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66925"/>
  <mc:AlternateContent xmlns:mc="http://schemas.openxmlformats.org/markup-compatibility/2006">
    <mc:Choice Requires="x15">
      <x15ac:absPath xmlns:x15ac="http://schemas.microsoft.com/office/spreadsheetml/2010/11/ac" url="https://diancolombia-my.sharepoint.com/personal/jlozanor_dian_gov_co/Documents/Gestión de Roles/Escritorio/05_01_26 Elaboracion - Reformulación ITRC y Ajustres OCI/"/>
    </mc:Choice>
  </mc:AlternateContent>
  <xr:revisionPtr revIDLastSave="626" documentId="8_{5F37F7AA-3297-4FF3-AC8B-FD96600B6426}" xr6:coauthVersionLast="47" xr6:coauthVersionMax="47" xr10:uidLastSave="{1D877B33-C095-4092-96C5-77DBC465B436}"/>
  <bookViews>
    <workbookView xWindow="-120" yWindow="-120" windowWidth="20730" windowHeight="11040" tabRatio="542" firstSheet="1" activeTab="1" xr2:uid="{00000000-000D-0000-FFFF-FFFF00000000}"/>
  </bookViews>
  <sheets>
    <sheet name="RESUMEN TOTAL PMI" sheetId="22" state="hidden" r:id="rId1"/>
    <sheet name="PMI" sheetId="20" r:id="rId2"/>
    <sheet name="OCI" sheetId="28" state="hidden" r:id="rId3"/>
    <sheet name="CGR" sheetId="16" state="hidden" r:id="rId4"/>
    <sheet name="AGN" sheetId="19" state="hidden" r:id="rId5"/>
    <sheet name="ITRC" sheetId="27" state="hidden" r:id="rId6"/>
  </sheets>
  <definedNames>
    <definedName name="_xlnm._FilterDatabase" localSheetId="4" hidden="1">AGN!$B$10:$R$10</definedName>
    <definedName name="_xlnm._FilterDatabase" localSheetId="3" hidden="1">CGR!$A$10:$Q$1151</definedName>
    <definedName name="_xlnm._FilterDatabase" localSheetId="5" hidden="1">ITRC!$A$10:$Q$10</definedName>
    <definedName name="_xlnm._FilterDatabase" localSheetId="2" hidden="1">OCI!$A$10:$Q$10</definedName>
    <definedName name="_xlnm._FilterDatabase" localSheetId="1" hidden="1">PMI!$A$9:$Q$2786</definedName>
    <definedName name="FECHA_ACTUALIZACION">PMI!$Q$7</definedName>
    <definedName name="FECHA_CGR">PMI!$Q$4</definedName>
    <definedName name="FECHA_ITRC">PMI!$Q$5</definedName>
    <definedName name="FECHA_OCI">PMI!$Q$6</definedName>
  </definedNames>
  <calcPr calcId="191028"/>
  <pivotCaches>
    <pivotCache cacheId="0" r:id="rId7"/>
    <pivotCache cacheId="62" r:id="rId8"/>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017" i="20" l="1"/>
  <c r="M1017" i="20"/>
  <c r="P1016" i="20"/>
  <c r="M1016" i="20"/>
  <c r="P1015" i="20"/>
  <c r="M1015" i="20"/>
  <c r="P1014" i="20"/>
  <c r="M1014" i="20"/>
  <c r="P1013" i="20"/>
  <c r="M1013" i="20"/>
  <c r="P1012" i="20"/>
  <c r="M1012" i="20"/>
  <c r="P1011" i="20"/>
  <c r="M1011" i="20"/>
  <c r="P1010" i="20"/>
  <c r="M1010" i="20"/>
  <c r="P1009" i="20"/>
  <c r="M1009" i="20"/>
  <c r="P1008" i="20"/>
  <c r="M1008" i="20"/>
  <c r="P1007" i="20"/>
  <c r="M1007" i="20"/>
  <c r="P1006" i="20"/>
  <c r="M1006" i="20"/>
  <c r="P1005" i="20"/>
  <c r="M1005" i="20"/>
  <c r="P1004" i="20"/>
  <c r="M1004" i="20"/>
  <c r="P1003" i="20"/>
  <c r="M1003" i="20"/>
  <c r="P1002" i="20"/>
  <c r="M1002" i="20"/>
  <c r="P1001" i="20"/>
  <c r="M1001" i="20"/>
  <c r="P1000" i="20"/>
  <c r="M1000" i="20"/>
  <c r="P999" i="20"/>
  <c r="M999" i="20"/>
  <c r="P998" i="20"/>
  <c r="Q998" i="20" s="1" a="1"/>
  <c r="Q998" i="20" s="1"/>
  <c r="M998" i="20"/>
  <c r="P997" i="20"/>
  <c r="M997" i="20"/>
  <c r="P996" i="20"/>
  <c r="M996" i="20"/>
  <c r="P995" i="20"/>
  <c r="Q995" i="20" s="1" a="1"/>
  <c r="Q995" i="20" s="1"/>
  <c r="M995" i="20"/>
  <c r="P994" i="20"/>
  <c r="M994" i="20"/>
  <c r="P993" i="20"/>
  <c r="M993" i="20"/>
  <c r="P992" i="20"/>
  <c r="M992" i="20"/>
  <c r="P991" i="20"/>
  <c r="M991" i="20"/>
  <c r="P990" i="20"/>
  <c r="M990" i="20"/>
  <c r="P989" i="20"/>
  <c r="M989" i="20"/>
  <c r="P988" i="20"/>
  <c r="M988" i="20"/>
  <c r="P987" i="20"/>
  <c r="M987" i="20"/>
  <c r="P986" i="20"/>
  <c r="M986" i="20"/>
  <c r="P985" i="20"/>
  <c r="M985" i="20"/>
  <c r="P984" i="20"/>
  <c r="M984" i="20"/>
  <c r="P983" i="20"/>
  <c r="M983" i="20"/>
  <c r="P982" i="20"/>
  <c r="Q982" i="20" s="1" a="1"/>
  <c r="Q982" i="20" s="1"/>
  <c r="M982" i="20"/>
  <c r="P981" i="20"/>
  <c r="Q981" i="20" s="1" a="1"/>
  <c r="Q981" i="20" s="1"/>
  <c r="M981" i="20"/>
  <c r="P980" i="20"/>
  <c r="Q980" i="20" s="1" a="1"/>
  <c r="Q980" i="20" s="1"/>
  <c r="M980" i="20"/>
  <c r="P979" i="20"/>
  <c r="Q979" i="20" s="1" a="1"/>
  <c r="Q979" i="20" s="1"/>
  <c r="M979" i="20"/>
  <c r="P978" i="20"/>
  <c r="Q978" i="20" s="1" a="1"/>
  <c r="Q978" i="20" s="1"/>
  <c r="M978" i="20"/>
  <c r="P977" i="20"/>
  <c r="Q977" i="20" s="1" a="1"/>
  <c r="Q977" i="20" s="1"/>
  <c r="M977" i="20"/>
  <c r="P976" i="20"/>
  <c r="Q976" i="20" s="1" a="1"/>
  <c r="Q976" i="20" s="1"/>
  <c r="M976" i="20"/>
  <c r="P975" i="20"/>
  <c r="M975" i="20"/>
  <c r="P974" i="20"/>
  <c r="Q974" i="20" s="1" a="1"/>
  <c r="Q974" i="20" s="1"/>
  <c r="M974" i="20"/>
  <c r="P973" i="20"/>
  <c r="Q973" i="20" s="1" a="1"/>
  <c r="Q973" i="20" s="1"/>
  <c r="M973" i="20"/>
  <c r="P972" i="20"/>
  <c r="Q972" i="20" s="1" a="1"/>
  <c r="Q972" i="20" s="1"/>
  <c r="M972" i="20"/>
  <c r="P971" i="20"/>
  <c r="Q971" i="20" s="1" a="1"/>
  <c r="Q971" i="20" s="1"/>
  <c r="M971" i="20"/>
  <c r="P970" i="20"/>
  <c r="M970" i="20"/>
  <c r="P969" i="20"/>
  <c r="Q969" i="20" s="1" a="1"/>
  <c r="Q969" i="20" s="1"/>
  <c r="M969" i="20"/>
  <c r="P968" i="20"/>
  <c r="Q968" i="20" s="1" a="1"/>
  <c r="Q968" i="20" s="1"/>
  <c r="M968" i="20"/>
  <c r="P967" i="20"/>
  <c r="M967" i="20"/>
  <c r="P966" i="20"/>
  <c r="M966" i="20"/>
  <c r="P965" i="20"/>
  <c r="M965" i="20"/>
  <c r="P964" i="20"/>
  <c r="Q964" i="20" s="1" a="1"/>
  <c r="Q964" i="20" s="1"/>
  <c r="M964" i="20"/>
  <c r="P963" i="20"/>
  <c r="Q963" i="20" s="1" a="1"/>
  <c r="Q963" i="20" s="1"/>
  <c r="M963" i="20"/>
  <c r="P962" i="20"/>
  <c r="Q962" i="20" s="1" a="1"/>
  <c r="Q962" i="20" s="1"/>
  <c r="M962" i="20"/>
  <c r="P961" i="20"/>
  <c r="Q961" i="20" s="1" a="1"/>
  <c r="Q961" i="20" s="1"/>
  <c r="M961" i="20"/>
  <c r="P960" i="20"/>
  <c r="Q960" i="20" s="1" a="1"/>
  <c r="Q960" i="20" s="1"/>
  <c r="M960" i="20"/>
  <c r="P959" i="20"/>
  <c r="Q959" i="20" s="1" a="1"/>
  <c r="Q959" i="20" s="1"/>
  <c r="M959" i="20"/>
  <c r="P958" i="20"/>
  <c r="Q958" i="20" s="1" a="1"/>
  <c r="Q958" i="20" s="1"/>
  <c r="M958" i="20"/>
  <c r="P957" i="20"/>
  <c r="M957" i="20"/>
  <c r="P956" i="20"/>
  <c r="M956" i="20"/>
  <c r="P955" i="20"/>
  <c r="Q955" i="20" s="1" a="1"/>
  <c r="Q955" i="20" s="1"/>
  <c r="M955" i="20"/>
  <c r="P954" i="20"/>
  <c r="M954" i="20"/>
  <c r="P953" i="20"/>
  <c r="M953" i="20"/>
  <c r="P952" i="20"/>
  <c r="M952" i="20"/>
  <c r="P951" i="20"/>
  <c r="M951" i="20"/>
  <c r="P950" i="20"/>
  <c r="Q950" i="20" s="1" a="1"/>
  <c r="Q950" i="20" s="1"/>
  <c r="M950" i="20"/>
  <c r="P949" i="20"/>
  <c r="Q949" i="20" s="1" a="1"/>
  <c r="Q949" i="20" s="1"/>
  <c r="M949" i="20"/>
  <c r="P948" i="20"/>
  <c r="Q948" i="20" s="1" a="1"/>
  <c r="Q948" i="20" s="1"/>
  <c r="M948" i="20"/>
  <c r="P947" i="20"/>
  <c r="Q947" i="20" s="1" a="1"/>
  <c r="Q947" i="20" s="1"/>
  <c r="M947" i="20"/>
  <c r="Q946" i="20" a="1"/>
  <c r="Q946" i="20" s="1"/>
  <c r="P946" i="20"/>
  <c r="M946" i="20"/>
  <c r="P945" i="20"/>
  <c r="Q945" i="20" s="1" a="1"/>
  <c r="Q945" i="20" s="1"/>
  <c r="M945" i="20"/>
  <c r="P944" i="20"/>
  <c r="Q944" i="20" s="1" a="1"/>
  <c r="Q944" i="20" s="1"/>
  <c r="M944" i="20"/>
  <c r="P943" i="20"/>
  <c r="M943" i="20"/>
  <c r="P942" i="20"/>
  <c r="M942" i="20"/>
  <c r="P941" i="20"/>
  <c r="Q941" i="20" s="1" a="1"/>
  <c r="Q941" i="20" s="1"/>
  <c r="M941" i="20"/>
  <c r="P940" i="20"/>
  <c r="M940" i="20"/>
  <c r="P939" i="20"/>
  <c r="Q939" i="20" s="1" a="1"/>
  <c r="Q939" i="20" s="1"/>
  <c r="M939" i="20"/>
  <c r="P938" i="20"/>
  <c r="Q938" i="20" s="1" a="1"/>
  <c r="Q938" i="20" s="1"/>
  <c r="M938" i="20"/>
  <c r="P937" i="20"/>
  <c r="M937" i="20"/>
  <c r="P936" i="20"/>
  <c r="Q936" i="20" s="1" a="1"/>
  <c r="Q936" i="20" s="1"/>
  <c r="M936" i="20"/>
  <c r="P935" i="20"/>
  <c r="M935" i="20"/>
  <c r="P934" i="20"/>
  <c r="Q934" i="20" s="1" a="1"/>
  <c r="Q934" i="20" s="1"/>
  <c r="M934" i="20"/>
  <c r="P933" i="20"/>
  <c r="M933" i="20"/>
  <c r="P932" i="20"/>
  <c r="Q932" i="20" s="1" a="1"/>
  <c r="Q932" i="20" s="1"/>
  <c r="M932" i="20"/>
  <c r="P931" i="20"/>
  <c r="Q931" i="20" s="1" a="1"/>
  <c r="Q931" i="20" s="1"/>
  <c r="M931" i="20"/>
  <c r="P930" i="20"/>
  <c r="Q930" i="20" s="1" a="1"/>
  <c r="Q930" i="20" s="1"/>
  <c r="M930" i="20"/>
  <c r="P929" i="20"/>
  <c r="M929" i="20"/>
  <c r="P928" i="20"/>
  <c r="Q928" i="20" s="1" a="1"/>
  <c r="Q928" i="20" s="1"/>
  <c r="M928" i="20"/>
  <c r="P927" i="20"/>
  <c r="M927" i="20"/>
  <c r="P926" i="20"/>
  <c r="Q926" i="20" s="1" a="1"/>
  <c r="Q926" i="20" s="1"/>
  <c r="M926" i="20"/>
  <c r="P925" i="20"/>
  <c r="M925" i="20"/>
  <c r="P924" i="20"/>
  <c r="M924" i="20"/>
  <c r="P923" i="20"/>
  <c r="M923" i="20"/>
  <c r="P922" i="20"/>
  <c r="Q922" i="20" s="1" a="1"/>
  <c r="Q922" i="20" s="1"/>
  <c r="M922" i="20"/>
  <c r="P921" i="20"/>
  <c r="M921" i="20"/>
  <c r="P920" i="20"/>
  <c r="M920" i="20"/>
  <c r="P919" i="20"/>
  <c r="M919" i="20"/>
  <c r="P918" i="20"/>
  <c r="Q918" i="20" s="1" a="1"/>
  <c r="Q918" i="20" s="1"/>
  <c r="M918" i="20"/>
  <c r="P917" i="20"/>
  <c r="M917" i="20"/>
  <c r="P916" i="20"/>
  <c r="Q916" i="20" s="1" a="1"/>
  <c r="Q916" i="20" s="1"/>
  <c r="M916" i="20"/>
  <c r="P915" i="20"/>
  <c r="M915" i="20"/>
  <c r="P914" i="20"/>
  <c r="M914" i="20"/>
  <c r="P913" i="20"/>
  <c r="M913" i="20"/>
  <c r="P912" i="20"/>
  <c r="Q912" i="20" s="1" a="1"/>
  <c r="Q912" i="20" s="1"/>
  <c r="M912" i="20"/>
  <c r="P911" i="20"/>
  <c r="Q911" i="20" s="1" a="1"/>
  <c r="Q911" i="20" s="1"/>
  <c r="M911" i="20"/>
  <c r="P910" i="20"/>
  <c r="Q910" i="20" s="1" a="1"/>
  <c r="Q910" i="20" s="1"/>
  <c r="M910" i="20"/>
  <c r="P909" i="20"/>
  <c r="Q909" i="20" s="1" a="1"/>
  <c r="Q909" i="20" s="1"/>
  <c r="M909" i="20"/>
  <c r="P908" i="20"/>
  <c r="Q908" i="20" s="1" a="1"/>
  <c r="Q908" i="20" s="1"/>
  <c r="M908" i="20"/>
  <c r="P907" i="20"/>
  <c r="Q907" i="20" s="1" a="1"/>
  <c r="Q907" i="20" s="1"/>
  <c r="M907" i="20"/>
  <c r="P906" i="20"/>
  <c r="Q906" i="20" s="1" a="1"/>
  <c r="Q906" i="20" s="1"/>
  <c r="M906" i="20"/>
  <c r="P905" i="20"/>
  <c r="Q905" i="20" s="1" a="1"/>
  <c r="Q905" i="20" s="1"/>
  <c r="M905" i="20"/>
  <c r="P904" i="20"/>
  <c r="Q904" i="20" s="1" a="1"/>
  <c r="Q904" i="20" s="1"/>
  <c r="M904" i="20"/>
  <c r="P903" i="20"/>
  <c r="Q903" i="20" s="1" a="1"/>
  <c r="Q903" i="20" s="1"/>
  <c r="M903" i="20"/>
  <c r="P902" i="20"/>
  <c r="Q902" i="20" s="1" a="1"/>
  <c r="Q902" i="20" s="1"/>
  <c r="M902" i="20"/>
  <c r="P901" i="20"/>
  <c r="Q901" i="20" s="1" a="1"/>
  <c r="Q901" i="20" s="1"/>
  <c r="M901" i="20"/>
  <c r="P900" i="20"/>
  <c r="Q900" i="20" s="1" a="1"/>
  <c r="Q900" i="20" s="1"/>
  <c r="M900" i="20"/>
  <c r="P899" i="20"/>
  <c r="Q899" i="20" s="1" a="1"/>
  <c r="Q899" i="20" s="1"/>
  <c r="M899" i="20"/>
  <c r="P898" i="20"/>
  <c r="Q898" i="20" s="1" a="1"/>
  <c r="Q898" i="20" s="1"/>
  <c r="M898" i="20"/>
  <c r="P897" i="20"/>
  <c r="Q897" i="20" s="1" a="1"/>
  <c r="Q897" i="20" s="1"/>
  <c r="M897" i="20"/>
  <c r="P896" i="20"/>
  <c r="M896" i="20"/>
  <c r="P895" i="20"/>
  <c r="M895" i="20"/>
  <c r="P894" i="20"/>
  <c r="M894" i="20"/>
  <c r="P893" i="20"/>
  <c r="M893" i="20"/>
  <c r="P892" i="20"/>
  <c r="Q892" i="20" s="1" a="1"/>
  <c r="Q892" i="20" s="1"/>
  <c r="M892" i="20"/>
  <c r="P891" i="20"/>
  <c r="Q891" i="20" s="1" a="1"/>
  <c r="Q891" i="20" s="1"/>
  <c r="M891" i="20"/>
  <c r="P890" i="20"/>
  <c r="Q890" i="20" s="1" a="1"/>
  <c r="Q890" i="20" s="1"/>
  <c r="M890" i="20"/>
  <c r="P889" i="20"/>
  <c r="Q889" i="20" s="1" a="1"/>
  <c r="Q889" i="20" s="1"/>
  <c r="M889" i="20"/>
  <c r="P888" i="20"/>
  <c r="Q888" i="20" s="1" a="1"/>
  <c r="Q888" i="20" s="1"/>
  <c r="M888" i="20"/>
  <c r="P887" i="20"/>
  <c r="Q887" i="20" s="1" a="1"/>
  <c r="Q887" i="20" s="1"/>
  <c r="M887" i="20"/>
  <c r="P886" i="20"/>
  <c r="Q886" i="20" s="1" a="1"/>
  <c r="Q886" i="20" s="1"/>
  <c r="M886" i="20"/>
  <c r="P885" i="20"/>
  <c r="Q885" i="20" s="1" a="1"/>
  <c r="Q885" i="20" s="1"/>
  <c r="M885" i="20"/>
  <c r="P884" i="20"/>
  <c r="Q884" i="20" s="1" a="1"/>
  <c r="Q884" i="20" s="1"/>
  <c r="M884" i="20"/>
  <c r="P883" i="20"/>
  <c r="Q883" i="20" s="1" a="1"/>
  <c r="Q883" i="20" s="1"/>
  <c r="M883" i="20"/>
  <c r="P882" i="20"/>
  <c r="Q882" i="20" s="1" a="1"/>
  <c r="Q882" i="20" s="1"/>
  <c r="M882" i="20"/>
  <c r="P881" i="20"/>
  <c r="Q881" i="20" s="1" a="1"/>
  <c r="Q881" i="20" s="1"/>
  <c r="M881" i="20"/>
  <c r="P880" i="20"/>
  <c r="Q880" i="20" s="1" a="1"/>
  <c r="Q880" i="20" s="1"/>
  <c r="M880" i="20"/>
  <c r="P879" i="20"/>
  <c r="M879" i="20"/>
  <c r="P878" i="20"/>
  <c r="M878" i="20"/>
  <c r="P877" i="20"/>
  <c r="M877" i="20"/>
  <c r="P876" i="20"/>
  <c r="M876" i="20"/>
  <c r="P875" i="20"/>
  <c r="Q875" i="20" s="1" a="1"/>
  <c r="Q875" i="20" s="1"/>
  <c r="M875" i="20"/>
  <c r="Q874" i="20" a="1"/>
  <c r="Q874" i="20" s="1"/>
  <c r="P874" i="20"/>
  <c r="M874" i="20"/>
  <c r="P873" i="20"/>
  <c r="Q873" i="20" s="1" a="1"/>
  <c r="Q873" i="20" s="1"/>
  <c r="M873" i="20"/>
  <c r="P872" i="20"/>
  <c r="Q872" i="20" s="1" a="1"/>
  <c r="Q872" i="20" s="1"/>
  <c r="M872" i="20"/>
  <c r="P871" i="20"/>
  <c r="Q871" i="20" s="1" a="1"/>
  <c r="Q871" i="20" s="1"/>
  <c r="M871" i="20"/>
  <c r="P870" i="20"/>
  <c r="M870" i="20"/>
  <c r="P869" i="20"/>
  <c r="Q869" i="20" s="1" a="1"/>
  <c r="Q869" i="20" s="1"/>
  <c r="M869" i="20"/>
  <c r="P868" i="20"/>
  <c r="Q868" i="20" s="1" a="1"/>
  <c r="Q868" i="20" s="1"/>
  <c r="M868" i="20"/>
  <c r="P867" i="20"/>
  <c r="Q867" i="20" s="1" a="1"/>
  <c r="Q867" i="20" s="1"/>
  <c r="M867" i="20"/>
  <c r="P866" i="20"/>
  <c r="Q866" i="20" s="1" a="1"/>
  <c r="Q866" i="20" s="1"/>
  <c r="M866" i="20"/>
  <c r="P865" i="20"/>
  <c r="Q865" i="20" s="1" a="1"/>
  <c r="Q865" i="20" s="1"/>
  <c r="M865" i="20"/>
  <c r="P864" i="20"/>
  <c r="Q864" i="20" s="1" a="1"/>
  <c r="Q864" i="20" s="1"/>
  <c r="M864" i="20"/>
  <c r="P863" i="20"/>
  <c r="Q863" i="20" s="1" a="1"/>
  <c r="Q863" i="20" s="1"/>
  <c r="M863" i="20"/>
  <c r="P862" i="20"/>
  <c r="Q862" i="20" s="1" a="1"/>
  <c r="Q862" i="20" s="1"/>
  <c r="M862" i="20"/>
  <c r="P861" i="20"/>
  <c r="Q861" i="20" s="1" a="1"/>
  <c r="Q861" i="20" s="1"/>
  <c r="M861" i="20"/>
  <c r="P860" i="20"/>
  <c r="Q860" i="20" s="1" a="1"/>
  <c r="Q860" i="20" s="1"/>
  <c r="M860" i="20"/>
  <c r="P859" i="20"/>
  <c r="Q859" i="20" s="1" a="1"/>
  <c r="Q859" i="20" s="1"/>
  <c r="M859" i="20"/>
  <c r="P858" i="20"/>
  <c r="Q858" i="20" s="1" a="1"/>
  <c r="Q858" i="20" s="1"/>
  <c r="M858" i="20"/>
  <c r="P857" i="20"/>
  <c r="Q857" i="20" s="1" a="1"/>
  <c r="Q857" i="20" s="1"/>
  <c r="M857" i="20"/>
  <c r="P856" i="20"/>
  <c r="Q856" i="20" s="1" a="1"/>
  <c r="Q856" i="20" s="1"/>
  <c r="M856" i="20"/>
  <c r="P855" i="20"/>
  <c r="Q855" i="20" s="1" a="1"/>
  <c r="Q855" i="20" s="1"/>
  <c r="M855" i="20"/>
  <c r="P854" i="20"/>
  <c r="Q854" i="20" s="1" a="1"/>
  <c r="Q854" i="20" s="1"/>
  <c r="M854" i="20"/>
  <c r="P853" i="20"/>
  <c r="Q853" i="20" s="1" a="1"/>
  <c r="Q853" i="20" s="1"/>
  <c r="M853" i="20"/>
  <c r="P852" i="20"/>
  <c r="Q852" i="20" s="1" a="1"/>
  <c r="Q852" i="20" s="1"/>
  <c r="M852" i="20"/>
  <c r="P851" i="20"/>
  <c r="Q851" i="20" s="1" a="1"/>
  <c r="Q851" i="20" s="1"/>
  <c r="M851" i="20"/>
  <c r="P850" i="20"/>
  <c r="Q850" i="20" s="1" a="1"/>
  <c r="Q850" i="20" s="1"/>
  <c r="M850" i="20"/>
  <c r="P849" i="20"/>
  <c r="Q849" i="20" s="1" a="1"/>
  <c r="Q849" i="20" s="1"/>
  <c r="M849" i="20"/>
  <c r="P848" i="20"/>
  <c r="Q848" i="20" s="1" a="1"/>
  <c r="Q848" i="20" s="1"/>
  <c r="M848" i="20"/>
  <c r="P847" i="20"/>
  <c r="Q847" i="20" s="1" a="1"/>
  <c r="Q847" i="20" s="1"/>
  <c r="M847" i="20"/>
  <c r="P846" i="20"/>
  <c r="Q846" i="20" s="1" a="1"/>
  <c r="Q846" i="20" s="1"/>
  <c r="M846" i="20"/>
  <c r="P845" i="20"/>
  <c r="Q845" i="20" s="1" a="1"/>
  <c r="Q845" i="20" s="1"/>
  <c r="M845" i="20"/>
  <c r="P844" i="20"/>
  <c r="Q844" i="20" s="1" a="1"/>
  <c r="Q844" i="20" s="1"/>
  <c r="M844" i="20"/>
  <c r="P843" i="20"/>
  <c r="Q843" i="20" s="1" a="1"/>
  <c r="Q843" i="20" s="1"/>
  <c r="M843" i="20"/>
  <c r="P842" i="20"/>
  <c r="Q842" i="20" s="1" a="1"/>
  <c r="Q842" i="20" s="1"/>
  <c r="M842" i="20"/>
  <c r="P841" i="20"/>
  <c r="Q841" i="20" s="1" a="1"/>
  <c r="Q841" i="20" s="1"/>
  <c r="M841" i="20"/>
  <c r="P840" i="20"/>
  <c r="M840" i="20"/>
  <c r="P839" i="20"/>
  <c r="Q839" i="20" s="1" a="1"/>
  <c r="Q839" i="20" s="1"/>
  <c r="M839" i="20"/>
  <c r="P838" i="20"/>
  <c r="Q838" i="20" s="1" a="1"/>
  <c r="Q838" i="20" s="1"/>
  <c r="M838" i="20"/>
  <c r="P837" i="20"/>
  <c r="Q837" i="20" s="1" a="1"/>
  <c r="Q837" i="20" s="1"/>
  <c r="M837" i="20"/>
  <c r="P836" i="20"/>
  <c r="Q836" i="20" s="1" a="1"/>
  <c r="Q836" i="20" s="1"/>
  <c r="M836" i="20"/>
  <c r="P835" i="20"/>
  <c r="M835" i="20"/>
  <c r="P834" i="20"/>
  <c r="Q834" i="20" s="1" a="1"/>
  <c r="Q834" i="20" s="1"/>
  <c r="M834" i="20"/>
  <c r="P833" i="20"/>
  <c r="Q833" i="20" s="1" a="1"/>
  <c r="Q833" i="20" s="1"/>
  <c r="M833" i="20"/>
  <c r="Q832" i="20" a="1"/>
  <c r="Q832" i="20" s="1"/>
  <c r="P832" i="20"/>
  <c r="M832" i="20"/>
  <c r="P831" i="20"/>
  <c r="Q831" i="20" s="1" a="1"/>
  <c r="Q831" i="20" s="1"/>
  <c r="M831" i="20"/>
  <c r="P830" i="20"/>
  <c r="M830" i="20"/>
  <c r="P829" i="20"/>
  <c r="M829" i="20"/>
  <c r="P828" i="20"/>
  <c r="M828" i="20"/>
  <c r="P827" i="20"/>
  <c r="Q827" i="20" s="1" a="1"/>
  <c r="Q827" i="20" s="1"/>
  <c r="M827" i="20"/>
  <c r="P826" i="20"/>
  <c r="Q826" i="20" s="1" a="1"/>
  <c r="Q826" i="20" s="1"/>
  <c r="M826" i="20"/>
  <c r="P825" i="20"/>
  <c r="Q825" i="20" s="1" a="1"/>
  <c r="Q825" i="20" s="1"/>
  <c r="M825" i="20"/>
  <c r="P824" i="20"/>
  <c r="Q824" i="20" s="1" a="1"/>
  <c r="Q824" i="20" s="1"/>
  <c r="M824" i="20"/>
  <c r="P823" i="20"/>
  <c r="Q823" i="20" s="1" a="1"/>
  <c r="Q823" i="20" s="1"/>
  <c r="M823" i="20"/>
  <c r="P822" i="20"/>
  <c r="Q822" i="20" s="1" a="1"/>
  <c r="Q822" i="20" s="1"/>
  <c r="M822" i="20"/>
  <c r="P821" i="20"/>
  <c r="Q821" i="20" s="1" a="1"/>
  <c r="Q821" i="20" s="1"/>
  <c r="M821" i="20"/>
  <c r="P820" i="20"/>
  <c r="Q820" i="20" s="1" a="1"/>
  <c r="Q820" i="20" s="1"/>
  <c r="M820" i="20"/>
  <c r="P819" i="20"/>
  <c r="Q819" i="20" s="1" a="1"/>
  <c r="Q819" i="20" s="1"/>
  <c r="M819" i="20"/>
  <c r="P818" i="20"/>
  <c r="Q818" i="20" s="1" a="1"/>
  <c r="Q818" i="20" s="1"/>
  <c r="M818" i="20"/>
  <c r="P817" i="20"/>
  <c r="Q817" i="20" s="1" a="1"/>
  <c r="Q817" i="20" s="1"/>
  <c r="M817" i="20"/>
  <c r="P816" i="20"/>
  <c r="Q816" i="20" s="1" a="1"/>
  <c r="Q816" i="20" s="1"/>
  <c r="M816" i="20"/>
  <c r="P815" i="20"/>
  <c r="M815" i="20"/>
  <c r="P814" i="20"/>
  <c r="M814" i="20"/>
  <c r="P813" i="20"/>
  <c r="M813" i="20"/>
  <c r="P812" i="20"/>
  <c r="Q812" i="20" s="1" a="1"/>
  <c r="Q812" i="20" s="1"/>
  <c r="M812" i="20"/>
  <c r="P811" i="20"/>
  <c r="Q811" i="20" s="1" a="1"/>
  <c r="Q811" i="20" s="1"/>
  <c r="M811" i="20"/>
  <c r="P810" i="20"/>
  <c r="Q810" i="20" s="1" a="1"/>
  <c r="Q810" i="20" s="1"/>
  <c r="M810" i="20"/>
  <c r="P809" i="20"/>
  <c r="Q809" i="20" s="1" a="1"/>
  <c r="Q809" i="20" s="1"/>
  <c r="P808" i="20"/>
  <c r="Q808" i="20" s="1" a="1"/>
  <c r="Q808" i="20" s="1"/>
  <c r="M808" i="20"/>
  <c r="P807" i="20"/>
  <c r="Q807" i="20" s="1" a="1"/>
  <c r="Q807" i="20" s="1"/>
  <c r="M807" i="20"/>
  <c r="P806" i="20"/>
  <c r="Q806" i="20" s="1" a="1"/>
  <c r="Q806" i="20" s="1"/>
  <c r="M806" i="20"/>
  <c r="P805" i="20"/>
  <c r="Q805" i="20" s="1" a="1"/>
  <c r="Q805" i="20" s="1"/>
  <c r="M805" i="20"/>
  <c r="P804" i="20"/>
  <c r="M804" i="20"/>
  <c r="P803" i="20"/>
  <c r="M803" i="20"/>
  <c r="P802" i="20"/>
  <c r="M802" i="20"/>
  <c r="P801" i="20"/>
  <c r="Q801" i="20" s="1" a="1"/>
  <c r="Q801" i="20" s="1"/>
  <c r="M801" i="20"/>
  <c r="P800" i="20"/>
  <c r="Q800" i="20" s="1" a="1"/>
  <c r="Q800" i="20" s="1"/>
  <c r="M800" i="20"/>
  <c r="P799" i="20"/>
  <c r="Q799" i="20" s="1" a="1"/>
  <c r="Q799" i="20" s="1"/>
  <c r="M799" i="20"/>
  <c r="P798" i="20"/>
  <c r="Q798" i="20" s="1" a="1"/>
  <c r="Q798" i="20" s="1"/>
  <c r="M798" i="20"/>
  <c r="P797" i="20"/>
  <c r="Q797" i="20" s="1" a="1"/>
  <c r="Q797" i="20" s="1"/>
  <c r="M797" i="20"/>
  <c r="P796" i="20"/>
  <c r="Q796" i="20" s="1" a="1"/>
  <c r="Q796" i="20" s="1"/>
  <c r="M796" i="20"/>
  <c r="P795" i="20"/>
  <c r="Q795" i="20" s="1" a="1"/>
  <c r="Q795" i="20" s="1"/>
  <c r="M795" i="20"/>
  <c r="P794" i="20"/>
  <c r="Q794" i="20" s="1" a="1"/>
  <c r="Q794" i="20" s="1"/>
  <c r="M794" i="20"/>
  <c r="P793" i="20"/>
  <c r="M793" i="20"/>
  <c r="P792" i="20"/>
  <c r="M792" i="20"/>
  <c r="P791" i="20"/>
  <c r="M791" i="20"/>
  <c r="P790" i="20"/>
  <c r="Q790" i="20" s="1" a="1"/>
  <c r="Q790" i="20" s="1"/>
  <c r="M790" i="20"/>
  <c r="P789" i="20"/>
  <c r="Q789" i="20" s="1" a="1"/>
  <c r="Q789" i="20" s="1"/>
  <c r="M789" i="20"/>
  <c r="P788" i="20"/>
  <c r="Q788" i="20" s="1" a="1"/>
  <c r="Q788" i="20" s="1"/>
  <c r="M788" i="20"/>
  <c r="P787" i="20"/>
  <c r="Q787" i="20" s="1" a="1"/>
  <c r="Q787" i="20" s="1"/>
  <c r="M787" i="20"/>
  <c r="P786" i="20"/>
  <c r="Q786" i="20" s="1" a="1"/>
  <c r="Q786" i="20" s="1"/>
  <c r="M786" i="20"/>
  <c r="P785" i="20"/>
  <c r="Q785" i="20" s="1" a="1"/>
  <c r="Q785" i="20" s="1"/>
  <c r="M785" i="20"/>
  <c r="P784" i="20"/>
  <c r="Q784" i="20" s="1" a="1"/>
  <c r="Q784" i="20" s="1"/>
  <c r="M784" i="20"/>
  <c r="P783" i="20"/>
  <c r="M783" i="20"/>
  <c r="P782" i="20"/>
  <c r="M782" i="20"/>
  <c r="P781" i="20"/>
  <c r="M781" i="20"/>
  <c r="P780" i="20"/>
  <c r="Q780" i="20" s="1" a="1"/>
  <c r="Q780" i="20" s="1"/>
  <c r="M780" i="20"/>
  <c r="P779" i="20"/>
  <c r="Q779" i="20" s="1" a="1"/>
  <c r="Q779" i="20" s="1"/>
  <c r="M779" i="20"/>
  <c r="P778" i="20"/>
  <c r="Q778" i="20" s="1" a="1"/>
  <c r="Q778" i="20" s="1"/>
  <c r="M778" i="20"/>
  <c r="P777" i="20"/>
  <c r="Q777" i="20" s="1" a="1"/>
  <c r="Q777" i="20" s="1"/>
  <c r="M777" i="20"/>
  <c r="P776" i="20"/>
  <c r="Q776" i="20" s="1" a="1"/>
  <c r="Q776" i="20" s="1"/>
  <c r="M776" i="20"/>
  <c r="P775" i="20"/>
  <c r="Q775" i="20" s="1" a="1"/>
  <c r="Q775" i="20" s="1"/>
  <c r="M775" i="20"/>
  <c r="P774" i="20"/>
  <c r="Q774" i="20" s="1" a="1"/>
  <c r="Q774" i="20" s="1"/>
  <c r="M774" i="20"/>
  <c r="P773" i="20"/>
  <c r="M773" i="20"/>
  <c r="P772" i="20"/>
  <c r="M772" i="20"/>
  <c r="P771" i="20"/>
  <c r="M771" i="20"/>
  <c r="P770" i="20"/>
  <c r="Q770" i="20" s="1" a="1"/>
  <c r="Q770" i="20" s="1"/>
  <c r="M770" i="20"/>
  <c r="P769" i="20"/>
  <c r="Q769" i="20" s="1" a="1"/>
  <c r="Q769" i="20" s="1"/>
  <c r="M769" i="20"/>
  <c r="Q768" i="20" a="1"/>
  <c r="Q768" i="20" s="1"/>
  <c r="M768" i="20"/>
  <c r="P767" i="20"/>
  <c r="Q767" i="20" s="1" a="1"/>
  <c r="Q767" i="20" s="1"/>
  <c r="M767" i="20"/>
  <c r="P766" i="20"/>
  <c r="Q766" i="20" s="1" a="1"/>
  <c r="Q766" i="20" s="1"/>
  <c r="M766" i="20"/>
  <c r="P765" i="20"/>
  <c r="Q765" i="20" s="1" a="1"/>
  <c r="Q765" i="20" s="1"/>
  <c r="M765" i="20"/>
  <c r="P764" i="20"/>
  <c r="Q764" i="20" s="1" a="1"/>
  <c r="Q764" i="20" s="1"/>
  <c r="M764" i="20"/>
  <c r="P763" i="20"/>
  <c r="M763" i="20"/>
  <c r="P762" i="20"/>
  <c r="M762" i="20"/>
  <c r="P761" i="20"/>
  <c r="M761" i="20"/>
  <c r="P760" i="20"/>
  <c r="Q760" i="20" s="1" a="1"/>
  <c r="Q760" i="20" s="1"/>
  <c r="M760" i="20"/>
  <c r="P759" i="20"/>
  <c r="Q759" i="20" s="1" a="1"/>
  <c r="Q759" i="20" s="1"/>
  <c r="M759" i="20"/>
  <c r="P758" i="20"/>
  <c r="Q758" i="20" s="1" a="1"/>
  <c r="Q758" i="20" s="1"/>
  <c r="M758" i="20"/>
  <c r="P757" i="20"/>
  <c r="Q757" i="20" s="1" a="1"/>
  <c r="Q757" i="20" s="1"/>
  <c r="M757" i="20"/>
  <c r="P756" i="20"/>
  <c r="Q756" i="20" s="1" a="1"/>
  <c r="Q756" i="20" s="1"/>
  <c r="M756" i="20"/>
  <c r="P755" i="20"/>
  <c r="Q755" i="20" s="1" a="1"/>
  <c r="Q755" i="20" s="1"/>
  <c r="M755" i="20"/>
  <c r="P754" i="20"/>
  <c r="M754" i="20"/>
  <c r="P753" i="20"/>
  <c r="M753" i="20"/>
  <c r="P752" i="20"/>
  <c r="M752" i="20"/>
  <c r="P751" i="20"/>
  <c r="Q751" i="20" s="1" a="1"/>
  <c r="Q751" i="20" s="1"/>
  <c r="M751" i="20"/>
  <c r="P750" i="20"/>
  <c r="Q750" i="20" s="1" a="1"/>
  <c r="Q750" i="20" s="1"/>
  <c r="M750" i="20"/>
  <c r="P749" i="20"/>
  <c r="Q749" i="20" s="1" a="1"/>
  <c r="Q749" i="20" s="1"/>
  <c r="M749" i="20"/>
  <c r="P748" i="20"/>
  <c r="Q748" i="20" s="1" a="1"/>
  <c r="Q748" i="20" s="1"/>
  <c r="M748" i="20"/>
  <c r="P747" i="20"/>
  <c r="Q747" i="20" s="1" a="1"/>
  <c r="Q747" i="20" s="1"/>
  <c r="M747" i="20"/>
  <c r="P746" i="20"/>
  <c r="Q746" i="20" s="1" a="1"/>
  <c r="Q746" i="20" s="1"/>
  <c r="M746" i="20"/>
  <c r="P745" i="20"/>
  <c r="Q745" i="20" s="1" a="1"/>
  <c r="Q745" i="20" s="1"/>
  <c r="M745" i="20"/>
  <c r="P744" i="20"/>
  <c r="Q744" i="20" s="1" a="1"/>
  <c r="Q744" i="20" s="1"/>
  <c r="M744" i="20"/>
  <c r="P743" i="20"/>
  <c r="Q743" i="20" s="1" a="1"/>
  <c r="Q743" i="20" s="1"/>
  <c r="M743" i="20"/>
  <c r="P742" i="20"/>
  <c r="Q742" i="20" s="1" a="1"/>
  <c r="Q742" i="20" s="1"/>
  <c r="M742" i="20"/>
  <c r="P741" i="20"/>
  <c r="Q741" i="20" s="1" a="1"/>
  <c r="Q741" i="20" s="1"/>
  <c r="M741" i="20"/>
  <c r="P740" i="20"/>
  <c r="Q740" i="20" s="1" a="1"/>
  <c r="Q740" i="20" s="1"/>
  <c r="M740" i="20"/>
  <c r="P739" i="20"/>
  <c r="Q739" i="20" s="1" a="1"/>
  <c r="Q739" i="20" s="1"/>
  <c r="M739" i="20"/>
  <c r="P738" i="20"/>
  <c r="Q738" i="20" s="1" a="1"/>
  <c r="Q738" i="20" s="1"/>
  <c r="M738" i="20"/>
  <c r="P737" i="20"/>
  <c r="Q737" i="20" s="1" a="1"/>
  <c r="Q737" i="20" s="1"/>
  <c r="M737" i="20"/>
  <c r="P736" i="20"/>
  <c r="M736" i="20"/>
  <c r="P735" i="20"/>
  <c r="M735" i="20"/>
  <c r="P734" i="20"/>
  <c r="M734" i="20"/>
  <c r="P733" i="20"/>
  <c r="Q733" i="20" s="1" a="1"/>
  <c r="Q733" i="20" s="1"/>
  <c r="M733" i="20"/>
  <c r="P732" i="20"/>
  <c r="Q732" i="20" s="1" a="1"/>
  <c r="Q732" i="20" s="1"/>
  <c r="M732" i="20"/>
  <c r="P731" i="20"/>
  <c r="Q731" i="20" s="1" a="1"/>
  <c r="Q731" i="20" s="1"/>
  <c r="M731" i="20"/>
  <c r="P730" i="20"/>
  <c r="Q730" i="20" s="1" a="1"/>
  <c r="Q730" i="20" s="1"/>
  <c r="M730" i="20"/>
  <c r="P729" i="20"/>
  <c r="Q729" i="20" s="1" a="1"/>
  <c r="Q729" i="20" s="1"/>
  <c r="M729" i="20"/>
  <c r="P728" i="20"/>
  <c r="Q728" i="20" s="1" a="1"/>
  <c r="Q728" i="20" s="1"/>
  <c r="M728" i="20"/>
  <c r="P727" i="20"/>
  <c r="Q727" i="20" s="1" a="1"/>
  <c r="Q727" i="20" s="1"/>
  <c r="M727" i="20"/>
  <c r="P726" i="20"/>
  <c r="Q726" i="20" s="1" a="1"/>
  <c r="Q726" i="20" s="1"/>
  <c r="M726" i="20"/>
  <c r="P725" i="20"/>
  <c r="Q725" i="20" s="1" a="1"/>
  <c r="Q725" i="20" s="1"/>
  <c r="M725" i="20"/>
  <c r="P724" i="20"/>
  <c r="Q724" i="20" s="1" a="1"/>
  <c r="Q724" i="20" s="1"/>
  <c r="M724" i="20"/>
  <c r="P723" i="20"/>
  <c r="Q723" i="20" s="1" a="1"/>
  <c r="Q723" i="20" s="1"/>
  <c r="M723" i="20"/>
  <c r="P722" i="20"/>
  <c r="M722" i="20"/>
  <c r="P721" i="20"/>
  <c r="M721" i="20"/>
  <c r="P720" i="20"/>
  <c r="M720" i="20"/>
  <c r="P719" i="20"/>
  <c r="Q719" i="20" s="1" a="1"/>
  <c r="Q719" i="20" s="1"/>
  <c r="M719" i="20"/>
  <c r="P718" i="20"/>
  <c r="Q718" i="20" s="1" a="1"/>
  <c r="Q718" i="20" s="1"/>
  <c r="M718" i="20"/>
  <c r="P717" i="20"/>
  <c r="Q717" i="20" s="1" a="1"/>
  <c r="Q717" i="20" s="1"/>
  <c r="M717" i="20"/>
  <c r="P716" i="20"/>
  <c r="Q716" i="20" s="1" a="1"/>
  <c r="Q716" i="20" s="1"/>
  <c r="M716" i="20"/>
  <c r="P715" i="20"/>
  <c r="Q715" i="20" s="1" a="1"/>
  <c r="Q715" i="20" s="1"/>
  <c r="M715" i="20"/>
  <c r="P714" i="20"/>
  <c r="Q714" i="20" s="1" a="1"/>
  <c r="Q714" i="20" s="1"/>
  <c r="M714" i="20"/>
  <c r="P713" i="20"/>
  <c r="Q713" i="20" s="1" a="1"/>
  <c r="Q713" i="20" s="1"/>
  <c r="M713" i="20"/>
  <c r="P712" i="20"/>
  <c r="Q712" i="20" s="1" a="1"/>
  <c r="Q712" i="20" s="1"/>
  <c r="M712" i="20"/>
  <c r="P711" i="20"/>
  <c r="Q711" i="20" s="1" a="1"/>
  <c r="Q711" i="20" s="1"/>
  <c r="M711" i="20"/>
  <c r="P710" i="20"/>
  <c r="Q710" i="20" s="1" a="1"/>
  <c r="Q710" i="20" s="1"/>
  <c r="M710" i="20"/>
  <c r="P709" i="20"/>
  <c r="Q709" i="20" s="1" a="1"/>
  <c r="Q709" i="20" s="1"/>
  <c r="M709" i="20"/>
  <c r="P708" i="20"/>
  <c r="Q708" i="20" s="1" a="1"/>
  <c r="Q708" i="20" s="1"/>
  <c r="M708" i="20"/>
  <c r="P707" i="20"/>
  <c r="Q707" i="20" s="1" a="1"/>
  <c r="Q707" i="20" s="1"/>
  <c r="M707" i="20"/>
  <c r="P706" i="20"/>
  <c r="Q706" i="20" s="1" a="1"/>
  <c r="Q706" i="20" s="1"/>
  <c r="M706" i="20"/>
  <c r="P705" i="20"/>
  <c r="Q705" i="20" s="1" a="1"/>
  <c r="Q705" i="20" s="1"/>
  <c r="M705" i="20"/>
  <c r="P704" i="20"/>
  <c r="M704" i="20"/>
  <c r="P703" i="20"/>
  <c r="Q703" i="20" s="1" a="1"/>
  <c r="Q703" i="20" s="1"/>
  <c r="M703" i="20"/>
  <c r="P702" i="20"/>
  <c r="M702" i="20"/>
  <c r="P701" i="20"/>
  <c r="M701" i="20"/>
  <c r="P700" i="20"/>
  <c r="M700" i="20"/>
  <c r="P699" i="20"/>
  <c r="Q699" i="20" s="1" a="1"/>
  <c r="Q699" i="20" s="1"/>
  <c r="M699" i="20"/>
  <c r="P698" i="20"/>
  <c r="Q698" i="20" s="1" a="1"/>
  <c r="Q698" i="20" s="1"/>
  <c r="M698" i="20"/>
  <c r="P697" i="20"/>
  <c r="Q697" i="20" s="1" a="1"/>
  <c r="Q697" i="20" s="1"/>
  <c r="M697" i="20"/>
  <c r="P696" i="20"/>
  <c r="Q696" i="20" s="1" a="1"/>
  <c r="Q696" i="20" s="1"/>
  <c r="M696" i="20"/>
  <c r="P695" i="20"/>
  <c r="Q695" i="20" s="1" a="1"/>
  <c r="Q695" i="20" s="1"/>
  <c r="M695" i="20"/>
  <c r="P694" i="20"/>
  <c r="Q694" i="20" s="1" a="1"/>
  <c r="Q694" i="20" s="1"/>
  <c r="M694" i="20"/>
  <c r="P693" i="20"/>
  <c r="Q693" i="20" s="1" a="1"/>
  <c r="Q693" i="20" s="1"/>
  <c r="M693" i="20"/>
  <c r="P692" i="20"/>
  <c r="Q692" i="20" s="1" a="1"/>
  <c r="Q692" i="20" s="1"/>
  <c r="M692" i="20"/>
  <c r="P691" i="20"/>
  <c r="Q691" i="20" s="1" a="1"/>
  <c r="Q691" i="20" s="1"/>
  <c r="M691" i="20"/>
  <c r="P690" i="20"/>
  <c r="Q690" i="20" s="1" a="1"/>
  <c r="Q690" i="20" s="1"/>
  <c r="M690" i="20"/>
  <c r="Q689" i="20" a="1"/>
  <c r="Q689" i="20" s="1"/>
  <c r="P689" i="20"/>
  <c r="M689" i="20"/>
  <c r="P688" i="20"/>
  <c r="Q688" i="20" s="1" a="1"/>
  <c r="Q688" i="20" s="1"/>
  <c r="M688" i="20"/>
  <c r="P687" i="20"/>
  <c r="Q687" i="20" s="1" a="1"/>
  <c r="Q687" i="20" s="1"/>
  <c r="M687" i="20"/>
  <c r="P686" i="20"/>
  <c r="Q686" i="20" s="1" a="1"/>
  <c r="Q686" i="20" s="1"/>
  <c r="M686" i="20"/>
  <c r="P685" i="20"/>
  <c r="Q685" i="20" s="1" a="1"/>
  <c r="Q685" i="20" s="1"/>
  <c r="M685" i="20"/>
  <c r="P684" i="20"/>
  <c r="Q684" i="20" s="1" a="1"/>
  <c r="Q684" i="20" s="1"/>
  <c r="M684" i="20"/>
  <c r="Q683" i="20" a="1"/>
  <c r="Q683" i="20" s="1"/>
  <c r="P683" i="20"/>
  <c r="M683" i="20"/>
  <c r="P682" i="20"/>
  <c r="Q682" i="20" s="1" a="1"/>
  <c r="Q682" i="20" s="1"/>
  <c r="M682" i="20"/>
  <c r="P681" i="20"/>
  <c r="Q681" i="20" s="1" a="1"/>
  <c r="Q681" i="20" s="1"/>
  <c r="M681" i="20"/>
  <c r="P680" i="20"/>
  <c r="Q680" i="20" s="1" a="1"/>
  <c r="Q680" i="20" s="1"/>
  <c r="M680" i="20"/>
  <c r="P679" i="20"/>
  <c r="Q679" i="20" s="1" a="1"/>
  <c r="Q679" i="20" s="1"/>
  <c r="M679" i="20"/>
  <c r="P678" i="20"/>
  <c r="Q678" i="20" s="1" a="1"/>
  <c r="Q678" i="20" s="1"/>
  <c r="M678" i="20"/>
  <c r="P677" i="20"/>
  <c r="Q677" i="20" s="1" a="1"/>
  <c r="Q677" i="20" s="1"/>
  <c r="M677" i="20"/>
  <c r="P676" i="20"/>
  <c r="Q676" i="20" s="1" a="1"/>
  <c r="Q676" i="20" s="1"/>
  <c r="M676" i="20"/>
  <c r="P675" i="20"/>
  <c r="Q675" i="20" s="1" a="1"/>
  <c r="Q675" i="20" s="1"/>
  <c r="M675" i="20"/>
  <c r="P674" i="20"/>
  <c r="Q674" i="20" s="1" a="1"/>
  <c r="Q674" i="20" s="1"/>
  <c r="M674" i="20"/>
  <c r="P673" i="20"/>
  <c r="Q673" i="20" s="1" a="1"/>
  <c r="Q673" i="20" s="1"/>
  <c r="M673" i="20"/>
  <c r="P672" i="20"/>
  <c r="Q672" i="20" s="1" a="1"/>
  <c r="Q672" i="20" s="1"/>
  <c r="M672" i="20"/>
  <c r="P671" i="20"/>
  <c r="Q671" i="20" s="1" a="1"/>
  <c r="Q671" i="20" s="1"/>
  <c r="M671" i="20"/>
  <c r="P670" i="20"/>
  <c r="M670" i="20"/>
  <c r="P669" i="20"/>
  <c r="M669" i="20"/>
  <c r="P668" i="20"/>
  <c r="M668" i="20"/>
  <c r="P667" i="20"/>
  <c r="Q667" i="20" s="1" a="1"/>
  <c r="Q667" i="20" s="1"/>
  <c r="M667" i="20"/>
  <c r="P666" i="20"/>
  <c r="Q666" i="20" s="1" a="1"/>
  <c r="Q666" i="20" s="1"/>
  <c r="M666" i="20"/>
  <c r="P665" i="20"/>
  <c r="Q665" i="20" s="1" a="1"/>
  <c r="Q665" i="20" s="1"/>
  <c r="M665" i="20"/>
  <c r="P664" i="20"/>
  <c r="Q664" i="20" s="1" a="1"/>
  <c r="Q664" i="20" s="1"/>
  <c r="M664" i="20"/>
  <c r="P663" i="20"/>
  <c r="Q663" i="20" s="1" a="1"/>
  <c r="Q663" i="20" s="1"/>
  <c r="M663" i="20"/>
  <c r="P662" i="20"/>
  <c r="Q662" i="20" s="1" a="1"/>
  <c r="Q662" i="20" s="1"/>
  <c r="M662" i="20"/>
  <c r="P661" i="20"/>
  <c r="Q661" i="20" s="1" a="1"/>
  <c r="Q661" i="20" s="1"/>
  <c r="M661" i="20"/>
  <c r="P660" i="20"/>
  <c r="M660" i="20"/>
  <c r="P659" i="20"/>
  <c r="M659" i="20"/>
  <c r="P658" i="20"/>
  <c r="M658" i="20"/>
  <c r="P657" i="20"/>
  <c r="M657" i="20"/>
  <c r="P656" i="20"/>
  <c r="M656" i="20"/>
  <c r="P655" i="20"/>
  <c r="M655" i="20"/>
  <c r="P654" i="20"/>
  <c r="M654" i="20"/>
  <c r="P653" i="20"/>
  <c r="M653" i="20"/>
  <c r="P652" i="20"/>
  <c r="M652" i="20"/>
  <c r="P651" i="20"/>
  <c r="M651" i="20"/>
  <c r="P650" i="20"/>
  <c r="M650" i="20"/>
  <c r="P649" i="20"/>
  <c r="M649" i="20"/>
  <c r="P648" i="20"/>
  <c r="M648" i="20"/>
  <c r="P647" i="20"/>
  <c r="M647" i="20"/>
  <c r="P646" i="20"/>
  <c r="M646" i="20"/>
  <c r="P645" i="20"/>
  <c r="M645" i="20"/>
  <c r="P644" i="20"/>
  <c r="M644" i="20"/>
  <c r="P643" i="20"/>
  <c r="M643" i="20"/>
  <c r="P642" i="20"/>
  <c r="M642" i="20"/>
  <c r="P641" i="20"/>
  <c r="M641" i="20"/>
  <c r="P640" i="20"/>
  <c r="M640" i="20"/>
  <c r="P639" i="20"/>
  <c r="M639" i="20"/>
  <c r="P638" i="20"/>
  <c r="M638" i="20"/>
  <c r="P637" i="20"/>
  <c r="M637" i="20"/>
  <c r="P636" i="20"/>
  <c r="M636" i="20"/>
  <c r="P635" i="20"/>
  <c r="M635" i="20"/>
  <c r="P634" i="20"/>
  <c r="M634" i="20"/>
  <c r="P633" i="20"/>
  <c r="M633" i="20"/>
  <c r="P632" i="20"/>
  <c r="M632" i="20"/>
  <c r="P631" i="20"/>
  <c r="M631" i="20"/>
  <c r="P630" i="20"/>
  <c r="M630" i="20"/>
  <c r="P629" i="20"/>
  <c r="M629" i="20"/>
  <c r="P628" i="20"/>
  <c r="M628" i="20"/>
  <c r="P627" i="20"/>
  <c r="M627" i="20"/>
  <c r="P626" i="20"/>
  <c r="M626" i="20"/>
  <c r="P625" i="20"/>
  <c r="M625" i="20"/>
  <c r="P624" i="20"/>
  <c r="M624" i="20"/>
  <c r="P623" i="20"/>
  <c r="M623" i="20"/>
  <c r="P622" i="20"/>
  <c r="M622" i="20"/>
  <c r="P621" i="20"/>
  <c r="M621" i="20"/>
  <c r="P620" i="20"/>
  <c r="M620" i="20"/>
  <c r="P619" i="20"/>
  <c r="Q619" i="20" s="1" a="1"/>
  <c r="Q619" i="20" s="1"/>
  <c r="M619" i="20"/>
  <c r="P618" i="20"/>
  <c r="Q618" i="20" s="1" a="1"/>
  <c r="Q618" i="20" s="1"/>
  <c r="M618" i="20"/>
  <c r="Q617" i="20" a="1"/>
  <c r="Q617" i="20" s="1"/>
  <c r="P617" i="20"/>
  <c r="M617" i="20"/>
  <c r="P616" i="20"/>
  <c r="Q616" i="20" s="1" a="1"/>
  <c r="Q616" i="20" s="1"/>
  <c r="M616" i="20"/>
  <c r="P615" i="20"/>
  <c r="Q615" i="20" s="1" a="1"/>
  <c r="Q615" i="20" s="1"/>
  <c r="M615" i="20"/>
  <c r="P614" i="20"/>
  <c r="Q614" i="20" s="1" a="1"/>
  <c r="Q614" i="20" s="1"/>
  <c r="M614" i="20"/>
  <c r="P613" i="20"/>
  <c r="M613" i="20"/>
  <c r="P612" i="20"/>
  <c r="M612" i="20"/>
  <c r="P611" i="20"/>
  <c r="M611" i="20"/>
  <c r="P610" i="20"/>
  <c r="Q610" i="20" s="1" a="1"/>
  <c r="Q610" i="20" s="1"/>
  <c r="M610" i="20"/>
  <c r="P609" i="20"/>
  <c r="Q609" i="20" s="1" a="1"/>
  <c r="Q609" i="20" s="1"/>
  <c r="M609" i="20"/>
  <c r="P608" i="20"/>
  <c r="Q608" i="20" s="1" a="1"/>
  <c r="Q608" i="20" s="1"/>
  <c r="M608" i="20"/>
  <c r="P607" i="20"/>
  <c r="Q607" i="20" s="1" a="1"/>
  <c r="Q607" i="20" s="1"/>
  <c r="M607" i="20"/>
  <c r="P606" i="20"/>
  <c r="Q606" i="20" s="1" a="1"/>
  <c r="Q606" i="20" s="1"/>
  <c r="M606" i="20"/>
  <c r="Q605" i="20" a="1"/>
  <c r="Q605" i="20" s="1"/>
  <c r="P605" i="20"/>
  <c r="M605" i="20"/>
  <c r="P604" i="20"/>
  <c r="Q604" i="20" s="1" a="1"/>
  <c r="Q604" i="20" s="1"/>
  <c r="M604" i="20"/>
  <c r="P603" i="20"/>
  <c r="Q603" i="20" s="1" a="1"/>
  <c r="Q603" i="20" s="1"/>
  <c r="M603" i="20"/>
  <c r="P602" i="20"/>
  <c r="Q602" i="20" s="1" a="1"/>
  <c r="Q602" i="20" s="1"/>
  <c r="M602" i="20"/>
  <c r="P601" i="20"/>
  <c r="Q601" i="20" s="1" a="1"/>
  <c r="Q601" i="20" s="1"/>
  <c r="M601" i="20"/>
  <c r="P600" i="20"/>
  <c r="Q600" i="20" s="1" a="1"/>
  <c r="Q600" i="20" s="1"/>
  <c r="M600" i="20"/>
  <c r="Q599" i="20" a="1"/>
  <c r="Q599" i="20" s="1"/>
  <c r="P599" i="20"/>
  <c r="M599" i="20"/>
  <c r="P598" i="20"/>
  <c r="Q598" i="20" s="1" a="1"/>
  <c r="Q598" i="20" s="1"/>
  <c r="M598" i="20"/>
  <c r="P597" i="20"/>
  <c r="Q597" i="20" s="1" a="1"/>
  <c r="Q597" i="20" s="1"/>
  <c r="M597" i="20"/>
  <c r="P596" i="20"/>
  <c r="Q596" i="20" s="1" a="1"/>
  <c r="Q596" i="20" s="1"/>
  <c r="M596" i="20"/>
  <c r="P595" i="20"/>
  <c r="Q595" i="20" s="1" a="1"/>
  <c r="Q595" i="20" s="1"/>
  <c r="M595" i="20"/>
  <c r="P594" i="20"/>
  <c r="Q594" i="20" s="1" a="1"/>
  <c r="Q594" i="20" s="1"/>
  <c r="M594" i="20"/>
  <c r="P593" i="20"/>
  <c r="Q593" i="20" s="1" a="1"/>
  <c r="Q593" i="20" s="1"/>
  <c r="M593" i="20"/>
  <c r="P592" i="20"/>
  <c r="Q592" i="20" s="1" a="1"/>
  <c r="Q592" i="20" s="1"/>
  <c r="M592" i="20"/>
  <c r="P591" i="20"/>
  <c r="Q591" i="20" s="1" a="1"/>
  <c r="Q591" i="20" s="1"/>
  <c r="M591" i="20"/>
  <c r="P590" i="20"/>
  <c r="Q590" i="20" s="1" a="1"/>
  <c r="Q590" i="20" s="1"/>
  <c r="M590" i="20"/>
  <c r="P589" i="20"/>
  <c r="Q589" i="20" s="1" a="1"/>
  <c r="Q589" i="20" s="1"/>
  <c r="M589" i="20"/>
  <c r="P588" i="20"/>
  <c r="Q588" i="20" s="1" a="1"/>
  <c r="Q588" i="20" s="1"/>
  <c r="M588" i="20"/>
  <c r="P587" i="20"/>
  <c r="Q587" i="20" s="1" a="1"/>
  <c r="Q587" i="20" s="1"/>
  <c r="M587" i="20"/>
  <c r="P586" i="20"/>
  <c r="Q586" i="20" s="1" a="1"/>
  <c r="Q586" i="20" s="1"/>
  <c r="M586" i="20"/>
  <c r="P585" i="20"/>
  <c r="M585" i="20"/>
  <c r="P584" i="20"/>
  <c r="M584" i="20"/>
  <c r="P583" i="20"/>
  <c r="M583" i="20"/>
  <c r="P582" i="20"/>
  <c r="M582" i="20"/>
  <c r="Q581" i="20" a="1"/>
  <c r="Q581" i="20" s="1"/>
  <c r="P581" i="20"/>
  <c r="M581" i="20"/>
  <c r="P580" i="20"/>
  <c r="Q580" i="20" s="1" a="1"/>
  <c r="Q580" i="20" s="1"/>
  <c r="M580" i="20"/>
  <c r="P579" i="20"/>
  <c r="Q579" i="20" s="1" a="1"/>
  <c r="Q579" i="20" s="1"/>
  <c r="M579" i="20"/>
  <c r="P578" i="20"/>
  <c r="Q578" i="20" s="1" a="1"/>
  <c r="Q578" i="20" s="1"/>
  <c r="M578" i="20"/>
  <c r="P577" i="20"/>
  <c r="Q577" i="20" s="1" a="1"/>
  <c r="Q577" i="20" s="1"/>
  <c r="M577" i="20"/>
  <c r="P576" i="20"/>
  <c r="Q576" i="20" s="1" a="1"/>
  <c r="Q576" i="20" s="1"/>
  <c r="M576" i="20"/>
  <c r="Q575" i="20" a="1"/>
  <c r="Q575" i="20" s="1"/>
  <c r="P575" i="20"/>
  <c r="M575" i="20"/>
  <c r="P574" i="20"/>
  <c r="Q574" i="20" s="1" a="1"/>
  <c r="Q574" i="20" s="1"/>
  <c r="M574" i="20"/>
  <c r="P573" i="20"/>
  <c r="Q573" i="20" s="1" a="1"/>
  <c r="Q573" i="20" s="1"/>
  <c r="M573" i="20"/>
  <c r="P572" i="20"/>
  <c r="Q572" i="20" s="1" a="1"/>
  <c r="Q572" i="20" s="1"/>
  <c r="M572" i="20"/>
  <c r="P571" i="20"/>
  <c r="Q571" i="20" s="1" a="1"/>
  <c r="Q571" i="20" s="1"/>
  <c r="M571" i="20"/>
  <c r="P570" i="20"/>
  <c r="Q570" i="20" s="1" a="1"/>
  <c r="Q570" i="20" s="1"/>
  <c r="M570" i="20"/>
  <c r="P569" i="20"/>
  <c r="Q569" i="20" s="1" a="1"/>
  <c r="Q569" i="20" s="1"/>
  <c r="M569" i="20"/>
  <c r="P568" i="20"/>
  <c r="Q568" i="20" s="1" a="1"/>
  <c r="Q568" i="20" s="1"/>
  <c r="M568" i="20"/>
  <c r="P567" i="20"/>
  <c r="Q567" i="20" s="1" a="1"/>
  <c r="Q567" i="20" s="1"/>
  <c r="M567" i="20"/>
  <c r="P566" i="20"/>
  <c r="Q566" i="20" s="1" a="1"/>
  <c r="Q566" i="20" s="1"/>
  <c r="M566" i="20"/>
  <c r="P565" i="20"/>
  <c r="Q565" i="20" s="1" a="1"/>
  <c r="Q565" i="20" s="1"/>
  <c r="M565" i="20"/>
  <c r="P564" i="20"/>
  <c r="Q564" i="20" s="1" a="1"/>
  <c r="Q564" i="20" s="1"/>
  <c r="M564" i="20"/>
  <c r="P563" i="20"/>
  <c r="Q563" i="20" s="1" a="1"/>
  <c r="Q563" i="20" s="1"/>
  <c r="M563" i="20"/>
  <c r="P562" i="20"/>
  <c r="Q562" i="20" s="1" a="1"/>
  <c r="Q562" i="20" s="1"/>
  <c r="M562" i="20"/>
  <c r="P561" i="20"/>
  <c r="Q561" i="20" s="1" a="1"/>
  <c r="Q561" i="20" s="1"/>
  <c r="M561" i="20"/>
  <c r="P560" i="20"/>
  <c r="M560" i="20"/>
  <c r="P559" i="20"/>
  <c r="M559" i="20"/>
  <c r="P558" i="20"/>
  <c r="M558" i="20"/>
  <c r="P557" i="20"/>
  <c r="M557" i="20"/>
  <c r="P556" i="20"/>
  <c r="M556" i="20"/>
  <c r="P555" i="20"/>
  <c r="M555" i="20"/>
  <c r="P554" i="20"/>
  <c r="M554" i="20"/>
  <c r="P553" i="20"/>
  <c r="M553" i="20"/>
  <c r="P552" i="20"/>
  <c r="M552" i="20"/>
  <c r="P551" i="20"/>
  <c r="M551" i="20"/>
  <c r="P550" i="20"/>
  <c r="M550" i="20"/>
  <c r="P549" i="20"/>
  <c r="M549" i="20"/>
  <c r="P548" i="20"/>
  <c r="M548" i="20"/>
  <c r="P547" i="20"/>
  <c r="M547" i="20"/>
  <c r="P546" i="20"/>
  <c r="M546" i="20"/>
  <c r="P545" i="20"/>
  <c r="M545" i="20"/>
  <c r="P544" i="20"/>
  <c r="M544" i="20"/>
  <c r="P543" i="20"/>
  <c r="M543" i="20"/>
  <c r="P542" i="20"/>
  <c r="M542" i="20"/>
  <c r="P541" i="20"/>
  <c r="M541" i="20"/>
  <c r="P540" i="20"/>
  <c r="M540" i="20"/>
  <c r="P539" i="20"/>
  <c r="M539" i="20"/>
  <c r="P538" i="20"/>
  <c r="M538" i="20"/>
  <c r="P537" i="20"/>
  <c r="M537" i="20"/>
  <c r="P536" i="20"/>
  <c r="M536" i="20"/>
  <c r="P535" i="20"/>
  <c r="M535" i="20"/>
  <c r="P534" i="20"/>
  <c r="M534" i="20"/>
  <c r="P533" i="20"/>
  <c r="M533" i="20"/>
  <c r="P532" i="20"/>
  <c r="M532" i="20"/>
  <c r="P531" i="20"/>
  <c r="M531" i="20"/>
  <c r="P530" i="20"/>
  <c r="M530" i="20"/>
  <c r="P529" i="20"/>
  <c r="M529" i="20"/>
  <c r="P528" i="20"/>
  <c r="M528" i="20"/>
  <c r="P527" i="20"/>
  <c r="M527" i="20"/>
  <c r="P526" i="20"/>
  <c r="M526" i="20"/>
  <c r="P525" i="20"/>
  <c r="M525" i="20"/>
  <c r="P524" i="20"/>
  <c r="M524" i="20"/>
  <c r="P523" i="20"/>
  <c r="M523" i="20"/>
  <c r="P522" i="20"/>
  <c r="M522" i="20"/>
  <c r="P521" i="20"/>
  <c r="M521" i="20"/>
  <c r="P520" i="20"/>
  <c r="M520" i="20"/>
  <c r="P519" i="20"/>
  <c r="M519" i="20"/>
  <c r="P518" i="20"/>
  <c r="M518" i="20"/>
  <c r="P517" i="20"/>
  <c r="M517" i="20"/>
  <c r="P516" i="20"/>
  <c r="M516" i="20"/>
  <c r="P515" i="20"/>
  <c r="M515" i="20"/>
  <c r="P514" i="20"/>
  <c r="M514" i="20"/>
  <c r="P513" i="20"/>
  <c r="M513" i="20"/>
  <c r="P512" i="20"/>
  <c r="M512" i="20"/>
  <c r="P511" i="20"/>
  <c r="M511" i="20"/>
  <c r="P510" i="20"/>
  <c r="M510" i="20"/>
  <c r="P509" i="20"/>
  <c r="M509" i="20"/>
  <c r="P508" i="20"/>
  <c r="M508" i="20"/>
  <c r="P507" i="20"/>
  <c r="M507" i="20"/>
  <c r="P506" i="20"/>
  <c r="M506" i="20"/>
  <c r="P505" i="20"/>
  <c r="M505" i="20"/>
  <c r="P504" i="20"/>
  <c r="M504" i="20"/>
  <c r="P503" i="20"/>
  <c r="M503" i="20"/>
  <c r="P502" i="20"/>
  <c r="Q502" i="20" s="1" a="1"/>
  <c r="Q502" i="20" s="1"/>
  <c r="M502" i="20"/>
  <c r="P501" i="20"/>
  <c r="M501" i="20"/>
  <c r="P500" i="20"/>
  <c r="M500" i="20"/>
  <c r="P499" i="20"/>
  <c r="M499" i="20"/>
  <c r="P498" i="20"/>
  <c r="M498" i="20"/>
  <c r="P497" i="20"/>
  <c r="Q497" i="20" s="1" a="1"/>
  <c r="Q497" i="20" s="1"/>
  <c r="M497" i="20"/>
  <c r="P496" i="20"/>
  <c r="Q496" i="20" s="1" a="1"/>
  <c r="Q496" i="20" s="1"/>
  <c r="M496" i="20"/>
  <c r="P495" i="20"/>
  <c r="M495" i="20"/>
  <c r="P494" i="20"/>
  <c r="Q494" i="20" s="1" a="1"/>
  <c r="Q494" i="20" s="1"/>
  <c r="M494" i="20"/>
  <c r="P493" i="20"/>
  <c r="Q493" i="20" s="1" a="1"/>
  <c r="Q493" i="20" s="1"/>
  <c r="M493" i="20"/>
  <c r="P492" i="20"/>
  <c r="Q492" i="20" s="1" a="1"/>
  <c r="Q492" i="20" s="1"/>
  <c r="M492" i="20"/>
  <c r="P491" i="20"/>
  <c r="M491" i="20"/>
  <c r="P490" i="20"/>
  <c r="Q490" i="20" s="1" a="1"/>
  <c r="Q490" i="20" s="1"/>
  <c r="M490" i="20"/>
  <c r="P489" i="20"/>
  <c r="M489" i="20"/>
  <c r="P488" i="20"/>
  <c r="M488" i="20"/>
  <c r="P487" i="20"/>
  <c r="M487" i="20"/>
  <c r="P486" i="20"/>
  <c r="Q486" i="20" s="1" a="1"/>
  <c r="Q486" i="20" s="1"/>
  <c r="M486" i="20"/>
  <c r="P485" i="20"/>
  <c r="Q485" i="20" s="1" a="1"/>
  <c r="Q485" i="20" s="1"/>
  <c r="M485" i="20"/>
  <c r="P484" i="20"/>
  <c r="Q484" i="20" s="1" a="1"/>
  <c r="Q484" i="20" s="1"/>
  <c r="M484" i="20"/>
  <c r="P483" i="20"/>
  <c r="M483" i="20"/>
  <c r="P482" i="20"/>
  <c r="M482" i="20"/>
  <c r="P481" i="20"/>
  <c r="M481" i="20"/>
  <c r="P480" i="20"/>
  <c r="Q480" i="20" s="1" a="1"/>
  <c r="Q480" i="20" s="1"/>
  <c r="M480" i="20"/>
  <c r="P479" i="20"/>
  <c r="Q479" i="20" s="1" a="1"/>
  <c r="Q479" i="20" s="1"/>
  <c r="M479" i="20"/>
  <c r="P478" i="20"/>
  <c r="Q478" i="20" s="1" a="1"/>
  <c r="Q478" i="20" s="1"/>
  <c r="M478" i="20"/>
  <c r="P477" i="20"/>
  <c r="Q477" i="20" s="1" a="1"/>
  <c r="Q477" i="20" s="1"/>
  <c r="M477" i="20"/>
  <c r="Q476" i="20" a="1"/>
  <c r="Q476" i="20" s="1"/>
  <c r="P476" i="20"/>
  <c r="M476" i="20"/>
  <c r="P475" i="20"/>
  <c r="Q475" i="20" s="1" a="1"/>
  <c r="Q475" i="20" s="1"/>
  <c r="M475" i="20"/>
  <c r="P474" i="20"/>
  <c r="M474" i="20"/>
  <c r="P473" i="20"/>
  <c r="M473" i="20"/>
  <c r="P472" i="20"/>
  <c r="Q472" i="20" s="1" a="1"/>
  <c r="Q472" i="20" s="1"/>
  <c r="M472" i="20"/>
  <c r="P471" i="20"/>
  <c r="Q471" i="20" s="1" a="1"/>
  <c r="Q471" i="20" s="1"/>
  <c r="M471" i="20"/>
  <c r="P470" i="20"/>
  <c r="Q470" i="20" s="1" a="1"/>
  <c r="Q470" i="20" s="1"/>
  <c r="M470" i="20"/>
  <c r="P469" i="20"/>
  <c r="Q469" i="20" s="1" a="1"/>
  <c r="Q469" i="20" s="1"/>
  <c r="M469" i="20"/>
  <c r="Q468" i="20" a="1"/>
  <c r="Q468" i="20" s="1"/>
  <c r="P468" i="20"/>
  <c r="M468" i="20"/>
  <c r="P467" i="20"/>
  <c r="M467" i="20"/>
  <c r="P466" i="20"/>
  <c r="M466" i="20"/>
  <c r="P465" i="20"/>
  <c r="M465" i="20"/>
  <c r="P464" i="20"/>
  <c r="M464" i="20"/>
  <c r="P463" i="20"/>
  <c r="M463" i="20"/>
  <c r="P462" i="20"/>
  <c r="M462" i="20"/>
  <c r="P461" i="20"/>
  <c r="Q461" i="20" s="1" a="1"/>
  <c r="Q461" i="20" s="1"/>
  <c r="M461" i="20"/>
  <c r="P460" i="20"/>
  <c r="M460" i="20"/>
  <c r="P459" i="20"/>
  <c r="M459" i="20"/>
  <c r="P458" i="20"/>
  <c r="M458" i="20"/>
  <c r="P457" i="20"/>
  <c r="M457" i="20"/>
  <c r="P456" i="20"/>
  <c r="M456" i="20"/>
  <c r="P455" i="20"/>
  <c r="M455" i="20"/>
  <c r="P454" i="20"/>
  <c r="Q454" i="20" s="1" a="1"/>
  <c r="Q454" i="20" s="1"/>
  <c r="M454" i="20"/>
  <c r="P453" i="20"/>
  <c r="Q453" i="20" s="1" a="1"/>
  <c r="Q453" i="20" s="1"/>
  <c r="M453" i="20"/>
  <c r="P452" i="20"/>
  <c r="M452" i="20"/>
  <c r="Q451" i="20" a="1"/>
  <c r="Q451" i="20" s="1"/>
  <c r="P451" i="20"/>
  <c r="M451" i="20"/>
  <c r="P450" i="20"/>
  <c r="Q450" i="20" s="1" a="1"/>
  <c r="Q450" i="20" s="1"/>
  <c r="M450" i="20"/>
  <c r="P449" i="20"/>
  <c r="M449" i="20"/>
  <c r="P448" i="20"/>
  <c r="Q448" i="20" s="1" a="1"/>
  <c r="Q448" i="20" s="1"/>
  <c r="M448" i="20"/>
  <c r="P447" i="20"/>
  <c r="M447" i="20"/>
  <c r="P446" i="20"/>
  <c r="M446" i="20"/>
  <c r="P445" i="20"/>
  <c r="M445" i="20"/>
  <c r="P444" i="20"/>
  <c r="Q444" i="20" s="1" a="1"/>
  <c r="Q444" i="20" s="1"/>
  <c r="M444" i="20"/>
  <c r="P443" i="20"/>
  <c r="M443" i="20"/>
  <c r="P442" i="20"/>
  <c r="Q442" i="20" s="1" a="1"/>
  <c r="Q442" i="20" s="1"/>
  <c r="M442" i="20"/>
  <c r="P441" i="20"/>
  <c r="Q441" i="20" s="1" a="1"/>
  <c r="Q441" i="20" s="1"/>
  <c r="M441" i="20"/>
  <c r="P440" i="20"/>
  <c r="Q440" i="20" s="1" a="1"/>
  <c r="Q440" i="20" s="1"/>
  <c r="M440" i="20"/>
  <c r="P439" i="20"/>
  <c r="Q439" i="20" s="1" a="1"/>
  <c r="Q439" i="20" s="1"/>
  <c r="M439" i="20"/>
  <c r="P438" i="20"/>
  <c r="Q438" i="20" s="1" a="1"/>
  <c r="Q438" i="20" s="1"/>
  <c r="M438" i="20"/>
  <c r="P437" i="20"/>
  <c r="Q437" i="20" s="1" a="1"/>
  <c r="Q437" i="20" s="1"/>
  <c r="M437" i="20"/>
  <c r="P436" i="20"/>
  <c r="Q436" i="20" s="1" a="1"/>
  <c r="Q436" i="20" s="1"/>
  <c r="M436" i="20"/>
  <c r="P435" i="20"/>
  <c r="Q435" i="20" s="1" a="1"/>
  <c r="Q435" i="20" s="1"/>
  <c r="M435" i="20"/>
  <c r="P434" i="20"/>
  <c r="Q434" i="20" s="1" a="1"/>
  <c r="Q434" i="20" s="1"/>
  <c r="M434" i="20"/>
  <c r="P433" i="20"/>
  <c r="M433" i="20"/>
  <c r="P432" i="20"/>
  <c r="Q432" i="20" s="1" a="1"/>
  <c r="Q432" i="20" s="1"/>
  <c r="M432" i="20"/>
  <c r="P431" i="20"/>
  <c r="M431" i="20"/>
  <c r="P430" i="20"/>
  <c r="M430" i="20"/>
  <c r="P429" i="20"/>
  <c r="Q429" i="20" s="1" a="1"/>
  <c r="Q429" i="20" s="1"/>
  <c r="M429" i="20"/>
  <c r="P428" i="20"/>
  <c r="Q428" i="20" s="1" a="1"/>
  <c r="Q428" i="20" s="1"/>
  <c r="M428" i="20"/>
  <c r="P427" i="20"/>
  <c r="M427" i="20"/>
  <c r="P426" i="20"/>
  <c r="M426" i="20"/>
  <c r="P425" i="20"/>
  <c r="M425" i="20"/>
  <c r="P424" i="20"/>
  <c r="M424" i="20"/>
  <c r="P423" i="20"/>
  <c r="M423" i="20"/>
  <c r="Q422" i="20" a="1"/>
  <c r="Q422" i="20" s="1"/>
  <c r="P422" i="20"/>
  <c r="M422" i="20"/>
  <c r="P421" i="20"/>
  <c r="M421" i="20"/>
  <c r="Q420" i="20" a="1"/>
  <c r="Q420" i="20" s="1"/>
  <c r="P420" i="20"/>
  <c r="M420" i="20"/>
  <c r="Q419" i="20" a="1"/>
  <c r="Q419" i="20" s="1"/>
  <c r="P419" i="20"/>
  <c r="M419" i="20"/>
  <c r="Q418" i="20" a="1"/>
  <c r="Q418" i="20" s="1"/>
  <c r="P418" i="20"/>
  <c r="M418" i="20"/>
  <c r="P417" i="20"/>
  <c r="Q417" i="20" s="1" a="1"/>
  <c r="Q417" i="20" s="1"/>
  <c r="M417" i="20"/>
  <c r="Q416" i="20" a="1"/>
  <c r="Q416" i="20" s="1"/>
  <c r="P416" i="20"/>
  <c r="M416" i="20"/>
  <c r="P415" i="20"/>
  <c r="Q415" i="20" s="1" a="1"/>
  <c r="Q415" i="20" s="1"/>
  <c r="M415" i="20"/>
  <c r="P414" i="20"/>
  <c r="Q414" i="20" s="1" a="1"/>
  <c r="Q414" i="20" s="1"/>
  <c r="M414" i="20"/>
  <c r="Q413" i="20" a="1"/>
  <c r="Q413" i="20" s="1"/>
  <c r="P413" i="20"/>
  <c r="M413" i="20"/>
  <c r="P412" i="20"/>
  <c r="Q412" i="20" s="1" a="1"/>
  <c r="Q412" i="20" s="1"/>
  <c r="M412" i="20"/>
  <c r="P411" i="20"/>
  <c r="Q411" i="20" s="1" a="1"/>
  <c r="Q411" i="20" s="1"/>
  <c r="M411" i="20"/>
  <c r="Q410" i="20" a="1"/>
  <c r="Q410" i="20" s="1"/>
  <c r="P410" i="20"/>
  <c r="M410" i="20"/>
  <c r="P409" i="20"/>
  <c r="M409" i="20"/>
  <c r="P408" i="20"/>
  <c r="Q408" i="20" s="1" a="1"/>
  <c r="Q408" i="20" s="1"/>
  <c r="M408" i="20"/>
  <c r="Q407" i="20" a="1"/>
  <c r="Q407" i="20" s="1"/>
  <c r="P407" i="20"/>
  <c r="M407" i="20"/>
  <c r="P406" i="20"/>
  <c r="Q406" i="20" s="1" a="1"/>
  <c r="Q406" i="20" s="1"/>
  <c r="M406" i="20"/>
  <c r="P405" i="20"/>
  <c r="Q405" i="20" s="1" a="1"/>
  <c r="Q405" i="20" s="1"/>
  <c r="M405" i="20"/>
  <c r="P404" i="20"/>
  <c r="Q404" i="20" s="1" a="1"/>
  <c r="Q404" i="20" s="1"/>
  <c r="M404" i="20"/>
  <c r="P403" i="20"/>
  <c r="Q403" i="20" s="1" a="1"/>
  <c r="Q403" i="20" s="1"/>
  <c r="M403" i="20"/>
  <c r="P402" i="20"/>
  <c r="M402" i="20"/>
  <c r="P401" i="20"/>
  <c r="M401" i="20"/>
  <c r="P400" i="20"/>
  <c r="Q400" i="20" s="1" a="1"/>
  <c r="Q400" i="20" s="1"/>
  <c r="M400" i="20"/>
  <c r="P399" i="20"/>
  <c r="Q399" i="20" s="1" a="1"/>
  <c r="Q399" i="20" s="1"/>
  <c r="M399" i="20"/>
  <c r="Q398" i="20" a="1"/>
  <c r="Q398" i="20" s="1"/>
  <c r="P398" i="20"/>
  <c r="M398" i="20"/>
  <c r="P397" i="20"/>
  <c r="M397" i="20"/>
  <c r="P396" i="20"/>
  <c r="M396" i="20"/>
  <c r="P395" i="20"/>
  <c r="M395" i="20"/>
  <c r="P394" i="20"/>
  <c r="M394" i="20"/>
  <c r="P393" i="20"/>
  <c r="M393" i="20"/>
  <c r="P392" i="20"/>
  <c r="Q392" i="20" s="1" a="1"/>
  <c r="Q392" i="20" s="1"/>
  <c r="M392" i="20"/>
  <c r="P391" i="20"/>
  <c r="Q391" i="20" s="1" a="1"/>
  <c r="Q391" i="20" s="1"/>
  <c r="M391" i="20"/>
  <c r="P390" i="20"/>
  <c r="Q390" i="20" s="1" a="1"/>
  <c r="Q390" i="20" s="1"/>
  <c r="M390" i="20"/>
  <c r="P389" i="20"/>
  <c r="Q389" i="20" s="1" a="1"/>
  <c r="Q389" i="20" s="1"/>
  <c r="M389" i="20"/>
  <c r="P388" i="20"/>
  <c r="Q388" i="20" s="1" a="1"/>
  <c r="Q388" i="20" s="1"/>
  <c r="M388" i="20"/>
  <c r="P387" i="20"/>
  <c r="Q387" i="20" s="1" a="1"/>
  <c r="Q387" i="20" s="1"/>
  <c r="M387" i="20"/>
  <c r="P386" i="20"/>
  <c r="Q386" i="20" s="1" a="1"/>
  <c r="Q386" i="20" s="1"/>
  <c r="M386" i="20"/>
  <c r="P385" i="20"/>
  <c r="M385" i="20"/>
  <c r="P384" i="20"/>
  <c r="Q384" i="20" s="1" a="1"/>
  <c r="Q384" i="20" s="1"/>
  <c r="M384" i="20"/>
  <c r="P383" i="20"/>
  <c r="M383" i="20"/>
  <c r="P382" i="20"/>
  <c r="Q382" i="20" s="1" a="1"/>
  <c r="Q382" i="20" s="1"/>
  <c r="M382" i="20"/>
  <c r="Q381" i="20" a="1"/>
  <c r="Q381" i="20" s="1"/>
  <c r="P381" i="20"/>
  <c r="M381" i="20"/>
  <c r="P380" i="20"/>
  <c r="M380" i="20"/>
  <c r="Q379" i="20" a="1"/>
  <c r="Q379" i="20" s="1"/>
  <c r="P379" i="20"/>
  <c r="M379" i="20"/>
  <c r="P378" i="20"/>
  <c r="Q378" i="20" s="1" a="1"/>
  <c r="Q378" i="20" s="1"/>
  <c r="M378" i="20"/>
  <c r="P377" i="20"/>
  <c r="Q377" i="20" s="1" a="1"/>
  <c r="Q377" i="20" s="1"/>
  <c r="M377" i="20"/>
  <c r="P376" i="20"/>
  <c r="Q376" i="20" s="1" a="1"/>
  <c r="Q376" i="20" s="1"/>
  <c r="M376" i="20"/>
  <c r="P375" i="20"/>
  <c r="M375" i="20"/>
  <c r="P374" i="20"/>
  <c r="M374" i="20"/>
  <c r="P373" i="20"/>
  <c r="M373" i="20"/>
  <c r="P372" i="20"/>
  <c r="Q372" i="20" s="1" a="1"/>
  <c r="Q372" i="20" s="1"/>
  <c r="M372" i="20"/>
  <c r="Q371" i="20" a="1"/>
  <c r="Q371" i="20" s="1"/>
  <c r="M371" i="20"/>
  <c r="Q370" i="20" a="1"/>
  <c r="Q370" i="20" s="1"/>
  <c r="M370" i="20"/>
  <c r="Q369" i="20" a="1"/>
  <c r="Q369" i="20" s="1"/>
  <c r="M369" i="20"/>
  <c r="Q368" i="20" a="1"/>
  <c r="Q368" i="20" s="1"/>
  <c r="M368" i="20"/>
  <c r="P367" i="20"/>
  <c r="Q367" i="20" s="1" a="1"/>
  <c r="Q367" i="20" s="1"/>
  <c r="M367" i="20"/>
  <c r="P366" i="20"/>
  <c r="Q366" i="20" s="1" a="1"/>
  <c r="Q366" i="20" s="1"/>
  <c r="M366" i="20"/>
  <c r="P365" i="20"/>
  <c r="Q365" i="20" s="1" a="1"/>
  <c r="Q365" i="20" s="1"/>
  <c r="M365" i="20"/>
  <c r="P364" i="20"/>
  <c r="M364" i="20"/>
  <c r="P363" i="20"/>
  <c r="M363" i="20"/>
  <c r="P362" i="20"/>
  <c r="M362" i="20"/>
  <c r="P361" i="20"/>
  <c r="Q361" i="20" s="1" a="1"/>
  <c r="Q361" i="20" s="1"/>
  <c r="M361" i="20"/>
  <c r="P360" i="20"/>
  <c r="Q360" i="20" s="1" a="1"/>
  <c r="Q360" i="20" s="1"/>
  <c r="M360" i="20"/>
  <c r="P359" i="20"/>
  <c r="Q359" i="20" s="1" a="1"/>
  <c r="Q359" i="20" s="1"/>
  <c r="M359" i="20"/>
  <c r="P358" i="20"/>
  <c r="Q358" i="20" s="1" a="1"/>
  <c r="Q358" i="20" s="1"/>
  <c r="M358" i="20"/>
  <c r="P357" i="20"/>
  <c r="Q357" i="20" s="1" a="1"/>
  <c r="Q357" i="20" s="1"/>
  <c r="M357" i="20"/>
  <c r="Q356" i="20" a="1"/>
  <c r="Q356" i="20" s="1"/>
  <c r="P356" i="20"/>
  <c r="M356" i="20"/>
  <c r="P355" i="20"/>
  <c r="Q355" i="20" s="1" a="1"/>
  <c r="Q355" i="20" s="1"/>
  <c r="M355" i="20"/>
  <c r="P354" i="20"/>
  <c r="Q354" i="20" s="1" a="1"/>
  <c r="Q354" i="20" s="1"/>
  <c r="M354" i="20"/>
  <c r="Q353" i="20" a="1"/>
  <c r="Q353" i="20" s="1"/>
  <c r="P353" i="20"/>
  <c r="M353" i="20"/>
  <c r="P352" i="20"/>
  <c r="M352" i="20"/>
  <c r="P351" i="20"/>
  <c r="M351" i="20"/>
  <c r="P350" i="20"/>
  <c r="M350" i="20"/>
  <c r="P349" i="20"/>
  <c r="Q349" i="20" s="1" a="1"/>
  <c r="Q349" i="20" s="1"/>
  <c r="M349" i="20"/>
  <c r="Q348" i="20" a="1"/>
  <c r="Q348" i="20" s="1"/>
  <c r="M348" i="20"/>
  <c r="Q347" i="20" a="1"/>
  <c r="Q347" i="20" s="1"/>
  <c r="M347" i="20"/>
  <c r="P346" i="20"/>
  <c r="Q346" i="20" s="1" a="1"/>
  <c r="Q346" i="20" s="1"/>
  <c r="M346" i="20"/>
  <c r="P345" i="20"/>
  <c r="Q345" i="20" s="1" a="1"/>
  <c r="Q345" i="20" s="1"/>
  <c r="M345" i="20"/>
  <c r="P344" i="20"/>
  <c r="Q344" i="20" s="1" a="1"/>
  <c r="Q344" i="20" s="1"/>
  <c r="M344" i="20"/>
  <c r="P343" i="20"/>
  <c r="Q343" i="20" s="1" a="1"/>
  <c r="Q343" i="20" s="1"/>
  <c r="M343" i="20"/>
  <c r="P342" i="20"/>
  <c r="M342" i="20"/>
  <c r="P341" i="20"/>
  <c r="M341" i="20"/>
  <c r="P340" i="20"/>
  <c r="M340" i="20"/>
  <c r="Q339" i="20" a="1"/>
  <c r="Q339" i="20" s="1"/>
  <c r="P339" i="20"/>
  <c r="M339" i="20"/>
  <c r="Q338" i="20" a="1"/>
  <c r="Q338" i="20" s="1"/>
  <c r="P338" i="20"/>
  <c r="M338" i="20"/>
  <c r="P337" i="20"/>
  <c r="Q337" i="20" s="1" a="1"/>
  <c r="Q337" i="20" s="1"/>
  <c r="M337" i="20"/>
  <c r="P336" i="20"/>
  <c r="Q336" i="20" s="1" a="1"/>
  <c r="Q336" i="20" s="1"/>
  <c r="M336" i="20"/>
  <c r="P335" i="20"/>
  <c r="Q335" i="20" s="1" a="1"/>
  <c r="Q335" i="20" s="1"/>
  <c r="M335" i="20"/>
  <c r="P334" i="20"/>
  <c r="Q334" i="20" s="1" a="1"/>
  <c r="Q334" i="20" s="1"/>
  <c r="M334" i="20"/>
  <c r="P333" i="20"/>
  <c r="Q333" i="20" s="1" a="1"/>
  <c r="Q333" i="20" s="1"/>
  <c r="M333" i="20"/>
  <c r="P332" i="20"/>
  <c r="Q332" i="20" s="1" a="1"/>
  <c r="Q332" i="20" s="1"/>
  <c r="M332" i="20"/>
  <c r="P331" i="20"/>
  <c r="Q331" i="20" s="1" a="1"/>
  <c r="Q331" i="20" s="1"/>
  <c r="M331" i="20"/>
  <c r="P330" i="20"/>
  <c r="Q330" i="20" s="1" a="1"/>
  <c r="Q330" i="20" s="1"/>
  <c r="M330" i="20"/>
  <c r="P329" i="20"/>
  <c r="Q329" i="20" s="1" a="1"/>
  <c r="Q329" i="20" s="1"/>
  <c r="M329" i="20"/>
  <c r="M328" i="20"/>
  <c r="P327" i="20"/>
  <c r="Q327" i="20" s="1" a="1"/>
  <c r="Q327" i="20" s="1"/>
  <c r="M327" i="20"/>
  <c r="P326" i="20"/>
  <c r="Q326" i="20" s="1" a="1"/>
  <c r="Q326" i="20" s="1"/>
  <c r="M326" i="20"/>
  <c r="P325" i="20"/>
  <c r="Q325" i="20" s="1" a="1"/>
  <c r="Q325" i="20" s="1"/>
  <c r="M325" i="20"/>
  <c r="Q324" i="20" a="1"/>
  <c r="Q324" i="20" s="1"/>
  <c r="P324" i="20"/>
  <c r="M324" i="20"/>
  <c r="P323" i="20"/>
  <c r="M323" i="20"/>
  <c r="P322" i="20"/>
  <c r="Q322" i="20" s="1" a="1"/>
  <c r="Q322" i="20" s="1"/>
  <c r="M322" i="20"/>
  <c r="Q321" i="20" a="1"/>
  <c r="Q321" i="20" s="1"/>
  <c r="P321" i="20"/>
  <c r="M321" i="20"/>
  <c r="P320" i="20"/>
  <c r="Q320" i="20" s="1" a="1"/>
  <c r="Q320" i="20" s="1"/>
  <c r="M320" i="20"/>
  <c r="P319" i="20"/>
  <c r="Q319" i="20" s="1" a="1"/>
  <c r="Q319" i="20" s="1"/>
  <c r="M319" i="20"/>
  <c r="P318" i="20"/>
  <c r="Q318" i="20" s="1" a="1"/>
  <c r="Q318" i="20" s="1"/>
  <c r="M318" i="20"/>
  <c r="P317" i="20"/>
  <c r="Q317" i="20" s="1" a="1"/>
  <c r="Q317" i="20" s="1"/>
  <c r="M317" i="20"/>
  <c r="P316" i="20"/>
  <c r="Q316" i="20" s="1" a="1"/>
  <c r="Q316" i="20" s="1"/>
  <c r="M316" i="20"/>
  <c r="P315" i="20"/>
  <c r="Q315" i="20" s="1" a="1"/>
  <c r="Q315" i="20" s="1"/>
  <c r="M315" i="20"/>
  <c r="P314" i="20"/>
  <c r="Q314" i="20" s="1" a="1"/>
  <c r="Q314" i="20" s="1"/>
  <c r="M314" i="20"/>
  <c r="P313" i="20"/>
  <c r="Q313" i="20" s="1" a="1"/>
  <c r="Q313" i="20" s="1"/>
  <c r="M313" i="20"/>
  <c r="Q312" i="20" a="1"/>
  <c r="Q312" i="20" s="1"/>
  <c r="P312" i="20"/>
  <c r="M312" i="20"/>
  <c r="P311" i="20"/>
  <c r="Q311" i="20" s="1" a="1"/>
  <c r="Q311" i="20" s="1"/>
  <c r="M311" i="20"/>
  <c r="P310" i="20"/>
  <c r="Q310" i="20" s="1" a="1"/>
  <c r="Q310" i="20" s="1"/>
  <c r="M310" i="20"/>
  <c r="P309" i="20"/>
  <c r="Q309" i="20" s="1" a="1"/>
  <c r="Q309" i="20" s="1"/>
  <c r="M309" i="20"/>
  <c r="P308" i="20"/>
  <c r="Q308" i="20" s="1" a="1"/>
  <c r="Q308" i="20" s="1"/>
  <c r="M308" i="20"/>
  <c r="P307" i="20"/>
  <c r="Q307" i="20" s="1" a="1"/>
  <c r="Q307" i="20" s="1"/>
  <c r="M307" i="20"/>
  <c r="P306" i="20"/>
  <c r="Q306" i="20" s="1" a="1"/>
  <c r="Q306" i="20" s="1"/>
  <c r="M306" i="20"/>
  <c r="P305" i="20"/>
  <c r="Q305" i="20" s="1" a="1"/>
  <c r="Q305" i="20" s="1"/>
  <c r="M305" i="20"/>
  <c r="P304" i="20"/>
  <c r="Q304" i="20" s="1" a="1"/>
  <c r="Q304" i="20" s="1"/>
  <c r="M304" i="20"/>
  <c r="P303" i="20"/>
  <c r="Q303" i="20" s="1" a="1"/>
  <c r="Q303" i="20" s="1"/>
  <c r="M303" i="20"/>
  <c r="P302" i="20"/>
  <c r="Q302" i="20" s="1" a="1"/>
  <c r="Q302" i="20" s="1"/>
  <c r="M302" i="20"/>
  <c r="P301" i="20"/>
  <c r="Q301" i="20" s="1" a="1"/>
  <c r="Q301" i="20" s="1"/>
  <c r="M301" i="20"/>
  <c r="P300" i="20"/>
  <c r="Q300" i="20" s="1" a="1"/>
  <c r="Q300" i="20" s="1"/>
  <c r="M300" i="20"/>
  <c r="P299" i="20"/>
  <c r="M299" i="20"/>
  <c r="P298" i="20"/>
  <c r="M298" i="20"/>
  <c r="P297" i="20"/>
  <c r="M297" i="20"/>
  <c r="P296" i="20"/>
  <c r="Q296" i="20" s="1" a="1"/>
  <c r="Q296" i="20" s="1"/>
  <c r="M296" i="20"/>
  <c r="P295" i="20"/>
  <c r="Q295" i="20" s="1" a="1"/>
  <c r="Q295" i="20" s="1"/>
  <c r="M295" i="20"/>
  <c r="Q294" i="20" a="1"/>
  <c r="Q294" i="20" s="1"/>
  <c r="P294" i="20"/>
  <c r="M294" i="20"/>
  <c r="P293" i="20"/>
  <c r="Q293" i="20" s="1" a="1"/>
  <c r="Q293" i="20" s="1"/>
  <c r="M293" i="20"/>
  <c r="P292" i="20"/>
  <c r="Q292" i="20" s="1" a="1"/>
  <c r="Q292" i="20" s="1"/>
  <c r="M292" i="20"/>
  <c r="P291" i="20"/>
  <c r="Q291" i="20" s="1" a="1"/>
  <c r="Q291" i="20" s="1"/>
  <c r="M291" i="20"/>
  <c r="P290" i="20"/>
  <c r="M290" i="20"/>
  <c r="P289" i="20"/>
  <c r="M289" i="20"/>
  <c r="P288" i="20"/>
  <c r="M288" i="20"/>
  <c r="P287" i="20"/>
  <c r="Q287" i="20" s="1" a="1"/>
  <c r="Q287" i="20" s="1"/>
  <c r="M287" i="20"/>
  <c r="P286" i="20"/>
  <c r="Q286" i="20" s="1" a="1"/>
  <c r="Q286" i="20" s="1"/>
  <c r="M286" i="20"/>
  <c r="Q285" i="20" a="1"/>
  <c r="Q285" i="20" s="1"/>
  <c r="P285" i="20"/>
  <c r="M285" i="20"/>
  <c r="P284" i="20"/>
  <c r="Q284" i="20" s="1" a="1"/>
  <c r="Q284" i="20" s="1"/>
  <c r="M284" i="20"/>
  <c r="P283" i="20"/>
  <c r="Q283" i="20" s="1" a="1"/>
  <c r="Q283" i="20" s="1"/>
  <c r="M283" i="20"/>
  <c r="P282" i="20"/>
  <c r="M282" i="20"/>
  <c r="P281" i="20"/>
  <c r="M281" i="20"/>
  <c r="P280" i="20"/>
  <c r="M280" i="20"/>
  <c r="Q279" i="20" a="1"/>
  <c r="Q279" i="20" s="1"/>
  <c r="M279" i="20"/>
  <c r="Q278" i="20" a="1"/>
  <c r="Q278" i="20" s="1"/>
  <c r="M278" i="20"/>
  <c r="Q277" i="20" a="1"/>
  <c r="Q277" i="20" s="1"/>
  <c r="M277" i="20"/>
  <c r="P276" i="20"/>
  <c r="Q276" i="20" s="1" a="1"/>
  <c r="Q276" i="20" s="1"/>
  <c r="M276" i="20"/>
  <c r="Q275" i="20" a="1"/>
  <c r="Q275" i="20" s="1"/>
  <c r="P275" i="20"/>
  <c r="M275" i="20"/>
  <c r="P274" i="20"/>
  <c r="M274" i="20"/>
  <c r="P273" i="20"/>
  <c r="M273" i="20"/>
  <c r="P272" i="20"/>
  <c r="M272" i="20"/>
  <c r="P271" i="20"/>
  <c r="Q271" i="20" s="1" a="1"/>
  <c r="Q271" i="20" s="1"/>
  <c r="M271" i="20"/>
  <c r="P270" i="20"/>
  <c r="Q270" i="20" s="1" a="1"/>
  <c r="Q270" i="20" s="1"/>
  <c r="M270" i="20"/>
  <c r="P269" i="20"/>
  <c r="Q269" i="20" s="1" a="1"/>
  <c r="Q269" i="20" s="1"/>
  <c r="M269" i="20"/>
  <c r="P268" i="20"/>
  <c r="Q268" i="20" s="1" a="1"/>
  <c r="Q268" i="20" s="1"/>
  <c r="M268" i="20"/>
  <c r="Q267" i="20" a="1"/>
  <c r="Q267" i="20" s="1"/>
  <c r="P267" i="20"/>
  <c r="M267" i="20"/>
  <c r="P266" i="20"/>
  <c r="Q266" i="20" s="1" a="1"/>
  <c r="Q266" i="20" s="1"/>
  <c r="M266" i="20"/>
  <c r="Q265" i="20" a="1"/>
  <c r="Q265" i="20" s="1"/>
  <c r="P265" i="20"/>
  <c r="M265" i="20"/>
  <c r="P264" i="20"/>
  <c r="Q264" i="20" s="1" a="1"/>
  <c r="Q264" i="20" s="1"/>
  <c r="M264" i="20"/>
  <c r="P263" i="20"/>
  <c r="Q263" i="20" s="1" a="1"/>
  <c r="Q263" i="20" s="1"/>
  <c r="M263" i="20"/>
  <c r="P262" i="20"/>
  <c r="Q262" i="20" s="1" a="1"/>
  <c r="Q262" i="20" s="1"/>
  <c r="M262" i="20"/>
  <c r="P261" i="20"/>
  <c r="Q261" i="20" s="1" a="1"/>
  <c r="Q261" i="20" s="1"/>
  <c r="M261" i="20"/>
  <c r="Q260" i="20" a="1"/>
  <c r="Q260" i="20" s="1"/>
  <c r="P260" i="20"/>
  <c r="M260" i="20"/>
  <c r="P259" i="20"/>
  <c r="Q259" i="20" s="1" a="1"/>
  <c r="Q259" i="20" s="1"/>
  <c r="M259" i="20"/>
  <c r="P258" i="20"/>
  <c r="M258" i="20"/>
  <c r="P257" i="20"/>
  <c r="M257" i="20"/>
  <c r="P256" i="20"/>
  <c r="M256" i="20"/>
  <c r="P255" i="20"/>
  <c r="Q255" i="20" s="1" a="1"/>
  <c r="Q255" i="20" s="1"/>
  <c r="M255" i="20"/>
  <c r="P254" i="20"/>
  <c r="Q254" i="20" s="1" a="1"/>
  <c r="Q254" i="20" s="1"/>
  <c r="M254" i="20"/>
  <c r="P253" i="20"/>
  <c r="M253" i="20"/>
  <c r="P252" i="20"/>
  <c r="M252" i="20"/>
  <c r="P251" i="20"/>
  <c r="M251" i="20"/>
  <c r="P250" i="20"/>
  <c r="Q250" i="20" s="1" a="1"/>
  <c r="Q250" i="20" s="1"/>
  <c r="M250" i="20"/>
  <c r="P249" i="20"/>
  <c r="Q249" i="20" s="1" a="1"/>
  <c r="Q249" i="20" s="1"/>
  <c r="M249" i="20"/>
  <c r="P248" i="20"/>
  <c r="Q248" i="20" s="1" a="1"/>
  <c r="Q248" i="20" s="1"/>
  <c r="M248" i="20"/>
  <c r="P247" i="20"/>
  <c r="Q247" i="20" s="1" a="1"/>
  <c r="Q247" i="20" s="1"/>
  <c r="M247" i="20"/>
  <c r="P246" i="20"/>
  <c r="Q246" i="20" s="1" a="1"/>
  <c r="Q246" i="20" s="1"/>
  <c r="M246" i="20"/>
  <c r="P245" i="20"/>
  <c r="Q245" i="20" s="1" a="1"/>
  <c r="Q245" i="20" s="1"/>
  <c r="M245" i="20"/>
  <c r="Q244" i="20" a="1"/>
  <c r="Q244" i="20" s="1"/>
  <c r="P244" i="20"/>
  <c r="M244" i="20"/>
  <c r="P243" i="20"/>
  <c r="M243" i="20"/>
  <c r="Q242" i="20" a="1"/>
  <c r="Q242" i="20" s="1"/>
  <c r="P242" i="20"/>
  <c r="M242" i="20"/>
  <c r="P241" i="20"/>
  <c r="M241" i="20"/>
  <c r="Q240" i="20" a="1"/>
  <c r="Q240" i="20" s="1"/>
  <c r="P240" i="20"/>
  <c r="M240" i="20"/>
  <c r="P239" i="20"/>
  <c r="Q239" i="20" s="1" a="1"/>
  <c r="Q239" i="20" s="1"/>
  <c r="M239" i="20"/>
  <c r="P238" i="20"/>
  <c r="Q238" i="20" s="1" a="1"/>
  <c r="Q238" i="20" s="1"/>
  <c r="M238" i="20"/>
  <c r="P237" i="20"/>
  <c r="Q237" i="20" s="1" a="1"/>
  <c r="Q237" i="20" s="1"/>
  <c r="M237" i="20"/>
  <c r="P236" i="20"/>
  <c r="Q236" i="20" s="1" a="1"/>
  <c r="Q236" i="20" s="1"/>
  <c r="M236" i="20"/>
  <c r="P235" i="20"/>
  <c r="Q235" i="20" s="1" a="1"/>
  <c r="Q235" i="20" s="1"/>
  <c r="M235" i="20"/>
  <c r="P234" i="20"/>
  <c r="Q234" i="20" s="1" a="1"/>
  <c r="Q234" i="20" s="1"/>
  <c r="M234" i="20"/>
  <c r="P233" i="20"/>
  <c r="M233" i="20"/>
  <c r="P232" i="20"/>
  <c r="M232" i="20"/>
  <c r="P231" i="20"/>
  <c r="M231" i="20"/>
  <c r="P230" i="20"/>
  <c r="Q230" i="20" s="1" a="1"/>
  <c r="Q230" i="20" s="1"/>
  <c r="M230" i="20"/>
  <c r="P229" i="20"/>
  <c r="Q229" i="20" s="1" a="1"/>
  <c r="Q229" i="20" s="1"/>
  <c r="M229" i="20"/>
  <c r="P228" i="20"/>
  <c r="Q228" i="20" s="1" a="1"/>
  <c r="Q228" i="20" s="1"/>
  <c r="M228" i="20"/>
  <c r="P227" i="20"/>
  <c r="Q227" i="20" s="1" a="1"/>
  <c r="Q227" i="20" s="1"/>
  <c r="M227" i="20"/>
  <c r="P226" i="20"/>
  <c r="Q226" i="20" s="1" a="1"/>
  <c r="Q226" i="20" s="1"/>
  <c r="M226" i="20"/>
  <c r="P225" i="20"/>
  <c r="Q225" i="20" s="1" a="1"/>
  <c r="Q225" i="20" s="1"/>
  <c r="M225" i="20"/>
  <c r="P224" i="20"/>
  <c r="Q224" i="20" s="1" a="1"/>
  <c r="Q224" i="20" s="1"/>
  <c r="M224" i="20"/>
  <c r="P223" i="20"/>
  <c r="Q223" i="20" s="1" a="1"/>
  <c r="Q223" i="20" s="1"/>
  <c r="M223" i="20"/>
  <c r="Q222" i="20" a="1"/>
  <c r="Q222" i="20" s="1"/>
  <c r="P222" i="20"/>
  <c r="M222" i="20"/>
  <c r="P221" i="20"/>
  <c r="Q221" i="20" s="1" a="1"/>
  <c r="Q221" i="20" s="1"/>
  <c r="M221" i="20"/>
  <c r="P220" i="20"/>
  <c r="Q220" i="20" s="1" a="1"/>
  <c r="Q220" i="20" s="1"/>
  <c r="M220" i="20"/>
  <c r="P219" i="20"/>
  <c r="Q219" i="20" s="1" a="1"/>
  <c r="Q219" i="20" s="1"/>
  <c r="M219" i="20"/>
  <c r="P218" i="20"/>
  <c r="Q218" i="20" s="1" a="1"/>
  <c r="Q218" i="20" s="1"/>
  <c r="M218" i="20"/>
  <c r="P217" i="20"/>
  <c r="Q217" i="20" s="1" a="1"/>
  <c r="Q217" i="20" s="1"/>
  <c r="M217" i="20"/>
  <c r="P216" i="20"/>
  <c r="Q216" i="20" s="1" a="1"/>
  <c r="Q216" i="20" s="1"/>
  <c r="M216" i="20"/>
  <c r="Q215" i="20" a="1"/>
  <c r="Q215" i="20" s="1"/>
  <c r="P215" i="20"/>
  <c r="M215" i="20"/>
  <c r="P214" i="20"/>
  <c r="Q214" i="20" s="1" a="1"/>
  <c r="Q214" i="20" s="1"/>
  <c r="M214" i="20"/>
  <c r="P213" i="20"/>
  <c r="Q213" i="20" s="1" a="1"/>
  <c r="Q213" i="20" s="1"/>
  <c r="M213" i="20"/>
  <c r="P212" i="20"/>
  <c r="Q212" i="20" s="1" a="1"/>
  <c r="Q212" i="20" s="1"/>
  <c r="M212" i="20"/>
  <c r="P211" i="20"/>
  <c r="Q211" i="20" s="1" a="1"/>
  <c r="Q211" i="20" s="1"/>
  <c r="M211" i="20"/>
  <c r="P210" i="20"/>
  <c r="Q210" i="20" s="1" a="1"/>
  <c r="Q210" i="20" s="1"/>
  <c r="M210" i="20"/>
  <c r="P209" i="20"/>
  <c r="Q209" i="20" s="1" a="1"/>
  <c r="Q209" i="20" s="1"/>
  <c r="M209" i="20"/>
  <c r="P208" i="20"/>
  <c r="Q208" i="20" s="1" a="1"/>
  <c r="Q208" i="20" s="1"/>
  <c r="M208" i="20"/>
  <c r="P207" i="20"/>
  <c r="Q207" i="20" s="1" a="1"/>
  <c r="Q207" i="20" s="1"/>
  <c r="M207" i="20"/>
  <c r="P206" i="20"/>
  <c r="Q206" i="20" s="1" a="1"/>
  <c r="Q206" i="20" s="1"/>
  <c r="M206" i="20"/>
  <c r="P205" i="20"/>
  <c r="Q205" i="20" s="1" a="1"/>
  <c r="Q205" i="20" s="1"/>
  <c r="M205" i="20"/>
  <c r="P204" i="20"/>
  <c r="Q204" i="20" s="1" a="1"/>
  <c r="Q204" i="20" s="1"/>
  <c r="M204" i="20"/>
  <c r="P203" i="20"/>
  <c r="Q203" i="20" s="1" a="1"/>
  <c r="Q203" i="20" s="1"/>
  <c r="M203" i="20"/>
  <c r="P202" i="20"/>
  <c r="Q202" i="20" s="1" a="1"/>
  <c r="Q202" i="20" s="1"/>
  <c r="M202" i="20"/>
  <c r="P201" i="20"/>
  <c r="Q201" i="20" s="1" a="1"/>
  <c r="Q201" i="20" s="1"/>
  <c r="M201" i="20"/>
  <c r="P200" i="20"/>
  <c r="Q200" i="20" s="1" a="1"/>
  <c r="Q200" i="20" s="1"/>
  <c r="M200" i="20"/>
  <c r="P199" i="20"/>
  <c r="M199" i="20"/>
  <c r="P198" i="20"/>
  <c r="M198" i="20"/>
  <c r="P197" i="20"/>
  <c r="M197" i="20"/>
  <c r="P196" i="20"/>
  <c r="Q196" i="20" s="1" a="1"/>
  <c r="Q196" i="20" s="1"/>
  <c r="M196" i="20"/>
  <c r="P195" i="20"/>
  <c r="Q195" i="20" s="1" a="1"/>
  <c r="Q195" i="20" s="1"/>
  <c r="M195" i="20"/>
  <c r="P194" i="20"/>
  <c r="Q194" i="20" s="1" a="1"/>
  <c r="Q194" i="20" s="1"/>
  <c r="M194" i="20"/>
  <c r="P193" i="20"/>
  <c r="Q193" i="20" s="1" a="1"/>
  <c r="Q193" i="20" s="1"/>
  <c r="M193" i="20"/>
  <c r="P192" i="20"/>
  <c r="Q192" i="20" s="1" a="1"/>
  <c r="Q192" i="20" s="1"/>
  <c r="M192" i="20"/>
  <c r="P191" i="20"/>
  <c r="Q191" i="20" s="1" a="1"/>
  <c r="Q191" i="20" s="1"/>
  <c r="M191" i="20"/>
  <c r="P190" i="20"/>
  <c r="Q190" i="20" s="1" a="1"/>
  <c r="Q190" i="20" s="1"/>
  <c r="M190" i="20"/>
  <c r="P189" i="20"/>
  <c r="Q189" i="20" s="1" a="1"/>
  <c r="Q189" i="20" s="1"/>
  <c r="M189" i="20"/>
  <c r="P188" i="20"/>
  <c r="Q188" i="20" s="1" a="1"/>
  <c r="Q188" i="20" s="1"/>
  <c r="M188" i="20"/>
  <c r="P187" i="20"/>
  <c r="Q187" i="20" s="1" a="1"/>
  <c r="Q187" i="20" s="1"/>
  <c r="M187" i="20"/>
  <c r="P186" i="20"/>
  <c r="Q186" i="20" s="1" a="1"/>
  <c r="Q186" i="20" s="1"/>
  <c r="M186" i="20"/>
  <c r="P185" i="20"/>
  <c r="Q185" i="20" s="1" a="1"/>
  <c r="Q185" i="20" s="1"/>
  <c r="M185" i="20"/>
  <c r="P184" i="20"/>
  <c r="Q184" i="20" s="1" a="1"/>
  <c r="Q184" i="20" s="1"/>
  <c r="M184" i="20"/>
  <c r="P183" i="20"/>
  <c r="Q183" i="20" s="1" a="1"/>
  <c r="Q183" i="20" s="1"/>
  <c r="M183" i="20"/>
  <c r="P182" i="20"/>
  <c r="Q182" i="20" s="1" a="1"/>
  <c r="Q182" i="20" s="1"/>
  <c r="M182" i="20"/>
  <c r="Q181" i="20" a="1"/>
  <c r="Q181" i="20" s="1"/>
  <c r="P181" i="20"/>
  <c r="M181" i="20"/>
  <c r="Q180" i="20" a="1"/>
  <c r="Q180" i="20" s="1"/>
  <c r="P180" i="20"/>
  <c r="M180" i="20"/>
  <c r="Q179" i="20" a="1"/>
  <c r="Q179" i="20" s="1"/>
  <c r="P179" i="20"/>
  <c r="M179" i="20"/>
  <c r="P178" i="20"/>
  <c r="Q178" i="20" s="1" a="1"/>
  <c r="Q178" i="20" s="1"/>
  <c r="M178" i="20"/>
  <c r="P177" i="20"/>
  <c r="Q177" i="20" s="1" a="1"/>
  <c r="Q177" i="20" s="1"/>
  <c r="M177" i="20"/>
  <c r="P176" i="20"/>
  <c r="Q176" i="20" s="1" a="1"/>
  <c r="Q176" i="20" s="1"/>
  <c r="M176" i="20"/>
  <c r="P175" i="20"/>
  <c r="Q175" i="20" s="1" a="1"/>
  <c r="Q175" i="20" s="1"/>
  <c r="M175" i="20"/>
  <c r="P174" i="20"/>
  <c r="Q174" i="20" s="1" a="1"/>
  <c r="Q174" i="20" s="1"/>
  <c r="M174" i="20"/>
  <c r="P173" i="20"/>
  <c r="Q173" i="20" s="1" a="1"/>
  <c r="Q173" i="20" s="1"/>
  <c r="M173" i="20"/>
  <c r="Q172" i="20" a="1"/>
  <c r="Q172" i="20" s="1"/>
  <c r="P172" i="20"/>
  <c r="M172" i="20"/>
  <c r="P171" i="20"/>
  <c r="Q171" i="20" s="1" a="1"/>
  <c r="Q171" i="20" s="1"/>
  <c r="M171" i="20"/>
  <c r="P170" i="20"/>
  <c r="M170" i="20"/>
  <c r="P169" i="20"/>
  <c r="M169" i="20"/>
  <c r="P168" i="20"/>
  <c r="M168" i="20"/>
  <c r="P167" i="20"/>
  <c r="Q167" i="20" s="1" a="1"/>
  <c r="Q167" i="20" s="1"/>
  <c r="M167" i="20"/>
  <c r="P166" i="20"/>
  <c r="Q166" i="20" s="1" a="1"/>
  <c r="Q166" i="20" s="1"/>
  <c r="M166" i="20"/>
  <c r="P165" i="20"/>
  <c r="Q165" i="20" s="1" a="1"/>
  <c r="Q165" i="20" s="1"/>
  <c r="M165" i="20"/>
  <c r="P164" i="20"/>
  <c r="Q164" i="20" s="1" a="1"/>
  <c r="Q164" i="20" s="1"/>
  <c r="M164" i="20"/>
  <c r="Q163" i="20" a="1"/>
  <c r="Q163" i="20" s="1"/>
  <c r="P163" i="20"/>
  <c r="M163" i="20"/>
  <c r="P162" i="20"/>
  <c r="Q162" i="20" s="1" a="1"/>
  <c r="Q162" i="20" s="1"/>
  <c r="M162" i="20"/>
  <c r="P161" i="20"/>
  <c r="Q161" i="20" s="1" a="1"/>
  <c r="Q161" i="20" s="1"/>
  <c r="M161" i="20"/>
  <c r="P160" i="20"/>
  <c r="Q160" i="20" s="1" a="1"/>
  <c r="Q160" i="20" s="1"/>
  <c r="M160" i="20"/>
  <c r="P159" i="20"/>
  <c r="Q159" i="20" s="1" a="1"/>
  <c r="Q159" i="20" s="1"/>
  <c r="M159" i="20"/>
  <c r="P158" i="20"/>
  <c r="Q158" i="20" s="1" a="1"/>
  <c r="Q158" i="20" s="1"/>
  <c r="M158" i="20"/>
  <c r="P157" i="20"/>
  <c r="Q157" i="20" s="1" a="1"/>
  <c r="Q157" i="20" s="1"/>
  <c r="M157" i="20"/>
  <c r="P156" i="20"/>
  <c r="M156" i="20"/>
  <c r="P155" i="20"/>
  <c r="M155" i="20"/>
  <c r="P154" i="20"/>
  <c r="M154" i="20"/>
  <c r="P153" i="20"/>
  <c r="M153" i="20"/>
  <c r="P152" i="20"/>
  <c r="M152" i="20"/>
  <c r="Q151" i="20" a="1"/>
  <c r="Q151" i="20" s="1"/>
  <c r="P151" i="20"/>
  <c r="M151" i="20"/>
  <c r="P150" i="20"/>
  <c r="Q150" i="20" s="1" a="1"/>
  <c r="Q150" i="20" s="1"/>
  <c r="M150" i="20"/>
  <c r="Q149" i="20" a="1"/>
  <c r="Q149" i="20" s="1"/>
  <c r="P149" i="20"/>
  <c r="M149" i="20"/>
  <c r="Q148" i="20" a="1"/>
  <c r="Q148" i="20" s="1"/>
  <c r="P148" i="20"/>
  <c r="M148" i="20"/>
  <c r="P147" i="20"/>
  <c r="Q147" i="20" s="1" a="1"/>
  <c r="Q147" i="20" s="1"/>
  <c r="M147" i="20"/>
  <c r="P146" i="20"/>
  <c r="Q146" i="20" s="1" a="1"/>
  <c r="Q146" i="20" s="1"/>
  <c r="M146" i="20"/>
  <c r="P145" i="20"/>
  <c r="Q145" i="20" s="1" a="1"/>
  <c r="Q145" i="20" s="1"/>
  <c r="M145" i="20"/>
  <c r="P144" i="20"/>
  <c r="Q144" i="20" s="1" a="1"/>
  <c r="Q144" i="20" s="1"/>
  <c r="M144" i="20"/>
  <c r="P143" i="20"/>
  <c r="Q143" i="20" s="1" a="1"/>
  <c r="Q143" i="20" s="1"/>
  <c r="M143" i="20"/>
  <c r="P142" i="20"/>
  <c r="Q142" i="20" s="1" a="1"/>
  <c r="Q142" i="20" s="1"/>
  <c r="M142" i="20"/>
  <c r="P141" i="20"/>
  <c r="M141" i="20"/>
  <c r="P140" i="20"/>
  <c r="Q140" i="20" s="1" a="1"/>
  <c r="Q140" i="20" s="1"/>
  <c r="M140" i="20"/>
  <c r="P139" i="20"/>
  <c r="Q139" i="20" s="1" a="1"/>
  <c r="Q139" i="20" s="1"/>
  <c r="M139" i="20"/>
  <c r="P138" i="20"/>
  <c r="Q138" i="20" s="1" a="1"/>
  <c r="Q138" i="20" s="1"/>
  <c r="M138" i="20"/>
  <c r="P137" i="20"/>
  <c r="Q137" i="20" s="1" a="1"/>
  <c r="Q137" i="20" s="1"/>
  <c r="M137" i="20"/>
  <c r="P136" i="20"/>
  <c r="Q136" i="20" s="1" a="1"/>
  <c r="Q136" i="20" s="1"/>
  <c r="M136" i="20"/>
  <c r="P135" i="20"/>
  <c r="Q135" i="20" s="1" a="1"/>
  <c r="Q135" i="20" s="1"/>
  <c r="M135" i="20"/>
  <c r="Q134" i="20" a="1"/>
  <c r="Q134" i="20" s="1"/>
  <c r="P134" i="20"/>
  <c r="M134" i="20"/>
  <c r="Q133" i="20" a="1"/>
  <c r="Q133" i="20" s="1"/>
  <c r="P133" i="20"/>
  <c r="M133" i="20"/>
  <c r="P132" i="20"/>
  <c r="Q132" i="20" s="1" a="1"/>
  <c r="Q132" i="20" s="1"/>
  <c r="M132" i="20"/>
  <c r="P131" i="20"/>
  <c r="Q131" i="20" s="1" a="1"/>
  <c r="Q131" i="20" s="1"/>
  <c r="M131" i="20"/>
  <c r="P130" i="20"/>
  <c r="Q130" i="20" s="1" a="1"/>
  <c r="Q130" i="20" s="1"/>
  <c r="M130" i="20"/>
  <c r="P129" i="20"/>
  <c r="Q129" i="20" s="1" a="1"/>
  <c r="Q129" i="20" s="1"/>
  <c r="M129" i="20"/>
  <c r="P128" i="20"/>
  <c r="Q128" i="20" s="1" a="1"/>
  <c r="Q128" i="20" s="1"/>
  <c r="M128" i="20"/>
  <c r="P127" i="20"/>
  <c r="Q127" i="20" s="1" a="1"/>
  <c r="Q127" i="20" s="1"/>
  <c r="M127" i="20"/>
  <c r="P126" i="20"/>
  <c r="Q126" i="20" s="1" a="1"/>
  <c r="Q126" i="20" s="1"/>
  <c r="M126" i="20"/>
  <c r="P125" i="20"/>
  <c r="Q125" i="20" s="1" a="1"/>
  <c r="Q125" i="20" s="1"/>
  <c r="M125" i="20"/>
  <c r="P124" i="20"/>
  <c r="Q124" i="20" s="1" a="1"/>
  <c r="Q124" i="20" s="1"/>
  <c r="M124" i="20"/>
  <c r="P123" i="20"/>
  <c r="Q123" i="20" s="1" a="1"/>
  <c r="Q123" i="20" s="1"/>
  <c r="M123" i="20"/>
  <c r="P122" i="20"/>
  <c r="Q122" i="20" s="1" a="1"/>
  <c r="Q122" i="20" s="1"/>
  <c r="M122" i="20"/>
  <c r="Q121" i="20" a="1"/>
  <c r="Q121" i="20" s="1"/>
  <c r="P121" i="20"/>
  <c r="M121" i="20"/>
  <c r="P120" i="20"/>
  <c r="Q120" i="20" s="1" a="1"/>
  <c r="Q120" i="20" s="1"/>
  <c r="M120" i="20"/>
  <c r="P119" i="20"/>
  <c r="Q119" i="20" s="1" a="1"/>
  <c r="Q119" i="20" s="1"/>
  <c r="M119" i="20"/>
  <c r="P118" i="20"/>
  <c r="Q118" i="20" s="1" a="1"/>
  <c r="Q118" i="20" s="1"/>
  <c r="M118" i="20"/>
  <c r="P117" i="20"/>
  <c r="Q117" i="20" s="1" a="1"/>
  <c r="Q117" i="20" s="1"/>
  <c r="M117" i="20"/>
  <c r="P116" i="20"/>
  <c r="Q116" i="20" s="1" a="1"/>
  <c r="Q116" i="20" s="1"/>
  <c r="M116" i="20"/>
  <c r="P115" i="20"/>
  <c r="Q115" i="20" s="1" a="1"/>
  <c r="Q115" i="20" s="1"/>
  <c r="M115" i="20"/>
  <c r="P114" i="20"/>
  <c r="Q114" i="20" s="1" a="1"/>
  <c r="Q114" i="20" s="1"/>
  <c r="M114" i="20"/>
  <c r="Q113" i="20" a="1"/>
  <c r="Q113" i="20" s="1"/>
  <c r="P113" i="20"/>
  <c r="M113" i="20"/>
  <c r="Q112" i="20" a="1"/>
  <c r="Q112" i="20" s="1"/>
  <c r="P112" i="20"/>
  <c r="M112" i="20"/>
  <c r="P111" i="20"/>
  <c r="Q111" i="20" s="1" a="1"/>
  <c r="Q111" i="20" s="1"/>
  <c r="M111" i="20"/>
  <c r="P110" i="20"/>
  <c r="Q110" i="20" s="1" a="1"/>
  <c r="Q110" i="20" s="1"/>
  <c r="M110" i="20"/>
  <c r="P109" i="20"/>
  <c r="Q109" i="20" s="1" a="1"/>
  <c r="Q109" i="20" s="1"/>
  <c r="M109" i="20"/>
  <c r="P108" i="20"/>
  <c r="Q108" i="20" s="1" a="1"/>
  <c r="Q108" i="20" s="1"/>
  <c r="M108" i="20"/>
  <c r="P107" i="20"/>
  <c r="Q107" i="20" s="1" a="1"/>
  <c r="Q107" i="20" s="1"/>
  <c r="M107" i="20"/>
  <c r="Q106" i="20" a="1"/>
  <c r="Q106" i="20" s="1"/>
  <c r="P106" i="20"/>
  <c r="M106" i="20"/>
  <c r="P105" i="20"/>
  <c r="Q105" i="20" s="1" a="1"/>
  <c r="Q105" i="20" s="1"/>
  <c r="M105" i="20"/>
  <c r="P104" i="20"/>
  <c r="Q104" i="20" s="1" a="1"/>
  <c r="Q104" i="20" s="1"/>
  <c r="M104" i="20"/>
  <c r="P103" i="20"/>
  <c r="Q103" i="20" s="1" a="1"/>
  <c r="Q103" i="20" s="1"/>
  <c r="M103" i="20"/>
  <c r="P102" i="20"/>
  <c r="Q102" i="20" s="1" a="1"/>
  <c r="Q102" i="20" s="1"/>
  <c r="M102" i="20"/>
  <c r="P101" i="20"/>
  <c r="Q101" i="20" s="1" a="1"/>
  <c r="Q101" i="20" s="1"/>
  <c r="M101" i="20"/>
  <c r="P100" i="20"/>
  <c r="Q100" i="20" s="1" a="1"/>
  <c r="Q100" i="20" s="1"/>
  <c r="M100" i="20"/>
  <c r="P99" i="20"/>
  <c r="Q99" i="20" s="1" a="1"/>
  <c r="Q99" i="20" s="1"/>
  <c r="M99" i="20"/>
  <c r="Q98" i="20" a="1"/>
  <c r="Q98" i="20" s="1"/>
  <c r="P98" i="20"/>
  <c r="M98" i="20"/>
  <c r="Q97" i="20" a="1"/>
  <c r="Q97" i="20" s="1"/>
  <c r="P97" i="20"/>
  <c r="M97" i="20"/>
  <c r="P96" i="20"/>
  <c r="Q96" i="20" s="1" a="1"/>
  <c r="Q96" i="20" s="1"/>
  <c r="M96" i="20"/>
  <c r="Q95" i="20" a="1"/>
  <c r="Q95" i="20" s="1"/>
  <c r="P95" i="20"/>
  <c r="M95" i="20"/>
  <c r="Q94" i="20" a="1"/>
  <c r="Q94" i="20" s="1"/>
  <c r="P94" i="20"/>
  <c r="M94" i="20"/>
  <c r="P93" i="20"/>
  <c r="Q93" i="20" s="1" a="1"/>
  <c r="Q93" i="20" s="1"/>
  <c r="M93" i="20"/>
  <c r="P92" i="20"/>
  <c r="Q92" i="20" s="1" a="1"/>
  <c r="Q92" i="20" s="1"/>
  <c r="M92" i="20"/>
  <c r="P91" i="20"/>
  <c r="Q91" i="20" s="1" a="1"/>
  <c r="Q91" i="20" s="1"/>
  <c r="M91" i="20"/>
  <c r="P90" i="20"/>
  <c r="Q90" i="20" s="1" a="1"/>
  <c r="Q90" i="20" s="1"/>
  <c r="M90" i="20"/>
  <c r="P89" i="20"/>
  <c r="Q89" i="20" s="1" a="1"/>
  <c r="Q89" i="20" s="1"/>
  <c r="M89" i="20"/>
  <c r="P88" i="20"/>
  <c r="Q88" i="20" s="1" a="1"/>
  <c r="Q88" i="20" s="1"/>
  <c r="M88" i="20"/>
  <c r="P87" i="20"/>
  <c r="Q87" i="20" s="1" a="1"/>
  <c r="Q87" i="20" s="1"/>
  <c r="M87" i="20"/>
  <c r="P86" i="20"/>
  <c r="Q86" i="20" s="1" a="1"/>
  <c r="Q86" i="20" s="1"/>
  <c r="M86" i="20"/>
  <c r="P85" i="20"/>
  <c r="Q85" i="20" s="1" a="1"/>
  <c r="Q85" i="20" s="1"/>
  <c r="M85" i="20"/>
  <c r="P84" i="20"/>
  <c r="Q84" i="20" s="1" a="1"/>
  <c r="Q84" i="20" s="1"/>
  <c r="M84" i="20"/>
  <c r="P83" i="20"/>
  <c r="Q83" i="20" s="1" a="1"/>
  <c r="Q83" i="20" s="1"/>
  <c r="M83" i="20"/>
  <c r="P82" i="20"/>
  <c r="Q82" i="20" s="1" a="1"/>
  <c r="Q82" i="20" s="1"/>
  <c r="M82" i="20"/>
  <c r="P81" i="20"/>
  <c r="Q81" i="20" s="1" a="1"/>
  <c r="Q81" i="20" s="1"/>
  <c r="M81" i="20"/>
  <c r="Q80" i="20" a="1"/>
  <c r="Q80" i="20" s="1"/>
  <c r="P80" i="20"/>
  <c r="M80" i="20"/>
  <c r="Q79" i="20" a="1"/>
  <c r="Q79" i="20" s="1"/>
  <c r="P79" i="20"/>
  <c r="M79" i="20"/>
  <c r="P78" i="20"/>
  <c r="Q78" i="20" s="1" a="1"/>
  <c r="Q78" i="20" s="1"/>
  <c r="M78" i="20"/>
  <c r="P77" i="20"/>
  <c r="Q77" i="20" s="1" a="1"/>
  <c r="Q77" i="20" s="1"/>
  <c r="M77" i="20"/>
  <c r="P76" i="20"/>
  <c r="Q76" i="20" s="1" a="1"/>
  <c r="Q76" i="20" s="1"/>
  <c r="M76" i="20"/>
  <c r="P75" i="20"/>
  <c r="Q75" i="20" s="1" a="1"/>
  <c r="Q75" i="20" s="1"/>
  <c r="M75" i="20"/>
  <c r="P74" i="20"/>
  <c r="Q74" i="20" s="1" a="1"/>
  <c r="Q74" i="20" s="1"/>
  <c r="M74" i="20"/>
  <c r="P73" i="20"/>
  <c r="Q73" i="20" s="1" a="1"/>
  <c r="Q73" i="20" s="1"/>
  <c r="M73" i="20"/>
  <c r="P72" i="20"/>
  <c r="Q72" i="20" s="1" a="1"/>
  <c r="Q72" i="20" s="1"/>
  <c r="M72" i="20"/>
  <c r="P71" i="20"/>
  <c r="Q71" i="20" s="1" a="1"/>
  <c r="Q71" i="20" s="1"/>
  <c r="M71" i="20"/>
  <c r="P70" i="20"/>
  <c r="Q70" i="20" s="1" a="1"/>
  <c r="Q70" i="20" s="1"/>
  <c r="M70" i="20"/>
  <c r="P69" i="20"/>
  <c r="Q69" i="20" s="1" a="1"/>
  <c r="Q69" i="20" s="1"/>
  <c r="M69" i="20"/>
  <c r="P68" i="20"/>
  <c r="Q68" i="20" s="1" a="1"/>
  <c r="Q68" i="20" s="1"/>
  <c r="M68" i="20"/>
  <c r="Q67" i="20" a="1"/>
  <c r="Q67" i="20" s="1"/>
  <c r="P67" i="20"/>
  <c r="M67" i="20"/>
  <c r="P66" i="20"/>
  <c r="Q66" i="20" s="1" a="1"/>
  <c r="Q66" i="20" s="1"/>
  <c r="M66" i="20"/>
  <c r="P65" i="20"/>
  <c r="Q65" i="20" s="1" a="1"/>
  <c r="Q65" i="20" s="1"/>
  <c r="M65" i="20"/>
  <c r="P64" i="20"/>
  <c r="Q64" i="20" s="1" a="1"/>
  <c r="Q64" i="20" s="1"/>
  <c r="M64" i="20"/>
  <c r="P63" i="20"/>
  <c r="Q63" i="20" s="1" a="1"/>
  <c r="Q63" i="20" s="1"/>
  <c r="M63" i="20"/>
  <c r="P62" i="20"/>
  <c r="Q62" i="20" s="1" a="1"/>
  <c r="Q62" i="20" s="1"/>
  <c r="M62" i="20"/>
  <c r="P61" i="20"/>
  <c r="Q61" i="20" s="1" a="1"/>
  <c r="Q61" i="20" s="1"/>
  <c r="M61" i="20"/>
  <c r="P60" i="20"/>
  <c r="Q60" i="20" s="1" a="1"/>
  <c r="Q60" i="20" s="1"/>
  <c r="M60" i="20"/>
  <c r="Q59" i="20" a="1"/>
  <c r="Q59" i="20" s="1"/>
  <c r="P59" i="20"/>
  <c r="M59" i="20"/>
  <c r="Q58" i="20" a="1"/>
  <c r="Q58" i="20" s="1"/>
  <c r="P58" i="20"/>
  <c r="M58" i="20"/>
  <c r="P57" i="20"/>
  <c r="Q57" i="20" s="1" a="1"/>
  <c r="Q57" i="20" s="1"/>
  <c r="M57" i="20"/>
  <c r="P56" i="20"/>
  <c r="Q56" i="20" s="1" a="1"/>
  <c r="Q56" i="20" s="1"/>
  <c r="M56" i="20"/>
  <c r="P55" i="20"/>
  <c r="Q55" i="20" s="1" a="1"/>
  <c r="Q55" i="20" s="1"/>
  <c r="M55" i="20"/>
  <c r="P54" i="20"/>
  <c r="Q54" i="20" s="1" a="1"/>
  <c r="Q54" i="20" s="1"/>
  <c r="M54" i="20"/>
  <c r="P53" i="20"/>
  <c r="Q53" i="20" s="1" a="1"/>
  <c r="Q53" i="20" s="1"/>
  <c r="M53" i="20"/>
  <c r="Q52" i="20" a="1"/>
  <c r="Q52" i="20" s="1"/>
  <c r="P52" i="20"/>
  <c r="M52" i="20"/>
  <c r="P51" i="20"/>
  <c r="Q51" i="20" s="1" a="1"/>
  <c r="Q51" i="20" s="1"/>
  <c r="M51" i="20"/>
  <c r="P50" i="20"/>
  <c r="Q50" i="20" s="1" a="1"/>
  <c r="Q50" i="20" s="1"/>
  <c r="M50" i="20"/>
  <c r="P49" i="20"/>
  <c r="Q49" i="20" s="1" a="1"/>
  <c r="Q49" i="20" s="1"/>
  <c r="M49" i="20"/>
  <c r="P48" i="20"/>
  <c r="Q48" i="20" s="1" a="1"/>
  <c r="Q48" i="20" s="1"/>
  <c r="M48" i="20"/>
  <c r="P47" i="20"/>
  <c r="Q47" i="20" s="1" a="1"/>
  <c r="Q47" i="20" s="1"/>
  <c r="M47" i="20"/>
  <c r="P46" i="20"/>
  <c r="Q46" i="20" s="1" a="1"/>
  <c r="Q46" i="20" s="1"/>
  <c r="M46" i="20"/>
  <c r="P45" i="20"/>
  <c r="Q45" i="20" s="1" a="1"/>
  <c r="Q45" i="20" s="1"/>
  <c r="M45" i="20"/>
  <c r="Q44" i="20" a="1"/>
  <c r="Q44" i="20" s="1"/>
  <c r="P44" i="20"/>
  <c r="M44" i="20"/>
  <c r="Q43" i="20" a="1"/>
  <c r="Q43" i="20" s="1"/>
  <c r="P43" i="20"/>
  <c r="M43" i="20"/>
  <c r="P42" i="20"/>
  <c r="Q42" i="20" s="1" a="1"/>
  <c r="Q42" i="20" s="1"/>
  <c r="M42" i="20"/>
  <c r="Q41" i="20" a="1"/>
  <c r="Q41" i="20" s="1"/>
  <c r="P41" i="20"/>
  <c r="M41" i="20"/>
  <c r="Q40" i="20" a="1"/>
  <c r="Q40" i="20" s="1"/>
  <c r="P40" i="20"/>
  <c r="M40" i="20"/>
  <c r="P39" i="20"/>
  <c r="Q39" i="20" s="1" a="1"/>
  <c r="Q39" i="20" s="1"/>
  <c r="M39" i="20"/>
  <c r="P38" i="20"/>
  <c r="Q38" i="20" s="1" a="1"/>
  <c r="Q38" i="20" s="1"/>
  <c r="M38" i="20"/>
  <c r="P37" i="20"/>
  <c r="Q37" i="20" s="1" a="1"/>
  <c r="Q37" i="20" s="1"/>
  <c r="M37" i="20"/>
  <c r="P36" i="20"/>
  <c r="Q36" i="20" s="1" a="1"/>
  <c r="Q36" i="20" s="1"/>
  <c r="M36" i="20"/>
  <c r="P35" i="20"/>
  <c r="Q35" i="20" s="1" a="1"/>
  <c r="Q35" i="20" s="1"/>
  <c r="M35" i="20"/>
  <c r="P34" i="20"/>
  <c r="Q34" i="20" s="1" a="1"/>
  <c r="Q34" i="20" s="1"/>
  <c r="M34" i="20"/>
  <c r="P33" i="20"/>
  <c r="Q33" i="20" s="1" a="1"/>
  <c r="Q33" i="20" s="1"/>
  <c r="M33" i="20"/>
  <c r="P32" i="20"/>
  <c r="Q32" i="20" s="1" a="1"/>
  <c r="Q32" i="20" s="1"/>
  <c r="M32" i="20"/>
  <c r="P31" i="20"/>
  <c r="Q31" i="20" s="1" a="1"/>
  <c r="Q31" i="20" s="1"/>
  <c r="M31" i="20"/>
  <c r="P30" i="20"/>
  <c r="Q30" i="20" s="1" a="1"/>
  <c r="Q30" i="20" s="1"/>
  <c r="M30" i="20"/>
  <c r="P29" i="20"/>
  <c r="Q29" i="20" s="1" a="1"/>
  <c r="Q29" i="20" s="1"/>
  <c r="M29" i="20"/>
  <c r="P28" i="20"/>
  <c r="Q28" i="20" s="1" a="1"/>
  <c r="Q28" i="20" s="1"/>
  <c r="M28" i="20"/>
  <c r="P27" i="20"/>
  <c r="Q27" i="20" s="1" a="1"/>
  <c r="Q27" i="20" s="1"/>
  <c r="M27" i="20"/>
  <c r="Q26" i="20" a="1"/>
  <c r="Q26" i="20" s="1"/>
  <c r="P26" i="20"/>
  <c r="M26" i="20"/>
  <c r="Q25" i="20" a="1"/>
  <c r="Q25" i="20" s="1"/>
  <c r="P25" i="20"/>
  <c r="M25" i="20"/>
  <c r="P24" i="20"/>
  <c r="Q24" i="20" s="1" a="1"/>
  <c r="Q24" i="20" s="1"/>
  <c r="M24" i="20"/>
  <c r="P23" i="20"/>
  <c r="Q23" i="20" s="1" a="1"/>
  <c r="Q23" i="20" s="1"/>
  <c r="M23" i="20"/>
  <c r="P22" i="20"/>
  <c r="Q22" i="20" s="1" a="1"/>
  <c r="Q22" i="20" s="1"/>
  <c r="M22" i="20"/>
  <c r="P21" i="20"/>
  <c r="Q21" i="20" s="1" a="1"/>
  <c r="Q21" i="20" s="1"/>
  <c r="M21" i="20"/>
  <c r="P20" i="20"/>
  <c r="Q20" i="20" s="1" a="1"/>
  <c r="Q20" i="20" s="1"/>
  <c r="M20" i="20"/>
  <c r="P19" i="20"/>
  <c r="Q19" i="20" s="1" a="1"/>
  <c r="Q19" i="20" s="1"/>
  <c r="M19" i="20"/>
  <c r="P18" i="20"/>
  <c r="Q18" i="20" s="1" a="1"/>
  <c r="Q18" i="20" s="1"/>
  <c r="M18" i="20"/>
  <c r="P17" i="20"/>
  <c r="Q17" i="20" s="1" a="1"/>
  <c r="Q17" i="20" s="1"/>
  <c r="M17" i="20"/>
  <c r="P16" i="20"/>
  <c r="Q16" i="20" s="1" a="1"/>
  <c r="Q16" i="20" s="1"/>
  <c r="M16" i="20"/>
  <c r="P15" i="20"/>
  <c r="Q15" i="20" s="1" a="1"/>
  <c r="Q15" i="20" s="1"/>
  <c r="M15" i="20"/>
  <c r="P14" i="20"/>
  <c r="Q14" i="20" s="1" a="1"/>
  <c r="Q14" i="20" s="1"/>
  <c r="M14" i="20"/>
  <c r="Q13" i="20" a="1"/>
  <c r="Q13" i="20" s="1"/>
  <c r="P13" i="20"/>
  <c r="M13" i="20"/>
  <c r="P12" i="20"/>
  <c r="Q12" i="20" s="1" a="1"/>
  <c r="Q12" i="20" s="1"/>
  <c r="M12" i="20"/>
  <c r="P11" i="20"/>
  <c r="Q11" i="20" s="1" a="1"/>
  <c r="Q11" i="20" s="1"/>
  <c r="M11" i="20"/>
  <c r="P10" i="20"/>
  <c r="Q10" i="20" s="1" a="1"/>
  <c r="Q10" i="20" s="1"/>
  <c r="M10" i="20"/>
  <c r="Q701" i="20" a="1"/>
  <c r="Q668" i="20" a="1"/>
  <c r="Q659" i="20" a="1"/>
  <c r="Q656" i="20" a="1"/>
  <c r="Q653" i="20" a="1"/>
  <c r="Q1017" i="20" a="1"/>
  <c r="Q986" i="20" a="1"/>
  <c r="Q914" i="20" a="1"/>
  <c r="Q878" i="20" a="1"/>
  <c r="Q793" i="20" a="1"/>
  <c r="Q781" i="20" a="1"/>
  <c r="Q702" i="20" a="1"/>
  <c r="Q657" i="20" a="1"/>
  <c r="Q647" i="20" a="1"/>
  <c r="Q638" i="20" a="1"/>
  <c r="Q629" i="20" a="1"/>
  <c r="Q620" i="20" a="1"/>
  <c r="Q611" i="20" a="1"/>
  <c r="Q584" i="20" a="1"/>
  <c r="Q557" i="20" a="1"/>
  <c r="Q542" i="20" a="1"/>
  <c r="Q539" i="20" a="1"/>
  <c r="Q536" i="20" a="1"/>
  <c r="Q533" i="20" a="1"/>
  <c r="Q530" i="20" a="1"/>
  <c r="Q527" i="20" a="1"/>
  <c r="Q524" i="20" a="1"/>
  <c r="Q521" i="20" a="1"/>
  <c r="Q518" i="20" a="1"/>
  <c r="Q515" i="20" a="1"/>
  <c r="Q512" i="20" a="1"/>
  <c r="Q509" i="20" a="1"/>
  <c r="Q506" i="20" a="1"/>
  <c r="Q503" i="20" a="1"/>
  <c r="Q500" i="20" a="1"/>
  <c r="Q491" i="20" a="1"/>
  <c r="Q488" i="20" a="1"/>
  <c r="Q482" i="20" a="1"/>
  <c r="Q473" i="20" a="1"/>
  <c r="Q467" i="20" a="1"/>
  <c r="Q464" i="20" a="1"/>
  <c r="Q458" i="20" a="1"/>
  <c r="Q455" i="20" a="1"/>
  <c r="Q452" i="20" a="1"/>
  <c r="Q449" i="20" a="1"/>
  <c r="Q446" i="20" a="1"/>
  <c r="Q443" i="20" a="1"/>
  <c r="Q431" i="20" a="1"/>
  <c r="Q425" i="20" a="1"/>
  <c r="Q401" i="20" a="1"/>
  <c r="Q395" i="20" a="1"/>
  <c r="Q383" i="20" a="1"/>
  <c r="Q380" i="20" a="1"/>
  <c r="Q374" i="20" a="1"/>
  <c r="Q1001" i="20" a="1"/>
  <c r="Q996" i="20" a="1"/>
  <c r="Q965" i="20" a="1"/>
  <c r="Q929" i="20" a="1"/>
  <c r="Q924" i="20" a="1"/>
  <c r="Q893" i="20" a="1"/>
  <c r="Q763" i="20" a="1"/>
  <c r="Q753" i="20" a="1"/>
  <c r="Q722" i="20" a="1"/>
  <c r="Q297" i="20" a="1"/>
  <c r="Q1016" i="20" a="1"/>
  <c r="Q1011" i="20" a="1"/>
  <c r="Q975" i="20" a="1"/>
  <c r="Q804" i="20" a="1"/>
  <c r="Q792" i="20" a="1"/>
  <c r="Q651" i="20" a="1"/>
  <c r="Q642" i="20" a="1"/>
  <c r="Q633" i="20" a="1"/>
  <c r="Q624" i="20" a="1"/>
  <c r="Q342" i="20" a="1"/>
  <c r="Q272" i="20" a="1"/>
  <c r="Q257" i="20" a="1"/>
  <c r="Q251" i="20" a="1"/>
  <c r="Q990" i="20" a="1"/>
  <c r="Q954" i="20" a="1"/>
  <c r="Q923" i="20" a="1"/>
  <c r="Q815" i="20" a="1"/>
  <c r="Q752" i="20" a="1"/>
  <c r="Q721" i="20" a="1"/>
  <c r="Q670" i="20" a="1"/>
  <c r="Q646" i="20" a="1"/>
  <c r="Q637" i="20" a="1"/>
  <c r="Q628" i="20" a="1"/>
  <c r="Q583" i="20" a="1"/>
  <c r="Q556" i="20" a="1"/>
  <c r="Q552" i="20" a="1"/>
  <c r="Q1015" i="20" a="1"/>
  <c r="Q1010" i="20" a="1"/>
  <c r="Q1005" i="20" a="1"/>
  <c r="Q943" i="20" a="1"/>
  <c r="Q933" i="20" a="1"/>
  <c r="Q835" i="20" a="1"/>
  <c r="Q830" i="20" a="1"/>
  <c r="Q803" i="20" a="1"/>
  <c r="Q791" i="20" a="1"/>
  <c r="Q773" i="20" a="1"/>
  <c r="Q762" i="20" a="1"/>
  <c r="Q736" i="20" a="1"/>
  <c r="Q700" i="20" a="1"/>
  <c r="Q655" i="20" a="1"/>
  <c r="Q650" i="20" a="1"/>
  <c r="Q641" i="20" a="1"/>
  <c r="Q632" i="20" a="1"/>
  <c r="Q623" i="20" a="1"/>
  <c r="Q560" i="20" a="1"/>
  <c r="Q548" i="20" a="1"/>
  <c r="Q541" i="20" a="1"/>
  <c r="Q538" i="20" a="1"/>
  <c r="Q535" i="20" a="1"/>
  <c r="Q532" i="20" a="1"/>
  <c r="Q529" i="20" a="1"/>
  <c r="Q526" i="20" a="1"/>
  <c r="Q523" i="20" a="1"/>
  <c r="Q520" i="20" a="1"/>
  <c r="Q517" i="20" a="1"/>
  <c r="Q514" i="20" a="1"/>
  <c r="Q511" i="20" a="1"/>
  <c r="Q508" i="20" a="1"/>
  <c r="Q505" i="20" a="1"/>
  <c r="Q499" i="20" a="1"/>
  <c r="Q487" i="20" a="1"/>
  <c r="Q481" i="20" a="1"/>
  <c r="Q466" i="20" a="1"/>
  <c r="Q463" i="20" a="1"/>
  <c r="Q460" i="20" a="1"/>
  <c r="Q457" i="20" a="1"/>
  <c r="Q445" i="20" a="1"/>
  <c r="Q433" i="20" a="1"/>
  <c r="Q430" i="20" a="1"/>
  <c r="Q427" i="20" a="1"/>
  <c r="Q424" i="20" a="1"/>
  <c r="Q421" i="20" a="1"/>
  <c r="Q409" i="20" a="1"/>
  <c r="Q397" i="20" a="1"/>
  <c r="Q394" i="20" a="1"/>
  <c r="Q385" i="20" a="1"/>
  <c r="Q989" i="20" a="1"/>
  <c r="Q984" i="20" a="1"/>
  <c r="Q953" i="20" a="1"/>
  <c r="Q917" i="20" a="1"/>
  <c r="Q876" i="20" a="1"/>
  <c r="Q840" i="20" a="1"/>
  <c r="Q660" i="20" a="1"/>
  <c r="Q1004" i="20" a="1"/>
  <c r="Q999" i="20" a="1"/>
  <c r="Q937" i="20" a="1"/>
  <c r="Q927" i="20" a="1"/>
  <c r="Q896" i="20" a="1"/>
  <c r="Q829" i="20" a="1"/>
  <c r="Q802" i="20" a="1"/>
  <c r="Q772" i="20" a="1"/>
  <c r="Q761" i="20" a="1"/>
  <c r="Q720" i="20" a="1"/>
  <c r="Q669" i="20" a="1"/>
  <c r="Q645" i="20" a="1"/>
  <c r="Q636" i="20" a="1"/>
  <c r="Q627" i="20" a="1"/>
  <c r="Q582" i="20" a="1"/>
  <c r="Q555" i="20" a="1"/>
  <c r="Q551" i="20" a="1"/>
  <c r="Q341" i="20" a="1"/>
  <c r="Q1014" i="20" a="1"/>
  <c r="Q983" i="20" a="1"/>
  <c r="Q942" i="20" a="1"/>
  <c r="Q870" i="20" a="1"/>
  <c r="Q735" i="20" a="1"/>
  <c r="Q704" i="20" a="1"/>
  <c r="Q654" i="20" a="1"/>
  <c r="Q649" i="20" a="1"/>
  <c r="Q640" i="20" a="1"/>
  <c r="Q631" i="20" a="1"/>
  <c r="Q622" i="20" a="1"/>
  <c r="Q613" i="20" a="1"/>
  <c r="Q559" i="20" a="1"/>
  <c r="Q547" i="20" a="1"/>
  <c r="Q993" i="20" a="1"/>
  <c r="Q957" i="20" a="1"/>
  <c r="Q921" i="20" a="1"/>
  <c r="Q813" i="20" a="1"/>
  <c r="Q783" i="20" a="1"/>
  <c r="Q771" i="20" a="1"/>
  <c r="Q644" i="20" a="1"/>
  <c r="Q635" i="20" a="1"/>
  <c r="Q626" i="20" a="1"/>
  <c r="Q554" i="20" a="1"/>
  <c r="Q540" i="20" a="1"/>
  <c r="Q537" i="20" a="1"/>
  <c r="Q534" i="20" a="1"/>
  <c r="Q531" i="20" a="1"/>
  <c r="Q528" i="20" a="1"/>
  <c r="Q525" i="20" a="1"/>
  <c r="Q522" i="20" a="1"/>
  <c r="Q519" i="20" a="1"/>
  <c r="Q516" i="20" a="1"/>
  <c r="Q513" i="20" a="1"/>
  <c r="Q510" i="20" a="1"/>
  <c r="Q507" i="20" a="1"/>
  <c r="Q504" i="20" a="1"/>
  <c r="Q501" i="20" a="1"/>
  <c r="Q498" i="20" a="1"/>
  <c r="Q495" i="20" a="1"/>
  <c r="Q489" i="20" a="1"/>
  <c r="Q483" i="20" a="1"/>
  <c r="Q474" i="20" a="1"/>
  <c r="Q465" i="20" a="1"/>
  <c r="Q462" i="20" a="1"/>
  <c r="Q459" i="20" a="1"/>
  <c r="Q456" i="20" a="1"/>
  <c r="Q447" i="20" a="1"/>
  <c r="Q426" i="20" a="1"/>
  <c r="Q423" i="20" a="1"/>
  <c r="Q402" i="20" a="1"/>
  <c r="Q396" i="20" a="1"/>
  <c r="Q393" i="20" a="1"/>
  <c r="Q1013" i="20" a="1"/>
  <c r="Q1008" i="20" a="1"/>
  <c r="Q828" i="20" a="1"/>
  <c r="Q734" i="20" a="1"/>
  <c r="Q658" i="20" a="1"/>
  <c r="Q992" i="20" a="1"/>
  <c r="Q987" i="20" a="1"/>
  <c r="Q956" i="20" a="1"/>
  <c r="Q951" i="20" a="1"/>
  <c r="Q920" i="20" a="1"/>
  <c r="Q915" i="20" a="1"/>
  <c r="Q879" i="20" a="1"/>
  <c r="Q782" i="20" a="1"/>
  <c r="Q754" i="20" a="1"/>
  <c r="Q648" i="20" a="1"/>
  <c r="Q639" i="20" a="1"/>
  <c r="Q630" i="20" a="1"/>
  <c r="Q621" i="20" a="1"/>
  <c r="Q612" i="20" a="1"/>
  <c r="Q585" i="20" a="1"/>
  <c r="Q558" i="20" a="1"/>
  <c r="Q328" i="20" a="1"/>
  <c r="Q652" i="20" a="1"/>
  <c r="Q634" i="20" a="1"/>
  <c r="Q351" i="20" a="1"/>
  <c r="Q241" i="20" a="1"/>
  <c r="Q373" i="20" a="1"/>
  <c r="Q282" i="20" a="1"/>
  <c r="Q274" i="20" a="1"/>
  <c r="Q256" i="20" a="1"/>
  <c r="Q970" i="20" a="1"/>
  <c r="Q952" i="20" a="1"/>
  <c r="Q935" i="20" a="1"/>
  <c r="Q895" i="20" a="1"/>
  <c r="Q877" i="20" a="1"/>
  <c r="Q814" i="20" a="1"/>
  <c r="Q546" i="20" a="1"/>
  <c r="Q289" i="20" a="1"/>
  <c r="Q940" i="20" a="1"/>
  <c r="Q350" i="20" a="1"/>
  <c r="Q233" i="20" a="1"/>
  <c r="Q197" i="20" a="1"/>
  <c r="Q169" i="20" a="1"/>
  <c r="Q154" i="20" a="1"/>
  <c r="Q894" i="20" a="1"/>
  <c r="Q1009" i="20" a="1"/>
  <c r="Q1003" i="20" a="1"/>
  <c r="Q997" i="20" a="1"/>
  <c r="Q991" i="20" a="1"/>
  <c r="Q985" i="20" a="1"/>
  <c r="Q545" i="20" a="1"/>
  <c r="Q364" i="20" a="1"/>
  <c r="Q288" i="20" a="1"/>
  <c r="Q281" i="20" a="1"/>
  <c r="Q643" i="20" a="1"/>
  <c r="Q625" i="20" a="1"/>
  <c r="Q550" i="20" a="1"/>
  <c r="Q340" i="20" a="1"/>
  <c r="Q299" i="20" a="1"/>
  <c r="Q232" i="20" a="1"/>
  <c r="Q152" i="20" a="1"/>
  <c r="Q1002" i="20" a="1"/>
  <c r="Q544" i="20" a="1"/>
  <c r="Q375" i="20" a="1"/>
  <c r="Q170" i="20" a="1"/>
  <c r="Q967" i="20" a="1"/>
  <c r="Q549" i="20" a="1"/>
  <c r="Q363" i="20" a="1"/>
  <c r="Q280" i="20" a="1"/>
  <c r="Q199" i="20" a="1"/>
  <c r="Q1007" i="20" a="1"/>
  <c r="Q543" i="20" a="1"/>
  <c r="Q352" i="20" a="1"/>
  <c r="Q298" i="20" a="1"/>
  <c r="Q253" i="20" a="1"/>
  <c r="Q1012" i="20" a="1"/>
  <c r="Q966" i="20" a="1"/>
  <c r="Q925" i="20" a="1"/>
  <c r="Q919" i="20" a="1"/>
  <c r="Q913" i="20" a="1"/>
  <c r="Q323" i="20" a="1"/>
  <c r="Q1006" i="20" a="1"/>
  <c r="Q1000" i="20" a="1"/>
  <c r="Q994" i="20" a="1"/>
  <c r="Q988" i="20" a="1"/>
  <c r="Q553" i="20" a="1"/>
  <c r="Q362" i="20" a="1"/>
  <c r="Q290" i="20" a="1"/>
  <c r="Q198" i="20" a="1"/>
  <c r="Q155" i="20" a="1"/>
  <c r="Q231" i="20" a="1"/>
  <c r="Q153" i="20" a="1"/>
  <c r="Q168" i="20" a="1"/>
  <c r="Q258" i="20" a="1"/>
  <c r="Q252" i="20" a="1"/>
  <c r="Q243" i="20" a="1"/>
  <c r="Q156" i="20" a="1"/>
  <c r="Q273" i="20" a="1"/>
  <c r="Q141" i="20" a="1"/>
  <c r="Q141" i="20" l="1"/>
  <c r="Q273" i="20"/>
  <c r="Q156" i="20"/>
  <c r="Q243" i="20"/>
  <c r="Q252" i="20"/>
  <c r="Q258" i="20"/>
  <c r="Q168" i="20"/>
  <c r="Q153" i="20"/>
  <c r="Q231" i="20"/>
  <c r="Q155" i="20"/>
  <c r="Q198" i="20"/>
  <c r="Q290" i="20"/>
  <c r="Q362" i="20"/>
  <c r="Q553" i="20"/>
  <c r="Q988" i="20"/>
  <c r="Q994" i="20"/>
  <c r="Q1000" i="20"/>
  <c r="Q1006" i="20"/>
  <c r="Q323" i="20"/>
  <c r="Q913" i="20"/>
  <c r="Q919" i="20"/>
  <c r="Q925" i="20"/>
  <c r="Q966" i="20"/>
  <c r="Q1012" i="20"/>
  <c r="Q253" i="20"/>
  <c r="Q298" i="20"/>
  <c r="Q352" i="20"/>
  <c r="Q543" i="20"/>
  <c r="Q1007" i="20"/>
  <c r="Q199" i="20"/>
  <c r="Q280" i="20"/>
  <c r="Q363" i="20"/>
  <c r="Q549" i="20"/>
  <c r="Q967" i="20"/>
  <c r="Q170" i="20"/>
  <c r="Q375" i="20"/>
  <c r="Q544" i="20"/>
  <c r="Q1002" i="20"/>
  <c r="Q152" i="20"/>
  <c r="Q232" i="20"/>
  <c r="Q299" i="20"/>
  <c r="Q340" i="20"/>
  <c r="Q550" i="20"/>
  <c r="Q625" i="20"/>
  <c r="Q643" i="20"/>
  <c r="Q281" i="20"/>
  <c r="Q288" i="20"/>
  <c r="Q364" i="20"/>
  <c r="Q545" i="20"/>
  <c r="Q985" i="20"/>
  <c r="Q991" i="20"/>
  <c r="Q997" i="20"/>
  <c r="Q1003" i="20"/>
  <c r="Q1009" i="20"/>
  <c r="Q894" i="20"/>
  <c r="Q154" i="20"/>
  <c r="Q169" i="20"/>
  <c r="Q197" i="20"/>
  <c r="Q233" i="20"/>
  <c r="Q350" i="20"/>
  <c r="Q940" i="20"/>
  <c r="Q289" i="20"/>
  <c r="Q546" i="20"/>
  <c r="Q814" i="20"/>
  <c r="Q877" i="20"/>
  <c r="Q895" i="20"/>
  <c r="Q935" i="20"/>
  <c r="Q952" i="20"/>
  <c r="Q970" i="20"/>
  <c r="Q256" i="20"/>
  <c r="Q274" i="20"/>
  <c r="Q282" i="20"/>
  <c r="Q373" i="20"/>
  <c r="Q241" i="20"/>
  <c r="Q351" i="20"/>
  <c r="Q634" i="20"/>
  <c r="Q652" i="20"/>
  <c r="Q328" i="20"/>
  <c r="Q558" i="20"/>
  <c r="Q585" i="20"/>
  <c r="Q612" i="20"/>
  <c r="Q621" i="20"/>
  <c r="Q630" i="20"/>
  <c r="Q639" i="20"/>
  <c r="Q648" i="20"/>
  <c r="Q754" i="20"/>
  <c r="Q782" i="20"/>
  <c r="Q879" i="20"/>
  <c r="Q915" i="20"/>
  <c r="Q920" i="20"/>
  <c r="Q951" i="20"/>
  <c r="Q956" i="20"/>
  <c r="Q987" i="20"/>
  <c r="Q992" i="20"/>
  <c r="Q658" i="20"/>
  <c r="Q734" i="20"/>
  <c r="Q828" i="20"/>
  <c r="Q1008" i="20"/>
  <c r="Q1013" i="20"/>
  <c r="Q393" i="20"/>
  <c r="Q396" i="20"/>
  <c r="Q402" i="20"/>
  <c r="Q423" i="20"/>
  <c r="Q426" i="20"/>
  <c r="Q447" i="20"/>
  <c r="Q456" i="20"/>
  <c r="Q459" i="20"/>
  <c r="Q462" i="20"/>
  <c r="Q465" i="20"/>
  <c r="Q474" i="20"/>
  <c r="Q483" i="20"/>
  <c r="Q489" i="20"/>
  <c r="Q495" i="20"/>
  <c r="Q498" i="20"/>
  <c r="Q501" i="20"/>
  <c r="Q504" i="20"/>
  <c r="Q507" i="20"/>
  <c r="Q510" i="20"/>
  <c r="Q513" i="20"/>
  <c r="Q516" i="20"/>
  <c r="Q519" i="20"/>
  <c r="Q522" i="20"/>
  <c r="Q525" i="20"/>
  <c r="Q528" i="20"/>
  <c r="Q531" i="20"/>
  <c r="Q534" i="20"/>
  <c r="Q537" i="20"/>
  <c r="Q540" i="20"/>
  <c r="Q554" i="20"/>
  <c r="Q626" i="20"/>
  <c r="Q635" i="20"/>
  <c r="Q644" i="20"/>
  <c r="Q771" i="20"/>
  <c r="Q783" i="20"/>
  <c r="Q813" i="20"/>
  <c r="Q921" i="20"/>
  <c r="Q957" i="20"/>
  <c r="Q993" i="20"/>
  <c r="Q547" i="20"/>
  <c r="Q559" i="20"/>
  <c r="Q613" i="20"/>
  <c r="Q622" i="20"/>
  <c r="Q631" i="20"/>
  <c r="Q640" i="20"/>
  <c r="Q649" i="20"/>
  <c r="Q654" i="20"/>
  <c r="Q704" i="20"/>
  <c r="Q735" i="20"/>
  <c r="Q870" i="20"/>
  <c r="Q942" i="20"/>
  <c r="Q983" i="20"/>
  <c r="Q1014" i="20"/>
  <c r="Q341" i="20"/>
  <c r="Q551" i="20"/>
  <c r="Q555" i="20"/>
  <c r="Q582" i="20"/>
  <c r="Q627" i="20"/>
  <c r="Q636" i="20"/>
  <c r="Q645" i="20"/>
  <c r="Q669" i="20"/>
  <c r="Q720" i="20"/>
  <c r="Q761" i="20"/>
  <c r="Q772" i="20"/>
  <c r="Q802" i="20"/>
  <c r="Q829" i="20"/>
  <c r="Q896" i="20"/>
  <c r="Q927" i="20"/>
  <c r="Q937" i="20"/>
  <c r="Q999" i="20"/>
  <c r="Q1004" i="20"/>
  <c r="Q660" i="20"/>
  <c r="Q840" i="20"/>
  <c r="Q876" i="20"/>
  <c r="Q917" i="20"/>
  <c r="Q953" i="20"/>
  <c r="Q984" i="20"/>
  <c r="Q989" i="20"/>
  <c r="Q385" i="20"/>
  <c r="Q394" i="20"/>
  <c r="Q397" i="20"/>
  <c r="Q409" i="20"/>
  <c r="Q421" i="20"/>
  <c r="Q424" i="20"/>
  <c r="Q427" i="20"/>
  <c r="Q430" i="20"/>
  <c r="Q433" i="20"/>
  <c r="Q445" i="20"/>
  <c r="Q457" i="20"/>
  <c r="Q460" i="20"/>
  <c r="Q463" i="20"/>
  <c r="Q466" i="20"/>
  <c r="Q481" i="20"/>
  <c r="Q487" i="20"/>
  <c r="Q499" i="20"/>
  <c r="Q505" i="20"/>
  <c r="Q508" i="20"/>
  <c r="Q511" i="20"/>
  <c r="Q514" i="20"/>
  <c r="Q517" i="20"/>
  <c r="Q520" i="20"/>
  <c r="Q523" i="20"/>
  <c r="Q526" i="20"/>
  <c r="Q529" i="20"/>
  <c r="Q532" i="20"/>
  <c r="Q535" i="20"/>
  <c r="Q538" i="20"/>
  <c r="Q541" i="20"/>
  <c r="Q548" i="20"/>
  <c r="Q560" i="20"/>
  <c r="Q623" i="20"/>
  <c r="Q632" i="20"/>
  <c r="Q641" i="20"/>
  <c r="Q650" i="20"/>
  <c r="Q655" i="20"/>
  <c r="Q700" i="20"/>
  <c r="Q736" i="20"/>
  <c r="Q762" i="20"/>
  <c r="Q773" i="20"/>
  <c r="Q791" i="20"/>
  <c r="Q803" i="20"/>
  <c r="Q830" i="20"/>
  <c r="Q835" i="20"/>
  <c r="Q933" i="20"/>
  <c r="Q943" i="20"/>
  <c r="Q1005" i="20"/>
  <c r="Q1010" i="20"/>
  <c r="Q1015" i="20"/>
  <c r="Q552" i="20"/>
  <c r="Q556" i="20"/>
  <c r="Q583" i="20"/>
  <c r="Q628" i="20"/>
  <c r="Q637" i="20"/>
  <c r="Q646" i="20"/>
  <c r="Q670" i="20"/>
  <c r="Q721" i="20"/>
  <c r="Q752" i="20"/>
  <c r="Q815" i="20"/>
  <c r="Q923" i="20"/>
  <c r="Q954" i="20"/>
  <c r="Q990" i="20"/>
  <c r="Q251" i="20"/>
  <c r="Q257" i="20"/>
  <c r="Q272" i="20"/>
  <c r="Q342" i="20"/>
  <c r="Q624" i="20"/>
  <c r="Q633" i="20"/>
  <c r="Q642" i="20"/>
  <c r="Q651" i="20"/>
  <c r="Q792" i="20"/>
  <c r="Q804" i="20"/>
  <c r="Q975" i="20"/>
  <c r="Q1011" i="20"/>
  <c r="Q1016" i="20"/>
  <c r="Q297" i="20"/>
  <c r="Q722" i="20"/>
  <c r="Q753" i="20"/>
  <c r="Q763" i="20"/>
  <c r="Q893" i="20"/>
  <c r="Q924" i="20"/>
  <c r="Q929" i="20"/>
  <c r="Q965" i="20"/>
  <c r="Q996" i="20"/>
  <c r="Q1001" i="20"/>
  <c r="Q374" i="20"/>
  <c r="Q380" i="20"/>
  <c r="Q383" i="20"/>
  <c r="Q395" i="20"/>
  <c r="Q401" i="20"/>
  <c r="Q425" i="20"/>
  <c r="Q431" i="20"/>
  <c r="Q443" i="20"/>
  <c r="Q446" i="20"/>
  <c r="Q449" i="20"/>
  <c r="Q452" i="20"/>
  <c r="Q455" i="20"/>
  <c r="Q458" i="20"/>
  <c r="Q464" i="20"/>
  <c r="Q467" i="20"/>
  <c r="Q473" i="20"/>
  <c r="Q482" i="20"/>
  <c r="Q488" i="20"/>
  <c r="Q491" i="20"/>
  <c r="Q500" i="20"/>
  <c r="Q503" i="20"/>
  <c r="Q506" i="20"/>
  <c r="Q509" i="20"/>
  <c r="Q512" i="20"/>
  <c r="Q515" i="20"/>
  <c r="Q518" i="20"/>
  <c r="Q521" i="20"/>
  <c r="Q524" i="20"/>
  <c r="Q527" i="20"/>
  <c r="Q530" i="20"/>
  <c r="Q533" i="20"/>
  <c r="Q536" i="20"/>
  <c r="Q539" i="20"/>
  <c r="Q542" i="20"/>
  <c r="Q557" i="20"/>
  <c r="Q584" i="20"/>
  <c r="Q611" i="20"/>
  <c r="Q620" i="20"/>
  <c r="Q629" i="20"/>
  <c r="Q638" i="20"/>
  <c r="Q647" i="20"/>
  <c r="Q657" i="20"/>
  <c r="Q702" i="20"/>
  <c r="Q781" i="20"/>
  <c r="Q793" i="20"/>
  <c r="Q878" i="20"/>
  <c r="Q914" i="20"/>
  <c r="Q986" i="20"/>
  <c r="Q1017" i="20"/>
  <c r="Q653" i="20"/>
  <c r="Q656" i="20"/>
  <c r="Q659" i="20"/>
  <c r="Q668" i="20"/>
  <c r="Q701" i="20"/>
  <c r="P620" i="28"/>
  <c r="M620" i="28"/>
  <c r="P619" i="28"/>
  <c r="M619" i="28"/>
  <c r="P618" i="28"/>
  <c r="M618" i="28"/>
  <c r="P617" i="28"/>
  <c r="M617" i="28"/>
  <c r="P616" i="28"/>
  <c r="M616" i="28"/>
  <c r="P615" i="28"/>
  <c r="M615" i="28"/>
  <c r="P614" i="28"/>
  <c r="M614" i="28"/>
  <c r="P613" i="28"/>
  <c r="M613" i="28"/>
  <c r="P612" i="28"/>
  <c r="M612" i="28"/>
  <c r="P611" i="28"/>
  <c r="M611" i="28"/>
  <c r="P610" i="28"/>
  <c r="M610" i="28"/>
  <c r="P609" i="28"/>
  <c r="M609" i="28"/>
  <c r="P608" i="28"/>
  <c r="M608" i="28"/>
  <c r="P607" i="28"/>
  <c r="M607" i="28"/>
  <c r="P606" i="28"/>
  <c r="M606" i="28"/>
  <c r="P605" i="28"/>
  <c r="M605" i="28"/>
  <c r="P604" i="28"/>
  <c r="M604" i="28"/>
  <c r="P603" i="28"/>
  <c r="M603" i="28"/>
  <c r="P602" i="28"/>
  <c r="M602" i="28"/>
  <c r="P601" i="28"/>
  <c r="M601" i="28"/>
  <c r="P600" i="28"/>
  <c r="M600" i="28"/>
  <c r="P599" i="28"/>
  <c r="M599" i="28"/>
  <c r="P598" i="28"/>
  <c r="M598" i="28"/>
  <c r="P597" i="28"/>
  <c r="M597" i="28"/>
  <c r="P596" i="28"/>
  <c r="M596" i="28"/>
  <c r="P595" i="28"/>
  <c r="M595" i="28"/>
  <c r="P594" i="28"/>
  <c r="M594" i="28"/>
  <c r="P593" i="28"/>
  <c r="M593" i="28"/>
  <c r="P592" i="28"/>
  <c r="M592" i="28"/>
  <c r="P591" i="28"/>
  <c r="M591" i="28"/>
  <c r="P590" i="28"/>
  <c r="M590" i="28"/>
  <c r="P589" i="28"/>
  <c r="M589" i="28"/>
  <c r="P588" i="28"/>
  <c r="M588" i="28"/>
  <c r="P587" i="28"/>
  <c r="M587" i="28"/>
  <c r="P586" i="28"/>
  <c r="M586" i="28"/>
  <c r="P585" i="28"/>
  <c r="M585" i="28"/>
  <c r="P584" i="28"/>
  <c r="M584" i="28"/>
  <c r="P583" i="28"/>
  <c r="M583" i="28"/>
  <c r="P582" i="28"/>
  <c r="M582" i="28"/>
  <c r="P581" i="28"/>
  <c r="M581" i="28"/>
  <c r="P580" i="28"/>
  <c r="M580" i="28"/>
  <c r="P579" i="28"/>
  <c r="M579" i="28"/>
  <c r="P578" i="28"/>
  <c r="M578" i="28"/>
  <c r="P577" i="28"/>
  <c r="M577" i="28"/>
  <c r="P576" i="28"/>
  <c r="M576" i="28"/>
  <c r="P575" i="28"/>
  <c r="M575" i="28"/>
  <c r="P574" i="28"/>
  <c r="M574" i="28"/>
  <c r="P573" i="28"/>
  <c r="M573" i="28"/>
  <c r="P572" i="28"/>
  <c r="M572" i="28"/>
  <c r="P571" i="28"/>
  <c r="M571" i="28"/>
  <c r="P570" i="28"/>
  <c r="M570" i="28"/>
  <c r="P569" i="28"/>
  <c r="M569" i="28"/>
  <c r="P568" i="28"/>
  <c r="M568" i="28"/>
  <c r="P567" i="28"/>
  <c r="M567" i="28"/>
  <c r="P566" i="28"/>
  <c r="M566" i="28"/>
  <c r="P565" i="28"/>
  <c r="M565" i="28"/>
  <c r="P564" i="28"/>
  <c r="M564" i="28"/>
  <c r="P563" i="28"/>
  <c r="M563" i="28"/>
  <c r="P562" i="28"/>
  <c r="M562" i="28"/>
  <c r="P561" i="28"/>
  <c r="M561" i="28"/>
  <c r="P560" i="28"/>
  <c r="M560" i="28"/>
  <c r="P559" i="28"/>
  <c r="M559" i="28"/>
  <c r="P558" i="28"/>
  <c r="M558" i="28"/>
  <c r="P557" i="28"/>
  <c r="M557" i="28"/>
  <c r="P556" i="28"/>
  <c r="M556" i="28"/>
  <c r="P555" i="28"/>
  <c r="M555" i="28"/>
  <c r="P554" i="28"/>
  <c r="M554" i="28"/>
  <c r="P553" i="28"/>
  <c r="M553" i="28"/>
  <c r="P552" i="28"/>
  <c r="M552" i="28"/>
  <c r="P551" i="28"/>
  <c r="M551" i="28"/>
  <c r="P550" i="28"/>
  <c r="M550" i="28"/>
  <c r="P549" i="28"/>
  <c r="M549" i="28"/>
  <c r="P548" i="28"/>
  <c r="M548" i="28"/>
  <c r="P547" i="28"/>
  <c r="M547" i="28"/>
  <c r="P546" i="28"/>
  <c r="M546" i="28"/>
  <c r="P545" i="28"/>
  <c r="M545" i="28"/>
  <c r="P544" i="28"/>
  <c r="M544" i="28"/>
  <c r="P543" i="28"/>
  <c r="M543" i="28"/>
  <c r="P542" i="28"/>
  <c r="M542" i="28"/>
  <c r="P541" i="28"/>
  <c r="M541" i="28"/>
  <c r="P540" i="28"/>
  <c r="M540" i="28"/>
  <c r="P539" i="28"/>
  <c r="M539" i="28"/>
  <c r="P538" i="28"/>
  <c r="M538" i="28"/>
  <c r="P537" i="28"/>
  <c r="M537" i="28"/>
  <c r="P536" i="28"/>
  <c r="M536" i="28"/>
  <c r="P535" i="28"/>
  <c r="Q535" i="28" s="1" a="1"/>
  <c r="Q535" i="28" s="1"/>
  <c r="M535" i="28"/>
  <c r="Q534" i="28" a="1"/>
  <c r="Q534" i="28" s="1"/>
  <c r="P534" i="28"/>
  <c r="M534" i="28"/>
  <c r="P533" i="28"/>
  <c r="Q533" i="28" s="1" a="1"/>
  <c r="Q533" i="28" s="1"/>
  <c r="M533" i="28"/>
  <c r="P532" i="28"/>
  <c r="M532" i="28"/>
  <c r="P531" i="28"/>
  <c r="M531" i="28"/>
  <c r="P530" i="28"/>
  <c r="M530" i="28"/>
  <c r="P529" i="28"/>
  <c r="M529" i="28"/>
  <c r="P528" i="28"/>
  <c r="M528" i="28"/>
  <c r="P527" i="28"/>
  <c r="Q527" i="28" s="1" a="1"/>
  <c r="Q527" i="28" s="1"/>
  <c r="M527" i="28"/>
  <c r="P526" i="28"/>
  <c r="M526" i="28"/>
  <c r="Q525" i="28" a="1"/>
  <c r="Q525" i="28" s="1"/>
  <c r="P525" i="28"/>
  <c r="M525" i="28"/>
  <c r="P524" i="28"/>
  <c r="Q524" i="28" s="1" a="1"/>
  <c r="Q524" i="28" s="1"/>
  <c r="M524" i="28"/>
  <c r="P523" i="28"/>
  <c r="Q523" i="28" s="1" a="1"/>
  <c r="Q523" i="28" s="1"/>
  <c r="M523" i="28"/>
  <c r="Q522" i="28" a="1"/>
  <c r="Q522" i="28" s="1"/>
  <c r="P522" i="28"/>
  <c r="M522" i="28"/>
  <c r="P521" i="28"/>
  <c r="M521" i="28"/>
  <c r="P520" i="28"/>
  <c r="Q520" i="28" s="1" a="1"/>
  <c r="Q520" i="28" s="1"/>
  <c r="M520" i="28"/>
  <c r="P519" i="28"/>
  <c r="M519" i="28"/>
  <c r="P518" i="28"/>
  <c r="M518" i="28"/>
  <c r="P517" i="28"/>
  <c r="M517" i="28"/>
  <c r="Q516" i="28" a="1"/>
  <c r="Q516" i="28" s="1"/>
  <c r="P516" i="28"/>
  <c r="M516" i="28"/>
  <c r="P515" i="28"/>
  <c r="Q515" i="28" s="1" a="1"/>
  <c r="Q515" i="28" s="1"/>
  <c r="M515" i="28"/>
  <c r="P514" i="28"/>
  <c r="Q514" i="28" s="1" a="1"/>
  <c r="Q514" i="28" s="1"/>
  <c r="M514" i="28"/>
  <c r="P513" i="28"/>
  <c r="M513" i="28"/>
  <c r="P512" i="28"/>
  <c r="M512" i="28"/>
  <c r="P511" i="28"/>
  <c r="M511" i="28"/>
  <c r="M510" i="28"/>
  <c r="M509" i="28"/>
  <c r="M508" i="28"/>
  <c r="P507" i="28"/>
  <c r="M507" i="28"/>
  <c r="P506" i="28"/>
  <c r="M506" i="28"/>
  <c r="P505" i="28"/>
  <c r="Q505" i="28" s="1" a="1"/>
  <c r="Q505" i="28" s="1"/>
  <c r="M505" i="28"/>
  <c r="Q504" i="28" a="1"/>
  <c r="Q504" i="28" s="1"/>
  <c r="P504" i="28"/>
  <c r="M504" i="28"/>
  <c r="P503" i="28"/>
  <c r="Q503" i="28" s="1" a="1"/>
  <c r="Q503" i="28" s="1"/>
  <c r="M503" i="28"/>
  <c r="P502" i="28"/>
  <c r="Q502" i="28" s="1" a="1"/>
  <c r="Q502" i="28" s="1"/>
  <c r="M502" i="28"/>
  <c r="Q501" i="28" a="1"/>
  <c r="Q501" i="28" s="1"/>
  <c r="P501" i="28"/>
  <c r="M501" i="28"/>
  <c r="P500" i="28"/>
  <c r="Q500" i="28" s="1" a="1"/>
  <c r="Q500" i="28" s="1"/>
  <c r="M500" i="28"/>
  <c r="Q499" i="28" a="1"/>
  <c r="Q499" i="28" s="1"/>
  <c r="P499" i="28"/>
  <c r="M499" i="28"/>
  <c r="P498" i="28"/>
  <c r="M498" i="28"/>
  <c r="P497" i="28"/>
  <c r="Q497" i="28" s="1" a="1"/>
  <c r="Q497" i="28" s="1"/>
  <c r="M497" i="28"/>
  <c r="P496" i="28"/>
  <c r="Q496" i="28" s="1" a="1"/>
  <c r="Q496" i="28" s="1"/>
  <c r="M496" i="28"/>
  <c r="Q495" i="28" a="1"/>
  <c r="Q495" i="28" s="1"/>
  <c r="P495" i="28"/>
  <c r="M495" i="28"/>
  <c r="P494" i="28"/>
  <c r="Q494" i="28" s="1" a="1"/>
  <c r="Q494" i="28" s="1"/>
  <c r="M494" i="28"/>
  <c r="P493" i="28"/>
  <c r="Q493" i="28" s="1" a="1"/>
  <c r="Q493" i="28" s="1"/>
  <c r="M493" i="28"/>
  <c r="Q492" i="28" a="1"/>
  <c r="Q492" i="28" s="1"/>
  <c r="P492" i="28"/>
  <c r="M492" i="28"/>
  <c r="P491" i="28"/>
  <c r="Q491" i="28" s="1" a="1"/>
  <c r="Q491" i="28" s="1"/>
  <c r="M491" i="28"/>
  <c r="P490" i="28"/>
  <c r="Q490" i="28" s="1" a="1"/>
  <c r="Q490" i="28" s="1"/>
  <c r="M490" i="28"/>
  <c r="P489" i="28"/>
  <c r="M489" i="28"/>
  <c r="P488" i="28"/>
  <c r="M488" i="28"/>
  <c r="P487" i="28"/>
  <c r="M487" i="28"/>
  <c r="P486" i="28"/>
  <c r="M486" i="28"/>
  <c r="P485" i="28"/>
  <c r="M485" i="28"/>
  <c r="P484" i="28"/>
  <c r="M484" i="28"/>
  <c r="P483" i="28"/>
  <c r="M483" i="28"/>
  <c r="P482" i="28"/>
  <c r="M482" i="28"/>
  <c r="P481" i="28"/>
  <c r="M481" i="28"/>
  <c r="P480" i="28"/>
  <c r="M480" i="28"/>
  <c r="P479" i="28"/>
  <c r="M479" i="28"/>
  <c r="P478" i="28"/>
  <c r="M478" i="28"/>
  <c r="P477" i="28"/>
  <c r="M477" i="28"/>
  <c r="P476" i="28"/>
  <c r="M476" i="28"/>
  <c r="P475" i="28"/>
  <c r="M475" i="28"/>
  <c r="P474" i="28"/>
  <c r="M474" i="28"/>
  <c r="P473" i="28"/>
  <c r="M473" i="28"/>
  <c r="P472" i="28"/>
  <c r="M472" i="28"/>
  <c r="P471" i="28"/>
  <c r="M471" i="28"/>
  <c r="P470" i="28"/>
  <c r="M470" i="28"/>
  <c r="P469" i="28"/>
  <c r="M469" i="28"/>
  <c r="P468" i="28"/>
  <c r="M468" i="28"/>
  <c r="P467" i="28"/>
  <c r="M467" i="28"/>
  <c r="P466" i="28"/>
  <c r="M466" i="28"/>
  <c r="P465" i="28"/>
  <c r="M465" i="28"/>
  <c r="P464" i="28"/>
  <c r="M464" i="28"/>
  <c r="P463" i="28"/>
  <c r="M463" i="28"/>
  <c r="P462" i="28"/>
  <c r="M462" i="28"/>
  <c r="P461" i="28"/>
  <c r="M461" i="28"/>
  <c r="P460" i="28"/>
  <c r="M460" i="28"/>
  <c r="P459" i="28"/>
  <c r="M459" i="28"/>
  <c r="P458" i="28"/>
  <c r="M458" i="28"/>
  <c r="P457" i="28"/>
  <c r="M457" i="28"/>
  <c r="P456" i="28"/>
  <c r="M456" i="28"/>
  <c r="P455" i="28"/>
  <c r="M455" i="28"/>
  <c r="P454" i="28"/>
  <c r="M454" i="28"/>
  <c r="P453" i="28"/>
  <c r="M453" i="28"/>
  <c r="P452" i="28"/>
  <c r="M452" i="28"/>
  <c r="P451" i="28"/>
  <c r="M451" i="28"/>
  <c r="P450" i="28"/>
  <c r="M450" i="28"/>
  <c r="P449" i="28"/>
  <c r="M449" i="28"/>
  <c r="P448" i="28"/>
  <c r="M448" i="28"/>
  <c r="P447" i="28"/>
  <c r="M447" i="28"/>
  <c r="P446" i="28"/>
  <c r="M446" i="28"/>
  <c r="P445" i="28"/>
  <c r="M445" i="28"/>
  <c r="P444" i="28"/>
  <c r="M444" i="28"/>
  <c r="P443" i="28"/>
  <c r="M443" i="28"/>
  <c r="P442" i="28"/>
  <c r="M442" i="28"/>
  <c r="P441" i="28"/>
  <c r="M441" i="28"/>
  <c r="P440" i="28"/>
  <c r="Q440" i="28" s="1" a="1"/>
  <c r="Q440" i="28" s="1"/>
  <c r="M440" i="28"/>
  <c r="Q439" i="28" a="1"/>
  <c r="Q439" i="28" s="1"/>
  <c r="P439" i="28"/>
  <c r="M439" i="28"/>
  <c r="P438" i="28"/>
  <c r="M438" i="28"/>
  <c r="P437" i="28"/>
  <c r="Q437" i="28" s="1" a="1"/>
  <c r="Q437" i="28" s="1"/>
  <c r="M437" i="28"/>
  <c r="P436" i="28"/>
  <c r="M436" i="28"/>
  <c r="P435" i="28"/>
  <c r="M435" i="28"/>
  <c r="P434" i="28"/>
  <c r="Q434" i="28" s="1" a="1"/>
  <c r="Q434" i="28" s="1"/>
  <c r="M434" i="28"/>
  <c r="P433" i="28"/>
  <c r="Q433" i="28" s="1" a="1"/>
  <c r="Q433" i="28" s="1"/>
  <c r="M433" i="28"/>
  <c r="Q432" i="28" a="1"/>
  <c r="Q432" i="28" s="1"/>
  <c r="P432" i="28"/>
  <c r="M432" i="28"/>
  <c r="P431" i="28"/>
  <c r="M431" i="28"/>
  <c r="P430" i="28"/>
  <c r="Q430" i="28" s="1" a="1"/>
  <c r="Q430" i="28" s="1"/>
  <c r="M430" i="28"/>
  <c r="Q429" i="28" a="1"/>
  <c r="Q429" i="28" s="1"/>
  <c r="P429" i="28"/>
  <c r="M429" i="28"/>
  <c r="P428" i="28"/>
  <c r="M428" i="28"/>
  <c r="Q427" i="28" a="1"/>
  <c r="Q427" i="28" s="1"/>
  <c r="P427" i="28"/>
  <c r="M427" i="28"/>
  <c r="P426" i="28"/>
  <c r="M426" i="28"/>
  <c r="P425" i="28"/>
  <c r="M425" i="28"/>
  <c r="P424" i="28"/>
  <c r="M424" i="28"/>
  <c r="P423" i="28"/>
  <c r="M423" i="28"/>
  <c r="P422" i="28"/>
  <c r="Q422" i="28" s="1" a="1"/>
  <c r="Q422" i="28" s="1"/>
  <c r="M422" i="28"/>
  <c r="P421" i="28"/>
  <c r="Q421" i="28" s="1" a="1"/>
  <c r="Q421" i="28" s="1"/>
  <c r="M421" i="28"/>
  <c r="Q420" i="28" a="1"/>
  <c r="Q420" i="28" s="1"/>
  <c r="P420" i="28"/>
  <c r="M420" i="28"/>
  <c r="P419" i="28"/>
  <c r="Q419" i="28" s="1" a="1"/>
  <c r="Q419" i="28" s="1"/>
  <c r="M419" i="28"/>
  <c r="P418" i="28"/>
  <c r="Q418" i="28" s="1" a="1"/>
  <c r="Q418" i="28" s="1"/>
  <c r="M418" i="28"/>
  <c r="Q417" i="28" a="1"/>
  <c r="Q417" i="28" s="1"/>
  <c r="P417" i="28"/>
  <c r="M417" i="28"/>
  <c r="P416" i="28"/>
  <c r="M416" i="28"/>
  <c r="Q415" i="28" a="1"/>
  <c r="Q415" i="28" s="1"/>
  <c r="P415" i="28"/>
  <c r="M415" i="28"/>
  <c r="P414" i="28"/>
  <c r="M414" i="28"/>
  <c r="P413" i="28"/>
  <c r="Q413" i="28" s="1" a="1"/>
  <c r="Q413" i="28" s="1"/>
  <c r="M413" i="28"/>
  <c r="P412" i="28"/>
  <c r="M412" i="28"/>
  <c r="P411" i="28"/>
  <c r="M411" i="28"/>
  <c r="P410" i="28"/>
  <c r="M410" i="28"/>
  <c r="P409" i="28"/>
  <c r="M409" i="28"/>
  <c r="P408" i="28"/>
  <c r="M408" i="28"/>
  <c r="P407" i="28"/>
  <c r="Q407" i="28" s="1" a="1"/>
  <c r="Q407" i="28" s="1"/>
  <c r="M407" i="28"/>
  <c r="P406" i="28"/>
  <c r="M406" i="28"/>
  <c r="P405" i="28"/>
  <c r="M405" i="28"/>
  <c r="P404" i="28"/>
  <c r="Q404" i="28" s="1" a="1"/>
  <c r="Q404" i="28" s="1"/>
  <c r="M404" i="28"/>
  <c r="P403" i="28"/>
  <c r="M403" i="28"/>
  <c r="P402" i="28"/>
  <c r="M402" i="28"/>
  <c r="P401" i="28"/>
  <c r="Q401" i="28" s="1" a="1"/>
  <c r="Q401" i="28" s="1"/>
  <c r="M401" i="28"/>
  <c r="P400" i="28"/>
  <c r="Q400" i="28" s="1" a="1"/>
  <c r="Q400" i="28" s="1"/>
  <c r="M400" i="28"/>
  <c r="P399" i="28"/>
  <c r="M399" i="28"/>
  <c r="P398" i="28"/>
  <c r="M398" i="28"/>
  <c r="P397" i="28"/>
  <c r="Q397" i="28" s="1" a="1"/>
  <c r="Q397" i="28" s="1"/>
  <c r="M397" i="28"/>
  <c r="Q396" i="28" a="1"/>
  <c r="Q396" i="28" s="1"/>
  <c r="P396" i="28"/>
  <c r="M396" i="28"/>
  <c r="P395" i="28"/>
  <c r="Q395" i="28" s="1" a="1"/>
  <c r="Q395" i="28" s="1"/>
  <c r="M395" i="28"/>
  <c r="P394" i="28"/>
  <c r="M394" i="28"/>
  <c r="Q393" i="28" a="1"/>
  <c r="Q393" i="28" s="1"/>
  <c r="P393" i="28"/>
  <c r="M393" i="28"/>
  <c r="P392" i="28"/>
  <c r="Q392" i="28" s="1" a="1"/>
  <c r="Q392" i="28" s="1"/>
  <c r="M392" i="28"/>
  <c r="Q391" i="28" a="1"/>
  <c r="Q391" i="28" s="1"/>
  <c r="P391" i="28"/>
  <c r="M391" i="28"/>
  <c r="Q390" i="28" a="1"/>
  <c r="Q390" i="28" s="1"/>
  <c r="P390" i="28"/>
  <c r="M390" i="28"/>
  <c r="P389" i="28"/>
  <c r="Q389" i="28" s="1" a="1"/>
  <c r="Q389" i="28" s="1"/>
  <c r="M389" i="28"/>
  <c r="P388" i="28"/>
  <c r="Q388" i="28" s="1" a="1"/>
  <c r="Q388" i="28" s="1"/>
  <c r="M388" i="28"/>
  <c r="Q387" i="28" a="1"/>
  <c r="Q387" i="28" s="1"/>
  <c r="P387" i="28"/>
  <c r="M387" i="28"/>
  <c r="P386" i="28"/>
  <c r="M386" i="28"/>
  <c r="P385" i="28"/>
  <c r="M385" i="28"/>
  <c r="Q384" i="28" a="1"/>
  <c r="Q384" i="28" s="1"/>
  <c r="P384" i="28"/>
  <c r="M384" i="28"/>
  <c r="P383" i="28"/>
  <c r="M383" i="28"/>
  <c r="Q382" i="28" a="1"/>
  <c r="Q382" i="28" s="1"/>
  <c r="P382" i="28"/>
  <c r="M382" i="28"/>
  <c r="Q381" i="28" a="1"/>
  <c r="Q381" i="28" s="1"/>
  <c r="P381" i="28"/>
  <c r="M381" i="28"/>
  <c r="P380" i="28"/>
  <c r="M380" i="28"/>
  <c r="P379" i="28"/>
  <c r="Q379" i="28" s="1" a="1"/>
  <c r="Q379" i="28" s="1"/>
  <c r="M379" i="28"/>
  <c r="Q378" i="28" a="1"/>
  <c r="Q378" i="28" s="1"/>
  <c r="P378" i="28"/>
  <c r="M378" i="28"/>
  <c r="Q377" i="28" a="1"/>
  <c r="Q377" i="28" s="1"/>
  <c r="P377" i="28"/>
  <c r="M377" i="28"/>
  <c r="P376" i="28"/>
  <c r="M376" i="28"/>
  <c r="P375" i="28"/>
  <c r="M375" i="28"/>
  <c r="Q374" i="28" a="1"/>
  <c r="Q374" i="28" s="1"/>
  <c r="P374" i="28"/>
  <c r="M374" i="28"/>
  <c r="P373" i="28"/>
  <c r="Q373" i="28" s="1" a="1"/>
  <c r="Q373" i="28" s="1"/>
  <c r="M373" i="28"/>
  <c r="Q372" i="28" a="1"/>
  <c r="Q372" i="28" s="1"/>
  <c r="P372" i="28"/>
  <c r="M372" i="28"/>
  <c r="P371" i="28"/>
  <c r="M371" i="28"/>
  <c r="P370" i="28"/>
  <c r="Q370" i="28" s="1" a="1"/>
  <c r="Q370" i="28" s="1"/>
  <c r="M370" i="28"/>
  <c r="P369" i="28"/>
  <c r="M369" i="28"/>
  <c r="P368" i="28"/>
  <c r="M368" i="28"/>
  <c r="Q367" i="28" a="1"/>
  <c r="Q367" i="28" s="1"/>
  <c r="P367" i="28"/>
  <c r="M367" i="28"/>
  <c r="Q366" i="28" a="1"/>
  <c r="Q366" i="28" s="1"/>
  <c r="P366" i="28"/>
  <c r="M366" i="28"/>
  <c r="P365" i="28"/>
  <c r="M365" i="28"/>
  <c r="P364" i="28"/>
  <c r="M364" i="28"/>
  <c r="P363" i="28"/>
  <c r="M363" i="28"/>
  <c r="P362" i="28"/>
  <c r="M362" i="28"/>
  <c r="Q361" i="28" a="1"/>
  <c r="Q361" i="28" s="1"/>
  <c r="P361" i="28"/>
  <c r="M361" i="28"/>
  <c r="P360" i="28"/>
  <c r="M360" i="28"/>
  <c r="P359" i="28"/>
  <c r="M359" i="28"/>
  <c r="P358" i="28"/>
  <c r="M358" i="28"/>
  <c r="P357" i="28"/>
  <c r="Q357" i="28" s="1" a="1"/>
  <c r="Q357" i="28" s="1"/>
  <c r="M357" i="28"/>
  <c r="P356" i="28"/>
  <c r="M356" i="28"/>
  <c r="Q355" i="28" a="1"/>
  <c r="Q355" i="28" s="1"/>
  <c r="P355" i="28"/>
  <c r="M355" i="28"/>
  <c r="P354" i="28"/>
  <c r="Q354" i="28" s="1" a="1"/>
  <c r="Q354" i="28" s="1"/>
  <c r="M354" i="28"/>
  <c r="Q353" i="28" a="1"/>
  <c r="Q353" i="28" s="1"/>
  <c r="P353" i="28"/>
  <c r="M353" i="28"/>
  <c r="Q352" i="28" a="1"/>
  <c r="Q352" i="28" s="1"/>
  <c r="P352" i="28"/>
  <c r="M352" i="28"/>
  <c r="P351" i="28"/>
  <c r="Q351" i="28" s="1" a="1"/>
  <c r="Q351" i="28" s="1"/>
  <c r="M351" i="28"/>
  <c r="Q350" i="28" a="1"/>
  <c r="Q350" i="28" s="1"/>
  <c r="P350" i="28"/>
  <c r="M350" i="28"/>
  <c r="Q349" i="28" a="1"/>
  <c r="Q349" i="28" s="1"/>
  <c r="P349" i="28"/>
  <c r="M349" i="28"/>
  <c r="P348" i="28"/>
  <c r="M348" i="28"/>
  <c r="Q347" i="28" a="1"/>
  <c r="Q347" i="28" s="1"/>
  <c r="P347" i="28"/>
  <c r="M347" i="28"/>
  <c r="P346" i="28"/>
  <c r="M346" i="28"/>
  <c r="P345" i="28"/>
  <c r="Q345" i="28" s="1" a="1"/>
  <c r="Q345" i="28" s="1"/>
  <c r="M345" i="28"/>
  <c r="P344" i="28"/>
  <c r="M344" i="28"/>
  <c r="Q343" i="28" a="1"/>
  <c r="Q343" i="28" s="1"/>
  <c r="P343" i="28"/>
  <c r="M343" i="28"/>
  <c r="P342" i="28"/>
  <c r="M342" i="28"/>
  <c r="Q341" i="28" a="1"/>
  <c r="Q341" i="28" s="1"/>
  <c r="P341" i="28"/>
  <c r="M341" i="28"/>
  <c r="P340" i="28"/>
  <c r="M340" i="28"/>
  <c r="P339" i="28"/>
  <c r="M339" i="28"/>
  <c r="P338" i="28"/>
  <c r="M338" i="28"/>
  <c r="Q337" i="28" a="1"/>
  <c r="Q337" i="28" s="1"/>
  <c r="P337" i="28"/>
  <c r="M337" i="28"/>
  <c r="P336" i="28"/>
  <c r="M336" i="28"/>
  <c r="P335" i="28"/>
  <c r="M335" i="28"/>
  <c r="P334" i="28"/>
  <c r="M334" i="28"/>
  <c r="P333" i="28"/>
  <c r="M333" i="28"/>
  <c r="Q332" i="28" a="1"/>
  <c r="Q332" i="28" s="1"/>
  <c r="P332" i="28"/>
  <c r="M332" i="28"/>
  <c r="Q331" i="28" a="1"/>
  <c r="Q331" i="28" s="1"/>
  <c r="P331" i="28"/>
  <c r="M331" i="28"/>
  <c r="P330" i="28"/>
  <c r="Q330" i="28" s="1" a="1"/>
  <c r="Q330" i="28" s="1"/>
  <c r="M330" i="28"/>
  <c r="Q329" i="28" a="1"/>
  <c r="Q329" i="28" s="1"/>
  <c r="P329" i="28"/>
  <c r="M329" i="28"/>
  <c r="Q328" i="28" a="1"/>
  <c r="Q328" i="28" s="1"/>
  <c r="P328" i="28"/>
  <c r="M328" i="28"/>
  <c r="P327" i="28"/>
  <c r="Q327" i="28" s="1" a="1"/>
  <c r="Q327" i="28" s="1"/>
  <c r="M327" i="28"/>
  <c r="Q326" i="28" a="1"/>
  <c r="Q326" i="28" s="1"/>
  <c r="P326" i="28"/>
  <c r="M326" i="28"/>
  <c r="Q325" i="28" a="1"/>
  <c r="Q325" i="28" s="1"/>
  <c r="P325" i="28"/>
  <c r="M325" i="28"/>
  <c r="P324" i="28"/>
  <c r="M324" i="28"/>
  <c r="P323" i="28"/>
  <c r="M323" i="28"/>
  <c r="Q322" i="28" a="1"/>
  <c r="Q322" i="28" s="1"/>
  <c r="P322" i="28"/>
  <c r="M322" i="28"/>
  <c r="P321" i="28"/>
  <c r="Q321" i="28" s="1" a="1"/>
  <c r="Q321" i="28" s="1"/>
  <c r="M321" i="28"/>
  <c r="P320" i="28"/>
  <c r="M320" i="28"/>
  <c r="P319" i="28"/>
  <c r="M319" i="28"/>
  <c r="P318" i="28"/>
  <c r="Q318" i="28" s="1" a="1"/>
  <c r="Q318" i="28" s="1"/>
  <c r="M318" i="28"/>
  <c r="P317" i="28"/>
  <c r="M317" i="28"/>
  <c r="P316" i="28"/>
  <c r="M316" i="28"/>
  <c r="P315" i="28"/>
  <c r="M315" i="28"/>
  <c r="P314" i="28"/>
  <c r="M314" i="28"/>
  <c r="Q313" i="28" a="1"/>
  <c r="Q313" i="28" s="1"/>
  <c r="P313" i="28"/>
  <c r="M313" i="28"/>
  <c r="P312" i="28"/>
  <c r="Q312" i="28" s="1" a="1"/>
  <c r="Q312" i="28" s="1"/>
  <c r="M312" i="28"/>
  <c r="Q311" i="28" a="1"/>
  <c r="Q311" i="28" s="1"/>
  <c r="P311" i="28"/>
  <c r="M311" i="28"/>
  <c r="Q310" i="28" a="1"/>
  <c r="Q310" i="28" s="1"/>
  <c r="P310" i="28"/>
  <c r="M310" i="28"/>
  <c r="P309" i="28"/>
  <c r="Q309" i="28" s="1" a="1"/>
  <c r="Q309" i="28" s="1"/>
  <c r="M309" i="28"/>
  <c r="Q308" i="28" a="1"/>
  <c r="Q308" i="28" s="1"/>
  <c r="P308" i="28"/>
  <c r="M308" i="28"/>
  <c r="Q307" i="28" a="1"/>
  <c r="Q307" i="28" s="1"/>
  <c r="P307" i="28"/>
  <c r="M307" i="28"/>
  <c r="P306" i="28"/>
  <c r="Q306" i="28" s="1" a="1"/>
  <c r="Q306" i="28" s="1"/>
  <c r="M306" i="28"/>
  <c r="P305" i="28"/>
  <c r="M305" i="28"/>
  <c r="P304" i="28"/>
  <c r="M304" i="28"/>
  <c r="P303" i="28"/>
  <c r="Q303" i="28" s="1" a="1"/>
  <c r="Q303" i="28" s="1"/>
  <c r="M303" i="28"/>
  <c r="Q302" i="28" a="1"/>
  <c r="Q302" i="28" s="1"/>
  <c r="P302" i="28"/>
  <c r="M302" i="28"/>
  <c r="P301" i="28"/>
  <c r="M301" i="28"/>
  <c r="P300" i="28"/>
  <c r="Q300" i="28" s="1" a="1"/>
  <c r="Q300" i="28" s="1"/>
  <c r="M300" i="28"/>
  <c r="Q299" i="28" a="1"/>
  <c r="Q299" i="28" s="1"/>
  <c r="P299" i="28"/>
  <c r="M299" i="28"/>
  <c r="Q298" i="28" a="1"/>
  <c r="Q298" i="28" s="1"/>
  <c r="P298" i="28"/>
  <c r="M298" i="28"/>
  <c r="P297" i="28"/>
  <c r="M297" i="28"/>
  <c r="P296" i="28"/>
  <c r="M296" i="28"/>
  <c r="P295" i="28"/>
  <c r="M295" i="28"/>
  <c r="P294" i="28"/>
  <c r="M294" i="28"/>
  <c r="Q293" i="28" a="1"/>
  <c r="Q293" i="28" s="1"/>
  <c r="P293" i="28"/>
  <c r="M293" i="28"/>
  <c r="Q292" i="28" a="1"/>
  <c r="Q292" i="28" s="1"/>
  <c r="P292" i="28"/>
  <c r="M292" i="28"/>
  <c r="P291" i="28"/>
  <c r="Q291" i="28" s="1" a="1"/>
  <c r="Q291" i="28" s="1"/>
  <c r="M291" i="28"/>
  <c r="Q290" i="28" a="1"/>
  <c r="Q290" i="28" s="1"/>
  <c r="P290" i="28"/>
  <c r="M290" i="28"/>
  <c r="Q289" i="28" a="1"/>
  <c r="Q289" i="28" s="1"/>
  <c r="P289" i="28"/>
  <c r="M289" i="28"/>
  <c r="P288" i="28"/>
  <c r="Q288" i="28" s="1" a="1"/>
  <c r="Q288" i="28" s="1"/>
  <c r="M288" i="28"/>
  <c r="Q287" i="28" a="1"/>
  <c r="Q287" i="28" s="1"/>
  <c r="P287" i="28"/>
  <c r="M287" i="28"/>
  <c r="Q286" i="28" a="1"/>
  <c r="Q286" i="28" s="1"/>
  <c r="P286" i="28"/>
  <c r="M286" i="28"/>
  <c r="P285" i="28"/>
  <c r="M285" i="28"/>
  <c r="P284" i="28"/>
  <c r="M284" i="28"/>
  <c r="Q283" i="28" a="1"/>
  <c r="Q283" i="28" s="1"/>
  <c r="P283" i="28"/>
  <c r="M283" i="28"/>
  <c r="P282" i="28"/>
  <c r="Q282" i="28" s="1" a="1"/>
  <c r="Q282" i="28" s="1"/>
  <c r="M282" i="28"/>
  <c r="Q281" i="28" a="1"/>
  <c r="Q281" i="28" s="1"/>
  <c r="P281" i="28"/>
  <c r="M281" i="28"/>
  <c r="Q280" i="28" a="1"/>
  <c r="Q280" i="28" s="1"/>
  <c r="P280" i="28"/>
  <c r="M280" i="28"/>
  <c r="P279" i="28"/>
  <c r="Q279" i="28" s="1" a="1"/>
  <c r="Q279" i="28" s="1"/>
  <c r="M279" i="28"/>
  <c r="Q278" i="28" a="1"/>
  <c r="Q278" i="28" s="1"/>
  <c r="P278" i="28"/>
  <c r="M278" i="28"/>
  <c r="P277" i="28"/>
  <c r="M277" i="28"/>
  <c r="P276" i="28"/>
  <c r="M276" i="28"/>
  <c r="P275" i="28"/>
  <c r="M275" i="28"/>
  <c r="Q274" i="28" a="1"/>
  <c r="Q274" i="28" s="1"/>
  <c r="P274" i="28"/>
  <c r="M274" i="28"/>
  <c r="P273" i="28"/>
  <c r="Q273" i="28" s="1" a="1"/>
  <c r="Q273" i="28" s="1"/>
  <c r="M273" i="28"/>
  <c r="Q272" i="28" a="1"/>
  <c r="Q272" i="28" s="1"/>
  <c r="P272" i="28"/>
  <c r="M272" i="28"/>
  <c r="Q271" i="28" a="1"/>
  <c r="Q271" i="28" s="1"/>
  <c r="P271" i="28"/>
  <c r="M271" i="28"/>
  <c r="P270" i="28"/>
  <c r="Q270" i="28" s="1" a="1"/>
  <c r="Q270" i="28" s="1"/>
  <c r="M270" i="28"/>
  <c r="Q269" i="28" a="1"/>
  <c r="Q269" i="28" s="1"/>
  <c r="P269" i="28"/>
  <c r="M269" i="28"/>
  <c r="Q268" i="28" a="1"/>
  <c r="Q268" i="28" s="1"/>
  <c r="P268" i="28"/>
  <c r="M268" i="28"/>
  <c r="P267" i="28"/>
  <c r="Q267" i="28" s="1" a="1"/>
  <c r="Q267" i="28" s="1"/>
  <c r="M267" i="28"/>
  <c r="Q266" i="28" a="1"/>
  <c r="Q266" i="28" s="1"/>
  <c r="P266" i="28"/>
  <c r="M266" i="28"/>
  <c r="Q265" i="28" a="1"/>
  <c r="Q265" i="28" s="1"/>
  <c r="P265" i="28"/>
  <c r="M265" i="28"/>
  <c r="P264" i="28"/>
  <c r="M264" i="28"/>
  <c r="P263" i="28"/>
  <c r="M263" i="28"/>
  <c r="P262" i="28"/>
  <c r="M262" i="28"/>
  <c r="P261" i="28"/>
  <c r="Q261" i="28" s="1" a="1"/>
  <c r="Q261" i="28" s="1"/>
  <c r="M261" i="28"/>
  <c r="Q260" i="28" a="1"/>
  <c r="Q260" i="28" s="1"/>
  <c r="P260" i="28"/>
  <c r="M260" i="28"/>
  <c r="Q259" i="28" a="1"/>
  <c r="Q259" i="28" s="1"/>
  <c r="P259" i="28"/>
  <c r="M259" i="28"/>
  <c r="P258" i="28"/>
  <c r="Q258" i="28" s="1" a="1"/>
  <c r="Q258" i="28" s="1"/>
  <c r="M258" i="28"/>
  <c r="Q257" i="28" a="1"/>
  <c r="Q257" i="28" s="1"/>
  <c r="P257" i="28"/>
  <c r="M257" i="28"/>
  <c r="Q256" i="28" a="1"/>
  <c r="Q256" i="28" s="1"/>
  <c r="P256" i="28"/>
  <c r="M256" i="28"/>
  <c r="P255" i="28"/>
  <c r="Q255" i="28" s="1" a="1"/>
  <c r="Q255" i="28" s="1"/>
  <c r="M255" i="28"/>
  <c r="Q254" i="28" a="1"/>
  <c r="Q254" i="28" s="1"/>
  <c r="P254" i="28"/>
  <c r="M254" i="28"/>
  <c r="Q253" i="28" a="1"/>
  <c r="Q253" i="28" s="1"/>
  <c r="P253" i="28"/>
  <c r="M253" i="28"/>
  <c r="P252" i="28"/>
  <c r="M252" i="28"/>
  <c r="P251" i="28"/>
  <c r="M251" i="28"/>
  <c r="P250" i="28"/>
  <c r="M250" i="28"/>
  <c r="P249" i="28"/>
  <c r="Q249" i="28" s="1" a="1"/>
  <c r="Q249" i="28" s="1"/>
  <c r="M249" i="28"/>
  <c r="Q248" i="28" a="1"/>
  <c r="Q248" i="28" s="1"/>
  <c r="P248" i="28"/>
  <c r="M248" i="28"/>
  <c r="Q247" i="28" a="1"/>
  <c r="Q247" i="28" s="1"/>
  <c r="P247" i="28"/>
  <c r="M247" i="28"/>
  <c r="P246" i="28"/>
  <c r="Q246" i="28" s="1" a="1"/>
  <c r="Q246" i="28" s="1"/>
  <c r="M246" i="28"/>
  <c r="Q245" i="28" a="1"/>
  <c r="Q245" i="28" s="1"/>
  <c r="P245" i="28"/>
  <c r="M245" i="28"/>
  <c r="Q244" i="28" a="1"/>
  <c r="Q244" i="28" s="1"/>
  <c r="P244" i="28"/>
  <c r="M244" i="28"/>
  <c r="P243" i="28"/>
  <c r="Q243" i="28" s="1" a="1"/>
  <c r="Q243" i="28" s="1"/>
  <c r="M243" i="28"/>
  <c r="Q242" i="28" a="1"/>
  <c r="Q242" i="28" s="1"/>
  <c r="P242" i="28"/>
  <c r="M242" i="28"/>
  <c r="Q241" i="28" a="1"/>
  <c r="Q241" i="28" s="1"/>
  <c r="P241" i="28"/>
  <c r="M241" i="28"/>
  <c r="P240" i="28"/>
  <c r="Q240" i="28" s="1" a="1"/>
  <c r="Q240" i="28" s="1"/>
  <c r="M240" i="28"/>
  <c r="P239" i="28"/>
  <c r="M239" i="28"/>
  <c r="P238" i="28"/>
  <c r="M238" i="28"/>
  <c r="P237" i="28"/>
  <c r="M237" i="28"/>
  <c r="Q236" i="28" a="1"/>
  <c r="Q236" i="28" s="1"/>
  <c r="P236" i="28"/>
  <c r="M236" i="28"/>
  <c r="Q235" i="28" a="1"/>
  <c r="Q235" i="28" s="1"/>
  <c r="P235" i="28"/>
  <c r="M235" i="28"/>
  <c r="P234" i="28"/>
  <c r="Q234" i="28" s="1" a="1"/>
  <c r="Q234" i="28" s="1"/>
  <c r="M234" i="28"/>
  <c r="P233" i="28"/>
  <c r="Q233" i="28" s="1" a="1"/>
  <c r="Q233" i="28" s="1"/>
  <c r="M233" i="28"/>
  <c r="Q232" i="28" a="1"/>
  <c r="Q232" i="28" s="1"/>
  <c r="P232" i="28"/>
  <c r="M232" i="28"/>
  <c r="Q231" i="28" a="1"/>
  <c r="Q231" i="28" s="1"/>
  <c r="P231" i="28"/>
  <c r="M231" i="28"/>
  <c r="Q230" i="28" a="1"/>
  <c r="Q230" i="28" s="1"/>
  <c r="P230" i="28"/>
  <c r="M230" i="28"/>
  <c r="Q229" i="28" a="1"/>
  <c r="Q229" i="28" s="1"/>
  <c r="P229" i="28"/>
  <c r="M229" i="28"/>
  <c r="P228" i="28"/>
  <c r="M228" i="28"/>
  <c r="P227" i="28"/>
  <c r="M227" i="28"/>
  <c r="P226" i="28"/>
  <c r="M226" i="28"/>
  <c r="Q225" i="28" a="1"/>
  <c r="Q225" i="28" s="1"/>
  <c r="P225" i="28"/>
  <c r="M225" i="28"/>
  <c r="P224" i="28"/>
  <c r="Q224" i="28" s="1" a="1"/>
  <c r="Q224" i="28" s="1"/>
  <c r="M224" i="28"/>
  <c r="Q223" i="28" a="1"/>
  <c r="Q223" i="28" s="1"/>
  <c r="P223" i="28"/>
  <c r="M223" i="28"/>
  <c r="Q222" i="28" a="1"/>
  <c r="Q222" i="28" s="1"/>
  <c r="P222" i="28"/>
  <c r="M222" i="28"/>
  <c r="P221" i="28"/>
  <c r="Q221" i="28" s="1" a="1"/>
  <c r="Q221" i="28" s="1"/>
  <c r="M221" i="28"/>
  <c r="Q220" i="28" a="1"/>
  <c r="Q220" i="28" s="1"/>
  <c r="P220" i="28"/>
  <c r="M220" i="28"/>
  <c r="Q219" i="28" a="1"/>
  <c r="Q219" i="28" s="1"/>
  <c r="P219" i="28"/>
  <c r="M219" i="28"/>
  <c r="P218" i="28"/>
  <c r="Q218" i="28" s="1" a="1"/>
  <c r="Q218" i="28" s="1"/>
  <c r="M218" i="28"/>
  <c r="P217" i="28"/>
  <c r="M217" i="28"/>
  <c r="P216" i="28"/>
  <c r="M216" i="28"/>
  <c r="P215" i="28"/>
  <c r="M215" i="28"/>
  <c r="Q214" i="28" a="1"/>
  <c r="Q214" i="28" s="1"/>
  <c r="P214" i="28"/>
  <c r="M214" i="28"/>
  <c r="Q213" i="28" a="1"/>
  <c r="Q213" i="28" s="1"/>
  <c r="P213" i="28"/>
  <c r="M213" i="28"/>
  <c r="P212" i="28"/>
  <c r="Q212" i="28" s="1" a="1"/>
  <c r="Q212" i="28" s="1"/>
  <c r="M212" i="28"/>
  <c r="Q211" i="28" a="1"/>
  <c r="Q211" i="28" s="1"/>
  <c r="P211" i="28"/>
  <c r="M211" i="28"/>
  <c r="Q210" i="28" a="1"/>
  <c r="Q210" i="28" s="1"/>
  <c r="P210" i="28"/>
  <c r="M210" i="28"/>
  <c r="P209" i="28"/>
  <c r="Q209" i="28" s="1" a="1"/>
  <c r="Q209" i="28" s="1"/>
  <c r="M209" i="28"/>
  <c r="Q208" i="28" a="1"/>
  <c r="Q208" i="28" s="1"/>
  <c r="P208" i="28"/>
  <c r="M208" i="28"/>
  <c r="Q207" i="28" a="1"/>
  <c r="Q207" i="28" s="1"/>
  <c r="P207" i="28"/>
  <c r="M207" i="28"/>
  <c r="P206" i="28"/>
  <c r="M206" i="28"/>
  <c r="P205" i="28"/>
  <c r="M205" i="28"/>
  <c r="P204" i="28"/>
  <c r="M204" i="28"/>
  <c r="P203" i="28"/>
  <c r="M203" i="28"/>
  <c r="P202" i="28"/>
  <c r="M202" i="28"/>
  <c r="P201" i="28"/>
  <c r="M201" i="28"/>
  <c r="P200" i="28"/>
  <c r="M200" i="28"/>
  <c r="P199" i="28"/>
  <c r="M199" i="28"/>
  <c r="P198" i="28"/>
  <c r="M198" i="28"/>
  <c r="P197" i="28"/>
  <c r="M197" i="28"/>
  <c r="P196" i="28"/>
  <c r="M196" i="28"/>
  <c r="P195" i="28"/>
  <c r="M195" i="28"/>
  <c r="P194" i="28"/>
  <c r="M194" i="28"/>
  <c r="P193" i="28"/>
  <c r="M193" i="28"/>
  <c r="P192" i="28"/>
  <c r="M192" i="28"/>
  <c r="P191" i="28"/>
  <c r="M191" i="28"/>
  <c r="P190" i="28"/>
  <c r="M190" i="28"/>
  <c r="P189" i="28"/>
  <c r="M189" i="28"/>
  <c r="P188" i="28"/>
  <c r="M188" i="28"/>
  <c r="P187" i="28"/>
  <c r="M187" i="28"/>
  <c r="P186" i="28"/>
  <c r="M186" i="28"/>
  <c r="P185" i="28"/>
  <c r="M185" i="28"/>
  <c r="P184" i="28"/>
  <c r="M184" i="28"/>
  <c r="P183" i="28"/>
  <c r="M183" i="28"/>
  <c r="P182" i="28"/>
  <c r="M182" i="28"/>
  <c r="P181" i="28"/>
  <c r="M181" i="28"/>
  <c r="P180" i="28"/>
  <c r="M180" i="28"/>
  <c r="P179" i="28"/>
  <c r="M179" i="28"/>
  <c r="P178" i="28"/>
  <c r="M178" i="28"/>
  <c r="P177" i="28"/>
  <c r="M177" i="28"/>
  <c r="P176" i="28"/>
  <c r="M176" i="28"/>
  <c r="P175" i="28"/>
  <c r="M175" i="28"/>
  <c r="P174" i="28"/>
  <c r="M174" i="28"/>
  <c r="P173" i="28"/>
  <c r="M173" i="28"/>
  <c r="P172" i="28"/>
  <c r="M172" i="28"/>
  <c r="P171" i="28"/>
  <c r="M171" i="28"/>
  <c r="P170" i="28"/>
  <c r="M170" i="28"/>
  <c r="P169" i="28"/>
  <c r="M169" i="28"/>
  <c r="P168" i="28"/>
  <c r="M168" i="28"/>
  <c r="P167" i="28"/>
  <c r="M167" i="28"/>
  <c r="P166" i="28"/>
  <c r="M166" i="28"/>
  <c r="P165" i="28"/>
  <c r="M165" i="28"/>
  <c r="P164" i="28"/>
  <c r="M164" i="28"/>
  <c r="P163" i="28"/>
  <c r="M163" i="28"/>
  <c r="P162" i="28"/>
  <c r="M162" i="28"/>
  <c r="P161" i="28"/>
  <c r="M161" i="28"/>
  <c r="P160" i="28"/>
  <c r="M160" i="28"/>
  <c r="P159" i="28"/>
  <c r="M159" i="28"/>
  <c r="P158" i="28"/>
  <c r="M158" i="28"/>
  <c r="P157" i="28"/>
  <c r="M157" i="28"/>
  <c r="P156" i="28"/>
  <c r="M156" i="28"/>
  <c r="P155" i="28"/>
  <c r="M155" i="28"/>
  <c r="P154" i="28"/>
  <c r="M154" i="28"/>
  <c r="P153" i="28"/>
  <c r="M153" i="28"/>
  <c r="P152" i="28"/>
  <c r="M152" i="28"/>
  <c r="P151" i="28"/>
  <c r="M151" i="28"/>
  <c r="P150" i="28"/>
  <c r="M150" i="28"/>
  <c r="Q149" i="28" a="1"/>
  <c r="Q149" i="28" s="1"/>
  <c r="P149" i="28"/>
  <c r="M149" i="28"/>
  <c r="Q148" i="28" a="1"/>
  <c r="Q148" i="28" s="1"/>
  <c r="P148" i="28"/>
  <c r="M148" i="28"/>
  <c r="P147" i="28"/>
  <c r="M147" i="28"/>
  <c r="Q146" i="28" a="1"/>
  <c r="Q146" i="28" s="1"/>
  <c r="P146" i="28"/>
  <c r="M146" i="28"/>
  <c r="Q145" i="28" a="1"/>
  <c r="Q145" i="28" s="1"/>
  <c r="P145" i="28"/>
  <c r="M145" i="28"/>
  <c r="P144" i="28"/>
  <c r="M144" i="28"/>
  <c r="P143" i="28"/>
  <c r="M143" i="28"/>
  <c r="P142" i="28"/>
  <c r="M142" i="28"/>
  <c r="P141" i="28"/>
  <c r="M141" i="28"/>
  <c r="P140" i="28"/>
  <c r="M140" i="28"/>
  <c r="P139" i="28"/>
  <c r="M139" i="28"/>
  <c r="P138" i="28"/>
  <c r="M138" i="28"/>
  <c r="P137" i="28"/>
  <c r="M137" i="28"/>
  <c r="P136" i="28"/>
  <c r="M136" i="28"/>
  <c r="P135" i="28"/>
  <c r="M135" i="28"/>
  <c r="P134" i="28"/>
  <c r="M134" i="28"/>
  <c r="P133" i="28"/>
  <c r="M133" i="28"/>
  <c r="P132" i="28"/>
  <c r="M132" i="28"/>
  <c r="P131" i="28"/>
  <c r="M131" i="28"/>
  <c r="P130" i="28"/>
  <c r="M130" i="28"/>
  <c r="Q129" i="28" a="1"/>
  <c r="Q129" i="28" s="1"/>
  <c r="P129" i="28"/>
  <c r="M129" i="28"/>
  <c r="P128" i="28"/>
  <c r="M128" i="28"/>
  <c r="P127" i="28"/>
  <c r="M127" i="28"/>
  <c r="P126" i="28"/>
  <c r="M126" i="28"/>
  <c r="P125" i="28"/>
  <c r="M125" i="28"/>
  <c r="Q124" i="28" a="1"/>
  <c r="Q124" i="28" s="1"/>
  <c r="P124" i="28"/>
  <c r="M124" i="28"/>
  <c r="P123" i="28"/>
  <c r="M123" i="28"/>
  <c r="P122" i="28"/>
  <c r="M122" i="28"/>
  <c r="Q121" i="28" a="1"/>
  <c r="Q121" i="28" s="1"/>
  <c r="P121" i="28"/>
  <c r="M121" i="28"/>
  <c r="P120" i="28"/>
  <c r="M120" i="28"/>
  <c r="Q119" i="28" a="1"/>
  <c r="Q119" i="28" s="1"/>
  <c r="P119" i="28"/>
  <c r="M119" i="28"/>
  <c r="P118" i="28"/>
  <c r="M118" i="28"/>
  <c r="P117" i="28"/>
  <c r="M117" i="28"/>
  <c r="P116" i="28"/>
  <c r="M116" i="28"/>
  <c r="Q115" i="28" a="1"/>
  <c r="Q115" i="28" s="1"/>
  <c r="P115" i="28"/>
  <c r="M115" i="28"/>
  <c r="P114" i="28"/>
  <c r="M114" i="28"/>
  <c r="Q113" i="28" a="1"/>
  <c r="Q113" i="28" s="1"/>
  <c r="P113" i="28"/>
  <c r="M113" i="28"/>
  <c r="Q112" i="28" a="1"/>
  <c r="Q112" i="28" s="1"/>
  <c r="P112" i="28"/>
  <c r="M112" i="28"/>
  <c r="Q111" i="28" a="1"/>
  <c r="Q111" i="28" s="1"/>
  <c r="P111" i="28"/>
  <c r="M111" i="28"/>
  <c r="P110" i="28"/>
  <c r="M110" i="28"/>
  <c r="P109" i="28"/>
  <c r="M109" i="28"/>
  <c r="Q108" i="28" a="1"/>
  <c r="Q108" i="28" s="1"/>
  <c r="P108" i="28"/>
  <c r="M108" i="28"/>
  <c r="P107" i="28"/>
  <c r="M107" i="28"/>
  <c r="P106" i="28"/>
  <c r="M106" i="28"/>
  <c r="P105" i="28"/>
  <c r="M105" i="28"/>
  <c r="P104" i="28"/>
  <c r="M104" i="28"/>
  <c r="P103" i="28"/>
  <c r="M103" i="28"/>
  <c r="P102" i="28"/>
  <c r="M102" i="28"/>
  <c r="P101" i="28"/>
  <c r="M101" i="28"/>
  <c r="P100" i="28"/>
  <c r="M100" i="28"/>
  <c r="P99" i="28"/>
  <c r="M99" i="28"/>
  <c r="P98" i="28"/>
  <c r="M98" i="28"/>
  <c r="P97" i="28"/>
  <c r="M97" i="28"/>
  <c r="P96" i="28"/>
  <c r="M96" i="28"/>
  <c r="P95" i="28"/>
  <c r="M95" i="28"/>
  <c r="P94" i="28"/>
  <c r="M94" i="28"/>
  <c r="P93" i="28"/>
  <c r="M93" i="28"/>
  <c r="P92" i="28"/>
  <c r="M92" i="28"/>
  <c r="P91" i="28"/>
  <c r="M91" i="28"/>
  <c r="P90" i="28"/>
  <c r="M90" i="28"/>
  <c r="P89" i="28"/>
  <c r="M89" i="28"/>
  <c r="P88" i="28"/>
  <c r="M88" i="28"/>
  <c r="P87" i="28"/>
  <c r="M87" i="28"/>
  <c r="P86" i="28"/>
  <c r="M86" i="28"/>
  <c r="P85" i="28"/>
  <c r="M85" i="28"/>
  <c r="P84" i="28"/>
  <c r="M84" i="28"/>
  <c r="P83" i="28"/>
  <c r="M83" i="28"/>
  <c r="P82" i="28"/>
  <c r="M82" i="28"/>
  <c r="P81" i="28"/>
  <c r="M81" i="28"/>
  <c r="P80" i="28"/>
  <c r="M80" i="28"/>
  <c r="P79" i="28"/>
  <c r="M79" i="28"/>
  <c r="P78" i="28"/>
  <c r="M78" i="28"/>
  <c r="P77" i="28"/>
  <c r="M77" i="28"/>
  <c r="P76" i="28"/>
  <c r="M76" i="28"/>
  <c r="P75" i="28"/>
  <c r="M75" i="28"/>
  <c r="P74" i="28"/>
  <c r="M74" i="28"/>
  <c r="P73" i="28"/>
  <c r="M73" i="28"/>
  <c r="P72" i="28"/>
  <c r="M72" i="28"/>
  <c r="P71" i="28"/>
  <c r="M71" i="28"/>
  <c r="P70" i="28"/>
  <c r="M70" i="28"/>
  <c r="P69" i="28"/>
  <c r="M69" i="28"/>
  <c r="P68" i="28"/>
  <c r="M68" i="28"/>
  <c r="P67" i="28"/>
  <c r="M67" i="28"/>
  <c r="P66" i="28"/>
  <c r="M66" i="28"/>
  <c r="P65" i="28"/>
  <c r="M65" i="28"/>
  <c r="P64" i="28"/>
  <c r="M64" i="28"/>
  <c r="P63" i="28"/>
  <c r="M63" i="28"/>
  <c r="P62" i="28"/>
  <c r="M62" i="28"/>
  <c r="P61" i="28"/>
  <c r="M61" i="28"/>
  <c r="P60" i="28"/>
  <c r="M60" i="28"/>
  <c r="P59" i="28"/>
  <c r="M59" i="28"/>
  <c r="P58" i="28"/>
  <c r="M58" i="28"/>
  <c r="P57" i="28"/>
  <c r="M57" i="28"/>
  <c r="P56" i="28"/>
  <c r="M56" i="28"/>
  <c r="P55" i="28"/>
  <c r="M55" i="28"/>
  <c r="P54" i="28"/>
  <c r="M54" i="28"/>
  <c r="P53" i="28"/>
  <c r="M53" i="28"/>
  <c r="P52" i="28"/>
  <c r="M52" i="28"/>
  <c r="P51" i="28"/>
  <c r="M51" i="28"/>
  <c r="P50" i="28"/>
  <c r="M50" i="28"/>
  <c r="P49" i="28"/>
  <c r="M49" i="28"/>
  <c r="P48" i="28"/>
  <c r="M48" i="28"/>
  <c r="P47" i="28"/>
  <c r="M47" i="28"/>
  <c r="P46" i="28"/>
  <c r="M46" i="28"/>
  <c r="P45" i="28"/>
  <c r="M45" i="28"/>
  <c r="P44" i="28"/>
  <c r="M44" i="28"/>
  <c r="P43" i="28"/>
  <c r="M43" i="28"/>
  <c r="P42" i="28"/>
  <c r="M42" i="28"/>
  <c r="P41" i="28"/>
  <c r="M41" i="28"/>
  <c r="P40" i="28"/>
  <c r="M40" i="28"/>
  <c r="P39" i="28"/>
  <c r="M39" i="28"/>
  <c r="P38" i="28"/>
  <c r="M38" i="28"/>
  <c r="P37" i="28"/>
  <c r="M37" i="28"/>
  <c r="P36" i="28"/>
  <c r="M36" i="28"/>
  <c r="P35" i="28"/>
  <c r="M35" i="28"/>
  <c r="P34" i="28"/>
  <c r="M34" i="28"/>
  <c r="P33" i="28"/>
  <c r="M33" i="28"/>
  <c r="P32" i="28"/>
  <c r="M32" i="28"/>
  <c r="P31" i="28"/>
  <c r="M31" i="28"/>
  <c r="P30" i="28"/>
  <c r="M30" i="28"/>
  <c r="Q29" i="28" a="1"/>
  <c r="Q29" i="28" s="1"/>
  <c r="P29" i="28"/>
  <c r="M29" i="28"/>
  <c r="Q28" i="28" a="1"/>
  <c r="Q28" i="28" s="1"/>
  <c r="P28" i="28"/>
  <c r="M28" i="28"/>
  <c r="Q27" i="28" a="1"/>
  <c r="Q27" i="28" s="1"/>
  <c r="P27" i="28"/>
  <c r="M27" i="28"/>
  <c r="Q26" i="28" a="1"/>
  <c r="Q26" i="28" s="1"/>
  <c r="P26" i="28"/>
  <c r="M26" i="28"/>
  <c r="Q25" i="28" a="1"/>
  <c r="Q25" i="28" s="1"/>
  <c r="P25" i="28"/>
  <c r="M25" i="28"/>
  <c r="Q24" i="28" a="1"/>
  <c r="Q24" i="28" s="1"/>
  <c r="P24" i="28"/>
  <c r="M24" i="28"/>
  <c r="P23" i="28"/>
  <c r="M23" i="28"/>
  <c r="P22" i="28"/>
  <c r="M22" i="28"/>
  <c r="P21" i="28"/>
  <c r="M21" i="28"/>
  <c r="P20" i="28"/>
  <c r="M20" i="28"/>
  <c r="P19" i="28"/>
  <c r="M19" i="28"/>
  <c r="Q18" i="28" a="1"/>
  <c r="Q18" i="28" s="1"/>
  <c r="P18" i="28"/>
  <c r="M18" i="28"/>
  <c r="Q17" i="28" a="1"/>
  <c r="Q17" i="28" s="1"/>
  <c r="P17" i="28"/>
  <c r="M17" i="28"/>
  <c r="Q16" i="28" a="1"/>
  <c r="Q16" i="28" s="1"/>
  <c r="P16" i="28"/>
  <c r="M16" i="28"/>
  <c r="Q15" i="28" a="1"/>
  <c r="Q15" i="28" s="1"/>
  <c r="P15" i="28"/>
  <c r="M15" i="28"/>
  <c r="Q14" i="28" a="1"/>
  <c r="Q14" i="28" s="1"/>
  <c r="P14" i="28"/>
  <c r="M14" i="28"/>
  <c r="Q13" i="28" a="1"/>
  <c r="Q13" i="28" s="1"/>
  <c r="P13" i="28"/>
  <c r="M13" i="28"/>
  <c r="Q12" i="28" a="1"/>
  <c r="Q12" i="28" s="1"/>
  <c r="P12" i="28"/>
  <c r="M12" i="28"/>
  <c r="Q11" i="28" a="1"/>
  <c r="Q11" i="28" s="1"/>
  <c r="P11" i="28"/>
  <c r="M11" i="28"/>
  <c r="Q613" i="28" a="1"/>
  <c r="Q595" i="28" a="1"/>
  <c r="Q577" i="28" a="1"/>
  <c r="Q559" i="28" a="1"/>
  <c r="Q541" i="28" a="1"/>
  <c r="Q480" i="28" a="1"/>
  <c r="Q468" i="28" a="1"/>
  <c r="Q456" i="28" a="1"/>
  <c r="Q444" i="28" a="1"/>
  <c r="Q408" i="28" a="1"/>
  <c r="Q620" i="28" a="1"/>
  <c r="Q609" i="28" a="1"/>
  <c r="Q602" i="28" a="1"/>
  <c r="Q591" i="28" a="1"/>
  <c r="Q584" i="28" a="1"/>
  <c r="Q573" i="28" a="1"/>
  <c r="Q566" i="28" a="1"/>
  <c r="Q555" i="28" a="1"/>
  <c r="Q548" i="28" a="1"/>
  <c r="Q537" i="28" a="1"/>
  <c r="Q530" i="28" a="1"/>
  <c r="Q519" i="28" a="1"/>
  <c r="Q512" i="28" a="1"/>
  <c r="Q508" i="28" a="1"/>
  <c r="Q488" i="28" a="1"/>
  <c r="Q476" i="28" a="1"/>
  <c r="Q464" i="28" a="1"/>
  <c r="Q452" i="28" a="1"/>
  <c r="Q428" i="28" a="1"/>
  <c r="Q416" i="28" a="1"/>
  <c r="Q616" i="28" a="1"/>
  <c r="Q598" i="28" a="1"/>
  <c r="Q580" i="28" a="1"/>
  <c r="Q544" i="28" a="1"/>
  <c r="Q526" i="28" a="1"/>
  <c r="Q612" i="28" a="1"/>
  <c r="Q605" i="28" a="1"/>
  <c r="Q594" i="28" a="1"/>
  <c r="Q587" i="28" a="1"/>
  <c r="Q576" i="28" a="1"/>
  <c r="Q569" i="28" a="1"/>
  <c r="Q558" i="28" a="1"/>
  <c r="Q551" i="28" a="1"/>
  <c r="Q540" i="28" a="1"/>
  <c r="Q507" i="28" a="1"/>
  <c r="Q487" i="28" a="1"/>
  <c r="Q483" i="28" a="1"/>
  <c r="Q475" i="28" a="1"/>
  <c r="Q471" i="28" a="1"/>
  <c r="Q463" i="28" a="1"/>
  <c r="Q459" i="28" a="1"/>
  <c r="Q451" i="28" a="1"/>
  <c r="Q447" i="28" a="1"/>
  <c r="Q435" i="28" a="1"/>
  <c r="Q423" i="28" a="1"/>
  <c r="Q411" i="28" a="1"/>
  <c r="Q403" i="28" a="1"/>
  <c r="Q399" i="28" a="1"/>
  <c r="Q380" i="28" a="1"/>
  <c r="Q369" i="28" a="1"/>
  <c r="Q619" i="28" a="1"/>
  <c r="Q601" i="28" a="1"/>
  <c r="Q583" i="28" a="1"/>
  <c r="Q565" i="28" a="1"/>
  <c r="Q547" i="28" a="1"/>
  <c r="Q529" i="28" a="1"/>
  <c r="Q511" i="28" a="1"/>
  <c r="Q479" i="28" a="1"/>
  <c r="Q467" i="28" a="1"/>
  <c r="Q455" i="28" a="1"/>
  <c r="Q443" i="28" a="1"/>
  <c r="Q431" i="28" a="1"/>
  <c r="Q376" i="28" a="1"/>
  <c r="Q362" i="28" a="1"/>
  <c r="Q359" i="28" a="1"/>
  <c r="Q356" i="28" a="1"/>
  <c r="Q344" i="28" a="1"/>
  <c r="Q338" i="28" a="1"/>
  <c r="Q335" i="28" a="1"/>
  <c r="Q323" i="28" a="1"/>
  <c r="Q320" i="28" a="1"/>
  <c r="Q615" i="28" a="1"/>
  <c r="Q608" i="28" a="1"/>
  <c r="Q597" i="28" a="1"/>
  <c r="Q590" i="28" a="1"/>
  <c r="Q579" i="28" a="1"/>
  <c r="Q572" i="28" a="1"/>
  <c r="Q561" i="28" a="1"/>
  <c r="Q554" i="28" a="1"/>
  <c r="Q543" i="28" a="1"/>
  <c r="Q536" i="28" a="1"/>
  <c r="Q518" i="28" a="1"/>
  <c r="Q604" i="28" a="1"/>
  <c r="Q586" i="28" a="1"/>
  <c r="Q568" i="28" a="1"/>
  <c r="Q550" i="28" a="1"/>
  <c r="Q532" i="28" a="1"/>
  <c r="Q498" i="28" a="1"/>
  <c r="Q486" i="28" a="1"/>
  <c r="Q474" i="28" a="1"/>
  <c r="Q462" i="28" a="1"/>
  <c r="Q450" i="28" a="1"/>
  <c r="Q438" i="28" a="1"/>
  <c r="Q426" i="28" a="1"/>
  <c r="Q414" i="28" a="1"/>
  <c r="Q402" i="28" a="1"/>
  <c r="Q618" i="28" a="1"/>
  <c r="Q611" i="28" a="1"/>
  <c r="Q600" i="28" a="1"/>
  <c r="Q593" i="28" a="1"/>
  <c r="Q582" i="28" a="1"/>
  <c r="Q575" i="28" a="1"/>
  <c r="Q564" i="28" a="1"/>
  <c r="Q557" i="28" a="1"/>
  <c r="Q546" i="28" a="1"/>
  <c r="Q539" i="28" a="1"/>
  <c r="Q528" i="28" a="1"/>
  <c r="Q521" i="28" a="1"/>
  <c r="Q510" i="28" a="1"/>
  <c r="Q506" i="28" a="1"/>
  <c r="Q482" i="28" a="1"/>
  <c r="Q470" i="28" a="1"/>
  <c r="Q458" i="28" a="1"/>
  <c r="Q446" i="28" a="1"/>
  <c r="Q410" i="28" a="1"/>
  <c r="Q398" i="28" a="1"/>
  <c r="Q375" i="28" a="1"/>
  <c r="Q614" i="28" a="1"/>
  <c r="Q603" i="28" a="1"/>
  <c r="Q596" i="28" a="1"/>
  <c r="Q585" i="28" a="1"/>
  <c r="Q578" i="28" a="1"/>
  <c r="Q567" i="28" a="1"/>
  <c r="Q560" i="28" a="1"/>
  <c r="Q549" i="28" a="1"/>
  <c r="Q542" i="28" a="1"/>
  <c r="Q531" i="28" a="1"/>
  <c r="Q513" i="28" a="1"/>
  <c r="Q489" i="28" a="1"/>
  <c r="Q477" i="28" a="1"/>
  <c r="Q465" i="28" a="1"/>
  <c r="Q453" i="28" a="1"/>
  <c r="Q441" i="28" a="1"/>
  <c r="Q405" i="28" a="1"/>
  <c r="Q617" i="28" a="1"/>
  <c r="Q606" i="28" a="1"/>
  <c r="Q599" i="28" a="1"/>
  <c r="Q588" i="28" a="1"/>
  <c r="Q581" i="28" a="1"/>
  <c r="Q570" i="28" a="1"/>
  <c r="Q562" i="28" a="1"/>
  <c r="Q552" i="28" a="1"/>
  <c r="Q545" i="28" a="1"/>
  <c r="Q571" i="28" a="1"/>
  <c r="Q368" i="28" a="1"/>
  <c r="Q358" i="28" a="1"/>
  <c r="Q294" i="28" a="1"/>
  <c r="Q285" i="28" a="1"/>
  <c r="Q276" i="28" a="1"/>
  <c r="Q250" i="28" a="1"/>
  <c r="Q239" i="28" a="1"/>
  <c r="Q481" i="28" a="1"/>
  <c r="Q469" i="28" a="1"/>
  <c r="Q457" i="28" a="1"/>
  <c r="Q445" i="28" a="1"/>
  <c r="Q363" i="28" a="1"/>
  <c r="Q340" i="28" a="1"/>
  <c r="Q316" i="28" a="1"/>
  <c r="Q196" i="28" a="1"/>
  <c r="Q154" i="28" a="1"/>
  <c r="Q139" i="28" a="1"/>
  <c r="Q592" i="28" a="1"/>
  <c r="Q538" i="28" a="1"/>
  <c r="Q386" i="28" a="1"/>
  <c r="Q284" i="28" a="1"/>
  <c r="Q275" i="28" a="1"/>
  <c r="Q264" i="28" a="1"/>
  <c r="Q226" i="28" a="1"/>
  <c r="Q217" i="28" a="1"/>
  <c r="Q205" i="28" a="1"/>
  <c r="Q202" i="28" a="1"/>
  <c r="Q199" i="28" a="1"/>
  <c r="Q193" i="28" a="1"/>
  <c r="Q190" i="28" a="1"/>
  <c r="Q187" i="28" a="1"/>
  <c r="Q184" i="28" a="1"/>
  <c r="Q181" i="28" a="1"/>
  <c r="Q178" i="28" a="1"/>
  <c r="Q175" i="28" a="1"/>
  <c r="Q172" i="28" a="1"/>
  <c r="Q169" i="28" a="1"/>
  <c r="Q166" i="28" a="1"/>
  <c r="Q163" i="28" a="1"/>
  <c r="Q160" i="28" a="1"/>
  <c r="Q157" i="28" a="1"/>
  <c r="Q151" i="28" a="1"/>
  <c r="Q142" i="28" a="1"/>
  <c r="Q136" i="28" a="1"/>
  <c r="Q412" i="28" a="1"/>
  <c r="Q334" i="28" a="1"/>
  <c r="Q607" i="28" a="1"/>
  <c r="Q563" i="28" a="1"/>
  <c r="Q553" i="28" a="1"/>
  <c r="Q517" i="28" a="1"/>
  <c r="Q406" i="28" a="1"/>
  <c r="Q385" i="28" a="1"/>
  <c r="Q348" i="28" a="1"/>
  <c r="Q339" i="28" a="1"/>
  <c r="Q315" i="28" a="1"/>
  <c r="Q297" i="28" a="1"/>
  <c r="Q263" i="28" a="1"/>
  <c r="Q238" i="28" a="1"/>
  <c r="Q485" i="28" a="1"/>
  <c r="Q473" i="28" a="1"/>
  <c r="Q461" i="28" a="1"/>
  <c r="Q449" i="28" a="1"/>
  <c r="Q319" i="28" a="1"/>
  <c r="Q301" i="28" a="1"/>
  <c r="Q189" i="28" a="1"/>
  <c r="Q153" i="28" a="1"/>
  <c r="Q147" i="28" a="1"/>
  <c r="Q138" i="28" a="1"/>
  <c r="Q132" i="28" a="1"/>
  <c r="Q574" i="28" a="1"/>
  <c r="Q394" i="28" a="1"/>
  <c r="Q371" i="28" a="1"/>
  <c r="Q333" i="28" a="1"/>
  <c r="Q324" i="28" a="1"/>
  <c r="Q314" i="28" a="1"/>
  <c r="Q305" i="28" a="1"/>
  <c r="Q296" i="28" a="1"/>
  <c r="Q252" i="28" a="1"/>
  <c r="Q228" i="28" a="1"/>
  <c r="Q216" i="28" a="1"/>
  <c r="Q204" i="28" a="1"/>
  <c r="Q201" i="28" a="1"/>
  <c r="Q198" i="28" a="1"/>
  <c r="Q195" i="28" a="1"/>
  <c r="Q192" i="28" a="1"/>
  <c r="Q186" i="28" a="1"/>
  <c r="Q183" i="28" a="1"/>
  <c r="Q180" i="28" a="1"/>
  <c r="Q177" i="28" a="1"/>
  <c r="Q174" i="28" a="1"/>
  <c r="Q171" i="28" a="1"/>
  <c r="Q168" i="28" a="1"/>
  <c r="Q165" i="28" a="1"/>
  <c r="Q162" i="28" a="1"/>
  <c r="Q159" i="28" a="1"/>
  <c r="Q156" i="28" a="1"/>
  <c r="Q150" i="28" a="1"/>
  <c r="Q144" i="28" a="1"/>
  <c r="Q141" i="28" a="1"/>
  <c r="Q135" i="28" a="1"/>
  <c r="Q484" i="28" a="1"/>
  <c r="Q478" i="28" a="1"/>
  <c r="Q472" i="28" a="1"/>
  <c r="Q466" i="28" a="1"/>
  <c r="Q460" i="28" a="1"/>
  <c r="Q454" i="28" a="1"/>
  <c r="Q448" i="28" a="1"/>
  <c r="Q442" i="28" a="1"/>
  <c r="Q589" i="28" a="1"/>
  <c r="Q436" i="28" a="1"/>
  <c r="Q365" i="28" a="1"/>
  <c r="Q360" i="28" a="1"/>
  <c r="Q342" i="28" a="1"/>
  <c r="Q262" i="28" a="1"/>
  <c r="Q251" i="28" a="1"/>
  <c r="Q237" i="28" a="1"/>
  <c r="Q425" i="28" a="1"/>
  <c r="Q409" i="28" a="1"/>
  <c r="Q304" i="28" a="1"/>
  <c r="Q295" i="28" a="1"/>
  <c r="Q277" i="28" a="1"/>
  <c r="Q610" i="28" a="1"/>
  <c r="Q346" i="28" a="1"/>
  <c r="Q336" i="28" a="1"/>
  <c r="Q215" i="28" a="1"/>
  <c r="Q197" i="28" a="1"/>
  <c r="Q161" i="28" a="1"/>
  <c r="Q99" i="28" a="1"/>
  <c r="Q83" i="28" a="1"/>
  <c r="Q75" i="28" a="1"/>
  <c r="Q67" i="28" a="1"/>
  <c r="Q59" i="28" a="1"/>
  <c r="Q51" i="28" a="1"/>
  <c r="Q43" i="28" a="1"/>
  <c r="Q35" i="28" a="1"/>
  <c r="Q364" i="28" a="1"/>
  <c r="Q176" i="28" a="1"/>
  <c r="Q131" i="28" a="1"/>
  <c r="Q127" i="28" a="1"/>
  <c r="Q123" i="28" a="1"/>
  <c r="Q107" i="28" a="1"/>
  <c r="Q103" i="28" a="1"/>
  <c r="Q95" i="28" a="1"/>
  <c r="Q91" i="28" a="1"/>
  <c r="Q87" i="28" a="1"/>
  <c r="Q79" i="28" a="1"/>
  <c r="Q71" i="28" a="1"/>
  <c r="Q63" i="28" a="1"/>
  <c r="Q55" i="28" a="1"/>
  <c r="Q47" i="28" a="1"/>
  <c r="Q39" i="28" a="1"/>
  <c r="Q31" i="28" a="1"/>
  <c r="Q23" i="28" a="1"/>
  <c r="Q19" i="28" a="1"/>
  <c r="Q383" i="28" a="1"/>
  <c r="Q185" i="28" a="1"/>
  <c r="Q130" i="28" a="1"/>
  <c r="Q122" i="28" a="1"/>
  <c r="Q114" i="28" a="1"/>
  <c r="Q110" i="28" a="1"/>
  <c r="Q102" i="28" a="1"/>
  <c r="Q90" i="28" a="1"/>
  <c r="Q78" i="28" a="1"/>
  <c r="Q74" i="28" a="1"/>
  <c r="Q62" i="28" a="1"/>
  <c r="Q50" i="28" a="1"/>
  <c r="Q46" i="28" a="1"/>
  <c r="Q34" i="28" a="1"/>
  <c r="Q22" i="28" a="1"/>
  <c r="Q53" i="28" a="1"/>
  <c r="Q137" i="28" a="1"/>
  <c r="Q92" i="28" a="1"/>
  <c r="Q72" i="28" a="1"/>
  <c r="Q52" i="28" a="1"/>
  <c r="Q126" i="28" a="1"/>
  <c r="Q98" i="28" a="1"/>
  <c r="Q82" i="28" a="1"/>
  <c r="Q66" i="28" a="1"/>
  <c r="Q58" i="28" a="1"/>
  <c r="Q42" i="28" a="1"/>
  <c r="Q49" i="28" a="1"/>
  <c r="Q21" i="28" a="1"/>
  <c r="Q120" i="28" a="1"/>
  <c r="Q84" i="28" a="1"/>
  <c r="Q48" i="28" a="1"/>
  <c r="Q509" i="28" a="1"/>
  <c r="Q424" i="28" a="1"/>
  <c r="Q118" i="28" a="1"/>
  <c r="Q106" i="28" a="1"/>
  <c r="Q94" i="28" a="1"/>
  <c r="Q86" i="28" a="1"/>
  <c r="Q70" i="28" a="1"/>
  <c r="Q54" i="28" a="1"/>
  <c r="Q38" i="28" a="1"/>
  <c r="Q30" i="28" a="1"/>
  <c r="Q33" i="28" a="1"/>
  <c r="Q56" i="28" a="1"/>
  <c r="Q101" i="28" a="1"/>
  <c r="Q69" i="28" a="1"/>
  <c r="Q41" i="28" a="1"/>
  <c r="Q128" i="28" a="1"/>
  <c r="Q80" i="28" a="1"/>
  <c r="Q40" i="28" a="1"/>
  <c r="Q20" i="28" a="1"/>
  <c r="Q125" i="28" a="1"/>
  <c r="Q97" i="28" a="1"/>
  <c r="Q89" i="28" a="1"/>
  <c r="Q81" i="28" a="1"/>
  <c r="Q73" i="28" a="1"/>
  <c r="Q61" i="28" a="1"/>
  <c r="Q45" i="28" a="1"/>
  <c r="Q116" i="28" a="1"/>
  <c r="Q104" i="28" a="1"/>
  <c r="Q88" i="28" a="1"/>
  <c r="Q68" i="28" a="1"/>
  <c r="Q44" i="28" a="1"/>
  <c r="Q194" i="28" a="1"/>
  <c r="Q158" i="28" a="1"/>
  <c r="Q117" i="28" a="1"/>
  <c r="Q109" i="28" a="1"/>
  <c r="Q105" i="28" a="1"/>
  <c r="Q93" i="28" a="1"/>
  <c r="Q85" i="28" a="1"/>
  <c r="Q77" i="28" a="1"/>
  <c r="Q65" i="28" a="1"/>
  <c r="Q57" i="28" a="1"/>
  <c r="Q37" i="28" a="1"/>
  <c r="Q96" i="28" a="1"/>
  <c r="Q64" i="28" a="1"/>
  <c r="Q32" i="28" a="1"/>
  <c r="Q556" i="28" a="1"/>
  <c r="Q133" i="28" a="1"/>
  <c r="Q317" i="28" a="1"/>
  <c r="Q203" i="28" a="1"/>
  <c r="Q167" i="28" a="1"/>
  <c r="Q100" i="28" a="1"/>
  <c r="Q76" i="28" a="1"/>
  <c r="Q60" i="28" a="1"/>
  <c r="Q36" i="28" a="1"/>
  <c r="Q200" i="28" a="1"/>
  <c r="Q152" i="28" a="1"/>
  <c r="Q134" i="28" a="1"/>
  <c r="Q206" i="28" a="1"/>
  <c r="Q188" i="28" a="1"/>
  <c r="Q182" i="28" a="1"/>
  <c r="Q170" i="28" a="1"/>
  <c r="Q164" i="28" a="1"/>
  <c r="Q140" i="28" a="1"/>
  <c r="Q155" i="28" a="1"/>
  <c r="Q179" i="28" a="1"/>
  <c r="Q191" i="28" a="1"/>
  <c r="Q173" i="28" a="1"/>
  <c r="Q227" i="28" a="1"/>
  <c r="Q143" i="28" a="1"/>
  <c r="Q143" i="28" l="1"/>
  <c r="Q227" i="28"/>
  <c r="Q173" i="28"/>
  <c r="Q191" i="28"/>
  <c r="Q179" i="28"/>
  <c r="Q155" i="28"/>
  <c r="Q140" i="28"/>
  <c r="Q164" i="28"/>
  <c r="Q170" i="28"/>
  <c r="Q182" i="28"/>
  <c r="Q188" i="28"/>
  <c r="Q206" i="28"/>
  <c r="Q134" i="28"/>
  <c r="Q152" i="28"/>
  <c r="Q200" i="28"/>
  <c r="Q36" i="28"/>
  <c r="Q60" i="28"/>
  <c r="Q76" i="28"/>
  <c r="Q100" i="28"/>
  <c r="Q167" i="28"/>
  <c r="Q203" i="28"/>
  <c r="Q317" i="28"/>
  <c r="Q133" i="28"/>
  <c r="Q556" i="28"/>
  <c r="Q32" i="28"/>
  <c r="Q64" i="28"/>
  <c r="Q96" i="28"/>
  <c r="Q37" i="28"/>
  <c r="Q57" i="28"/>
  <c r="Q65" i="28"/>
  <c r="Q77" i="28"/>
  <c r="Q85" i="28"/>
  <c r="Q93" i="28"/>
  <c r="Q105" i="28"/>
  <c r="Q109" i="28"/>
  <c r="Q117" i="28"/>
  <c r="Q158" i="28"/>
  <c r="Q194" i="28"/>
  <c r="Q44" i="28"/>
  <c r="Q68" i="28"/>
  <c r="Q88" i="28"/>
  <c r="Q104" i="28"/>
  <c r="Q116" i="28"/>
  <c r="Q45" i="28"/>
  <c r="Q61" i="28"/>
  <c r="Q73" i="28"/>
  <c r="Q81" i="28"/>
  <c r="Q89" i="28"/>
  <c r="Q97" i="28"/>
  <c r="Q125" i="28"/>
  <c r="Q20" i="28"/>
  <c r="Q40" i="28"/>
  <c r="Q80" i="28"/>
  <c r="Q128" i="28"/>
  <c r="Q41" i="28"/>
  <c r="Q69" i="28"/>
  <c r="Q101" i="28"/>
  <c r="Q56" i="28"/>
  <c r="Q33" i="28"/>
  <c r="Q30" i="28"/>
  <c r="Q38" i="28"/>
  <c r="Q54" i="28"/>
  <c r="Q70" i="28"/>
  <c r="Q86" i="28"/>
  <c r="Q94" i="28"/>
  <c r="Q106" i="28"/>
  <c r="Q118" i="28"/>
  <c r="Q424" i="28"/>
  <c r="Q509" i="28"/>
  <c r="Q48" i="28"/>
  <c r="Q84" i="28"/>
  <c r="Q120" i="28"/>
  <c r="Q21" i="28"/>
  <c r="Q49" i="28"/>
  <c r="Q42" i="28"/>
  <c r="Q58" i="28"/>
  <c r="Q66" i="28"/>
  <c r="Q82" i="28"/>
  <c r="Q98" i="28"/>
  <c r="Q126" i="28"/>
  <c r="Q52" i="28"/>
  <c r="Q72" i="28"/>
  <c r="Q92" i="28"/>
  <c r="Q137" i="28"/>
  <c r="Q53" i="28"/>
  <c r="Q22" i="28"/>
  <c r="Q34" i="28"/>
  <c r="Q46" i="28"/>
  <c r="Q50" i="28"/>
  <c r="Q62" i="28"/>
  <c r="Q74" i="28"/>
  <c r="Q78" i="28"/>
  <c r="Q90" i="28"/>
  <c r="Q102" i="28"/>
  <c r="Q110" i="28"/>
  <c r="Q114" i="28"/>
  <c r="Q122" i="28"/>
  <c r="Q130" i="28"/>
  <c r="Q185" i="28"/>
  <c r="Q383" i="28"/>
  <c r="Q19" i="28"/>
  <c r="Q23" i="28"/>
  <c r="Q31" i="28"/>
  <c r="Q39" i="28"/>
  <c r="Q47" i="28"/>
  <c r="Q55" i="28"/>
  <c r="Q63" i="28"/>
  <c r="Q71" i="28"/>
  <c r="Q79" i="28"/>
  <c r="Q87" i="28"/>
  <c r="Q91" i="28"/>
  <c r="Q95" i="28"/>
  <c r="Q103" i="28"/>
  <c r="Q107" i="28"/>
  <c r="Q123" i="28"/>
  <c r="Q127" i="28"/>
  <c r="Q131" i="28"/>
  <c r="Q176" i="28"/>
  <c r="Q364" i="28"/>
  <c r="Q35" i="28"/>
  <c r="Q43" i="28"/>
  <c r="Q51" i="28"/>
  <c r="Q59" i="28"/>
  <c r="Q67" i="28"/>
  <c r="Q75" i="28"/>
  <c r="Q83" i="28"/>
  <c r="Q99" i="28"/>
  <c r="Q161" i="28"/>
  <c r="Q197" i="28"/>
  <c r="Q215" i="28"/>
  <c r="Q336" i="28"/>
  <c r="Q346" i="28"/>
  <c r="Q610" i="28"/>
  <c r="Q277" i="28"/>
  <c r="Q295" i="28"/>
  <c r="Q304" i="28"/>
  <c r="Q409" i="28"/>
  <c r="Q425" i="28"/>
  <c r="Q237" i="28"/>
  <c r="Q251" i="28"/>
  <c r="Q262" i="28"/>
  <c r="Q342" i="28"/>
  <c r="Q360" i="28"/>
  <c r="Q365" i="28"/>
  <c r="Q436" i="28"/>
  <c r="Q589" i="28"/>
  <c r="Q442" i="28"/>
  <c r="Q448" i="28"/>
  <c r="Q454" i="28"/>
  <c r="Q460" i="28"/>
  <c r="Q466" i="28"/>
  <c r="Q472" i="28"/>
  <c r="Q478" i="28"/>
  <c r="Q484" i="28"/>
  <c r="Q135" i="28"/>
  <c r="Q141" i="28"/>
  <c r="Q144" i="28"/>
  <c r="Q150" i="28"/>
  <c r="Q156" i="28"/>
  <c r="Q159" i="28"/>
  <c r="Q162" i="28"/>
  <c r="Q165" i="28"/>
  <c r="Q168" i="28"/>
  <c r="Q171" i="28"/>
  <c r="Q174" i="28"/>
  <c r="Q177" i="28"/>
  <c r="Q180" i="28"/>
  <c r="Q183" i="28"/>
  <c r="Q186" i="28"/>
  <c r="Q192" i="28"/>
  <c r="Q195" i="28"/>
  <c r="Q198" i="28"/>
  <c r="Q201" i="28"/>
  <c r="Q204" i="28"/>
  <c r="Q216" i="28"/>
  <c r="Q228" i="28"/>
  <c r="Q252" i="28"/>
  <c r="Q296" i="28"/>
  <c r="Q305" i="28"/>
  <c r="Q314" i="28"/>
  <c r="Q324" i="28"/>
  <c r="Q333" i="28"/>
  <c r="Q371" i="28"/>
  <c r="Q394" i="28"/>
  <c r="Q574" i="28"/>
  <c r="Q132" i="28"/>
  <c r="Q138" i="28"/>
  <c r="Q147" i="28"/>
  <c r="Q153" i="28"/>
  <c r="Q189" i="28"/>
  <c r="Q301" i="28"/>
  <c r="Q319" i="28"/>
  <c r="Q449" i="28"/>
  <c r="Q461" i="28"/>
  <c r="Q473" i="28"/>
  <c r="Q485" i="28"/>
  <c r="Q238" i="28"/>
  <c r="Q263" i="28"/>
  <c r="Q297" i="28"/>
  <c r="Q315" i="28"/>
  <c r="Q339" i="28"/>
  <c r="Q348" i="28"/>
  <c r="Q385" i="28"/>
  <c r="Q406" i="28"/>
  <c r="Q517" i="28"/>
  <c r="Q553" i="28"/>
  <c r="Q563" i="28"/>
  <c r="Q607" i="28"/>
  <c r="Q334" i="28"/>
  <c r="Q412" i="28"/>
  <c r="Q136" i="28"/>
  <c r="Q142" i="28"/>
  <c r="Q151" i="28"/>
  <c r="Q157" i="28"/>
  <c r="Q160" i="28"/>
  <c r="Q163" i="28"/>
  <c r="Q166" i="28"/>
  <c r="Q169" i="28"/>
  <c r="Q172" i="28"/>
  <c r="Q175" i="28"/>
  <c r="Q178" i="28"/>
  <c r="Q181" i="28"/>
  <c r="Q184" i="28"/>
  <c r="Q187" i="28"/>
  <c r="Q190" i="28"/>
  <c r="Q193" i="28"/>
  <c r="Q199" i="28"/>
  <c r="Q202" i="28"/>
  <c r="Q205" i="28"/>
  <c r="Q217" i="28"/>
  <c r="Q226" i="28"/>
  <c r="Q264" i="28"/>
  <c r="Q275" i="28"/>
  <c r="Q284" i="28"/>
  <c r="Q386" i="28"/>
  <c r="Q538" i="28"/>
  <c r="Q592" i="28"/>
  <c r="Q139" i="28"/>
  <c r="Q154" i="28"/>
  <c r="Q196" i="28"/>
  <c r="Q316" i="28"/>
  <c r="Q340" i="28"/>
  <c r="Q363" i="28"/>
  <c r="Q445" i="28"/>
  <c r="Q457" i="28"/>
  <c r="Q469" i="28"/>
  <c r="Q481" i="28"/>
  <c r="Q239" i="28"/>
  <c r="Q250" i="28"/>
  <c r="Q276" i="28"/>
  <c r="Q285" i="28"/>
  <c r="Q294" i="28"/>
  <c r="Q358" i="28"/>
  <c r="Q368" i="28"/>
  <c r="Q571" i="28"/>
  <c r="Q545" i="28"/>
  <c r="Q552" i="28"/>
  <c r="Q562" i="28"/>
  <c r="Q570" i="28"/>
  <c r="Q581" i="28"/>
  <c r="Q588" i="28"/>
  <c r="Q599" i="28"/>
  <c r="Q606" i="28"/>
  <c r="Q617" i="28"/>
  <c r="Q405" i="28"/>
  <c r="Q441" i="28"/>
  <c r="Q453" i="28"/>
  <c r="Q465" i="28"/>
  <c r="Q477" i="28"/>
  <c r="Q489" i="28"/>
  <c r="Q513" i="28"/>
  <c r="Q531" i="28"/>
  <c r="Q542" i="28"/>
  <c r="Q549" i="28"/>
  <c r="Q560" i="28"/>
  <c r="Q567" i="28"/>
  <c r="Q578" i="28"/>
  <c r="Q585" i="28"/>
  <c r="Q596" i="28"/>
  <c r="Q603" i="28"/>
  <c r="Q614" i="28"/>
  <c r="Q375" i="28"/>
  <c r="Q398" i="28"/>
  <c r="Q410" i="28"/>
  <c r="Q446" i="28"/>
  <c r="Q458" i="28"/>
  <c r="Q470" i="28"/>
  <c r="Q482" i="28"/>
  <c r="Q506" i="28"/>
  <c r="Q510" i="28"/>
  <c r="Q521" i="28"/>
  <c r="Q528" i="28"/>
  <c r="Q539" i="28"/>
  <c r="Q546" i="28"/>
  <c r="Q557" i="28"/>
  <c r="Q564" i="28"/>
  <c r="Q575" i="28"/>
  <c r="Q582" i="28"/>
  <c r="Q593" i="28"/>
  <c r="Q600" i="28"/>
  <c r="Q611" i="28"/>
  <c r="Q618" i="28"/>
  <c r="Q402" i="28"/>
  <c r="Q414" i="28"/>
  <c r="Q426" i="28"/>
  <c r="Q438" i="28"/>
  <c r="Q450" i="28"/>
  <c r="Q462" i="28"/>
  <c r="Q474" i="28"/>
  <c r="Q486" i="28"/>
  <c r="Q498" i="28"/>
  <c r="Q532" i="28"/>
  <c r="Q550" i="28"/>
  <c r="Q568" i="28"/>
  <c r="Q586" i="28"/>
  <c r="Q604" i="28"/>
  <c r="Q518" i="28"/>
  <c r="Q536" i="28"/>
  <c r="Q543" i="28"/>
  <c r="Q554" i="28"/>
  <c r="Q561" i="28"/>
  <c r="Q572" i="28"/>
  <c r="Q579" i="28"/>
  <c r="Q590" i="28"/>
  <c r="Q597" i="28"/>
  <c r="Q608" i="28"/>
  <c r="Q615" i="28"/>
  <c r="Q320" i="28"/>
  <c r="Q323" i="28"/>
  <c r="Q335" i="28"/>
  <c r="Q338" i="28"/>
  <c r="Q344" i="28"/>
  <c r="Q356" i="28"/>
  <c r="Q359" i="28"/>
  <c r="Q362" i="28"/>
  <c r="Q376" i="28"/>
  <c r="Q431" i="28"/>
  <c r="Q443" i="28"/>
  <c r="Q455" i="28"/>
  <c r="Q467" i="28"/>
  <c r="Q479" i="28"/>
  <c r="Q511" i="28"/>
  <c r="Q529" i="28"/>
  <c r="Q547" i="28"/>
  <c r="Q565" i="28"/>
  <c r="Q583" i="28"/>
  <c r="Q601" i="28"/>
  <c r="Q619" i="28"/>
  <c r="Q369" i="28"/>
  <c r="Q380" i="28"/>
  <c r="Q399" i="28"/>
  <c r="Q403" i="28"/>
  <c r="Q411" i="28"/>
  <c r="Q423" i="28"/>
  <c r="Q435" i="28"/>
  <c r="Q447" i="28"/>
  <c r="Q451" i="28"/>
  <c r="Q459" i="28"/>
  <c r="Q463" i="28"/>
  <c r="Q471" i="28"/>
  <c r="Q475" i="28"/>
  <c r="Q483" i="28"/>
  <c r="Q487" i="28"/>
  <c r="Q507" i="28"/>
  <c r="Q540" i="28"/>
  <c r="Q551" i="28"/>
  <c r="Q558" i="28"/>
  <c r="Q569" i="28"/>
  <c r="Q576" i="28"/>
  <c r="Q587" i="28"/>
  <c r="Q594" i="28"/>
  <c r="Q605" i="28"/>
  <c r="Q612" i="28"/>
  <c r="Q526" i="28"/>
  <c r="Q544" i="28"/>
  <c r="Q580" i="28"/>
  <c r="Q598" i="28"/>
  <c r="Q616" i="28"/>
  <c r="Q416" i="28"/>
  <c r="Q428" i="28"/>
  <c r="Q452" i="28"/>
  <c r="Q464" i="28"/>
  <c r="Q476" i="28"/>
  <c r="Q488" i="28"/>
  <c r="Q508" i="28"/>
  <c r="Q512" i="28"/>
  <c r="Q519" i="28"/>
  <c r="Q530" i="28"/>
  <c r="Q537" i="28"/>
  <c r="Q548" i="28"/>
  <c r="Q555" i="28"/>
  <c r="Q566" i="28"/>
  <c r="Q573" i="28"/>
  <c r="Q584" i="28"/>
  <c r="Q591" i="28"/>
  <c r="Q602" i="28"/>
  <c r="Q609" i="28"/>
  <c r="Q620" i="28"/>
  <c r="Q408" i="28"/>
  <c r="Q444" i="28"/>
  <c r="Q456" i="28"/>
  <c r="Q468" i="28"/>
  <c r="Q480" i="28"/>
  <c r="Q541" i="28"/>
  <c r="Q559" i="28"/>
  <c r="Q577" i="28"/>
  <c r="Q595" i="28"/>
  <c r="Q613" i="28"/>
  <c r="P2786" i="20" l="1"/>
  <c r="M2786" i="20"/>
  <c r="P2785" i="20"/>
  <c r="M2785" i="20"/>
  <c r="P2784" i="20"/>
  <c r="M2784" i="20"/>
  <c r="P2783" i="20"/>
  <c r="M2783" i="20"/>
  <c r="P2782" i="20"/>
  <c r="M2782" i="20"/>
  <c r="P2781" i="20"/>
  <c r="M2781" i="20"/>
  <c r="P2780" i="20"/>
  <c r="M2780" i="20"/>
  <c r="P2779" i="20"/>
  <c r="M2779" i="20"/>
  <c r="P2778" i="20"/>
  <c r="M2778" i="20"/>
  <c r="P2777" i="20"/>
  <c r="M2777" i="20"/>
  <c r="P2776" i="20"/>
  <c r="M2776" i="20"/>
  <c r="P2775" i="20"/>
  <c r="M2775" i="20"/>
  <c r="P2774" i="20"/>
  <c r="M2774" i="20"/>
  <c r="P2773" i="20"/>
  <c r="M2773" i="20"/>
  <c r="P2772" i="20"/>
  <c r="M2772" i="20"/>
  <c r="P2771" i="20"/>
  <c r="M2771" i="20"/>
  <c r="P2770" i="20"/>
  <c r="M2770" i="20"/>
  <c r="P2769" i="20"/>
  <c r="M2769" i="20"/>
  <c r="P2768" i="20"/>
  <c r="M2768" i="20"/>
  <c r="P2767" i="20"/>
  <c r="M2767" i="20"/>
  <c r="P2766" i="20"/>
  <c r="M2766" i="20"/>
  <c r="P2765" i="20"/>
  <c r="M2765" i="20"/>
  <c r="P2764" i="20"/>
  <c r="M2764" i="20"/>
  <c r="P2763" i="20"/>
  <c r="M2763" i="20"/>
  <c r="P2762" i="20"/>
  <c r="M2762" i="20"/>
  <c r="P2761" i="20"/>
  <c r="M2761" i="20"/>
  <c r="P2760" i="20"/>
  <c r="M2760" i="20"/>
  <c r="P2759" i="20"/>
  <c r="M2759" i="20"/>
  <c r="P2758" i="20"/>
  <c r="M2758" i="20"/>
  <c r="P2757" i="20"/>
  <c r="M2757" i="20"/>
  <c r="P2756" i="20"/>
  <c r="M2756" i="20"/>
  <c r="P2755" i="20"/>
  <c r="M2755" i="20"/>
  <c r="P2754" i="20"/>
  <c r="M2754" i="20"/>
  <c r="P2753" i="20"/>
  <c r="M2753" i="20"/>
  <c r="P2752" i="20"/>
  <c r="M2752" i="20"/>
  <c r="P2751" i="20"/>
  <c r="M2751" i="20"/>
  <c r="P2750" i="20"/>
  <c r="M2750" i="20"/>
  <c r="P2749" i="20"/>
  <c r="M2749" i="20"/>
  <c r="P2748" i="20"/>
  <c r="M2748" i="20"/>
  <c r="P2747" i="20"/>
  <c r="M2747" i="20"/>
  <c r="P2746" i="20"/>
  <c r="M2746" i="20"/>
  <c r="P2745" i="20"/>
  <c r="M2745" i="20"/>
  <c r="P2744" i="20"/>
  <c r="M2744" i="20"/>
  <c r="P2743" i="20"/>
  <c r="M2743" i="20"/>
  <c r="P2742" i="20"/>
  <c r="M2742" i="20"/>
  <c r="P2741" i="20"/>
  <c r="M2741" i="20"/>
  <c r="P2740" i="20"/>
  <c r="M2740" i="20"/>
  <c r="P2739" i="20"/>
  <c r="M2739" i="20"/>
  <c r="P2738" i="20"/>
  <c r="M2738" i="20"/>
  <c r="P2737" i="20"/>
  <c r="M2737" i="20"/>
  <c r="P2736" i="20"/>
  <c r="M2736" i="20"/>
  <c r="P2735" i="20"/>
  <c r="M2735" i="20"/>
  <c r="P2734" i="20"/>
  <c r="M2734" i="20"/>
  <c r="P2733" i="20"/>
  <c r="M2733" i="20"/>
  <c r="P2732" i="20"/>
  <c r="M2732" i="20"/>
  <c r="P2731" i="20"/>
  <c r="M2731" i="20"/>
  <c r="P2730" i="20"/>
  <c r="M2730" i="20"/>
  <c r="P2729" i="20"/>
  <c r="M2729" i="20"/>
  <c r="P2728" i="20"/>
  <c r="M2728" i="20"/>
  <c r="P2727" i="20"/>
  <c r="M2727" i="20"/>
  <c r="P2726" i="20"/>
  <c r="M2726" i="20"/>
  <c r="P2725" i="20"/>
  <c r="M2725" i="20"/>
  <c r="P2724" i="20"/>
  <c r="M2724" i="20"/>
  <c r="P2723" i="20"/>
  <c r="M2723" i="20"/>
  <c r="P2722" i="20"/>
  <c r="M2722" i="20"/>
  <c r="P2721" i="20"/>
  <c r="M2721" i="20"/>
  <c r="P2720" i="20"/>
  <c r="M2720" i="20"/>
  <c r="P2719" i="20"/>
  <c r="M2719" i="20"/>
  <c r="P2718" i="20"/>
  <c r="M2718" i="20"/>
  <c r="P2717" i="20"/>
  <c r="M2717" i="20"/>
  <c r="P2716" i="20"/>
  <c r="M2716" i="20"/>
  <c r="P2715" i="20"/>
  <c r="M2715" i="20"/>
  <c r="P2714" i="20"/>
  <c r="M2714" i="20"/>
  <c r="P2713" i="20"/>
  <c r="M2713" i="20"/>
  <c r="P2712" i="20"/>
  <c r="M2712" i="20"/>
  <c r="P2711" i="20"/>
  <c r="M2711" i="20"/>
  <c r="P2710" i="20"/>
  <c r="M2710" i="20"/>
  <c r="P2709" i="20"/>
  <c r="M2709" i="20"/>
  <c r="P2708" i="20"/>
  <c r="M2708" i="20"/>
  <c r="P2707" i="20"/>
  <c r="M2707" i="20"/>
  <c r="P2706" i="20"/>
  <c r="M2706" i="20"/>
  <c r="P2705" i="20"/>
  <c r="M2705" i="20"/>
  <c r="P2704" i="20"/>
  <c r="M2704" i="20"/>
  <c r="P2703" i="20"/>
  <c r="M2703" i="20"/>
  <c r="P2702" i="20"/>
  <c r="M2702" i="20"/>
  <c r="P2701" i="20"/>
  <c r="Q2701" i="20" s="1" a="1"/>
  <c r="Q2701" i="20" s="1"/>
  <c r="M2701" i="20"/>
  <c r="P2700" i="20"/>
  <c r="Q2700" i="20" s="1" a="1"/>
  <c r="Q2700" i="20" s="1"/>
  <c r="M2700" i="20"/>
  <c r="P2699" i="20"/>
  <c r="Q2699" i="20" s="1" a="1"/>
  <c r="Q2699" i="20" s="1"/>
  <c r="M2699" i="20"/>
  <c r="P2698" i="20"/>
  <c r="M2698" i="20"/>
  <c r="P2697" i="20"/>
  <c r="M2697" i="20"/>
  <c r="P2696" i="20"/>
  <c r="M2696" i="20"/>
  <c r="P2695" i="20"/>
  <c r="M2695" i="20"/>
  <c r="P2694" i="20"/>
  <c r="M2694" i="20"/>
  <c r="P2693" i="20"/>
  <c r="Q2693" i="20" s="1" a="1"/>
  <c r="Q2693" i="20" s="1"/>
  <c r="M2693" i="20"/>
  <c r="P2692" i="20"/>
  <c r="M2692" i="20"/>
  <c r="P2691" i="20"/>
  <c r="Q2691" i="20" s="1" a="1"/>
  <c r="Q2691" i="20" s="1"/>
  <c r="M2691" i="20"/>
  <c r="P2690" i="20"/>
  <c r="Q2690" i="20" s="1" a="1"/>
  <c r="Q2690" i="20" s="1"/>
  <c r="M2690" i="20"/>
  <c r="P2689" i="20"/>
  <c r="Q2689" i="20" s="1" a="1"/>
  <c r="Q2689" i="20" s="1"/>
  <c r="M2689" i="20"/>
  <c r="P2688" i="20"/>
  <c r="Q2688" i="20" s="1" a="1"/>
  <c r="Q2688" i="20" s="1"/>
  <c r="M2688" i="20"/>
  <c r="P2687" i="20"/>
  <c r="M2687" i="20"/>
  <c r="P2686" i="20"/>
  <c r="Q2686" i="20" s="1" a="1"/>
  <c r="Q2686" i="20" s="1"/>
  <c r="M2686" i="20"/>
  <c r="P2685" i="20"/>
  <c r="M2685" i="20"/>
  <c r="P2684" i="20"/>
  <c r="M2684" i="20"/>
  <c r="P2683" i="20"/>
  <c r="M2683" i="20"/>
  <c r="P2682" i="20"/>
  <c r="Q2682" i="20" s="1" a="1"/>
  <c r="Q2682" i="20" s="1"/>
  <c r="M2682" i="20"/>
  <c r="P2681" i="20"/>
  <c r="Q2681" i="20" s="1" a="1"/>
  <c r="Q2681" i="20" s="1"/>
  <c r="M2681" i="20"/>
  <c r="Q2680" i="20" a="1"/>
  <c r="Q2680" i="20" s="1"/>
  <c r="P2680" i="20"/>
  <c r="M2680" i="20"/>
  <c r="P2679" i="20"/>
  <c r="M2679" i="20"/>
  <c r="P2678" i="20"/>
  <c r="M2678" i="20"/>
  <c r="P2677" i="20"/>
  <c r="M2677" i="20"/>
  <c r="M2676" i="20"/>
  <c r="M2675" i="20"/>
  <c r="M2674" i="20"/>
  <c r="P2673" i="20"/>
  <c r="M2673" i="20"/>
  <c r="P2672" i="20"/>
  <c r="M2672" i="20"/>
  <c r="P2671" i="20"/>
  <c r="Q2671" i="20" s="1" a="1"/>
  <c r="Q2671" i="20" s="1"/>
  <c r="M2671" i="20"/>
  <c r="P2670" i="20"/>
  <c r="Q2670" i="20" s="1" a="1"/>
  <c r="Q2670" i="20" s="1"/>
  <c r="M2670" i="20"/>
  <c r="P2669" i="20"/>
  <c r="Q2669" i="20" s="1" a="1"/>
  <c r="Q2669" i="20" s="1"/>
  <c r="M2669" i="20"/>
  <c r="P2668" i="20"/>
  <c r="Q2668" i="20" s="1" a="1"/>
  <c r="Q2668" i="20" s="1"/>
  <c r="M2668" i="20"/>
  <c r="P2667" i="20"/>
  <c r="Q2667" i="20" s="1" a="1"/>
  <c r="Q2667" i="20" s="1"/>
  <c r="M2667" i="20"/>
  <c r="P2666" i="20"/>
  <c r="Q2666" i="20" s="1" a="1"/>
  <c r="Q2666" i="20" s="1"/>
  <c r="M2666" i="20"/>
  <c r="P2665" i="20"/>
  <c r="Q2665" i="20" s="1" a="1"/>
  <c r="Q2665" i="20" s="1"/>
  <c r="M2665" i="20"/>
  <c r="P2664" i="20"/>
  <c r="M2664" i="20"/>
  <c r="P2663" i="20"/>
  <c r="Q2663" i="20" s="1" a="1"/>
  <c r="Q2663" i="20" s="1"/>
  <c r="M2663" i="20"/>
  <c r="P2662" i="20"/>
  <c r="Q2662" i="20" s="1" a="1"/>
  <c r="Q2662" i="20" s="1"/>
  <c r="M2662" i="20"/>
  <c r="P2661" i="20"/>
  <c r="Q2661" i="20" s="1" a="1"/>
  <c r="Q2661" i="20" s="1"/>
  <c r="M2661" i="20"/>
  <c r="P2660" i="20"/>
  <c r="Q2660" i="20" s="1" a="1"/>
  <c r="Q2660" i="20" s="1"/>
  <c r="M2660" i="20"/>
  <c r="P2659" i="20"/>
  <c r="Q2659" i="20" s="1" a="1"/>
  <c r="Q2659" i="20" s="1"/>
  <c r="M2659" i="20"/>
  <c r="P2658" i="20"/>
  <c r="Q2658" i="20" s="1" a="1"/>
  <c r="Q2658" i="20" s="1"/>
  <c r="M2658" i="20"/>
  <c r="P2657" i="20"/>
  <c r="Q2657" i="20" s="1" a="1"/>
  <c r="Q2657" i="20" s="1"/>
  <c r="M2657" i="20"/>
  <c r="P2656" i="20"/>
  <c r="Q2656" i="20" s="1" a="1"/>
  <c r="Q2656" i="20" s="1"/>
  <c r="M2656" i="20"/>
  <c r="P2655" i="20"/>
  <c r="M2655" i="20"/>
  <c r="P2654" i="20"/>
  <c r="M2654" i="20"/>
  <c r="P2653" i="20"/>
  <c r="M2653" i="20"/>
  <c r="P2652" i="20"/>
  <c r="M2652" i="20"/>
  <c r="P2651" i="20"/>
  <c r="M2651" i="20"/>
  <c r="P2650" i="20"/>
  <c r="M2650" i="20"/>
  <c r="P2649" i="20"/>
  <c r="M2649" i="20"/>
  <c r="P2648" i="20"/>
  <c r="M2648" i="20"/>
  <c r="P2647" i="20"/>
  <c r="M2647" i="20"/>
  <c r="P2646" i="20"/>
  <c r="M2646" i="20"/>
  <c r="P2645" i="20"/>
  <c r="M2645" i="20"/>
  <c r="P2644" i="20"/>
  <c r="M2644" i="20"/>
  <c r="P2643" i="20"/>
  <c r="M2643" i="20"/>
  <c r="P2642" i="20"/>
  <c r="M2642" i="20"/>
  <c r="P2641" i="20"/>
  <c r="M2641" i="20"/>
  <c r="P2640" i="20"/>
  <c r="M2640" i="20"/>
  <c r="P2639" i="20"/>
  <c r="M2639" i="20"/>
  <c r="P2638" i="20"/>
  <c r="M2638" i="20"/>
  <c r="P2637" i="20"/>
  <c r="M2637" i="20"/>
  <c r="P2636" i="20"/>
  <c r="M2636" i="20"/>
  <c r="P2635" i="20"/>
  <c r="M2635" i="20"/>
  <c r="P2634" i="20"/>
  <c r="M2634" i="20"/>
  <c r="P2633" i="20"/>
  <c r="M2633" i="20"/>
  <c r="P2632" i="20"/>
  <c r="M2632" i="20"/>
  <c r="P2631" i="20"/>
  <c r="M2631" i="20"/>
  <c r="P2630" i="20"/>
  <c r="M2630" i="20"/>
  <c r="P2629" i="20"/>
  <c r="M2629" i="20"/>
  <c r="P2628" i="20"/>
  <c r="M2628" i="20"/>
  <c r="P2627" i="20"/>
  <c r="M2627" i="20"/>
  <c r="P2626" i="20"/>
  <c r="M2626" i="20"/>
  <c r="P2625" i="20"/>
  <c r="M2625" i="20"/>
  <c r="P2624" i="20"/>
  <c r="M2624" i="20"/>
  <c r="P2623" i="20"/>
  <c r="M2623" i="20"/>
  <c r="P2622" i="20"/>
  <c r="M2622" i="20"/>
  <c r="P2621" i="20"/>
  <c r="M2621" i="20"/>
  <c r="P2620" i="20"/>
  <c r="M2620" i="20"/>
  <c r="P2619" i="20"/>
  <c r="M2619" i="20"/>
  <c r="P2618" i="20"/>
  <c r="M2618" i="20"/>
  <c r="P2617" i="20"/>
  <c r="M2617" i="20"/>
  <c r="P2616" i="20"/>
  <c r="M2616" i="20"/>
  <c r="P2615" i="20"/>
  <c r="M2615" i="20"/>
  <c r="P2614" i="20"/>
  <c r="M2614" i="20"/>
  <c r="P2613" i="20"/>
  <c r="M2613" i="20"/>
  <c r="P2612" i="20"/>
  <c r="M2612" i="20"/>
  <c r="P2611" i="20"/>
  <c r="M2611" i="20"/>
  <c r="P2610" i="20"/>
  <c r="M2610" i="20"/>
  <c r="P2609" i="20"/>
  <c r="M2609" i="20"/>
  <c r="P2608" i="20"/>
  <c r="M2608" i="20"/>
  <c r="P2607" i="20"/>
  <c r="M2607" i="20"/>
  <c r="P2606" i="20"/>
  <c r="Q2606" i="20" s="1" a="1"/>
  <c r="Q2606" i="20" s="1"/>
  <c r="M2606" i="20"/>
  <c r="P2605" i="20"/>
  <c r="Q2605" i="20" s="1" a="1"/>
  <c r="Q2605" i="20" s="1"/>
  <c r="M2605" i="20"/>
  <c r="P2604" i="20"/>
  <c r="M2604" i="20"/>
  <c r="P2603" i="20"/>
  <c r="Q2603" i="20" s="1" a="1"/>
  <c r="Q2603" i="20" s="1"/>
  <c r="M2603" i="20"/>
  <c r="P2602" i="20"/>
  <c r="M2602" i="20"/>
  <c r="P2601" i="20"/>
  <c r="M2601" i="20"/>
  <c r="P2600" i="20"/>
  <c r="Q2600" i="20" s="1" a="1"/>
  <c r="Q2600" i="20" s="1"/>
  <c r="M2600" i="20"/>
  <c r="P2599" i="20"/>
  <c r="Q2599" i="20" s="1" a="1"/>
  <c r="Q2599" i="20" s="1"/>
  <c r="M2599" i="20"/>
  <c r="Q2598" i="20" a="1"/>
  <c r="Q2598" i="20" s="1"/>
  <c r="P2598" i="20"/>
  <c r="M2598" i="20"/>
  <c r="P2597" i="20"/>
  <c r="M2597" i="20"/>
  <c r="P2596" i="20"/>
  <c r="Q2596" i="20" s="1" a="1"/>
  <c r="Q2596" i="20" s="1"/>
  <c r="M2596" i="20"/>
  <c r="P2595" i="20"/>
  <c r="Q2595" i="20" s="1" a="1"/>
  <c r="Q2595" i="20" s="1"/>
  <c r="M2595" i="20"/>
  <c r="P2594" i="20"/>
  <c r="M2594" i="20"/>
  <c r="P2593" i="20"/>
  <c r="Q2593" i="20" s="1" a="1"/>
  <c r="Q2593" i="20" s="1"/>
  <c r="M2593" i="20"/>
  <c r="P2592" i="20"/>
  <c r="M2592" i="20"/>
  <c r="P2591" i="20"/>
  <c r="M2591" i="20"/>
  <c r="P2590" i="20"/>
  <c r="M2590" i="20"/>
  <c r="P2589" i="20"/>
  <c r="M2589" i="20"/>
  <c r="P2588" i="20"/>
  <c r="Q2588" i="20" s="1" a="1"/>
  <c r="Q2588" i="20" s="1"/>
  <c r="M2588" i="20"/>
  <c r="P2587" i="20"/>
  <c r="Q2587" i="20" s="1" a="1"/>
  <c r="Q2587" i="20" s="1"/>
  <c r="M2587" i="20"/>
  <c r="P2586" i="20"/>
  <c r="Q2586" i="20" s="1" a="1"/>
  <c r="Q2586" i="20" s="1"/>
  <c r="M2586" i="20"/>
  <c r="P2585" i="20"/>
  <c r="Q2585" i="20" s="1" a="1"/>
  <c r="Q2585" i="20" s="1"/>
  <c r="M2585" i="20"/>
  <c r="P2584" i="20"/>
  <c r="Q2584" i="20" s="1" a="1"/>
  <c r="Q2584" i="20" s="1"/>
  <c r="M2584" i="20"/>
  <c r="P2583" i="20"/>
  <c r="Q2583" i="20" s="1" a="1"/>
  <c r="Q2583" i="20" s="1"/>
  <c r="M2583" i="20"/>
  <c r="P2582" i="20"/>
  <c r="M2582" i="20"/>
  <c r="P2581" i="20"/>
  <c r="Q2581" i="20" s="1" a="1"/>
  <c r="Q2581" i="20" s="1"/>
  <c r="M2581" i="20"/>
  <c r="P2580" i="20"/>
  <c r="M2580" i="20"/>
  <c r="P2579" i="20"/>
  <c r="Q2579" i="20" s="1" a="1"/>
  <c r="Q2579" i="20" s="1"/>
  <c r="M2579" i="20"/>
  <c r="P2578" i="20"/>
  <c r="M2578" i="20"/>
  <c r="P2577" i="20"/>
  <c r="M2577" i="20"/>
  <c r="P2576" i="20"/>
  <c r="M2576" i="20"/>
  <c r="P2575" i="20"/>
  <c r="M2575" i="20"/>
  <c r="P2574" i="20"/>
  <c r="M2574" i="20"/>
  <c r="P2573" i="20"/>
  <c r="Q2573" i="20" s="1" a="1"/>
  <c r="Q2573" i="20" s="1"/>
  <c r="M2573" i="20"/>
  <c r="P2572" i="20"/>
  <c r="M2572" i="20"/>
  <c r="P2571" i="20"/>
  <c r="M2571" i="20"/>
  <c r="P2570" i="20"/>
  <c r="Q2570" i="20" s="1" a="1"/>
  <c r="Q2570" i="20" s="1"/>
  <c r="M2570" i="20"/>
  <c r="P2569" i="20"/>
  <c r="M2569" i="20"/>
  <c r="P2568" i="20"/>
  <c r="M2568" i="20"/>
  <c r="P2567" i="20"/>
  <c r="Q2567" i="20" s="1" a="1"/>
  <c r="Q2567" i="20" s="1"/>
  <c r="M2567" i="20"/>
  <c r="P2566" i="20"/>
  <c r="Q2566" i="20" s="1" a="1"/>
  <c r="Q2566" i="20" s="1"/>
  <c r="M2566" i="20"/>
  <c r="P2565" i="20"/>
  <c r="M2565" i="20"/>
  <c r="P2564" i="20"/>
  <c r="M2564" i="20"/>
  <c r="P2563" i="20"/>
  <c r="Q2563" i="20" s="1" a="1"/>
  <c r="Q2563" i="20" s="1"/>
  <c r="M2563" i="20"/>
  <c r="P2562" i="20"/>
  <c r="Q2562" i="20" s="1" a="1"/>
  <c r="Q2562" i="20" s="1"/>
  <c r="M2562" i="20"/>
  <c r="P2561" i="20"/>
  <c r="Q2561" i="20" s="1" a="1"/>
  <c r="Q2561" i="20" s="1"/>
  <c r="M2561" i="20"/>
  <c r="P2560" i="20"/>
  <c r="M2560" i="20"/>
  <c r="P2559" i="20"/>
  <c r="Q2559" i="20" s="1" a="1"/>
  <c r="Q2559" i="20" s="1"/>
  <c r="M2559" i="20"/>
  <c r="P2558" i="20"/>
  <c r="Q2558" i="20" s="1" a="1"/>
  <c r="Q2558" i="20" s="1"/>
  <c r="M2558" i="20"/>
  <c r="P2557" i="20"/>
  <c r="Q2557" i="20" s="1" a="1"/>
  <c r="Q2557" i="20" s="1"/>
  <c r="M2557" i="20"/>
  <c r="P2556" i="20"/>
  <c r="Q2556" i="20" s="1" a="1"/>
  <c r="Q2556" i="20" s="1"/>
  <c r="M2556" i="20"/>
  <c r="P2555" i="20"/>
  <c r="Q2555" i="20" s="1" a="1"/>
  <c r="Q2555" i="20" s="1"/>
  <c r="M2555" i="20"/>
  <c r="P2554" i="20"/>
  <c r="Q2554" i="20" s="1" a="1"/>
  <c r="Q2554" i="20" s="1"/>
  <c r="M2554" i="20"/>
  <c r="P2553" i="20"/>
  <c r="Q2553" i="20" s="1" a="1"/>
  <c r="Q2553" i="20" s="1"/>
  <c r="M2553" i="20"/>
  <c r="P2552" i="20"/>
  <c r="M2552" i="20"/>
  <c r="P2551" i="20"/>
  <c r="M2551" i="20"/>
  <c r="P2550" i="20"/>
  <c r="Q2550" i="20" s="1" a="1"/>
  <c r="Q2550" i="20" s="1"/>
  <c r="M2550" i="20"/>
  <c r="P2549" i="20"/>
  <c r="M2549" i="20"/>
  <c r="P2548" i="20"/>
  <c r="Q2548" i="20" s="1" a="1"/>
  <c r="Q2548" i="20" s="1"/>
  <c r="M2548" i="20"/>
  <c r="P2547" i="20"/>
  <c r="Q2547" i="20" s="1" a="1"/>
  <c r="Q2547" i="20" s="1"/>
  <c r="M2547" i="20"/>
  <c r="P2546" i="20"/>
  <c r="M2546" i="20"/>
  <c r="P2545" i="20"/>
  <c r="Q2545" i="20" s="1" a="1"/>
  <c r="Q2545" i="20" s="1"/>
  <c r="M2545" i="20"/>
  <c r="P2544" i="20"/>
  <c r="Q2544" i="20" s="1" a="1"/>
  <c r="Q2544" i="20" s="1"/>
  <c r="M2544" i="20"/>
  <c r="P2543" i="20"/>
  <c r="Q2543" i="20" s="1" a="1"/>
  <c r="Q2543" i="20" s="1"/>
  <c r="M2543" i="20"/>
  <c r="P2542" i="20"/>
  <c r="M2542" i="20"/>
  <c r="P2541" i="20"/>
  <c r="M2541" i="20"/>
  <c r="P2540" i="20"/>
  <c r="Q2540" i="20" s="1" a="1"/>
  <c r="Q2540" i="20" s="1"/>
  <c r="M2540" i="20"/>
  <c r="P2539" i="20"/>
  <c r="Q2539" i="20" s="1" a="1"/>
  <c r="Q2539" i="20" s="1"/>
  <c r="M2539" i="20"/>
  <c r="P2538" i="20"/>
  <c r="Q2538" i="20" s="1" a="1"/>
  <c r="Q2538" i="20" s="1"/>
  <c r="M2538" i="20"/>
  <c r="P2537" i="20"/>
  <c r="M2537" i="20"/>
  <c r="P2536" i="20"/>
  <c r="Q2536" i="20" s="1" a="1"/>
  <c r="Q2536" i="20" s="1"/>
  <c r="M2536" i="20"/>
  <c r="P2535" i="20"/>
  <c r="M2535" i="20"/>
  <c r="P2534" i="20"/>
  <c r="M2534" i="20"/>
  <c r="P2533" i="20"/>
  <c r="Q2533" i="20" s="1" a="1"/>
  <c r="Q2533" i="20" s="1"/>
  <c r="M2533" i="20"/>
  <c r="Q2532" i="20" a="1"/>
  <c r="Q2532" i="20" s="1"/>
  <c r="P2532" i="20"/>
  <c r="M2532" i="20"/>
  <c r="P2531" i="20"/>
  <c r="M2531" i="20"/>
  <c r="P2530" i="20"/>
  <c r="M2530" i="20"/>
  <c r="P2529" i="20"/>
  <c r="M2529" i="20"/>
  <c r="P2528" i="20"/>
  <c r="M2528" i="20"/>
  <c r="P2527" i="20"/>
  <c r="Q2527" i="20" s="1" a="1"/>
  <c r="Q2527" i="20" s="1"/>
  <c r="M2527" i="20"/>
  <c r="P2526" i="20"/>
  <c r="M2526" i="20"/>
  <c r="P2525" i="20"/>
  <c r="M2525" i="20"/>
  <c r="P2524" i="20"/>
  <c r="M2524" i="20"/>
  <c r="P2523" i="20"/>
  <c r="Q2523" i="20" s="1" a="1"/>
  <c r="Q2523" i="20" s="1"/>
  <c r="M2523" i="20"/>
  <c r="P2522" i="20"/>
  <c r="M2522" i="20"/>
  <c r="P2521" i="20"/>
  <c r="Q2521" i="20" s="1" a="1"/>
  <c r="Q2521" i="20" s="1"/>
  <c r="M2521" i="20"/>
  <c r="P2520" i="20"/>
  <c r="Q2520" i="20" s="1" a="1"/>
  <c r="Q2520" i="20" s="1"/>
  <c r="M2520" i="20"/>
  <c r="P2519" i="20"/>
  <c r="Q2519" i="20" s="1" a="1"/>
  <c r="Q2519" i="20" s="1"/>
  <c r="M2519" i="20"/>
  <c r="P2518" i="20"/>
  <c r="Q2518" i="20" s="1" a="1"/>
  <c r="Q2518" i="20" s="1"/>
  <c r="M2518" i="20"/>
  <c r="P2517" i="20"/>
  <c r="Q2517" i="20" s="1" a="1"/>
  <c r="Q2517" i="20" s="1"/>
  <c r="M2517" i="20"/>
  <c r="P2516" i="20"/>
  <c r="Q2516" i="20" s="1" a="1"/>
  <c r="Q2516" i="20" s="1"/>
  <c r="M2516" i="20"/>
  <c r="P2515" i="20"/>
  <c r="Q2515" i="20" s="1" a="1"/>
  <c r="Q2515" i="20" s="1"/>
  <c r="M2515" i="20"/>
  <c r="P2514" i="20"/>
  <c r="M2514" i="20"/>
  <c r="P2513" i="20"/>
  <c r="Q2513" i="20" s="1" a="1"/>
  <c r="Q2513" i="20" s="1"/>
  <c r="M2513" i="20"/>
  <c r="P2512" i="20"/>
  <c r="M2512" i="20"/>
  <c r="P2511" i="20"/>
  <c r="Q2511" i="20" s="1" a="1"/>
  <c r="Q2511" i="20" s="1"/>
  <c r="M2511" i="20"/>
  <c r="P2510" i="20"/>
  <c r="M2510" i="20"/>
  <c r="P2509" i="20"/>
  <c r="Q2509" i="20" s="1" a="1"/>
  <c r="Q2509" i="20" s="1"/>
  <c r="M2509" i="20"/>
  <c r="P2508" i="20"/>
  <c r="M2508" i="20"/>
  <c r="P2507" i="20"/>
  <c r="Q2507" i="20" s="1" a="1"/>
  <c r="Q2507" i="20" s="1"/>
  <c r="M2507" i="20"/>
  <c r="P2506" i="20"/>
  <c r="M2506" i="20"/>
  <c r="P2505" i="20"/>
  <c r="M2505" i="20"/>
  <c r="P2504" i="20"/>
  <c r="M2504" i="20"/>
  <c r="P2503" i="20"/>
  <c r="Q2503" i="20" s="1" a="1"/>
  <c r="Q2503" i="20" s="1"/>
  <c r="M2503" i="20"/>
  <c r="P2502" i="20"/>
  <c r="M2502" i="20"/>
  <c r="P2501" i="20"/>
  <c r="M2501" i="20"/>
  <c r="P2500" i="20"/>
  <c r="M2500" i="20"/>
  <c r="P2499" i="20"/>
  <c r="M2499" i="20"/>
  <c r="P2498" i="20"/>
  <c r="Q2498" i="20" s="1" a="1"/>
  <c r="Q2498" i="20" s="1"/>
  <c r="M2498" i="20"/>
  <c r="P2497" i="20"/>
  <c r="Q2497" i="20" s="1" a="1"/>
  <c r="Q2497" i="20" s="1"/>
  <c r="M2497" i="20"/>
  <c r="P2496" i="20"/>
  <c r="Q2496" i="20" s="1" a="1"/>
  <c r="Q2496" i="20" s="1"/>
  <c r="M2496" i="20"/>
  <c r="P2495" i="20"/>
  <c r="Q2495" i="20" s="1" a="1"/>
  <c r="Q2495" i="20" s="1"/>
  <c r="M2495" i="20"/>
  <c r="P2494" i="20"/>
  <c r="Q2494" i="20" s="1" a="1"/>
  <c r="Q2494" i="20" s="1"/>
  <c r="M2494" i="20"/>
  <c r="P2493" i="20"/>
  <c r="Q2493" i="20" s="1" a="1"/>
  <c r="Q2493" i="20" s="1"/>
  <c r="M2493" i="20"/>
  <c r="P2492" i="20"/>
  <c r="Q2492" i="20" s="1" a="1"/>
  <c r="Q2492" i="20" s="1"/>
  <c r="M2492" i="20"/>
  <c r="P2491" i="20"/>
  <c r="Q2491" i="20" s="1" a="1"/>
  <c r="Q2491" i="20" s="1"/>
  <c r="M2491" i="20"/>
  <c r="P2490" i="20"/>
  <c r="M2490" i="20"/>
  <c r="P2489" i="20"/>
  <c r="M2489" i="20"/>
  <c r="P2488" i="20"/>
  <c r="Q2488" i="20" s="1" a="1"/>
  <c r="Q2488" i="20" s="1"/>
  <c r="M2488" i="20"/>
  <c r="P2487" i="20"/>
  <c r="Q2487" i="20" s="1" a="1"/>
  <c r="Q2487" i="20" s="1"/>
  <c r="M2487" i="20"/>
  <c r="P2486" i="20"/>
  <c r="M2486" i="20"/>
  <c r="P2485" i="20"/>
  <c r="M2485" i="20"/>
  <c r="P2484" i="20"/>
  <c r="Q2484" i="20" s="1" a="1"/>
  <c r="Q2484" i="20" s="1"/>
  <c r="M2484" i="20"/>
  <c r="P2483" i="20"/>
  <c r="M2483" i="20"/>
  <c r="P2482" i="20"/>
  <c r="M2482" i="20"/>
  <c r="P2481" i="20"/>
  <c r="M2481" i="20"/>
  <c r="P2480" i="20"/>
  <c r="M2480" i="20"/>
  <c r="P2479" i="20"/>
  <c r="Q2479" i="20" s="1" a="1"/>
  <c r="Q2479" i="20" s="1"/>
  <c r="M2479" i="20"/>
  <c r="P2478" i="20"/>
  <c r="Q2478" i="20" s="1" a="1"/>
  <c r="Q2478" i="20" s="1"/>
  <c r="M2478" i="20"/>
  <c r="P2477" i="20"/>
  <c r="Q2477" i="20" s="1" a="1"/>
  <c r="Q2477" i="20" s="1"/>
  <c r="M2477" i="20"/>
  <c r="P2476" i="20"/>
  <c r="Q2476" i="20" s="1" a="1"/>
  <c r="Q2476" i="20" s="1"/>
  <c r="M2476" i="20"/>
  <c r="P2475" i="20"/>
  <c r="Q2475" i="20" s="1" a="1"/>
  <c r="Q2475" i="20" s="1"/>
  <c r="M2475" i="20"/>
  <c r="P2474" i="20"/>
  <c r="Q2474" i="20" s="1" a="1"/>
  <c r="Q2474" i="20" s="1"/>
  <c r="M2474" i="20"/>
  <c r="P2473" i="20"/>
  <c r="Q2473" i="20" s="1" a="1"/>
  <c r="Q2473" i="20" s="1"/>
  <c r="M2473" i="20"/>
  <c r="P2472" i="20"/>
  <c r="Q2472" i="20" s="1" a="1"/>
  <c r="Q2472" i="20" s="1"/>
  <c r="M2472" i="20"/>
  <c r="P2471" i="20"/>
  <c r="M2471" i="20"/>
  <c r="P2470" i="20"/>
  <c r="M2470" i="20"/>
  <c r="P2469" i="20"/>
  <c r="Q2469" i="20" s="1" a="1"/>
  <c r="Q2469" i="20" s="1"/>
  <c r="M2469" i="20"/>
  <c r="P2468" i="20"/>
  <c r="Q2468" i="20" s="1" a="1"/>
  <c r="Q2468" i="20" s="1"/>
  <c r="M2468" i="20"/>
  <c r="P2467" i="20"/>
  <c r="M2467" i="20"/>
  <c r="Q2466" i="20" a="1"/>
  <c r="Q2466" i="20" s="1"/>
  <c r="P2466" i="20"/>
  <c r="M2466" i="20"/>
  <c r="P2465" i="20"/>
  <c r="Q2465" i="20" s="1" a="1"/>
  <c r="Q2465" i="20" s="1"/>
  <c r="M2465" i="20"/>
  <c r="P2464" i="20"/>
  <c r="Q2464" i="20" s="1" a="1"/>
  <c r="Q2464" i="20" s="1"/>
  <c r="M2464" i="20"/>
  <c r="P2463" i="20"/>
  <c r="M2463" i="20"/>
  <c r="P2462" i="20"/>
  <c r="M2462" i="20"/>
  <c r="P2461" i="20"/>
  <c r="M2461" i="20"/>
  <c r="P2460" i="20"/>
  <c r="M2460" i="20"/>
  <c r="P2459" i="20"/>
  <c r="Q2459" i="20" s="1" a="1"/>
  <c r="Q2459" i="20" s="1"/>
  <c r="M2459" i="20"/>
  <c r="P2458" i="20"/>
  <c r="Q2458" i="20" s="1" a="1"/>
  <c r="Q2458" i="20" s="1"/>
  <c r="M2458" i="20"/>
  <c r="P2457" i="20"/>
  <c r="Q2457" i="20" s="1" a="1"/>
  <c r="Q2457" i="20" s="1"/>
  <c r="M2457" i="20"/>
  <c r="P2456" i="20"/>
  <c r="Q2456" i="20" s="1" a="1"/>
  <c r="Q2456" i="20" s="1"/>
  <c r="M2456" i="20"/>
  <c r="P2455" i="20"/>
  <c r="Q2455" i="20" s="1" a="1"/>
  <c r="Q2455" i="20" s="1"/>
  <c r="M2455" i="20"/>
  <c r="P2454" i="20"/>
  <c r="Q2454" i="20" s="1" a="1"/>
  <c r="Q2454" i="20" s="1"/>
  <c r="M2454" i="20"/>
  <c r="P2453" i="20"/>
  <c r="Q2453" i="20" s="1" a="1"/>
  <c r="Q2453" i="20" s="1"/>
  <c r="M2453" i="20"/>
  <c r="P2452" i="20"/>
  <c r="Q2452" i="20" s="1" a="1"/>
  <c r="Q2452" i="20" s="1"/>
  <c r="M2452" i="20"/>
  <c r="P2451" i="20"/>
  <c r="M2451" i="20"/>
  <c r="P2450" i="20"/>
  <c r="M2450" i="20"/>
  <c r="P2449" i="20"/>
  <c r="Q2449" i="20" s="1" a="1"/>
  <c r="Q2449" i="20" s="1"/>
  <c r="M2449" i="20"/>
  <c r="P2448" i="20"/>
  <c r="Q2448" i="20" s="1" a="1"/>
  <c r="Q2448" i="20" s="1"/>
  <c r="M2448" i="20"/>
  <c r="P2447" i="20"/>
  <c r="Q2447" i="20" s="1" a="1"/>
  <c r="Q2447" i="20" s="1"/>
  <c r="M2447" i="20"/>
  <c r="P2446" i="20"/>
  <c r="Q2446" i="20" s="1" a="1"/>
  <c r="Q2446" i="20" s="1"/>
  <c r="M2446" i="20"/>
  <c r="P2445" i="20"/>
  <c r="Q2445" i="20" s="1" a="1"/>
  <c r="Q2445" i="20" s="1"/>
  <c r="M2445" i="20"/>
  <c r="P2444" i="20"/>
  <c r="Q2444" i="20" s="1" a="1"/>
  <c r="Q2444" i="20" s="1"/>
  <c r="M2444" i="20"/>
  <c r="P2443" i="20"/>
  <c r="M2443" i="20"/>
  <c r="P2442" i="20"/>
  <c r="M2442" i="20"/>
  <c r="P2441" i="20"/>
  <c r="M2441" i="20"/>
  <c r="P2440" i="20"/>
  <c r="Q2440" i="20" s="1" a="1"/>
  <c r="Q2440" i="20" s="1"/>
  <c r="M2440" i="20"/>
  <c r="Q2439" i="20" a="1"/>
  <c r="Q2439" i="20" s="1"/>
  <c r="P2439" i="20"/>
  <c r="M2439" i="20"/>
  <c r="P2438" i="20"/>
  <c r="Q2438" i="20" s="1" a="1"/>
  <c r="Q2438" i="20" s="1"/>
  <c r="M2438" i="20"/>
  <c r="P2437" i="20"/>
  <c r="Q2437" i="20" s="1" a="1"/>
  <c r="Q2437" i="20" s="1"/>
  <c r="M2437" i="20"/>
  <c r="P2436" i="20"/>
  <c r="Q2436" i="20" s="1" a="1"/>
  <c r="Q2436" i="20" s="1"/>
  <c r="M2436" i="20"/>
  <c r="P2435" i="20"/>
  <c r="Q2435" i="20" s="1" a="1"/>
  <c r="Q2435" i="20" s="1"/>
  <c r="M2435" i="20"/>
  <c r="P2434" i="20"/>
  <c r="Q2434" i="20" s="1" a="1"/>
  <c r="Q2434" i="20" s="1"/>
  <c r="M2434" i="20"/>
  <c r="P2433" i="20"/>
  <c r="Q2433" i="20" s="1" a="1"/>
  <c r="Q2433" i="20" s="1"/>
  <c r="M2433" i="20"/>
  <c r="P2432" i="20"/>
  <c r="Q2432" i="20" s="1" a="1"/>
  <c r="Q2432" i="20" s="1"/>
  <c r="M2432" i="20"/>
  <c r="P2431" i="20"/>
  <c r="Q2431" i="20" s="1" a="1"/>
  <c r="Q2431" i="20" s="1"/>
  <c r="M2431" i="20"/>
  <c r="P2430" i="20"/>
  <c r="M2430" i="20"/>
  <c r="P2429" i="20"/>
  <c r="M2429" i="20"/>
  <c r="P2428" i="20"/>
  <c r="M2428" i="20"/>
  <c r="P2427" i="20"/>
  <c r="Q2427" i="20" s="1" a="1"/>
  <c r="Q2427" i="20" s="1"/>
  <c r="M2427" i="20"/>
  <c r="P2426" i="20"/>
  <c r="Q2426" i="20" s="1" a="1"/>
  <c r="Q2426" i="20" s="1"/>
  <c r="M2426" i="20"/>
  <c r="P2425" i="20"/>
  <c r="Q2425" i="20" s="1" a="1"/>
  <c r="Q2425" i="20" s="1"/>
  <c r="M2425" i="20"/>
  <c r="P2424" i="20"/>
  <c r="Q2424" i="20" s="1" a="1"/>
  <c r="Q2424" i="20" s="1"/>
  <c r="M2424" i="20"/>
  <c r="P2423" i="20"/>
  <c r="Q2423" i="20" s="1" a="1"/>
  <c r="Q2423" i="20" s="1"/>
  <c r="M2423" i="20"/>
  <c r="P2422" i="20"/>
  <c r="Q2422" i="20" s="1" a="1"/>
  <c r="Q2422" i="20" s="1"/>
  <c r="M2422" i="20"/>
  <c r="P2421" i="20"/>
  <c r="Q2421" i="20" s="1" a="1"/>
  <c r="Q2421" i="20" s="1"/>
  <c r="M2421" i="20"/>
  <c r="P2420" i="20"/>
  <c r="Q2420" i="20" s="1" a="1"/>
  <c r="Q2420" i="20" s="1"/>
  <c r="M2420" i="20"/>
  <c r="P2419" i="20"/>
  <c r="Q2419" i="20" s="1" a="1"/>
  <c r="Q2419" i="20" s="1"/>
  <c r="M2419" i="20"/>
  <c r="P2418" i="20"/>
  <c r="M2418" i="20"/>
  <c r="P2417" i="20"/>
  <c r="M2417" i="20"/>
  <c r="P2416" i="20"/>
  <c r="M2416" i="20"/>
  <c r="P2415" i="20"/>
  <c r="Q2415" i="20" s="1" a="1"/>
  <c r="Q2415" i="20" s="1"/>
  <c r="M2415" i="20"/>
  <c r="P2414" i="20"/>
  <c r="Q2414" i="20" s="1" a="1"/>
  <c r="Q2414" i="20" s="1"/>
  <c r="M2414" i="20"/>
  <c r="P2413" i="20"/>
  <c r="Q2413" i="20" s="1" a="1"/>
  <c r="Q2413" i="20" s="1"/>
  <c r="M2413" i="20"/>
  <c r="P2412" i="20"/>
  <c r="Q2412" i="20" s="1" a="1"/>
  <c r="Q2412" i="20" s="1"/>
  <c r="M2412" i="20"/>
  <c r="P2411" i="20"/>
  <c r="Q2411" i="20" s="1" a="1"/>
  <c r="Q2411" i="20" s="1"/>
  <c r="M2411" i="20"/>
  <c r="P2410" i="20"/>
  <c r="Q2410" i="20" s="1" a="1"/>
  <c r="Q2410" i="20" s="1"/>
  <c r="M2410" i="20"/>
  <c r="P2409" i="20"/>
  <c r="Q2409" i="20" s="1" a="1"/>
  <c r="Q2409" i="20" s="1"/>
  <c r="M2409" i="20"/>
  <c r="P2408" i="20"/>
  <c r="Q2408" i="20" s="1" a="1"/>
  <c r="Q2408" i="20" s="1"/>
  <c r="M2408" i="20"/>
  <c r="P2407" i="20"/>
  <c r="Q2407" i="20" s="1" a="1"/>
  <c r="Q2407" i="20" s="1"/>
  <c r="M2407" i="20"/>
  <c r="P2406" i="20"/>
  <c r="Q2406" i="20" s="1" a="1"/>
  <c r="Q2406" i="20" s="1"/>
  <c r="M2406" i="20"/>
  <c r="P2405" i="20"/>
  <c r="M2405" i="20"/>
  <c r="P2404" i="20"/>
  <c r="M2404" i="20"/>
  <c r="P2403" i="20"/>
  <c r="M2403" i="20"/>
  <c r="P2402" i="20"/>
  <c r="Q2402" i="20" s="1" a="1"/>
  <c r="Q2402" i="20" s="1"/>
  <c r="M2402" i="20"/>
  <c r="P2401" i="20"/>
  <c r="Q2401" i="20" s="1" a="1"/>
  <c r="Q2401" i="20" s="1"/>
  <c r="M2401" i="20"/>
  <c r="Q2400" i="20" a="1"/>
  <c r="Q2400" i="20" s="1"/>
  <c r="P2400" i="20"/>
  <c r="M2400" i="20"/>
  <c r="P2399" i="20"/>
  <c r="Q2399" i="20" s="1" a="1"/>
  <c r="Q2399" i="20" s="1"/>
  <c r="M2399" i="20"/>
  <c r="P2398" i="20"/>
  <c r="Q2398" i="20" s="1" a="1"/>
  <c r="Q2398" i="20" s="1"/>
  <c r="M2398" i="20"/>
  <c r="P2397" i="20"/>
  <c r="Q2397" i="20" s="1" a="1"/>
  <c r="Q2397" i="20" s="1"/>
  <c r="M2397" i="20"/>
  <c r="P2396" i="20"/>
  <c r="Q2396" i="20" s="1" a="1"/>
  <c r="Q2396" i="20" s="1"/>
  <c r="M2396" i="20"/>
  <c r="P2395" i="20"/>
  <c r="Q2395" i="20" s="1" a="1"/>
  <c r="Q2395" i="20" s="1"/>
  <c r="M2395" i="20"/>
  <c r="P2394" i="20"/>
  <c r="M2394" i="20"/>
  <c r="P2393" i="20"/>
  <c r="M2393" i="20"/>
  <c r="P2392" i="20"/>
  <c r="M2392" i="20"/>
  <c r="P2391" i="20"/>
  <c r="Q2391" i="20" s="1" a="1"/>
  <c r="Q2391" i="20" s="1"/>
  <c r="M2391" i="20"/>
  <c r="P2390" i="20"/>
  <c r="Q2390" i="20" s="1" a="1"/>
  <c r="Q2390" i="20" s="1"/>
  <c r="M2390" i="20"/>
  <c r="P2389" i="20"/>
  <c r="Q2389" i="20" s="1" a="1"/>
  <c r="Q2389" i="20" s="1"/>
  <c r="M2389" i="20"/>
  <c r="P2388" i="20"/>
  <c r="Q2388" i="20" s="1" a="1"/>
  <c r="Q2388" i="20" s="1"/>
  <c r="M2388" i="20"/>
  <c r="P2387" i="20"/>
  <c r="Q2387" i="20" s="1" a="1"/>
  <c r="Q2387" i="20" s="1"/>
  <c r="M2387" i="20"/>
  <c r="P2386" i="20"/>
  <c r="Q2386" i="20" s="1" a="1"/>
  <c r="Q2386" i="20" s="1"/>
  <c r="M2386" i="20"/>
  <c r="P2385" i="20"/>
  <c r="Q2385" i="20" s="1" a="1"/>
  <c r="Q2385" i="20" s="1"/>
  <c r="M2385" i="20"/>
  <c r="P2384" i="20"/>
  <c r="Q2384" i="20" s="1" a="1"/>
  <c r="Q2384" i="20" s="1"/>
  <c r="M2384" i="20"/>
  <c r="P2383" i="20"/>
  <c r="M2383" i="20"/>
  <c r="P2382" i="20"/>
  <c r="M2382" i="20"/>
  <c r="P2381" i="20"/>
  <c r="M2381" i="20"/>
  <c r="P2380" i="20"/>
  <c r="Q2380" i="20" s="1" a="1"/>
  <c r="Q2380" i="20" s="1"/>
  <c r="M2380" i="20"/>
  <c r="P2379" i="20"/>
  <c r="Q2379" i="20" s="1" a="1"/>
  <c r="Q2379" i="20" s="1"/>
  <c r="M2379" i="20"/>
  <c r="P2378" i="20"/>
  <c r="Q2378" i="20" s="1" a="1"/>
  <c r="Q2378" i="20" s="1"/>
  <c r="M2378" i="20"/>
  <c r="P2377" i="20"/>
  <c r="Q2377" i="20" s="1" a="1"/>
  <c r="Q2377" i="20" s="1"/>
  <c r="M2377" i="20"/>
  <c r="P2376" i="20"/>
  <c r="Q2376" i="20" s="1" a="1"/>
  <c r="Q2376" i="20" s="1"/>
  <c r="M2376" i="20"/>
  <c r="P2375" i="20"/>
  <c r="Q2375" i="20" s="1" a="1"/>
  <c r="Q2375" i="20" s="1"/>
  <c r="M2375" i="20"/>
  <c r="P2374" i="20"/>
  <c r="Q2374" i="20" s="1" a="1"/>
  <c r="Q2374" i="20" s="1"/>
  <c r="M2374" i="20"/>
  <c r="P2373" i="20"/>
  <c r="Q2373" i="20" s="1" a="1"/>
  <c r="Q2373" i="20" s="1"/>
  <c r="M2373" i="20"/>
  <c r="P2372" i="20"/>
  <c r="M2372" i="20"/>
  <c r="P2371" i="20"/>
  <c r="M2371" i="20"/>
  <c r="P2370" i="20"/>
  <c r="M2370" i="20"/>
  <c r="P2369" i="20"/>
  <c r="M2369" i="20"/>
  <c r="P2368" i="20"/>
  <c r="M2368" i="20"/>
  <c r="P2367" i="20"/>
  <c r="M2367" i="20"/>
  <c r="P2366" i="20"/>
  <c r="M2366" i="20"/>
  <c r="P2365" i="20"/>
  <c r="M2365" i="20"/>
  <c r="P2364" i="20"/>
  <c r="M2364" i="20"/>
  <c r="P2363" i="20"/>
  <c r="M2363" i="20"/>
  <c r="P2362" i="20"/>
  <c r="M2362" i="20"/>
  <c r="P2361" i="20"/>
  <c r="M2361" i="20"/>
  <c r="P2360" i="20"/>
  <c r="M2360" i="20"/>
  <c r="P2359" i="20"/>
  <c r="M2359" i="20"/>
  <c r="P2358" i="20"/>
  <c r="M2358" i="20"/>
  <c r="P2357" i="20"/>
  <c r="M2357" i="20"/>
  <c r="P2356" i="20"/>
  <c r="M2356" i="20"/>
  <c r="P2355" i="20"/>
  <c r="M2355" i="20"/>
  <c r="P2354" i="20"/>
  <c r="M2354" i="20"/>
  <c r="P2353" i="20"/>
  <c r="M2353" i="20"/>
  <c r="P2352" i="20"/>
  <c r="M2352" i="20"/>
  <c r="P2351" i="20"/>
  <c r="M2351" i="20"/>
  <c r="P2350" i="20"/>
  <c r="M2350" i="20"/>
  <c r="P2349" i="20"/>
  <c r="M2349" i="20"/>
  <c r="P2348" i="20"/>
  <c r="M2348" i="20"/>
  <c r="P2347" i="20"/>
  <c r="M2347" i="20"/>
  <c r="P2346" i="20"/>
  <c r="M2346" i="20"/>
  <c r="P2345" i="20"/>
  <c r="M2345" i="20"/>
  <c r="P2344" i="20"/>
  <c r="M2344" i="20"/>
  <c r="P2343" i="20"/>
  <c r="M2343" i="20"/>
  <c r="P2342" i="20"/>
  <c r="M2342" i="20"/>
  <c r="P2341" i="20"/>
  <c r="M2341" i="20"/>
  <c r="P2340" i="20"/>
  <c r="M2340" i="20"/>
  <c r="P2339" i="20"/>
  <c r="M2339" i="20"/>
  <c r="P2338" i="20"/>
  <c r="M2338" i="20"/>
  <c r="P2337" i="20"/>
  <c r="M2337" i="20"/>
  <c r="P2336" i="20"/>
  <c r="M2336" i="20"/>
  <c r="P2335" i="20"/>
  <c r="M2335" i="20"/>
  <c r="P2334" i="20"/>
  <c r="M2334" i="20"/>
  <c r="P2333" i="20"/>
  <c r="M2333" i="20"/>
  <c r="P2332" i="20"/>
  <c r="M2332" i="20"/>
  <c r="P2331" i="20"/>
  <c r="M2331" i="20"/>
  <c r="P2330" i="20"/>
  <c r="M2330" i="20"/>
  <c r="P2329" i="20"/>
  <c r="M2329" i="20"/>
  <c r="P2328" i="20"/>
  <c r="M2328" i="20"/>
  <c r="P2327" i="20"/>
  <c r="M2327" i="20"/>
  <c r="P2326" i="20"/>
  <c r="M2326" i="20"/>
  <c r="P2325" i="20"/>
  <c r="M2325" i="20"/>
  <c r="P2324" i="20"/>
  <c r="M2324" i="20"/>
  <c r="P2323" i="20"/>
  <c r="M2323" i="20"/>
  <c r="P2322" i="20"/>
  <c r="M2322" i="20"/>
  <c r="P2321" i="20"/>
  <c r="M2321" i="20"/>
  <c r="P2320" i="20"/>
  <c r="M2320" i="20"/>
  <c r="P2319" i="20"/>
  <c r="M2319" i="20"/>
  <c r="P2318" i="20"/>
  <c r="M2318" i="20"/>
  <c r="P2317" i="20"/>
  <c r="M2317" i="20"/>
  <c r="P2316" i="20"/>
  <c r="M2316" i="20"/>
  <c r="P2315" i="20"/>
  <c r="Q2315" i="20" s="1" a="1"/>
  <c r="Q2315" i="20" s="1"/>
  <c r="M2315" i="20"/>
  <c r="P2314" i="20"/>
  <c r="Q2314" i="20" s="1" a="1"/>
  <c r="Q2314" i="20" s="1"/>
  <c r="M2314" i="20"/>
  <c r="P2313" i="20"/>
  <c r="M2313" i="20"/>
  <c r="P2312" i="20"/>
  <c r="Q2312" i="20" s="1" a="1"/>
  <c r="Q2312" i="20" s="1"/>
  <c r="M2312" i="20"/>
  <c r="P2311" i="20"/>
  <c r="Q2311" i="20" s="1" a="1"/>
  <c r="Q2311" i="20" s="1"/>
  <c r="M2311" i="20"/>
  <c r="P2310" i="20"/>
  <c r="M2310" i="20"/>
  <c r="P2309" i="20"/>
  <c r="M2309" i="20"/>
  <c r="P2308" i="20"/>
  <c r="M2308" i="20"/>
  <c r="P2307" i="20"/>
  <c r="M2307" i="20"/>
  <c r="P2306" i="20"/>
  <c r="M2306" i="20"/>
  <c r="P2305" i="20"/>
  <c r="M2305" i="20"/>
  <c r="P2304" i="20"/>
  <c r="M2304" i="20"/>
  <c r="P2303" i="20"/>
  <c r="M2303" i="20"/>
  <c r="P2302" i="20"/>
  <c r="M2302" i="20"/>
  <c r="P2301" i="20"/>
  <c r="M2301" i="20"/>
  <c r="P2300" i="20"/>
  <c r="M2300" i="20"/>
  <c r="P2299" i="20"/>
  <c r="M2299" i="20"/>
  <c r="P2298" i="20"/>
  <c r="M2298" i="20"/>
  <c r="P2297" i="20"/>
  <c r="M2297" i="20"/>
  <c r="P2296" i="20"/>
  <c r="M2296" i="20"/>
  <c r="P2295" i="20"/>
  <c r="Q2295" i="20" s="1" a="1"/>
  <c r="Q2295" i="20" s="1"/>
  <c r="M2295" i="20"/>
  <c r="P2294" i="20"/>
  <c r="M2294" i="20"/>
  <c r="P2293" i="20"/>
  <c r="M2293" i="20"/>
  <c r="P2292" i="20"/>
  <c r="M2292" i="20"/>
  <c r="P2291" i="20"/>
  <c r="M2291" i="20"/>
  <c r="P2290" i="20"/>
  <c r="Q2290" i="20" s="1" a="1"/>
  <c r="Q2290" i="20" s="1"/>
  <c r="M2290" i="20"/>
  <c r="P2289" i="20"/>
  <c r="M2289" i="20"/>
  <c r="P2288" i="20"/>
  <c r="M2288" i="20"/>
  <c r="Q2287" i="20" a="1"/>
  <c r="Q2287" i="20" s="1"/>
  <c r="P2287" i="20"/>
  <c r="M2287" i="20"/>
  <c r="P2286" i="20"/>
  <c r="M2286" i="20"/>
  <c r="P2285" i="20"/>
  <c r="Q2285" i="20" s="1" a="1"/>
  <c r="Q2285" i="20" s="1"/>
  <c r="M2285" i="20"/>
  <c r="P2284" i="20"/>
  <c r="M2284" i="20"/>
  <c r="P2283" i="20"/>
  <c r="M2283" i="20"/>
  <c r="P2282" i="20"/>
  <c r="M2282" i="20"/>
  <c r="P2281" i="20"/>
  <c r="Q2281" i="20" s="1" a="1"/>
  <c r="Q2281" i="20" s="1"/>
  <c r="M2281" i="20"/>
  <c r="P2280" i="20"/>
  <c r="M2280" i="20"/>
  <c r="P2279" i="20"/>
  <c r="Q2279" i="20" s="1" a="1"/>
  <c r="Q2279" i="20" s="1"/>
  <c r="M2279" i="20"/>
  <c r="P2278" i="20"/>
  <c r="Q2278" i="20" s="1" a="1"/>
  <c r="Q2278" i="20" s="1"/>
  <c r="M2278" i="20"/>
  <c r="P2277" i="20"/>
  <c r="Q2277" i="20" s="1" a="1"/>
  <c r="Q2277" i="20" s="1"/>
  <c r="M2277" i="20"/>
  <c r="P2276" i="20"/>
  <c r="M2276" i="20"/>
  <c r="P2275" i="20"/>
  <c r="M2275" i="20"/>
  <c r="P2274" i="20"/>
  <c r="Q2274" i="20" s="1" a="1"/>
  <c r="Q2274" i="20" s="1"/>
  <c r="M2274" i="20"/>
  <c r="P2273" i="20"/>
  <c r="M2273" i="20"/>
  <c r="P2272" i="20"/>
  <c r="M2272" i="20"/>
  <c r="P2271" i="20"/>
  <c r="M2271" i="20"/>
  <c r="P2270" i="20"/>
  <c r="M2270" i="20"/>
  <c r="P2269" i="20"/>
  <c r="M2269" i="20"/>
  <c r="P2268" i="20"/>
  <c r="M2268" i="20"/>
  <c r="P2267" i="20"/>
  <c r="M2267" i="20"/>
  <c r="P2266" i="20"/>
  <c r="M2266" i="20"/>
  <c r="P2265" i="20"/>
  <c r="M2265" i="20"/>
  <c r="P2264" i="20"/>
  <c r="M2264" i="20"/>
  <c r="P2263" i="20"/>
  <c r="M2263" i="20"/>
  <c r="P2262" i="20"/>
  <c r="M2262" i="20"/>
  <c r="P2261" i="20"/>
  <c r="M2261" i="20"/>
  <c r="P2260" i="20"/>
  <c r="M2260" i="20"/>
  <c r="P2259" i="20"/>
  <c r="M2259" i="20"/>
  <c r="P2258" i="20"/>
  <c r="M2258" i="20"/>
  <c r="P2257" i="20"/>
  <c r="M2257" i="20"/>
  <c r="P2256" i="20"/>
  <c r="M2256" i="20"/>
  <c r="P2255" i="20"/>
  <c r="M2255" i="20"/>
  <c r="P2254" i="20"/>
  <c r="M2254" i="20"/>
  <c r="P2253" i="20"/>
  <c r="M2253" i="20"/>
  <c r="P2252" i="20"/>
  <c r="M2252" i="20"/>
  <c r="P2251" i="20"/>
  <c r="M2251" i="20"/>
  <c r="P2250" i="20"/>
  <c r="M2250" i="20"/>
  <c r="P2249" i="20"/>
  <c r="M2249" i="20"/>
  <c r="P2248" i="20"/>
  <c r="M2248" i="20"/>
  <c r="P2247" i="20"/>
  <c r="M2247" i="20"/>
  <c r="P2246" i="20"/>
  <c r="M2246" i="20"/>
  <c r="P2245" i="20"/>
  <c r="M2245" i="20"/>
  <c r="P2244" i="20"/>
  <c r="M2244" i="20"/>
  <c r="P2243" i="20"/>
  <c r="M2243" i="20"/>
  <c r="P2242" i="20"/>
  <c r="M2242" i="20"/>
  <c r="P2241" i="20"/>
  <c r="M2241" i="20"/>
  <c r="P2240" i="20"/>
  <c r="M2240" i="20"/>
  <c r="P2239" i="20"/>
  <c r="M2239" i="20"/>
  <c r="P2238" i="20"/>
  <c r="M2238" i="20"/>
  <c r="P2237" i="20"/>
  <c r="M2237" i="20"/>
  <c r="P2236" i="20"/>
  <c r="M2236" i="20"/>
  <c r="P2235" i="20"/>
  <c r="M2235" i="20"/>
  <c r="P2234" i="20"/>
  <c r="M2234" i="20"/>
  <c r="P2233" i="20"/>
  <c r="M2233" i="20"/>
  <c r="P2232" i="20"/>
  <c r="M2232" i="20"/>
  <c r="P2231" i="20"/>
  <c r="M2231" i="20"/>
  <c r="P2230" i="20"/>
  <c r="M2230" i="20"/>
  <c r="P2229" i="20"/>
  <c r="M2229" i="20"/>
  <c r="P2228" i="20"/>
  <c r="M2228" i="20"/>
  <c r="P2227" i="20"/>
  <c r="M2227" i="20"/>
  <c r="P2226" i="20"/>
  <c r="M2226" i="20"/>
  <c r="P2225" i="20"/>
  <c r="M2225" i="20"/>
  <c r="P2224" i="20"/>
  <c r="M2224" i="20"/>
  <c r="P2223" i="20"/>
  <c r="M2223" i="20"/>
  <c r="P2222" i="20"/>
  <c r="M2222" i="20"/>
  <c r="P2221" i="20"/>
  <c r="M2221" i="20"/>
  <c r="P2220" i="20"/>
  <c r="M2220" i="20"/>
  <c r="P2219" i="20"/>
  <c r="M2219" i="20"/>
  <c r="P2218" i="20"/>
  <c r="M2218" i="20"/>
  <c r="P2217" i="20"/>
  <c r="M2217" i="20"/>
  <c r="P2216" i="20"/>
  <c r="M2216" i="20"/>
  <c r="P2215" i="20"/>
  <c r="M2215" i="20"/>
  <c r="P2214" i="20"/>
  <c r="M2214" i="20"/>
  <c r="P2213" i="20"/>
  <c r="M2213" i="20"/>
  <c r="P2212" i="20"/>
  <c r="M2212" i="20"/>
  <c r="P2211" i="20"/>
  <c r="M2211" i="20"/>
  <c r="P2210" i="20"/>
  <c r="M2210" i="20"/>
  <c r="P2209" i="20"/>
  <c r="M2209" i="20"/>
  <c r="P2208" i="20"/>
  <c r="M2208" i="20"/>
  <c r="P2207" i="20"/>
  <c r="M2207" i="20"/>
  <c r="P2206" i="20"/>
  <c r="M2206" i="20"/>
  <c r="P2205" i="20"/>
  <c r="M2205" i="20"/>
  <c r="P2204" i="20"/>
  <c r="M2204" i="20"/>
  <c r="P2203" i="20"/>
  <c r="M2203" i="20"/>
  <c r="P2202" i="20"/>
  <c r="M2202" i="20"/>
  <c r="P2201" i="20"/>
  <c r="M2201" i="20"/>
  <c r="P2200" i="20"/>
  <c r="M2200" i="20"/>
  <c r="P2199" i="20"/>
  <c r="M2199" i="20"/>
  <c r="P2198" i="20"/>
  <c r="M2198" i="20"/>
  <c r="P2197" i="20"/>
  <c r="M2197" i="20"/>
  <c r="P2196" i="20"/>
  <c r="M2196" i="20"/>
  <c r="P2195" i="20"/>
  <c r="Q2195" i="20" s="1" a="1"/>
  <c r="Q2195" i="20" s="1"/>
  <c r="M2195" i="20"/>
  <c r="P2194" i="20"/>
  <c r="Q2194" i="20" s="1" a="1"/>
  <c r="Q2194" i="20" s="1"/>
  <c r="M2194" i="20"/>
  <c r="P2193" i="20"/>
  <c r="Q2193" i="20" s="1" a="1"/>
  <c r="Q2193" i="20" s="1"/>
  <c r="M2193" i="20"/>
  <c r="P2192" i="20"/>
  <c r="Q2192" i="20" s="1" a="1"/>
  <c r="Q2192" i="20" s="1"/>
  <c r="M2192" i="20"/>
  <c r="P2191" i="20"/>
  <c r="Q2191" i="20" s="1" a="1"/>
  <c r="Q2191" i="20" s="1"/>
  <c r="M2191" i="20"/>
  <c r="P2190" i="20"/>
  <c r="Q2190" i="20" s="1" a="1"/>
  <c r="Q2190" i="20" s="1"/>
  <c r="M2190" i="20"/>
  <c r="P2189" i="20"/>
  <c r="M2189" i="20"/>
  <c r="P2188" i="20"/>
  <c r="M2188" i="20"/>
  <c r="P2187" i="20"/>
  <c r="M2187" i="20"/>
  <c r="P2186" i="20"/>
  <c r="M2186" i="20"/>
  <c r="P2185" i="20"/>
  <c r="M2185" i="20"/>
  <c r="P2184" i="20"/>
  <c r="Q2184" i="20" s="1" a="1"/>
  <c r="Q2184" i="20" s="1"/>
  <c r="M2184" i="20"/>
  <c r="P2183" i="20"/>
  <c r="Q2183" i="20" s="1" a="1"/>
  <c r="Q2183" i="20" s="1"/>
  <c r="M2183" i="20"/>
  <c r="P2182" i="20"/>
  <c r="Q2182" i="20" s="1" a="1"/>
  <c r="Q2182" i="20" s="1"/>
  <c r="M2182" i="20"/>
  <c r="P2181" i="20"/>
  <c r="Q2181" i="20" s="1" a="1"/>
  <c r="Q2181" i="20" s="1"/>
  <c r="M2181" i="20"/>
  <c r="P2180" i="20"/>
  <c r="Q2180" i="20" s="1" a="1"/>
  <c r="Q2180" i="20" s="1"/>
  <c r="M2180" i="20"/>
  <c r="P2179" i="20"/>
  <c r="Q2179" i="20" s="1" a="1"/>
  <c r="Q2179" i="20" s="1"/>
  <c r="M2179" i="20"/>
  <c r="P2178" i="20"/>
  <c r="Q2178" i="20" s="1" a="1"/>
  <c r="Q2178" i="20" s="1"/>
  <c r="M2178" i="20"/>
  <c r="P2177" i="20"/>
  <c r="Q2177" i="20" s="1" a="1"/>
  <c r="Q2177" i="20" s="1"/>
  <c r="M2177" i="20"/>
  <c r="Q2756" i="20" a="1"/>
  <c r="Q2720" i="20" a="1"/>
  <c r="Q2575" i="20" a="1"/>
  <c r="Q2767" i="20" a="1"/>
  <c r="Q2731" i="20" a="1"/>
  <c r="Q2692" i="20" a="1"/>
  <c r="Q2619" i="20" a="1"/>
  <c r="Q2571" i="20" a="1"/>
  <c r="Q2757" i="20" a="1"/>
  <c r="Q2721" i="20" a="1"/>
  <c r="Q2786" i="20" a="1"/>
  <c r="Q2461" i="20" a="1"/>
  <c r="Q2590" i="20" a="1"/>
  <c r="Q2639" i="20" a="1"/>
  <c r="Q2654" i="20" a="1"/>
  <c r="Q2525" i="20" a="1"/>
  <c r="Q2535" i="20" a="1"/>
  <c r="Q2542" i="20" a="1"/>
  <c r="Q2302" i="20" a="1"/>
  <c r="Q2269" i="20" a="1"/>
  <c r="Q2344" i="20" a="1"/>
  <c r="Q2394" i="20" a="1"/>
  <c r="Q2329" i="20" a="1"/>
  <c r="Q2332" i="20" a="1"/>
  <c r="Q2353" i="20" a="1"/>
  <c r="Q2363" i="20" a="1"/>
  <c r="Q2200" i="20" a="1"/>
  <c r="Q2219" i="20" a="1"/>
  <c r="Q2310" i="20" a="1"/>
  <c r="Q2319" i="20" a="1"/>
  <c r="Q2349" i="20" a="1"/>
  <c r="Q2243" i="20" a="1"/>
  <c r="Q2307" i="20" a="1"/>
  <c r="Q2328" i="20" a="1"/>
  <c r="Q2753" i="20" a="1"/>
  <c r="Q2572" i="20" a="1"/>
  <c r="Q2764" i="20" a="1"/>
  <c r="Q2728" i="20" a="1"/>
  <c r="Q2683" i="20" a="1"/>
  <c r="Q2616" i="20" a="1"/>
  <c r="Q2754" i="20" a="1"/>
  <c r="Q2718" i="20" a="1"/>
  <c r="Q2780" i="20" a="1"/>
  <c r="Q2443" i="20" a="1"/>
  <c r="Q2608" i="20" a="1"/>
  <c r="Q2623" i="20" a="1"/>
  <c r="Q2528" i="20" a="1"/>
  <c r="Q2524" i="20" a="1"/>
  <c r="Q2258" i="20" a="1"/>
  <c r="Q2333" i="20" a="1"/>
  <c r="Q2293" i="20" a="1"/>
  <c r="Q2321" i="20" a="1"/>
  <c r="Q2309" i="20" a="1"/>
  <c r="Q2188" i="20" a="1"/>
  <c r="Q2298" i="20" a="1"/>
  <c r="Q2246" i="20" a="1"/>
  <c r="Q2337" i="20" a="1"/>
  <c r="Q2220" i="20" a="1"/>
  <c r="Q2322" i="20" a="1"/>
  <c r="Q2734" i="20" a="1"/>
  <c r="Q2276" i="20" a="1"/>
  <c r="Q2207" i="20" a="1"/>
  <c r="Q2717" i="20" a="1"/>
  <c r="Q2568" i="20" a="1"/>
  <c r="Q2537" i="20" a="1"/>
  <c r="Q2514" i="20" a="1"/>
  <c r="Q2266" i="20" a="1"/>
  <c r="Q2318" i="20" a="1"/>
  <c r="Q2342" i="20" a="1"/>
  <c r="Q2283" i="20" a="1"/>
  <c r="Q2280" i="20" a="1"/>
  <c r="Q2467" i="20" a="1"/>
  <c r="Q2331" i="20" a="1"/>
  <c r="Q2750" i="20" a="1"/>
  <c r="Q2714" i="20" a="1"/>
  <c r="Q2569" i="20" a="1"/>
  <c r="Q2761" i="20" a="1"/>
  <c r="Q2725" i="20" a="1"/>
  <c r="Q2677" i="20" a="1"/>
  <c r="Q2613" i="20" a="1"/>
  <c r="Q2565" i="20" a="1"/>
  <c r="Q2751" i="20" a="1"/>
  <c r="Q2715" i="20" a="1"/>
  <c r="Q2651" i="20" a="1"/>
  <c r="Q2635" i="20" a="1"/>
  <c r="Q2526" i="20" a="1"/>
  <c r="Q2529" i="20" a="1"/>
  <c r="Q2618" i="20" a="1"/>
  <c r="Q2489" i="20" a="1"/>
  <c r="Q2510" i="20" a="1"/>
  <c r="Q2506" i="20" a="1"/>
  <c r="Q2641" i="20" a="1"/>
  <c r="Q2288" i="20" a="1"/>
  <c r="Q2326" i="20" a="1"/>
  <c r="Q2282" i="20" a="1"/>
  <c r="Q2300" i="20" a="1"/>
  <c r="Q2303" i="20" a="1"/>
  <c r="Q2335" i="20" a="1"/>
  <c r="Q2248" i="20" a="1"/>
  <c r="Q2235" i="20" a="1"/>
  <c r="Q2304" i="20" a="1"/>
  <c r="Q2292" i="20" a="1"/>
  <c r="Q2234" i="20" a="1"/>
  <c r="Q2325" i="20" a="1"/>
  <c r="Q2209" i="20" a="1"/>
  <c r="Q2213" i="20" a="1"/>
  <c r="Q2316" i="20" a="1"/>
  <c r="Q2747" i="20" a="1"/>
  <c r="Q2560" i="20" a="1"/>
  <c r="Q2758" i="20" a="1"/>
  <c r="Q2722" i="20" a="1"/>
  <c r="Q2646" i="20" a="1"/>
  <c r="Q2784" i="20" a="1"/>
  <c r="Q2748" i="20" a="1"/>
  <c r="Q2712" i="20" a="1"/>
  <c r="Q2630" i="20" a="1"/>
  <c r="Q2508" i="20" a="1"/>
  <c r="Q2594" i="20" a="1"/>
  <c r="Q2653" i="20" a="1"/>
  <c r="Q2499" i="20" a="1"/>
  <c r="Q2366" i="20" a="1"/>
  <c r="Q2345" i="20" a="1"/>
  <c r="Q2275" i="20" a="1"/>
  <c r="Q2249" i="20" a="1"/>
  <c r="Q2324" i="20" a="1"/>
  <c r="Q2636" i="20" a="1"/>
  <c r="Q2271" i="20" a="1"/>
  <c r="Q2259" i="20" a="1"/>
  <c r="Q2286" i="20" a="1"/>
  <c r="Q2289" i="20" a="1"/>
  <c r="Q2625" i="20" a="1"/>
  <c r="Q2614" i="20" a="1"/>
  <c r="Q2362" i="20" a="1"/>
  <c r="Q2343" i="20" a="1"/>
  <c r="Q2760" i="20" a="1"/>
  <c r="Q2441" i="20" a="1"/>
  <c r="Q2711" i="20" a="1"/>
  <c r="Q2610" i="20" a="1"/>
  <c r="Q2620" i="20" a="1"/>
  <c r="Q2522" i="20" a="1"/>
  <c r="Q2626" i="20" a="1"/>
  <c r="Q2308" i="20" a="1"/>
  <c r="Q2296" i="20" a="1"/>
  <c r="Q2223" i="20" a="1"/>
  <c r="Q2222" i="20" a="1"/>
  <c r="Q2301" i="20" a="1"/>
  <c r="Q2231" i="20" a="1"/>
  <c r="Q2737" i="20" a="1"/>
  <c r="Q2430" i="20" a="1"/>
  <c r="Q2350" i="20" a="1"/>
  <c r="Q2196" i="20" a="1"/>
  <c r="Q2578" i="20" a="1"/>
  <c r="Q2609" i="20" a="1"/>
  <c r="Q2576" i="20" a="1"/>
  <c r="Q2206" i="20" a="1"/>
  <c r="Q2675" i="20" a="1"/>
  <c r="Q2744" i="20" a="1"/>
  <c r="Q2708" i="20" a="1"/>
  <c r="Q2551" i="20" a="1"/>
  <c r="Q2755" i="20" a="1"/>
  <c r="Q2719" i="20" a="1"/>
  <c r="Q2643" i="20" a="1"/>
  <c r="Q2607" i="20" a="1"/>
  <c r="Q2781" i="20" a="1"/>
  <c r="Q2745" i="20" a="1"/>
  <c r="Q2709" i="20" a="1"/>
  <c r="Q2615" i="20" a="1"/>
  <c r="Q2549" i="20" a="1"/>
  <c r="Q2501" i="20" a="1"/>
  <c r="Q2504" i="20" a="1"/>
  <c r="Q2582" i="20" a="1"/>
  <c r="Q2648" i="20" a="1"/>
  <c r="Q2481" i="20" a="1"/>
  <c r="Q2621" i="20" a="1"/>
  <c r="Q2359" i="20" a="1"/>
  <c r="Q2273" i="20" a="1"/>
  <c r="Q2297" i="20" a="1"/>
  <c r="Q2264" i="20" a="1"/>
  <c r="Q2392" i="20" a="1"/>
  <c r="Q2270" i="20" a="1"/>
  <c r="Q2317" i="20" a="1"/>
  <c r="Q2291" i="20" a="1"/>
  <c r="Q2211" i="20" a="1"/>
  <c r="Q2265" i="20" a="1"/>
  <c r="Q2247" i="20" a="1"/>
  <c r="Q2204" i="20" a="1"/>
  <c r="Q2240" i="20" a="1"/>
  <c r="Q2244" i="20" a="1"/>
  <c r="Q2201" i="20" a="1"/>
  <c r="Q2705" i="20" a="1"/>
  <c r="Q2778" i="20" a="1"/>
  <c r="Q2706" i="20" a="1"/>
  <c r="Q2591" i="20" a="1"/>
  <c r="Q2490" i="20" a="1"/>
  <c r="Q2552" i="20" a="1"/>
  <c r="Q2617" i="20" a="1"/>
  <c r="Q2546" i="20" a="1"/>
  <c r="Q2257" i="20" a="1"/>
  <c r="Q2272" i="20" a="1"/>
  <c r="Q2429" i="20" a="1"/>
  <c r="Q2306" i="20" a="1"/>
  <c r="Q2199" i="20" a="1"/>
  <c r="Q2229" i="20" a="1"/>
  <c r="Q2228" i="20" a="1"/>
  <c r="Q2370" i="20" a="1"/>
  <c r="Q2341" i="20" a="1"/>
  <c r="Q2383" i="20" a="1"/>
  <c r="Q2299" i="20" a="1"/>
  <c r="Q2241" i="20" a="1"/>
  <c r="Q2203" i="20" a="1"/>
  <c r="Q2364" i="20" a="1"/>
  <c r="Q2740" i="20" a="1"/>
  <c r="Q2442" i="20" a="1"/>
  <c r="Q2338" i="20" a="1"/>
  <c r="Q2403" i="20" a="1"/>
  <c r="Q2268" i="20" a="1"/>
  <c r="Q2762" i="20" a="1"/>
  <c r="Q2763" i="20" a="1"/>
  <c r="Q2633" i="20" a="1"/>
  <c r="Q2371" i="20" a="1"/>
  <c r="Q2361" i="20" a="1"/>
  <c r="Q2724" i="20" a="1"/>
  <c r="Q2339" i="20" a="1"/>
  <c r="Q2777" i="20" a="1"/>
  <c r="Q2741" i="20" a="1"/>
  <c r="Q2674" i="20" a="1"/>
  <c r="Q2752" i="20" a="1"/>
  <c r="Q2716" i="20" a="1"/>
  <c r="Q2640" i="20" a="1"/>
  <c r="Q2604" i="20" a="1"/>
  <c r="Q2742" i="20" a="1"/>
  <c r="Q2530" i="20" a="1"/>
  <c r="Q2486" i="20" a="1"/>
  <c r="Q2471" i="20" a="1"/>
  <c r="Q2348" i="20" a="1"/>
  <c r="Q2267" i="20" a="1"/>
  <c r="Q2418" i="20" a="1"/>
  <c r="Q2242" i="20" a="1"/>
  <c r="Q2253" i="20" a="1"/>
  <c r="Q2245" i="20" a="1"/>
  <c r="Q2214" i="20" a="1"/>
  <c r="Q2531" i="20" a="1"/>
  <c r="Q2261" i="20" a="1"/>
  <c r="Q2382" i="20" a="1"/>
  <c r="Q2210" i="20" a="1"/>
  <c r="Q2205" i="20" a="1"/>
  <c r="Q2189" i="20" a="1"/>
  <c r="Q2776" i="20" a="1"/>
  <c r="Q2480" i="20" a="1"/>
  <c r="Q2632" i="20" a="1"/>
  <c r="Q2672" i="20" a="1"/>
  <c r="Q2225" i="20" a="1"/>
  <c r="Q2726" i="20" a="1"/>
  <c r="Q2679" i="20" a="1"/>
  <c r="Q2294" i="20" a="1"/>
  <c r="Q2197" i="20" a="1"/>
  <c r="Q2695" i="20" a="1"/>
  <c r="Q2417" i="20" a="1"/>
  <c r="Q2774" i="20" a="1"/>
  <c r="Q2738" i="20" a="1"/>
  <c r="Q2702" i="20" a="1"/>
  <c r="Q2785" i="20" a="1"/>
  <c r="Q2749" i="20" a="1"/>
  <c r="Q2713" i="20" a="1"/>
  <c r="Q2637" i="20" a="1"/>
  <c r="Q2601" i="20" a="1"/>
  <c r="Q2775" i="20" a="1"/>
  <c r="Q2739" i="20" a="1"/>
  <c r="Q2703" i="20" a="1"/>
  <c r="Q2541" i="20" a="1"/>
  <c r="Q2512" i="20" a="1"/>
  <c r="Q2483" i="20" a="1"/>
  <c r="Q2463" i="20" a="1"/>
  <c r="Q2500" i="20" a="1"/>
  <c r="Q2612" i="20" a="1"/>
  <c r="Q2462" i="20" a="1"/>
  <c r="Q2320" i="20" a="1"/>
  <c r="Q2404" i="20" a="1"/>
  <c r="Q2236" i="20" a="1"/>
  <c r="Q2216" i="20" a="1"/>
  <c r="Q2628" i="20" a="1"/>
  <c r="Q2642" i="20" a="1"/>
  <c r="Q2215" i="20" a="1"/>
  <c r="Q2698" i="20" a="1"/>
  <c r="Q2649" i="20" a="1"/>
  <c r="Q2284" i="20" a="1"/>
  <c r="Q2232" i="20" a="1"/>
  <c r="Q2770" i="20" a="1"/>
  <c r="Q2644" i="20" a="1"/>
  <c r="Q2356" i="20" a="1"/>
  <c r="Q2237" i="20" a="1"/>
  <c r="Q2771" i="20" a="1"/>
  <c r="Q2735" i="20" a="1"/>
  <c r="Q2696" i="20" a="1"/>
  <c r="Q2782" i="20" a="1"/>
  <c r="Q2746" i="20" a="1"/>
  <c r="Q2710" i="20" a="1"/>
  <c r="Q2634" i="20" a="1"/>
  <c r="Q2592" i="20" a="1"/>
  <c r="Q2772" i="20" a="1"/>
  <c r="Q2736" i="20" a="1"/>
  <c r="Q2697" i="20" a="1"/>
  <c r="Q2534" i="20" a="1"/>
  <c r="Q2655" i="20" a="1"/>
  <c r="Q2629" i="20" a="1"/>
  <c r="Q2460" i="20" a="1"/>
  <c r="Q2482" i="20" a="1"/>
  <c r="Q2485" i="20" a="1"/>
  <c r="Q2652" i="20" a="1"/>
  <c r="Q2502" i="20" a="1"/>
  <c r="Q2330" i="20" a="1"/>
  <c r="Q2416" i="20" a="1"/>
  <c r="Q2254" i="20" a="1"/>
  <c r="Q2372" i="20" a="1"/>
  <c r="Q2393" i="20" a="1"/>
  <c r="Q2327" i="20" a="1"/>
  <c r="Q2252" i="20" a="1"/>
  <c r="Q2230" i="20" a="1"/>
  <c r="Q2186" i="20" a="1"/>
  <c r="Q2217" i="20" a="1"/>
  <c r="Q2221" i="20" a="1"/>
  <c r="Q2238" i="20" a="1"/>
  <c r="Q2198" i="20" a="1"/>
  <c r="Q2313" i="20" a="1"/>
  <c r="Q2358" i="20" a="1"/>
  <c r="Q2733" i="20" a="1"/>
  <c r="Q2624" i="20" a="1"/>
  <c r="Q2783" i="20" a="1"/>
  <c r="Q2673" i="20" a="1"/>
  <c r="Q2450" i="20" a="1"/>
  <c r="Q2323" i="20" a="1"/>
  <c r="Q2263" i="20" a="1"/>
  <c r="Q2368" i="20" a="1"/>
  <c r="Q2255" i="20" a="1"/>
  <c r="Q2224" i="20" a="1"/>
  <c r="Q2187" i="20" a="1"/>
  <c r="Q2256" i="20" a="1"/>
  <c r="Q2227" i="20" a="1"/>
  <c r="Q2352" i="20" a="1"/>
  <c r="Q2729" i="20" a="1"/>
  <c r="Q2580" i="20" a="1"/>
  <c r="Q2685" i="20" a="1"/>
  <c r="Q2638" i="20" a="1"/>
  <c r="Q2369" i="20" a="1"/>
  <c r="Q2357" i="20" a="1"/>
  <c r="Q2367" i="20" a="1"/>
  <c r="Q2346" i="20" a="1"/>
  <c r="Q2678" i="20" a="1"/>
  <c r="Q2727" i="20" a="1"/>
  <c r="Q2611" i="20" a="1"/>
  <c r="Q2428" i="20" a="1"/>
  <c r="Q2340" i="20" a="1"/>
  <c r="Q2676" i="20" a="1"/>
  <c r="Q2360" i="20" a="1"/>
  <c r="Q2768" i="20" a="1"/>
  <c r="Q2732" i="20" a="1"/>
  <c r="Q2687" i="20" a="1"/>
  <c r="Q2779" i="20" a="1"/>
  <c r="Q2743" i="20" a="1"/>
  <c r="Q2707" i="20" a="1"/>
  <c r="Q2631" i="20" a="1"/>
  <c r="Q2589" i="20" a="1"/>
  <c r="Q2769" i="20" a="1"/>
  <c r="Q2694" i="20" a="1"/>
  <c r="Q2505" i="20" a="1"/>
  <c r="Q2650" i="20" a="1"/>
  <c r="Q2451" i="20" a="1"/>
  <c r="Q2647" i="20" a="1"/>
  <c r="Q2405" i="20" a="1"/>
  <c r="Q2365" i="20" a="1"/>
  <c r="Q2381" i="20" a="1"/>
  <c r="Q2239" i="20" a="1"/>
  <c r="Q2202" i="20" a="1"/>
  <c r="Q2233" i="20" a="1"/>
  <c r="Q2684" i="20" a="1"/>
  <c r="Q2766" i="20" a="1"/>
  <c r="Q2564" i="20" a="1"/>
  <c r="Q2251" i="20" a="1"/>
  <c r="Q2354" i="20" a="1"/>
  <c r="Q2185" i="20" a="1"/>
  <c r="Q2577" i="20" a="1"/>
  <c r="Q2627" i="20" a="1"/>
  <c r="Q2212" i="20" a="1"/>
  <c r="Q2664" i="20" a="1"/>
  <c r="Q2208" i="20" a="1"/>
  <c r="Q2765" i="20" a="1"/>
  <c r="Q2704" i="20" a="1"/>
  <c r="Q2730" i="20" a="1"/>
  <c r="Q2645" i="20" a="1"/>
  <c r="Q2305" i="20" a="1"/>
  <c r="Q2218" i="20" a="1"/>
  <c r="Q2250" i="20" a="1"/>
  <c r="Q2773" i="20" a="1"/>
  <c r="Q2470" i="20" a="1"/>
  <c r="Q2260" i="20" a="1"/>
  <c r="Q2262" i="20" a="1"/>
  <c r="Q2622" i="20" a="1"/>
  <c r="Q2351" i="20" a="1"/>
  <c r="Q2334" i="20" a="1"/>
  <c r="Q2347" i="20" a="1"/>
  <c r="Q2723" i="20" a="1"/>
  <c r="Q2602" i="20" a="1"/>
  <c r="Q2336" i="20" a="1"/>
  <c r="Q2355" i="20" a="1"/>
  <c r="Q2759" i="20" a="1"/>
  <c r="Q2574" i="20" a="1"/>
  <c r="Q2597" i="20" a="1"/>
  <c r="Q2226" i="20" a="1"/>
  <c r="Q2231" i="20" l="1"/>
  <c r="Q2316" i="20"/>
  <c r="Q2322" i="20"/>
  <c r="Q2328" i="20"/>
  <c r="Q2334" i="20"/>
  <c r="Q2340" i="20"/>
  <c r="Q2346" i="20"/>
  <c r="Q2352" i="20"/>
  <c r="Q2358" i="20"/>
  <c r="Q2364" i="20"/>
  <c r="Q2370" i="20"/>
  <c r="Q2201" i="20"/>
  <c r="Q2289" i="20"/>
  <c r="Q2213" i="20"/>
  <c r="Q2220" i="20"/>
  <c r="Q2307" i="20"/>
  <c r="Q2207" i="20"/>
  <c r="Q2196" i="20"/>
  <c r="Q2250" i="20"/>
  <c r="Q2233" i="20"/>
  <c r="Q2313" i="20"/>
  <c r="Q2189" i="20"/>
  <c r="Q2214" i="20"/>
  <c r="Q2244" i="20"/>
  <c r="Q2301" i="20"/>
  <c r="Q2209" i="20"/>
  <c r="Q2280" i="20"/>
  <c r="Q2243" i="20"/>
  <c r="Q2208" i="20"/>
  <c r="Q2232" i="20"/>
  <c r="Q2268" i="20"/>
  <c r="Q2227" i="20"/>
  <c r="Q2198" i="20"/>
  <c r="Q2216" i="20"/>
  <c r="Q2228" i="20"/>
  <c r="Q2240" i="20"/>
  <c r="Q2286" i="20"/>
  <c r="Q2325" i="20"/>
  <c r="Q2337" i="20"/>
  <c r="Q2349" i="20"/>
  <c r="Q2355" i="20"/>
  <c r="Q2361" i="20"/>
  <c r="Q2225" i="20"/>
  <c r="Q2202" i="20"/>
  <c r="Q2238" i="20"/>
  <c r="Q2203" i="20"/>
  <c r="Q2245" i="20"/>
  <c r="Q2204" i="20"/>
  <c r="Q2222" i="20"/>
  <c r="Q2234" i="20"/>
  <c r="Q2246" i="20"/>
  <c r="Q2319" i="20"/>
  <c r="Q2331" i="20"/>
  <c r="Q2343" i="20"/>
  <c r="Q2367" i="20"/>
  <c r="Q2256" i="20"/>
  <c r="Q2221" i="20"/>
  <c r="Q2205" i="20"/>
  <c r="Q2229" i="20"/>
  <c r="Q2247" i="20"/>
  <c r="Q2259" i="20"/>
  <c r="Q2292" i="20"/>
  <c r="Q2298" i="20"/>
  <c r="Q2310" i="20"/>
  <c r="Q2237" i="20"/>
  <c r="Q2262" i="20"/>
  <c r="Q2185" i="20"/>
  <c r="Q2187" i="20"/>
  <c r="Q2217" i="20"/>
  <c r="Q2241" i="20"/>
  <c r="Q2253" i="20"/>
  <c r="Q2265" i="20"/>
  <c r="Q2271" i="20"/>
  <c r="Q2304" i="20"/>
  <c r="Q2283" i="20"/>
  <c r="Q2219" i="20"/>
  <c r="Q2226" i="20"/>
  <c r="Q2197" i="20"/>
  <c r="Q2215" i="20"/>
  <c r="Q2239" i="20"/>
  <c r="Q2186" i="20"/>
  <c r="Q2210" i="20"/>
  <c r="Q2199" i="20"/>
  <c r="Q2211" i="20"/>
  <c r="Q2223" i="20"/>
  <c r="Q2235" i="20"/>
  <c r="Q2188" i="20"/>
  <c r="Q2200" i="20"/>
  <c r="Q2206" i="20"/>
  <c r="Q2212" i="20"/>
  <c r="Q2218" i="20"/>
  <c r="Q2224" i="20"/>
  <c r="Q2230" i="20"/>
  <c r="Q2236" i="20"/>
  <c r="Q2242" i="20"/>
  <c r="Q2291" i="20"/>
  <c r="Q2636" i="20"/>
  <c r="Q2248" i="20"/>
  <c r="Q2309" i="20"/>
  <c r="Q2363" i="20"/>
  <c r="Q2417" i="20"/>
  <c r="Q2428" i="20"/>
  <c r="Q2403" i="20"/>
  <c r="Q2381" i="20"/>
  <c r="Q2252" i="20"/>
  <c r="Q2299" i="20"/>
  <c r="Q2306" i="20"/>
  <c r="Q2317" i="20"/>
  <c r="Q2324" i="20"/>
  <c r="Q2335" i="20"/>
  <c r="Q2342" i="20"/>
  <c r="Q2353" i="20"/>
  <c r="Q2360" i="20"/>
  <c r="Q2371" i="20"/>
  <c r="Q2672" i="20"/>
  <c r="Q2255" i="20"/>
  <c r="Q2327" i="20"/>
  <c r="Q2382" i="20"/>
  <c r="Q2418" i="20"/>
  <c r="Q2270" i="20"/>
  <c r="Q2296" i="20"/>
  <c r="Q2303" i="20"/>
  <c r="Q2321" i="20"/>
  <c r="Q2332" i="20"/>
  <c r="Q2339" i="20"/>
  <c r="Q2350" i="20"/>
  <c r="Q2357" i="20"/>
  <c r="Q2368" i="20"/>
  <c r="Q2393" i="20"/>
  <c r="Q2404" i="20"/>
  <c r="Q2429" i="20"/>
  <c r="Q2392" i="20"/>
  <c r="Q2249" i="20"/>
  <c r="Q2300" i="20"/>
  <c r="Q2318" i="20"/>
  <c r="Q2329" i="20"/>
  <c r="Q2336" i="20"/>
  <c r="Q2347" i="20"/>
  <c r="Q2354" i="20"/>
  <c r="Q2365" i="20"/>
  <c r="Q2372" i="20"/>
  <c r="Q2383" i="20"/>
  <c r="Q2267" i="20"/>
  <c r="Q2264" i="20"/>
  <c r="Q2275" i="20"/>
  <c r="Q2282" i="20"/>
  <c r="Q2293" i="20"/>
  <c r="Q2394" i="20"/>
  <c r="Q2441" i="20"/>
  <c r="Q2284" i="20"/>
  <c r="Q2338" i="20"/>
  <c r="Q2263" i="20"/>
  <c r="Q2254" i="20"/>
  <c r="Q2261" i="20"/>
  <c r="Q2272" i="20"/>
  <c r="Q2297" i="20"/>
  <c r="Q2308" i="20"/>
  <c r="Q2326" i="20"/>
  <c r="Q2333" i="20"/>
  <c r="Q2344" i="20"/>
  <c r="Q2351" i="20"/>
  <c r="Q2362" i="20"/>
  <c r="Q2369" i="20"/>
  <c r="Q2405" i="20"/>
  <c r="Q2416" i="20"/>
  <c r="Q2320" i="20"/>
  <c r="Q2257" i="20"/>
  <c r="Q2273" i="20"/>
  <c r="Q2345" i="20"/>
  <c r="Q2288" i="20"/>
  <c r="Q2258" i="20"/>
  <c r="Q2269" i="20"/>
  <c r="Q2276" i="20"/>
  <c r="Q2294" i="20"/>
  <c r="Q2305" i="20"/>
  <c r="Q2323" i="20"/>
  <c r="Q2330" i="20"/>
  <c r="Q2341" i="20"/>
  <c r="Q2348" i="20"/>
  <c r="Q2359" i="20"/>
  <c r="Q2366" i="20"/>
  <c r="Q2641" i="20"/>
  <c r="Q2266" i="20"/>
  <c r="Q2302" i="20"/>
  <c r="Q2356" i="20"/>
  <c r="Q2260" i="20"/>
  <c r="Q2251" i="20"/>
  <c r="Q2450" i="20"/>
  <c r="Q2502" i="20"/>
  <c r="Q2531" i="20"/>
  <c r="Q2546" i="20"/>
  <c r="Q2621" i="20"/>
  <c r="Q2626" i="20"/>
  <c r="Q2506" i="20"/>
  <c r="Q2524" i="20"/>
  <c r="Q2542" i="20"/>
  <c r="Q2576" i="20"/>
  <c r="Q2611" i="20"/>
  <c r="Q2642" i="20"/>
  <c r="Q2647" i="20"/>
  <c r="Q2652" i="20"/>
  <c r="Q2462" i="20"/>
  <c r="Q2471" i="20"/>
  <c r="Q2481" i="20"/>
  <c r="Q2499" i="20"/>
  <c r="Q2510" i="20"/>
  <c r="Q2528" i="20"/>
  <c r="Q2535" i="20"/>
  <c r="Q2597" i="20"/>
  <c r="Q2627" i="20"/>
  <c r="Q2632" i="20"/>
  <c r="Q2673" i="20"/>
  <c r="Q2485" i="20"/>
  <c r="Q2612" i="20"/>
  <c r="Q2617" i="20"/>
  <c r="Q2648" i="20"/>
  <c r="Q2653" i="20"/>
  <c r="Q2489" i="20"/>
  <c r="Q2514" i="20"/>
  <c r="Q2525" i="20"/>
  <c r="Q2602" i="20"/>
  <c r="Q2633" i="20"/>
  <c r="Q2638" i="20"/>
  <c r="Q2783" i="20"/>
  <c r="Q2482" i="20"/>
  <c r="Q2500" i="20"/>
  <c r="Q2552" i="20"/>
  <c r="Q2582" i="20"/>
  <c r="Q2594" i="20"/>
  <c r="Q2618" i="20"/>
  <c r="Q2623" i="20"/>
  <c r="Q2654" i="20"/>
  <c r="Q2664" i="20"/>
  <c r="Q2430" i="20"/>
  <c r="Q2442" i="20"/>
  <c r="Q2451" i="20"/>
  <c r="Q2460" i="20"/>
  <c r="Q2463" i="20"/>
  <c r="Q2486" i="20"/>
  <c r="Q2504" i="20"/>
  <c r="Q2522" i="20"/>
  <c r="Q2529" i="20"/>
  <c r="Q2608" i="20"/>
  <c r="Q2639" i="20"/>
  <c r="Q2644" i="20"/>
  <c r="Q2649" i="20"/>
  <c r="Q2564" i="20"/>
  <c r="Q2624" i="20"/>
  <c r="Q2629" i="20"/>
  <c r="Q2483" i="20"/>
  <c r="Q2490" i="20"/>
  <c r="Q2501" i="20"/>
  <c r="Q2508" i="20"/>
  <c r="Q2526" i="20"/>
  <c r="Q2537" i="20"/>
  <c r="Q2590" i="20"/>
  <c r="Q2609" i="20"/>
  <c r="Q2614" i="20"/>
  <c r="Q2645" i="20"/>
  <c r="Q2650" i="20"/>
  <c r="Q2655" i="20"/>
  <c r="Q2512" i="20"/>
  <c r="Q2530" i="20"/>
  <c r="Q2549" i="20"/>
  <c r="Q2630" i="20"/>
  <c r="Q2635" i="20"/>
  <c r="Q2443" i="20"/>
  <c r="Q2461" i="20"/>
  <c r="Q2467" i="20"/>
  <c r="Q2470" i="20"/>
  <c r="Q2480" i="20"/>
  <c r="Q2505" i="20"/>
  <c r="Q2534" i="20"/>
  <c r="Q2541" i="20"/>
  <c r="Q2591" i="20"/>
  <c r="Q2615" i="20"/>
  <c r="Q2620" i="20"/>
  <c r="Q2651" i="20"/>
  <c r="Q2780" i="20"/>
  <c r="Q2786" i="20"/>
  <c r="Q2676" i="20"/>
  <c r="Q2679" i="20"/>
  <c r="Q2685" i="20"/>
  <c r="Q2694" i="20"/>
  <c r="Q2697" i="20"/>
  <c r="Q2703" i="20"/>
  <c r="Q2706" i="20"/>
  <c r="Q2709" i="20"/>
  <c r="Q2712" i="20"/>
  <c r="Q2715" i="20"/>
  <c r="Q2718" i="20"/>
  <c r="Q2721" i="20"/>
  <c r="Q2724" i="20"/>
  <c r="Q2727" i="20"/>
  <c r="Q2730" i="20"/>
  <c r="Q2733" i="20"/>
  <c r="Q2736" i="20"/>
  <c r="Q2739" i="20"/>
  <c r="Q2742" i="20"/>
  <c r="Q2745" i="20"/>
  <c r="Q2748" i="20"/>
  <c r="Q2751" i="20"/>
  <c r="Q2754" i="20"/>
  <c r="Q2757" i="20"/>
  <c r="Q2760" i="20"/>
  <c r="Q2763" i="20"/>
  <c r="Q2766" i="20"/>
  <c r="Q2769" i="20"/>
  <c r="Q2772" i="20"/>
  <c r="Q2775" i="20"/>
  <c r="Q2778" i="20"/>
  <c r="Q2781" i="20"/>
  <c r="Q2784" i="20"/>
  <c r="Q2565" i="20"/>
  <c r="Q2568" i="20"/>
  <c r="Q2571" i="20"/>
  <c r="Q2574" i="20"/>
  <c r="Q2577" i="20"/>
  <c r="Q2580" i="20"/>
  <c r="Q2589" i="20"/>
  <c r="Q2592" i="20"/>
  <c r="Q2601" i="20"/>
  <c r="Q2604" i="20"/>
  <c r="Q2607" i="20"/>
  <c r="Q2610" i="20"/>
  <c r="Q2613" i="20"/>
  <c r="Q2616" i="20"/>
  <c r="Q2619" i="20"/>
  <c r="Q2622" i="20"/>
  <c r="Q2625" i="20"/>
  <c r="Q2628" i="20"/>
  <c r="Q2631" i="20"/>
  <c r="Q2634" i="20"/>
  <c r="Q2637" i="20"/>
  <c r="Q2640" i="20"/>
  <c r="Q2643" i="20"/>
  <c r="Q2646" i="20"/>
  <c r="Q2677" i="20"/>
  <c r="Q2683" i="20"/>
  <c r="Q2692" i="20"/>
  <c r="Q2695" i="20"/>
  <c r="Q2698" i="20"/>
  <c r="Q2704" i="20"/>
  <c r="Q2707" i="20"/>
  <c r="Q2710" i="20"/>
  <c r="Q2713" i="20"/>
  <c r="Q2716" i="20"/>
  <c r="Q2719" i="20"/>
  <c r="Q2722" i="20"/>
  <c r="Q2725" i="20"/>
  <c r="Q2728" i="20"/>
  <c r="Q2731" i="20"/>
  <c r="Q2734" i="20"/>
  <c r="Q2737" i="20"/>
  <c r="Q2740" i="20"/>
  <c r="Q2743" i="20"/>
  <c r="Q2746" i="20"/>
  <c r="Q2749" i="20"/>
  <c r="Q2752" i="20"/>
  <c r="Q2755" i="20"/>
  <c r="Q2758" i="20"/>
  <c r="Q2761" i="20"/>
  <c r="Q2764" i="20"/>
  <c r="Q2767" i="20"/>
  <c r="Q2770" i="20"/>
  <c r="Q2773" i="20"/>
  <c r="Q2776" i="20"/>
  <c r="Q2779" i="20"/>
  <c r="Q2782" i="20"/>
  <c r="Q2785" i="20"/>
  <c r="Q2674" i="20"/>
  <c r="Q2551" i="20"/>
  <c r="Q2560" i="20"/>
  <c r="Q2569" i="20"/>
  <c r="Q2572" i="20"/>
  <c r="Q2575" i="20"/>
  <c r="Q2578" i="20"/>
  <c r="Q2678" i="20"/>
  <c r="Q2684" i="20"/>
  <c r="Q2687" i="20"/>
  <c r="Q2696" i="20"/>
  <c r="Q2702" i="20"/>
  <c r="Q2705" i="20"/>
  <c r="Q2708" i="20"/>
  <c r="Q2711" i="20"/>
  <c r="Q2714" i="20"/>
  <c r="Q2717" i="20"/>
  <c r="Q2720" i="20"/>
  <c r="Q2723" i="20"/>
  <c r="Q2726" i="20"/>
  <c r="Q2729" i="20"/>
  <c r="Q2732" i="20"/>
  <c r="Q2735" i="20"/>
  <c r="Q2738" i="20"/>
  <c r="Q2741" i="20"/>
  <c r="Q2744" i="20"/>
  <c r="Q2747" i="20"/>
  <c r="Q2750" i="20"/>
  <c r="Q2753" i="20"/>
  <c r="Q2756" i="20"/>
  <c r="Q2759" i="20"/>
  <c r="Q2762" i="20"/>
  <c r="Q2765" i="20"/>
  <c r="Q2768" i="20"/>
  <c r="Q2771" i="20"/>
  <c r="Q2774" i="20"/>
  <c r="Q2777" i="20"/>
  <c r="Q2675" i="20"/>
  <c r="P1018" i="20"/>
  <c r="Q1018" i="20" s="1" a="1"/>
  <c r="Q1018" i="20" s="1"/>
  <c r="P1019" i="20"/>
  <c r="Q1019" i="20" s="1" a="1"/>
  <c r="Q1019" i="20" s="1"/>
  <c r="P1020" i="20"/>
  <c r="Q1020" i="20" s="1" a="1"/>
  <c r="Q1020" i="20" s="1"/>
  <c r="P1021" i="20"/>
  <c r="Q1021" i="20" s="1" a="1"/>
  <c r="Q1021" i="20" s="1"/>
  <c r="P1022" i="20"/>
  <c r="Q1022" i="20" s="1" a="1"/>
  <c r="Q1022" i="20" s="1"/>
  <c r="P1023" i="20"/>
  <c r="Q1023" i="20" s="1" a="1"/>
  <c r="Q1023" i="20" s="1"/>
  <c r="P1024" i="20"/>
  <c r="Q1024" i="20" s="1" a="1"/>
  <c r="Q1024" i="20" s="1"/>
  <c r="P1025" i="20"/>
  <c r="Q1025" i="20" s="1" a="1"/>
  <c r="Q1025" i="20" s="1"/>
  <c r="P1026" i="20"/>
  <c r="Q1026" i="20" s="1" a="1"/>
  <c r="Q1026" i="20" s="1"/>
  <c r="P1027" i="20"/>
  <c r="Q1027" i="20" s="1" a="1"/>
  <c r="Q1027" i="20" s="1"/>
  <c r="P1028" i="20"/>
  <c r="Q1028" i="20" s="1" a="1"/>
  <c r="Q1028" i="20" s="1"/>
  <c r="P1029" i="20"/>
  <c r="Q1029" i="20" s="1" a="1"/>
  <c r="Q1029" i="20" s="1"/>
  <c r="P1030" i="20"/>
  <c r="Q1030" i="20" s="1" a="1"/>
  <c r="Q1030" i="20" s="1"/>
  <c r="P1031" i="20"/>
  <c r="P1032" i="20"/>
  <c r="P1033" i="20"/>
  <c r="P1034" i="20"/>
  <c r="Q1034" i="20" s="1" a="1"/>
  <c r="Q1034" i="20" s="1"/>
  <c r="P1035" i="20"/>
  <c r="Q1035" i="20" s="1" a="1"/>
  <c r="Q1035" i="20" s="1"/>
  <c r="P1036" i="20"/>
  <c r="Q1036" i="20" s="1" a="1"/>
  <c r="Q1036" i="20" s="1"/>
  <c r="P1037" i="20"/>
  <c r="Q1037" i="20" s="1" a="1"/>
  <c r="Q1037" i="20" s="1"/>
  <c r="P1038" i="20"/>
  <c r="Q1038" i="20" s="1" a="1"/>
  <c r="Q1038" i="20" s="1"/>
  <c r="P1039" i="20"/>
  <c r="Q1039" i="20" s="1" a="1"/>
  <c r="Q1039" i="20" s="1"/>
  <c r="P1040" i="20"/>
  <c r="Q1040" i="20" s="1" a="1"/>
  <c r="Q1040" i="20" s="1"/>
  <c r="P1041" i="20"/>
  <c r="P1042" i="20"/>
  <c r="P1043" i="20"/>
  <c r="P1044" i="20"/>
  <c r="Q1044" i="20" s="1" a="1"/>
  <c r="Q1044" i="20" s="1"/>
  <c r="P1045" i="20"/>
  <c r="Q1045" i="20" s="1" a="1"/>
  <c r="Q1045" i="20" s="1"/>
  <c r="P1046" i="20"/>
  <c r="Q1046" i="20" s="1" a="1"/>
  <c r="Q1046" i="20" s="1"/>
  <c r="P1047" i="20"/>
  <c r="Q1047" i="20" s="1" a="1"/>
  <c r="Q1047" i="20" s="1"/>
  <c r="P1048" i="20"/>
  <c r="Q1048" i="20" s="1" a="1"/>
  <c r="Q1048" i="20" s="1"/>
  <c r="P1049" i="20"/>
  <c r="Q1049" i="20" s="1" a="1"/>
  <c r="Q1049" i="20" s="1"/>
  <c r="P1050" i="20"/>
  <c r="Q1050" i="20" s="1" a="1"/>
  <c r="Q1050" i="20" s="1"/>
  <c r="P1051" i="20"/>
  <c r="Q1051" i="20" s="1" a="1"/>
  <c r="Q1051" i="20" s="1"/>
  <c r="P1052" i="20"/>
  <c r="Q1052" i="20" s="1" a="1"/>
  <c r="Q1052" i="20" s="1"/>
  <c r="P1053" i="20"/>
  <c r="Q1053" i="20" s="1" a="1"/>
  <c r="Q1053" i="20" s="1"/>
  <c r="P1054" i="20"/>
  <c r="Q1054" i="20" s="1" a="1"/>
  <c r="Q1054" i="20" s="1"/>
  <c r="P1055" i="20"/>
  <c r="Q1055" i="20" s="1" a="1"/>
  <c r="Q1055" i="20" s="1"/>
  <c r="P1056" i="20"/>
  <c r="Q1056" i="20" s="1" a="1"/>
  <c r="Q1056" i="20" s="1"/>
  <c r="P1057" i="20"/>
  <c r="P1058" i="20"/>
  <c r="P1059" i="20"/>
  <c r="Q1059" i="20" s="1" a="1"/>
  <c r="Q1059" i="20" s="1"/>
  <c r="P1060" i="20"/>
  <c r="Q1060" i="20" s="1" a="1"/>
  <c r="Q1060" i="20" s="1"/>
  <c r="P1061" i="20"/>
  <c r="Q1061" i="20" s="1" a="1"/>
  <c r="Q1061" i="20" s="1"/>
  <c r="P1062" i="20"/>
  <c r="Q1062" i="20" s="1" a="1"/>
  <c r="Q1062" i="20" s="1"/>
  <c r="P1063" i="20"/>
  <c r="Q1063" i="20" s="1" a="1"/>
  <c r="Q1063" i="20" s="1"/>
  <c r="P1064" i="20"/>
  <c r="Q1064" i="20" s="1" a="1"/>
  <c r="Q1064" i="20" s="1"/>
  <c r="P1065" i="20"/>
  <c r="Q1065" i="20" s="1" a="1"/>
  <c r="Q1065" i="20" s="1"/>
  <c r="P1066" i="20"/>
  <c r="Q1066" i="20" s="1" a="1"/>
  <c r="Q1066" i="20" s="1"/>
  <c r="P1067" i="20"/>
  <c r="P1068" i="20"/>
  <c r="P1069" i="20"/>
  <c r="P1070" i="20"/>
  <c r="Q1070" i="20" s="1" a="1"/>
  <c r="Q1070" i="20" s="1"/>
  <c r="P1071" i="20"/>
  <c r="Q1071" i="20" s="1" a="1"/>
  <c r="Q1071" i="20" s="1"/>
  <c r="P1072" i="20"/>
  <c r="Q1072" i="20" s="1" a="1"/>
  <c r="Q1072" i="20" s="1"/>
  <c r="P1073" i="20"/>
  <c r="Q1073" i="20" s="1" a="1"/>
  <c r="Q1073" i="20" s="1"/>
  <c r="P1074" i="20"/>
  <c r="Q1074" i="20" s="1" a="1"/>
  <c r="Q1074" i="20" s="1"/>
  <c r="P1075" i="20"/>
  <c r="Q1075" i="20" s="1" a="1"/>
  <c r="Q1075" i="20" s="1"/>
  <c r="P1076" i="20"/>
  <c r="Q1076" i="20" s="1" a="1"/>
  <c r="Q1076" i="20" s="1"/>
  <c r="P1077" i="20"/>
  <c r="Q1077" i="20" s="1" a="1"/>
  <c r="Q1077" i="20" s="1"/>
  <c r="P1078" i="20"/>
  <c r="Q1078" i="20" s="1" a="1"/>
  <c r="Q1078" i="20" s="1"/>
  <c r="P1079" i="20"/>
  <c r="P1080" i="20"/>
  <c r="P1081" i="20"/>
  <c r="P1082" i="20"/>
  <c r="Q1082" i="20" s="1" a="1"/>
  <c r="Q1082" i="20" s="1"/>
  <c r="P1083" i="20"/>
  <c r="Q1083" i="20" s="1" a="1"/>
  <c r="Q1083" i="20" s="1"/>
  <c r="P1084" i="20"/>
  <c r="Q1084" i="20" s="1" a="1"/>
  <c r="Q1084" i="20" s="1"/>
  <c r="P1085" i="20"/>
  <c r="Q1085" i="20" s="1" a="1"/>
  <c r="Q1085" i="20" s="1"/>
  <c r="P1086" i="20"/>
  <c r="Q1086" i="20" s="1" a="1"/>
  <c r="Q1086" i="20" s="1"/>
  <c r="P1087" i="20"/>
  <c r="Q1087" i="20" s="1" a="1"/>
  <c r="Q1087" i="20" s="1"/>
  <c r="P1088" i="20"/>
  <c r="Q1088" i="20" s="1" a="1"/>
  <c r="Q1088" i="20" s="1"/>
  <c r="P1089" i="20"/>
  <c r="Q1089" i="20" s="1" a="1"/>
  <c r="Q1089" i="20" s="1"/>
  <c r="P1090" i="20"/>
  <c r="P1091" i="20"/>
  <c r="P1092" i="20"/>
  <c r="P1093" i="20"/>
  <c r="Q1093" i="20" s="1" a="1"/>
  <c r="Q1093" i="20" s="1"/>
  <c r="P1094" i="20"/>
  <c r="Q1094" i="20" s="1" a="1"/>
  <c r="Q1094" i="20" s="1"/>
  <c r="P1095" i="20"/>
  <c r="Q1095" i="20" s="1" a="1"/>
  <c r="Q1095" i="20" s="1"/>
  <c r="P1096" i="20"/>
  <c r="P1097" i="20"/>
  <c r="Q1097" i="20" s="1" a="1"/>
  <c r="Q1097" i="20" s="1"/>
  <c r="P1098" i="20"/>
  <c r="Q1098" i="20" s="1" a="1"/>
  <c r="Q1098" i="20" s="1"/>
  <c r="P1099" i="20"/>
  <c r="Q1099" i="20" s="1" a="1"/>
  <c r="Q1099" i="20" s="1"/>
  <c r="P1100" i="20"/>
  <c r="Q1100" i="20" s="1" a="1"/>
  <c r="Q1100" i="20" s="1"/>
  <c r="P1101" i="20"/>
  <c r="Q1101" i="20" s="1" a="1"/>
  <c r="Q1101" i="20" s="1"/>
  <c r="P1102" i="20"/>
  <c r="Q1102" i="20" s="1" a="1"/>
  <c r="Q1102" i="20" s="1"/>
  <c r="P1103" i="20"/>
  <c r="Q1103" i="20" s="1" a="1"/>
  <c r="Q1103" i="20" s="1"/>
  <c r="P1104" i="20"/>
  <c r="Q1104" i="20" s="1" a="1"/>
  <c r="Q1104" i="20" s="1"/>
  <c r="P1105" i="20"/>
  <c r="Q1105" i="20" s="1" a="1"/>
  <c r="Q1105" i="20" s="1"/>
  <c r="P1106" i="20"/>
  <c r="Q1106" i="20" s="1" a="1"/>
  <c r="Q1106" i="20" s="1"/>
  <c r="P1107" i="20"/>
  <c r="Q1107" i="20" s="1" a="1"/>
  <c r="Q1107" i="20" s="1"/>
  <c r="P1108" i="20"/>
  <c r="P1109" i="20"/>
  <c r="P1110" i="20"/>
  <c r="P1111" i="20"/>
  <c r="Q1111" i="20" s="1" a="1"/>
  <c r="Q1111" i="20" s="1"/>
  <c r="P1112" i="20"/>
  <c r="Q1112" i="20" s="1" a="1"/>
  <c r="Q1112" i="20" s="1"/>
  <c r="P1113" i="20"/>
  <c r="Q1113" i="20" s="1" a="1"/>
  <c r="Q1113" i="20" s="1"/>
  <c r="P1114" i="20"/>
  <c r="Q1114" i="20" s="1" a="1"/>
  <c r="Q1114" i="20" s="1"/>
  <c r="P1115" i="20"/>
  <c r="Q1115" i="20" s="1" a="1"/>
  <c r="Q1115" i="20" s="1"/>
  <c r="P1116" i="20"/>
  <c r="Q1116" i="20" s="1" a="1"/>
  <c r="Q1116" i="20" s="1"/>
  <c r="P1117" i="20"/>
  <c r="Q1117" i="20" s="1" a="1"/>
  <c r="Q1117" i="20" s="1"/>
  <c r="P1118" i="20"/>
  <c r="Q1118" i="20" s="1" a="1"/>
  <c r="Q1118" i="20" s="1"/>
  <c r="P1119" i="20"/>
  <c r="Q1119" i="20" s="1" a="1"/>
  <c r="Q1119" i="20" s="1"/>
  <c r="P1120" i="20"/>
  <c r="Q1120" i="20" s="1" a="1"/>
  <c r="Q1120" i="20" s="1"/>
  <c r="P1121" i="20"/>
  <c r="P1122" i="20"/>
  <c r="P1123" i="20"/>
  <c r="P1124" i="20"/>
  <c r="Q1124" i="20" s="1" a="1"/>
  <c r="Q1124" i="20" s="1"/>
  <c r="P1125" i="20"/>
  <c r="Q1125" i="20" s="1" a="1"/>
  <c r="Q1125" i="20" s="1"/>
  <c r="P1126" i="20"/>
  <c r="Q1126" i="20" s="1" a="1"/>
  <c r="Q1126" i="20" s="1"/>
  <c r="P1127" i="20"/>
  <c r="Q1127" i="20" s="1" a="1"/>
  <c r="Q1127" i="20" s="1"/>
  <c r="P1128" i="20"/>
  <c r="Q1128" i="20" s="1" a="1"/>
  <c r="Q1128" i="20" s="1"/>
  <c r="P1129" i="20"/>
  <c r="Q1129" i="20" s="1" a="1"/>
  <c r="Q1129" i="20" s="1"/>
  <c r="P1130" i="20"/>
  <c r="Q1130" i="20" s="1" a="1"/>
  <c r="Q1130" i="20" s="1"/>
  <c r="P1131" i="20"/>
  <c r="Q1131" i="20" s="1" a="1"/>
  <c r="Q1131" i="20" s="1"/>
  <c r="P1132" i="20"/>
  <c r="Q1132" i="20" s="1" a="1"/>
  <c r="Q1132" i="20" s="1"/>
  <c r="P1133" i="20"/>
  <c r="Q1133" i="20" s="1" a="1"/>
  <c r="Q1133" i="20" s="1"/>
  <c r="P1134" i="20"/>
  <c r="P1135" i="20"/>
  <c r="P1136" i="20"/>
  <c r="P1137" i="20"/>
  <c r="Q1137" i="20" s="1" a="1"/>
  <c r="Q1137" i="20" s="1"/>
  <c r="P1138" i="20"/>
  <c r="Q1138" i="20" s="1" a="1"/>
  <c r="Q1138" i="20" s="1"/>
  <c r="P1139" i="20"/>
  <c r="Q1139" i="20" s="1" a="1"/>
  <c r="Q1139" i="20" s="1"/>
  <c r="P1140" i="20"/>
  <c r="Q1140" i="20" s="1" a="1"/>
  <c r="Q1140" i="20" s="1"/>
  <c r="P1141" i="20"/>
  <c r="Q1141" i="20" s="1" a="1"/>
  <c r="Q1141" i="20" s="1"/>
  <c r="P1142" i="20"/>
  <c r="Q1142" i="20" s="1" a="1"/>
  <c r="Q1142" i="20" s="1"/>
  <c r="P1143" i="20"/>
  <c r="Q1143" i="20" s="1" a="1"/>
  <c r="Q1143" i="20" s="1"/>
  <c r="P1144" i="20"/>
  <c r="Q1144" i="20" s="1" a="1"/>
  <c r="Q1144" i="20" s="1"/>
  <c r="P1145" i="20"/>
  <c r="Q1145" i="20" s="1" a="1"/>
  <c r="Q1145" i="20" s="1"/>
  <c r="P1146" i="20"/>
  <c r="Q1146" i="20" s="1" a="1"/>
  <c r="Q1146" i="20" s="1"/>
  <c r="P1147" i="20"/>
  <c r="P1148" i="20"/>
  <c r="P1149" i="20"/>
  <c r="P1150" i="20"/>
  <c r="Q1150" i="20" s="1" a="1"/>
  <c r="Q1150" i="20" s="1"/>
  <c r="P1151" i="20"/>
  <c r="Q1151" i="20" s="1" a="1"/>
  <c r="Q1151" i="20" s="1"/>
  <c r="P1152" i="20"/>
  <c r="Q1152" i="20" s="1" a="1"/>
  <c r="Q1152" i="20" s="1"/>
  <c r="P1153" i="20"/>
  <c r="Q1153" i="20" s="1" a="1"/>
  <c r="Q1153" i="20" s="1"/>
  <c r="P1154" i="20"/>
  <c r="Q1154" i="20" s="1" a="1"/>
  <c r="Q1154" i="20" s="1"/>
  <c r="P1155" i="20"/>
  <c r="Q1155" i="20" s="1" a="1"/>
  <c r="Q1155" i="20" s="1"/>
  <c r="P1156" i="20"/>
  <c r="Q1156" i="20" s="1" a="1"/>
  <c r="Q1156" i="20" s="1"/>
  <c r="P1157" i="20"/>
  <c r="Q1157" i="20" s="1" a="1"/>
  <c r="Q1157" i="20" s="1"/>
  <c r="P1158" i="20"/>
  <c r="Q1158" i="20" s="1" a="1"/>
  <c r="Q1158" i="20" s="1"/>
  <c r="P1159" i="20"/>
  <c r="Q1159" i="20" s="1" a="1"/>
  <c r="Q1159" i="20" s="1"/>
  <c r="P1160" i="20"/>
  <c r="Q1160" i="20" s="1" a="1"/>
  <c r="Q1160" i="20" s="1"/>
  <c r="P1161" i="20"/>
  <c r="Q1161" i="20" s="1" a="1"/>
  <c r="Q1161" i="20" s="1"/>
  <c r="P1162" i="20"/>
  <c r="P1163" i="20"/>
  <c r="P1164" i="20"/>
  <c r="P1165" i="20"/>
  <c r="Q1165" i="20" s="1" a="1"/>
  <c r="Q1165" i="20" s="1"/>
  <c r="P1166" i="20"/>
  <c r="P1167" i="20"/>
  <c r="Q1167" i="20" s="1" a="1"/>
  <c r="Q1167" i="20" s="1"/>
  <c r="P1168" i="20"/>
  <c r="Q1168" i="20" s="1" a="1"/>
  <c r="Q1168" i="20" s="1"/>
  <c r="P1169" i="20"/>
  <c r="P1170" i="20"/>
  <c r="Q1170" i="20" s="1" a="1"/>
  <c r="Q1170" i="20" s="1"/>
  <c r="P1171" i="20"/>
  <c r="Q1171" i="20" s="1" a="1"/>
  <c r="Q1171" i="20" s="1"/>
  <c r="P1172" i="20"/>
  <c r="Q1172" i="20" s="1" a="1"/>
  <c r="Q1172" i="20" s="1"/>
  <c r="P1173" i="20"/>
  <c r="Q1173" i="20" s="1" a="1"/>
  <c r="Q1173" i="20" s="1"/>
  <c r="P1174" i="20"/>
  <c r="Q1174" i="20" s="1" a="1"/>
  <c r="Q1174" i="20" s="1"/>
  <c r="P1175" i="20"/>
  <c r="Q1175" i="20" s="1" a="1"/>
  <c r="Q1175" i="20" s="1"/>
  <c r="P1176" i="20"/>
  <c r="Q1176" i="20" s="1" a="1"/>
  <c r="Q1176" i="20" s="1"/>
  <c r="P1177" i="20"/>
  <c r="Q1177" i="20" s="1" a="1"/>
  <c r="Q1177" i="20" s="1"/>
  <c r="P1178" i="20"/>
  <c r="Q1178" i="20" s="1" a="1"/>
  <c r="Q1178" i="20" s="1"/>
  <c r="P1179" i="20"/>
  <c r="Q1179" i="20" s="1" a="1"/>
  <c r="Q1179" i="20" s="1"/>
  <c r="P1180" i="20"/>
  <c r="Q1180" i="20" s="1" a="1"/>
  <c r="Q1180" i="20" s="1"/>
  <c r="P1181" i="20"/>
  <c r="P1182" i="20"/>
  <c r="P1183" i="20"/>
  <c r="P1184" i="20"/>
  <c r="Q1184" i="20" s="1" a="1"/>
  <c r="Q1184" i="20" s="1"/>
  <c r="P1185" i="20"/>
  <c r="Q1185" i="20" s="1" a="1"/>
  <c r="Q1185" i="20" s="1"/>
  <c r="P1186" i="20"/>
  <c r="Q1186" i="20" s="1" a="1"/>
  <c r="Q1186" i="20" s="1"/>
  <c r="P1187" i="20"/>
  <c r="Q1187" i="20" s="1" a="1"/>
  <c r="Q1187" i="20" s="1"/>
  <c r="P1188" i="20"/>
  <c r="Q1188" i="20" s="1" a="1"/>
  <c r="Q1188" i="20" s="1"/>
  <c r="P1189" i="20"/>
  <c r="Q1189" i="20" s="1" a="1"/>
  <c r="Q1189" i="20" s="1"/>
  <c r="P1190" i="20"/>
  <c r="Q1190" i="20" s="1" a="1"/>
  <c r="Q1190" i="20" s="1"/>
  <c r="P1191" i="20"/>
  <c r="Q1191" i="20" s="1" a="1"/>
  <c r="Q1191" i="20" s="1"/>
  <c r="P1192" i="20"/>
  <c r="P1193" i="20"/>
  <c r="P1194" i="20"/>
  <c r="P1195" i="20"/>
  <c r="Q1195" i="20" s="1" a="1"/>
  <c r="Q1195" i="20" s="1"/>
  <c r="P1196" i="20"/>
  <c r="Q1196" i="20" s="1" a="1"/>
  <c r="Q1196" i="20" s="1"/>
  <c r="P1197" i="20"/>
  <c r="Q1197" i="20" s="1" a="1"/>
  <c r="Q1197" i="20" s="1"/>
  <c r="P1198" i="20"/>
  <c r="Q1198" i="20" s="1" a="1"/>
  <c r="Q1198" i="20" s="1"/>
  <c r="P1199" i="20"/>
  <c r="Q1199" i="20" s="1" a="1"/>
  <c r="Q1199" i="20" s="1"/>
  <c r="P1200" i="20"/>
  <c r="Q1200" i="20" s="1" a="1"/>
  <c r="Q1200" i="20" s="1"/>
  <c r="P1201" i="20"/>
  <c r="Q1201" i="20" s="1" a="1"/>
  <c r="Q1201" i="20" s="1"/>
  <c r="P1202" i="20"/>
  <c r="Q1202" i="20" s="1" a="1"/>
  <c r="Q1202" i="20" s="1"/>
  <c r="P1203" i="20"/>
  <c r="P1204" i="20"/>
  <c r="P1205" i="20"/>
  <c r="P1206" i="20"/>
  <c r="Q1206" i="20" s="1" a="1"/>
  <c r="Q1206" i="20" s="1"/>
  <c r="P1207" i="20"/>
  <c r="Q1207" i="20" s="1" a="1"/>
  <c r="Q1207" i="20" s="1"/>
  <c r="P1208" i="20"/>
  <c r="Q1208" i="20" s="1" a="1"/>
  <c r="Q1208" i="20" s="1"/>
  <c r="P1209" i="20"/>
  <c r="Q1209" i="20" s="1" a="1"/>
  <c r="Q1209" i="20" s="1"/>
  <c r="P1210" i="20"/>
  <c r="Q1210" i="20" s="1" a="1"/>
  <c r="Q1210" i="20" s="1"/>
  <c r="P1211" i="20"/>
  <c r="Q1211" i="20" s="1" a="1"/>
  <c r="Q1211" i="20" s="1"/>
  <c r="P1212" i="20"/>
  <c r="Q1212" i="20" s="1" a="1"/>
  <c r="Q1212" i="20" s="1"/>
  <c r="P1213" i="20"/>
  <c r="Q1213" i="20" s="1" a="1"/>
  <c r="Q1213" i="20" s="1"/>
  <c r="P1214" i="20"/>
  <c r="Q1214" i="20" s="1" a="1"/>
  <c r="Q1214" i="20" s="1"/>
  <c r="P1215" i="20"/>
  <c r="P1216" i="20"/>
  <c r="P1217" i="20"/>
  <c r="P1218" i="20"/>
  <c r="Q1218" i="20" s="1" a="1"/>
  <c r="Q1218" i="20" s="1"/>
  <c r="P1219" i="20"/>
  <c r="Q1219" i="20" s="1" a="1"/>
  <c r="Q1219" i="20" s="1"/>
  <c r="P1220" i="20"/>
  <c r="Q1220" i="20" s="1" a="1"/>
  <c r="Q1220" i="20" s="1"/>
  <c r="P1221" i="20"/>
  <c r="Q1221" i="20" s="1" a="1"/>
  <c r="Q1221" i="20" s="1"/>
  <c r="P1222" i="20"/>
  <c r="Q1222" i="20" s="1" a="1"/>
  <c r="Q1222" i="20" s="1"/>
  <c r="P1223" i="20"/>
  <c r="Q1223" i="20" s="1" a="1"/>
  <c r="Q1223" i="20" s="1"/>
  <c r="P1224" i="20"/>
  <c r="Q1224" i="20" s="1" a="1"/>
  <c r="Q1224" i="20" s="1"/>
  <c r="P1225" i="20"/>
  <c r="Q1225" i="20" s="1" a="1"/>
  <c r="Q1225" i="20" s="1"/>
  <c r="P1226" i="20"/>
  <c r="Q1226" i="20" s="1" a="1"/>
  <c r="Q1226" i="20" s="1"/>
  <c r="P1227" i="20"/>
  <c r="P1228" i="20"/>
  <c r="P1229" i="20"/>
  <c r="P1230" i="20"/>
  <c r="Q1230" i="20" s="1" a="1"/>
  <c r="Q1230" i="20" s="1"/>
  <c r="P1231" i="20"/>
  <c r="P1232" i="20"/>
  <c r="Q1232" i="20" s="1" a="1"/>
  <c r="Q1232" i="20" s="1"/>
  <c r="P1233" i="20"/>
  <c r="Q1233" i="20" s="1" a="1"/>
  <c r="Q1233" i="20" s="1"/>
  <c r="P1234" i="20"/>
  <c r="Q1234" i="20" s="1" a="1"/>
  <c r="Q1234" i="20" s="1"/>
  <c r="P1235" i="20"/>
  <c r="Q1235" i="20" s="1" a="1"/>
  <c r="Q1235" i="20" s="1"/>
  <c r="P1236" i="20"/>
  <c r="Q1236" i="20" s="1" a="1"/>
  <c r="Q1236" i="20" s="1"/>
  <c r="P1237" i="20"/>
  <c r="Q1237" i="20" s="1" a="1"/>
  <c r="Q1237" i="20" s="1"/>
  <c r="P1238" i="20"/>
  <c r="Q1238" i="20" s="1" a="1"/>
  <c r="Q1238" i="20" s="1"/>
  <c r="P1239" i="20"/>
  <c r="Q1239" i="20" s="1" a="1"/>
  <c r="Q1239" i="20" s="1"/>
  <c r="P1240" i="20"/>
  <c r="Q1240" i="20" s="1" a="1"/>
  <c r="Q1240" i="20" s="1"/>
  <c r="P1241" i="20"/>
  <c r="Q1241" i="20" s="1" a="1"/>
  <c r="Q1241" i="20" s="1"/>
  <c r="P1242" i="20"/>
  <c r="P1243" i="20"/>
  <c r="P1244" i="20"/>
  <c r="P1245" i="20"/>
  <c r="Q1245" i="20" s="1" a="1"/>
  <c r="Q1245" i="20" s="1"/>
  <c r="P1246" i="20"/>
  <c r="Q1246" i="20" s="1" a="1"/>
  <c r="Q1246" i="20" s="1"/>
  <c r="P1247" i="20"/>
  <c r="Q1247" i="20" s="1" a="1"/>
  <c r="Q1247" i="20" s="1"/>
  <c r="P1248" i="20"/>
  <c r="Q1248" i="20" s="1" a="1"/>
  <c r="Q1248" i="20" s="1"/>
  <c r="P1249" i="20"/>
  <c r="Q1249" i="20" s="1" a="1"/>
  <c r="Q1249" i="20" s="1"/>
  <c r="P1250" i="20"/>
  <c r="Q1250" i="20" s="1" a="1"/>
  <c r="Q1250" i="20" s="1"/>
  <c r="P1251" i="20"/>
  <c r="Q1251" i="20" s="1" a="1"/>
  <c r="Q1251" i="20" s="1"/>
  <c r="P1252" i="20"/>
  <c r="Q1252" i="20" s="1" a="1"/>
  <c r="Q1252" i="20" s="1"/>
  <c r="P1253" i="20"/>
  <c r="Q1253" i="20" s="1" a="1"/>
  <c r="Q1253" i="20" s="1"/>
  <c r="P1254" i="20"/>
  <c r="P1255" i="20"/>
  <c r="P1256" i="20"/>
  <c r="P1257" i="20"/>
  <c r="Q1257" i="20" s="1" a="1"/>
  <c r="Q1257" i="20" s="1"/>
  <c r="P1258" i="20"/>
  <c r="Q1258" i="20" s="1" a="1"/>
  <c r="Q1258" i="20" s="1"/>
  <c r="P1259" i="20"/>
  <c r="Q1259" i="20" s="1" a="1"/>
  <c r="Q1259" i="20" s="1"/>
  <c r="P1260" i="20"/>
  <c r="Q1260" i="20" s="1" a="1"/>
  <c r="Q1260" i="20" s="1"/>
  <c r="P1261" i="20"/>
  <c r="Q1261" i="20" s="1" a="1"/>
  <c r="Q1261" i="20" s="1"/>
  <c r="P1262" i="20"/>
  <c r="Q1262" i="20" s="1" a="1"/>
  <c r="Q1262" i="20" s="1"/>
  <c r="P1263" i="20"/>
  <c r="Q1263" i="20" s="1" a="1"/>
  <c r="Q1263" i="20" s="1"/>
  <c r="P1264" i="20"/>
  <c r="Q1264" i="20" s="1" a="1"/>
  <c r="Q1264" i="20" s="1"/>
  <c r="P1265" i="20"/>
  <c r="Q1265" i="20" s="1" a="1"/>
  <c r="Q1265" i="20" s="1"/>
  <c r="P1266" i="20"/>
  <c r="P1267" i="20"/>
  <c r="P1268" i="20"/>
  <c r="P1269" i="20"/>
  <c r="Q1269" i="20" s="1" a="1"/>
  <c r="Q1269" i="20" s="1"/>
  <c r="P1270" i="20"/>
  <c r="Q1270" i="20" s="1" a="1"/>
  <c r="Q1270" i="20" s="1"/>
  <c r="P1271" i="20"/>
  <c r="Q1271" i="20" s="1" a="1"/>
  <c r="Q1271" i="20" s="1"/>
  <c r="P1272" i="20"/>
  <c r="Q1272" i="20" s="1" a="1"/>
  <c r="Q1272" i="20" s="1"/>
  <c r="P1273" i="20"/>
  <c r="Q1273" i="20" s="1" a="1"/>
  <c r="Q1273" i="20" s="1"/>
  <c r="P1274" i="20"/>
  <c r="Q1274" i="20" s="1" a="1"/>
  <c r="Q1274" i="20" s="1"/>
  <c r="P1275" i="20"/>
  <c r="Q1275" i="20" s="1" a="1"/>
  <c r="Q1275" i="20" s="1"/>
  <c r="P1276" i="20"/>
  <c r="Q1276" i="20" s="1" a="1"/>
  <c r="Q1276" i="20" s="1"/>
  <c r="P1277" i="20"/>
  <c r="Q1277" i="20" s="1" a="1"/>
  <c r="Q1277" i="20" s="1"/>
  <c r="P1278" i="20"/>
  <c r="P1279" i="20"/>
  <c r="P1280" i="20"/>
  <c r="P1281" i="20"/>
  <c r="Q1281" i="20" s="1" a="1"/>
  <c r="Q1281" i="20" s="1"/>
  <c r="P1282" i="20"/>
  <c r="P1283" i="20"/>
  <c r="Q1283" i="20" s="1" a="1"/>
  <c r="Q1283" i="20" s="1"/>
  <c r="P1284" i="20"/>
  <c r="Q1284" i="20" s="1" a="1"/>
  <c r="Q1284" i="20" s="1"/>
  <c r="P1285" i="20"/>
  <c r="Q1285" i="20" s="1" a="1"/>
  <c r="Q1285" i="20" s="1"/>
  <c r="P1286" i="20"/>
  <c r="Q1286" i="20" s="1" a="1"/>
  <c r="Q1286" i="20" s="1"/>
  <c r="P1287" i="20"/>
  <c r="Q1287" i="20" s="1" a="1"/>
  <c r="Q1287" i="20" s="1"/>
  <c r="P1288" i="20"/>
  <c r="Q1288" i="20" s="1" a="1"/>
  <c r="Q1288" i="20" s="1"/>
  <c r="P1289" i="20"/>
  <c r="Q1289" i="20" s="1" a="1"/>
  <c r="Q1289" i="20" s="1"/>
  <c r="P1290" i="20"/>
  <c r="Q1290" i="20" s="1" a="1"/>
  <c r="Q1290" i="20" s="1"/>
  <c r="P1291" i="20"/>
  <c r="Q1291" i="20" s="1" a="1"/>
  <c r="Q1291" i="20" s="1"/>
  <c r="P1292" i="20"/>
  <c r="Q1292" i="20" s="1" a="1"/>
  <c r="Q1292" i="20" s="1"/>
  <c r="P1293" i="20"/>
  <c r="P1294" i="20"/>
  <c r="P1295" i="20"/>
  <c r="P1296" i="20"/>
  <c r="Q1296" i="20" s="1" a="1"/>
  <c r="Q1296" i="20" s="1"/>
  <c r="P1297" i="20"/>
  <c r="Q1297" i="20" s="1" a="1"/>
  <c r="Q1297" i="20" s="1"/>
  <c r="P1298" i="20"/>
  <c r="Q1298" i="20" s="1" a="1"/>
  <c r="Q1298" i="20" s="1"/>
  <c r="P1299" i="20"/>
  <c r="Q1299" i="20" s="1" a="1"/>
  <c r="Q1299" i="20" s="1"/>
  <c r="P1300" i="20"/>
  <c r="Q1300" i="20" s="1" a="1"/>
  <c r="Q1300" i="20" s="1"/>
  <c r="P1301" i="20"/>
  <c r="Q1301" i="20" s="1" a="1"/>
  <c r="Q1301" i="20" s="1"/>
  <c r="P1302" i="20"/>
  <c r="Q1302" i="20" s="1" a="1"/>
  <c r="Q1302" i="20" s="1"/>
  <c r="P1303" i="20"/>
  <c r="Q1303" i="20" s="1" a="1"/>
  <c r="Q1303" i="20" s="1"/>
  <c r="P1304" i="20"/>
  <c r="Q1304" i="20" s="1" a="1"/>
  <c r="Q1304" i="20" s="1"/>
  <c r="P1305" i="20"/>
  <c r="P1306" i="20"/>
  <c r="P1307" i="20"/>
  <c r="P1308" i="20"/>
  <c r="Q1308" i="20" s="1" a="1"/>
  <c r="Q1308" i="20" s="1"/>
  <c r="P1309" i="20"/>
  <c r="Q1309" i="20" s="1" a="1"/>
  <c r="Q1309" i="20" s="1"/>
  <c r="P1310" i="20"/>
  <c r="Q1310" i="20" s="1" a="1"/>
  <c r="Q1310" i="20" s="1"/>
  <c r="P1311" i="20"/>
  <c r="Q1311" i="20" s="1" a="1"/>
  <c r="Q1311" i="20" s="1"/>
  <c r="P1312" i="20"/>
  <c r="Q1312" i="20" s="1" a="1"/>
  <c r="Q1312" i="20" s="1"/>
  <c r="P1313" i="20"/>
  <c r="Q1313" i="20" s="1" a="1"/>
  <c r="Q1313" i="20" s="1"/>
  <c r="P1314" i="20"/>
  <c r="Q1314" i="20" s="1" a="1"/>
  <c r="Q1314" i="20" s="1"/>
  <c r="P1315" i="20"/>
  <c r="Q1315" i="20" s="1" a="1"/>
  <c r="Q1315" i="20" s="1"/>
  <c r="P1316" i="20"/>
  <c r="Q1316" i="20" s="1" a="1"/>
  <c r="Q1316" i="20" s="1"/>
  <c r="P1317" i="20"/>
  <c r="P1318" i="20"/>
  <c r="P1319" i="20"/>
  <c r="P1320" i="20"/>
  <c r="Q1320" i="20" s="1" a="1"/>
  <c r="Q1320" i="20" s="1"/>
  <c r="P1321" i="20"/>
  <c r="Q1321" i="20" s="1" a="1"/>
  <c r="Q1321" i="20" s="1"/>
  <c r="P1322" i="20"/>
  <c r="Q1322" i="20" s="1" a="1"/>
  <c r="Q1322" i="20" s="1"/>
  <c r="P1323" i="20"/>
  <c r="Q1323" i="20" s="1" a="1"/>
  <c r="Q1323" i="20" s="1"/>
  <c r="P1324" i="20"/>
  <c r="Q1324" i="20" s="1" a="1"/>
  <c r="Q1324" i="20" s="1"/>
  <c r="P1325" i="20"/>
  <c r="Q1325" i="20" s="1" a="1"/>
  <c r="Q1325" i="20" s="1"/>
  <c r="P1326" i="20"/>
  <c r="Q1326" i="20" s="1" a="1"/>
  <c r="Q1326" i="20" s="1"/>
  <c r="P1327" i="20"/>
  <c r="Q1327" i="20" s="1" a="1"/>
  <c r="Q1327" i="20" s="1"/>
  <c r="P1328" i="20"/>
  <c r="Q1328" i="20" s="1" a="1"/>
  <c r="Q1328" i="20" s="1"/>
  <c r="P1329" i="20"/>
  <c r="P1330" i="20"/>
  <c r="P1331" i="20"/>
  <c r="P1332" i="20"/>
  <c r="Q1332" i="20" s="1" a="1"/>
  <c r="Q1332" i="20" s="1"/>
  <c r="P1333" i="20"/>
  <c r="Q1333" i="20" s="1" a="1"/>
  <c r="Q1333" i="20" s="1"/>
  <c r="P1334" i="20"/>
  <c r="Q1334" i="20" s="1" a="1"/>
  <c r="Q1334" i="20" s="1"/>
  <c r="P1335" i="20"/>
  <c r="Q1335" i="20" s="1" a="1"/>
  <c r="Q1335" i="20" s="1"/>
  <c r="P1336" i="20"/>
  <c r="Q1336" i="20" s="1" a="1"/>
  <c r="Q1336" i="20" s="1"/>
  <c r="P1337" i="20"/>
  <c r="Q1337" i="20" s="1" a="1"/>
  <c r="Q1337" i="20" s="1"/>
  <c r="P1338" i="20"/>
  <c r="Q1338" i="20" s="1" a="1"/>
  <c r="Q1338" i="20" s="1"/>
  <c r="P1339" i="20"/>
  <c r="Q1339" i="20" s="1" a="1"/>
  <c r="Q1339" i="20" s="1"/>
  <c r="P1340" i="20"/>
  <c r="P1341" i="20"/>
  <c r="P1342" i="20"/>
  <c r="P1343" i="20"/>
  <c r="Q1343" i="20" s="1" a="1"/>
  <c r="Q1343" i="20" s="1"/>
  <c r="P1344" i="20"/>
  <c r="Q1344" i="20" s="1" a="1"/>
  <c r="Q1344" i="20" s="1"/>
  <c r="P1345" i="20"/>
  <c r="Q1345" i="20" s="1" a="1"/>
  <c r="Q1345" i="20" s="1"/>
  <c r="P1346" i="20"/>
  <c r="Q1346" i="20" s="1" a="1"/>
  <c r="Q1346" i="20" s="1"/>
  <c r="P1347" i="20"/>
  <c r="Q1347" i="20" s="1" a="1"/>
  <c r="Q1347" i="20" s="1"/>
  <c r="P1348" i="20"/>
  <c r="Q1348" i="20" s="1" a="1"/>
  <c r="Q1348" i="20" s="1"/>
  <c r="P1349" i="20"/>
  <c r="Q1349" i="20" s="1" a="1"/>
  <c r="Q1349" i="20" s="1"/>
  <c r="P1350" i="20"/>
  <c r="Q1350" i="20" s="1" a="1"/>
  <c r="Q1350" i="20" s="1"/>
  <c r="P1351" i="20"/>
  <c r="P1352" i="20"/>
  <c r="P1353" i="20"/>
  <c r="P1354" i="20"/>
  <c r="Q1354" i="20" s="1" a="1"/>
  <c r="Q1354" i="20" s="1"/>
  <c r="P1355" i="20"/>
  <c r="Q1355" i="20" s="1" a="1"/>
  <c r="Q1355" i="20" s="1"/>
  <c r="P1356" i="20"/>
  <c r="Q1356" i="20" s="1" a="1"/>
  <c r="Q1356" i="20" s="1"/>
  <c r="P1357" i="20"/>
  <c r="Q1357" i="20" s="1" a="1"/>
  <c r="Q1357" i="20" s="1"/>
  <c r="P1358" i="20"/>
  <c r="Q1358" i="20" s="1" a="1"/>
  <c r="Q1358" i="20" s="1"/>
  <c r="P1359" i="20"/>
  <c r="Q1359" i="20" s="1" a="1"/>
  <c r="Q1359" i="20" s="1"/>
  <c r="P1360" i="20"/>
  <c r="Q1360" i="20" s="1" a="1"/>
  <c r="Q1360" i="20" s="1"/>
  <c r="P1361" i="20"/>
  <c r="Q1361" i="20" s="1" a="1"/>
  <c r="Q1361" i="20" s="1"/>
  <c r="P1362" i="20"/>
  <c r="Q1362" i="20" s="1" a="1"/>
  <c r="Q1362" i="20" s="1"/>
  <c r="P1363" i="20"/>
  <c r="P1364" i="20"/>
  <c r="P1365" i="20"/>
  <c r="P1366" i="20"/>
  <c r="Q1366" i="20" s="1" a="1"/>
  <c r="Q1366" i="20" s="1"/>
  <c r="P1367" i="20"/>
  <c r="Q1367" i="20" s="1" a="1"/>
  <c r="Q1367" i="20" s="1"/>
  <c r="P1368" i="20"/>
  <c r="Q1368" i="20" s="1" a="1"/>
  <c r="Q1368" i="20" s="1"/>
  <c r="P1369" i="20"/>
  <c r="Q1369" i="20" s="1" a="1"/>
  <c r="Q1369" i="20" s="1"/>
  <c r="P1370" i="20"/>
  <c r="Q1370" i="20" s="1" a="1"/>
  <c r="Q1370" i="20" s="1"/>
  <c r="P1371" i="20"/>
  <c r="Q1371" i="20" s="1" a="1"/>
  <c r="Q1371" i="20" s="1"/>
  <c r="P1372" i="20"/>
  <c r="Q1372" i="20" s="1" a="1"/>
  <c r="Q1372" i="20" s="1"/>
  <c r="P1373" i="20"/>
  <c r="Q1373" i="20" s="1" a="1"/>
  <c r="Q1373" i="20" s="1"/>
  <c r="P1374" i="20"/>
  <c r="Q1374" i="20" s="1" a="1"/>
  <c r="Q1374" i="20" s="1"/>
  <c r="P1375" i="20"/>
  <c r="P1376" i="20"/>
  <c r="P1377" i="20"/>
  <c r="P1378" i="20"/>
  <c r="Q1378" i="20" s="1" a="1"/>
  <c r="Q1378" i="20" s="1"/>
  <c r="P1379" i="20"/>
  <c r="Q1379" i="20" s="1" a="1"/>
  <c r="Q1379" i="20" s="1"/>
  <c r="P1380" i="20"/>
  <c r="Q1380" i="20" s="1" a="1"/>
  <c r="Q1380" i="20" s="1"/>
  <c r="P1381" i="20"/>
  <c r="Q1381" i="20" s="1" a="1"/>
  <c r="Q1381" i="20" s="1"/>
  <c r="P1382" i="20"/>
  <c r="Q1382" i="20" s="1" a="1"/>
  <c r="Q1382" i="20" s="1"/>
  <c r="P1383" i="20"/>
  <c r="Q1383" i="20" s="1" a="1"/>
  <c r="Q1383" i="20" s="1"/>
  <c r="P1384" i="20"/>
  <c r="Q1384" i="20" s="1" a="1"/>
  <c r="Q1384" i="20" s="1"/>
  <c r="P1385" i="20"/>
  <c r="Q1385" i="20" s="1" a="1"/>
  <c r="Q1385" i="20" s="1"/>
  <c r="P1386" i="20"/>
  <c r="Q1386" i="20" s="1" a="1"/>
  <c r="Q1386" i="20" s="1"/>
  <c r="P1387" i="20"/>
  <c r="P1388" i="20"/>
  <c r="P1389" i="20"/>
  <c r="P1390" i="20"/>
  <c r="Q1390" i="20" s="1" a="1"/>
  <c r="Q1390" i="20" s="1"/>
  <c r="P1391" i="20"/>
  <c r="Q1391" i="20" s="1" a="1"/>
  <c r="Q1391" i="20" s="1"/>
  <c r="P1392" i="20"/>
  <c r="Q1392" i="20" s="1" a="1"/>
  <c r="Q1392" i="20" s="1"/>
  <c r="P1393" i="20"/>
  <c r="Q1393" i="20" s="1" a="1"/>
  <c r="Q1393" i="20" s="1"/>
  <c r="P1394" i="20"/>
  <c r="Q1394" i="20" s="1" a="1"/>
  <c r="Q1394" i="20" s="1"/>
  <c r="P1395" i="20"/>
  <c r="Q1395" i="20" s="1" a="1"/>
  <c r="Q1395" i="20" s="1"/>
  <c r="P1396" i="20"/>
  <c r="Q1396" i="20" s="1" a="1"/>
  <c r="Q1396" i="20" s="1"/>
  <c r="P1397" i="20"/>
  <c r="Q1397" i="20" s="1" a="1"/>
  <c r="Q1397" i="20" s="1"/>
  <c r="P1398" i="20"/>
  <c r="Q1398" i="20" s="1" a="1"/>
  <c r="Q1398" i="20" s="1"/>
  <c r="P1399" i="20"/>
  <c r="P1400" i="20"/>
  <c r="P1401" i="20"/>
  <c r="P1402" i="20"/>
  <c r="Q1402" i="20" s="1" a="1"/>
  <c r="Q1402" i="20" s="1"/>
  <c r="P1403" i="20"/>
  <c r="Q1403" i="20" s="1" a="1"/>
  <c r="Q1403" i="20" s="1"/>
  <c r="P1404" i="20"/>
  <c r="Q1404" i="20" s="1" a="1"/>
  <c r="Q1404" i="20" s="1"/>
  <c r="P1405" i="20"/>
  <c r="Q1405" i="20" s="1" a="1"/>
  <c r="Q1405" i="20" s="1"/>
  <c r="P1406" i="20"/>
  <c r="Q1406" i="20" s="1" a="1"/>
  <c r="Q1406" i="20" s="1"/>
  <c r="P1407" i="20"/>
  <c r="P1408" i="20"/>
  <c r="Q1408" i="20" s="1" a="1"/>
  <c r="Q1408" i="20" s="1"/>
  <c r="P1409" i="20"/>
  <c r="Q1409" i="20" s="1" a="1"/>
  <c r="Q1409" i="20" s="1"/>
  <c r="P1410" i="20"/>
  <c r="Q1410" i="20" s="1" a="1"/>
  <c r="Q1410" i="20" s="1"/>
  <c r="P1411" i="20"/>
  <c r="Q1411" i="20" s="1" a="1"/>
  <c r="Q1411" i="20" s="1"/>
  <c r="P1412" i="20"/>
  <c r="Q1412" i="20" s="1" a="1"/>
  <c r="Q1412" i="20" s="1"/>
  <c r="P1413" i="20"/>
  <c r="Q1413" i="20" s="1" a="1"/>
  <c r="Q1413" i="20" s="1"/>
  <c r="P1414" i="20"/>
  <c r="Q1414" i="20" s="1" a="1"/>
  <c r="Q1414" i="20" s="1"/>
  <c r="P1415" i="20"/>
  <c r="Q1415" i="20" s="1" a="1"/>
  <c r="Q1415" i="20" s="1"/>
  <c r="P1416" i="20"/>
  <c r="Q1416" i="20" s="1" a="1"/>
  <c r="Q1416" i="20" s="1"/>
  <c r="P1417" i="20"/>
  <c r="P1418" i="20"/>
  <c r="P1419" i="20"/>
  <c r="P1420" i="20"/>
  <c r="Q1420" i="20" s="1" a="1"/>
  <c r="Q1420" i="20" s="1"/>
  <c r="P1421" i="20"/>
  <c r="Q1421" i="20" s="1" a="1"/>
  <c r="Q1421" i="20" s="1"/>
  <c r="P1422" i="20"/>
  <c r="Q1422" i="20" s="1" a="1"/>
  <c r="Q1422" i="20" s="1"/>
  <c r="P1423" i="20"/>
  <c r="Q1423" i="20" s="1" a="1"/>
  <c r="Q1423" i="20" s="1"/>
  <c r="P1424" i="20"/>
  <c r="Q1424" i="20" s="1" a="1"/>
  <c r="Q1424" i="20" s="1"/>
  <c r="P1425" i="20"/>
  <c r="Q1425" i="20" s="1" a="1"/>
  <c r="Q1425" i="20" s="1"/>
  <c r="P1426" i="20"/>
  <c r="Q1426" i="20" s="1" a="1"/>
  <c r="Q1426" i="20" s="1"/>
  <c r="P1427" i="20"/>
  <c r="Q1427" i="20" s="1" a="1"/>
  <c r="Q1427" i="20" s="1"/>
  <c r="P1428" i="20"/>
  <c r="Q1428" i="20" s="1" a="1"/>
  <c r="Q1428" i="20" s="1"/>
  <c r="P1429" i="20"/>
  <c r="Q1429" i="20" s="1" a="1"/>
  <c r="Q1429" i="20" s="1"/>
  <c r="P1430" i="20"/>
  <c r="Q1430" i="20" s="1" a="1"/>
  <c r="Q1430" i="20" s="1"/>
  <c r="P1431" i="20"/>
  <c r="P1432" i="20"/>
  <c r="P1433" i="20"/>
  <c r="P1434" i="20"/>
  <c r="Q1434" i="20" s="1" a="1"/>
  <c r="Q1434" i="20" s="1"/>
  <c r="P1435" i="20"/>
  <c r="Q1435" i="20" s="1" a="1"/>
  <c r="Q1435" i="20" s="1"/>
  <c r="P1436" i="20"/>
  <c r="Q1436" i="20" s="1" a="1"/>
  <c r="Q1436" i="20" s="1"/>
  <c r="P1437" i="20"/>
  <c r="Q1437" i="20" s="1" a="1"/>
  <c r="Q1437" i="20" s="1"/>
  <c r="P1438" i="20"/>
  <c r="Q1438" i="20" s="1" a="1"/>
  <c r="Q1438" i="20" s="1"/>
  <c r="P1439" i="20"/>
  <c r="Q1439" i="20" s="1" a="1"/>
  <c r="Q1439" i="20" s="1"/>
  <c r="P1440" i="20"/>
  <c r="Q1440" i="20" s="1" a="1"/>
  <c r="Q1440" i="20" s="1"/>
  <c r="P1441" i="20"/>
  <c r="Q1441" i="20" s="1" a="1"/>
  <c r="Q1441" i="20" s="1"/>
  <c r="P1442" i="20"/>
  <c r="P1443" i="20"/>
  <c r="P1444" i="20"/>
  <c r="P1445" i="20"/>
  <c r="Q1445" i="20" s="1" a="1"/>
  <c r="Q1445" i="20" s="1"/>
  <c r="P1446" i="20"/>
  <c r="Q1446" i="20" s="1" a="1"/>
  <c r="Q1446" i="20" s="1"/>
  <c r="P1447" i="20"/>
  <c r="Q1447" i="20" s="1" a="1"/>
  <c r="Q1447" i="20" s="1"/>
  <c r="P1448" i="20"/>
  <c r="Q1448" i="20" s="1" a="1"/>
  <c r="Q1448" i="20" s="1"/>
  <c r="P1449" i="20"/>
  <c r="Q1449" i="20" s="1" a="1"/>
  <c r="Q1449" i="20" s="1"/>
  <c r="P1450" i="20"/>
  <c r="Q1450" i="20" s="1" a="1"/>
  <c r="Q1450" i="20" s="1"/>
  <c r="P1451" i="20"/>
  <c r="Q1451" i="20" s="1" a="1"/>
  <c r="Q1451" i="20" s="1"/>
  <c r="P1452" i="20"/>
  <c r="Q1452" i="20" s="1" a="1"/>
  <c r="Q1452" i="20" s="1"/>
  <c r="P1453" i="20"/>
  <c r="Q1453" i="20" s="1" a="1"/>
  <c r="Q1453" i="20" s="1"/>
  <c r="P1454" i="20"/>
  <c r="P1455" i="20"/>
  <c r="P1456" i="20"/>
  <c r="P1457" i="20"/>
  <c r="Q1457" i="20" s="1" a="1"/>
  <c r="Q1457" i="20" s="1"/>
  <c r="P1458" i="20"/>
  <c r="Q1458" i="20" s="1" a="1"/>
  <c r="Q1458" i="20" s="1"/>
  <c r="P1459" i="20"/>
  <c r="Q1459" i="20" s="1" a="1"/>
  <c r="Q1459" i="20" s="1"/>
  <c r="P1460" i="20"/>
  <c r="Q1460" i="20" s="1" a="1"/>
  <c r="Q1460" i="20" s="1"/>
  <c r="P1461" i="20"/>
  <c r="Q1461" i="20" s="1" a="1"/>
  <c r="Q1461" i="20" s="1"/>
  <c r="P1462" i="20"/>
  <c r="Q1462" i="20" s="1" a="1"/>
  <c r="Q1462" i="20" s="1"/>
  <c r="P1463" i="20"/>
  <c r="Q1463" i="20" s="1" a="1"/>
  <c r="Q1463" i="20" s="1"/>
  <c r="P1464" i="20"/>
  <c r="Q1464" i="20" s="1" a="1"/>
  <c r="Q1464" i="20" s="1"/>
  <c r="P1465" i="20"/>
  <c r="Q1465" i="20" s="1" a="1"/>
  <c r="Q1465" i="20" s="1"/>
  <c r="P1466" i="20"/>
  <c r="P1467" i="20"/>
  <c r="P1468" i="20"/>
  <c r="P1469" i="20"/>
  <c r="Q1469" i="20" s="1" a="1"/>
  <c r="Q1469" i="20" s="1"/>
  <c r="P1470" i="20"/>
  <c r="Q1470" i="20" s="1" a="1"/>
  <c r="Q1470" i="20" s="1"/>
  <c r="P1471" i="20"/>
  <c r="Q1471" i="20" s="1" a="1"/>
  <c r="Q1471" i="20" s="1"/>
  <c r="P1472" i="20"/>
  <c r="Q1472" i="20" s="1" a="1"/>
  <c r="Q1472" i="20" s="1"/>
  <c r="P1473" i="20"/>
  <c r="Q1473" i="20" s="1" a="1"/>
  <c r="Q1473" i="20" s="1"/>
  <c r="P1474" i="20"/>
  <c r="Q1474" i="20" s="1" a="1"/>
  <c r="Q1474" i="20" s="1"/>
  <c r="P1475" i="20"/>
  <c r="Q1475" i="20" s="1" a="1"/>
  <c r="Q1475" i="20" s="1"/>
  <c r="P1476" i="20"/>
  <c r="Q1476" i="20" s="1" a="1"/>
  <c r="Q1476" i="20" s="1"/>
  <c r="P1477" i="20"/>
  <c r="P1478" i="20"/>
  <c r="P1479" i="20"/>
  <c r="P1480" i="20"/>
  <c r="Q1480" i="20" s="1" a="1"/>
  <c r="Q1480" i="20" s="1"/>
  <c r="P1481" i="20"/>
  <c r="Q1481" i="20" s="1" a="1"/>
  <c r="Q1481" i="20" s="1"/>
  <c r="P1482" i="20"/>
  <c r="Q1482" i="20" s="1" a="1"/>
  <c r="Q1482" i="20" s="1"/>
  <c r="P1483" i="20"/>
  <c r="Q1483" i="20" s="1" a="1"/>
  <c r="Q1483" i="20" s="1"/>
  <c r="P1484" i="20"/>
  <c r="Q1484" i="20" s="1" a="1"/>
  <c r="Q1484" i="20" s="1"/>
  <c r="P1485" i="20"/>
  <c r="Q1485" i="20" s="1" a="1"/>
  <c r="Q1485" i="20" s="1"/>
  <c r="P1486" i="20"/>
  <c r="Q1486" i="20" s="1" a="1"/>
  <c r="Q1486" i="20" s="1"/>
  <c r="P1487" i="20"/>
  <c r="Q1487" i="20" s="1" a="1"/>
  <c r="Q1487" i="20" s="1"/>
  <c r="P1488" i="20"/>
  <c r="P1489" i="20"/>
  <c r="P1490" i="20"/>
  <c r="P1491" i="20"/>
  <c r="Q1491" i="20" s="1" a="1"/>
  <c r="Q1491" i="20" s="1"/>
  <c r="P1492" i="20"/>
  <c r="Q1492" i="20" s="1" a="1"/>
  <c r="Q1492" i="20" s="1"/>
  <c r="P1493" i="20"/>
  <c r="Q1493" i="20" s="1" a="1"/>
  <c r="Q1493" i="20" s="1"/>
  <c r="P1494" i="20"/>
  <c r="Q1494" i="20" s="1" a="1"/>
  <c r="Q1494" i="20" s="1"/>
  <c r="P1495" i="20"/>
  <c r="Q1495" i="20" s="1" a="1"/>
  <c r="Q1495" i="20" s="1"/>
  <c r="P1496" i="20"/>
  <c r="Q1496" i="20" s="1" a="1"/>
  <c r="Q1496" i="20" s="1"/>
  <c r="P1497" i="20"/>
  <c r="Q1497" i="20" s="1" a="1"/>
  <c r="Q1497" i="20" s="1"/>
  <c r="P1498" i="20"/>
  <c r="Q1498" i="20" s="1" a="1"/>
  <c r="Q1498" i="20" s="1"/>
  <c r="P1499" i="20"/>
  <c r="P1500" i="20"/>
  <c r="P1501" i="20"/>
  <c r="P1502" i="20"/>
  <c r="Q1502" i="20" s="1" a="1"/>
  <c r="Q1502" i="20" s="1"/>
  <c r="P1503" i="20"/>
  <c r="Q1503" i="20" s="1" a="1"/>
  <c r="Q1503" i="20" s="1"/>
  <c r="P1504" i="20"/>
  <c r="Q1504" i="20" s="1" a="1"/>
  <c r="Q1504" i="20" s="1"/>
  <c r="P1505" i="20"/>
  <c r="Q1505" i="20" s="1" a="1"/>
  <c r="Q1505" i="20" s="1"/>
  <c r="P1506" i="20"/>
  <c r="Q1506" i="20" s="1" a="1"/>
  <c r="Q1506" i="20" s="1"/>
  <c r="P1507" i="20"/>
  <c r="Q1507" i="20" s="1" a="1"/>
  <c r="Q1507" i="20" s="1"/>
  <c r="P1508" i="20"/>
  <c r="Q1508" i="20" s="1" a="1"/>
  <c r="Q1508" i="20" s="1"/>
  <c r="P1509" i="20"/>
  <c r="Q1509" i="20" s="1" a="1"/>
  <c r="Q1509" i="20" s="1"/>
  <c r="P1510" i="20"/>
  <c r="Q1510" i="20" s="1" a="1"/>
  <c r="Q1510" i="20" s="1"/>
  <c r="P1511" i="20"/>
  <c r="Q1511" i="20" s="1" a="1"/>
  <c r="Q1511" i="20" s="1"/>
  <c r="P1512" i="20"/>
  <c r="P1513" i="20"/>
  <c r="P1514" i="20"/>
  <c r="P1515" i="20"/>
  <c r="Q1515" i="20" s="1" a="1"/>
  <c r="Q1515" i="20" s="1"/>
  <c r="P1516" i="20"/>
  <c r="Q1516" i="20" s="1" a="1"/>
  <c r="Q1516" i="20" s="1"/>
  <c r="P1517" i="20"/>
  <c r="Q1517" i="20" s="1" a="1"/>
  <c r="Q1517" i="20" s="1"/>
  <c r="P1518" i="20"/>
  <c r="Q1518" i="20" s="1" a="1"/>
  <c r="Q1518" i="20" s="1"/>
  <c r="P1519" i="20"/>
  <c r="Q1519" i="20" s="1" a="1"/>
  <c r="Q1519" i="20" s="1"/>
  <c r="P1520" i="20"/>
  <c r="Q1520" i="20" s="1" a="1"/>
  <c r="Q1520" i="20" s="1"/>
  <c r="P1521" i="20"/>
  <c r="Q1521" i="20" s="1" a="1"/>
  <c r="Q1521" i="20" s="1"/>
  <c r="P1522" i="20"/>
  <c r="Q1522" i="20" s="1" a="1"/>
  <c r="Q1522" i="20" s="1"/>
  <c r="P1523" i="20"/>
  <c r="Q1523" i="20" s="1" a="1"/>
  <c r="Q1523" i="20" s="1"/>
  <c r="P1524" i="20"/>
  <c r="Q1524" i="20" s="1" a="1"/>
  <c r="Q1524" i="20" s="1"/>
  <c r="P1525" i="20"/>
  <c r="P1526" i="20"/>
  <c r="P1527" i="20"/>
  <c r="P1528" i="20"/>
  <c r="Q1528" i="20" s="1" a="1"/>
  <c r="Q1528" i="20" s="1"/>
  <c r="P1529" i="20"/>
  <c r="Q1529" i="20" s="1" a="1"/>
  <c r="Q1529" i="20" s="1"/>
  <c r="P1530" i="20"/>
  <c r="Q1530" i="20" s="1" a="1"/>
  <c r="Q1530" i="20" s="1"/>
  <c r="P1531" i="20"/>
  <c r="Q1531" i="20" s="1" a="1"/>
  <c r="Q1531" i="20" s="1"/>
  <c r="P1532" i="20"/>
  <c r="Q1532" i="20" s="1" a="1"/>
  <c r="Q1532" i="20" s="1"/>
  <c r="P1533" i="20"/>
  <c r="Q1533" i="20" s="1" a="1"/>
  <c r="Q1533" i="20" s="1"/>
  <c r="P1534" i="20"/>
  <c r="Q1534" i="20" s="1" a="1"/>
  <c r="Q1534" i="20" s="1"/>
  <c r="P1535" i="20"/>
  <c r="Q1535" i="20" s="1" a="1"/>
  <c r="Q1535" i="20" s="1"/>
  <c r="P1536" i="20"/>
  <c r="P1537" i="20"/>
  <c r="P1538" i="20"/>
  <c r="P1539" i="20"/>
  <c r="Q1539" i="20" s="1" a="1"/>
  <c r="Q1539" i="20" s="1"/>
  <c r="P1540" i="20"/>
  <c r="Q1540" i="20" s="1" a="1"/>
  <c r="Q1540" i="20" s="1"/>
  <c r="P1541" i="20"/>
  <c r="Q1541" i="20" s="1" a="1"/>
  <c r="Q1541" i="20" s="1"/>
  <c r="P1542" i="20"/>
  <c r="Q1542" i="20" s="1" a="1"/>
  <c r="Q1542" i="20" s="1"/>
  <c r="P1543" i="20"/>
  <c r="Q1543" i="20" s="1" a="1"/>
  <c r="Q1543" i="20" s="1"/>
  <c r="P1544" i="20"/>
  <c r="Q1544" i="20" s="1" a="1"/>
  <c r="Q1544" i="20" s="1"/>
  <c r="P1545" i="20"/>
  <c r="Q1545" i="20" s="1" a="1"/>
  <c r="Q1545" i="20" s="1"/>
  <c r="P1546" i="20"/>
  <c r="Q1546" i="20" s="1" a="1"/>
  <c r="Q1546" i="20" s="1"/>
  <c r="P1547" i="20"/>
  <c r="P1548" i="20"/>
  <c r="P1549" i="20"/>
  <c r="P1550" i="20"/>
  <c r="Q1550" i="20" s="1" a="1"/>
  <c r="Q1550" i="20" s="1"/>
  <c r="P1551" i="20"/>
  <c r="Q1551" i="20" s="1" a="1"/>
  <c r="Q1551" i="20" s="1"/>
  <c r="P1552" i="20"/>
  <c r="Q1552" i="20" s="1" a="1"/>
  <c r="Q1552" i="20" s="1"/>
  <c r="P1553" i="20"/>
  <c r="Q1553" i="20" s="1" a="1"/>
  <c r="Q1553" i="20" s="1"/>
  <c r="P1554" i="20"/>
  <c r="Q1554" i="20" s="1" a="1"/>
  <c r="Q1554" i="20" s="1"/>
  <c r="P1555" i="20"/>
  <c r="Q1555" i="20" s="1" a="1"/>
  <c r="Q1555" i="20" s="1"/>
  <c r="P1556" i="20"/>
  <c r="Q1556" i="20" s="1" a="1"/>
  <c r="Q1556" i="20" s="1"/>
  <c r="P1557" i="20"/>
  <c r="Q1557" i="20" s="1" a="1"/>
  <c r="Q1557" i="20" s="1"/>
  <c r="P1558" i="20"/>
  <c r="P1559" i="20"/>
  <c r="P1560" i="20"/>
  <c r="P1561" i="20"/>
  <c r="Q1561" i="20" s="1" a="1"/>
  <c r="Q1561" i="20" s="1"/>
  <c r="P1562" i="20"/>
  <c r="P1563" i="20"/>
  <c r="Q1563" i="20" s="1" a="1"/>
  <c r="Q1563" i="20" s="1"/>
  <c r="P1564" i="20"/>
  <c r="Q1564" i="20" s="1" a="1"/>
  <c r="Q1564" i="20" s="1"/>
  <c r="P1565" i="20"/>
  <c r="Q1565" i="20" s="1" a="1"/>
  <c r="Q1565" i="20" s="1"/>
  <c r="P1566" i="20"/>
  <c r="Q1566" i="20" s="1" a="1"/>
  <c r="Q1566" i="20" s="1"/>
  <c r="P1567" i="20"/>
  <c r="Q1567" i="20" s="1" a="1"/>
  <c r="Q1567" i="20" s="1"/>
  <c r="P1568" i="20"/>
  <c r="Q1568" i="20" s="1" a="1"/>
  <c r="Q1568" i="20" s="1"/>
  <c r="P1569" i="20"/>
  <c r="Q1569" i="20" s="1" a="1"/>
  <c r="Q1569" i="20" s="1"/>
  <c r="P1570" i="20"/>
  <c r="Q1570" i="20" s="1" a="1"/>
  <c r="Q1570" i="20" s="1"/>
  <c r="P1571" i="20"/>
  <c r="P1572" i="20"/>
  <c r="P1573" i="20"/>
  <c r="P1574" i="20"/>
  <c r="Q1574" i="20" s="1" a="1"/>
  <c r="Q1574" i="20" s="1"/>
  <c r="P1575" i="20"/>
  <c r="P1576" i="20"/>
  <c r="Q1576" i="20" s="1" a="1"/>
  <c r="Q1576" i="20" s="1"/>
  <c r="P1577" i="20"/>
  <c r="Q1577" i="20" s="1" a="1"/>
  <c r="Q1577" i="20" s="1"/>
  <c r="P1578" i="20"/>
  <c r="Q1578" i="20" s="1" a="1"/>
  <c r="Q1578" i="20" s="1"/>
  <c r="P1579" i="20"/>
  <c r="Q1579" i="20" s="1" a="1"/>
  <c r="Q1579" i="20" s="1"/>
  <c r="P1580" i="20"/>
  <c r="Q1580" i="20" s="1" a="1"/>
  <c r="Q1580" i="20" s="1"/>
  <c r="P1581" i="20"/>
  <c r="Q1581" i="20" s="1" a="1"/>
  <c r="Q1581" i="20" s="1"/>
  <c r="P1582" i="20"/>
  <c r="Q1582" i="20" s="1" a="1"/>
  <c r="Q1582" i="20" s="1"/>
  <c r="P1583" i="20"/>
  <c r="Q1583" i="20" s="1" a="1"/>
  <c r="Q1583" i="20" s="1"/>
  <c r="P1584" i="20"/>
  <c r="P1585" i="20"/>
  <c r="P1586" i="20"/>
  <c r="P1587" i="20"/>
  <c r="Q1587" i="20" s="1" a="1"/>
  <c r="Q1587" i="20" s="1"/>
  <c r="P1588" i="20"/>
  <c r="Q1588" i="20" s="1" a="1"/>
  <c r="Q1588" i="20" s="1"/>
  <c r="P1589" i="20"/>
  <c r="Q1589" i="20" s="1" a="1"/>
  <c r="Q1589" i="20" s="1"/>
  <c r="P1590" i="20"/>
  <c r="Q1590" i="20" s="1" a="1"/>
  <c r="Q1590" i="20" s="1"/>
  <c r="P1591" i="20"/>
  <c r="Q1591" i="20" s="1" a="1"/>
  <c r="Q1591" i="20" s="1"/>
  <c r="P1592" i="20"/>
  <c r="Q1592" i="20" s="1" a="1"/>
  <c r="Q1592" i="20" s="1"/>
  <c r="P1593" i="20"/>
  <c r="Q1593" i="20" s="1" a="1"/>
  <c r="Q1593" i="20" s="1"/>
  <c r="P1594" i="20"/>
  <c r="Q1594" i="20" s="1" a="1"/>
  <c r="Q1594" i="20" s="1"/>
  <c r="P1595" i="20"/>
  <c r="Q1595" i="20" s="1" a="1"/>
  <c r="Q1595" i="20" s="1"/>
  <c r="P1596" i="20"/>
  <c r="Q1596" i="20" s="1" a="1"/>
  <c r="Q1596" i="20" s="1"/>
  <c r="P1597" i="20"/>
  <c r="P1598" i="20"/>
  <c r="P1599" i="20"/>
  <c r="P1600" i="20"/>
  <c r="Q1600" i="20" s="1" a="1"/>
  <c r="Q1600" i="20" s="1"/>
  <c r="P1601" i="20"/>
  <c r="Q1601" i="20" s="1" a="1"/>
  <c r="Q1601" i="20" s="1"/>
  <c r="P1602" i="20"/>
  <c r="Q1602" i="20" s="1" a="1"/>
  <c r="Q1602" i="20" s="1"/>
  <c r="P1603" i="20"/>
  <c r="Q1603" i="20" s="1" a="1"/>
  <c r="Q1603" i="20" s="1"/>
  <c r="P1604" i="20"/>
  <c r="Q1604" i="20" s="1" a="1"/>
  <c r="Q1604" i="20" s="1"/>
  <c r="P1605" i="20"/>
  <c r="Q1605" i="20" s="1" a="1"/>
  <c r="Q1605" i="20" s="1"/>
  <c r="P1606" i="20"/>
  <c r="Q1606" i="20" s="1" a="1"/>
  <c r="Q1606" i="20" s="1"/>
  <c r="P1607" i="20"/>
  <c r="Q1607" i="20" s="1" a="1"/>
  <c r="Q1607" i="20" s="1"/>
  <c r="P1608" i="20"/>
  <c r="Q1608" i="20" s="1" a="1"/>
  <c r="Q1608" i="20" s="1"/>
  <c r="P1609" i="20"/>
  <c r="Q1609" i="20" s="1" a="1"/>
  <c r="Q1609" i="20" s="1"/>
  <c r="P1610" i="20"/>
  <c r="Q1610" i="20" s="1" a="1"/>
  <c r="Q1610" i="20" s="1"/>
  <c r="P1611" i="20"/>
  <c r="Q1611" i="20" s="1" a="1"/>
  <c r="Q1611" i="20" s="1"/>
  <c r="P1612" i="20"/>
  <c r="Q1612" i="20" s="1" a="1"/>
  <c r="Q1612" i="20" s="1"/>
  <c r="P1613" i="20"/>
  <c r="Q1613" i="20" s="1" a="1"/>
  <c r="Q1613" i="20" s="1"/>
  <c r="P1614" i="20"/>
  <c r="P1615" i="20"/>
  <c r="P1616" i="20"/>
  <c r="P1617" i="20"/>
  <c r="Q1617" i="20" s="1" a="1"/>
  <c r="Q1617" i="20" s="1"/>
  <c r="P1618" i="20"/>
  <c r="Q1618" i="20" s="1" a="1"/>
  <c r="Q1618" i="20" s="1"/>
  <c r="P1619" i="20"/>
  <c r="Q1619" i="20" s="1" a="1"/>
  <c r="Q1619" i="20" s="1"/>
  <c r="P1620" i="20"/>
  <c r="Q1620" i="20" s="1" a="1"/>
  <c r="Q1620" i="20" s="1"/>
  <c r="P1621" i="20"/>
  <c r="Q1621" i="20" s="1" a="1"/>
  <c r="Q1621" i="20" s="1"/>
  <c r="P1622" i="20"/>
  <c r="Q1622" i="20" s="1" a="1"/>
  <c r="Q1622" i="20" s="1"/>
  <c r="P1623" i="20"/>
  <c r="Q1623" i="20" s="1" a="1"/>
  <c r="Q1623" i="20" s="1"/>
  <c r="P1624" i="20"/>
  <c r="Q1624" i="20" s="1" a="1"/>
  <c r="Q1624" i="20" s="1"/>
  <c r="P1625" i="20"/>
  <c r="Q1625" i="20" s="1" a="1"/>
  <c r="Q1625" i="20" s="1"/>
  <c r="P1626" i="20"/>
  <c r="Q1626" i="20" s="1" a="1"/>
  <c r="Q1626" i="20" s="1"/>
  <c r="P1627" i="20"/>
  <c r="Q1627" i="20" s="1" a="1"/>
  <c r="Q1627" i="20" s="1"/>
  <c r="P1628" i="20"/>
  <c r="P1629" i="20"/>
  <c r="P1630" i="20"/>
  <c r="P1631" i="20"/>
  <c r="Q1631" i="20" s="1" a="1"/>
  <c r="Q1631" i="20" s="1"/>
  <c r="P1632" i="20"/>
  <c r="Q1632" i="20" s="1" a="1"/>
  <c r="Q1632" i="20" s="1"/>
  <c r="P1633" i="20"/>
  <c r="Q1633" i="20" s="1" a="1"/>
  <c r="Q1633" i="20" s="1"/>
  <c r="P1634" i="20"/>
  <c r="Q1634" i="20" s="1" a="1"/>
  <c r="Q1634" i="20" s="1"/>
  <c r="P1635" i="20"/>
  <c r="Q1635" i="20" s="1" a="1"/>
  <c r="Q1635" i="20" s="1"/>
  <c r="P1636" i="20"/>
  <c r="Q1636" i="20" s="1" a="1"/>
  <c r="Q1636" i="20" s="1"/>
  <c r="P1637" i="20"/>
  <c r="Q1637" i="20" s="1" a="1"/>
  <c r="Q1637" i="20" s="1"/>
  <c r="P1638" i="20"/>
  <c r="Q1638" i="20" s="1" a="1"/>
  <c r="Q1638" i="20" s="1"/>
  <c r="P1639" i="20"/>
  <c r="Q1639" i="20" s="1" a="1"/>
  <c r="Q1639" i="20" s="1"/>
  <c r="P1640" i="20"/>
  <c r="Q1640" i="20" s="1" a="1"/>
  <c r="Q1640" i="20" s="1"/>
  <c r="P1641" i="20"/>
  <c r="Q1641" i="20" s="1" a="1"/>
  <c r="Q1641" i="20" s="1"/>
  <c r="P1642" i="20"/>
  <c r="Q1642" i="20" s="1" a="1"/>
  <c r="Q1642" i="20" s="1"/>
  <c r="P1643" i="20"/>
  <c r="Q1643" i="20" s="1" a="1"/>
  <c r="Q1643" i="20" s="1"/>
  <c r="P1644" i="20"/>
  <c r="P1645" i="20"/>
  <c r="P1646" i="20"/>
  <c r="P1647" i="20"/>
  <c r="Q1647" i="20" s="1" a="1"/>
  <c r="Q1647" i="20" s="1"/>
  <c r="P1648" i="20"/>
  <c r="Q1648" i="20" s="1" a="1"/>
  <c r="Q1648" i="20" s="1"/>
  <c r="P1649" i="20"/>
  <c r="Q1649" i="20" s="1" a="1"/>
  <c r="Q1649" i="20" s="1"/>
  <c r="P1650" i="20"/>
  <c r="Q1650" i="20" s="1" a="1"/>
  <c r="Q1650" i="20" s="1"/>
  <c r="P1651" i="20"/>
  <c r="Q1651" i="20" s="1" a="1"/>
  <c r="Q1651" i="20" s="1"/>
  <c r="P1652" i="20"/>
  <c r="Q1652" i="20" s="1" a="1"/>
  <c r="Q1652" i="20" s="1"/>
  <c r="P1653" i="20"/>
  <c r="Q1653" i="20" s="1" a="1"/>
  <c r="Q1653" i="20" s="1"/>
  <c r="P1654" i="20"/>
  <c r="Q1654" i="20" s="1" a="1"/>
  <c r="Q1654" i="20" s="1"/>
  <c r="P1655" i="20"/>
  <c r="Q1655" i="20" s="1" a="1"/>
  <c r="Q1655" i="20" s="1"/>
  <c r="P1656" i="20"/>
  <c r="Q1656" i="20" s="1" a="1"/>
  <c r="Q1656" i="20" s="1"/>
  <c r="P1657" i="20"/>
  <c r="Q1657" i="20" s="1" a="1"/>
  <c r="Q1657" i="20" s="1"/>
  <c r="P1658" i="20"/>
  <c r="Q1658" i="20" s="1" a="1"/>
  <c r="Q1658" i="20" s="1"/>
  <c r="P1659" i="20"/>
  <c r="Q1659" i="20" s="1" a="1"/>
  <c r="Q1659" i="20" s="1"/>
  <c r="P1660" i="20"/>
  <c r="Q1660" i="20" s="1" a="1"/>
  <c r="Q1660" i="20" s="1"/>
  <c r="P1661" i="20"/>
  <c r="P1662" i="20"/>
  <c r="P1663" i="20"/>
  <c r="P1664" i="20"/>
  <c r="Q1664" i="20" s="1" a="1"/>
  <c r="Q1664" i="20" s="1"/>
  <c r="P1665" i="20"/>
  <c r="Q1665" i="20" s="1" a="1"/>
  <c r="Q1665" i="20" s="1"/>
  <c r="P1666" i="20"/>
  <c r="Q1666" i="20" s="1" a="1"/>
  <c r="Q1666" i="20" s="1"/>
  <c r="P1667" i="20"/>
  <c r="Q1667" i="20" s="1" a="1"/>
  <c r="Q1667" i="20" s="1"/>
  <c r="P1668" i="20"/>
  <c r="Q1668" i="20" s="1" a="1"/>
  <c r="Q1668" i="20" s="1"/>
  <c r="P1669" i="20"/>
  <c r="Q1669" i="20" s="1" a="1"/>
  <c r="Q1669" i="20" s="1"/>
  <c r="P1670" i="20"/>
  <c r="Q1670" i="20" s="1" a="1"/>
  <c r="Q1670" i="20" s="1"/>
  <c r="P1671" i="20"/>
  <c r="Q1671" i="20" s="1" a="1"/>
  <c r="Q1671" i="20" s="1"/>
  <c r="P1672" i="20"/>
  <c r="Q1672" i="20" s="1" a="1"/>
  <c r="Q1672" i="20" s="1"/>
  <c r="P1673" i="20"/>
  <c r="Q1673" i="20" s="1" a="1"/>
  <c r="Q1673" i="20" s="1"/>
  <c r="P1674" i="20"/>
  <c r="Q1674" i="20" s="1" a="1"/>
  <c r="Q1674" i="20" s="1"/>
  <c r="P1675" i="20"/>
  <c r="Q1675" i="20" s="1" a="1"/>
  <c r="Q1675" i="20" s="1"/>
  <c r="P1676" i="20"/>
  <c r="Q1676" i="20" s="1" a="1"/>
  <c r="Q1676" i="20" s="1"/>
  <c r="P1677" i="20"/>
  <c r="Q1677" i="20" s="1" a="1"/>
  <c r="Q1677" i="20" s="1"/>
  <c r="P1678" i="20"/>
  <c r="Q1678" i="20" s="1" a="1"/>
  <c r="Q1678" i="20" s="1"/>
  <c r="P1679" i="20"/>
  <c r="Q1679" i="20" s="1" a="1"/>
  <c r="Q1679" i="20" s="1"/>
  <c r="P1680" i="20"/>
  <c r="P1681" i="20"/>
  <c r="P1682" i="20"/>
  <c r="P1683" i="20"/>
  <c r="Q1683" i="20" s="1" a="1"/>
  <c r="Q1683" i="20" s="1"/>
  <c r="P1684" i="20"/>
  <c r="Q1684" i="20" s="1" a="1"/>
  <c r="Q1684" i="20" s="1"/>
  <c r="P1685" i="20"/>
  <c r="Q1685" i="20" s="1" a="1"/>
  <c r="Q1685" i="20" s="1"/>
  <c r="P1686" i="20"/>
  <c r="Q1686" i="20" s="1" a="1"/>
  <c r="Q1686" i="20" s="1"/>
  <c r="P1687" i="20"/>
  <c r="Q1687" i="20" s="1" a="1"/>
  <c r="Q1687" i="20" s="1"/>
  <c r="P1688" i="20"/>
  <c r="Q1688" i="20" s="1" a="1"/>
  <c r="Q1688" i="20" s="1"/>
  <c r="P1689" i="20"/>
  <c r="Q1689" i="20" s="1" a="1"/>
  <c r="Q1689" i="20" s="1"/>
  <c r="P1690" i="20"/>
  <c r="Q1690" i="20" s="1" a="1"/>
  <c r="Q1690" i="20" s="1"/>
  <c r="P1691" i="20"/>
  <c r="Q1691" i="20" s="1" a="1"/>
  <c r="Q1691" i="20" s="1"/>
  <c r="P1692" i="20"/>
  <c r="Q1692" i="20" s="1" a="1"/>
  <c r="Q1692" i="20" s="1"/>
  <c r="P1693" i="20"/>
  <c r="Q1693" i="20" s="1" a="1"/>
  <c r="Q1693" i="20" s="1"/>
  <c r="P1694" i="20"/>
  <c r="Q1694" i="20" s="1" a="1"/>
  <c r="Q1694" i="20" s="1"/>
  <c r="P1695" i="20"/>
  <c r="Q1695" i="20" s="1" a="1"/>
  <c r="Q1695" i="20" s="1"/>
  <c r="P1696" i="20"/>
  <c r="Q1696" i="20" s="1" a="1"/>
  <c r="Q1696" i="20" s="1"/>
  <c r="P1697" i="20"/>
  <c r="P1698" i="20"/>
  <c r="P1699" i="20"/>
  <c r="P1700" i="20"/>
  <c r="Q1700" i="20" s="1" a="1"/>
  <c r="Q1700" i="20" s="1"/>
  <c r="P1701" i="20"/>
  <c r="Q1701" i="20" s="1" a="1"/>
  <c r="Q1701" i="20" s="1"/>
  <c r="P1702" i="20"/>
  <c r="Q1702" i="20" s="1" a="1"/>
  <c r="Q1702" i="20" s="1"/>
  <c r="P1703" i="20"/>
  <c r="Q1703" i="20" s="1" a="1"/>
  <c r="Q1703" i="20" s="1"/>
  <c r="P1704" i="20"/>
  <c r="Q1704" i="20" s="1" a="1"/>
  <c r="Q1704" i="20" s="1"/>
  <c r="P1705" i="20"/>
  <c r="Q1705" i="20" s="1" a="1"/>
  <c r="Q1705" i="20" s="1"/>
  <c r="P1706" i="20"/>
  <c r="Q1706" i="20" s="1" a="1"/>
  <c r="Q1706" i="20" s="1"/>
  <c r="P1707" i="20"/>
  <c r="Q1707" i="20" s="1" a="1"/>
  <c r="Q1707" i="20" s="1"/>
  <c r="P1708" i="20"/>
  <c r="Q1708" i="20" s="1" a="1"/>
  <c r="Q1708" i="20" s="1"/>
  <c r="P1709" i="20"/>
  <c r="Q1709" i="20" s="1" a="1"/>
  <c r="Q1709" i="20" s="1"/>
  <c r="P1710" i="20"/>
  <c r="Q1710" i="20" s="1" a="1"/>
  <c r="Q1710" i="20" s="1"/>
  <c r="P1711" i="20"/>
  <c r="Q1711" i="20" s="1" a="1"/>
  <c r="Q1711" i="20" s="1"/>
  <c r="P1712" i="20"/>
  <c r="P1713" i="20"/>
  <c r="P1714" i="20"/>
  <c r="P1715" i="20"/>
  <c r="Q1715" i="20" s="1" a="1"/>
  <c r="Q1715" i="20" s="1"/>
  <c r="P1716" i="20"/>
  <c r="Q1716" i="20" s="1" a="1"/>
  <c r="Q1716" i="20" s="1"/>
  <c r="P1717" i="20"/>
  <c r="Q1717" i="20" s="1" a="1"/>
  <c r="Q1717" i="20" s="1"/>
  <c r="P1718" i="20"/>
  <c r="P1719" i="20"/>
  <c r="Q1719" i="20" s="1" a="1"/>
  <c r="Q1719" i="20" s="1"/>
  <c r="P1720" i="20"/>
  <c r="Q1720" i="20" s="1" a="1"/>
  <c r="Q1720" i="20" s="1"/>
  <c r="P1721" i="20"/>
  <c r="Q1721" i="20" s="1" a="1"/>
  <c r="Q1721" i="20" s="1"/>
  <c r="P1722" i="20"/>
  <c r="Q1722" i="20" s="1" a="1"/>
  <c r="Q1722" i="20" s="1"/>
  <c r="P1723" i="20"/>
  <c r="Q1723" i="20" s="1" a="1"/>
  <c r="Q1723" i="20" s="1"/>
  <c r="P1724" i="20"/>
  <c r="Q1724" i="20" s="1" a="1"/>
  <c r="Q1724" i="20" s="1"/>
  <c r="P1725" i="20"/>
  <c r="Q1725" i="20" s="1" a="1"/>
  <c r="Q1725" i="20" s="1"/>
  <c r="P1726" i="20"/>
  <c r="Q1726" i="20" s="1" a="1"/>
  <c r="Q1726" i="20" s="1"/>
  <c r="P1727" i="20"/>
  <c r="Q1727" i="20" s="1" a="1"/>
  <c r="Q1727" i="20" s="1"/>
  <c r="P1728" i="20"/>
  <c r="P1729" i="20"/>
  <c r="P1730" i="20"/>
  <c r="P1731" i="20"/>
  <c r="Q1731" i="20" s="1" a="1"/>
  <c r="Q1731" i="20" s="1"/>
  <c r="P1732" i="20"/>
  <c r="Q1732" i="20" s="1" a="1"/>
  <c r="Q1732" i="20" s="1"/>
  <c r="P1733" i="20"/>
  <c r="Q1733" i="20" s="1" a="1"/>
  <c r="Q1733" i="20" s="1"/>
  <c r="P1734" i="20"/>
  <c r="Q1734" i="20" s="1" a="1"/>
  <c r="Q1734" i="20" s="1"/>
  <c r="P1735" i="20"/>
  <c r="Q1735" i="20" s="1" a="1"/>
  <c r="Q1735" i="20" s="1"/>
  <c r="P1736" i="20"/>
  <c r="Q1736" i="20" s="1" a="1"/>
  <c r="Q1736" i="20" s="1"/>
  <c r="P1737" i="20"/>
  <c r="Q1737" i="20" s="1" a="1"/>
  <c r="Q1737" i="20" s="1"/>
  <c r="P1738" i="20"/>
  <c r="Q1738" i="20" s="1" a="1"/>
  <c r="Q1738" i="20" s="1"/>
  <c r="P1739" i="20"/>
  <c r="Q1739" i="20" s="1" a="1"/>
  <c r="Q1739" i="20" s="1"/>
  <c r="P1740" i="20"/>
  <c r="Q1740" i="20" s="1" a="1"/>
  <c r="Q1740" i="20" s="1"/>
  <c r="P1741" i="20"/>
  <c r="Q1741" i="20" s="1" a="1"/>
  <c r="Q1741" i="20" s="1"/>
  <c r="P1742" i="20"/>
  <c r="Q1742" i="20" s="1" a="1"/>
  <c r="Q1742" i="20" s="1"/>
  <c r="P1743" i="20"/>
  <c r="Q1743" i="20" s="1" a="1"/>
  <c r="Q1743" i="20" s="1"/>
  <c r="P1744" i="20"/>
  <c r="P1745" i="20"/>
  <c r="P1746" i="20"/>
  <c r="P1747" i="20"/>
  <c r="Q1747" i="20" s="1" a="1"/>
  <c r="Q1747" i="20" s="1"/>
  <c r="P1748" i="20"/>
  <c r="Q1748" i="20" s="1" a="1"/>
  <c r="Q1748" i="20" s="1"/>
  <c r="P1749" i="20"/>
  <c r="Q1749" i="20" s="1" a="1"/>
  <c r="Q1749" i="20" s="1"/>
  <c r="P1750" i="20"/>
  <c r="Q1750" i="20" s="1" a="1"/>
  <c r="Q1750" i="20" s="1"/>
  <c r="P1751" i="20"/>
  <c r="Q1751" i="20" s="1" a="1"/>
  <c r="Q1751" i="20" s="1"/>
  <c r="P1752" i="20"/>
  <c r="Q1752" i="20" s="1" a="1"/>
  <c r="Q1752" i="20" s="1"/>
  <c r="P1753" i="20"/>
  <c r="Q1753" i="20" s="1" a="1"/>
  <c r="Q1753" i="20" s="1"/>
  <c r="P1754" i="20"/>
  <c r="Q1754" i="20" s="1" a="1"/>
  <c r="Q1754" i="20" s="1"/>
  <c r="P1755" i="20"/>
  <c r="Q1755" i="20" s="1" a="1"/>
  <c r="Q1755" i="20" s="1"/>
  <c r="P1756" i="20"/>
  <c r="Q1756" i="20" s="1" a="1"/>
  <c r="Q1756" i="20" s="1"/>
  <c r="P1757" i="20"/>
  <c r="Q1757" i="20" s="1" a="1"/>
  <c r="Q1757" i="20" s="1"/>
  <c r="P1758" i="20"/>
  <c r="Q1758" i="20" s="1" a="1"/>
  <c r="Q1758" i="20" s="1"/>
  <c r="P1759" i="20"/>
  <c r="P1760" i="20"/>
  <c r="P1761" i="20"/>
  <c r="P1762" i="20"/>
  <c r="Q1762" i="20" s="1" a="1"/>
  <c r="Q1762" i="20" s="1"/>
  <c r="P1763" i="20"/>
  <c r="Q1763" i="20" s="1" a="1"/>
  <c r="Q1763" i="20" s="1"/>
  <c r="P1764" i="20"/>
  <c r="Q1764" i="20" s="1" a="1"/>
  <c r="Q1764" i="20" s="1"/>
  <c r="P1765" i="20"/>
  <c r="Q1765" i="20" s="1" a="1"/>
  <c r="Q1765" i="20" s="1"/>
  <c r="P1766" i="20"/>
  <c r="Q1766" i="20" s="1" a="1"/>
  <c r="Q1766" i="20" s="1"/>
  <c r="P1767" i="20"/>
  <c r="Q1767" i="20" s="1" a="1"/>
  <c r="Q1767" i="20" s="1"/>
  <c r="P1768" i="20"/>
  <c r="Q1768" i="20" s="1" a="1"/>
  <c r="Q1768" i="20" s="1"/>
  <c r="P1769" i="20"/>
  <c r="Q1769" i="20" s="1" a="1"/>
  <c r="Q1769" i="20" s="1"/>
  <c r="P1770" i="20"/>
  <c r="Q1770" i="20" s="1" a="1"/>
  <c r="Q1770" i="20" s="1"/>
  <c r="P1771" i="20"/>
  <c r="Q1771" i="20" s="1" a="1"/>
  <c r="Q1771" i="20" s="1"/>
  <c r="P1772" i="20"/>
  <c r="Q1772" i="20" s="1" a="1"/>
  <c r="Q1772" i="20" s="1"/>
  <c r="P1773" i="20"/>
  <c r="Q1773" i="20" s="1" a="1"/>
  <c r="Q1773" i="20" s="1"/>
  <c r="P1774" i="20"/>
  <c r="P1775" i="20"/>
  <c r="P1776" i="20"/>
  <c r="P1777" i="20"/>
  <c r="Q1777" i="20" s="1" a="1"/>
  <c r="Q1777" i="20" s="1"/>
  <c r="P1778" i="20"/>
  <c r="Q1778" i="20" s="1" a="1"/>
  <c r="Q1778" i="20" s="1"/>
  <c r="P1779" i="20"/>
  <c r="Q1779" i="20" s="1" a="1"/>
  <c r="Q1779" i="20" s="1"/>
  <c r="P1780" i="20"/>
  <c r="Q1780" i="20" s="1" a="1"/>
  <c r="Q1780" i="20" s="1"/>
  <c r="P1781" i="20"/>
  <c r="Q1781" i="20" s="1" a="1"/>
  <c r="Q1781" i="20" s="1"/>
  <c r="P1782" i="20"/>
  <c r="Q1782" i="20" s="1" a="1"/>
  <c r="Q1782" i="20" s="1"/>
  <c r="P1783" i="20"/>
  <c r="Q1783" i="20" s="1" a="1"/>
  <c r="Q1783" i="20" s="1"/>
  <c r="P1784" i="20"/>
  <c r="Q1784" i="20" s="1" a="1"/>
  <c r="Q1784" i="20" s="1"/>
  <c r="P1785" i="20"/>
  <c r="Q1785" i="20" s="1" a="1"/>
  <c r="Q1785" i="20" s="1"/>
  <c r="P1786" i="20"/>
  <c r="Q1786" i="20" s="1" a="1"/>
  <c r="Q1786" i="20" s="1"/>
  <c r="P1787" i="20"/>
  <c r="Q1787" i="20" s="1" a="1"/>
  <c r="Q1787" i="20" s="1"/>
  <c r="P1788" i="20"/>
  <c r="Q1788" i="20" s="1" a="1"/>
  <c r="Q1788" i="20" s="1"/>
  <c r="P1789" i="20"/>
  <c r="Q1789" i="20" s="1" a="1"/>
  <c r="Q1789" i="20" s="1"/>
  <c r="P1790" i="20"/>
  <c r="P1791" i="20"/>
  <c r="P1792" i="20"/>
  <c r="P1793" i="20"/>
  <c r="Q1793" i="20" s="1" a="1"/>
  <c r="Q1793" i="20" s="1"/>
  <c r="P1794" i="20"/>
  <c r="Q1794" i="20" s="1" a="1"/>
  <c r="Q1794" i="20" s="1"/>
  <c r="P1795" i="20"/>
  <c r="Q1795" i="20" s="1" a="1"/>
  <c r="Q1795" i="20" s="1"/>
  <c r="P1796" i="20"/>
  <c r="Q1796" i="20" s="1" a="1"/>
  <c r="Q1796" i="20" s="1"/>
  <c r="P1797" i="20"/>
  <c r="Q1797" i="20" s="1" a="1"/>
  <c r="Q1797" i="20" s="1"/>
  <c r="P1798" i="20"/>
  <c r="Q1798" i="20" s="1" a="1"/>
  <c r="Q1798" i="20" s="1"/>
  <c r="P1799" i="20"/>
  <c r="Q1799" i="20" s="1" a="1"/>
  <c r="Q1799" i="20" s="1"/>
  <c r="P1800" i="20"/>
  <c r="Q1800" i="20" s="1" a="1"/>
  <c r="Q1800" i="20" s="1"/>
  <c r="P1801" i="20"/>
  <c r="Q1801" i="20" s="1" a="1"/>
  <c r="Q1801" i="20" s="1"/>
  <c r="P1802" i="20"/>
  <c r="Q1802" i="20" s="1" a="1"/>
  <c r="Q1802" i="20" s="1"/>
  <c r="P1803" i="20"/>
  <c r="Q1803" i="20" s="1" a="1"/>
  <c r="Q1803" i="20" s="1"/>
  <c r="P1804" i="20"/>
  <c r="Q1804" i="20" s="1" a="1"/>
  <c r="Q1804" i="20" s="1"/>
  <c r="P1805" i="20"/>
  <c r="Q1805" i="20" s="1" a="1"/>
  <c r="Q1805" i="20" s="1"/>
  <c r="P1806" i="20"/>
  <c r="Q1806" i="20" s="1" a="1"/>
  <c r="Q1806" i="20" s="1"/>
  <c r="P1807" i="20"/>
  <c r="Q1807" i="20" s="1" a="1"/>
  <c r="Q1807" i="20" s="1"/>
  <c r="P1808" i="20"/>
  <c r="P1809" i="20"/>
  <c r="P1810" i="20"/>
  <c r="P1811" i="20"/>
  <c r="Q1811" i="20" s="1" a="1"/>
  <c r="Q1811" i="20" s="1"/>
  <c r="P1812" i="20"/>
  <c r="Q1812" i="20" s="1" a="1"/>
  <c r="Q1812" i="20" s="1"/>
  <c r="P1813" i="20"/>
  <c r="Q1813" i="20" s="1" a="1"/>
  <c r="Q1813" i="20" s="1"/>
  <c r="P1814" i="20"/>
  <c r="Q1814" i="20" s="1" a="1"/>
  <c r="Q1814" i="20" s="1"/>
  <c r="P1815" i="20"/>
  <c r="Q1815" i="20" s="1" a="1"/>
  <c r="Q1815" i="20" s="1"/>
  <c r="P1816" i="20"/>
  <c r="Q1816" i="20" s="1" a="1"/>
  <c r="Q1816" i="20" s="1"/>
  <c r="P1817" i="20"/>
  <c r="Q1817" i="20" s="1" a="1"/>
  <c r="Q1817" i="20" s="1"/>
  <c r="P1818" i="20"/>
  <c r="Q1818" i="20" s="1" a="1"/>
  <c r="Q1818" i="20" s="1"/>
  <c r="P1819" i="20"/>
  <c r="Q1819" i="20" s="1" a="1"/>
  <c r="Q1819" i="20" s="1"/>
  <c r="P1820" i="20"/>
  <c r="P1821" i="20"/>
  <c r="P1822" i="20"/>
  <c r="P1823" i="20"/>
  <c r="Q1823" i="20" s="1" a="1"/>
  <c r="Q1823" i="20" s="1"/>
  <c r="P1824" i="20"/>
  <c r="Q1824" i="20" s="1" a="1"/>
  <c r="Q1824" i="20" s="1"/>
  <c r="P1825" i="20"/>
  <c r="Q1825" i="20" s="1" a="1"/>
  <c r="Q1825" i="20" s="1"/>
  <c r="P1826" i="20"/>
  <c r="Q1826" i="20" s="1" a="1"/>
  <c r="Q1826" i="20" s="1"/>
  <c r="P1827" i="20"/>
  <c r="Q1827" i="20" s="1" a="1"/>
  <c r="Q1827" i="20" s="1"/>
  <c r="P1828" i="20"/>
  <c r="Q1828" i="20" s="1" a="1"/>
  <c r="Q1828" i="20" s="1"/>
  <c r="P1829" i="20"/>
  <c r="Q1829" i="20" s="1" a="1"/>
  <c r="Q1829" i="20" s="1"/>
  <c r="P1830" i="20"/>
  <c r="Q1830" i="20" s="1" a="1"/>
  <c r="Q1830" i="20" s="1"/>
  <c r="P1831" i="20"/>
  <c r="Q1831" i="20" s="1" a="1"/>
  <c r="Q1831" i="20" s="1"/>
  <c r="P1832" i="20"/>
  <c r="Q1832" i="20" s="1" a="1"/>
  <c r="Q1832" i="20" s="1"/>
  <c r="P1833" i="20"/>
  <c r="Q1833" i="20" s="1" a="1"/>
  <c r="Q1833" i="20" s="1"/>
  <c r="P1834" i="20"/>
  <c r="Q1834" i="20" s="1" a="1"/>
  <c r="Q1834" i="20" s="1"/>
  <c r="P1835" i="20"/>
  <c r="P1836" i="20"/>
  <c r="P1837" i="20"/>
  <c r="P1838" i="20"/>
  <c r="Q1838" i="20" s="1" a="1"/>
  <c r="Q1838" i="20" s="1"/>
  <c r="P1839" i="20"/>
  <c r="Q1839" i="20" s="1" a="1"/>
  <c r="Q1839" i="20" s="1"/>
  <c r="P1840" i="20"/>
  <c r="Q1840" i="20" s="1" a="1"/>
  <c r="Q1840" i="20" s="1"/>
  <c r="P1841" i="20"/>
  <c r="Q1841" i="20" s="1" a="1"/>
  <c r="Q1841" i="20" s="1"/>
  <c r="P1842" i="20"/>
  <c r="Q1842" i="20" s="1" a="1"/>
  <c r="Q1842" i="20" s="1"/>
  <c r="P1843" i="20"/>
  <c r="Q1843" i="20" s="1" a="1"/>
  <c r="Q1843" i="20" s="1"/>
  <c r="P1844" i="20"/>
  <c r="Q1844" i="20" s="1" a="1"/>
  <c r="Q1844" i="20" s="1"/>
  <c r="P1845" i="20"/>
  <c r="Q1845" i="20" s="1" a="1"/>
  <c r="Q1845" i="20" s="1"/>
  <c r="P1846" i="20"/>
  <c r="Q1846" i="20" s="1" a="1"/>
  <c r="Q1846" i="20" s="1"/>
  <c r="P1847" i="20"/>
  <c r="Q1847" i="20" s="1" a="1"/>
  <c r="Q1847" i="20" s="1"/>
  <c r="P1848" i="20"/>
  <c r="Q1848" i="20" s="1" a="1"/>
  <c r="Q1848" i="20" s="1"/>
  <c r="P1849" i="20"/>
  <c r="Q1849" i="20" s="1" a="1"/>
  <c r="Q1849" i="20" s="1"/>
  <c r="P1850" i="20"/>
  <c r="Q1850" i="20" s="1" a="1"/>
  <c r="Q1850" i="20" s="1"/>
  <c r="P1851" i="20"/>
  <c r="P1852" i="20"/>
  <c r="P1853" i="20"/>
  <c r="P1854" i="20"/>
  <c r="Q1854" i="20" s="1" a="1"/>
  <c r="Q1854" i="20" s="1"/>
  <c r="P1855" i="20"/>
  <c r="Q1855" i="20" s="1" a="1"/>
  <c r="Q1855" i="20" s="1"/>
  <c r="P1856" i="20"/>
  <c r="Q1856" i="20" s="1" a="1"/>
  <c r="Q1856" i="20" s="1"/>
  <c r="P1857" i="20"/>
  <c r="P1858" i="20"/>
  <c r="P1859" i="20"/>
  <c r="Q1859" i="20" s="1" a="1"/>
  <c r="Q1859" i="20" s="1"/>
  <c r="P1860" i="20"/>
  <c r="Q1860" i="20" s="1" a="1"/>
  <c r="Q1860" i="20" s="1"/>
  <c r="P1861" i="20"/>
  <c r="Q1861" i="20" s="1" a="1"/>
  <c r="Q1861" i="20" s="1"/>
  <c r="P1862" i="20"/>
  <c r="Q1862" i="20" s="1" a="1"/>
  <c r="Q1862" i="20" s="1"/>
  <c r="P1863" i="20"/>
  <c r="Q1863" i="20" s="1" a="1"/>
  <c r="Q1863" i="20" s="1"/>
  <c r="P1864" i="20"/>
  <c r="Q1864" i="20" s="1" a="1"/>
  <c r="Q1864" i="20" s="1"/>
  <c r="P1865" i="20"/>
  <c r="Q1865" i="20" s="1" a="1"/>
  <c r="Q1865" i="20" s="1"/>
  <c r="P1866" i="20"/>
  <c r="Q1866" i="20" s="1" a="1"/>
  <c r="Q1866" i="20" s="1"/>
  <c r="P1867" i="20"/>
  <c r="P1868" i="20"/>
  <c r="P1869" i="20"/>
  <c r="P1870" i="20"/>
  <c r="P1871" i="20"/>
  <c r="Q1871" i="20" s="1" a="1"/>
  <c r="Q1871" i="20" s="1"/>
  <c r="P1872" i="20"/>
  <c r="Q1872" i="20" s="1" a="1"/>
  <c r="Q1872" i="20" s="1"/>
  <c r="P1873" i="20"/>
  <c r="Q1873" i="20" s="1" a="1"/>
  <c r="Q1873" i="20" s="1"/>
  <c r="P1874" i="20"/>
  <c r="Q1874" i="20" s="1" a="1"/>
  <c r="Q1874" i="20" s="1"/>
  <c r="P1875" i="20"/>
  <c r="Q1875" i="20" s="1" a="1"/>
  <c r="Q1875" i="20" s="1"/>
  <c r="P1876" i="20"/>
  <c r="Q1876" i="20" s="1" a="1"/>
  <c r="Q1876" i="20" s="1"/>
  <c r="P1877" i="20"/>
  <c r="Q1877" i="20" s="1" a="1"/>
  <c r="Q1877" i="20" s="1"/>
  <c r="P1878" i="20"/>
  <c r="Q1878" i="20" s="1" a="1"/>
  <c r="Q1878" i="20" s="1"/>
  <c r="P1879" i="20"/>
  <c r="Q1879" i="20" s="1" a="1"/>
  <c r="Q1879" i="20" s="1"/>
  <c r="P1880" i="20"/>
  <c r="P1881" i="20"/>
  <c r="P1882" i="20"/>
  <c r="P1883" i="20"/>
  <c r="Q1883" i="20" s="1" a="1"/>
  <c r="Q1883" i="20" s="1"/>
  <c r="P1884" i="20"/>
  <c r="Q1884" i="20" s="1" a="1"/>
  <c r="Q1884" i="20" s="1"/>
  <c r="P1885" i="20"/>
  <c r="Q1885" i="20" s="1" a="1"/>
  <c r="Q1885" i="20" s="1"/>
  <c r="P1886" i="20"/>
  <c r="Q1886" i="20" s="1" a="1"/>
  <c r="Q1886" i="20" s="1"/>
  <c r="P1887" i="20"/>
  <c r="Q1887" i="20" s="1" a="1"/>
  <c r="Q1887" i="20" s="1"/>
  <c r="P1888" i="20"/>
  <c r="Q1888" i="20" s="1" a="1"/>
  <c r="Q1888" i="20" s="1"/>
  <c r="P1889" i="20"/>
  <c r="Q1889" i="20" s="1" a="1"/>
  <c r="Q1889" i="20" s="1"/>
  <c r="P1890" i="20"/>
  <c r="Q1890" i="20" s="1" a="1"/>
  <c r="Q1890" i="20" s="1"/>
  <c r="P1891" i="20"/>
  <c r="P1892" i="20"/>
  <c r="P1893" i="20"/>
  <c r="P1894" i="20"/>
  <c r="Q1894" i="20" s="1" a="1"/>
  <c r="Q1894" i="20" s="1"/>
  <c r="P1895" i="20"/>
  <c r="Q1895" i="20" s="1" a="1"/>
  <c r="Q1895" i="20" s="1"/>
  <c r="P1896" i="20"/>
  <c r="P1897" i="20"/>
  <c r="P1898" i="20"/>
  <c r="Q1898" i="20" s="1" a="1"/>
  <c r="Q1898" i="20" s="1"/>
  <c r="P1899" i="20"/>
  <c r="Q1899" i="20" s="1" a="1"/>
  <c r="Q1899" i="20" s="1"/>
  <c r="P1900" i="20"/>
  <c r="Q1900" i="20" s="1" a="1"/>
  <c r="Q1900" i="20" s="1"/>
  <c r="P1901" i="20"/>
  <c r="Q1901" i="20" s="1" a="1"/>
  <c r="Q1901" i="20" s="1"/>
  <c r="P1902" i="20"/>
  <c r="Q1902" i="20" s="1" a="1"/>
  <c r="Q1902" i="20" s="1"/>
  <c r="P1903" i="20"/>
  <c r="Q1903" i="20" s="1" a="1"/>
  <c r="Q1903" i="20" s="1"/>
  <c r="P1904" i="20"/>
  <c r="Q1904" i="20" s="1" a="1"/>
  <c r="Q1904" i="20" s="1"/>
  <c r="P1905" i="20"/>
  <c r="Q1905" i="20" s="1" a="1"/>
  <c r="Q1905" i="20" s="1"/>
  <c r="P1906" i="20"/>
  <c r="P1907" i="20"/>
  <c r="P1908" i="20"/>
  <c r="P1909" i="20"/>
  <c r="Q1909" i="20" s="1" a="1"/>
  <c r="Q1909" i="20" s="1"/>
  <c r="P1910" i="20"/>
  <c r="Q1910" i="20" s="1" a="1"/>
  <c r="Q1910" i="20" s="1"/>
  <c r="P1911" i="20"/>
  <c r="Q1911" i="20" s="1" a="1"/>
  <c r="Q1911" i="20" s="1"/>
  <c r="P1912" i="20"/>
  <c r="Q1912" i="20" s="1" a="1"/>
  <c r="Q1912" i="20" s="1"/>
  <c r="P1913" i="20"/>
  <c r="P1914" i="20"/>
  <c r="P1915" i="20"/>
  <c r="Q1915" i="20" s="1" a="1"/>
  <c r="Q1915" i="20" s="1"/>
  <c r="P1916" i="20"/>
  <c r="P1917" i="20"/>
  <c r="P1918" i="20"/>
  <c r="P1919" i="20"/>
  <c r="Q1919" i="20" s="1" a="1"/>
  <c r="Q1919" i="20" s="1"/>
  <c r="P1920" i="20"/>
  <c r="Q1920" i="20" s="1" a="1"/>
  <c r="Q1920" i="20" s="1"/>
  <c r="P1921" i="20"/>
  <c r="P1922" i="20"/>
  <c r="P1923" i="20"/>
  <c r="Q1923" i="20" s="1" a="1"/>
  <c r="Q1923" i="20" s="1"/>
  <c r="P1924" i="20"/>
  <c r="P1925" i="20"/>
  <c r="P1926" i="20"/>
  <c r="P1927" i="20"/>
  <c r="Q1927" i="20" s="1" a="1"/>
  <c r="Q1927" i="20" s="1"/>
  <c r="P1928" i="20"/>
  <c r="P1929" i="20"/>
  <c r="Q1929" i="20" s="1" a="1"/>
  <c r="Q1929" i="20" s="1"/>
  <c r="P1930" i="20"/>
  <c r="P1931" i="20"/>
  <c r="P1932" i="20"/>
  <c r="Q1932" i="20" s="1" a="1"/>
  <c r="Q1932" i="20" s="1"/>
  <c r="P1933" i="20"/>
  <c r="P1934" i="20"/>
  <c r="P1935" i="20"/>
  <c r="P1936" i="20"/>
  <c r="P1937" i="20"/>
  <c r="P1938" i="20"/>
  <c r="P1939" i="20"/>
  <c r="P1940" i="20"/>
  <c r="P1941" i="20"/>
  <c r="P1942" i="20"/>
  <c r="P1943" i="20"/>
  <c r="P1944" i="20"/>
  <c r="P1945" i="20"/>
  <c r="P1946" i="20"/>
  <c r="P1947" i="20"/>
  <c r="P1948" i="20"/>
  <c r="P1949" i="20"/>
  <c r="P1950" i="20"/>
  <c r="P1951" i="20"/>
  <c r="P1952" i="20"/>
  <c r="P1953" i="20"/>
  <c r="P1954" i="20"/>
  <c r="P1955" i="20"/>
  <c r="P1956" i="20"/>
  <c r="P1957" i="20"/>
  <c r="P1958" i="20"/>
  <c r="P1959" i="20"/>
  <c r="P1960" i="20"/>
  <c r="P1961" i="20"/>
  <c r="P1962" i="20"/>
  <c r="P1963" i="20"/>
  <c r="P1964" i="20"/>
  <c r="P1965" i="20"/>
  <c r="P1966" i="20"/>
  <c r="P1967" i="20"/>
  <c r="P1968" i="20"/>
  <c r="P1969" i="20"/>
  <c r="P1970" i="20"/>
  <c r="P1971" i="20"/>
  <c r="P1972" i="20"/>
  <c r="Q1972" i="20" s="1" a="1"/>
  <c r="Q1972" i="20" s="1"/>
  <c r="P1973" i="20"/>
  <c r="P1974" i="20"/>
  <c r="P1975" i="20"/>
  <c r="P1976" i="20"/>
  <c r="P1977" i="20"/>
  <c r="P1978" i="20"/>
  <c r="Q1978" i="20" s="1" a="1"/>
  <c r="Q1978" i="20" s="1"/>
  <c r="P1979" i="20"/>
  <c r="Q1979" i="20" s="1" a="1"/>
  <c r="Q1979" i="20" s="1"/>
  <c r="P1980" i="20"/>
  <c r="P1981" i="20"/>
  <c r="P1982" i="20"/>
  <c r="Q1982" i="20" s="1" a="1"/>
  <c r="Q1982" i="20" s="1"/>
  <c r="P1983" i="20"/>
  <c r="Q1983" i="20" s="1" a="1"/>
  <c r="Q1983" i="20" s="1"/>
  <c r="P1984" i="20"/>
  <c r="Q1984" i="20" s="1" a="1"/>
  <c r="Q1984" i="20" s="1"/>
  <c r="P1985" i="20"/>
  <c r="P1986" i="20"/>
  <c r="Q1986" i="20" s="1" a="1"/>
  <c r="Q1986" i="20" s="1"/>
  <c r="P1987" i="20"/>
  <c r="Q1987" i="20" s="1" a="1"/>
  <c r="Q1987" i="20" s="1"/>
  <c r="P1988" i="20"/>
  <c r="P1989" i="20"/>
  <c r="P1990" i="20"/>
  <c r="Q1990" i="20" s="1" a="1"/>
  <c r="Q1990" i="20" s="1"/>
  <c r="P1991" i="20"/>
  <c r="P1992" i="20"/>
  <c r="Q1992" i="20" s="1" a="1"/>
  <c r="Q1992" i="20" s="1"/>
  <c r="P1993" i="20"/>
  <c r="Q1993" i="20" s="1" a="1"/>
  <c r="Q1993" i="20" s="1"/>
  <c r="P1994" i="20"/>
  <c r="P1995" i="20"/>
  <c r="Q1995" i="20" s="1" a="1"/>
  <c r="Q1995" i="20" s="1"/>
  <c r="P1996" i="20"/>
  <c r="P1997" i="20"/>
  <c r="P1998" i="20"/>
  <c r="Q1998" i="20" s="1" a="1"/>
  <c r="Q1998" i="20" s="1"/>
  <c r="P1999" i="20"/>
  <c r="Q1999" i="20" s="1" a="1"/>
  <c r="Q1999" i="20" s="1"/>
  <c r="P2000" i="20"/>
  <c r="Q2000" i="20" s="1" a="1"/>
  <c r="Q2000" i="20" s="1"/>
  <c r="P2001" i="20"/>
  <c r="P2002" i="20"/>
  <c r="Q2002" i="20" s="1" a="1"/>
  <c r="Q2002" i="20" s="1"/>
  <c r="P2003" i="20"/>
  <c r="P2004" i="20"/>
  <c r="P2005" i="20"/>
  <c r="P2006" i="20"/>
  <c r="P2007" i="20"/>
  <c r="P2008" i="20"/>
  <c r="P2009" i="20"/>
  <c r="P2010" i="20"/>
  <c r="P2011" i="20"/>
  <c r="P2012" i="20"/>
  <c r="P2013" i="20"/>
  <c r="P2014" i="20"/>
  <c r="P2015" i="20"/>
  <c r="P2016" i="20"/>
  <c r="P2017" i="20"/>
  <c r="P2018" i="20"/>
  <c r="P2019" i="20"/>
  <c r="P2020" i="20"/>
  <c r="P2021" i="20"/>
  <c r="P2022" i="20"/>
  <c r="P2023" i="20"/>
  <c r="P2024" i="20"/>
  <c r="P2025" i="20"/>
  <c r="P2026" i="20"/>
  <c r="Q2026" i="20" s="1" a="1"/>
  <c r="Q2026" i="20" s="1"/>
  <c r="P2027" i="20"/>
  <c r="Q2027" i="20" s="1" a="1"/>
  <c r="Q2027" i="20" s="1"/>
  <c r="P2028" i="20"/>
  <c r="Q2028" i="20" s="1" a="1"/>
  <c r="Q2028" i="20" s="1"/>
  <c r="P2029" i="20"/>
  <c r="Q2029" i="20" s="1" a="1"/>
  <c r="Q2029" i="20" s="1"/>
  <c r="P2030" i="20"/>
  <c r="Q2030" i="20" s="1" a="1"/>
  <c r="Q2030" i="20" s="1"/>
  <c r="P2031" i="20"/>
  <c r="Q2031" i="20" s="1" a="1"/>
  <c r="Q2031" i="20" s="1"/>
  <c r="P2032" i="20"/>
  <c r="Q2032" i="20" s="1" a="1"/>
  <c r="Q2032" i="20" s="1"/>
  <c r="P2033" i="20"/>
  <c r="P2034" i="20"/>
  <c r="P2035" i="20"/>
  <c r="P2036" i="20"/>
  <c r="Q2036" i="20" s="1" a="1"/>
  <c r="Q2036" i="20" s="1"/>
  <c r="P2037" i="20"/>
  <c r="Q2037" i="20" s="1" a="1"/>
  <c r="Q2037" i="20" s="1"/>
  <c r="P2038" i="20"/>
  <c r="Q2038" i="20" s="1" a="1"/>
  <c r="Q2038" i="20" s="1"/>
  <c r="P2039" i="20"/>
  <c r="Q2039" i="20" s="1" a="1"/>
  <c r="Q2039" i="20" s="1"/>
  <c r="P2040" i="20"/>
  <c r="P2041" i="20"/>
  <c r="P2042" i="20"/>
  <c r="P2043" i="20"/>
  <c r="P2044" i="20"/>
  <c r="Q2044" i="20" s="1" a="1"/>
  <c r="Q2044" i="20" s="1"/>
  <c r="P2045" i="20"/>
  <c r="Q2045" i="20" s="1" a="1"/>
  <c r="Q2045" i="20" s="1"/>
  <c r="P2046" i="20"/>
  <c r="Q2046" i="20" s="1" a="1"/>
  <c r="Q2046" i="20" s="1"/>
  <c r="P2047" i="20"/>
  <c r="Q2047" i="20" s="1" a="1"/>
  <c r="Q2047" i="20" s="1"/>
  <c r="P2048" i="20"/>
  <c r="Q2048" i="20" s="1" a="1"/>
  <c r="Q2048" i="20" s="1"/>
  <c r="P2049" i="20"/>
  <c r="Q2049" i="20" s="1" a="1"/>
  <c r="Q2049" i="20" s="1"/>
  <c r="P2050" i="20"/>
  <c r="Q2050" i="20" s="1" a="1"/>
  <c r="Q2050" i="20" s="1"/>
  <c r="P2051" i="20"/>
  <c r="Q2051" i="20" s="1" a="1"/>
  <c r="Q2051" i="20" s="1"/>
  <c r="P2052" i="20"/>
  <c r="Q2052" i="20" s="1" a="1"/>
  <c r="Q2052" i="20" s="1"/>
  <c r="P2053" i="20"/>
  <c r="Q2053" i="20" s="1" a="1"/>
  <c r="Q2053" i="20" s="1"/>
  <c r="P2054" i="20"/>
  <c r="Q2054" i="20" s="1" a="1"/>
  <c r="Q2054" i="20" s="1"/>
  <c r="P2055" i="20"/>
  <c r="Q2055" i="20" s="1" a="1"/>
  <c r="Q2055" i="20" s="1"/>
  <c r="P2056" i="20"/>
  <c r="Q2056" i="20" s="1" a="1"/>
  <c r="Q2056" i="20" s="1"/>
  <c r="P2057" i="20"/>
  <c r="Q2057" i="20" s="1" a="1"/>
  <c r="Q2057" i="20" s="1"/>
  <c r="P2058" i="20"/>
  <c r="Q2058" i="20" s="1" a="1"/>
  <c r="Q2058" i="20" s="1"/>
  <c r="P2059" i="20"/>
  <c r="P2060" i="20"/>
  <c r="P2061" i="20"/>
  <c r="P2062" i="20"/>
  <c r="P2063" i="20"/>
  <c r="Q2063" i="20" s="1" a="1"/>
  <c r="Q2063" i="20" s="1"/>
  <c r="P2064" i="20"/>
  <c r="Q2064" i="20" s="1" a="1"/>
  <c r="Q2064" i="20" s="1"/>
  <c r="P2065" i="20"/>
  <c r="Q2065" i="20" s="1" a="1"/>
  <c r="Q2065" i="20" s="1"/>
  <c r="P2066" i="20"/>
  <c r="Q2066" i="20" s="1" a="1"/>
  <c r="Q2066" i="20" s="1"/>
  <c r="P2067" i="20"/>
  <c r="Q2067" i="20" s="1" a="1"/>
  <c r="Q2067" i="20" s="1"/>
  <c r="P2068" i="20"/>
  <c r="Q2068" i="20" s="1" a="1"/>
  <c r="Q2068" i="20" s="1"/>
  <c r="P2069" i="20"/>
  <c r="Q2069" i="20" s="1" a="1"/>
  <c r="Q2069" i="20" s="1"/>
  <c r="P2070" i="20"/>
  <c r="Q2070" i="20" s="1" a="1"/>
  <c r="Q2070" i="20" s="1"/>
  <c r="P2071" i="20"/>
  <c r="Q2071" i="20" s="1" a="1"/>
  <c r="Q2071" i="20" s="1"/>
  <c r="P2072" i="20"/>
  <c r="P2073" i="20"/>
  <c r="P2074" i="20"/>
  <c r="P2075" i="20"/>
  <c r="Q2075" i="20" s="1" a="1"/>
  <c r="Q2075" i="20" s="1"/>
  <c r="P2076" i="20"/>
  <c r="Q2076" i="20" s="1" a="1"/>
  <c r="Q2076" i="20" s="1"/>
  <c r="P2077" i="20"/>
  <c r="Q2077" i="20" s="1" a="1"/>
  <c r="Q2077" i="20" s="1"/>
  <c r="P2078" i="20"/>
  <c r="Q2078" i="20" s="1" a="1"/>
  <c r="Q2078" i="20" s="1"/>
  <c r="P2079" i="20"/>
  <c r="Q2079" i="20" s="1" a="1"/>
  <c r="Q2079" i="20" s="1"/>
  <c r="P2080" i="20"/>
  <c r="P2081" i="20"/>
  <c r="P2082" i="20"/>
  <c r="P2083" i="20"/>
  <c r="P2084" i="20"/>
  <c r="Q2084" i="20" s="1" a="1"/>
  <c r="Q2084" i="20" s="1"/>
  <c r="P2085" i="20"/>
  <c r="Q2085" i="20" s="1" a="1"/>
  <c r="Q2085" i="20" s="1"/>
  <c r="P2086" i="20"/>
  <c r="Q2086" i="20" s="1" a="1"/>
  <c r="Q2086" i="20" s="1"/>
  <c r="P2087" i="20"/>
  <c r="Q2087" i="20" s="1" a="1"/>
  <c r="Q2087" i="20" s="1"/>
  <c r="P2088" i="20"/>
  <c r="Q2088" i="20" s="1" a="1"/>
  <c r="Q2088" i="20" s="1"/>
  <c r="P2089" i="20"/>
  <c r="Q2089" i="20" s="1" a="1"/>
  <c r="Q2089" i="20" s="1"/>
  <c r="P2090" i="20"/>
  <c r="Q2090" i="20" s="1" a="1"/>
  <c r="Q2090" i="20" s="1"/>
  <c r="P2091" i="20"/>
  <c r="Q2091" i="20" s="1" a="1"/>
  <c r="Q2091" i="20" s="1"/>
  <c r="P2092" i="20"/>
  <c r="Q2092" i="20" s="1" a="1"/>
  <c r="Q2092" i="20" s="1"/>
  <c r="P2093" i="20"/>
  <c r="Q2093" i="20" s="1" a="1"/>
  <c r="Q2093" i="20" s="1"/>
  <c r="P2094" i="20"/>
  <c r="Q2094" i="20" s="1" a="1"/>
  <c r="Q2094" i="20" s="1"/>
  <c r="P2095" i="20"/>
  <c r="P2096" i="20"/>
  <c r="P2097" i="20"/>
  <c r="P2098" i="20"/>
  <c r="Q2098" i="20" s="1" a="1"/>
  <c r="Q2098" i="20" s="1"/>
  <c r="P2099" i="20"/>
  <c r="Q2099" i="20" s="1" a="1"/>
  <c r="Q2099" i="20" s="1"/>
  <c r="P2100" i="20"/>
  <c r="Q2100" i="20" s="1" a="1"/>
  <c r="Q2100" i="20" s="1"/>
  <c r="P2101" i="20"/>
  <c r="Q2101" i="20" s="1" a="1"/>
  <c r="Q2101" i="20" s="1"/>
  <c r="P2102" i="20"/>
  <c r="Q2102" i="20" s="1" a="1"/>
  <c r="Q2102" i="20" s="1"/>
  <c r="P2103" i="20"/>
  <c r="Q2103" i="20" s="1" a="1"/>
  <c r="Q2103" i="20" s="1"/>
  <c r="P2104" i="20"/>
  <c r="Q2104" i="20" s="1" a="1"/>
  <c r="Q2104" i="20" s="1"/>
  <c r="P2105" i="20"/>
  <c r="Q2105" i="20" s="1" a="1"/>
  <c r="Q2105" i="20" s="1"/>
  <c r="P2106" i="20"/>
  <c r="Q2106" i="20" s="1" a="1"/>
  <c r="Q2106" i="20" s="1"/>
  <c r="P2107" i="20"/>
  <c r="Q2107" i="20" s="1" a="1"/>
  <c r="Q2107" i="20" s="1"/>
  <c r="P2108" i="20"/>
  <c r="P2109" i="20"/>
  <c r="P2110" i="20"/>
  <c r="P2111" i="20"/>
  <c r="Q2111" i="20" s="1" a="1"/>
  <c r="Q2111" i="20" s="1"/>
  <c r="P2112" i="20"/>
  <c r="Q2112" i="20" s="1" a="1"/>
  <c r="Q2112" i="20" s="1"/>
  <c r="P2113" i="20"/>
  <c r="Q2113" i="20" s="1" a="1"/>
  <c r="Q2113" i="20" s="1"/>
  <c r="P2114" i="20"/>
  <c r="Q2114" i="20" s="1" a="1"/>
  <c r="Q2114" i="20" s="1"/>
  <c r="P2115" i="20"/>
  <c r="Q2115" i="20" s="1" a="1"/>
  <c r="Q2115" i="20" s="1"/>
  <c r="P2116" i="20"/>
  <c r="Q2116" i="20" s="1" a="1"/>
  <c r="Q2116" i="20" s="1"/>
  <c r="P2117" i="20"/>
  <c r="Q2117" i="20" s="1" a="1"/>
  <c r="Q2117" i="20" s="1"/>
  <c r="P2118" i="20"/>
  <c r="Q2118" i="20" s="1" a="1"/>
  <c r="Q2118" i="20" s="1"/>
  <c r="P2119" i="20"/>
  <c r="Q2119" i="20" s="1" a="1"/>
  <c r="Q2119" i="20" s="1"/>
  <c r="P2120" i="20"/>
  <c r="Q2120" i="20" s="1" a="1"/>
  <c r="Q2120" i="20" s="1"/>
  <c r="P2121" i="20"/>
  <c r="P2122" i="20"/>
  <c r="P2123" i="20"/>
  <c r="P2124" i="20"/>
  <c r="Q2124" i="20" s="1" a="1"/>
  <c r="Q2124" i="20" s="1"/>
  <c r="P2125" i="20"/>
  <c r="Q2125" i="20" s="1" a="1"/>
  <c r="Q2125" i="20" s="1"/>
  <c r="P2126" i="20"/>
  <c r="Q2126" i="20" s="1" a="1"/>
  <c r="Q2126" i="20" s="1"/>
  <c r="P2127" i="20"/>
  <c r="Q2127" i="20" s="1" a="1"/>
  <c r="Q2127" i="20" s="1"/>
  <c r="P2128" i="20"/>
  <c r="Q2128" i="20" s="1" a="1"/>
  <c r="Q2128" i="20" s="1"/>
  <c r="P2129" i="20"/>
  <c r="Q2129" i="20" s="1" a="1"/>
  <c r="Q2129" i="20" s="1"/>
  <c r="P2130" i="20"/>
  <c r="Q2130" i="20" s="1" a="1"/>
  <c r="Q2130" i="20" s="1"/>
  <c r="P2131" i="20"/>
  <c r="P2132" i="20"/>
  <c r="P2133" i="20"/>
  <c r="P2134" i="20"/>
  <c r="Q2134" i="20" s="1" a="1"/>
  <c r="Q2134" i="20" s="1"/>
  <c r="P2135" i="20"/>
  <c r="Q2135" i="20" s="1" a="1"/>
  <c r="Q2135" i="20" s="1"/>
  <c r="P2136" i="20"/>
  <c r="Q2136" i="20" s="1" a="1"/>
  <c r="Q2136" i="20" s="1"/>
  <c r="P2137" i="20"/>
  <c r="Q2137" i="20" s="1" a="1"/>
  <c r="Q2137" i="20" s="1"/>
  <c r="P2138" i="20"/>
  <c r="Q2138" i="20" s="1" a="1"/>
  <c r="Q2138" i="20" s="1"/>
  <c r="P2139" i="20"/>
  <c r="Q2139" i="20" s="1" a="1"/>
  <c r="Q2139" i="20" s="1"/>
  <c r="P2140" i="20"/>
  <c r="Q2140" i="20" s="1" a="1"/>
  <c r="Q2140" i="20" s="1"/>
  <c r="P2141" i="20"/>
  <c r="Q2141" i="20" s="1" a="1"/>
  <c r="Q2141" i="20" s="1"/>
  <c r="P2142" i="20"/>
  <c r="Q2142" i="20" s="1" a="1"/>
  <c r="Q2142" i="20" s="1"/>
  <c r="P2143" i="20"/>
  <c r="P2144" i="20"/>
  <c r="P2145" i="20"/>
  <c r="P2146" i="20"/>
  <c r="P2147" i="20"/>
  <c r="P2148" i="20"/>
  <c r="P2149" i="20"/>
  <c r="P2150" i="20"/>
  <c r="P2151" i="20"/>
  <c r="P2152" i="20"/>
  <c r="P2153" i="20"/>
  <c r="P2154" i="20"/>
  <c r="P2155" i="20"/>
  <c r="P2156" i="20"/>
  <c r="P2157" i="20"/>
  <c r="P2158" i="20"/>
  <c r="P2159" i="20"/>
  <c r="P2160" i="20"/>
  <c r="P2161" i="20"/>
  <c r="P2162" i="20"/>
  <c r="P2163" i="20"/>
  <c r="P2164" i="20"/>
  <c r="P2165" i="20"/>
  <c r="P2166" i="20"/>
  <c r="P2167" i="20"/>
  <c r="P2168" i="20"/>
  <c r="P2169" i="20"/>
  <c r="P2170" i="20"/>
  <c r="P2171" i="20"/>
  <c r="P2172" i="20"/>
  <c r="P2173" i="20"/>
  <c r="P2174" i="20"/>
  <c r="P2175" i="20"/>
  <c r="P2176" i="20"/>
  <c r="M1018" i="20"/>
  <c r="M1019" i="20"/>
  <c r="M1020" i="20"/>
  <c r="M1021" i="20"/>
  <c r="M1022" i="20"/>
  <c r="M1023" i="20"/>
  <c r="M1024" i="20"/>
  <c r="M1025" i="20"/>
  <c r="M1026" i="20"/>
  <c r="M1027" i="20"/>
  <c r="M1028" i="20"/>
  <c r="M1029" i="20"/>
  <c r="M1030" i="20"/>
  <c r="M1031" i="20"/>
  <c r="M1032" i="20"/>
  <c r="M1033" i="20"/>
  <c r="M1034" i="20"/>
  <c r="M1035" i="20"/>
  <c r="M1036" i="20"/>
  <c r="M1037" i="20"/>
  <c r="M1038" i="20"/>
  <c r="M1039" i="20"/>
  <c r="M1040" i="20"/>
  <c r="M1041" i="20"/>
  <c r="M1042" i="20"/>
  <c r="M1043" i="20"/>
  <c r="M1044" i="20"/>
  <c r="M1045" i="20"/>
  <c r="M1046" i="20"/>
  <c r="M1047" i="20"/>
  <c r="M1048" i="20"/>
  <c r="M1049" i="20"/>
  <c r="M1050" i="20"/>
  <c r="M1051" i="20"/>
  <c r="M1052" i="20"/>
  <c r="M1053" i="20"/>
  <c r="M1054" i="20"/>
  <c r="M1055" i="20"/>
  <c r="M1056" i="20"/>
  <c r="M1057" i="20"/>
  <c r="M1058" i="20"/>
  <c r="M1059" i="20"/>
  <c r="M1060" i="20"/>
  <c r="M1061" i="20"/>
  <c r="M1062" i="20"/>
  <c r="M1063" i="20"/>
  <c r="M1064" i="20"/>
  <c r="M1065" i="20"/>
  <c r="M1066" i="20"/>
  <c r="M1067" i="20"/>
  <c r="M1068" i="20"/>
  <c r="M1069" i="20"/>
  <c r="M1070" i="20"/>
  <c r="M1071" i="20"/>
  <c r="M1072" i="20"/>
  <c r="M1073" i="20"/>
  <c r="M1074" i="20"/>
  <c r="M1075" i="20"/>
  <c r="M1076" i="20"/>
  <c r="M1077" i="20"/>
  <c r="M1078" i="20"/>
  <c r="M1079" i="20"/>
  <c r="M1080" i="20"/>
  <c r="M1081" i="20"/>
  <c r="M1082" i="20"/>
  <c r="M1083" i="20"/>
  <c r="M1084" i="20"/>
  <c r="M1085" i="20"/>
  <c r="M1086" i="20"/>
  <c r="M1087" i="20"/>
  <c r="M1088" i="20"/>
  <c r="M1089" i="20"/>
  <c r="M1090" i="20"/>
  <c r="M1091" i="20"/>
  <c r="M1092" i="20"/>
  <c r="M1093" i="20"/>
  <c r="M1094" i="20"/>
  <c r="M1095" i="20"/>
  <c r="M1096" i="20"/>
  <c r="M1097" i="20"/>
  <c r="M1098" i="20"/>
  <c r="M1099" i="20"/>
  <c r="M1100" i="20"/>
  <c r="M1101" i="20"/>
  <c r="M1102" i="20"/>
  <c r="M1103" i="20"/>
  <c r="M1104" i="20"/>
  <c r="M1105" i="20"/>
  <c r="M1106" i="20"/>
  <c r="M1107" i="20"/>
  <c r="M1108" i="20"/>
  <c r="M1109" i="20"/>
  <c r="M1110" i="20"/>
  <c r="M1111" i="20"/>
  <c r="M1112" i="20"/>
  <c r="M1113" i="20"/>
  <c r="M1114" i="20"/>
  <c r="M1115" i="20"/>
  <c r="M1116" i="20"/>
  <c r="M1117" i="20"/>
  <c r="M1118" i="20"/>
  <c r="M1119" i="20"/>
  <c r="M1120" i="20"/>
  <c r="M1121" i="20"/>
  <c r="M1122" i="20"/>
  <c r="M1123" i="20"/>
  <c r="M1124" i="20"/>
  <c r="M1125" i="20"/>
  <c r="M1126" i="20"/>
  <c r="M1127" i="20"/>
  <c r="M1128" i="20"/>
  <c r="M1129" i="20"/>
  <c r="M1130" i="20"/>
  <c r="M1131" i="20"/>
  <c r="M1132" i="20"/>
  <c r="M1133" i="20"/>
  <c r="M1134" i="20"/>
  <c r="M1135" i="20"/>
  <c r="M1136" i="20"/>
  <c r="M1137" i="20"/>
  <c r="M1138" i="20"/>
  <c r="M1139" i="20"/>
  <c r="M1140" i="20"/>
  <c r="M1141" i="20"/>
  <c r="M1142" i="20"/>
  <c r="M1143" i="20"/>
  <c r="M1144" i="20"/>
  <c r="M1145" i="20"/>
  <c r="M1146" i="20"/>
  <c r="M1147" i="20"/>
  <c r="M1148" i="20"/>
  <c r="M1149" i="20"/>
  <c r="M1150" i="20"/>
  <c r="M1151" i="20"/>
  <c r="M1152" i="20"/>
  <c r="M1153" i="20"/>
  <c r="M1154" i="20"/>
  <c r="M1155" i="20"/>
  <c r="M1156" i="20"/>
  <c r="M1157" i="20"/>
  <c r="M1158" i="20"/>
  <c r="M1159" i="20"/>
  <c r="M1160" i="20"/>
  <c r="M1161" i="20"/>
  <c r="M1162" i="20"/>
  <c r="M1163" i="20"/>
  <c r="M1164" i="20"/>
  <c r="M1165" i="20"/>
  <c r="M1166" i="20"/>
  <c r="M1167" i="20"/>
  <c r="M1168" i="20"/>
  <c r="M1169" i="20"/>
  <c r="M1170" i="20"/>
  <c r="M1171" i="20"/>
  <c r="M1172" i="20"/>
  <c r="M1173" i="20"/>
  <c r="M1174" i="20"/>
  <c r="M1175" i="20"/>
  <c r="M1176" i="20"/>
  <c r="M1177" i="20"/>
  <c r="M1178" i="20"/>
  <c r="M1179" i="20"/>
  <c r="M1180" i="20"/>
  <c r="M1181" i="20"/>
  <c r="M1182" i="20"/>
  <c r="M1183" i="20"/>
  <c r="M1184" i="20"/>
  <c r="M1185" i="20"/>
  <c r="M1186" i="20"/>
  <c r="M1187" i="20"/>
  <c r="M1188" i="20"/>
  <c r="M1189" i="20"/>
  <c r="M1190" i="20"/>
  <c r="M1191" i="20"/>
  <c r="M1192" i="20"/>
  <c r="M1193" i="20"/>
  <c r="M1194" i="20"/>
  <c r="M1195" i="20"/>
  <c r="M1196" i="20"/>
  <c r="M1197" i="20"/>
  <c r="M1198" i="20"/>
  <c r="M1199" i="20"/>
  <c r="M1200" i="20"/>
  <c r="M1201" i="20"/>
  <c r="M1202" i="20"/>
  <c r="M1203" i="20"/>
  <c r="M1204" i="20"/>
  <c r="M1205" i="20"/>
  <c r="M1206" i="20"/>
  <c r="M1207" i="20"/>
  <c r="M1208" i="20"/>
  <c r="M1209" i="20"/>
  <c r="M1210" i="20"/>
  <c r="M1211" i="20"/>
  <c r="M1212" i="20"/>
  <c r="M1213" i="20"/>
  <c r="M1214" i="20"/>
  <c r="M1215" i="20"/>
  <c r="M1216" i="20"/>
  <c r="M1217" i="20"/>
  <c r="M1218" i="20"/>
  <c r="M1219" i="20"/>
  <c r="M1220" i="20"/>
  <c r="M1221" i="20"/>
  <c r="M1222" i="20"/>
  <c r="M1223" i="20"/>
  <c r="M1224" i="20"/>
  <c r="M1225" i="20"/>
  <c r="M1226" i="20"/>
  <c r="M1227" i="20"/>
  <c r="M1228" i="20"/>
  <c r="M1229" i="20"/>
  <c r="M1230" i="20"/>
  <c r="M1231" i="20"/>
  <c r="M1232" i="20"/>
  <c r="M1233" i="20"/>
  <c r="M1234" i="20"/>
  <c r="M1235" i="20"/>
  <c r="M1236" i="20"/>
  <c r="M1237" i="20"/>
  <c r="M1238" i="20"/>
  <c r="M1239" i="20"/>
  <c r="M1240" i="20"/>
  <c r="M1241" i="20"/>
  <c r="M1242" i="20"/>
  <c r="M1243" i="20"/>
  <c r="M1244" i="20"/>
  <c r="M1245" i="20"/>
  <c r="M1246" i="20"/>
  <c r="M1247" i="20"/>
  <c r="M1248" i="20"/>
  <c r="M1249" i="20"/>
  <c r="M1250" i="20"/>
  <c r="M1251" i="20"/>
  <c r="M1252" i="20"/>
  <c r="M1253" i="20"/>
  <c r="M1254" i="20"/>
  <c r="M1255" i="20"/>
  <c r="M1256" i="20"/>
  <c r="M1257" i="20"/>
  <c r="M1258" i="20"/>
  <c r="M1259" i="20"/>
  <c r="M1260" i="20"/>
  <c r="M1261" i="20"/>
  <c r="M1262" i="20"/>
  <c r="M1263" i="20"/>
  <c r="M1264" i="20"/>
  <c r="M1265" i="20"/>
  <c r="M1266" i="20"/>
  <c r="M1267" i="20"/>
  <c r="M1268" i="20"/>
  <c r="M1269" i="20"/>
  <c r="M1270" i="20"/>
  <c r="M1271" i="20"/>
  <c r="M1272" i="20"/>
  <c r="M1273" i="20"/>
  <c r="M1274" i="20"/>
  <c r="M1275" i="20"/>
  <c r="M1276" i="20"/>
  <c r="M1277" i="20"/>
  <c r="M1278" i="20"/>
  <c r="M1279" i="20"/>
  <c r="M1280" i="20"/>
  <c r="M1281" i="20"/>
  <c r="M1282" i="20"/>
  <c r="M1283" i="20"/>
  <c r="M1284" i="20"/>
  <c r="M1285" i="20"/>
  <c r="M1286" i="20"/>
  <c r="M1287" i="20"/>
  <c r="M1288" i="20"/>
  <c r="M1289" i="20"/>
  <c r="M1290" i="20"/>
  <c r="M1291" i="20"/>
  <c r="M1292" i="20"/>
  <c r="M1293" i="20"/>
  <c r="M1294" i="20"/>
  <c r="M1295" i="20"/>
  <c r="M1296" i="20"/>
  <c r="M1297" i="20"/>
  <c r="M1298" i="20"/>
  <c r="M1299" i="20"/>
  <c r="M1300" i="20"/>
  <c r="M1301" i="20"/>
  <c r="M1302" i="20"/>
  <c r="M1303" i="20"/>
  <c r="M1304" i="20"/>
  <c r="M1305" i="20"/>
  <c r="M1306" i="20"/>
  <c r="M1307" i="20"/>
  <c r="M1308" i="20"/>
  <c r="M1309" i="20"/>
  <c r="M1310" i="20"/>
  <c r="M1311" i="20"/>
  <c r="M1312" i="20"/>
  <c r="M1313" i="20"/>
  <c r="M1314" i="20"/>
  <c r="M1315" i="20"/>
  <c r="M1316" i="20"/>
  <c r="M1317" i="20"/>
  <c r="M1318" i="20"/>
  <c r="M1319" i="20"/>
  <c r="M1320" i="20"/>
  <c r="M1321" i="20"/>
  <c r="M1322" i="20"/>
  <c r="M1323" i="20"/>
  <c r="M1324" i="20"/>
  <c r="M1325" i="20"/>
  <c r="M1326" i="20"/>
  <c r="M1327" i="20"/>
  <c r="M1328" i="20"/>
  <c r="M1329" i="20"/>
  <c r="M1330" i="20"/>
  <c r="M1331" i="20"/>
  <c r="M1332" i="20"/>
  <c r="M1333" i="20"/>
  <c r="M1334" i="20"/>
  <c r="M1335" i="20"/>
  <c r="M1336" i="20"/>
  <c r="M1337" i="20"/>
  <c r="M1338" i="20"/>
  <c r="M1339" i="20"/>
  <c r="M1340" i="20"/>
  <c r="M1341" i="20"/>
  <c r="M1342" i="20"/>
  <c r="M1343" i="20"/>
  <c r="M1344" i="20"/>
  <c r="M1345" i="20"/>
  <c r="M1346" i="20"/>
  <c r="M1347" i="20"/>
  <c r="M1348" i="20"/>
  <c r="M1349" i="20"/>
  <c r="M1350" i="20"/>
  <c r="M1351" i="20"/>
  <c r="M1352" i="20"/>
  <c r="M1353" i="20"/>
  <c r="M1354" i="20"/>
  <c r="M1355" i="20"/>
  <c r="M1356" i="20"/>
  <c r="M1357" i="20"/>
  <c r="M1358" i="20"/>
  <c r="M1359" i="20"/>
  <c r="M1360" i="20"/>
  <c r="M1361" i="20"/>
  <c r="M1362" i="20"/>
  <c r="M1363" i="20"/>
  <c r="M1364" i="20"/>
  <c r="M1365" i="20"/>
  <c r="M1366" i="20"/>
  <c r="M1367" i="20"/>
  <c r="M1368" i="20"/>
  <c r="M1369" i="20"/>
  <c r="M1370" i="20"/>
  <c r="M1371" i="20"/>
  <c r="M1372" i="20"/>
  <c r="M1373" i="20"/>
  <c r="M1374" i="20"/>
  <c r="M1375" i="20"/>
  <c r="M1376" i="20"/>
  <c r="M1377" i="20"/>
  <c r="M1378" i="20"/>
  <c r="M1379" i="20"/>
  <c r="M1380" i="20"/>
  <c r="M1381" i="20"/>
  <c r="M1382" i="20"/>
  <c r="M1383" i="20"/>
  <c r="M1384" i="20"/>
  <c r="M1385" i="20"/>
  <c r="M1386" i="20"/>
  <c r="M1387" i="20"/>
  <c r="M1388" i="20"/>
  <c r="M1389" i="20"/>
  <c r="M1390" i="20"/>
  <c r="M1391" i="20"/>
  <c r="M1392" i="20"/>
  <c r="M1393" i="20"/>
  <c r="M1394" i="20"/>
  <c r="M1395" i="20"/>
  <c r="M1396" i="20"/>
  <c r="M1397" i="20"/>
  <c r="M1398" i="20"/>
  <c r="M1399" i="20"/>
  <c r="M1400" i="20"/>
  <c r="M1401" i="20"/>
  <c r="M1402" i="20"/>
  <c r="M1403" i="20"/>
  <c r="M1404" i="20"/>
  <c r="M1405" i="20"/>
  <c r="M1406" i="20"/>
  <c r="M1407" i="20"/>
  <c r="M1408" i="20"/>
  <c r="M1409" i="20"/>
  <c r="M1410" i="20"/>
  <c r="M1411" i="20"/>
  <c r="M1412" i="20"/>
  <c r="M1413" i="20"/>
  <c r="M1414" i="20"/>
  <c r="M1415" i="20"/>
  <c r="M1416" i="20"/>
  <c r="M1417" i="20"/>
  <c r="M1418" i="20"/>
  <c r="M1419" i="20"/>
  <c r="M1420" i="20"/>
  <c r="M1421" i="20"/>
  <c r="M1422" i="20"/>
  <c r="M1423" i="20"/>
  <c r="M1424" i="20"/>
  <c r="M1425" i="20"/>
  <c r="M1426" i="20"/>
  <c r="M1427" i="20"/>
  <c r="M1428" i="20"/>
  <c r="M1429" i="20"/>
  <c r="M1430" i="20"/>
  <c r="M1431" i="20"/>
  <c r="M1432" i="20"/>
  <c r="M1433" i="20"/>
  <c r="M1434" i="20"/>
  <c r="M1435" i="20"/>
  <c r="M1436" i="20"/>
  <c r="M1437" i="20"/>
  <c r="M1438" i="20"/>
  <c r="M1439" i="20"/>
  <c r="M1440" i="20"/>
  <c r="M1441" i="20"/>
  <c r="M1442" i="20"/>
  <c r="M1443" i="20"/>
  <c r="M1444" i="20"/>
  <c r="M1445" i="20"/>
  <c r="M1446" i="20"/>
  <c r="M1447" i="20"/>
  <c r="M1448" i="20"/>
  <c r="M1449" i="20"/>
  <c r="M1450" i="20"/>
  <c r="M1451" i="20"/>
  <c r="M1452" i="20"/>
  <c r="M1453" i="20"/>
  <c r="M1454" i="20"/>
  <c r="M1455" i="20"/>
  <c r="M1456" i="20"/>
  <c r="M1457" i="20"/>
  <c r="M1458" i="20"/>
  <c r="M1459" i="20"/>
  <c r="M1460" i="20"/>
  <c r="M1461" i="20"/>
  <c r="M1462" i="20"/>
  <c r="M1463" i="20"/>
  <c r="M1464" i="20"/>
  <c r="M1465" i="20"/>
  <c r="M1466" i="20"/>
  <c r="M1467" i="20"/>
  <c r="M1468" i="20"/>
  <c r="M1469" i="20"/>
  <c r="M1470" i="20"/>
  <c r="M1471" i="20"/>
  <c r="M1472" i="20"/>
  <c r="M1473" i="20"/>
  <c r="M1474" i="20"/>
  <c r="M1475" i="20"/>
  <c r="M1476" i="20"/>
  <c r="M1477" i="20"/>
  <c r="M1478" i="20"/>
  <c r="M1479" i="20"/>
  <c r="M1480" i="20"/>
  <c r="M1481" i="20"/>
  <c r="M1482" i="20"/>
  <c r="M1483" i="20"/>
  <c r="M1484" i="20"/>
  <c r="M1485" i="20"/>
  <c r="M1486" i="20"/>
  <c r="M1487" i="20"/>
  <c r="M1488" i="20"/>
  <c r="M1489" i="20"/>
  <c r="M1490" i="20"/>
  <c r="M1491" i="20"/>
  <c r="M1492" i="20"/>
  <c r="M1493" i="20"/>
  <c r="M1494" i="20"/>
  <c r="M1495" i="20"/>
  <c r="M1496" i="20"/>
  <c r="M1497" i="20"/>
  <c r="M1498" i="20"/>
  <c r="M1499" i="20"/>
  <c r="M1500" i="20"/>
  <c r="M1501" i="20"/>
  <c r="M1502" i="20"/>
  <c r="M1503" i="20"/>
  <c r="M1504" i="20"/>
  <c r="M1505" i="20"/>
  <c r="M1506" i="20"/>
  <c r="M1507" i="20"/>
  <c r="M1508" i="20"/>
  <c r="M1509" i="20"/>
  <c r="M1510" i="20"/>
  <c r="M1511" i="20"/>
  <c r="M1512" i="20"/>
  <c r="M1513" i="20"/>
  <c r="M1514" i="20"/>
  <c r="M1515" i="20"/>
  <c r="M1516" i="20"/>
  <c r="M1517" i="20"/>
  <c r="M1518" i="20"/>
  <c r="M1519" i="20"/>
  <c r="M1520" i="20"/>
  <c r="M1521" i="20"/>
  <c r="M1522" i="20"/>
  <c r="M1523" i="20"/>
  <c r="M1524" i="20"/>
  <c r="M1525" i="20"/>
  <c r="M1526" i="20"/>
  <c r="M1527" i="20"/>
  <c r="M1528" i="20"/>
  <c r="M1529" i="20"/>
  <c r="M1530" i="20"/>
  <c r="M1531" i="20"/>
  <c r="M1532" i="20"/>
  <c r="M1533" i="20"/>
  <c r="M1534" i="20"/>
  <c r="M1535" i="20"/>
  <c r="M1536" i="20"/>
  <c r="M1537" i="20"/>
  <c r="M1538" i="20"/>
  <c r="M1539" i="20"/>
  <c r="M1540" i="20"/>
  <c r="M1541" i="20"/>
  <c r="M1542" i="20"/>
  <c r="M1543" i="20"/>
  <c r="M1544" i="20"/>
  <c r="M1545" i="20"/>
  <c r="M1546" i="20"/>
  <c r="M1547" i="20"/>
  <c r="M1548" i="20"/>
  <c r="M1549" i="20"/>
  <c r="M1550" i="20"/>
  <c r="M1551" i="20"/>
  <c r="M1552" i="20"/>
  <c r="M1553" i="20"/>
  <c r="M1554" i="20"/>
  <c r="M1555" i="20"/>
  <c r="M1556" i="20"/>
  <c r="M1557" i="20"/>
  <c r="M1558" i="20"/>
  <c r="M1559" i="20"/>
  <c r="M1560" i="20"/>
  <c r="M1561" i="20"/>
  <c r="M1562" i="20"/>
  <c r="M1563" i="20"/>
  <c r="M1564" i="20"/>
  <c r="M1565" i="20"/>
  <c r="M1566" i="20"/>
  <c r="M1567" i="20"/>
  <c r="M1568" i="20"/>
  <c r="M1569" i="20"/>
  <c r="M1570" i="20"/>
  <c r="M1571" i="20"/>
  <c r="M1572" i="20"/>
  <c r="M1573" i="20"/>
  <c r="M1574" i="20"/>
  <c r="M1575" i="20"/>
  <c r="M1576" i="20"/>
  <c r="M1577" i="20"/>
  <c r="M1578" i="20"/>
  <c r="M1579" i="20"/>
  <c r="M1580" i="20"/>
  <c r="M1581" i="20"/>
  <c r="M1582" i="20"/>
  <c r="M1583" i="20"/>
  <c r="M1584" i="20"/>
  <c r="M1585" i="20"/>
  <c r="M1586" i="20"/>
  <c r="M1587" i="20"/>
  <c r="M1588" i="20"/>
  <c r="M1589" i="20"/>
  <c r="M1590" i="20"/>
  <c r="M1591" i="20"/>
  <c r="M1592" i="20"/>
  <c r="M1593" i="20"/>
  <c r="M1594" i="20"/>
  <c r="M1595" i="20"/>
  <c r="M1596" i="20"/>
  <c r="M1597" i="20"/>
  <c r="M1598" i="20"/>
  <c r="M1599" i="20"/>
  <c r="M1600" i="20"/>
  <c r="M1601" i="20"/>
  <c r="M1602" i="20"/>
  <c r="M1603" i="20"/>
  <c r="M1604" i="20"/>
  <c r="M1605" i="20"/>
  <c r="M1606" i="20"/>
  <c r="M1607" i="20"/>
  <c r="M1608" i="20"/>
  <c r="M1609" i="20"/>
  <c r="M1610" i="20"/>
  <c r="M1611" i="20"/>
  <c r="M1612" i="20"/>
  <c r="M1613" i="20"/>
  <c r="M1614" i="20"/>
  <c r="M1615" i="20"/>
  <c r="M1616" i="20"/>
  <c r="M1617" i="20"/>
  <c r="M1618" i="20"/>
  <c r="M1619" i="20"/>
  <c r="M1620" i="20"/>
  <c r="M1621" i="20"/>
  <c r="M1622" i="20"/>
  <c r="M1623" i="20"/>
  <c r="M1624" i="20"/>
  <c r="M1625" i="20"/>
  <c r="M1626" i="20"/>
  <c r="M1627" i="20"/>
  <c r="M1628" i="20"/>
  <c r="M1629" i="20"/>
  <c r="M1630" i="20"/>
  <c r="M1631" i="20"/>
  <c r="M1632" i="20"/>
  <c r="M1633" i="20"/>
  <c r="M1634" i="20"/>
  <c r="M1635" i="20"/>
  <c r="M1636" i="20"/>
  <c r="M1637" i="20"/>
  <c r="M1638" i="20"/>
  <c r="M1639" i="20"/>
  <c r="M1640" i="20"/>
  <c r="M1641" i="20"/>
  <c r="M1642" i="20"/>
  <c r="M1643" i="20"/>
  <c r="M1644" i="20"/>
  <c r="M1645" i="20"/>
  <c r="M1646" i="20"/>
  <c r="M1647" i="20"/>
  <c r="M1648" i="20"/>
  <c r="M1649" i="20"/>
  <c r="M1650" i="20"/>
  <c r="M1651" i="20"/>
  <c r="M1652" i="20"/>
  <c r="M1653" i="20"/>
  <c r="M1654" i="20"/>
  <c r="M1655" i="20"/>
  <c r="M1656" i="20"/>
  <c r="M1657" i="20"/>
  <c r="M1658" i="20"/>
  <c r="M1659" i="20"/>
  <c r="M1660" i="20"/>
  <c r="M1661" i="20"/>
  <c r="M1662" i="20"/>
  <c r="M1663" i="20"/>
  <c r="M1664" i="20"/>
  <c r="M1665" i="20"/>
  <c r="M1666" i="20"/>
  <c r="M1667" i="20"/>
  <c r="M1668" i="20"/>
  <c r="M1669" i="20"/>
  <c r="M1670" i="20"/>
  <c r="M1671" i="20"/>
  <c r="M1672" i="20"/>
  <c r="M1673" i="20"/>
  <c r="M1674" i="20"/>
  <c r="M1675" i="20"/>
  <c r="M1676" i="20"/>
  <c r="M1677" i="20"/>
  <c r="M1678" i="20"/>
  <c r="M1679" i="20"/>
  <c r="M1680" i="20"/>
  <c r="M1681" i="20"/>
  <c r="M1682" i="20"/>
  <c r="M1683" i="20"/>
  <c r="M1684" i="20"/>
  <c r="M1685" i="20"/>
  <c r="M1686" i="20"/>
  <c r="M1687" i="20"/>
  <c r="M1688" i="20"/>
  <c r="M1689" i="20"/>
  <c r="M1690" i="20"/>
  <c r="M1691" i="20"/>
  <c r="M1692" i="20"/>
  <c r="M1693" i="20"/>
  <c r="M1694" i="20"/>
  <c r="M1695" i="20"/>
  <c r="M1696" i="20"/>
  <c r="M1697" i="20"/>
  <c r="M1698" i="20"/>
  <c r="M1699" i="20"/>
  <c r="M1700" i="20"/>
  <c r="M1701" i="20"/>
  <c r="M1702" i="20"/>
  <c r="M1703" i="20"/>
  <c r="M1704" i="20"/>
  <c r="M1705" i="20"/>
  <c r="M1706" i="20"/>
  <c r="M1707" i="20"/>
  <c r="M1708" i="20"/>
  <c r="M1709" i="20"/>
  <c r="M1710" i="20"/>
  <c r="M1711" i="20"/>
  <c r="M1712" i="20"/>
  <c r="M1713" i="20"/>
  <c r="M1714" i="20"/>
  <c r="M1715" i="20"/>
  <c r="M1716" i="20"/>
  <c r="M1717" i="20"/>
  <c r="M1718" i="20"/>
  <c r="M1719" i="20"/>
  <c r="M1720" i="20"/>
  <c r="M1721" i="20"/>
  <c r="M1722" i="20"/>
  <c r="M1723" i="20"/>
  <c r="M1724" i="20"/>
  <c r="M1725" i="20"/>
  <c r="M1726" i="20"/>
  <c r="M1727" i="20"/>
  <c r="M1728" i="20"/>
  <c r="M1729" i="20"/>
  <c r="M1730" i="20"/>
  <c r="M1731" i="20"/>
  <c r="M1732" i="20"/>
  <c r="M1733" i="20"/>
  <c r="M1734" i="20"/>
  <c r="M1735" i="20"/>
  <c r="M1736" i="20"/>
  <c r="M1737" i="20"/>
  <c r="M1738" i="20"/>
  <c r="M1739" i="20"/>
  <c r="M1740" i="20"/>
  <c r="M1741" i="20"/>
  <c r="M1742" i="20"/>
  <c r="M1743" i="20"/>
  <c r="M1744" i="20"/>
  <c r="M1745" i="20"/>
  <c r="M1746" i="20"/>
  <c r="M1747" i="20"/>
  <c r="M1748" i="20"/>
  <c r="M1749" i="20"/>
  <c r="M1750" i="20"/>
  <c r="M1751" i="20"/>
  <c r="M1752" i="20"/>
  <c r="M1753" i="20"/>
  <c r="M1754" i="20"/>
  <c r="M1755" i="20"/>
  <c r="M1756" i="20"/>
  <c r="M1757" i="20"/>
  <c r="M1758" i="20"/>
  <c r="M1759" i="20"/>
  <c r="M1760" i="20"/>
  <c r="M1761" i="20"/>
  <c r="M1762" i="20"/>
  <c r="M1763" i="20"/>
  <c r="M1764" i="20"/>
  <c r="M1765" i="20"/>
  <c r="M1766" i="20"/>
  <c r="M1767" i="20"/>
  <c r="M1768" i="20"/>
  <c r="M1769" i="20"/>
  <c r="M1770" i="20"/>
  <c r="M1771" i="20"/>
  <c r="M1772" i="20"/>
  <c r="M1773" i="20"/>
  <c r="M1774" i="20"/>
  <c r="M1775" i="20"/>
  <c r="M1776" i="20"/>
  <c r="M1777" i="20"/>
  <c r="M1778" i="20"/>
  <c r="M1779" i="20"/>
  <c r="M1780" i="20"/>
  <c r="M1781" i="20"/>
  <c r="M1782" i="20"/>
  <c r="M1783" i="20"/>
  <c r="M1784" i="20"/>
  <c r="M1785" i="20"/>
  <c r="M1786" i="20"/>
  <c r="M1787" i="20"/>
  <c r="M1788" i="20"/>
  <c r="M1789" i="20"/>
  <c r="M1790" i="20"/>
  <c r="M1791" i="20"/>
  <c r="M1792" i="20"/>
  <c r="M1793" i="20"/>
  <c r="M1794" i="20"/>
  <c r="M1795" i="20"/>
  <c r="M1796" i="20"/>
  <c r="M1797" i="20"/>
  <c r="M1798" i="20"/>
  <c r="M1799" i="20"/>
  <c r="M1800" i="20"/>
  <c r="M1801" i="20"/>
  <c r="M1802" i="20"/>
  <c r="M1803" i="20"/>
  <c r="M1804" i="20"/>
  <c r="M1805" i="20"/>
  <c r="M1806" i="20"/>
  <c r="M1807" i="20"/>
  <c r="M1808" i="20"/>
  <c r="M1809" i="20"/>
  <c r="M1810" i="20"/>
  <c r="M1811" i="20"/>
  <c r="M1812" i="20"/>
  <c r="M1813" i="20"/>
  <c r="M1814" i="20"/>
  <c r="M1815" i="20"/>
  <c r="M1816" i="20"/>
  <c r="M1817" i="20"/>
  <c r="M1818" i="20"/>
  <c r="M1819" i="20"/>
  <c r="M1820" i="20"/>
  <c r="M1821" i="20"/>
  <c r="M1822" i="20"/>
  <c r="M1823" i="20"/>
  <c r="M1824" i="20"/>
  <c r="M1825" i="20"/>
  <c r="M1826" i="20"/>
  <c r="M1827" i="20"/>
  <c r="M1828" i="20"/>
  <c r="M1829" i="20"/>
  <c r="M1830" i="20"/>
  <c r="M1831" i="20"/>
  <c r="M1832" i="20"/>
  <c r="M1833" i="20"/>
  <c r="M1834" i="20"/>
  <c r="M1835" i="20"/>
  <c r="M1836" i="20"/>
  <c r="M1837" i="20"/>
  <c r="M1838" i="20"/>
  <c r="M1839" i="20"/>
  <c r="M1840" i="20"/>
  <c r="M1841" i="20"/>
  <c r="M1842" i="20"/>
  <c r="M1843" i="20"/>
  <c r="M1844" i="20"/>
  <c r="M1845" i="20"/>
  <c r="M1846" i="20"/>
  <c r="M1847" i="20"/>
  <c r="M1848" i="20"/>
  <c r="M1849" i="20"/>
  <c r="M1850" i="20"/>
  <c r="M1851" i="20"/>
  <c r="M1852" i="20"/>
  <c r="M1853" i="20"/>
  <c r="M1854" i="20"/>
  <c r="M1855" i="20"/>
  <c r="M1856" i="20"/>
  <c r="M1857" i="20"/>
  <c r="M1858" i="20"/>
  <c r="M1859" i="20"/>
  <c r="M1860" i="20"/>
  <c r="M1861" i="20"/>
  <c r="M1862" i="20"/>
  <c r="M1863" i="20"/>
  <c r="M1864" i="20"/>
  <c r="M1865" i="20"/>
  <c r="M1866" i="20"/>
  <c r="M1867" i="20"/>
  <c r="M1868" i="20"/>
  <c r="M1869" i="20"/>
  <c r="M1870" i="20"/>
  <c r="M1871" i="20"/>
  <c r="M1872" i="20"/>
  <c r="M1873" i="20"/>
  <c r="M1874" i="20"/>
  <c r="M1875" i="20"/>
  <c r="M1876" i="20"/>
  <c r="M1877" i="20"/>
  <c r="M1878" i="20"/>
  <c r="M1879" i="20"/>
  <c r="M1880" i="20"/>
  <c r="M1881" i="20"/>
  <c r="M1882" i="20"/>
  <c r="M1883" i="20"/>
  <c r="M1884" i="20"/>
  <c r="M1885" i="20"/>
  <c r="M1886" i="20"/>
  <c r="M1887" i="20"/>
  <c r="M1888" i="20"/>
  <c r="M1889" i="20"/>
  <c r="M1890" i="20"/>
  <c r="M1891" i="20"/>
  <c r="M1892" i="20"/>
  <c r="M1893" i="20"/>
  <c r="M1894" i="20"/>
  <c r="M1895" i="20"/>
  <c r="M1896" i="20"/>
  <c r="M1897" i="20"/>
  <c r="M1898" i="20"/>
  <c r="M1899" i="20"/>
  <c r="M1900" i="20"/>
  <c r="M1901" i="20"/>
  <c r="M1902" i="20"/>
  <c r="M1903" i="20"/>
  <c r="M1904" i="20"/>
  <c r="M1905" i="20"/>
  <c r="M1906" i="20"/>
  <c r="M1907" i="20"/>
  <c r="M1908" i="20"/>
  <c r="M1909" i="20"/>
  <c r="M1910" i="20"/>
  <c r="M1911" i="20"/>
  <c r="M1912" i="20"/>
  <c r="M1913" i="20"/>
  <c r="M1914" i="20"/>
  <c r="M1915" i="20"/>
  <c r="M1916" i="20"/>
  <c r="M1917" i="20"/>
  <c r="M1918" i="20"/>
  <c r="M1919" i="20"/>
  <c r="M1920" i="20"/>
  <c r="M1921" i="20"/>
  <c r="M1922" i="20"/>
  <c r="M1923" i="20"/>
  <c r="M1924" i="20"/>
  <c r="M1925" i="20"/>
  <c r="M1926" i="20"/>
  <c r="M1927" i="20"/>
  <c r="M1928" i="20"/>
  <c r="M1929" i="20"/>
  <c r="M1930" i="20"/>
  <c r="M1931" i="20"/>
  <c r="M1932" i="20"/>
  <c r="M1933" i="20"/>
  <c r="M1934" i="20"/>
  <c r="M1935" i="20"/>
  <c r="M1936" i="20"/>
  <c r="M1937" i="20"/>
  <c r="M1938" i="20"/>
  <c r="M1939" i="20"/>
  <c r="M1940" i="20"/>
  <c r="M1941" i="20"/>
  <c r="M1942" i="20"/>
  <c r="M1943" i="20"/>
  <c r="M1944" i="20"/>
  <c r="M1945" i="20"/>
  <c r="M1946" i="20"/>
  <c r="M1947" i="20"/>
  <c r="M1948" i="20"/>
  <c r="M1949" i="20"/>
  <c r="M1950" i="20"/>
  <c r="M1951" i="20"/>
  <c r="M1952" i="20"/>
  <c r="M1953" i="20"/>
  <c r="M1954" i="20"/>
  <c r="M1955" i="20"/>
  <c r="M1956" i="20"/>
  <c r="M1957" i="20"/>
  <c r="M1958" i="20"/>
  <c r="M1959" i="20"/>
  <c r="M1960" i="20"/>
  <c r="M1961" i="20"/>
  <c r="M1962" i="20"/>
  <c r="M1963" i="20"/>
  <c r="M1964" i="20"/>
  <c r="M1965" i="20"/>
  <c r="M1966" i="20"/>
  <c r="M1967" i="20"/>
  <c r="M1968" i="20"/>
  <c r="M1969" i="20"/>
  <c r="M1970" i="20"/>
  <c r="M1971" i="20"/>
  <c r="M1972" i="20"/>
  <c r="M1973" i="20"/>
  <c r="M1974" i="20"/>
  <c r="M1975" i="20"/>
  <c r="M1976" i="20"/>
  <c r="M1977" i="20"/>
  <c r="M1978" i="20"/>
  <c r="M1979" i="20"/>
  <c r="M1980" i="20"/>
  <c r="M1981" i="20"/>
  <c r="M1982" i="20"/>
  <c r="M1983" i="20"/>
  <c r="M1984" i="20"/>
  <c r="M1985" i="20"/>
  <c r="M1986" i="20"/>
  <c r="M1987" i="20"/>
  <c r="M1988" i="20"/>
  <c r="M1989" i="20"/>
  <c r="M1990" i="20"/>
  <c r="M1991" i="20"/>
  <c r="M1992" i="20"/>
  <c r="M1993" i="20"/>
  <c r="M1994" i="20"/>
  <c r="M1995" i="20"/>
  <c r="M1996" i="20"/>
  <c r="M1997" i="20"/>
  <c r="M1998" i="20"/>
  <c r="M1999" i="20"/>
  <c r="M2000" i="20"/>
  <c r="M2001" i="20"/>
  <c r="M2002" i="20"/>
  <c r="M2003" i="20"/>
  <c r="M2004" i="20"/>
  <c r="M2005" i="20"/>
  <c r="M2006" i="20"/>
  <c r="M2007" i="20"/>
  <c r="M2008" i="20"/>
  <c r="M2009" i="20"/>
  <c r="M2010" i="20"/>
  <c r="M2011" i="20"/>
  <c r="M2012" i="20"/>
  <c r="M2013" i="20"/>
  <c r="M2014" i="20"/>
  <c r="M2015" i="20"/>
  <c r="M2016" i="20"/>
  <c r="M2017" i="20"/>
  <c r="M2018" i="20"/>
  <c r="M2019" i="20"/>
  <c r="M2020" i="20"/>
  <c r="M2021" i="20"/>
  <c r="M2022" i="20"/>
  <c r="M2023" i="20"/>
  <c r="M2024" i="20"/>
  <c r="M2025" i="20"/>
  <c r="M2026" i="20"/>
  <c r="M2027" i="20"/>
  <c r="M2028" i="20"/>
  <c r="M2029" i="20"/>
  <c r="M2030" i="20"/>
  <c r="M2031" i="20"/>
  <c r="M2032" i="20"/>
  <c r="M2033" i="20"/>
  <c r="M2034" i="20"/>
  <c r="M2035" i="20"/>
  <c r="M2036" i="20"/>
  <c r="M2037" i="20"/>
  <c r="M2038" i="20"/>
  <c r="M2039" i="20"/>
  <c r="M2040" i="20"/>
  <c r="M2041" i="20"/>
  <c r="M2042" i="20"/>
  <c r="M2043" i="20"/>
  <c r="M2044" i="20"/>
  <c r="M2045" i="20"/>
  <c r="M2046" i="20"/>
  <c r="M2047" i="20"/>
  <c r="M2048" i="20"/>
  <c r="M2049" i="20"/>
  <c r="M2050" i="20"/>
  <c r="M2051" i="20"/>
  <c r="M2052" i="20"/>
  <c r="M2053" i="20"/>
  <c r="M2054" i="20"/>
  <c r="M2055" i="20"/>
  <c r="M2056" i="20"/>
  <c r="M2057" i="20"/>
  <c r="M2058" i="20"/>
  <c r="M2059" i="20"/>
  <c r="M2060" i="20"/>
  <c r="M2061" i="20"/>
  <c r="M2062" i="20"/>
  <c r="M2063" i="20"/>
  <c r="M2064" i="20"/>
  <c r="M2065" i="20"/>
  <c r="M2066" i="20"/>
  <c r="M2067" i="20"/>
  <c r="M2068" i="20"/>
  <c r="M2069" i="20"/>
  <c r="M2070" i="20"/>
  <c r="M2071" i="20"/>
  <c r="M2072" i="20"/>
  <c r="M2073" i="20"/>
  <c r="M2074" i="20"/>
  <c r="M2075" i="20"/>
  <c r="M2076" i="20"/>
  <c r="M2077" i="20"/>
  <c r="M2078" i="20"/>
  <c r="M2079" i="20"/>
  <c r="M2080" i="20"/>
  <c r="M2081" i="20"/>
  <c r="M2082" i="20"/>
  <c r="M2083" i="20"/>
  <c r="M2084" i="20"/>
  <c r="M2085" i="20"/>
  <c r="M2086" i="20"/>
  <c r="M2087" i="20"/>
  <c r="M2088" i="20"/>
  <c r="M2089" i="20"/>
  <c r="M2090" i="20"/>
  <c r="M2091" i="20"/>
  <c r="M2092" i="20"/>
  <c r="M2093" i="20"/>
  <c r="M2094" i="20"/>
  <c r="M2095" i="20"/>
  <c r="M2096" i="20"/>
  <c r="M2097" i="20"/>
  <c r="M2098" i="20"/>
  <c r="M2099" i="20"/>
  <c r="M2100" i="20"/>
  <c r="M2101" i="20"/>
  <c r="M2102" i="20"/>
  <c r="M2103" i="20"/>
  <c r="M2104" i="20"/>
  <c r="M2105" i="20"/>
  <c r="M2106" i="20"/>
  <c r="M2107" i="20"/>
  <c r="M2108" i="20"/>
  <c r="M2109" i="20"/>
  <c r="M2110" i="20"/>
  <c r="M2111" i="20"/>
  <c r="M2112" i="20"/>
  <c r="M2113" i="20"/>
  <c r="M2114" i="20"/>
  <c r="M2115" i="20"/>
  <c r="M2116" i="20"/>
  <c r="M2117" i="20"/>
  <c r="M2118" i="20"/>
  <c r="M2119" i="20"/>
  <c r="M2120" i="20"/>
  <c r="M2121" i="20"/>
  <c r="M2122" i="20"/>
  <c r="M2123" i="20"/>
  <c r="M2124" i="20"/>
  <c r="M2125" i="20"/>
  <c r="M2126" i="20"/>
  <c r="M2127" i="20"/>
  <c r="M2128" i="20"/>
  <c r="M2129" i="20"/>
  <c r="M2130" i="20"/>
  <c r="M2131" i="20"/>
  <c r="M2132" i="20"/>
  <c r="M2133" i="20"/>
  <c r="M2134" i="20"/>
  <c r="M2135" i="20"/>
  <c r="M2136" i="20"/>
  <c r="M2137" i="20"/>
  <c r="M2138" i="20"/>
  <c r="M2139" i="20"/>
  <c r="M2140" i="20"/>
  <c r="M2141" i="20"/>
  <c r="M2142" i="20"/>
  <c r="M2143" i="20"/>
  <c r="M2144" i="20"/>
  <c r="M2145" i="20"/>
  <c r="M2146" i="20"/>
  <c r="M2147" i="20"/>
  <c r="M2148" i="20"/>
  <c r="M2149" i="20"/>
  <c r="M2150" i="20"/>
  <c r="M2151" i="20"/>
  <c r="M2152" i="20"/>
  <c r="M2153" i="20"/>
  <c r="M2154" i="20"/>
  <c r="M2155" i="20"/>
  <c r="M2156" i="20"/>
  <c r="M2157" i="20"/>
  <c r="M2158" i="20"/>
  <c r="M2159" i="20"/>
  <c r="M2160" i="20"/>
  <c r="M2161" i="20"/>
  <c r="M2162" i="20"/>
  <c r="M2163" i="20"/>
  <c r="M2164" i="20"/>
  <c r="M2165" i="20"/>
  <c r="M2166" i="20"/>
  <c r="M2167" i="20"/>
  <c r="M2168" i="20"/>
  <c r="M2169" i="20"/>
  <c r="M2170" i="20"/>
  <c r="M2171" i="20"/>
  <c r="M2172" i="20"/>
  <c r="M2173" i="20"/>
  <c r="M2174" i="20"/>
  <c r="M2175" i="20"/>
  <c r="M2176" i="20"/>
  <c r="M1169" i="16" l="1"/>
  <c r="M1168" i="16"/>
  <c r="M1167" i="16"/>
  <c r="M1166" i="16"/>
  <c r="P1163" i="16"/>
  <c r="P1164" i="16"/>
  <c r="P1165" i="16"/>
  <c r="P1166" i="16"/>
  <c r="P1167" i="16"/>
  <c r="P1168" i="16"/>
  <c r="P1169" i="16"/>
  <c r="M1165" i="16"/>
  <c r="M1164" i="16"/>
  <c r="M1163" i="16"/>
  <c r="P1161" i="16"/>
  <c r="P1162" i="16"/>
  <c r="M1162" i="16"/>
  <c r="M1161" i="16"/>
  <c r="P1001" i="27" l="1"/>
  <c r="P1002" i="27"/>
  <c r="P1003" i="27"/>
  <c r="P1004" i="27"/>
  <c r="P1005" i="27"/>
  <c r="P1006" i="27"/>
  <c r="P1007" i="27"/>
  <c r="P1008" i="27"/>
  <c r="P1009" i="27"/>
  <c r="P1010" i="27"/>
  <c r="P1011" i="27"/>
  <c r="P1012" i="27"/>
  <c r="P1013" i="27"/>
  <c r="P1014" i="27"/>
  <c r="P1015" i="27"/>
  <c r="P1016" i="27"/>
  <c r="P1017" i="27"/>
  <c r="P1018" i="27"/>
  <c r="P1000" i="27"/>
  <c r="M1000" i="27"/>
  <c r="M1001" i="27"/>
  <c r="M1002" i="27"/>
  <c r="M1003" i="27"/>
  <c r="M1004" i="27"/>
  <c r="M1005" i="27"/>
  <c r="M1006" i="27"/>
  <c r="M1007" i="27"/>
  <c r="M1008" i="27"/>
  <c r="M1009" i="27"/>
  <c r="M1010" i="27"/>
  <c r="M1011" i="27"/>
  <c r="M1012" i="27"/>
  <c r="M1013" i="27"/>
  <c r="M1014" i="27"/>
  <c r="M1015" i="27"/>
  <c r="M1016" i="27"/>
  <c r="M1017" i="27"/>
  <c r="M1018" i="27"/>
  <c r="P661" i="27" l="1"/>
  <c r="M661" i="27"/>
  <c r="P660" i="27"/>
  <c r="M660" i="27"/>
  <c r="P659" i="27"/>
  <c r="M659" i="27"/>
  <c r="P658" i="27"/>
  <c r="M658" i="27"/>
  <c r="P657" i="27"/>
  <c r="M657" i="27"/>
  <c r="P656" i="27"/>
  <c r="M656" i="27"/>
  <c r="P655" i="27"/>
  <c r="M655" i="27"/>
  <c r="P654" i="27"/>
  <c r="M654" i="27"/>
  <c r="P653" i="27"/>
  <c r="M653" i="27"/>
  <c r="P652" i="27"/>
  <c r="M652" i="27"/>
  <c r="P651" i="27"/>
  <c r="M651" i="27"/>
  <c r="P650" i="27"/>
  <c r="M650" i="27"/>
  <c r="P649" i="27"/>
  <c r="M649" i="27"/>
  <c r="P648" i="27"/>
  <c r="M648" i="27"/>
  <c r="P647" i="27"/>
  <c r="M647" i="27"/>
  <c r="P646" i="27"/>
  <c r="M646" i="27"/>
  <c r="P645" i="27"/>
  <c r="M645" i="27"/>
  <c r="P644" i="27"/>
  <c r="M644" i="27"/>
  <c r="P643" i="27"/>
  <c r="M643" i="27"/>
  <c r="P642" i="27"/>
  <c r="M642" i="27"/>
  <c r="P641" i="27"/>
  <c r="M641" i="27"/>
  <c r="P640" i="27"/>
  <c r="M640" i="27"/>
  <c r="P639" i="27"/>
  <c r="M639" i="27"/>
  <c r="P638" i="27"/>
  <c r="M638" i="27"/>
  <c r="P637" i="27"/>
  <c r="M637" i="27"/>
  <c r="P636" i="27"/>
  <c r="M636" i="27"/>
  <c r="P635" i="27"/>
  <c r="M635" i="27"/>
  <c r="P634" i="27"/>
  <c r="M634" i="27"/>
  <c r="P633" i="27"/>
  <c r="M633" i="27"/>
  <c r="P632" i="27"/>
  <c r="M632" i="27"/>
  <c r="P631" i="27"/>
  <c r="M631" i="27"/>
  <c r="P630" i="27"/>
  <c r="M630" i="27"/>
  <c r="P629" i="27"/>
  <c r="M629" i="27"/>
  <c r="P628" i="27"/>
  <c r="M628" i="27"/>
  <c r="P627" i="27"/>
  <c r="M627" i="27"/>
  <c r="P626" i="27"/>
  <c r="M626" i="27"/>
  <c r="P625" i="27"/>
  <c r="M625" i="27"/>
  <c r="P624" i="27"/>
  <c r="M624" i="27"/>
  <c r="P623" i="27"/>
  <c r="M623" i="27"/>
  <c r="P622" i="27"/>
  <c r="M622" i="27"/>
  <c r="P621" i="27"/>
  <c r="M621" i="27"/>
  <c r="P620" i="27"/>
  <c r="Q620" i="27" s="1" a="1"/>
  <c r="Q620" i="27" s="1"/>
  <c r="M620" i="27"/>
  <c r="P619" i="27"/>
  <c r="Q619" i="27" s="1" a="1"/>
  <c r="Q619" i="27" s="1"/>
  <c r="M619" i="27"/>
  <c r="P618" i="27"/>
  <c r="Q618" i="27" s="1" a="1"/>
  <c r="Q618" i="27" s="1"/>
  <c r="M618" i="27"/>
  <c r="P617" i="27"/>
  <c r="Q617" i="27" s="1" a="1"/>
  <c r="Q617" i="27" s="1"/>
  <c r="M617" i="27"/>
  <c r="P616" i="27"/>
  <c r="Q616" i="27" s="1" a="1"/>
  <c r="Q616" i="27" s="1"/>
  <c r="M616" i="27"/>
  <c r="P615" i="27"/>
  <c r="Q615" i="27" s="1" a="1"/>
  <c r="Q615" i="27" s="1"/>
  <c r="M615" i="27"/>
  <c r="P614" i="27"/>
  <c r="M614" i="27"/>
  <c r="P613" i="27"/>
  <c r="M613" i="27"/>
  <c r="P612" i="27"/>
  <c r="M612" i="27"/>
  <c r="P611" i="27"/>
  <c r="Q611" i="27" s="1" a="1"/>
  <c r="Q611" i="27" s="1"/>
  <c r="M611" i="27"/>
  <c r="P610" i="27"/>
  <c r="Q610" i="27" s="1" a="1"/>
  <c r="Q610" i="27" s="1"/>
  <c r="M610" i="27"/>
  <c r="P609" i="27"/>
  <c r="Q609" i="27" s="1" a="1"/>
  <c r="Q609" i="27" s="1"/>
  <c r="M609" i="27"/>
  <c r="P608" i="27"/>
  <c r="Q608" i="27" s="1" a="1"/>
  <c r="Q608" i="27" s="1"/>
  <c r="M608" i="27"/>
  <c r="P607" i="27"/>
  <c r="Q607" i="27" s="1" a="1"/>
  <c r="Q607" i="27" s="1"/>
  <c r="M607" i="27"/>
  <c r="P606" i="27"/>
  <c r="Q606" i="27" s="1" a="1"/>
  <c r="Q606" i="27" s="1"/>
  <c r="M606" i="27"/>
  <c r="P605" i="27"/>
  <c r="Q605" i="27" s="1" a="1"/>
  <c r="Q605" i="27" s="1"/>
  <c r="M605" i="27"/>
  <c r="P604" i="27"/>
  <c r="Q604" i="27" s="1" a="1"/>
  <c r="Q604" i="27" s="1"/>
  <c r="M604" i="27"/>
  <c r="P603" i="27"/>
  <c r="Q603" i="27" s="1" a="1"/>
  <c r="Q603" i="27" s="1"/>
  <c r="M603" i="27"/>
  <c r="P602" i="27"/>
  <c r="Q602" i="27" s="1" a="1"/>
  <c r="Q602" i="27" s="1"/>
  <c r="M602" i="27"/>
  <c r="P601" i="27"/>
  <c r="Q601" i="27" s="1" a="1"/>
  <c r="Q601" i="27" s="1"/>
  <c r="M601" i="27"/>
  <c r="P600" i="27"/>
  <c r="Q600" i="27" s="1" a="1"/>
  <c r="Q600" i="27" s="1"/>
  <c r="M600" i="27"/>
  <c r="P599" i="27"/>
  <c r="Q599" i="27" s="1" a="1"/>
  <c r="Q599" i="27" s="1"/>
  <c r="M599" i="27"/>
  <c r="P598" i="27"/>
  <c r="Q598" i="27" s="1" a="1"/>
  <c r="Q598" i="27" s="1"/>
  <c r="M598" i="27"/>
  <c r="P597" i="27"/>
  <c r="Q597" i="27" s="1" a="1"/>
  <c r="Q597" i="27" s="1"/>
  <c r="M597" i="27"/>
  <c r="P596" i="27"/>
  <c r="Q596" i="27" s="1" a="1"/>
  <c r="Q596" i="27" s="1"/>
  <c r="M596" i="27"/>
  <c r="P595" i="27"/>
  <c r="Q595" i="27" s="1" a="1"/>
  <c r="Q595" i="27" s="1"/>
  <c r="M595" i="27"/>
  <c r="P594" i="27"/>
  <c r="Q594" i="27" s="1" a="1"/>
  <c r="Q594" i="27" s="1"/>
  <c r="M594" i="27"/>
  <c r="P593" i="27"/>
  <c r="Q593" i="27" s="1" a="1"/>
  <c r="Q593" i="27" s="1"/>
  <c r="M593" i="27"/>
  <c r="P592" i="27"/>
  <c r="Q592" i="27" s="1" a="1"/>
  <c r="Q592" i="27" s="1"/>
  <c r="M592" i="27"/>
  <c r="P591" i="27"/>
  <c r="Q591" i="27" s="1" a="1"/>
  <c r="Q591" i="27" s="1"/>
  <c r="M591" i="27"/>
  <c r="P590" i="27"/>
  <c r="Q590" i="27" s="1" a="1"/>
  <c r="Q590" i="27" s="1"/>
  <c r="M590" i="27"/>
  <c r="P589" i="27"/>
  <c r="Q589" i="27" s="1" a="1"/>
  <c r="Q589" i="27" s="1"/>
  <c r="M589" i="27"/>
  <c r="P588" i="27"/>
  <c r="Q588" i="27" s="1" a="1"/>
  <c r="Q588" i="27" s="1"/>
  <c r="M588" i="27"/>
  <c r="P587" i="27"/>
  <c r="Q587" i="27" s="1" a="1"/>
  <c r="Q587" i="27" s="1"/>
  <c r="M587" i="27"/>
  <c r="P586" i="27"/>
  <c r="M586" i="27"/>
  <c r="P585" i="27"/>
  <c r="M585" i="27"/>
  <c r="P584" i="27"/>
  <c r="M584" i="27"/>
  <c r="P583" i="27"/>
  <c r="M583" i="27"/>
  <c r="P582" i="27"/>
  <c r="Q582" i="27" s="1" a="1"/>
  <c r="Q582" i="27" s="1"/>
  <c r="M582" i="27"/>
  <c r="P581" i="27"/>
  <c r="Q581" i="27" s="1" a="1"/>
  <c r="Q581" i="27" s="1"/>
  <c r="M581" i="27"/>
  <c r="P580" i="27"/>
  <c r="Q580" i="27" s="1" a="1"/>
  <c r="Q580" i="27" s="1"/>
  <c r="M580" i="27"/>
  <c r="P579" i="27"/>
  <c r="Q579" i="27" s="1" a="1"/>
  <c r="Q579" i="27" s="1"/>
  <c r="M579" i="27"/>
  <c r="P578" i="27"/>
  <c r="Q578" i="27" s="1" a="1"/>
  <c r="Q578" i="27" s="1"/>
  <c r="M578" i="27"/>
  <c r="P577" i="27"/>
  <c r="Q577" i="27" s="1" a="1"/>
  <c r="Q577" i="27" s="1"/>
  <c r="M577" i="27"/>
  <c r="P576" i="27"/>
  <c r="Q576" i="27" s="1" a="1"/>
  <c r="Q576" i="27" s="1"/>
  <c r="M576" i="27"/>
  <c r="P575" i="27"/>
  <c r="Q575" i="27" s="1" a="1"/>
  <c r="Q575" i="27" s="1"/>
  <c r="M575" i="27"/>
  <c r="P574" i="27"/>
  <c r="Q574" i="27" s="1" a="1"/>
  <c r="Q574" i="27" s="1"/>
  <c r="M574" i="27"/>
  <c r="P573" i="27"/>
  <c r="Q573" i="27" s="1" a="1"/>
  <c r="Q573" i="27" s="1"/>
  <c r="M573" i="27"/>
  <c r="P572" i="27"/>
  <c r="Q572" i="27" s="1" a="1"/>
  <c r="Q572" i="27" s="1"/>
  <c r="M572" i="27"/>
  <c r="P571" i="27"/>
  <c r="Q571" i="27" s="1" a="1"/>
  <c r="Q571" i="27" s="1"/>
  <c r="M571" i="27"/>
  <c r="P570" i="27"/>
  <c r="Q570" i="27" s="1" a="1"/>
  <c r="Q570" i="27" s="1"/>
  <c r="M570" i="27"/>
  <c r="P569" i="27"/>
  <c r="Q569" i="27" s="1" a="1"/>
  <c r="Q569" i="27" s="1"/>
  <c r="M569" i="27"/>
  <c r="P568" i="27"/>
  <c r="Q568" i="27" s="1" a="1"/>
  <c r="Q568" i="27" s="1"/>
  <c r="M568" i="27"/>
  <c r="P567" i="27"/>
  <c r="Q567" i="27" s="1" a="1"/>
  <c r="Q567" i="27" s="1"/>
  <c r="M567" i="27"/>
  <c r="P566" i="27"/>
  <c r="Q566" i="27" s="1" a="1"/>
  <c r="Q566" i="27" s="1"/>
  <c r="M566" i="27"/>
  <c r="P565" i="27"/>
  <c r="Q565" i="27" s="1" a="1"/>
  <c r="Q565" i="27" s="1"/>
  <c r="M565" i="27"/>
  <c r="P564" i="27"/>
  <c r="Q564" i="27" s="1" a="1"/>
  <c r="Q564" i="27" s="1"/>
  <c r="M564" i="27"/>
  <c r="P563" i="27"/>
  <c r="Q563" i="27" s="1" a="1"/>
  <c r="Q563" i="27" s="1"/>
  <c r="M563" i="27"/>
  <c r="P562" i="27"/>
  <c r="Q562" i="27" s="1" a="1"/>
  <c r="Q562" i="27" s="1"/>
  <c r="M562" i="27"/>
  <c r="P561" i="27"/>
  <c r="M561" i="27"/>
  <c r="P560" i="27"/>
  <c r="M560" i="27"/>
  <c r="P559" i="27"/>
  <c r="M559" i="27"/>
  <c r="P558" i="27"/>
  <c r="M558" i="27"/>
  <c r="P557" i="27"/>
  <c r="M557" i="27"/>
  <c r="P556" i="27"/>
  <c r="M556" i="27"/>
  <c r="P555" i="27"/>
  <c r="M555" i="27"/>
  <c r="P554" i="27"/>
  <c r="M554" i="27"/>
  <c r="P553" i="27"/>
  <c r="M553" i="27"/>
  <c r="P552" i="27"/>
  <c r="M552" i="27"/>
  <c r="P551" i="27"/>
  <c r="M551" i="27"/>
  <c r="P550" i="27"/>
  <c r="M550" i="27"/>
  <c r="P549" i="27"/>
  <c r="M549" i="27"/>
  <c r="P548" i="27"/>
  <c r="M548" i="27"/>
  <c r="P547" i="27"/>
  <c r="M547" i="27"/>
  <c r="P546" i="27"/>
  <c r="M546" i="27"/>
  <c r="P545" i="27"/>
  <c r="M545" i="27"/>
  <c r="P544" i="27"/>
  <c r="M544" i="27"/>
  <c r="P543" i="27"/>
  <c r="M543" i="27"/>
  <c r="P542" i="27"/>
  <c r="M542" i="27"/>
  <c r="P541" i="27"/>
  <c r="M541" i="27"/>
  <c r="P540" i="27"/>
  <c r="M540" i="27"/>
  <c r="P539" i="27"/>
  <c r="M539" i="27"/>
  <c r="P538" i="27"/>
  <c r="M538" i="27"/>
  <c r="P537" i="27"/>
  <c r="M537" i="27"/>
  <c r="P536" i="27"/>
  <c r="M536" i="27"/>
  <c r="P535" i="27"/>
  <c r="M535" i="27"/>
  <c r="P534" i="27"/>
  <c r="M534" i="27"/>
  <c r="P533" i="27"/>
  <c r="M533" i="27"/>
  <c r="P532" i="27"/>
  <c r="M532" i="27"/>
  <c r="P531" i="27"/>
  <c r="M531" i="27"/>
  <c r="P530" i="27"/>
  <c r="M530" i="27"/>
  <c r="P529" i="27"/>
  <c r="M529" i="27"/>
  <c r="P528" i="27"/>
  <c r="M528" i="27"/>
  <c r="P527" i="27"/>
  <c r="M527" i="27"/>
  <c r="P526" i="27"/>
  <c r="M526" i="27"/>
  <c r="P525" i="27"/>
  <c r="M525" i="27"/>
  <c r="P524" i="27"/>
  <c r="M524" i="27"/>
  <c r="P523" i="27"/>
  <c r="M523" i="27"/>
  <c r="P522" i="27"/>
  <c r="M522" i="27"/>
  <c r="P521" i="27"/>
  <c r="M521" i="27"/>
  <c r="P520" i="27"/>
  <c r="M520" i="27"/>
  <c r="P519" i="27"/>
  <c r="M519" i="27"/>
  <c r="P518" i="27"/>
  <c r="M518" i="27"/>
  <c r="P517" i="27"/>
  <c r="M517" i="27"/>
  <c r="P516" i="27"/>
  <c r="M516" i="27"/>
  <c r="P515" i="27"/>
  <c r="M515" i="27"/>
  <c r="P514" i="27"/>
  <c r="M514" i="27"/>
  <c r="P513" i="27"/>
  <c r="M513" i="27"/>
  <c r="P512" i="27"/>
  <c r="M512" i="27"/>
  <c r="P511" i="27"/>
  <c r="M511" i="27"/>
  <c r="P510" i="27"/>
  <c r="M510" i="27"/>
  <c r="P509" i="27"/>
  <c r="M509" i="27"/>
  <c r="P508" i="27"/>
  <c r="M508" i="27"/>
  <c r="P507" i="27"/>
  <c r="M507" i="27"/>
  <c r="P506" i="27"/>
  <c r="M506" i="27"/>
  <c r="P505" i="27"/>
  <c r="M505" i="27"/>
  <c r="P504" i="27"/>
  <c r="M504" i="27"/>
  <c r="Q503" i="27" a="1"/>
  <c r="Q503" i="27" s="1"/>
  <c r="P503" i="27"/>
  <c r="M503" i="27"/>
  <c r="P502" i="27"/>
  <c r="M502" i="27"/>
  <c r="P501" i="27"/>
  <c r="M501" i="27"/>
  <c r="P500" i="27"/>
  <c r="M500" i="27"/>
  <c r="P499" i="27"/>
  <c r="M499" i="27"/>
  <c r="P498" i="27"/>
  <c r="Q498" i="27" s="1" a="1"/>
  <c r="Q498" i="27" s="1"/>
  <c r="M498" i="27"/>
  <c r="P497" i="27"/>
  <c r="Q497" i="27" s="1" a="1"/>
  <c r="Q497" i="27" s="1"/>
  <c r="M497" i="27"/>
  <c r="P496" i="27"/>
  <c r="M496" i="27"/>
  <c r="P495" i="27"/>
  <c r="Q495" i="27" s="1" a="1"/>
  <c r="Q495" i="27" s="1"/>
  <c r="M495" i="27"/>
  <c r="P494" i="27"/>
  <c r="Q494" i="27" s="1" a="1"/>
  <c r="Q494" i="27" s="1"/>
  <c r="M494" i="27"/>
  <c r="P493" i="27"/>
  <c r="Q493" i="27" s="1" a="1"/>
  <c r="Q493" i="27" s="1"/>
  <c r="M493" i="27"/>
  <c r="P492" i="27"/>
  <c r="M492" i="27"/>
  <c r="P491" i="27"/>
  <c r="Q491" i="27" s="1" a="1"/>
  <c r="Q491" i="27" s="1"/>
  <c r="M491" i="27"/>
  <c r="P490" i="27"/>
  <c r="M490" i="27"/>
  <c r="P489" i="27"/>
  <c r="M489" i="27"/>
  <c r="P488" i="27"/>
  <c r="M488" i="27"/>
  <c r="P487" i="27"/>
  <c r="Q487" i="27" s="1" a="1"/>
  <c r="Q487" i="27" s="1"/>
  <c r="M487" i="27"/>
  <c r="P486" i="27"/>
  <c r="Q486" i="27" s="1" a="1"/>
  <c r="Q486" i="27" s="1"/>
  <c r="M486" i="27"/>
  <c r="P485" i="27"/>
  <c r="Q485" i="27" s="1" a="1"/>
  <c r="Q485" i="27" s="1"/>
  <c r="M485" i="27"/>
  <c r="P484" i="27"/>
  <c r="M484" i="27"/>
  <c r="P483" i="27"/>
  <c r="M483" i="27"/>
  <c r="P482" i="27"/>
  <c r="M482" i="27"/>
  <c r="P481" i="27"/>
  <c r="Q481" i="27" s="1" a="1"/>
  <c r="Q481" i="27" s="1"/>
  <c r="M481" i="27"/>
  <c r="P480" i="27"/>
  <c r="Q480" i="27" s="1" a="1"/>
  <c r="Q480" i="27" s="1"/>
  <c r="M480" i="27"/>
  <c r="P479" i="27"/>
  <c r="Q479" i="27" s="1" a="1"/>
  <c r="Q479" i="27" s="1"/>
  <c r="M479" i="27"/>
  <c r="P478" i="27"/>
  <c r="Q478" i="27" s="1" a="1"/>
  <c r="Q478" i="27" s="1"/>
  <c r="M478" i="27"/>
  <c r="P477" i="27"/>
  <c r="Q477" i="27" s="1" a="1"/>
  <c r="Q477" i="27" s="1"/>
  <c r="M477" i="27"/>
  <c r="P476" i="27"/>
  <c r="Q476" i="27" s="1" a="1"/>
  <c r="Q476" i="27" s="1"/>
  <c r="M476" i="27"/>
  <c r="P475" i="27"/>
  <c r="M475" i="27"/>
  <c r="P474" i="27"/>
  <c r="M474" i="27"/>
  <c r="P473" i="27"/>
  <c r="Q473" i="27" s="1" a="1"/>
  <c r="Q473" i="27" s="1"/>
  <c r="M473" i="27"/>
  <c r="P472" i="27"/>
  <c r="Q472" i="27" s="1" a="1"/>
  <c r="Q472" i="27" s="1"/>
  <c r="M472" i="27"/>
  <c r="P471" i="27"/>
  <c r="Q471" i="27" s="1" a="1"/>
  <c r="Q471" i="27" s="1"/>
  <c r="M471" i="27"/>
  <c r="P470" i="27"/>
  <c r="Q470" i="27" s="1" a="1"/>
  <c r="Q470" i="27" s="1"/>
  <c r="M470" i="27"/>
  <c r="P469" i="27"/>
  <c r="Q469" i="27" s="1" a="1"/>
  <c r="Q469" i="27" s="1"/>
  <c r="M469" i="27"/>
  <c r="P468" i="27"/>
  <c r="M468" i="27"/>
  <c r="P467" i="27"/>
  <c r="M467" i="27"/>
  <c r="P466" i="27"/>
  <c r="M466" i="27"/>
  <c r="P465" i="27"/>
  <c r="M465" i="27"/>
  <c r="P464" i="27"/>
  <c r="M464" i="27"/>
  <c r="P463" i="27"/>
  <c r="M463" i="27"/>
  <c r="P462" i="27"/>
  <c r="Q462" i="27" s="1" a="1"/>
  <c r="Q462" i="27" s="1"/>
  <c r="M462" i="27"/>
  <c r="P461" i="27"/>
  <c r="M461" i="27"/>
  <c r="P460" i="27"/>
  <c r="M460" i="27"/>
  <c r="P459" i="27"/>
  <c r="M459" i="27"/>
  <c r="P458" i="27"/>
  <c r="M458" i="27"/>
  <c r="P457" i="27"/>
  <c r="M457" i="27"/>
  <c r="P456" i="27"/>
  <c r="M456" i="27"/>
  <c r="P455" i="27"/>
  <c r="Q455" i="27" s="1" a="1"/>
  <c r="Q455" i="27" s="1"/>
  <c r="M455" i="27"/>
  <c r="P454" i="27"/>
  <c r="Q454" i="27" s="1" a="1"/>
  <c r="Q454" i="27" s="1"/>
  <c r="M454" i="27"/>
  <c r="P453" i="27"/>
  <c r="M453" i="27"/>
  <c r="P452" i="27"/>
  <c r="Q452" i="27" s="1" a="1"/>
  <c r="Q452" i="27" s="1"/>
  <c r="M452" i="27"/>
  <c r="P451" i="27"/>
  <c r="Q451" i="27" s="1" a="1"/>
  <c r="Q451" i="27" s="1"/>
  <c r="M451" i="27"/>
  <c r="P450" i="27"/>
  <c r="M450" i="27"/>
  <c r="P449" i="27"/>
  <c r="Q449" i="27" s="1" a="1"/>
  <c r="Q449" i="27" s="1"/>
  <c r="M449" i="27"/>
  <c r="P448" i="27"/>
  <c r="M448" i="27"/>
  <c r="P447" i="27"/>
  <c r="M447" i="27"/>
  <c r="P446" i="27"/>
  <c r="M446" i="27"/>
  <c r="P445" i="27"/>
  <c r="Q445" i="27" s="1" a="1"/>
  <c r="Q445" i="27" s="1"/>
  <c r="M445" i="27"/>
  <c r="P444" i="27"/>
  <c r="M444" i="27"/>
  <c r="P443" i="27"/>
  <c r="Q443" i="27" s="1" a="1"/>
  <c r="Q443" i="27" s="1"/>
  <c r="M443" i="27"/>
  <c r="P442" i="27"/>
  <c r="Q442" i="27" s="1" a="1"/>
  <c r="Q442" i="27" s="1"/>
  <c r="M442" i="27"/>
  <c r="P441" i="27"/>
  <c r="Q441" i="27" s="1" a="1"/>
  <c r="Q441" i="27" s="1"/>
  <c r="M441" i="27"/>
  <c r="P440" i="27"/>
  <c r="Q440" i="27" s="1" a="1"/>
  <c r="Q440" i="27" s="1"/>
  <c r="M440" i="27"/>
  <c r="P439" i="27"/>
  <c r="Q439" i="27" s="1" a="1"/>
  <c r="Q439" i="27" s="1"/>
  <c r="M439" i="27"/>
  <c r="P438" i="27"/>
  <c r="Q438" i="27" s="1" a="1"/>
  <c r="Q438" i="27" s="1"/>
  <c r="M438" i="27"/>
  <c r="P437" i="27"/>
  <c r="Q437" i="27" s="1" a="1"/>
  <c r="Q437" i="27" s="1"/>
  <c r="M437" i="27"/>
  <c r="P436" i="27"/>
  <c r="Q436" i="27" s="1" a="1"/>
  <c r="Q436" i="27" s="1"/>
  <c r="M436" i="27"/>
  <c r="P435" i="27"/>
  <c r="Q435" i="27" s="1" a="1"/>
  <c r="Q435" i="27" s="1"/>
  <c r="M435" i="27"/>
  <c r="P434" i="27"/>
  <c r="M434" i="27"/>
  <c r="P433" i="27"/>
  <c r="Q433" i="27" s="1" a="1"/>
  <c r="Q433" i="27" s="1"/>
  <c r="M433" i="27"/>
  <c r="P432" i="27"/>
  <c r="M432" i="27"/>
  <c r="P431" i="27"/>
  <c r="M431" i="27"/>
  <c r="P430" i="27"/>
  <c r="Q430" i="27" s="1" a="1"/>
  <c r="Q430" i="27" s="1"/>
  <c r="M430" i="27"/>
  <c r="P429" i="27"/>
  <c r="Q429" i="27" s="1" a="1"/>
  <c r="Q429" i="27" s="1"/>
  <c r="M429" i="27"/>
  <c r="P428" i="27"/>
  <c r="M428" i="27"/>
  <c r="P427" i="27"/>
  <c r="M427" i="27"/>
  <c r="P426" i="27"/>
  <c r="M426" i="27"/>
  <c r="P425" i="27"/>
  <c r="M425" i="27"/>
  <c r="P424" i="27"/>
  <c r="M424" i="27"/>
  <c r="P423" i="27"/>
  <c r="Q423" i="27" s="1" a="1"/>
  <c r="Q423" i="27" s="1"/>
  <c r="M423" i="27"/>
  <c r="P422" i="27"/>
  <c r="M422" i="27"/>
  <c r="P421" i="27"/>
  <c r="Q421" i="27" s="1" a="1"/>
  <c r="Q421" i="27" s="1"/>
  <c r="M421" i="27"/>
  <c r="P420" i="27"/>
  <c r="Q420" i="27" s="1" a="1"/>
  <c r="Q420" i="27" s="1"/>
  <c r="M420" i="27"/>
  <c r="P419" i="27"/>
  <c r="Q419" i="27" s="1" a="1"/>
  <c r="Q419" i="27" s="1"/>
  <c r="M419" i="27"/>
  <c r="P418" i="27"/>
  <c r="Q418" i="27" s="1" a="1"/>
  <c r="Q418" i="27" s="1"/>
  <c r="M418" i="27"/>
  <c r="P417" i="27"/>
  <c r="Q417" i="27" s="1" a="1"/>
  <c r="Q417" i="27" s="1"/>
  <c r="M417" i="27"/>
  <c r="P416" i="27"/>
  <c r="Q416" i="27" s="1" a="1"/>
  <c r="Q416" i="27" s="1"/>
  <c r="M416" i="27"/>
  <c r="P415" i="27"/>
  <c r="Q415" i="27" s="1" a="1"/>
  <c r="Q415" i="27" s="1"/>
  <c r="M415" i="27"/>
  <c r="P414" i="27"/>
  <c r="Q414" i="27" s="1" a="1"/>
  <c r="Q414" i="27" s="1"/>
  <c r="M414" i="27"/>
  <c r="P413" i="27"/>
  <c r="Q413" i="27" s="1" a="1"/>
  <c r="Q413" i="27" s="1"/>
  <c r="M413" i="27"/>
  <c r="P412" i="27"/>
  <c r="Q412" i="27" s="1" a="1"/>
  <c r="Q412" i="27" s="1"/>
  <c r="M412" i="27"/>
  <c r="P411" i="27"/>
  <c r="Q411" i="27" s="1" a="1"/>
  <c r="Q411" i="27" s="1"/>
  <c r="M411" i="27"/>
  <c r="P410" i="27"/>
  <c r="M410" i="27"/>
  <c r="P409" i="27"/>
  <c r="Q409" i="27" s="1" a="1"/>
  <c r="Q409" i="27" s="1"/>
  <c r="M409" i="27"/>
  <c r="P408" i="27"/>
  <c r="Q408" i="27" s="1" a="1"/>
  <c r="Q408" i="27" s="1"/>
  <c r="M408" i="27"/>
  <c r="P407" i="27"/>
  <c r="Q407" i="27" s="1" a="1"/>
  <c r="Q407" i="27" s="1"/>
  <c r="M407" i="27"/>
  <c r="P406" i="27"/>
  <c r="Q406" i="27" s="1" a="1"/>
  <c r="Q406" i="27" s="1"/>
  <c r="M406" i="27"/>
  <c r="P405" i="27"/>
  <c r="Q405" i="27" s="1" a="1"/>
  <c r="Q405" i="27" s="1"/>
  <c r="M405" i="27"/>
  <c r="P404" i="27"/>
  <c r="Q404" i="27" s="1" a="1"/>
  <c r="Q404" i="27" s="1"/>
  <c r="M404" i="27"/>
  <c r="P403" i="27"/>
  <c r="M403" i="27"/>
  <c r="P402" i="27"/>
  <c r="M402" i="27"/>
  <c r="P401" i="27"/>
  <c r="Q401" i="27" s="1" a="1"/>
  <c r="Q401" i="27" s="1"/>
  <c r="M401" i="27"/>
  <c r="P400" i="27"/>
  <c r="Q400" i="27" s="1" a="1"/>
  <c r="Q400" i="27" s="1"/>
  <c r="M400" i="27"/>
  <c r="P399" i="27"/>
  <c r="Q399" i="27" s="1" a="1"/>
  <c r="Q399" i="27" s="1"/>
  <c r="M399" i="27"/>
  <c r="P398" i="27"/>
  <c r="M398" i="27"/>
  <c r="P397" i="27"/>
  <c r="M397" i="27"/>
  <c r="P396" i="27"/>
  <c r="M396" i="27"/>
  <c r="P395" i="27"/>
  <c r="M395" i="27"/>
  <c r="P394" i="27"/>
  <c r="M394" i="27"/>
  <c r="P393" i="27"/>
  <c r="Q393" i="27" s="1" a="1"/>
  <c r="Q393" i="27" s="1"/>
  <c r="M393" i="27"/>
  <c r="P392" i="27"/>
  <c r="Q392" i="27" s="1" a="1"/>
  <c r="Q392" i="27" s="1"/>
  <c r="M392" i="27"/>
  <c r="P391" i="27"/>
  <c r="Q391" i="27" s="1" a="1"/>
  <c r="Q391" i="27" s="1"/>
  <c r="M391" i="27"/>
  <c r="P390" i="27"/>
  <c r="Q390" i="27" s="1" a="1"/>
  <c r="Q390" i="27" s="1"/>
  <c r="M390" i="27"/>
  <c r="P389" i="27"/>
  <c r="Q389" i="27" s="1" a="1"/>
  <c r="Q389" i="27" s="1"/>
  <c r="M389" i="27"/>
  <c r="P388" i="27"/>
  <c r="Q388" i="27" s="1" a="1"/>
  <c r="Q388" i="27" s="1"/>
  <c r="M388" i="27"/>
  <c r="P387" i="27"/>
  <c r="Q387" i="27" s="1" a="1"/>
  <c r="Q387" i="27" s="1"/>
  <c r="M387" i="27"/>
  <c r="P386" i="27"/>
  <c r="M386" i="27"/>
  <c r="P385" i="27"/>
  <c r="Q385" i="27" s="1" a="1"/>
  <c r="Q385" i="27" s="1"/>
  <c r="M385" i="27"/>
  <c r="P384" i="27"/>
  <c r="M384" i="27"/>
  <c r="P383" i="27"/>
  <c r="Q383" i="27" s="1" a="1"/>
  <c r="Q383" i="27" s="1"/>
  <c r="M383" i="27"/>
  <c r="P382" i="27"/>
  <c r="Q382" i="27" s="1" a="1"/>
  <c r="Q382" i="27" s="1"/>
  <c r="M382" i="27"/>
  <c r="P381" i="27"/>
  <c r="M381" i="27"/>
  <c r="P380" i="27"/>
  <c r="Q380" i="27" s="1" a="1"/>
  <c r="Q380" i="27" s="1"/>
  <c r="M380" i="27"/>
  <c r="P379" i="27"/>
  <c r="Q379" i="27" s="1" a="1"/>
  <c r="Q379" i="27" s="1"/>
  <c r="M379" i="27"/>
  <c r="P378" i="27"/>
  <c r="Q378" i="27" s="1" a="1"/>
  <c r="Q378" i="27" s="1"/>
  <c r="M378" i="27"/>
  <c r="P377" i="27"/>
  <c r="Q377" i="27" s="1" a="1"/>
  <c r="Q377" i="27" s="1"/>
  <c r="M377" i="27"/>
  <c r="P376" i="27"/>
  <c r="M376" i="27"/>
  <c r="P375" i="27"/>
  <c r="M375" i="27"/>
  <c r="P374" i="27"/>
  <c r="M374" i="27"/>
  <c r="P373" i="27"/>
  <c r="Q373" i="27" s="1" a="1"/>
  <c r="Q373" i="27" s="1"/>
  <c r="M373" i="27"/>
  <c r="Q372" i="27" a="1"/>
  <c r="Q372" i="27" s="1"/>
  <c r="M372" i="27"/>
  <c r="Q371" i="27" a="1"/>
  <c r="Q371" i="27" s="1"/>
  <c r="M371" i="27"/>
  <c r="Q370" i="27" a="1"/>
  <c r="Q370" i="27" s="1"/>
  <c r="M370" i="27"/>
  <c r="Q369" i="27" a="1"/>
  <c r="Q369" i="27" s="1"/>
  <c r="M369" i="27"/>
  <c r="P368" i="27"/>
  <c r="Q368" i="27" s="1" a="1"/>
  <c r="Q368" i="27" s="1"/>
  <c r="M368" i="27"/>
  <c r="P367" i="27"/>
  <c r="Q367" i="27" s="1" a="1"/>
  <c r="Q367" i="27" s="1"/>
  <c r="M367" i="27"/>
  <c r="P366" i="27"/>
  <c r="Q366" i="27" s="1" a="1"/>
  <c r="Q366" i="27" s="1"/>
  <c r="M366" i="27"/>
  <c r="P365" i="27"/>
  <c r="M365" i="27"/>
  <c r="P364" i="27"/>
  <c r="M364" i="27"/>
  <c r="P363" i="27"/>
  <c r="M363" i="27"/>
  <c r="Q362" i="27" a="1"/>
  <c r="Q362" i="27" s="1"/>
  <c r="P362" i="27"/>
  <c r="M362" i="27"/>
  <c r="P361" i="27"/>
  <c r="Q361" i="27" s="1" a="1"/>
  <c r="Q361" i="27" s="1"/>
  <c r="M361" i="27"/>
  <c r="P360" i="27"/>
  <c r="Q360" i="27" s="1" a="1"/>
  <c r="Q360" i="27" s="1"/>
  <c r="M360" i="27"/>
  <c r="P359" i="27"/>
  <c r="Q359" i="27" s="1" a="1"/>
  <c r="Q359" i="27" s="1"/>
  <c r="M359" i="27"/>
  <c r="P358" i="27"/>
  <c r="Q358" i="27" s="1" a="1"/>
  <c r="Q358" i="27" s="1"/>
  <c r="M358" i="27"/>
  <c r="P357" i="27"/>
  <c r="Q357" i="27" s="1" a="1"/>
  <c r="Q357" i="27" s="1"/>
  <c r="M357" i="27"/>
  <c r="P356" i="27"/>
  <c r="Q356" i="27" s="1" a="1"/>
  <c r="Q356" i="27" s="1"/>
  <c r="M356" i="27"/>
  <c r="P355" i="27"/>
  <c r="Q355" i="27" s="1" a="1"/>
  <c r="Q355" i="27" s="1"/>
  <c r="M355" i="27"/>
  <c r="P354" i="27"/>
  <c r="Q354" i="27" s="1" a="1"/>
  <c r="Q354" i="27" s="1"/>
  <c r="M354" i="27"/>
  <c r="P353" i="27"/>
  <c r="M353" i="27"/>
  <c r="P352" i="27"/>
  <c r="M352" i="27"/>
  <c r="P351" i="27"/>
  <c r="M351" i="27"/>
  <c r="P350" i="27"/>
  <c r="Q350" i="27" s="1" a="1"/>
  <c r="Q350" i="27" s="1"/>
  <c r="M350" i="27"/>
  <c r="Q349" i="27" a="1"/>
  <c r="Q349" i="27" s="1"/>
  <c r="M349" i="27"/>
  <c r="Q348" i="27" a="1"/>
  <c r="Q348" i="27" s="1"/>
  <c r="M348" i="27"/>
  <c r="P347" i="27"/>
  <c r="Q347" i="27" s="1" a="1"/>
  <c r="Q347" i="27" s="1"/>
  <c r="M347" i="27"/>
  <c r="P346" i="27"/>
  <c r="Q346" i="27" s="1" a="1"/>
  <c r="Q346" i="27" s="1"/>
  <c r="M346" i="27"/>
  <c r="P345" i="27"/>
  <c r="Q345" i="27" s="1" a="1"/>
  <c r="Q345" i="27" s="1"/>
  <c r="M345" i="27"/>
  <c r="P344" i="27"/>
  <c r="Q344" i="27" s="1" a="1"/>
  <c r="Q344" i="27" s="1"/>
  <c r="M344" i="27"/>
  <c r="P343" i="27"/>
  <c r="M343" i="27"/>
  <c r="P342" i="27"/>
  <c r="M342" i="27"/>
  <c r="P341" i="27"/>
  <c r="M341" i="27"/>
  <c r="P340" i="27"/>
  <c r="Q340" i="27" s="1" a="1"/>
  <c r="Q340" i="27" s="1"/>
  <c r="M340" i="27"/>
  <c r="P339" i="27"/>
  <c r="Q339" i="27" s="1" a="1"/>
  <c r="Q339" i="27" s="1"/>
  <c r="M339" i="27"/>
  <c r="P338" i="27"/>
  <c r="Q338" i="27" s="1" a="1"/>
  <c r="Q338" i="27" s="1"/>
  <c r="M338" i="27"/>
  <c r="P337" i="27"/>
  <c r="Q337" i="27" s="1" a="1"/>
  <c r="Q337" i="27" s="1"/>
  <c r="M337" i="27"/>
  <c r="P336" i="27"/>
  <c r="Q336" i="27" s="1" a="1"/>
  <c r="Q336" i="27" s="1"/>
  <c r="M336" i="27"/>
  <c r="P335" i="27"/>
  <c r="Q335" i="27" s="1" a="1"/>
  <c r="Q335" i="27" s="1"/>
  <c r="M335" i="27"/>
  <c r="P334" i="27"/>
  <c r="Q334" i="27" s="1" a="1"/>
  <c r="Q334" i="27" s="1"/>
  <c r="M334" i="27"/>
  <c r="P333" i="27"/>
  <c r="Q333" i="27" s="1" a="1"/>
  <c r="Q333" i="27" s="1"/>
  <c r="M333" i="27"/>
  <c r="P332" i="27"/>
  <c r="Q332" i="27" s="1" a="1"/>
  <c r="Q332" i="27" s="1"/>
  <c r="M332" i="27"/>
  <c r="P331" i="27"/>
  <c r="Q331" i="27" s="1" a="1"/>
  <c r="Q331" i="27" s="1"/>
  <c r="M331" i="27"/>
  <c r="P330" i="27"/>
  <c r="Q330" i="27" s="1" a="1"/>
  <c r="Q330" i="27" s="1"/>
  <c r="M330" i="27"/>
  <c r="M329" i="27"/>
  <c r="P328" i="27"/>
  <c r="Q328" i="27" s="1" a="1"/>
  <c r="Q328" i="27" s="1"/>
  <c r="M328" i="27"/>
  <c r="P327" i="27"/>
  <c r="Q327" i="27" s="1" a="1"/>
  <c r="Q327" i="27" s="1"/>
  <c r="M327" i="27"/>
  <c r="P326" i="27"/>
  <c r="Q326" i="27" s="1" a="1"/>
  <c r="Q326" i="27" s="1"/>
  <c r="M326" i="27"/>
  <c r="P325" i="27"/>
  <c r="Q325" i="27" s="1" a="1"/>
  <c r="Q325" i="27" s="1"/>
  <c r="M325" i="27"/>
  <c r="P324" i="27"/>
  <c r="M324" i="27"/>
  <c r="P323" i="27"/>
  <c r="Q323" i="27" s="1" a="1"/>
  <c r="Q323" i="27" s="1"/>
  <c r="M323" i="27"/>
  <c r="P322" i="27"/>
  <c r="Q322" i="27" s="1" a="1"/>
  <c r="Q322" i="27" s="1"/>
  <c r="M322" i="27"/>
  <c r="P321" i="27"/>
  <c r="Q321" i="27" s="1" a="1"/>
  <c r="Q321" i="27" s="1"/>
  <c r="M321" i="27"/>
  <c r="P320" i="27"/>
  <c r="Q320" i="27" s="1" a="1"/>
  <c r="Q320" i="27" s="1"/>
  <c r="M320" i="27"/>
  <c r="P319" i="27"/>
  <c r="Q319" i="27" s="1" a="1"/>
  <c r="Q319" i="27" s="1"/>
  <c r="M319" i="27"/>
  <c r="P318" i="27"/>
  <c r="Q318" i="27" s="1" a="1"/>
  <c r="Q318" i="27" s="1"/>
  <c r="M318" i="27"/>
  <c r="P317" i="27"/>
  <c r="Q317" i="27" s="1" a="1"/>
  <c r="Q317" i="27" s="1"/>
  <c r="M317" i="27"/>
  <c r="P316" i="27"/>
  <c r="Q316" i="27" s="1" a="1"/>
  <c r="Q316" i="27" s="1"/>
  <c r="M316" i="27"/>
  <c r="P315" i="27"/>
  <c r="Q315" i="27" s="1" a="1"/>
  <c r="Q315" i="27" s="1"/>
  <c r="M315" i="27"/>
  <c r="P314" i="27"/>
  <c r="Q314" i="27" s="1" a="1"/>
  <c r="Q314" i="27" s="1"/>
  <c r="M314" i="27"/>
  <c r="P313" i="27"/>
  <c r="Q313" i="27" s="1" a="1"/>
  <c r="Q313" i="27" s="1"/>
  <c r="M313" i="27"/>
  <c r="P312" i="27"/>
  <c r="Q312" i="27" s="1" a="1"/>
  <c r="Q312" i="27" s="1"/>
  <c r="M312" i="27"/>
  <c r="P311" i="27"/>
  <c r="Q311" i="27" s="1" a="1"/>
  <c r="Q311" i="27" s="1"/>
  <c r="M311" i="27"/>
  <c r="P310" i="27"/>
  <c r="Q310" i="27" s="1" a="1"/>
  <c r="Q310" i="27" s="1"/>
  <c r="M310" i="27"/>
  <c r="P309" i="27"/>
  <c r="Q309" i="27" s="1" a="1"/>
  <c r="Q309" i="27" s="1"/>
  <c r="M309" i="27"/>
  <c r="P308" i="27"/>
  <c r="Q308" i="27" s="1" a="1"/>
  <c r="Q308" i="27" s="1"/>
  <c r="M308" i="27"/>
  <c r="P307" i="27"/>
  <c r="Q307" i="27" s="1" a="1"/>
  <c r="Q307" i="27" s="1"/>
  <c r="M307" i="27"/>
  <c r="P306" i="27"/>
  <c r="Q306" i="27" s="1" a="1"/>
  <c r="Q306" i="27" s="1"/>
  <c r="M306" i="27"/>
  <c r="P305" i="27"/>
  <c r="Q305" i="27" s="1" a="1"/>
  <c r="Q305" i="27" s="1"/>
  <c r="M305" i="27"/>
  <c r="P304" i="27"/>
  <c r="Q304" i="27" s="1" a="1"/>
  <c r="Q304" i="27" s="1"/>
  <c r="M304" i="27"/>
  <c r="P303" i="27"/>
  <c r="Q303" i="27" s="1" a="1"/>
  <c r="Q303" i="27" s="1"/>
  <c r="M303" i="27"/>
  <c r="P302" i="27"/>
  <c r="Q302" i="27" s="1" a="1"/>
  <c r="Q302" i="27" s="1"/>
  <c r="M302" i="27"/>
  <c r="P301" i="27"/>
  <c r="Q301" i="27" s="1" a="1"/>
  <c r="Q301" i="27" s="1"/>
  <c r="M301" i="27"/>
  <c r="P300" i="27"/>
  <c r="M300" i="27"/>
  <c r="P299" i="27"/>
  <c r="M299" i="27"/>
  <c r="P298" i="27"/>
  <c r="M298" i="27"/>
  <c r="P297" i="27"/>
  <c r="Q297" i="27" s="1" a="1"/>
  <c r="Q297" i="27" s="1"/>
  <c r="M297" i="27"/>
  <c r="P296" i="27"/>
  <c r="Q296" i="27" s="1" a="1"/>
  <c r="Q296" i="27" s="1"/>
  <c r="M296" i="27"/>
  <c r="P295" i="27"/>
  <c r="Q295" i="27" s="1" a="1"/>
  <c r="Q295" i="27" s="1"/>
  <c r="M295" i="27"/>
  <c r="P294" i="27"/>
  <c r="Q294" i="27" s="1" a="1"/>
  <c r="Q294" i="27" s="1"/>
  <c r="M294" i="27"/>
  <c r="P293" i="27"/>
  <c r="Q293" i="27" s="1" a="1"/>
  <c r="Q293" i="27" s="1"/>
  <c r="M293" i="27"/>
  <c r="P292" i="27"/>
  <c r="Q292" i="27" s="1" a="1"/>
  <c r="Q292" i="27" s="1"/>
  <c r="M292" i="27"/>
  <c r="P291" i="27"/>
  <c r="M291" i="27"/>
  <c r="P290" i="27"/>
  <c r="M290" i="27"/>
  <c r="P289" i="27"/>
  <c r="M289" i="27"/>
  <c r="P288" i="27"/>
  <c r="Q288" i="27" s="1" a="1"/>
  <c r="Q288" i="27" s="1"/>
  <c r="M288" i="27"/>
  <c r="P287" i="27"/>
  <c r="Q287" i="27" s="1" a="1"/>
  <c r="Q287" i="27" s="1"/>
  <c r="M287" i="27"/>
  <c r="P286" i="27"/>
  <c r="Q286" i="27" s="1" a="1"/>
  <c r="Q286" i="27" s="1"/>
  <c r="M286" i="27"/>
  <c r="P285" i="27"/>
  <c r="Q285" i="27" s="1" a="1"/>
  <c r="Q285" i="27" s="1"/>
  <c r="M285" i="27"/>
  <c r="P284" i="27"/>
  <c r="Q284" i="27" s="1" a="1"/>
  <c r="Q284" i="27" s="1"/>
  <c r="M284" i="27"/>
  <c r="P283" i="27"/>
  <c r="M283" i="27"/>
  <c r="P282" i="27"/>
  <c r="M282" i="27"/>
  <c r="P281" i="27"/>
  <c r="M281" i="27"/>
  <c r="Q280" i="27" a="1"/>
  <c r="Q280" i="27" s="1"/>
  <c r="M280" i="27"/>
  <c r="Q279" i="27" a="1"/>
  <c r="Q279" i="27" s="1"/>
  <c r="M279" i="27"/>
  <c r="Q278" i="27" a="1"/>
  <c r="Q278" i="27" s="1"/>
  <c r="M278" i="27"/>
  <c r="P277" i="27"/>
  <c r="Q277" i="27" s="1" a="1"/>
  <c r="Q277" i="27" s="1"/>
  <c r="M277" i="27"/>
  <c r="P276" i="27"/>
  <c r="Q276" i="27" s="1" a="1"/>
  <c r="Q276" i="27" s="1"/>
  <c r="M276" i="27"/>
  <c r="P275" i="27"/>
  <c r="M275" i="27"/>
  <c r="P274" i="27"/>
  <c r="M274" i="27"/>
  <c r="P273" i="27"/>
  <c r="M273" i="27"/>
  <c r="P272" i="27"/>
  <c r="Q272" i="27" s="1" a="1"/>
  <c r="Q272" i="27" s="1"/>
  <c r="M272" i="27"/>
  <c r="P271" i="27"/>
  <c r="Q271" i="27" s="1" a="1"/>
  <c r="Q271" i="27" s="1"/>
  <c r="M271" i="27"/>
  <c r="P270" i="27"/>
  <c r="Q270" i="27" s="1" a="1"/>
  <c r="Q270" i="27" s="1"/>
  <c r="M270" i="27"/>
  <c r="P269" i="27"/>
  <c r="Q269" i="27" s="1" a="1"/>
  <c r="Q269" i="27" s="1"/>
  <c r="M269" i="27"/>
  <c r="P268" i="27"/>
  <c r="Q268" i="27" s="1" a="1"/>
  <c r="Q268" i="27" s="1"/>
  <c r="M268" i="27"/>
  <c r="P267" i="27"/>
  <c r="Q267" i="27" s="1" a="1"/>
  <c r="Q267" i="27" s="1"/>
  <c r="M267" i="27"/>
  <c r="P266" i="27"/>
  <c r="Q266" i="27" s="1" a="1"/>
  <c r="Q266" i="27" s="1"/>
  <c r="M266" i="27"/>
  <c r="P265" i="27"/>
  <c r="Q265" i="27" s="1" a="1"/>
  <c r="Q265" i="27" s="1"/>
  <c r="M265" i="27"/>
  <c r="P264" i="27"/>
  <c r="Q264" i="27" s="1" a="1"/>
  <c r="Q264" i="27" s="1"/>
  <c r="M264" i="27"/>
  <c r="P263" i="27"/>
  <c r="Q263" i="27" s="1" a="1"/>
  <c r="Q263" i="27" s="1"/>
  <c r="M263" i="27"/>
  <c r="P262" i="27"/>
  <c r="Q262" i="27" s="1" a="1"/>
  <c r="Q262" i="27" s="1"/>
  <c r="M262" i="27"/>
  <c r="P261" i="27"/>
  <c r="Q261" i="27" s="1" a="1"/>
  <c r="Q261" i="27" s="1"/>
  <c r="M261" i="27"/>
  <c r="P260" i="27"/>
  <c r="Q260" i="27" s="1" a="1"/>
  <c r="Q260" i="27" s="1"/>
  <c r="M260" i="27"/>
  <c r="P259" i="27"/>
  <c r="M259" i="27"/>
  <c r="P258" i="27"/>
  <c r="M258" i="27"/>
  <c r="P257" i="27"/>
  <c r="M257" i="27"/>
  <c r="P256" i="27"/>
  <c r="Q256" i="27" s="1" a="1"/>
  <c r="Q256" i="27" s="1"/>
  <c r="M256" i="27"/>
  <c r="P255" i="27"/>
  <c r="Q255" i="27" s="1" a="1"/>
  <c r="Q255" i="27" s="1"/>
  <c r="M255" i="27"/>
  <c r="P254" i="27"/>
  <c r="M254" i="27"/>
  <c r="P253" i="27"/>
  <c r="M253" i="27"/>
  <c r="P252" i="27"/>
  <c r="M252" i="27"/>
  <c r="P251" i="27"/>
  <c r="Q251" i="27" s="1" a="1"/>
  <c r="Q251" i="27" s="1"/>
  <c r="M251" i="27"/>
  <c r="P250" i="27"/>
  <c r="Q250" i="27" s="1" a="1"/>
  <c r="Q250" i="27" s="1"/>
  <c r="M250" i="27"/>
  <c r="P249" i="27"/>
  <c r="Q249" i="27" s="1" a="1"/>
  <c r="Q249" i="27" s="1"/>
  <c r="M249" i="27"/>
  <c r="P248" i="27"/>
  <c r="Q248" i="27" s="1" a="1"/>
  <c r="Q248" i="27" s="1"/>
  <c r="M248" i="27"/>
  <c r="P247" i="27"/>
  <c r="Q247" i="27" s="1" a="1"/>
  <c r="Q247" i="27" s="1"/>
  <c r="M247" i="27"/>
  <c r="P246" i="27"/>
  <c r="Q246" i="27" s="1" a="1"/>
  <c r="Q246" i="27" s="1"/>
  <c r="M246" i="27"/>
  <c r="P245" i="27"/>
  <c r="Q245" i="27" s="1" a="1"/>
  <c r="Q245" i="27" s="1"/>
  <c r="M245" i="27"/>
  <c r="P244" i="27"/>
  <c r="M244" i="27"/>
  <c r="P243" i="27"/>
  <c r="Q243" i="27" s="1" a="1"/>
  <c r="Q243" i="27" s="1"/>
  <c r="M243" i="27"/>
  <c r="P242" i="27"/>
  <c r="M242" i="27"/>
  <c r="P241" i="27"/>
  <c r="Q241" i="27" s="1" a="1"/>
  <c r="Q241" i="27" s="1"/>
  <c r="M241" i="27"/>
  <c r="P240" i="27"/>
  <c r="Q240" i="27" s="1" a="1"/>
  <c r="Q240" i="27" s="1"/>
  <c r="M240" i="27"/>
  <c r="P239" i="27"/>
  <c r="Q239" i="27" s="1" a="1"/>
  <c r="Q239" i="27" s="1"/>
  <c r="M239" i="27"/>
  <c r="P238" i="27"/>
  <c r="Q238" i="27" s="1" a="1"/>
  <c r="Q238" i="27" s="1"/>
  <c r="M238" i="27"/>
  <c r="P237" i="27"/>
  <c r="Q237" i="27" s="1" a="1"/>
  <c r="Q237" i="27" s="1"/>
  <c r="M237" i="27"/>
  <c r="P236" i="27"/>
  <c r="Q236" i="27" s="1" a="1"/>
  <c r="Q236" i="27" s="1"/>
  <c r="M236" i="27"/>
  <c r="P235" i="27"/>
  <c r="Q235" i="27" s="1" a="1"/>
  <c r="Q235" i="27" s="1"/>
  <c r="M235" i="27"/>
  <c r="P234" i="27"/>
  <c r="M234" i="27"/>
  <c r="P233" i="27"/>
  <c r="M233" i="27"/>
  <c r="P232" i="27"/>
  <c r="M232" i="27"/>
  <c r="P231" i="27"/>
  <c r="Q231" i="27" s="1" a="1"/>
  <c r="Q231" i="27" s="1"/>
  <c r="M231" i="27"/>
  <c r="P230" i="27"/>
  <c r="Q230" i="27" s="1" a="1"/>
  <c r="Q230" i="27" s="1"/>
  <c r="M230" i="27"/>
  <c r="P229" i="27"/>
  <c r="Q229" i="27" s="1" a="1"/>
  <c r="Q229" i="27" s="1"/>
  <c r="M229" i="27"/>
  <c r="P228" i="27"/>
  <c r="Q228" i="27" s="1" a="1"/>
  <c r="Q228" i="27" s="1"/>
  <c r="M228" i="27"/>
  <c r="P227" i="27"/>
  <c r="Q227" i="27" s="1" a="1"/>
  <c r="Q227" i="27" s="1"/>
  <c r="M227" i="27"/>
  <c r="P226" i="27"/>
  <c r="Q226" i="27" s="1" a="1"/>
  <c r="Q226" i="27" s="1"/>
  <c r="M226" i="27"/>
  <c r="P225" i="27"/>
  <c r="Q225" i="27" s="1" a="1"/>
  <c r="Q225" i="27" s="1"/>
  <c r="M225" i="27"/>
  <c r="P224" i="27"/>
  <c r="Q224" i="27" s="1" a="1"/>
  <c r="Q224" i="27" s="1"/>
  <c r="M224" i="27"/>
  <c r="P223" i="27"/>
  <c r="Q223" i="27" s="1" a="1"/>
  <c r="Q223" i="27" s="1"/>
  <c r="M223" i="27"/>
  <c r="P222" i="27"/>
  <c r="Q222" i="27" s="1" a="1"/>
  <c r="Q222" i="27" s="1"/>
  <c r="M222" i="27"/>
  <c r="P221" i="27"/>
  <c r="Q221" i="27" s="1" a="1"/>
  <c r="Q221" i="27" s="1"/>
  <c r="M221" i="27"/>
  <c r="P220" i="27"/>
  <c r="Q220" i="27" s="1" a="1"/>
  <c r="Q220" i="27" s="1"/>
  <c r="M220" i="27"/>
  <c r="P219" i="27"/>
  <c r="Q219" i="27" s="1" a="1"/>
  <c r="Q219" i="27" s="1"/>
  <c r="M219" i="27"/>
  <c r="P218" i="27"/>
  <c r="Q218" i="27" s="1" a="1"/>
  <c r="Q218" i="27" s="1"/>
  <c r="M218" i="27"/>
  <c r="P217" i="27"/>
  <c r="Q217" i="27" s="1" a="1"/>
  <c r="Q217" i="27" s="1"/>
  <c r="M217" i="27"/>
  <c r="P216" i="27"/>
  <c r="Q216" i="27" s="1" a="1"/>
  <c r="Q216" i="27" s="1"/>
  <c r="M216" i="27"/>
  <c r="P215" i="27"/>
  <c r="Q215" i="27" s="1" a="1"/>
  <c r="Q215" i="27" s="1"/>
  <c r="M215" i="27"/>
  <c r="P214" i="27"/>
  <c r="Q214" i="27" s="1" a="1"/>
  <c r="Q214" i="27" s="1"/>
  <c r="M214" i="27"/>
  <c r="P213" i="27"/>
  <c r="Q213" i="27" s="1" a="1"/>
  <c r="Q213" i="27" s="1"/>
  <c r="M213" i="27"/>
  <c r="P212" i="27"/>
  <c r="Q212" i="27" s="1" a="1"/>
  <c r="Q212" i="27" s="1"/>
  <c r="M212" i="27"/>
  <c r="P211" i="27"/>
  <c r="Q211" i="27" s="1" a="1"/>
  <c r="Q211" i="27" s="1"/>
  <c r="M211" i="27"/>
  <c r="P210" i="27"/>
  <c r="Q210" i="27" s="1" a="1"/>
  <c r="Q210" i="27" s="1"/>
  <c r="M210" i="27"/>
  <c r="P209" i="27"/>
  <c r="Q209" i="27" s="1" a="1"/>
  <c r="Q209" i="27" s="1"/>
  <c r="M209" i="27"/>
  <c r="P208" i="27"/>
  <c r="Q208" i="27" s="1" a="1"/>
  <c r="Q208" i="27" s="1"/>
  <c r="M208" i="27"/>
  <c r="P207" i="27"/>
  <c r="Q207" i="27" s="1" a="1"/>
  <c r="Q207" i="27" s="1"/>
  <c r="M207" i="27"/>
  <c r="P206" i="27"/>
  <c r="Q206" i="27" s="1" a="1"/>
  <c r="Q206" i="27" s="1"/>
  <c r="M206" i="27"/>
  <c r="P205" i="27"/>
  <c r="Q205" i="27" s="1" a="1"/>
  <c r="Q205" i="27" s="1"/>
  <c r="M205" i="27"/>
  <c r="P204" i="27"/>
  <c r="Q204" i="27" s="1" a="1"/>
  <c r="Q204" i="27" s="1"/>
  <c r="M204" i="27"/>
  <c r="P203" i="27"/>
  <c r="Q203" i="27" s="1" a="1"/>
  <c r="Q203" i="27" s="1"/>
  <c r="M203" i="27"/>
  <c r="P202" i="27"/>
  <c r="Q202" i="27" s="1" a="1"/>
  <c r="Q202" i="27" s="1"/>
  <c r="M202" i="27"/>
  <c r="P201" i="27"/>
  <c r="Q201" i="27" s="1" a="1"/>
  <c r="Q201" i="27" s="1"/>
  <c r="M201" i="27"/>
  <c r="P200" i="27"/>
  <c r="M200" i="27"/>
  <c r="P199" i="27"/>
  <c r="M199" i="27"/>
  <c r="P198" i="27"/>
  <c r="M198" i="27"/>
  <c r="P197" i="27"/>
  <c r="Q197" i="27" s="1" a="1"/>
  <c r="Q197" i="27" s="1"/>
  <c r="M197" i="27"/>
  <c r="P196" i="27"/>
  <c r="Q196" i="27" s="1" a="1"/>
  <c r="Q196" i="27" s="1"/>
  <c r="M196" i="27"/>
  <c r="Q195" i="27" a="1"/>
  <c r="Q195" i="27" s="1"/>
  <c r="P195" i="27"/>
  <c r="M195" i="27"/>
  <c r="P194" i="27"/>
  <c r="Q194" i="27" s="1" a="1"/>
  <c r="Q194" i="27" s="1"/>
  <c r="M194" i="27"/>
  <c r="P193" i="27"/>
  <c r="Q193" i="27" s="1" a="1"/>
  <c r="Q193" i="27" s="1"/>
  <c r="M193" i="27"/>
  <c r="P192" i="27"/>
  <c r="Q192" i="27" s="1" a="1"/>
  <c r="Q192" i="27" s="1"/>
  <c r="M192" i="27"/>
  <c r="P191" i="27"/>
  <c r="Q191" i="27" s="1" a="1"/>
  <c r="Q191" i="27" s="1"/>
  <c r="M191" i="27"/>
  <c r="P190" i="27"/>
  <c r="Q190" i="27" s="1" a="1"/>
  <c r="Q190" i="27" s="1"/>
  <c r="M190" i="27"/>
  <c r="P189" i="27"/>
  <c r="Q189" i="27" s="1" a="1"/>
  <c r="Q189" i="27" s="1"/>
  <c r="M189" i="27"/>
  <c r="P188" i="27"/>
  <c r="Q188" i="27" s="1" a="1"/>
  <c r="Q188" i="27" s="1"/>
  <c r="M188" i="27"/>
  <c r="P187" i="27"/>
  <c r="Q187" i="27" s="1" a="1"/>
  <c r="Q187" i="27" s="1"/>
  <c r="M187" i="27"/>
  <c r="P186" i="27"/>
  <c r="Q186" i="27" s="1" a="1"/>
  <c r="Q186" i="27" s="1"/>
  <c r="M186" i="27"/>
  <c r="P185" i="27"/>
  <c r="Q185" i="27" s="1" a="1"/>
  <c r="Q185" i="27" s="1"/>
  <c r="M185" i="27"/>
  <c r="Q184" i="27" a="1"/>
  <c r="Q184" i="27" s="1"/>
  <c r="P184" i="27"/>
  <c r="M184" i="27"/>
  <c r="P183" i="27"/>
  <c r="Q183" i="27" s="1" a="1"/>
  <c r="Q183" i="27" s="1"/>
  <c r="M183" i="27"/>
  <c r="P182" i="27"/>
  <c r="Q182" i="27" s="1" a="1"/>
  <c r="Q182" i="27" s="1"/>
  <c r="M182" i="27"/>
  <c r="P181" i="27"/>
  <c r="Q181" i="27" s="1" a="1"/>
  <c r="Q181" i="27" s="1"/>
  <c r="M181" i="27"/>
  <c r="P180" i="27"/>
  <c r="Q180" i="27" s="1" a="1"/>
  <c r="Q180" i="27" s="1"/>
  <c r="M180" i="27"/>
  <c r="P179" i="27"/>
  <c r="Q179" i="27" s="1" a="1"/>
  <c r="Q179" i="27" s="1"/>
  <c r="M179" i="27"/>
  <c r="P178" i="27"/>
  <c r="Q178" i="27" s="1" a="1"/>
  <c r="Q178" i="27" s="1"/>
  <c r="M178" i="27"/>
  <c r="P177" i="27"/>
  <c r="Q177" i="27" s="1" a="1"/>
  <c r="Q177" i="27" s="1"/>
  <c r="M177" i="27"/>
  <c r="P176" i="27"/>
  <c r="Q176" i="27" s="1" a="1"/>
  <c r="Q176" i="27" s="1"/>
  <c r="M176" i="27"/>
  <c r="P175" i="27"/>
  <c r="Q175" i="27" s="1" a="1"/>
  <c r="Q175" i="27" s="1"/>
  <c r="M175" i="27"/>
  <c r="P174" i="27"/>
  <c r="Q174" i="27" s="1" a="1"/>
  <c r="Q174" i="27" s="1"/>
  <c r="M174" i="27"/>
  <c r="P173" i="27"/>
  <c r="Q173" i="27" s="1" a="1"/>
  <c r="Q173" i="27" s="1"/>
  <c r="M173" i="27"/>
  <c r="P172" i="27"/>
  <c r="Q172" i="27" s="1" a="1"/>
  <c r="Q172" i="27" s="1"/>
  <c r="M172" i="27"/>
  <c r="P171" i="27"/>
  <c r="M171" i="27"/>
  <c r="P170" i="27"/>
  <c r="M170" i="27"/>
  <c r="P169" i="27"/>
  <c r="M169" i="27"/>
  <c r="P168" i="27"/>
  <c r="Q168" i="27" s="1" a="1"/>
  <c r="Q168" i="27" s="1"/>
  <c r="M168" i="27"/>
  <c r="P167" i="27"/>
  <c r="Q167" i="27" s="1" a="1"/>
  <c r="Q167" i="27" s="1"/>
  <c r="M167" i="27"/>
  <c r="P166" i="27"/>
  <c r="Q166" i="27" s="1" a="1"/>
  <c r="Q166" i="27" s="1"/>
  <c r="M166" i="27"/>
  <c r="P165" i="27"/>
  <c r="Q165" i="27" s="1" a="1"/>
  <c r="Q165" i="27" s="1"/>
  <c r="M165" i="27"/>
  <c r="P164" i="27"/>
  <c r="Q164" i="27" s="1" a="1"/>
  <c r="Q164" i="27" s="1"/>
  <c r="M164" i="27"/>
  <c r="P163" i="27"/>
  <c r="Q163" i="27" s="1" a="1"/>
  <c r="Q163" i="27" s="1"/>
  <c r="M163" i="27"/>
  <c r="P999" i="27"/>
  <c r="Q999" i="27" s="1" a="1"/>
  <c r="Q999" i="27" s="1"/>
  <c r="M999" i="27"/>
  <c r="P998" i="27"/>
  <c r="M998" i="27"/>
  <c r="P997" i="27"/>
  <c r="M997" i="27"/>
  <c r="P996" i="27"/>
  <c r="Q996" i="27" s="1" a="1"/>
  <c r="Q996" i="27" s="1"/>
  <c r="M996" i="27"/>
  <c r="P995" i="27"/>
  <c r="M995" i="27"/>
  <c r="P994" i="27"/>
  <c r="M994" i="27"/>
  <c r="P993" i="27"/>
  <c r="M993" i="27"/>
  <c r="P992" i="27"/>
  <c r="M992" i="27"/>
  <c r="P991" i="27"/>
  <c r="M991" i="27"/>
  <c r="P990" i="27"/>
  <c r="M990" i="27"/>
  <c r="P989" i="27"/>
  <c r="M989" i="27"/>
  <c r="P988" i="27"/>
  <c r="M988" i="27"/>
  <c r="P987" i="27"/>
  <c r="M987" i="27"/>
  <c r="P986" i="27"/>
  <c r="M986" i="27"/>
  <c r="P985" i="27"/>
  <c r="M985" i="27"/>
  <c r="P984" i="27"/>
  <c r="M984" i="27"/>
  <c r="P983" i="27"/>
  <c r="Q983" i="27" s="1" a="1"/>
  <c r="Q983" i="27" s="1"/>
  <c r="M983" i="27"/>
  <c r="P982" i="27"/>
  <c r="Q982" i="27" s="1" a="1"/>
  <c r="Q982" i="27" s="1"/>
  <c r="M982" i="27"/>
  <c r="P981" i="27"/>
  <c r="Q981" i="27" s="1" a="1"/>
  <c r="Q981" i="27" s="1"/>
  <c r="M981" i="27"/>
  <c r="P980" i="27"/>
  <c r="Q980" i="27" s="1" a="1"/>
  <c r="Q980" i="27" s="1"/>
  <c r="M980" i="27"/>
  <c r="P979" i="27"/>
  <c r="Q979" i="27" s="1" a="1"/>
  <c r="Q979" i="27" s="1"/>
  <c r="M979" i="27"/>
  <c r="P978" i="27"/>
  <c r="Q978" i="27" s="1" a="1"/>
  <c r="Q978" i="27" s="1"/>
  <c r="M978" i="27"/>
  <c r="P977" i="27"/>
  <c r="Q977" i="27" s="1" a="1"/>
  <c r="Q977" i="27" s="1"/>
  <c r="M977" i="27"/>
  <c r="P976" i="27"/>
  <c r="M976" i="27"/>
  <c r="P975" i="27"/>
  <c r="Q975" i="27" s="1" a="1"/>
  <c r="Q975" i="27" s="1"/>
  <c r="M975" i="27"/>
  <c r="P974" i="27"/>
  <c r="Q974" i="27" s="1" a="1"/>
  <c r="Q974" i="27" s="1"/>
  <c r="M974" i="27"/>
  <c r="P973" i="27"/>
  <c r="Q973" i="27" s="1" a="1"/>
  <c r="Q973" i="27" s="1"/>
  <c r="M973" i="27"/>
  <c r="P972" i="27"/>
  <c r="Q972" i="27" s="1" a="1"/>
  <c r="Q972" i="27" s="1"/>
  <c r="M972" i="27"/>
  <c r="P971" i="27"/>
  <c r="M971" i="27"/>
  <c r="P970" i="27"/>
  <c r="Q970" i="27" s="1" a="1"/>
  <c r="Q970" i="27" s="1"/>
  <c r="M970" i="27"/>
  <c r="P969" i="27"/>
  <c r="Q969" i="27" s="1" a="1"/>
  <c r="Q969" i="27" s="1"/>
  <c r="M969" i="27"/>
  <c r="P968" i="27"/>
  <c r="M968" i="27"/>
  <c r="P967" i="27"/>
  <c r="M967" i="27"/>
  <c r="P966" i="27"/>
  <c r="M966" i="27"/>
  <c r="P965" i="27"/>
  <c r="Q965" i="27" s="1" a="1"/>
  <c r="Q965" i="27" s="1"/>
  <c r="M965" i="27"/>
  <c r="P964" i="27"/>
  <c r="Q964" i="27" s="1" a="1"/>
  <c r="Q964" i="27" s="1"/>
  <c r="M964" i="27"/>
  <c r="P963" i="27"/>
  <c r="Q963" i="27" s="1" a="1"/>
  <c r="Q963" i="27" s="1"/>
  <c r="M963" i="27"/>
  <c r="P962" i="27"/>
  <c r="Q962" i="27" s="1" a="1"/>
  <c r="Q962" i="27" s="1"/>
  <c r="M962" i="27"/>
  <c r="P961" i="27"/>
  <c r="Q961" i="27" s="1" a="1"/>
  <c r="Q961" i="27" s="1"/>
  <c r="M961" i="27"/>
  <c r="P960" i="27"/>
  <c r="Q960" i="27" s="1" a="1"/>
  <c r="Q960" i="27" s="1"/>
  <c r="M960" i="27"/>
  <c r="P959" i="27"/>
  <c r="Q959" i="27" s="1" a="1"/>
  <c r="Q959" i="27" s="1"/>
  <c r="M959" i="27"/>
  <c r="P958" i="27"/>
  <c r="M958" i="27"/>
  <c r="P957" i="27"/>
  <c r="M957" i="27"/>
  <c r="P956" i="27"/>
  <c r="Q956" i="27" s="1" a="1"/>
  <c r="Q956" i="27" s="1"/>
  <c r="M956" i="27"/>
  <c r="P955" i="27"/>
  <c r="M955" i="27"/>
  <c r="P954" i="27"/>
  <c r="M954" i="27"/>
  <c r="P953" i="27"/>
  <c r="M953" i="27"/>
  <c r="P952" i="27"/>
  <c r="M952" i="27"/>
  <c r="P951" i="27"/>
  <c r="Q951" i="27" s="1" a="1"/>
  <c r="Q951" i="27" s="1"/>
  <c r="M951" i="27"/>
  <c r="P950" i="27"/>
  <c r="Q950" i="27" s="1" a="1"/>
  <c r="Q950" i="27" s="1"/>
  <c r="M950" i="27"/>
  <c r="P949" i="27"/>
  <c r="Q949" i="27" s="1" a="1"/>
  <c r="Q949" i="27" s="1"/>
  <c r="M949" i="27"/>
  <c r="P948" i="27"/>
  <c r="Q948" i="27" s="1" a="1"/>
  <c r="Q948" i="27" s="1"/>
  <c r="M948" i="27"/>
  <c r="P947" i="27"/>
  <c r="Q947" i="27" s="1" a="1"/>
  <c r="Q947" i="27" s="1"/>
  <c r="M947" i="27"/>
  <c r="P946" i="27"/>
  <c r="Q946" i="27" s="1" a="1"/>
  <c r="Q946" i="27" s="1"/>
  <c r="M946" i="27"/>
  <c r="P945" i="27"/>
  <c r="Q945" i="27" s="1" a="1"/>
  <c r="Q945" i="27" s="1"/>
  <c r="M945" i="27"/>
  <c r="P944" i="27"/>
  <c r="M944" i="27"/>
  <c r="P943" i="27"/>
  <c r="M943" i="27"/>
  <c r="P942" i="27"/>
  <c r="Q942" i="27" s="1" a="1"/>
  <c r="Q942" i="27" s="1"/>
  <c r="M942" i="27"/>
  <c r="P941" i="27"/>
  <c r="M941" i="27"/>
  <c r="P940" i="27"/>
  <c r="Q940" i="27" s="1" a="1"/>
  <c r="Q940" i="27" s="1"/>
  <c r="M940" i="27"/>
  <c r="P939" i="27"/>
  <c r="Q939" i="27" s="1" a="1"/>
  <c r="Q939" i="27" s="1"/>
  <c r="M939" i="27"/>
  <c r="P938" i="27"/>
  <c r="M938" i="27"/>
  <c r="P937" i="27"/>
  <c r="Q937" i="27" s="1" a="1"/>
  <c r="Q937" i="27" s="1"/>
  <c r="M937" i="27"/>
  <c r="P936" i="27"/>
  <c r="M936" i="27"/>
  <c r="P935" i="27"/>
  <c r="Q935" i="27" s="1" a="1"/>
  <c r="Q935" i="27" s="1"/>
  <c r="M935" i="27"/>
  <c r="P934" i="27"/>
  <c r="M934" i="27"/>
  <c r="P933" i="27"/>
  <c r="Q933" i="27" s="1" a="1"/>
  <c r="Q933" i="27" s="1"/>
  <c r="M933" i="27"/>
  <c r="P932" i="27"/>
  <c r="Q932" i="27" s="1" a="1"/>
  <c r="Q932" i="27" s="1"/>
  <c r="M932" i="27"/>
  <c r="P931" i="27"/>
  <c r="Q931" i="27" s="1" a="1"/>
  <c r="Q931" i="27" s="1"/>
  <c r="M931" i="27"/>
  <c r="P930" i="27"/>
  <c r="M930" i="27"/>
  <c r="P929" i="27"/>
  <c r="Q929" i="27" s="1" a="1"/>
  <c r="Q929" i="27" s="1"/>
  <c r="M929" i="27"/>
  <c r="P928" i="27"/>
  <c r="M928" i="27"/>
  <c r="Q927" i="27" a="1"/>
  <c r="Q927" i="27" s="1"/>
  <c r="P927" i="27"/>
  <c r="M927" i="27"/>
  <c r="P926" i="27"/>
  <c r="M926" i="27"/>
  <c r="P925" i="27"/>
  <c r="M925" i="27"/>
  <c r="P924" i="27"/>
  <c r="M924" i="27"/>
  <c r="P923" i="27"/>
  <c r="Q923" i="27" s="1" a="1"/>
  <c r="Q923" i="27" s="1"/>
  <c r="M923" i="27"/>
  <c r="P922" i="27"/>
  <c r="M922" i="27"/>
  <c r="P921" i="27"/>
  <c r="M921" i="27"/>
  <c r="P920" i="27"/>
  <c r="M920" i="27"/>
  <c r="P919" i="27"/>
  <c r="Q919" i="27" s="1" a="1"/>
  <c r="Q919" i="27" s="1"/>
  <c r="M919" i="27"/>
  <c r="P918" i="27"/>
  <c r="M918" i="27"/>
  <c r="P917" i="27"/>
  <c r="Q917" i="27" s="1" a="1"/>
  <c r="Q917" i="27" s="1"/>
  <c r="M917" i="27"/>
  <c r="P916" i="27"/>
  <c r="M916" i="27"/>
  <c r="P915" i="27"/>
  <c r="M915" i="27"/>
  <c r="P914" i="27"/>
  <c r="M914" i="27"/>
  <c r="P913" i="27"/>
  <c r="Q913" i="27" s="1" a="1"/>
  <c r="Q913" i="27" s="1"/>
  <c r="M913" i="27"/>
  <c r="P912" i="27"/>
  <c r="Q912" i="27" s="1" a="1"/>
  <c r="Q912" i="27" s="1"/>
  <c r="M912" i="27"/>
  <c r="P911" i="27"/>
  <c r="Q911" i="27" s="1" a="1"/>
  <c r="Q911" i="27" s="1"/>
  <c r="M911" i="27"/>
  <c r="P910" i="27"/>
  <c r="Q910" i="27" s="1" a="1"/>
  <c r="Q910" i="27" s="1"/>
  <c r="M910" i="27"/>
  <c r="P909" i="27"/>
  <c r="Q909" i="27" s="1" a="1"/>
  <c r="Q909" i="27" s="1"/>
  <c r="M909" i="27"/>
  <c r="P908" i="27"/>
  <c r="Q908" i="27" s="1" a="1"/>
  <c r="Q908" i="27" s="1"/>
  <c r="M908" i="27"/>
  <c r="P907" i="27"/>
  <c r="Q907" i="27" s="1" a="1"/>
  <c r="Q907" i="27" s="1"/>
  <c r="M907" i="27"/>
  <c r="P906" i="27"/>
  <c r="Q906" i="27" s="1" a="1"/>
  <c r="Q906" i="27" s="1"/>
  <c r="M906" i="27"/>
  <c r="P905" i="27"/>
  <c r="Q905" i="27" s="1" a="1"/>
  <c r="Q905" i="27" s="1"/>
  <c r="M905" i="27"/>
  <c r="P904" i="27"/>
  <c r="Q904" i="27" s="1" a="1"/>
  <c r="Q904" i="27" s="1"/>
  <c r="M904" i="27"/>
  <c r="P903" i="27"/>
  <c r="Q903" i="27" s="1" a="1"/>
  <c r="Q903" i="27" s="1"/>
  <c r="M903" i="27"/>
  <c r="P902" i="27"/>
  <c r="Q902" i="27" s="1" a="1"/>
  <c r="Q902" i="27" s="1"/>
  <c r="M902" i="27"/>
  <c r="P901" i="27"/>
  <c r="Q901" i="27" s="1" a="1"/>
  <c r="Q901" i="27" s="1"/>
  <c r="M901" i="27"/>
  <c r="P900" i="27"/>
  <c r="Q900" i="27" s="1" a="1"/>
  <c r="Q900" i="27" s="1"/>
  <c r="M900" i="27"/>
  <c r="P899" i="27"/>
  <c r="Q899" i="27" s="1" a="1"/>
  <c r="Q899" i="27" s="1"/>
  <c r="M899" i="27"/>
  <c r="P898" i="27"/>
  <c r="Q898" i="27" s="1" a="1"/>
  <c r="Q898" i="27" s="1"/>
  <c r="M898" i="27"/>
  <c r="P897" i="27"/>
  <c r="M897" i="27"/>
  <c r="P896" i="27"/>
  <c r="M896" i="27"/>
  <c r="P895" i="27"/>
  <c r="M895" i="27"/>
  <c r="P894" i="27"/>
  <c r="M894" i="27"/>
  <c r="P893" i="27"/>
  <c r="Q893" i="27" s="1" a="1"/>
  <c r="Q893" i="27" s="1"/>
  <c r="M893" i="27"/>
  <c r="P892" i="27"/>
  <c r="Q892" i="27" s="1" a="1"/>
  <c r="Q892" i="27" s="1"/>
  <c r="M892" i="27"/>
  <c r="P891" i="27"/>
  <c r="Q891" i="27" s="1" a="1"/>
  <c r="Q891" i="27" s="1"/>
  <c r="M891" i="27"/>
  <c r="P890" i="27"/>
  <c r="Q890" i="27" s="1" a="1"/>
  <c r="Q890" i="27" s="1"/>
  <c r="M890" i="27"/>
  <c r="P889" i="27"/>
  <c r="Q889" i="27" s="1" a="1"/>
  <c r="Q889" i="27" s="1"/>
  <c r="M889" i="27"/>
  <c r="P888" i="27"/>
  <c r="Q888" i="27" s="1" a="1"/>
  <c r="Q888" i="27" s="1"/>
  <c r="M888" i="27"/>
  <c r="P887" i="27"/>
  <c r="Q887" i="27" s="1" a="1"/>
  <c r="Q887" i="27" s="1"/>
  <c r="M887" i="27"/>
  <c r="P886" i="27"/>
  <c r="Q886" i="27" s="1" a="1"/>
  <c r="Q886" i="27" s="1"/>
  <c r="M886" i="27"/>
  <c r="P885" i="27"/>
  <c r="Q885" i="27" s="1" a="1"/>
  <c r="Q885" i="27" s="1"/>
  <c r="M885" i="27"/>
  <c r="P884" i="27"/>
  <c r="Q884" i="27" s="1" a="1"/>
  <c r="Q884" i="27" s="1"/>
  <c r="M884" i="27"/>
  <c r="P883" i="27"/>
  <c r="Q883" i="27" s="1" a="1"/>
  <c r="Q883" i="27" s="1"/>
  <c r="M883" i="27"/>
  <c r="P882" i="27"/>
  <c r="Q882" i="27" s="1" a="1"/>
  <c r="Q882" i="27" s="1"/>
  <c r="M882" i="27"/>
  <c r="P881" i="27"/>
  <c r="Q881" i="27" s="1" a="1"/>
  <c r="Q881" i="27" s="1"/>
  <c r="M881" i="27"/>
  <c r="P880" i="27"/>
  <c r="M880" i="27"/>
  <c r="P879" i="27"/>
  <c r="M879" i="27"/>
  <c r="P878" i="27"/>
  <c r="M878" i="27"/>
  <c r="P877" i="27"/>
  <c r="M877" i="27"/>
  <c r="P876" i="27"/>
  <c r="Q876" i="27" s="1" a="1"/>
  <c r="Q876" i="27" s="1"/>
  <c r="M876" i="27"/>
  <c r="P875" i="27"/>
  <c r="Q875" i="27" s="1" a="1"/>
  <c r="Q875" i="27" s="1"/>
  <c r="M875" i="27"/>
  <c r="P874" i="27"/>
  <c r="Q874" i="27" s="1" a="1"/>
  <c r="Q874" i="27" s="1"/>
  <c r="M874" i="27"/>
  <c r="P873" i="27"/>
  <c r="Q873" i="27" s="1" a="1"/>
  <c r="Q873" i="27" s="1"/>
  <c r="M873" i="27"/>
  <c r="P872" i="27"/>
  <c r="Q872" i="27" s="1" a="1"/>
  <c r="Q872" i="27" s="1"/>
  <c r="M872" i="27"/>
  <c r="P871" i="27"/>
  <c r="M871" i="27"/>
  <c r="P870" i="27"/>
  <c r="Q870" i="27" s="1" a="1"/>
  <c r="Q870" i="27" s="1"/>
  <c r="M870" i="27"/>
  <c r="P869" i="27"/>
  <c r="Q869" i="27" s="1" a="1"/>
  <c r="Q869" i="27" s="1"/>
  <c r="M869" i="27"/>
  <c r="P868" i="27"/>
  <c r="Q868" i="27" s="1" a="1"/>
  <c r="Q868" i="27" s="1"/>
  <c r="M868" i="27"/>
  <c r="P867" i="27"/>
  <c r="Q867" i="27" s="1" a="1"/>
  <c r="Q867" i="27" s="1"/>
  <c r="M867" i="27"/>
  <c r="P866" i="27"/>
  <c r="Q866" i="27" s="1" a="1"/>
  <c r="Q866" i="27" s="1"/>
  <c r="M866" i="27"/>
  <c r="P865" i="27"/>
  <c r="Q865" i="27" s="1" a="1"/>
  <c r="Q865" i="27" s="1"/>
  <c r="M865" i="27"/>
  <c r="P864" i="27"/>
  <c r="Q864" i="27" s="1" a="1"/>
  <c r="Q864" i="27" s="1"/>
  <c r="M864" i="27"/>
  <c r="P863" i="27"/>
  <c r="Q863" i="27" s="1" a="1"/>
  <c r="Q863" i="27" s="1"/>
  <c r="M863" i="27"/>
  <c r="P862" i="27"/>
  <c r="Q862" i="27" s="1" a="1"/>
  <c r="Q862" i="27" s="1"/>
  <c r="M862" i="27"/>
  <c r="P861" i="27"/>
  <c r="Q861" i="27" s="1" a="1"/>
  <c r="Q861" i="27" s="1"/>
  <c r="M861" i="27"/>
  <c r="P860" i="27"/>
  <c r="Q860" i="27" s="1" a="1"/>
  <c r="Q860" i="27" s="1"/>
  <c r="M860" i="27"/>
  <c r="P859" i="27"/>
  <c r="Q859" i="27" s="1" a="1"/>
  <c r="Q859" i="27" s="1"/>
  <c r="M859" i="27"/>
  <c r="P858" i="27"/>
  <c r="Q858" i="27" s="1" a="1"/>
  <c r="Q858" i="27" s="1"/>
  <c r="M858" i="27"/>
  <c r="P857" i="27"/>
  <c r="Q857" i="27" s="1" a="1"/>
  <c r="Q857" i="27" s="1"/>
  <c r="M857" i="27"/>
  <c r="P856" i="27"/>
  <c r="Q856" i="27" s="1" a="1"/>
  <c r="Q856" i="27" s="1"/>
  <c r="M856" i="27"/>
  <c r="P855" i="27"/>
  <c r="Q855" i="27" s="1" a="1"/>
  <c r="Q855" i="27" s="1"/>
  <c r="M855" i="27"/>
  <c r="P854" i="27"/>
  <c r="Q854" i="27" s="1" a="1"/>
  <c r="Q854" i="27" s="1"/>
  <c r="M854" i="27"/>
  <c r="P853" i="27"/>
  <c r="Q853" i="27" s="1" a="1"/>
  <c r="Q853" i="27" s="1"/>
  <c r="M853" i="27"/>
  <c r="P852" i="27"/>
  <c r="Q852" i="27" s="1" a="1"/>
  <c r="Q852" i="27" s="1"/>
  <c r="M852" i="27"/>
  <c r="P851" i="27"/>
  <c r="Q851" i="27" s="1" a="1"/>
  <c r="Q851" i="27" s="1"/>
  <c r="M851" i="27"/>
  <c r="P850" i="27"/>
  <c r="Q850" i="27" s="1" a="1"/>
  <c r="Q850" i="27" s="1"/>
  <c r="M850" i="27"/>
  <c r="P849" i="27"/>
  <c r="Q849" i="27" s="1" a="1"/>
  <c r="Q849" i="27" s="1"/>
  <c r="M849" i="27"/>
  <c r="P848" i="27"/>
  <c r="Q848" i="27" s="1" a="1"/>
  <c r="Q848" i="27" s="1"/>
  <c r="M848" i="27"/>
  <c r="P847" i="27"/>
  <c r="Q847" i="27" s="1" a="1"/>
  <c r="Q847" i="27" s="1"/>
  <c r="M847" i="27"/>
  <c r="P846" i="27"/>
  <c r="Q846" i="27" s="1" a="1"/>
  <c r="Q846" i="27" s="1"/>
  <c r="M846" i="27"/>
  <c r="P845" i="27"/>
  <c r="Q845" i="27" s="1" a="1"/>
  <c r="Q845" i="27" s="1"/>
  <c r="M845" i="27"/>
  <c r="P844" i="27"/>
  <c r="Q844" i="27" s="1" a="1"/>
  <c r="Q844" i="27" s="1"/>
  <c r="M844" i="27"/>
  <c r="P843" i="27"/>
  <c r="Q843" i="27" s="1" a="1"/>
  <c r="Q843" i="27" s="1"/>
  <c r="M843" i="27"/>
  <c r="P842" i="27"/>
  <c r="Q842" i="27" s="1" a="1"/>
  <c r="Q842" i="27" s="1"/>
  <c r="M842" i="27"/>
  <c r="P841" i="27"/>
  <c r="M841" i="27"/>
  <c r="Q840" i="27" a="1"/>
  <c r="Q840" i="27" s="1"/>
  <c r="P840" i="27"/>
  <c r="M840" i="27"/>
  <c r="P839" i="27"/>
  <c r="Q839" i="27" s="1" a="1"/>
  <c r="Q839" i="27" s="1"/>
  <c r="M839" i="27"/>
  <c r="P838" i="27"/>
  <c r="Q838" i="27" s="1" a="1"/>
  <c r="Q838" i="27" s="1"/>
  <c r="M838" i="27"/>
  <c r="P837" i="27"/>
  <c r="Q837" i="27" s="1" a="1"/>
  <c r="Q837" i="27" s="1"/>
  <c r="M837" i="27"/>
  <c r="P836" i="27"/>
  <c r="M836" i="27"/>
  <c r="P835" i="27"/>
  <c r="Q835" i="27" s="1" a="1"/>
  <c r="Q835" i="27" s="1"/>
  <c r="M835" i="27"/>
  <c r="P834" i="27"/>
  <c r="Q834" i="27" s="1" a="1"/>
  <c r="Q834" i="27" s="1"/>
  <c r="M834" i="27"/>
  <c r="P833" i="27"/>
  <c r="Q833" i="27" s="1" a="1"/>
  <c r="Q833" i="27" s="1"/>
  <c r="M833" i="27"/>
  <c r="P832" i="27"/>
  <c r="Q832" i="27" s="1" a="1"/>
  <c r="Q832" i="27" s="1"/>
  <c r="M832" i="27"/>
  <c r="P831" i="27"/>
  <c r="M831" i="27"/>
  <c r="P830" i="27"/>
  <c r="M830" i="27"/>
  <c r="P829" i="27"/>
  <c r="M829" i="27"/>
  <c r="P828" i="27"/>
  <c r="Q828" i="27" s="1" a="1"/>
  <c r="Q828" i="27" s="1"/>
  <c r="M828" i="27"/>
  <c r="P827" i="27"/>
  <c r="Q827" i="27" s="1" a="1"/>
  <c r="Q827" i="27" s="1"/>
  <c r="M827" i="27"/>
  <c r="P826" i="27"/>
  <c r="Q826" i="27" s="1" a="1"/>
  <c r="Q826" i="27" s="1"/>
  <c r="M826" i="27"/>
  <c r="P825" i="27"/>
  <c r="Q825" i="27" s="1" a="1"/>
  <c r="Q825" i="27" s="1"/>
  <c r="M825" i="27"/>
  <c r="P824" i="27"/>
  <c r="Q824" i="27" s="1" a="1"/>
  <c r="Q824" i="27" s="1"/>
  <c r="M824" i="27"/>
  <c r="P823" i="27"/>
  <c r="Q823" i="27" s="1" a="1"/>
  <c r="Q823" i="27" s="1"/>
  <c r="M823" i="27"/>
  <c r="P822" i="27"/>
  <c r="Q822" i="27" s="1" a="1"/>
  <c r="Q822" i="27" s="1"/>
  <c r="M822" i="27"/>
  <c r="P821" i="27"/>
  <c r="Q821" i="27" s="1" a="1"/>
  <c r="Q821" i="27" s="1"/>
  <c r="M821" i="27"/>
  <c r="P820" i="27"/>
  <c r="Q820" i="27" s="1" a="1"/>
  <c r="Q820" i="27" s="1"/>
  <c r="M820" i="27"/>
  <c r="P819" i="27"/>
  <c r="Q819" i="27" s="1" a="1"/>
  <c r="Q819" i="27" s="1"/>
  <c r="M819" i="27"/>
  <c r="P818" i="27"/>
  <c r="Q818" i="27" s="1" a="1"/>
  <c r="Q818" i="27" s="1"/>
  <c r="M818" i="27"/>
  <c r="P817" i="27"/>
  <c r="Q817" i="27" s="1" a="1"/>
  <c r="Q817" i="27" s="1"/>
  <c r="M817" i="27"/>
  <c r="P816" i="27"/>
  <c r="M816" i="27"/>
  <c r="P815" i="27"/>
  <c r="M815" i="27"/>
  <c r="P814" i="27"/>
  <c r="M814" i="27"/>
  <c r="P813" i="27"/>
  <c r="Q813" i="27" s="1" a="1"/>
  <c r="Q813" i="27" s="1"/>
  <c r="M813" i="27"/>
  <c r="P812" i="27"/>
  <c r="Q812" i="27" s="1" a="1"/>
  <c r="Q812" i="27" s="1"/>
  <c r="M812" i="27"/>
  <c r="P811" i="27"/>
  <c r="Q811" i="27" s="1" a="1"/>
  <c r="Q811" i="27" s="1"/>
  <c r="M811" i="27"/>
  <c r="P810" i="27"/>
  <c r="Q810" i="27" s="1" a="1"/>
  <c r="Q810" i="27" s="1"/>
  <c r="P809" i="27"/>
  <c r="Q809" i="27" s="1" a="1"/>
  <c r="Q809" i="27" s="1"/>
  <c r="M809" i="27"/>
  <c r="P808" i="27"/>
  <c r="Q808" i="27" s="1" a="1"/>
  <c r="Q808" i="27" s="1"/>
  <c r="M808" i="27"/>
  <c r="P807" i="27"/>
  <c r="Q807" i="27" s="1" a="1"/>
  <c r="Q807" i="27" s="1"/>
  <c r="M807" i="27"/>
  <c r="P806" i="27"/>
  <c r="Q806" i="27" s="1" a="1"/>
  <c r="Q806" i="27" s="1"/>
  <c r="M806" i="27"/>
  <c r="P805" i="27"/>
  <c r="M805" i="27"/>
  <c r="P804" i="27"/>
  <c r="M804" i="27"/>
  <c r="P803" i="27"/>
  <c r="M803" i="27"/>
  <c r="P802" i="27"/>
  <c r="Q802" i="27" s="1" a="1"/>
  <c r="Q802" i="27" s="1"/>
  <c r="M802" i="27"/>
  <c r="P801" i="27"/>
  <c r="Q801" i="27" s="1" a="1"/>
  <c r="Q801" i="27" s="1"/>
  <c r="M801" i="27"/>
  <c r="P800" i="27"/>
  <c r="Q800" i="27" s="1" a="1"/>
  <c r="Q800" i="27" s="1"/>
  <c r="M800" i="27"/>
  <c r="P799" i="27"/>
  <c r="Q799" i="27" s="1" a="1"/>
  <c r="Q799" i="27" s="1"/>
  <c r="M799" i="27"/>
  <c r="P798" i="27"/>
  <c r="Q798" i="27" s="1" a="1"/>
  <c r="Q798" i="27" s="1"/>
  <c r="M798" i="27"/>
  <c r="P797" i="27"/>
  <c r="Q797" i="27" s="1" a="1"/>
  <c r="Q797" i="27" s="1"/>
  <c r="M797" i="27"/>
  <c r="P796" i="27"/>
  <c r="Q796" i="27" s="1" a="1"/>
  <c r="Q796" i="27" s="1"/>
  <c r="M796" i="27"/>
  <c r="P795" i="27"/>
  <c r="Q795" i="27" s="1" a="1"/>
  <c r="Q795" i="27" s="1"/>
  <c r="M795" i="27"/>
  <c r="P794" i="27"/>
  <c r="M794" i="27"/>
  <c r="P793" i="27"/>
  <c r="M793" i="27"/>
  <c r="P792" i="27"/>
  <c r="M792" i="27"/>
  <c r="P791" i="27"/>
  <c r="Q791" i="27" s="1" a="1"/>
  <c r="Q791" i="27" s="1"/>
  <c r="M791" i="27"/>
  <c r="P790" i="27"/>
  <c r="Q790" i="27" s="1" a="1"/>
  <c r="Q790" i="27" s="1"/>
  <c r="M790" i="27"/>
  <c r="P789" i="27"/>
  <c r="Q789" i="27" s="1" a="1"/>
  <c r="Q789" i="27" s="1"/>
  <c r="M789" i="27"/>
  <c r="P788" i="27"/>
  <c r="Q788" i="27" s="1" a="1"/>
  <c r="Q788" i="27" s="1"/>
  <c r="M788" i="27"/>
  <c r="P787" i="27"/>
  <c r="Q787" i="27" s="1" a="1"/>
  <c r="Q787" i="27" s="1"/>
  <c r="M787" i="27"/>
  <c r="P786" i="27"/>
  <c r="Q786" i="27" s="1" a="1"/>
  <c r="Q786" i="27" s="1"/>
  <c r="M786" i="27"/>
  <c r="P785" i="27"/>
  <c r="Q785" i="27" s="1" a="1"/>
  <c r="Q785" i="27" s="1"/>
  <c r="M785" i="27"/>
  <c r="P784" i="27"/>
  <c r="M784" i="27"/>
  <c r="P783" i="27"/>
  <c r="M783" i="27"/>
  <c r="P782" i="27"/>
  <c r="M782" i="27"/>
  <c r="P781" i="27"/>
  <c r="Q781" i="27" s="1" a="1"/>
  <c r="Q781" i="27" s="1"/>
  <c r="M781" i="27"/>
  <c r="P780" i="27"/>
  <c r="Q780" i="27" s="1" a="1"/>
  <c r="Q780" i="27" s="1"/>
  <c r="M780" i="27"/>
  <c r="P779" i="27"/>
  <c r="Q779" i="27" s="1" a="1"/>
  <c r="Q779" i="27" s="1"/>
  <c r="M779" i="27"/>
  <c r="P778" i="27"/>
  <c r="Q778" i="27" s="1" a="1"/>
  <c r="Q778" i="27" s="1"/>
  <c r="M778" i="27"/>
  <c r="P777" i="27"/>
  <c r="Q777" i="27" s="1" a="1"/>
  <c r="Q777" i="27" s="1"/>
  <c r="M777" i="27"/>
  <c r="P776" i="27"/>
  <c r="Q776" i="27" s="1" a="1"/>
  <c r="Q776" i="27" s="1"/>
  <c r="M776" i="27"/>
  <c r="P775" i="27"/>
  <c r="Q775" i="27" s="1" a="1"/>
  <c r="Q775" i="27" s="1"/>
  <c r="M775" i="27"/>
  <c r="P774" i="27"/>
  <c r="M774" i="27"/>
  <c r="P773" i="27"/>
  <c r="M773" i="27"/>
  <c r="P772" i="27"/>
  <c r="M772" i="27"/>
  <c r="P771" i="27"/>
  <c r="Q771" i="27" s="1" a="1"/>
  <c r="Q771" i="27" s="1"/>
  <c r="M771" i="27"/>
  <c r="P770" i="27"/>
  <c r="Q770" i="27" s="1" a="1"/>
  <c r="Q770" i="27" s="1"/>
  <c r="M770" i="27"/>
  <c r="Q769" i="27" a="1"/>
  <c r="Q769" i="27" s="1"/>
  <c r="M769" i="27"/>
  <c r="P768" i="27"/>
  <c r="Q768" i="27" s="1" a="1"/>
  <c r="Q768" i="27" s="1"/>
  <c r="M768" i="27"/>
  <c r="P767" i="27"/>
  <c r="Q767" i="27" s="1" a="1"/>
  <c r="Q767" i="27" s="1"/>
  <c r="M767" i="27"/>
  <c r="P766" i="27"/>
  <c r="Q766" i="27" s="1" a="1"/>
  <c r="Q766" i="27" s="1"/>
  <c r="M766" i="27"/>
  <c r="P765" i="27"/>
  <c r="Q765" i="27" s="1" a="1"/>
  <c r="Q765" i="27" s="1"/>
  <c r="M765" i="27"/>
  <c r="P764" i="27"/>
  <c r="M764" i="27"/>
  <c r="P763" i="27"/>
  <c r="M763" i="27"/>
  <c r="P762" i="27"/>
  <c r="M762" i="27"/>
  <c r="P761" i="27"/>
  <c r="Q761" i="27" s="1" a="1"/>
  <c r="Q761" i="27" s="1"/>
  <c r="M761" i="27"/>
  <c r="P760" i="27"/>
  <c r="Q760" i="27" s="1" a="1"/>
  <c r="Q760" i="27" s="1"/>
  <c r="M760" i="27"/>
  <c r="P759" i="27"/>
  <c r="Q759" i="27" s="1" a="1"/>
  <c r="Q759" i="27" s="1"/>
  <c r="M759" i="27"/>
  <c r="P758" i="27"/>
  <c r="Q758" i="27" s="1" a="1"/>
  <c r="Q758" i="27" s="1"/>
  <c r="M758" i="27"/>
  <c r="P757" i="27"/>
  <c r="Q757" i="27" s="1" a="1"/>
  <c r="Q757" i="27" s="1"/>
  <c r="M757" i="27"/>
  <c r="P756" i="27"/>
  <c r="Q756" i="27" s="1" a="1"/>
  <c r="Q756" i="27" s="1"/>
  <c r="M756" i="27"/>
  <c r="P755" i="27"/>
  <c r="M755" i="27"/>
  <c r="P754" i="27"/>
  <c r="M754" i="27"/>
  <c r="P753" i="27"/>
  <c r="M753" i="27"/>
  <c r="P752" i="27"/>
  <c r="Q752" i="27" s="1" a="1"/>
  <c r="Q752" i="27" s="1"/>
  <c r="M752" i="27"/>
  <c r="P751" i="27"/>
  <c r="Q751" i="27" s="1" a="1"/>
  <c r="Q751" i="27" s="1"/>
  <c r="M751" i="27"/>
  <c r="P750" i="27"/>
  <c r="Q750" i="27" s="1" a="1"/>
  <c r="Q750" i="27" s="1"/>
  <c r="M750" i="27"/>
  <c r="P749" i="27"/>
  <c r="Q749" i="27" s="1" a="1"/>
  <c r="Q749" i="27" s="1"/>
  <c r="M749" i="27"/>
  <c r="P748" i="27"/>
  <c r="Q748" i="27" s="1" a="1"/>
  <c r="Q748" i="27" s="1"/>
  <c r="M748" i="27"/>
  <c r="P747" i="27"/>
  <c r="Q747" i="27" s="1" a="1"/>
  <c r="Q747" i="27" s="1"/>
  <c r="M747" i="27"/>
  <c r="P746" i="27"/>
  <c r="Q746" i="27" s="1" a="1"/>
  <c r="Q746" i="27" s="1"/>
  <c r="M746" i="27"/>
  <c r="P745" i="27"/>
  <c r="Q745" i="27" s="1" a="1"/>
  <c r="Q745" i="27" s="1"/>
  <c r="M745" i="27"/>
  <c r="P744" i="27"/>
  <c r="Q744" i="27" s="1" a="1"/>
  <c r="Q744" i="27" s="1"/>
  <c r="M744" i="27"/>
  <c r="P743" i="27"/>
  <c r="Q743" i="27" s="1" a="1"/>
  <c r="Q743" i="27" s="1"/>
  <c r="M743" i="27"/>
  <c r="P742" i="27"/>
  <c r="Q742" i="27" s="1" a="1"/>
  <c r="Q742" i="27" s="1"/>
  <c r="M742" i="27"/>
  <c r="P741" i="27"/>
  <c r="Q741" i="27" s="1" a="1"/>
  <c r="Q741" i="27" s="1"/>
  <c r="M741" i="27"/>
  <c r="P740" i="27"/>
  <c r="Q740" i="27" s="1" a="1"/>
  <c r="Q740" i="27" s="1"/>
  <c r="M740" i="27"/>
  <c r="P739" i="27"/>
  <c r="Q739" i="27" s="1" a="1"/>
  <c r="Q739" i="27" s="1"/>
  <c r="M739" i="27"/>
  <c r="P738" i="27"/>
  <c r="Q738" i="27" s="1" a="1"/>
  <c r="Q738" i="27" s="1"/>
  <c r="M738" i="27"/>
  <c r="P737" i="27"/>
  <c r="M737" i="27"/>
  <c r="P736" i="27"/>
  <c r="M736" i="27"/>
  <c r="P735" i="27"/>
  <c r="M735" i="27"/>
  <c r="P734" i="27"/>
  <c r="Q734" i="27" s="1" a="1"/>
  <c r="Q734" i="27" s="1"/>
  <c r="M734" i="27"/>
  <c r="P733" i="27"/>
  <c r="Q733" i="27" s="1" a="1"/>
  <c r="Q733" i="27" s="1"/>
  <c r="M733" i="27"/>
  <c r="P732" i="27"/>
  <c r="Q732" i="27" s="1" a="1"/>
  <c r="Q732" i="27" s="1"/>
  <c r="M732" i="27"/>
  <c r="P731" i="27"/>
  <c r="Q731" i="27" s="1" a="1"/>
  <c r="Q731" i="27" s="1"/>
  <c r="M731" i="27"/>
  <c r="P730" i="27"/>
  <c r="Q730" i="27" s="1" a="1"/>
  <c r="Q730" i="27" s="1"/>
  <c r="M730" i="27"/>
  <c r="P729" i="27"/>
  <c r="Q729" i="27" s="1" a="1"/>
  <c r="Q729" i="27" s="1"/>
  <c r="M729" i="27"/>
  <c r="P728" i="27"/>
  <c r="Q728" i="27" s="1" a="1"/>
  <c r="Q728" i="27" s="1"/>
  <c r="M728" i="27"/>
  <c r="P727" i="27"/>
  <c r="Q727" i="27" s="1" a="1"/>
  <c r="Q727" i="27" s="1"/>
  <c r="M727" i="27"/>
  <c r="P726" i="27"/>
  <c r="Q726" i="27" s="1" a="1"/>
  <c r="Q726" i="27" s="1"/>
  <c r="M726" i="27"/>
  <c r="P725" i="27"/>
  <c r="Q725" i="27" s="1" a="1"/>
  <c r="Q725" i="27" s="1"/>
  <c r="M725" i="27"/>
  <c r="P724" i="27"/>
  <c r="Q724" i="27" s="1" a="1"/>
  <c r="Q724" i="27" s="1"/>
  <c r="M724" i="27"/>
  <c r="P723" i="27"/>
  <c r="M723" i="27"/>
  <c r="P722" i="27"/>
  <c r="M722" i="27"/>
  <c r="P721" i="27"/>
  <c r="M721" i="27"/>
  <c r="P720" i="27"/>
  <c r="Q720" i="27" s="1" a="1"/>
  <c r="Q720" i="27" s="1"/>
  <c r="M720" i="27"/>
  <c r="P719" i="27"/>
  <c r="Q719" i="27" s="1" a="1"/>
  <c r="Q719" i="27" s="1"/>
  <c r="M719" i="27"/>
  <c r="P718" i="27"/>
  <c r="Q718" i="27" s="1" a="1"/>
  <c r="Q718" i="27" s="1"/>
  <c r="M718" i="27"/>
  <c r="P717" i="27"/>
  <c r="Q717" i="27" s="1" a="1"/>
  <c r="Q717" i="27" s="1"/>
  <c r="M717" i="27"/>
  <c r="P716" i="27"/>
  <c r="Q716" i="27" s="1" a="1"/>
  <c r="Q716" i="27" s="1"/>
  <c r="M716" i="27"/>
  <c r="P715" i="27"/>
  <c r="Q715" i="27" s="1" a="1"/>
  <c r="Q715" i="27" s="1"/>
  <c r="M715" i="27"/>
  <c r="P714" i="27"/>
  <c r="Q714" i="27" s="1" a="1"/>
  <c r="Q714" i="27" s="1"/>
  <c r="M714" i="27"/>
  <c r="P713" i="27"/>
  <c r="Q713" i="27" s="1" a="1"/>
  <c r="Q713" i="27" s="1"/>
  <c r="M713" i="27"/>
  <c r="P712" i="27"/>
  <c r="Q712" i="27" s="1" a="1"/>
  <c r="Q712" i="27" s="1"/>
  <c r="M712" i="27"/>
  <c r="P711" i="27"/>
  <c r="Q711" i="27" s="1" a="1"/>
  <c r="Q711" i="27" s="1"/>
  <c r="M711" i="27"/>
  <c r="P710" i="27"/>
  <c r="Q710" i="27" s="1" a="1"/>
  <c r="Q710" i="27" s="1"/>
  <c r="M710" i="27"/>
  <c r="P709" i="27"/>
  <c r="Q709" i="27" s="1" a="1"/>
  <c r="Q709" i="27" s="1"/>
  <c r="M709" i="27"/>
  <c r="P708" i="27"/>
  <c r="Q708" i="27" s="1" a="1"/>
  <c r="Q708" i="27" s="1"/>
  <c r="M708" i="27"/>
  <c r="P707" i="27"/>
  <c r="Q707" i="27" s="1" a="1"/>
  <c r="Q707" i="27" s="1"/>
  <c r="M707" i="27"/>
  <c r="P706" i="27"/>
  <c r="Q706" i="27" s="1" a="1"/>
  <c r="Q706" i="27" s="1"/>
  <c r="M706" i="27"/>
  <c r="P705" i="27"/>
  <c r="M705" i="27"/>
  <c r="P704" i="27"/>
  <c r="Q704" i="27" s="1" a="1"/>
  <c r="Q704" i="27" s="1"/>
  <c r="M704" i="27"/>
  <c r="P703" i="27"/>
  <c r="M703" i="27"/>
  <c r="P702" i="27"/>
  <c r="M702" i="27"/>
  <c r="P701" i="27"/>
  <c r="M701" i="27"/>
  <c r="P700" i="27"/>
  <c r="Q700" i="27" s="1" a="1"/>
  <c r="Q700" i="27" s="1"/>
  <c r="M700" i="27"/>
  <c r="P699" i="27"/>
  <c r="Q699" i="27" s="1" a="1"/>
  <c r="Q699" i="27" s="1"/>
  <c r="M699" i="27"/>
  <c r="P698" i="27"/>
  <c r="Q698" i="27" s="1" a="1"/>
  <c r="Q698" i="27" s="1"/>
  <c r="M698" i="27"/>
  <c r="P697" i="27"/>
  <c r="Q697" i="27" s="1" a="1"/>
  <c r="Q697" i="27" s="1"/>
  <c r="M697" i="27"/>
  <c r="P696" i="27"/>
  <c r="Q696" i="27" s="1" a="1"/>
  <c r="Q696" i="27" s="1"/>
  <c r="M696" i="27"/>
  <c r="P695" i="27"/>
  <c r="Q695" i="27" s="1" a="1"/>
  <c r="Q695" i="27" s="1"/>
  <c r="M695" i="27"/>
  <c r="P694" i="27"/>
  <c r="Q694" i="27" s="1" a="1"/>
  <c r="Q694" i="27" s="1"/>
  <c r="M694" i="27"/>
  <c r="P693" i="27"/>
  <c r="Q693" i="27" s="1" a="1"/>
  <c r="Q693" i="27" s="1"/>
  <c r="M693" i="27"/>
  <c r="P692" i="27"/>
  <c r="Q692" i="27" s="1" a="1"/>
  <c r="Q692" i="27" s="1"/>
  <c r="M692" i="27"/>
  <c r="P691" i="27"/>
  <c r="Q691" i="27" s="1" a="1"/>
  <c r="Q691" i="27" s="1"/>
  <c r="M691" i="27"/>
  <c r="P690" i="27"/>
  <c r="Q690" i="27" s="1" a="1"/>
  <c r="Q690" i="27" s="1"/>
  <c r="M690" i="27"/>
  <c r="P689" i="27"/>
  <c r="Q689" i="27" s="1" a="1"/>
  <c r="Q689" i="27" s="1"/>
  <c r="M689" i="27"/>
  <c r="P688" i="27"/>
  <c r="Q688" i="27" s="1" a="1"/>
  <c r="Q688" i="27" s="1"/>
  <c r="M688" i="27"/>
  <c r="P687" i="27"/>
  <c r="Q687" i="27" s="1" a="1"/>
  <c r="Q687" i="27" s="1"/>
  <c r="M687" i="27"/>
  <c r="P686" i="27"/>
  <c r="Q686" i="27" s="1" a="1"/>
  <c r="Q686" i="27" s="1"/>
  <c r="M686" i="27"/>
  <c r="P685" i="27"/>
  <c r="Q685" i="27" s="1" a="1"/>
  <c r="Q685" i="27" s="1"/>
  <c r="M685" i="27"/>
  <c r="P684" i="27"/>
  <c r="Q684" i="27" s="1" a="1"/>
  <c r="Q684" i="27" s="1"/>
  <c r="M684" i="27"/>
  <c r="P683" i="27"/>
  <c r="Q683" i="27" s="1" a="1"/>
  <c r="Q683" i="27" s="1"/>
  <c r="M683" i="27"/>
  <c r="P682" i="27"/>
  <c r="Q682" i="27" s="1" a="1"/>
  <c r="Q682" i="27" s="1"/>
  <c r="M682" i="27"/>
  <c r="P681" i="27"/>
  <c r="Q681" i="27" s="1" a="1"/>
  <c r="Q681" i="27" s="1"/>
  <c r="M681" i="27"/>
  <c r="P680" i="27"/>
  <c r="Q680" i="27" s="1" a="1"/>
  <c r="Q680" i="27" s="1"/>
  <c r="M680" i="27"/>
  <c r="P679" i="27"/>
  <c r="Q679" i="27" s="1" a="1"/>
  <c r="Q679" i="27" s="1"/>
  <c r="M679" i="27"/>
  <c r="P678" i="27"/>
  <c r="Q678" i="27" s="1" a="1"/>
  <c r="Q678" i="27" s="1"/>
  <c r="M678" i="27"/>
  <c r="P677" i="27"/>
  <c r="Q677" i="27" s="1" a="1"/>
  <c r="Q677" i="27" s="1"/>
  <c r="M677" i="27"/>
  <c r="P676" i="27"/>
  <c r="Q676" i="27" s="1" a="1"/>
  <c r="Q676" i="27" s="1"/>
  <c r="M676" i="27"/>
  <c r="P675" i="27"/>
  <c r="Q675" i="27" s="1" a="1"/>
  <c r="Q675" i="27" s="1"/>
  <c r="M675" i="27"/>
  <c r="P674" i="27"/>
  <c r="Q674" i="27" s="1" a="1"/>
  <c r="Q674" i="27" s="1"/>
  <c r="M674" i="27"/>
  <c r="P673" i="27"/>
  <c r="Q673" i="27" s="1" a="1"/>
  <c r="Q673" i="27" s="1"/>
  <c r="M673" i="27"/>
  <c r="P672" i="27"/>
  <c r="Q672" i="27" s="1" a="1"/>
  <c r="Q672" i="27" s="1"/>
  <c r="M672" i="27"/>
  <c r="P671" i="27"/>
  <c r="M671" i="27"/>
  <c r="P670" i="27"/>
  <c r="M670" i="27"/>
  <c r="P669" i="27"/>
  <c r="M669" i="27"/>
  <c r="P668" i="27"/>
  <c r="Q668" i="27" s="1" a="1"/>
  <c r="Q668" i="27" s="1"/>
  <c r="M668" i="27"/>
  <c r="P667" i="27"/>
  <c r="Q667" i="27" s="1" a="1"/>
  <c r="Q667" i="27" s="1"/>
  <c r="M667" i="27"/>
  <c r="P666" i="27"/>
  <c r="Q666" i="27" s="1" a="1"/>
  <c r="Q666" i="27" s="1"/>
  <c r="M666" i="27"/>
  <c r="P665" i="27"/>
  <c r="Q665" i="27" s="1" a="1"/>
  <c r="Q665" i="27" s="1"/>
  <c r="M665" i="27"/>
  <c r="P664" i="27"/>
  <c r="Q664" i="27" s="1" a="1"/>
  <c r="Q664" i="27" s="1"/>
  <c r="M664" i="27"/>
  <c r="P663" i="27"/>
  <c r="Q663" i="27" s="1" a="1"/>
  <c r="Q663" i="27" s="1"/>
  <c r="M663" i="27"/>
  <c r="P662" i="27"/>
  <c r="Q662" i="27" s="1" a="1"/>
  <c r="Q662" i="27" s="1"/>
  <c r="M662" i="27"/>
  <c r="P162" i="27"/>
  <c r="Q162" i="27" s="1" a="1"/>
  <c r="Q162" i="27" s="1"/>
  <c r="M162" i="27"/>
  <c r="P161" i="27"/>
  <c r="Q161" i="27" s="1" a="1"/>
  <c r="Q161" i="27" s="1"/>
  <c r="M161" i="27"/>
  <c r="P160" i="27"/>
  <c r="Q160" i="27" s="1" a="1"/>
  <c r="Q160" i="27" s="1"/>
  <c r="M160" i="27"/>
  <c r="P159" i="27"/>
  <c r="Q159" i="27" s="1" a="1"/>
  <c r="Q159" i="27" s="1"/>
  <c r="M159" i="27"/>
  <c r="P158" i="27"/>
  <c r="Q158" i="27" s="1" a="1"/>
  <c r="Q158" i="27" s="1"/>
  <c r="M158" i="27"/>
  <c r="P157" i="27"/>
  <c r="M157" i="27"/>
  <c r="P156" i="27"/>
  <c r="M156" i="27"/>
  <c r="P155" i="27"/>
  <c r="M155" i="27"/>
  <c r="P154" i="27"/>
  <c r="M154" i="27"/>
  <c r="P153" i="27"/>
  <c r="M153" i="27"/>
  <c r="P152" i="27"/>
  <c r="Q152" i="27" s="1" a="1"/>
  <c r="Q152" i="27" s="1"/>
  <c r="M152" i="27"/>
  <c r="P151" i="27"/>
  <c r="Q151" i="27" s="1" a="1"/>
  <c r="Q151" i="27" s="1"/>
  <c r="M151" i="27"/>
  <c r="P150" i="27"/>
  <c r="Q150" i="27" s="1" a="1"/>
  <c r="Q150" i="27" s="1"/>
  <c r="M150" i="27"/>
  <c r="P149" i="27"/>
  <c r="Q149" i="27" s="1" a="1"/>
  <c r="Q149" i="27" s="1"/>
  <c r="M149" i="27"/>
  <c r="P148" i="27"/>
  <c r="Q148" i="27" s="1" a="1"/>
  <c r="Q148" i="27" s="1"/>
  <c r="M148" i="27"/>
  <c r="P147" i="27"/>
  <c r="Q147" i="27" s="1" a="1"/>
  <c r="Q147" i="27" s="1"/>
  <c r="M147" i="27"/>
  <c r="P146" i="27"/>
  <c r="Q146" i="27" s="1" a="1"/>
  <c r="Q146" i="27" s="1"/>
  <c r="M146" i="27"/>
  <c r="P145" i="27"/>
  <c r="Q145" i="27" s="1" a="1"/>
  <c r="Q145" i="27" s="1"/>
  <c r="M145" i="27"/>
  <c r="P144" i="27"/>
  <c r="Q144" i="27" s="1" a="1"/>
  <c r="Q144" i="27" s="1"/>
  <c r="M144" i="27"/>
  <c r="P143" i="27"/>
  <c r="Q143" i="27" s="1" a="1"/>
  <c r="Q143" i="27" s="1"/>
  <c r="M143" i="27"/>
  <c r="P142" i="27"/>
  <c r="M142" i="27"/>
  <c r="P141" i="27"/>
  <c r="Q141" i="27" s="1" a="1"/>
  <c r="Q141" i="27" s="1"/>
  <c r="M141" i="27"/>
  <c r="P140" i="27"/>
  <c r="Q140" i="27" s="1" a="1"/>
  <c r="Q140" i="27" s="1"/>
  <c r="M140" i="27"/>
  <c r="P139" i="27"/>
  <c r="Q139" i="27" s="1" a="1"/>
  <c r="Q139" i="27" s="1"/>
  <c r="M139" i="27"/>
  <c r="P138" i="27"/>
  <c r="Q138" i="27" s="1" a="1"/>
  <c r="Q138" i="27" s="1"/>
  <c r="M138" i="27"/>
  <c r="P137" i="27"/>
  <c r="Q137" i="27" s="1" a="1"/>
  <c r="Q137" i="27" s="1"/>
  <c r="M137" i="27"/>
  <c r="P136" i="27"/>
  <c r="Q136" i="27" s="1" a="1"/>
  <c r="Q136" i="27" s="1"/>
  <c r="M136" i="27"/>
  <c r="P135" i="27"/>
  <c r="Q135" i="27" s="1" a="1"/>
  <c r="Q135" i="27" s="1"/>
  <c r="M135" i="27"/>
  <c r="P134" i="27"/>
  <c r="Q134" i="27" s="1" a="1"/>
  <c r="Q134" i="27" s="1"/>
  <c r="M134" i="27"/>
  <c r="P133" i="27"/>
  <c r="Q133" i="27" s="1" a="1"/>
  <c r="Q133" i="27" s="1"/>
  <c r="M133" i="27"/>
  <c r="P132" i="27"/>
  <c r="Q132" i="27" s="1" a="1"/>
  <c r="Q132" i="27" s="1"/>
  <c r="M132" i="27"/>
  <c r="P131" i="27"/>
  <c r="Q131" i="27" s="1" a="1"/>
  <c r="Q131" i="27" s="1"/>
  <c r="M131" i="27"/>
  <c r="P130" i="27"/>
  <c r="Q130" i="27" s="1" a="1"/>
  <c r="Q130" i="27" s="1"/>
  <c r="M130" i="27"/>
  <c r="P129" i="27"/>
  <c r="Q129" i="27" s="1" a="1"/>
  <c r="Q129" i="27" s="1"/>
  <c r="M129" i="27"/>
  <c r="P128" i="27"/>
  <c r="Q128" i="27" s="1" a="1"/>
  <c r="Q128" i="27" s="1"/>
  <c r="M128" i="27"/>
  <c r="P127" i="27"/>
  <c r="Q127" i="27" s="1" a="1"/>
  <c r="Q127" i="27" s="1"/>
  <c r="M127" i="27"/>
  <c r="P126" i="27"/>
  <c r="Q126" i="27" s="1" a="1"/>
  <c r="Q126" i="27" s="1"/>
  <c r="M126" i="27"/>
  <c r="P125" i="27"/>
  <c r="Q125" i="27" s="1" a="1"/>
  <c r="Q125" i="27" s="1"/>
  <c r="M125" i="27"/>
  <c r="P124" i="27"/>
  <c r="Q124" i="27" s="1" a="1"/>
  <c r="Q124" i="27" s="1"/>
  <c r="M124" i="27"/>
  <c r="P123" i="27"/>
  <c r="Q123" i="27" s="1" a="1"/>
  <c r="Q123" i="27" s="1"/>
  <c r="M123" i="27"/>
  <c r="P122" i="27"/>
  <c r="Q122" i="27" s="1" a="1"/>
  <c r="Q122" i="27" s="1"/>
  <c r="M122" i="27"/>
  <c r="P121" i="27"/>
  <c r="Q121" i="27" s="1" a="1"/>
  <c r="Q121" i="27" s="1"/>
  <c r="M121" i="27"/>
  <c r="P120" i="27"/>
  <c r="Q120" i="27" s="1" a="1"/>
  <c r="Q120" i="27" s="1"/>
  <c r="M120" i="27"/>
  <c r="P119" i="27"/>
  <c r="Q119" i="27" s="1" a="1"/>
  <c r="Q119" i="27" s="1"/>
  <c r="M119" i="27"/>
  <c r="P118" i="27"/>
  <c r="Q118" i="27" s="1" a="1"/>
  <c r="Q118" i="27" s="1"/>
  <c r="M118" i="27"/>
  <c r="P117" i="27"/>
  <c r="Q117" i="27" s="1" a="1"/>
  <c r="Q117" i="27" s="1"/>
  <c r="M117" i="27"/>
  <c r="P116" i="27"/>
  <c r="Q116" i="27" s="1" a="1"/>
  <c r="Q116" i="27" s="1"/>
  <c r="M116" i="27"/>
  <c r="P115" i="27"/>
  <c r="Q115" i="27" s="1" a="1"/>
  <c r="Q115" i="27" s="1"/>
  <c r="M115" i="27"/>
  <c r="P114" i="27"/>
  <c r="Q114" i="27" s="1" a="1"/>
  <c r="Q114" i="27" s="1"/>
  <c r="M114" i="27"/>
  <c r="P113" i="27"/>
  <c r="Q113" i="27" s="1" a="1"/>
  <c r="Q113" i="27" s="1"/>
  <c r="M113" i="27"/>
  <c r="P112" i="27"/>
  <c r="Q112" i="27" s="1" a="1"/>
  <c r="Q112" i="27" s="1"/>
  <c r="M112" i="27"/>
  <c r="P111" i="27"/>
  <c r="Q111" i="27" s="1" a="1"/>
  <c r="Q111" i="27" s="1"/>
  <c r="M111" i="27"/>
  <c r="P110" i="27"/>
  <c r="Q110" i="27" s="1" a="1"/>
  <c r="Q110" i="27" s="1"/>
  <c r="M110" i="27"/>
  <c r="P109" i="27"/>
  <c r="Q109" i="27" s="1" a="1"/>
  <c r="Q109" i="27" s="1"/>
  <c r="M109" i="27"/>
  <c r="P108" i="27"/>
  <c r="Q108" i="27" s="1" a="1"/>
  <c r="Q108" i="27" s="1"/>
  <c r="M108" i="27"/>
  <c r="P107" i="27"/>
  <c r="Q107" i="27" s="1" a="1"/>
  <c r="Q107" i="27" s="1"/>
  <c r="M107" i="27"/>
  <c r="P106" i="27"/>
  <c r="Q106" i="27" s="1" a="1"/>
  <c r="Q106" i="27" s="1"/>
  <c r="M106" i="27"/>
  <c r="P105" i="27"/>
  <c r="Q105" i="27" s="1" a="1"/>
  <c r="Q105" i="27" s="1"/>
  <c r="M105" i="27"/>
  <c r="P104" i="27"/>
  <c r="Q104" i="27" s="1" a="1"/>
  <c r="Q104" i="27" s="1"/>
  <c r="M104" i="27"/>
  <c r="P103" i="27"/>
  <c r="Q103" i="27" s="1" a="1"/>
  <c r="Q103" i="27" s="1"/>
  <c r="M103" i="27"/>
  <c r="P102" i="27"/>
  <c r="Q102" i="27" s="1" a="1"/>
  <c r="Q102" i="27" s="1"/>
  <c r="M102" i="27"/>
  <c r="P101" i="27"/>
  <c r="Q101" i="27" s="1" a="1"/>
  <c r="Q101" i="27" s="1"/>
  <c r="M101" i="27"/>
  <c r="P100" i="27"/>
  <c r="Q100" i="27" s="1" a="1"/>
  <c r="Q100" i="27" s="1"/>
  <c r="M100" i="27"/>
  <c r="P99" i="27"/>
  <c r="Q99" i="27" s="1" a="1"/>
  <c r="Q99" i="27" s="1"/>
  <c r="M99" i="27"/>
  <c r="P98" i="27"/>
  <c r="Q98" i="27" s="1" a="1"/>
  <c r="Q98" i="27" s="1"/>
  <c r="M98" i="27"/>
  <c r="P97" i="27"/>
  <c r="Q97" i="27" s="1" a="1"/>
  <c r="Q97" i="27" s="1"/>
  <c r="M97" i="27"/>
  <c r="P96" i="27"/>
  <c r="Q96" i="27" s="1" a="1"/>
  <c r="Q96" i="27" s="1"/>
  <c r="M96" i="27"/>
  <c r="P95" i="27"/>
  <c r="Q95" i="27" s="1" a="1"/>
  <c r="Q95" i="27" s="1"/>
  <c r="M95" i="27"/>
  <c r="P94" i="27"/>
  <c r="Q94" i="27" s="1" a="1"/>
  <c r="Q94" i="27" s="1"/>
  <c r="M94" i="27"/>
  <c r="P93" i="27"/>
  <c r="Q93" i="27" s="1" a="1"/>
  <c r="Q93" i="27" s="1"/>
  <c r="M93" i="27"/>
  <c r="P92" i="27"/>
  <c r="Q92" i="27" s="1" a="1"/>
  <c r="Q92" i="27" s="1"/>
  <c r="M92" i="27"/>
  <c r="P91" i="27"/>
  <c r="Q91" i="27" s="1" a="1"/>
  <c r="Q91" i="27" s="1"/>
  <c r="M91" i="27"/>
  <c r="P90" i="27"/>
  <c r="Q90" i="27" s="1" a="1"/>
  <c r="Q90" i="27" s="1"/>
  <c r="M90" i="27"/>
  <c r="P89" i="27"/>
  <c r="Q89" i="27" s="1" a="1"/>
  <c r="Q89" i="27" s="1"/>
  <c r="M89" i="27"/>
  <c r="P88" i="27"/>
  <c r="Q88" i="27" s="1" a="1"/>
  <c r="Q88" i="27" s="1"/>
  <c r="M88" i="27"/>
  <c r="P87" i="27"/>
  <c r="Q87" i="27" s="1" a="1"/>
  <c r="Q87" i="27" s="1"/>
  <c r="M87" i="27"/>
  <c r="P86" i="27"/>
  <c r="Q86" i="27" s="1" a="1"/>
  <c r="Q86" i="27" s="1"/>
  <c r="M86" i="27"/>
  <c r="P85" i="27"/>
  <c r="Q85" i="27" s="1" a="1"/>
  <c r="Q85" i="27" s="1"/>
  <c r="M85" i="27"/>
  <c r="P84" i="27"/>
  <c r="Q84" i="27" s="1" a="1"/>
  <c r="Q84" i="27" s="1"/>
  <c r="M84" i="27"/>
  <c r="P83" i="27"/>
  <c r="Q83" i="27" s="1" a="1"/>
  <c r="Q83" i="27" s="1"/>
  <c r="M83" i="27"/>
  <c r="P82" i="27"/>
  <c r="Q82" i="27" s="1" a="1"/>
  <c r="Q82" i="27" s="1"/>
  <c r="M82" i="27"/>
  <c r="P81" i="27"/>
  <c r="Q81" i="27" s="1" a="1"/>
  <c r="Q81" i="27" s="1"/>
  <c r="M81" i="27"/>
  <c r="P80" i="27"/>
  <c r="Q80" i="27" s="1" a="1"/>
  <c r="Q80" i="27" s="1"/>
  <c r="M80" i="27"/>
  <c r="P79" i="27"/>
  <c r="Q79" i="27" s="1" a="1"/>
  <c r="Q79" i="27" s="1"/>
  <c r="M79" i="27"/>
  <c r="P78" i="27"/>
  <c r="Q78" i="27" s="1" a="1"/>
  <c r="Q78" i="27" s="1"/>
  <c r="M78" i="27"/>
  <c r="P77" i="27"/>
  <c r="Q77" i="27" s="1" a="1"/>
  <c r="Q77" i="27" s="1"/>
  <c r="M77" i="27"/>
  <c r="P76" i="27"/>
  <c r="Q76" i="27" s="1" a="1"/>
  <c r="Q76" i="27" s="1"/>
  <c r="M76" i="27"/>
  <c r="P75" i="27"/>
  <c r="Q75" i="27" s="1" a="1"/>
  <c r="Q75" i="27" s="1"/>
  <c r="M75" i="27"/>
  <c r="P74" i="27"/>
  <c r="Q74" i="27" s="1" a="1"/>
  <c r="Q74" i="27" s="1"/>
  <c r="M74" i="27"/>
  <c r="P73" i="27"/>
  <c r="Q73" i="27" s="1" a="1"/>
  <c r="Q73" i="27" s="1"/>
  <c r="M73" i="27"/>
  <c r="P72" i="27"/>
  <c r="Q72" i="27" s="1" a="1"/>
  <c r="Q72" i="27" s="1"/>
  <c r="M72" i="27"/>
  <c r="P71" i="27"/>
  <c r="Q71" i="27" s="1" a="1"/>
  <c r="Q71" i="27" s="1"/>
  <c r="M71" i="27"/>
  <c r="P70" i="27"/>
  <c r="Q70" i="27" s="1" a="1"/>
  <c r="Q70" i="27" s="1"/>
  <c r="M70" i="27"/>
  <c r="P69" i="27"/>
  <c r="Q69" i="27" s="1" a="1"/>
  <c r="Q69" i="27" s="1"/>
  <c r="M69" i="27"/>
  <c r="P68" i="27"/>
  <c r="Q68" i="27" s="1" a="1"/>
  <c r="Q68" i="27" s="1"/>
  <c r="M68" i="27"/>
  <c r="P67" i="27"/>
  <c r="Q67" i="27" s="1" a="1"/>
  <c r="Q67" i="27" s="1"/>
  <c r="M67" i="27"/>
  <c r="P66" i="27"/>
  <c r="Q66" i="27" s="1" a="1"/>
  <c r="Q66" i="27" s="1"/>
  <c r="M66" i="27"/>
  <c r="P65" i="27"/>
  <c r="Q65" i="27" s="1" a="1"/>
  <c r="Q65" i="27" s="1"/>
  <c r="M65" i="27"/>
  <c r="P64" i="27"/>
  <c r="Q64" i="27" s="1" a="1"/>
  <c r="Q64" i="27" s="1"/>
  <c r="M64" i="27"/>
  <c r="P63" i="27"/>
  <c r="Q63" i="27" s="1" a="1"/>
  <c r="Q63" i="27" s="1"/>
  <c r="M63" i="27"/>
  <c r="P62" i="27"/>
  <c r="Q62" i="27" s="1" a="1"/>
  <c r="Q62" i="27" s="1"/>
  <c r="M62" i="27"/>
  <c r="P61" i="27"/>
  <c r="Q61" i="27" s="1" a="1"/>
  <c r="Q61" i="27" s="1"/>
  <c r="M61" i="27"/>
  <c r="P60" i="27"/>
  <c r="Q60" i="27" s="1" a="1"/>
  <c r="Q60" i="27" s="1"/>
  <c r="M60" i="27"/>
  <c r="P59" i="27"/>
  <c r="Q59" i="27" s="1" a="1"/>
  <c r="Q59" i="27" s="1"/>
  <c r="M59" i="27"/>
  <c r="P58" i="27"/>
  <c r="Q58" i="27" s="1" a="1"/>
  <c r="Q58" i="27" s="1"/>
  <c r="M58" i="27"/>
  <c r="P57" i="27"/>
  <c r="Q57" i="27" s="1" a="1"/>
  <c r="Q57" i="27" s="1"/>
  <c r="M57" i="27"/>
  <c r="P56" i="27"/>
  <c r="Q56" i="27" s="1" a="1"/>
  <c r="Q56" i="27" s="1"/>
  <c r="M56" i="27"/>
  <c r="P55" i="27"/>
  <c r="Q55" i="27" s="1" a="1"/>
  <c r="Q55" i="27" s="1"/>
  <c r="M55" i="27"/>
  <c r="P54" i="27"/>
  <c r="Q54" i="27" s="1" a="1"/>
  <c r="Q54" i="27" s="1"/>
  <c r="M54" i="27"/>
  <c r="P53" i="27"/>
  <c r="Q53" i="27" s="1" a="1"/>
  <c r="Q53" i="27" s="1"/>
  <c r="M53" i="27"/>
  <c r="P52" i="27"/>
  <c r="Q52" i="27" s="1" a="1"/>
  <c r="Q52" i="27" s="1"/>
  <c r="M52" i="27"/>
  <c r="P51" i="27"/>
  <c r="Q51" i="27" s="1" a="1"/>
  <c r="Q51" i="27" s="1"/>
  <c r="M51" i="27"/>
  <c r="P50" i="27"/>
  <c r="Q50" i="27" s="1" a="1"/>
  <c r="Q50" i="27" s="1"/>
  <c r="M50" i="27"/>
  <c r="P49" i="27"/>
  <c r="Q49" i="27" s="1" a="1"/>
  <c r="Q49" i="27" s="1"/>
  <c r="M49" i="27"/>
  <c r="P48" i="27"/>
  <c r="Q48" i="27" s="1" a="1"/>
  <c r="Q48" i="27" s="1"/>
  <c r="M48" i="27"/>
  <c r="P47" i="27"/>
  <c r="Q47" i="27" s="1" a="1"/>
  <c r="Q47" i="27" s="1"/>
  <c r="M47" i="27"/>
  <c r="P46" i="27"/>
  <c r="Q46" i="27" s="1" a="1"/>
  <c r="Q46" i="27" s="1"/>
  <c r="M46" i="27"/>
  <c r="P45" i="27"/>
  <c r="Q45" i="27" s="1" a="1"/>
  <c r="Q45" i="27" s="1"/>
  <c r="M45" i="27"/>
  <c r="P44" i="27"/>
  <c r="Q44" i="27" s="1" a="1"/>
  <c r="Q44" i="27" s="1"/>
  <c r="M44" i="27"/>
  <c r="P43" i="27"/>
  <c r="Q43" i="27" s="1" a="1"/>
  <c r="Q43" i="27" s="1"/>
  <c r="M43" i="27"/>
  <c r="P42" i="27"/>
  <c r="Q42" i="27" s="1" a="1"/>
  <c r="Q42" i="27" s="1"/>
  <c r="M42" i="27"/>
  <c r="P41" i="27"/>
  <c r="Q41" i="27" s="1" a="1"/>
  <c r="Q41" i="27" s="1"/>
  <c r="M41" i="27"/>
  <c r="P40" i="27"/>
  <c r="Q40" i="27" s="1" a="1"/>
  <c r="Q40" i="27" s="1"/>
  <c r="M40" i="27"/>
  <c r="P39" i="27"/>
  <c r="Q39" i="27" s="1" a="1"/>
  <c r="Q39" i="27" s="1"/>
  <c r="M39" i="27"/>
  <c r="P38" i="27"/>
  <c r="Q38" i="27" s="1" a="1"/>
  <c r="Q38" i="27" s="1"/>
  <c r="M38" i="27"/>
  <c r="P37" i="27"/>
  <c r="Q37" i="27" s="1" a="1"/>
  <c r="Q37" i="27" s="1"/>
  <c r="M37" i="27"/>
  <c r="P36" i="27"/>
  <c r="Q36" i="27" s="1" a="1"/>
  <c r="Q36" i="27" s="1"/>
  <c r="M36" i="27"/>
  <c r="P35" i="27"/>
  <c r="Q35" i="27" s="1" a="1"/>
  <c r="Q35" i="27" s="1"/>
  <c r="M35" i="27"/>
  <c r="P34" i="27"/>
  <c r="Q34" i="27" s="1" a="1"/>
  <c r="Q34" i="27" s="1"/>
  <c r="M34" i="27"/>
  <c r="P33" i="27"/>
  <c r="Q33" i="27" s="1" a="1"/>
  <c r="Q33" i="27" s="1"/>
  <c r="M33" i="27"/>
  <c r="P32" i="27"/>
  <c r="Q32" i="27" s="1" a="1"/>
  <c r="Q32" i="27" s="1"/>
  <c r="M32" i="27"/>
  <c r="P31" i="27"/>
  <c r="Q31" i="27" s="1" a="1"/>
  <c r="Q31" i="27" s="1"/>
  <c r="M31" i="27"/>
  <c r="P30" i="27"/>
  <c r="Q30" i="27" s="1" a="1"/>
  <c r="Q30" i="27" s="1"/>
  <c r="M30" i="27"/>
  <c r="P29" i="27"/>
  <c r="Q29" i="27" s="1" a="1"/>
  <c r="Q29" i="27" s="1"/>
  <c r="M29" i="27"/>
  <c r="P28" i="27"/>
  <c r="Q28" i="27" s="1" a="1"/>
  <c r="Q28" i="27" s="1"/>
  <c r="M28" i="27"/>
  <c r="P27" i="27"/>
  <c r="Q27" i="27" s="1" a="1"/>
  <c r="Q27" i="27" s="1"/>
  <c r="M27" i="27"/>
  <c r="P26" i="27"/>
  <c r="Q26" i="27" s="1" a="1"/>
  <c r="Q26" i="27" s="1"/>
  <c r="M26" i="27"/>
  <c r="P25" i="27"/>
  <c r="Q25" i="27" s="1" a="1"/>
  <c r="Q25" i="27" s="1"/>
  <c r="M25" i="27"/>
  <c r="P24" i="27"/>
  <c r="Q24" i="27" s="1" a="1"/>
  <c r="Q24" i="27" s="1"/>
  <c r="M24" i="27"/>
  <c r="P23" i="27"/>
  <c r="Q23" i="27" s="1" a="1"/>
  <c r="Q23" i="27" s="1"/>
  <c r="M23" i="27"/>
  <c r="P22" i="27"/>
  <c r="Q22" i="27" s="1" a="1"/>
  <c r="Q22" i="27" s="1"/>
  <c r="M22" i="27"/>
  <c r="P21" i="27"/>
  <c r="Q21" i="27" s="1" a="1"/>
  <c r="Q21" i="27" s="1"/>
  <c r="M21" i="27"/>
  <c r="P20" i="27"/>
  <c r="Q20" i="27" s="1" a="1"/>
  <c r="Q20" i="27" s="1"/>
  <c r="M20" i="27"/>
  <c r="P19" i="27"/>
  <c r="Q19" i="27" s="1" a="1"/>
  <c r="Q19" i="27" s="1"/>
  <c r="M19" i="27"/>
  <c r="P18" i="27"/>
  <c r="Q18" i="27" s="1" a="1"/>
  <c r="Q18" i="27" s="1"/>
  <c r="M18" i="27"/>
  <c r="P17" i="27"/>
  <c r="Q17" i="27" s="1" a="1"/>
  <c r="Q17" i="27" s="1"/>
  <c r="M17" i="27"/>
  <c r="P16" i="27"/>
  <c r="Q16" i="27" s="1" a="1"/>
  <c r="Q16" i="27" s="1"/>
  <c r="M16" i="27"/>
  <c r="P15" i="27"/>
  <c r="Q15" i="27" s="1" a="1"/>
  <c r="Q15" i="27" s="1"/>
  <c r="M15" i="27"/>
  <c r="P14" i="27"/>
  <c r="Q14" i="27" s="1" a="1"/>
  <c r="Q14" i="27" s="1"/>
  <c r="M14" i="27"/>
  <c r="P13" i="27"/>
  <c r="Q13" i="27" s="1" a="1"/>
  <c r="Q13" i="27" s="1"/>
  <c r="M13" i="27"/>
  <c r="P12" i="27"/>
  <c r="Q12" i="27" s="1" a="1"/>
  <c r="Q12" i="27" s="1"/>
  <c r="M12" i="27"/>
  <c r="P11" i="27"/>
  <c r="Q11" i="27" s="1" a="1"/>
  <c r="Q11" i="27" s="1"/>
  <c r="M11" i="27"/>
  <c r="P1151" i="16" l="1"/>
  <c r="M1151" i="16"/>
  <c r="P1150" i="16"/>
  <c r="M1150" i="16"/>
  <c r="P1149" i="16"/>
  <c r="M1149" i="16"/>
  <c r="P1148" i="16"/>
  <c r="M1148" i="16"/>
  <c r="P1147" i="16"/>
  <c r="M1147" i="16"/>
  <c r="P1146" i="16"/>
  <c r="M1146" i="16"/>
  <c r="P1145" i="16"/>
  <c r="M1145" i="16"/>
  <c r="P1144" i="16"/>
  <c r="M1144" i="16"/>
  <c r="P1143" i="16"/>
  <c r="M1143" i="16"/>
  <c r="P1142" i="16"/>
  <c r="M1142" i="16"/>
  <c r="P1141" i="16"/>
  <c r="M1141" i="16"/>
  <c r="P1140" i="16"/>
  <c r="M1140" i="16"/>
  <c r="P1139" i="16"/>
  <c r="M1139" i="16"/>
  <c r="P1138" i="16"/>
  <c r="M1138" i="16"/>
  <c r="P1137" i="16"/>
  <c r="M1137" i="16"/>
  <c r="P1136" i="16"/>
  <c r="M1136" i="16"/>
  <c r="P1135" i="16"/>
  <c r="M1135" i="16"/>
  <c r="P1134" i="16"/>
  <c r="M1134" i="16"/>
  <c r="P1133" i="16"/>
  <c r="M1133" i="16"/>
  <c r="P1132" i="16"/>
  <c r="M1132" i="16"/>
  <c r="P1131" i="16"/>
  <c r="M1131" i="16"/>
  <c r="P1130" i="16"/>
  <c r="M1130" i="16"/>
  <c r="P1129" i="16"/>
  <c r="M1129" i="16"/>
  <c r="P1128" i="16"/>
  <c r="M1128" i="16"/>
  <c r="P1127" i="16"/>
  <c r="M1127" i="16"/>
  <c r="P1126" i="16"/>
  <c r="M1126" i="16"/>
  <c r="P1125" i="16"/>
  <c r="M1125" i="16"/>
  <c r="P1124" i="16"/>
  <c r="M1124" i="16"/>
  <c r="P1123" i="16"/>
  <c r="M1123" i="16"/>
  <c r="P1122" i="16"/>
  <c r="M1122" i="16"/>
  <c r="P1121" i="16"/>
  <c r="M1121" i="16"/>
  <c r="P1120" i="16"/>
  <c r="M1120" i="16"/>
  <c r="P1119" i="16"/>
  <c r="M1119" i="16"/>
  <c r="P1118" i="16"/>
  <c r="M1118" i="16"/>
  <c r="P1117" i="16"/>
  <c r="M1117" i="16"/>
  <c r="P1116" i="16"/>
  <c r="M1116" i="16"/>
  <c r="P1115" i="16"/>
  <c r="M1115" i="16"/>
  <c r="P1114" i="16"/>
  <c r="M1114" i="16"/>
  <c r="P1113" i="16"/>
  <c r="M1113" i="16"/>
  <c r="P1112" i="16"/>
  <c r="M1112" i="16"/>
  <c r="P1111" i="16"/>
  <c r="M1111" i="16"/>
  <c r="P1110" i="16"/>
  <c r="M1110" i="16"/>
  <c r="P1109" i="16"/>
  <c r="M1109" i="16"/>
  <c r="P1108" i="16"/>
  <c r="M1108" i="16"/>
  <c r="P1107" i="16"/>
  <c r="M1107" i="16"/>
  <c r="P1106" i="16"/>
  <c r="M1106" i="16"/>
  <c r="P1105" i="16"/>
  <c r="M1105" i="16"/>
  <c r="P1104" i="16"/>
  <c r="M1104" i="16"/>
  <c r="P1103" i="16"/>
  <c r="M1103" i="16"/>
  <c r="P1102" i="16"/>
  <c r="M1102" i="16"/>
  <c r="P1101" i="16"/>
  <c r="M1101" i="16"/>
  <c r="P1100" i="16"/>
  <c r="M1100" i="16"/>
  <c r="P1099" i="16"/>
  <c r="M1099" i="16"/>
  <c r="P1098" i="16"/>
  <c r="M1098" i="16"/>
  <c r="P1097" i="16"/>
  <c r="M1097" i="16"/>
  <c r="P1096" i="16"/>
  <c r="M1096" i="16"/>
  <c r="P1095" i="16"/>
  <c r="M1095" i="16"/>
  <c r="P1094" i="16"/>
  <c r="M1094" i="16"/>
  <c r="P1093" i="16"/>
  <c r="M1093" i="16"/>
  <c r="P1092" i="16"/>
  <c r="M1092" i="16"/>
  <c r="P1091" i="16"/>
  <c r="M1091" i="16"/>
  <c r="P1090" i="16"/>
  <c r="M1090" i="16"/>
  <c r="P1089" i="16"/>
  <c r="M1089" i="16"/>
  <c r="P1088" i="16"/>
  <c r="M1088" i="16"/>
  <c r="P1087" i="16"/>
  <c r="M1087" i="16"/>
  <c r="P1086" i="16"/>
  <c r="M1086" i="16"/>
  <c r="P1085" i="16"/>
  <c r="M1085" i="16"/>
  <c r="P1084" i="16"/>
  <c r="M1084" i="16"/>
  <c r="P1083" i="16"/>
  <c r="M1083" i="16"/>
  <c r="P1082" i="16"/>
  <c r="M1082" i="16"/>
  <c r="P1081" i="16"/>
  <c r="M1081" i="16"/>
  <c r="P1080" i="16"/>
  <c r="M1080" i="16"/>
  <c r="P1079" i="16"/>
  <c r="M1079" i="16"/>
  <c r="P1078" i="16"/>
  <c r="M1078" i="16"/>
  <c r="P1077" i="16"/>
  <c r="M1077" i="16"/>
  <c r="P1076" i="16"/>
  <c r="M1076" i="16"/>
  <c r="P1075" i="16"/>
  <c r="M1075" i="16"/>
  <c r="P1074" i="16"/>
  <c r="M1074" i="16"/>
  <c r="P1073" i="16"/>
  <c r="M1073" i="16"/>
  <c r="P1072" i="16"/>
  <c r="M1072" i="16"/>
  <c r="P1071" i="16"/>
  <c r="M1071" i="16"/>
  <c r="P1070" i="16"/>
  <c r="M1070" i="16"/>
  <c r="P1069" i="16"/>
  <c r="M1069" i="16"/>
  <c r="P1068" i="16"/>
  <c r="M1068" i="16"/>
  <c r="P1067" i="16"/>
  <c r="M1067" i="16"/>
  <c r="P1066" i="16"/>
  <c r="M1066" i="16"/>
  <c r="P1065" i="16"/>
  <c r="M1065" i="16"/>
  <c r="P1064" i="16"/>
  <c r="M1064" i="16"/>
  <c r="P1063" i="16"/>
  <c r="M1063" i="16"/>
  <c r="P1062" i="16"/>
  <c r="M1062" i="16"/>
  <c r="P1061" i="16"/>
  <c r="M1061" i="16"/>
  <c r="P1060" i="16"/>
  <c r="M1060" i="16"/>
  <c r="P1059" i="16"/>
  <c r="M1059" i="16"/>
  <c r="P1058" i="16"/>
  <c r="M1058" i="16"/>
  <c r="P1057" i="16"/>
  <c r="M1057" i="16"/>
  <c r="P1056" i="16"/>
  <c r="M1056" i="16"/>
  <c r="P1055" i="16"/>
  <c r="M1055" i="16"/>
  <c r="P1054" i="16"/>
  <c r="M1054" i="16"/>
  <c r="P1053" i="16"/>
  <c r="M1053" i="16"/>
  <c r="P1052" i="16"/>
  <c r="M1052" i="16"/>
  <c r="P1051" i="16"/>
  <c r="M1051" i="16"/>
  <c r="P1050" i="16"/>
  <c r="M1050" i="16"/>
  <c r="P1049" i="16"/>
  <c r="M1049" i="16"/>
  <c r="P1048" i="16"/>
  <c r="M1048" i="16"/>
  <c r="P1047" i="16"/>
  <c r="M1047" i="16"/>
  <c r="P1046" i="16"/>
  <c r="M1046" i="16"/>
  <c r="P1045" i="16"/>
  <c r="M1045" i="16"/>
  <c r="P1044" i="16"/>
  <c r="M1044" i="16"/>
  <c r="P1043" i="16"/>
  <c r="M1043" i="16"/>
  <c r="P1042" i="16"/>
  <c r="M1042" i="16"/>
  <c r="P1041" i="16"/>
  <c r="M1041" i="16"/>
  <c r="P1040" i="16"/>
  <c r="M1040" i="16"/>
  <c r="P1039" i="16"/>
  <c r="M1039" i="16"/>
  <c r="P1038" i="16"/>
  <c r="M1038" i="16"/>
  <c r="P1037" i="16"/>
  <c r="M1037" i="16"/>
  <c r="P1036" i="16"/>
  <c r="M1036" i="16"/>
  <c r="P1035" i="16"/>
  <c r="M1035" i="16"/>
  <c r="P1034" i="16"/>
  <c r="M1034" i="16"/>
  <c r="P1033" i="16"/>
  <c r="M1033" i="16"/>
  <c r="P1032" i="16"/>
  <c r="M1032" i="16"/>
  <c r="P1031" i="16"/>
  <c r="M1031" i="16"/>
  <c r="P1030" i="16"/>
  <c r="M1030" i="16"/>
  <c r="P1029" i="16"/>
  <c r="M1029" i="16"/>
  <c r="P1028" i="16"/>
  <c r="M1028" i="16"/>
  <c r="P1027" i="16"/>
  <c r="M1027" i="16"/>
  <c r="P1026" i="16"/>
  <c r="M1026" i="16"/>
  <c r="P1025" i="16"/>
  <c r="M1025" i="16"/>
  <c r="P1024" i="16"/>
  <c r="M1024" i="16"/>
  <c r="P1023" i="16"/>
  <c r="M1023" i="16"/>
  <c r="P1022" i="16"/>
  <c r="M1022" i="16"/>
  <c r="P1021" i="16"/>
  <c r="M1021" i="16"/>
  <c r="P1020" i="16"/>
  <c r="M1020" i="16"/>
  <c r="P1019" i="16"/>
  <c r="M1019" i="16"/>
  <c r="M1018" i="16" l="1"/>
  <c r="M1017" i="16"/>
  <c r="P1016" i="16"/>
  <c r="M1016" i="16"/>
  <c r="P1015" i="16"/>
  <c r="M1015" i="16"/>
  <c r="P1014" i="16"/>
  <c r="M1014" i="16"/>
  <c r="P1013" i="16"/>
  <c r="M1013" i="16"/>
  <c r="P1012" i="16"/>
  <c r="M1012" i="16"/>
  <c r="P1011" i="16"/>
  <c r="M1011" i="16"/>
  <c r="P1010" i="16"/>
  <c r="M1010" i="16"/>
  <c r="P1009" i="16"/>
  <c r="M1009" i="16"/>
  <c r="P1008" i="16"/>
  <c r="M1008" i="16"/>
  <c r="P1007" i="16"/>
  <c r="M1007" i="16"/>
  <c r="P1006" i="16"/>
  <c r="M1006" i="16"/>
  <c r="P1005" i="16"/>
  <c r="M1005" i="16"/>
  <c r="P1004" i="16"/>
  <c r="M1004" i="16"/>
  <c r="P1003" i="16"/>
  <c r="M1003" i="16"/>
  <c r="P1002" i="16"/>
  <c r="M1002" i="16"/>
  <c r="P1001" i="16"/>
  <c r="M1001" i="16"/>
  <c r="P1000" i="16"/>
  <c r="M1000" i="16"/>
  <c r="P999" i="16"/>
  <c r="M999" i="16"/>
  <c r="P998" i="16"/>
  <c r="M998" i="16"/>
  <c r="P997" i="16"/>
  <c r="M997" i="16"/>
  <c r="P996" i="16"/>
  <c r="M996" i="16"/>
  <c r="P995" i="16"/>
  <c r="M995" i="16"/>
  <c r="P994" i="16"/>
  <c r="M994" i="16"/>
  <c r="P993" i="16"/>
  <c r="M993" i="16"/>
  <c r="P992" i="16"/>
  <c r="M992" i="16"/>
  <c r="P991" i="16"/>
  <c r="M991" i="16"/>
  <c r="P990" i="16"/>
  <c r="M990" i="16"/>
  <c r="P989" i="16"/>
  <c r="M989" i="16"/>
  <c r="P988" i="16"/>
  <c r="M988" i="16"/>
  <c r="P987" i="16"/>
  <c r="M987" i="16"/>
  <c r="P986" i="16"/>
  <c r="M986" i="16"/>
  <c r="P985" i="16"/>
  <c r="M985" i="16"/>
  <c r="P984" i="16"/>
  <c r="M984" i="16"/>
  <c r="P983" i="16"/>
  <c r="M983" i="16"/>
  <c r="P982" i="16"/>
  <c r="M982" i="16"/>
  <c r="P981" i="16"/>
  <c r="M981" i="16"/>
  <c r="P980" i="16"/>
  <c r="M980" i="16"/>
  <c r="P979" i="16"/>
  <c r="M979" i="16"/>
  <c r="P978" i="16"/>
  <c r="M978" i="16"/>
  <c r="P977" i="16"/>
  <c r="M977" i="16"/>
  <c r="P976" i="16"/>
  <c r="M976" i="16"/>
  <c r="P975" i="16"/>
  <c r="M975" i="16"/>
  <c r="P974" i="16"/>
  <c r="M974" i="16"/>
  <c r="P973" i="16"/>
  <c r="M973" i="16"/>
  <c r="P972" i="16"/>
  <c r="M972" i="16"/>
  <c r="P971" i="16"/>
  <c r="M971" i="16"/>
  <c r="P970" i="16"/>
  <c r="M970" i="16"/>
  <c r="P969" i="16"/>
  <c r="M969" i="16"/>
  <c r="P968" i="16"/>
  <c r="M968" i="16"/>
  <c r="P967" i="16"/>
  <c r="M967" i="16"/>
  <c r="P966" i="16"/>
  <c r="M966" i="16"/>
  <c r="P965" i="16"/>
  <c r="M965" i="16"/>
  <c r="P964" i="16" l="1"/>
  <c r="M964" i="16"/>
  <c r="P963" i="16"/>
  <c r="M963" i="16"/>
  <c r="P962" i="16"/>
  <c r="M962" i="16"/>
  <c r="P961" i="16"/>
  <c r="M961" i="16"/>
  <c r="P960" i="16"/>
  <c r="M960" i="16"/>
  <c r="P959" i="16"/>
  <c r="M959" i="16"/>
  <c r="P958" i="16"/>
  <c r="M958" i="16"/>
  <c r="P957" i="16"/>
  <c r="M957" i="16"/>
  <c r="P956" i="16"/>
  <c r="M956" i="16"/>
  <c r="P955" i="16"/>
  <c r="M955" i="16"/>
  <c r="P954" i="16"/>
  <c r="M954" i="16"/>
  <c r="P953" i="16"/>
  <c r="M953" i="16"/>
  <c r="P952" i="16"/>
  <c r="M952" i="16"/>
  <c r="P951" i="16"/>
  <c r="M951" i="16"/>
  <c r="P950" i="16"/>
  <c r="M950" i="16"/>
  <c r="P949" i="16"/>
  <c r="M949" i="16"/>
  <c r="P948" i="16"/>
  <c r="M948" i="16"/>
  <c r="P947" i="16"/>
  <c r="M947" i="16"/>
  <c r="P946" i="16"/>
  <c r="M946" i="16"/>
  <c r="P945" i="16"/>
  <c r="M945" i="16"/>
  <c r="P944" i="16"/>
  <c r="M944" i="16"/>
  <c r="P943" i="16"/>
  <c r="M943" i="16"/>
  <c r="P942" i="16"/>
  <c r="M942" i="16"/>
  <c r="P941" i="16"/>
  <c r="M941" i="16"/>
  <c r="P940" i="16"/>
  <c r="M940" i="16"/>
  <c r="P939" i="16"/>
  <c r="M939" i="16"/>
  <c r="P938" i="16"/>
  <c r="M938" i="16"/>
  <c r="P937" i="16"/>
  <c r="M937" i="16"/>
  <c r="P936" i="16"/>
  <c r="M936" i="16"/>
  <c r="P935" i="16"/>
  <c r="M935" i="16"/>
  <c r="P934" i="16"/>
  <c r="M934" i="16"/>
  <c r="P933" i="16"/>
  <c r="M933" i="16"/>
  <c r="P932" i="16"/>
  <c r="M932" i="16"/>
  <c r="P931" i="16"/>
  <c r="M931" i="16"/>
  <c r="P930" i="16"/>
  <c r="M930" i="16"/>
  <c r="P929" i="16"/>
  <c r="M929" i="16"/>
  <c r="P928" i="16"/>
  <c r="M928" i="16"/>
  <c r="P927" i="16"/>
  <c r="M927" i="16"/>
  <c r="P926" i="16"/>
  <c r="M926" i="16"/>
  <c r="P925" i="16"/>
  <c r="Q925" i="16" s="1" a="1"/>
  <c r="Q925" i="16" s="1"/>
  <c r="M925" i="16"/>
  <c r="P924" i="16"/>
  <c r="M924" i="16"/>
  <c r="P923" i="16"/>
  <c r="M923" i="16"/>
  <c r="P922" i="16"/>
  <c r="Q922" i="16" s="1" a="1"/>
  <c r="Q922" i="16" s="1"/>
  <c r="M922" i="16"/>
  <c r="P921" i="16"/>
  <c r="M921" i="16"/>
  <c r="P920" i="16"/>
  <c r="Q920" i="16" s="1" a="1"/>
  <c r="Q920" i="16" s="1"/>
  <c r="M920" i="16"/>
  <c r="P919" i="16"/>
  <c r="M919" i="16"/>
  <c r="P918" i="16"/>
  <c r="M918" i="16"/>
  <c r="P917" i="16"/>
  <c r="M917" i="16"/>
  <c r="P916" i="16"/>
  <c r="Q916" i="16" s="1" a="1"/>
  <c r="Q916" i="16" s="1"/>
  <c r="M916" i="16"/>
  <c r="P915" i="16"/>
  <c r="M915" i="16"/>
  <c r="P914" i="16"/>
  <c r="M914" i="16"/>
  <c r="P913" i="16"/>
  <c r="Q913" i="16" s="1" a="1"/>
  <c r="Q913" i="16" s="1"/>
  <c r="M913" i="16"/>
  <c r="P912" i="16"/>
  <c r="Q912" i="16" s="1" a="1"/>
  <c r="Q912" i="16" s="1"/>
  <c r="M912" i="16"/>
  <c r="P911" i="16"/>
  <c r="M911" i="16"/>
  <c r="P910" i="16"/>
  <c r="M910" i="16"/>
  <c r="P909" i="16"/>
  <c r="M909" i="16"/>
  <c r="P908" i="16"/>
  <c r="Q908" i="16" s="1" a="1"/>
  <c r="Q908" i="16" s="1"/>
  <c r="M908" i="16"/>
  <c r="P907" i="16"/>
  <c r="M907" i="16"/>
  <c r="P906" i="16"/>
  <c r="M906" i="16"/>
  <c r="P905" i="16"/>
  <c r="Q905" i="16" s="1" a="1"/>
  <c r="Q905" i="16" s="1"/>
  <c r="M905" i="16"/>
  <c r="P904" i="16"/>
  <c r="Q904" i="16" s="1" a="1"/>
  <c r="Q904" i="16" s="1"/>
  <c r="M904" i="16"/>
  <c r="P903" i="16"/>
  <c r="Q903" i="16" s="1" a="1"/>
  <c r="Q903" i="16" s="1"/>
  <c r="M903" i="16"/>
  <c r="P902" i="16"/>
  <c r="Q902" i="16" s="1" a="1"/>
  <c r="Q902" i="16" s="1"/>
  <c r="M902" i="16"/>
  <c r="P901" i="16"/>
  <c r="M901" i="16"/>
  <c r="P900" i="16"/>
  <c r="M900" i="16"/>
  <c r="P899" i="16"/>
  <c r="M899" i="16"/>
  <c r="P898" i="16"/>
  <c r="Q898" i="16" s="1" a="1"/>
  <c r="Q898" i="16" s="1"/>
  <c r="M898" i="16"/>
  <c r="P897" i="16"/>
  <c r="Q897" i="16" s="1" a="1"/>
  <c r="Q897" i="16" s="1"/>
  <c r="M897" i="16"/>
  <c r="P896" i="16"/>
  <c r="Q896" i="16" s="1" a="1"/>
  <c r="Q896" i="16" s="1"/>
  <c r="M896" i="16"/>
  <c r="P895" i="16"/>
  <c r="Q895" i="16" s="1" a="1"/>
  <c r="Q895" i="16" s="1"/>
  <c r="M895" i="16"/>
  <c r="P894" i="16"/>
  <c r="Q894" i="16" s="1" a="1"/>
  <c r="Q894" i="16" s="1"/>
  <c r="M894" i="16"/>
  <c r="P893" i="16"/>
  <c r="Q893" i="16" s="1" a="1"/>
  <c r="Q893" i="16" s="1"/>
  <c r="M893" i="16"/>
  <c r="P892" i="16"/>
  <c r="Q892" i="16" s="1" a="1"/>
  <c r="Q892" i="16" s="1"/>
  <c r="M892" i="16"/>
  <c r="P891" i="16"/>
  <c r="Q891" i="16" s="1" a="1"/>
  <c r="Q891" i="16" s="1"/>
  <c r="M891" i="16"/>
  <c r="P890" i="16"/>
  <c r="M890" i="16"/>
  <c r="P889" i="16"/>
  <c r="M889" i="16"/>
  <c r="P888" i="16"/>
  <c r="Q888" i="16" s="1" a="1"/>
  <c r="Q888" i="16" s="1"/>
  <c r="M888" i="16"/>
  <c r="P887" i="16"/>
  <c r="Q887" i="16" s="1" a="1"/>
  <c r="Q887" i="16" s="1"/>
  <c r="M887" i="16"/>
  <c r="P886" i="16"/>
  <c r="M886" i="16"/>
  <c r="P885" i="16"/>
  <c r="M885" i="16"/>
  <c r="P884" i="16"/>
  <c r="M884" i="16"/>
  <c r="P883" i="16"/>
  <c r="Q883" i="16" s="1" a="1"/>
  <c r="Q883" i="16" s="1"/>
  <c r="M883" i="16"/>
  <c r="P882" i="16"/>
  <c r="Q882" i="16" s="1" a="1"/>
  <c r="Q882" i="16" s="1"/>
  <c r="M882" i="16"/>
  <c r="P881" i="16"/>
  <c r="Q881" i="16" s="1" a="1"/>
  <c r="Q881" i="16" s="1"/>
  <c r="M881" i="16"/>
  <c r="P880" i="16"/>
  <c r="Q880" i="16" s="1" a="1"/>
  <c r="Q880" i="16" s="1"/>
  <c r="M880" i="16"/>
  <c r="P879" i="16"/>
  <c r="Q879" i="16" s="1" a="1"/>
  <c r="Q879" i="16" s="1"/>
  <c r="M879" i="16"/>
  <c r="P878" i="16"/>
  <c r="Q878" i="16" s="1" a="1"/>
  <c r="Q878" i="16" s="1"/>
  <c r="M878" i="16"/>
  <c r="P877" i="16"/>
  <c r="Q877" i="16" s="1" a="1"/>
  <c r="Q877" i="16" s="1"/>
  <c r="M877" i="16"/>
  <c r="P876" i="16"/>
  <c r="Q876" i="16" s="1" a="1"/>
  <c r="Q876" i="16" s="1"/>
  <c r="M876" i="16"/>
  <c r="P875" i="16"/>
  <c r="M875" i="16"/>
  <c r="P874" i="16"/>
  <c r="M874" i="16"/>
  <c r="P873" i="16"/>
  <c r="M873" i="16"/>
  <c r="P872" i="16"/>
  <c r="Q872" i="16" s="1" a="1"/>
  <c r="Q872" i="16" s="1"/>
  <c r="M872" i="16"/>
  <c r="P871" i="16"/>
  <c r="Q871" i="16" s="1" a="1"/>
  <c r="Q871" i="16" s="1"/>
  <c r="M871" i="16"/>
  <c r="P870" i="16"/>
  <c r="Q870" i="16" s="1" a="1"/>
  <c r="Q870" i="16" s="1"/>
  <c r="M870" i="16"/>
  <c r="P869" i="16"/>
  <c r="Q869" i="16" s="1" a="1"/>
  <c r="Q869" i="16" s="1"/>
  <c r="M869" i="16"/>
  <c r="P868" i="16"/>
  <c r="Q868" i="16" s="1" a="1"/>
  <c r="Q868" i="16" s="1"/>
  <c r="M868" i="16"/>
  <c r="P867" i="16"/>
  <c r="Q867" i="16" s="1" a="1"/>
  <c r="Q867" i="16" s="1"/>
  <c r="M867" i="16"/>
  <c r="P866" i="16"/>
  <c r="Q866" i="16" s="1" a="1"/>
  <c r="Q866" i="16" s="1"/>
  <c r="M866" i="16"/>
  <c r="P865" i="16"/>
  <c r="Q865" i="16" s="1" a="1"/>
  <c r="Q865" i="16" s="1"/>
  <c r="M865" i="16"/>
  <c r="P864" i="16"/>
  <c r="Q864" i="16" s="1" a="1"/>
  <c r="Q864" i="16" s="1"/>
  <c r="M864" i="16"/>
  <c r="P863" i="16"/>
  <c r="M863" i="16"/>
  <c r="P862" i="16"/>
  <c r="M862" i="16"/>
  <c r="P861" i="16"/>
  <c r="M861" i="16"/>
  <c r="P860" i="16"/>
  <c r="M860" i="16"/>
  <c r="P859" i="16"/>
  <c r="Q859" i="16" s="1" a="1"/>
  <c r="Q859" i="16" s="1"/>
  <c r="M859" i="16"/>
  <c r="P858" i="16"/>
  <c r="Q858" i="16" s="1" a="1"/>
  <c r="Q858" i="16" s="1"/>
  <c r="M858" i="16"/>
  <c r="P857" i="16"/>
  <c r="Q857" i="16" s="1" a="1"/>
  <c r="Q857" i="16" s="1"/>
  <c r="M857" i="16"/>
  <c r="P856" i="16"/>
  <c r="Q856" i="16" s="1" a="1"/>
  <c r="Q856" i="16" s="1"/>
  <c r="M856" i="16"/>
  <c r="P855" i="16"/>
  <c r="Q855" i="16" s="1" a="1"/>
  <c r="Q855" i="16" s="1"/>
  <c r="M855" i="16"/>
  <c r="P854" i="16"/>
  <c r="Q854" i="16" s="1" a="1"/>
  <c r="Q854" i="16" s="1"/>
  <c r="M854" i="16"/>
  <c r="P853" i="16"/>
  <c r="Q853" i="16" s="1" a="1"/>
  <c r="Q853" i="16" s="1"/>
  <c r="M853" i="16"/>
  <c r="P852" i="16"/>
  <c r="Q852" i="16" s="1" a="1"/>
  <c r="Q852" i="16" s="1"/>
  <c r="M852" i="16"/>
  <c r="P851" i="16"/>
  <c r="M851" i="16"/>
  <c r="P850" i="16"/>
  <c r="M850" i="16"/>
  <c r="P849" i="16"/>
  <c r="Q849" i="16" s="1" a="1"/>
  <c r="Q849" i="16" s="1"/>
  <c r="M849" i="16"/>
  <c r="P848" i="16"/>
  <c r="Q848" i="16" s="1" a="1"/>
  <c r="Q848" i="16" s="1"/>
  <c r="M848" i="16"/>
  <c r="P847" i="16"/>
  <c r="Q847" i="16" s="1" a="1"/>
  <c r="Q847" i="16" s="1"/>
  <c r="M847" i="16"/>
  <c r="P846" i="16"/>
  <c r="M846" i="16"/>
  <c r="P845" i="16"/>
  <c r="M845" i="16"/>
  <c r="P844" i="16"/>
  <c r="M844" i="16"/>
  <c r="P843" i="16"/>
  <c r="Q843" i="16" s="1" a="1"/>
  <c r="Q843" i="16" s="1"/>
  <c r="M843" i="16"/>
  <c r="P842" i="16"/>
  <c r="Q842" i="16" s="1" a="1"/>
  <c r="Q842" i="16" s="1"/>
  <c r="M842" i="16"/>
  <c r="P841" i="16"/>
  <c r="Q841" i="16" s="1" a="1"/>
  <c r="Q841" i="16" s="1"/>
  <c r="M841" i="16"/>
  <c r="P840" i="16"/>
  <c r="Q840" i="16" s="1" a="1"/>
  <c r="Q840" i="16" s="1"/>
  <c r="M840" i="16"/>
  <c r="P839" i="16"/>
  <c r="Q839" i="16" s="1" a="1"/>
  <c r="Q839" i="16" s="1"/>
  <c r="M839" i="16"/>
  <c r="P838" i="16"/>
  <c r="Q838" i="16" s="1" a="1"/>
  <c r="Q838" i="16" s="1"/>
  <c r="M838" i="16"/>
  <c r="P837" i="16"/>
  <c r="Q837" i="16" s="1" a="1"/>
  <c r="Q837" i="16" s="1"/>
  <c r="M837" i="16"/>
  <c r="P836" i="16"/>
  <c r="Q836" i="16" s="1" a="1"/>
  <c r="Q836" i="16" s="1"/>
  <c r="M836" i="16"/>
  <c r="P835" i="16"/>
  <c r="Q835" i="16" s="1" a="1"/>
  <c r="Q835" i="16" s="1"/>
  <c r="M835" i="16"/>
  <c r="P834" i="16"/>
  <c r="Q834" i="16" s="1" a="1"/>
  <c r="Q834" i="16" s="1"/>
  <c r="M834" i="16"/>
  <c r="P833" i="16"/>
  <c r="Q833" i="16" s="1" a="1"/>
  <c r="Q833" i="16" s="1"/>
  <c r="M833" i="16"/>
  <c r="P832" i="16"/>
  <c r="Q832" i="16" s="1" a="1"/>
  <c r="Q832" i="16" s="1"/>
  <c r="M832" i="16"/>
  <c r="P831" i="16"/>
  <c r="Q831" i="16" s="1" a="1"/>
  <c r="Q831" i="16" s="1"/>
  <c r="M831" i="16"/>
  <c r="P830" i="16"/>
  <c r="M830" i="16"/>
  <c r="P829" i="16"/>
  <c r="M829" i="16"/>
  <c r="P828" i="16"/>
  <c r="M828" i="16"/>
  <c r="P827" i="16"/>
  <c r="Q827" i="16" s="1" a="1"/>
  <c r="Q827" i="16" s="1"/>
  <c r="M827" i="16"/>
  <c r="P826" i="16"/>
  <c r="Q826" i="16" s="1" a="1"/>
  <c r="Q826" i="16" s="1"/>
  <c r="M826" i="16"/>
  <c r="P825" i="16"/>
  <c r="Q825" i="16" s="1" a="1"/>
  <c r="Q825" i="16" s="1"/>
  <c r="M825" i="16"/>
  <c r="P824" i="16"/>
  <c r="Q824" i="16" s="1" a="1"/>
  <c r="Q824" i="16" s="1"/>
  <c r="M824" i="16"/>
  <c r="P823" i="16"/>
  <c r="Q823" i="16" s="1" a="1"/>
  <c r="Q823" i="16" s="1"/>
  <c r="M823" i="16"/>
  <c r="P822" i="16"/>
  <c r="Q822" i="16" s="1" a="1"/>
  <c r="Q822" i="16" s="1"/>
  <c r="M822" i="16"/>
  <c r="P821" i="16"/>
  <c r="Q821" i="16" s="1" a="1"/>
  <c r="Q821" i="16" s="1"/>
  <c r="M821" i="16"/>
  <c r="P820" i="16"/>
  <c r="Q820" i="16" s="1" a="1"/>
  <c r="Q820" i="16" s="1"/>
  <c r="M820" i="16"/>
  <c r="P819" i="16"/>
  <c r="Q819" i="16" s="1" a="1"/>
  <c r="Q819" i="16" s="1"/>
  <c r="M819" i="16"/>
  <c r="P818" i="16"/>
  <c r="Q818" i="16" s="1" a="1"/>
  <c r="Q818" i="16" s="1"/>
  <c r="M818" i="16"/>
  <c r="P817" i="16"/>
  <c r="Q817" i="16" s="1" a="1"/>
  <c r="Q817" i="16" s="1"/>
  <c r="M817" i="16"/>
  <c r="P816" i="16"/>
  <c r="Q816" i="16" s="1" a="1"/>
  <c r="Q816" i="16" s="1"/>
  <c r="M816" i="16"/>
  <c r="P815" i="16"/>
  <c r="M815" i="16"/>
  <c r="P814" i="16"/>
  <c r="M814" i="16"/>
  <c r="P813" i="16"/>
  <c r="M813" i="16"/>
  <c r="P812" i="16"/>
  <c r="Q812" i="16" s="1" a="1"/>
  <c r="Q812" i="16" s="1"/>
  <c r="M812" i="16"/>
  <c r="P811" i="16"/>
  <c r="Q811" i="16" s="1" a="1"/>
  <c r="Q811" i="16" s="1"/>
  <c r="M811" i="16"/>
  <c r="P810" i="16"/>
  <c r="Q810" i="16" s="1" a="1"/>
  <c r="Q810" i="16" s="1"/>
  <c r="M810" i="16"/>
  <c r="P809" i="16"/>
  <c r="Q809" i="16" s="1" a="1"/>
  <c r="Q809" i="16" s="1"/>
  <c r="M809" i="16"/>
  <c r="P808" i="16"/>
  <c r="Q808" i="16" s="1" a="1"/>
  <c r="Q808" i="16" s="1"/>
  <c r="M808" i="16"/>
  <c r="P807" i="16"/>
  <c r="Q807" i="16" s="1" a="1"/>
  <c r="Q807" i="16" s="1"/>
  <c r="M807" i="16"/>
  <c r="P806" i="16"/>
  <c r="Q806" i="16" s="1" a="1"/>
  <c r="Q806" i="16" s="1"/>
  <c r="M806" i="16"/>
  <c r="P805" i="16"/>
  <c r="Q805" i="16" s="1" a="1"/>
  <c r="Q805" i="16" s="1"/>
  <c r="M805" i="16"/>
  <c r="P804" i="16"/>
  <c r="Q804" i="16" s="1" a="1"/>
  <c r="Q804" i="16" s="1"/>
  <c r="M804" i="16"/>
  <c r="P803" i="16"/>
  <c r="M803" i="16"/>
  <c r="P802" i="16"/>
  <c r="M802" i="16"/>
  <c r="P801" i="16"/>
  <c r="M801" i="16"/>
  <c r="P800" i="16"/>
  <c r="Q800" i="16" s="1" a="1"/>
  <c r="Q800" i="16" s="1"/>
  <c r="M800" i="16"/>
  <c r="P799" i="16"/>
  <c r="Q799" i="16" s="1" a="1"/>
  <c r="Q799" i="16" s="1"/>
  <c r="M799" i="16"/>
  <c r="P798" i="16"/>
  <c r="Q798" i="16" s="1" a="1"/>
  <c r="Q798" i="16" s="1"/>
  <c r="M798" i="16"/>
  <c r="P797" i="16"/>
  <c r="Q797" i="16" s="1" a="1"/>
  <c r="Q797" i="16" s="1"/>
  <c r="M797" i="16"/>
  <c r="P796" i="16"/>
  <c r="Q796" i="16" s="1" a="1"/>
  <c r="Q796" i="16" s="1"/>
  <c r="M796" i="16"/>
  <c r="P795" i="16"/>
  <c r="Q795" i="16" s="1" a="1"/>
  <c r="Q795" i="16" s="1"/>
  <c r="M795" i="16"/>
  <c r="P794" i="16"/>
  <c r="Q794" i="16" s="1" a="1"/>
  <c r="Q794" i="16" s="1"/>
  <c r="M794" i="16"/>
  <c r="P793" i="16"/>
  <c r="Q793" i="16" s="1" a="1"/>
  <c r="Q793" i="16" s="1"/>
  <c r="M793" i="16"/>
  <c r="P792" i="16"/>
  <c r="Q792" i="16" s="1" a="1"/>
  <c r="Q792" i="16" s="1"/>
  <c r="M792" i="16"/>
  <c r="P791" i="16"/>
  <c r="Q791" i="16" s="1" a="1"/>
  <c r="Q791" i="16" s="1"/>
  <c r="M791" i="16"/>
  <c r="P790" i="16"/>
  <c r="Q790" i="16" s="1" a="1"/>
  <c r="Q790" i="16" s="1"/>
  <c r="M790" i="16"/>
  <c r="P789" i="16"/>
  <c r="Q789" i="16" s="1" a="1"/>
  <c r="Q789" i="16" s="1"/>
  <c r="M789" i="16"/>
  <c r="P788" i="16"/>
  <c r="Q788" i="16" s="1" a="1"/>
  <c r="Q788" i="16" s="1"/>
  <c r="M788" i="16"/>
  <c r="P787" i="16"/>
  <c r="Q787" i="16" s="1" a="1"/>
  <c r="Q787" i="16" s="1"/>
  <c r="M787" i="16"/>
  <c r="P786" i="16"/>
  <c r="Q786" i="16" s="1" a="1"/>
  <c r="Q786" i="16" s="1"/>
  <c r="M786" i="16"/>
  <c r="P785" i="16"/>
  <c r="M785" i="16"/>
  <c r="P784" i="16"/>
  <c r="M784" i="16"/>
  <c r="P783" i="16"/>
  <c r="M783" i="16"/>
  <c r="P782" i="16"/>
  <c r="Q782" i="16" s="1" a="1"/>
  <c r="Q782" i="16" s="1"/>
  <c r="M782" i="16"/>
  <c r="P781" i="16"/>
  <c r="Q781" i="16" s="1" a="1"/>
  <c r="Q781" i="16" s="1"/>
  <c r="M781" i="16"/>
  <c r="P780" i="16"/>
  <c r="Q780" i="16" s="1" a="1"/>
  <c r="Q780" i="16" s="1"/>
  <c r="M780" i="16"/>
  <c r="P779" i="16"/>
  <c r="Q779" i="16" s="1" a="1"/>
  <c r="Q779" i="16" s="1"/>
  <c r="M779" i="16"/>
  <c r="P778" i="16"/>
  <c r="Q778" i="16" s="1" a="1"/>
  <c r="Q778" i="16" s="1"/>
  <c r="M778" i="16"/>
  <c r="P777" i="16"/>
  <c r="Q777" i="16" s="1" a="1"/>
  <c r="Q777" i="16" s="1"/>
  <c r="M777" i="16"/>
  <c r="P776" i="16"/>
  <c r="Q776" i="16" s="1" a="1"/>
  <c r="Q776" i="16" s="1"/>
  <c r="M776" i="16"/>
  <c r="P775" i="16"/>
  <c r="Q775" i="16" s="1" a="1"/>
  <c r="Q775" i="16" s="1"/>
  <c r="M775" i="16"/>
  <c r="P774" i="16"/>
  <c r="Q774" i="16" s="1" a="1"/>
  <c r="Q774" i="16" s="1"/>
  <c r="M774" i="16"/>
  <c r="P773" i="16"/>
  <c r="Q773" i="16" s="1" a="1"/>
  <c r="Q773" i="16" s="1"/>
  <c r="M773" i="16"/>
  <c r="P772" i="16"/>
  <c r="Q772" i="16" s="1" a="1"/>
  <c r="Q772" i="16" s="1"/>
  <c r="M772" i="16"/>
  <c r="P771" i="16"/>
  <c r="Q771" i="16" s="1" a="1"/>
  <c r="Q771" i="16" s="1"/>
  <c r="M771" i="16"/>
  <c r="P770" i="16"/>
  <c r="Q770" i="16" s="1" a="1"/>
  <c r="Q770" i="16" s="1"/>
  <c r="M770" i="16"/>
  <c r="P769" i="16"/>
  <c r="M769" i="16"/>
  <c r="P768" i="16"/>
  <c r="M768" i="16"/>
  <c r="P767" i="16"/>
  <c r="M767" i="16"/>
  <c r="P766" i="16"/>
  <c r="Q766" i="16" s="1" a="1"/>
  <c r="Q766" i="16" s="1"/>
  <c r="M766" i="16"/>
  <c r="P765" i="16"/>
  <c r="Q765" i="16" s="1" a="1"/>
  <c r="Q765" i="16" s="1"/>
  <c r="M765" i="16"/>
  <c r="P764" i="16"/>
  <c r="Q764" i="16" s="1" a="1"/>
  <c r="Q764" i="16" s="1"/>
  <c r="M764" i="16"/>
  <c r="P763" i="16"/>
  <c r="Q763" i="16" s="1" a="1"/>
  <c r="Q763" i="16" s="1"/>
  <c r="M763" i="16"/>
  <c r="P762" i="16"/>
  <c r="Q762" i="16" s="1" a="1"/>
  <c r="Q762" i="16" s="1"/>
  <c r="M762" i="16"/>
  <c r="P761" i="16"/>
  <c r="Q761" i="16" s="1" a="1"/>
  <c r="Q761" i="16" s="1"/>
  <c r="M761" i="16"/>
  <c r="P760" i="16"/>
  <c r="Q760" i="16" s="1" a="1"/>
  <c r="Q760" i="16" s="1"/>
  <c r="M760" i="16"/>
  <c r="P759" i="16"/>
  <c r="Q759" i="16" s="1" a="1"/>
  <c r="Q759" i="16" s="1"/>
  <c r="M759" i="16"/>
  <c r="P758" i="16"/>
  <c r="Q758" i="16" s="1" a="1"/>
  <c r="Q758" i="16" s="1"/>
  <c r="M758" i="16"/>
  <c r="P757" i="16"/>
  <c r="Q757" i="16" s="1" a="1"/>
  <c r="Q757" i="16" s="1"/>
  <c r="M757" i="16"/>
  <c r="P756" i="16"/>
  <c r="Q756" i="16" s="1" a="1"/>
  <c r="Q756" i="16" s="1"/>
  <c r="M756" i="16"/>
  <c r="P755" i="16"/>
  <c r="Q755" i="16" s="1" a="1"/>
  <c r="Q755" i="16" s="1"/>
  <c r="M755" i="16"/>
  <c r="P754" i="16"/>
  <c r="M754" i="16"/>
  <c r="P753" i="16"/>
  <c r="M753" i="16"/>
  <c r="P752" i="16"/>
  <c r="M752" i="16"/>
  <c r="P751" i="16"/>
  <c r="Q751" i="16" s="1" a="1"/>
  <c r="Q751" i="16" s="1"/>
  <c r="M751" i="16"/>
  <c r="P750" i="16"/>
  <c r="Q750" i="16" s="1" a="1"/>
  <c r="Q750" i="16" s="1"/>
  <c r="M750" i="16"/>
  <c r="P749" i="16"/>
  <c r="Q749" i="16" s="1" a="1"/>
  <c r="Q749" i="16" s="1"/>
  <c r="M749" i="16"/>
  <c r="P748" i="16"/>
  <c r="Q748" i="16" s="1" a="1"/>
  <c r="Q748" i="16" s="1"/>
  <c r="M748" i="16"/>
  <c r="P747" i="16"/>
  <c r="Q747" i="16" s="1" a="1"/>
  <c r="Q747" i="16" s="1"/>
  <c r="M747" i="16"/>
  <c r="P746" i="16"/>
  <c r="Q746" i="16" s="1" a="1"/>
  <c r="Q746" i="16" s="1"/>
  <c r="M746" i="16"/>
  <c r="P745" i="16"/>
  <c r="Q745" i="16" s="1" a="1"/>
  <c r="Q745" i="16" s="1"/>
  <c r="M745" i="16"/>
  <c r="P744" i="16"/>
  <c r="Q744" i="16" s="1" a="1"/>
  <c r="Q744" i="16" s="1"/>
  <c r="M744" i="16"/>
  <c r="P743" i="16"/>
  <c r="Q743" i="16" s="1" a="1"/>
  <c r="Q743" i="16" s="1"/>
  <c r="M743" i="16"/>
  <c r="P742" i="16"/>
  <c r="Q742" i="16" s="1" a="1"/>
  <c r="Q742" i="16" s="1"/>
  <c r="M742" i="16"/>
  <c r="P741" i="16"/>
  <c r="Q741" i="16" s="1" a="1"/>
  <c r="Q741" i="16" s="1"/>
  <c r="M741" i="16"/>
  <c r="P740" i="16"/>
  <c r="Q740" i="16" s="1" a="1"/>
  <c r="Q740" i="16" s="1"/>
  <c r="M740" i="16"/>
  <c r="P739" i="16"/>
  <c r="M739" i="16"/>
  <c r="P738" i="16"/>
  <c r="M738" i="16"/>
  <c r="P737" i="16"/>
  <c r="M737" i="16"/>
  <c r="P736" i="16"/>
  <c r="Q736" i="16" s="1" a="1"/>
  <c r="Q736" i="16" s="1"/>
  <c r="M736" i="16"/>
  <c r="P735" i="16"/>
  <c r="Q735" i="16" s="1" a="1"/>
  <c r="Q735" i="16" s="1"/>
  <c r="M735" i="16"/>
  <c r="P734" i="16"/>
  <c r="Q734" i="16" s="1" a="1"/>
  <c r="Q734" i="16" s="1"/>
  <c r="M734" i="16"/>
  <c r="P733" i="16"/>
  <c r="Q733" i="16" s="1" a="1"/>
  <c r="Q733" i="16" s="1"/>
  <c r="M733" i="16"/>
  <c r="P732" i="16"/>
  <c r="Q732" i="16" s="1" a="1"/>
  <c r="Q732" i="16" s="1"/>
  <c r="M732" i="16"/>
  <c r="P731" i="16"/>
  <c r="Q731" i="16" s="1" a="1"/>
  <c r="Q731" i="16" s="1"/>
  <c r="M731" i="16"/>
  <c r="P730" i="16"/>
  <c r="Q730" i="16" s="1" a="1"/>
  <c r="Q730" i="16" s="1"/>
  <c r="M730" i="16"/>
  <c r="P729" i="16"/>
  <c r="Q729" i="16" s="1" a="1"/>
  <c r="Q729" i="16" s="1"/>
  <c r="M729" i="16"/>
  <c r="P728" i="16"/>
  <c r="Q728" i="16" s="1" a="1"/>
  <c r="Q728" i="16" s="1"/>
  <c r="M728" i="16"/>
  <c r="P727" i="16"/>
  <c r="Q727" i="16" s="1" a="1"/>
  <c r="Q727" i="16" s="1"/>
  <c r="M727" i="16"/>
  <c r="P726" i="16"/>
  <c r="Q726" i="16" s="1" a="1"/>
  <c r="Q726" i="16" s="1"/>
  <c r="M726" i="16"/>
  <c r="P725" i="16"/>
  <c r="Q725" i="16" s="1" a="1"/>
  <c r="Q725" i="16" s="1"/>
  <c r="M725" i="16"/>
  <c r="P724" i="16"/>
  <c r="Q724" i="16" s="1" a="1"/>
  <c r="Q724" i="16" s="1"/>
  <c r="M724" i="16"/>
  <c r="P723" i="16"/>
  <c r="M723" i="16"/>
  <c r="P722" i="16"/>
  <c r="M722" i="16"/>
  <c r="P721" i="16"/>
  <c r="M721" i="16"/>
  <c r="P720" i="16"/>
  <c r="Q720" i="16" s="1" a="1"/>
  <c r="Q720" i="16" s="1"/>
  <c r="M720" i="16"/>
  <c r="P719" i="16"/>
  <c r="Q719" i="16" s="1" a="1"/>
  <c r="Q719" i="16" s="1"/>
  <c r="M719" i="16"/>
  <c r="P718" i="16"/>
  <c r="Q718" i="16" s="1" a="1"/>
  <c r="Q718" i="16" s="1"/>
  <c r="M718" i="16"/>
  <c r="P717" i="16"/>
  <c r="Q717" i="16" s="1" a="1"/>
  <c r="Q717" i="16" s="1"/>
  <c r="M717" i="16"/>
  <c r="P716" i="16"/>
  <c r="Q716" i="16" s="1" a="1"/>
  <c r="Q716" i="16" s="1"/>
  <c r="M716" i="16"/>
  <c r="P715" i="16"/>
  <c r="Q715" i="16" s="1" a="1"/>
  <c r="Q715" i="16" s="1"/>
  <c r="M715" i="16"/>
  <c r="P714" i="16"/>
  <c r="Q714" i="16" s="1" a="1"/>
  <c r="Q714" i="16" s="1"/>
  <c r="M714" i="16"/>
  <c r="P713" i="16"/>
  <c r="Q713" i="16" s="1" a="1"/>
  <c r="Q713" i="16" s="1"/>
  <c r="M713" i="16"/>
  <c r="P712" i="16"/>
  <c r="Q712" i="16" s="1" a="1"/>
  <c r="Q712" i="16" s="1"/>
  <c r="M712" i="16"/>
  <c r="P711" i="16"/>
  <c r="M711" i="16"/>
  <c r="P710" i="16"/>
  <c r="Q710" i="16" s="1" a="1"/>
  <c r="Q710" i="16" s="1"/>
  <c r="M710" i="16"/>
  <c r="P709" i="16"/>
  <c r="Q709" i="16" s="1" a="1"/>
  <c r="Q709" i="16" s="1"/>
  <c r="M709" i="16"/>
  <c r="P708" i="16"/>
  <c r="Q708" i="16" s="1" a="1"/>
  <c r="Q708" i="16" s="1"/>
  <c r="M708" i="16"/>
  <c r="P707" i="16"/>
  <c r="M707" i="16"/>
  <c r="P706" i="16"/>
  <c r="M706" i="16"/>
  <c r="P705" i="16"/>
  <c r="M705" i="16"/>
  <c r="P704" i="16"/>
  <c r="Q704" i="16" s="1" a="1"/>
  <c r="Q704" i="16" s="1"/>
  <c r="M704" i="16"/>
  <c r="P703" i="16"/>
  <c r="Q703" i="16" s="1" a="1"/>
  <c r="Q703" i="16" s="1"/>
  <c r="M703" i="16"/>
  <c r="P702" i="16"/>
  <c r="Q702" i="16" s="1" a="1"/>
  <c r="Q702" i="16" s="1"/>
  <c r="M702" i="16"/>
  <c r="P701" i="16"/>
  <c r="Q701" i="16" s="1" a="1"/>
  <c r="Q701" i="16" s="1"/>
  <c r="M701" i="16"/>
  <c r="P700" i="16"/>
  <c r="Q700" i="16" s="1" a="1"/>
  <c r="Q700" i="16" s="1"/>
  <c r="M700" i="16"/>
  <c r="P699" i="16"/>
  <c r="Q699" i="16" s="1" a="1"/>
  <c r="Q699" i="16" s="1"/>
  <c r="M699" i="16"/>
  <c r="P698" i="16"/>
  <c r="Q698" i="16" s="1" a="1"/>
  <c r="Q698" i="16" s="1"/>
  <c r="M698" i="16"/>
  <c r="P697" i="16"/>
  <c r="Q697" i="16" s="1" a="1"/>
  <c r="Q697" i="16" s="1"/>
  <c r="M697" i="16"/>
  <c r="P696" i="16"/>
  <c r="Q696" i="16" s="1" a="1"/>
  <c r="Q696" i="16" s="1"/>
  <c r="M696" i="16"/>
  <c r="P695" i="16"/>
  <c r="Q695" i="16" s="1" a="1"/>
  <c r="Q695" i="16" s="1"/>
  <c r="M695" i="16"/>
  <c r="P694" i="16"/>
  <c r="Q694" i="16" s="1" a="1"/>
  <c r="Q694" i="16" s="1"/>
  <c r="M694" i="16"/>
  <c r="P693" i="16"/>
  <c r="Q693" i="16" s="1" a="1"/>
  <c r="Q693" i="16" s="1"/>
  <c r="M693" i="16"/>
  <c r="P692" i="16"/>
  <c r="M692" i="16"/>
  <c r="P691" i="16"/>
  <c r="M691" i="16"/>
  <c r="P690" i="16"/>
  <c r="M690" i="16"/>
  <c r="P689" i="16"/>
  <c r="Q689" i="16" s="1" a="1"/>
  <c r="Q689" i="16" s="1"/>
  <c r="M689" i="16"/>
  <c r="P688" i="16"/>
  <c r="Q688" i="16" s="1" a="1"/>
  <c r="Q688" i="16" s="1"/>
  <c r="M688" i="16"/>
  <c r="P687" i="16"/>
  <c r="Q687" i="16" s="1" a="1"/>
  <c r="Q687" i="16" s="1"/>
  <c r="M687" i="16"/>
  <c r="P686" i="16"/>
  <c r="Q686" i="16" s="1" a="1"/>
  <c r="Q686" i="16" s="1"/>
  <c r="M686" i="16"/>
  <c r="P685" i="16"/>
  <c r="Q685" i="16" s="1" a="1"/>
  <c r="Q685" i="16" s="1"/>
  <c r="M685" i="16"/>
  <c r="P684" i="16"/>
  <c r="Q684" i="16" s="1" a="1"/>
  <c r="Q684" i="16" s="1"/>
  <c r="M684" i="16"/>
  <c r="P683" i="16"/>
  <c r="Q683" i="16" s="1" a="1"/>
  <c r="Q683" i="16" s="1"/>
  <c r="M683" i="16"/>
  <c r="P682" i="16"/>
  <c r="Q682" i="16" s="1" a="1"/>
  <c r="Q682" i="16" s="1"/>
  <c r="M682" i="16"/>
  <c r="P681" i="16"/>
  <c r="Q681" i="16" s="1" a="1"/>
  <c r="Q681" i="16" s="1"/>
  <c r="M681" i="16"/>
  <c r="P680" i="16"/>
  <c r="Q680" i="16" s="1" a="1"/>
  <c r="Q680" i="16" s="1"/>
  <c r="M680" i="16"/>
  <c r="P679" i="16"/>
  <c r="Q679" i="16" s="1" a="1"/>
  <c r="Q679" i="16" s="1"/>
  <c r="M679" i="16"/>
  <c r="P678" i="16"/>
  <c r="Q678" i="16" s="1" a="1"/>
  <c r="Q678" i="16" s="1"/>
  <c r="M678" i="16"/>
  <c r="P677" i="16"/>
  <c r="Q677" i="16" s="1" a="1"/>
  <c r="Q677" i="16" s="1"/>
  <c r="M677" i="16"/>
  <c r="P676" i="16"/>
  <c r="Q676" i="16" s="1" a="1"/>
  <c r="Q676" i="16" s="1"/>
  <c r="M676" i="16"/>
  <c r="P675" i="16"/>
  <c r="M675" i="16"/>
  <c r="P674" i="16"/>
  <c r="M674" i="16"/>
  <c r="P673" i="16"/>
  <c r="M673" i="16"/>
  <c r="P672" i="16"/>
  <c r="Q672" i="16" s="1" a="1"/>
  <c r="Q672" i="16" s="1"/>
  <c r="M672" i="16"/>
  <c r="P671" i="16"/>
  <c r="Q671" i="16" s="1" a="1"/>
  <c r="Q671" i="16" s="1"/>
  <c r="M671" i="16"/>
  <c r="P670" i="16"/>
  <c r="Q670" i="16" s="1" a="1"/>
  <c r="Q670" i="16" s="1"/>
  <c r="M670" i="16"/>
  <c r="P669" i="16"/>
  <c r="Q669" i="16" s="1" a="1"/>
  <c r="Q669" i="16" s="1"/>
  <c r="M669" i="16"/>
  <c r="P668" i="16"/>
  <c r="Q668" i="16" s="1" a="1"/>
  <c r="Q668" i="16" s="1"/>
  <c r="M668" i="16"/>
  <c r="P667" i="16"/>
  <c r="Q667" i="16" s="1" a="1"/>
  <c r="Q667" i="16" s="1"/>
  <c r="M667" i="16"/>
  <c r="P666" i="16"/>
  <c r="Q666" i="16" s="1" a="1"/>
  <c r="Q666" i="16" s="1"/>
  <c r="M666" i="16"/>
  <c r="P665" i="16"/>
  <c r="Q665" i="16" s="1" a="1"/>
  <c r="Q665" i="16" s="1"/>
  <c r="M665" i="16"/>
  <c r="P664" i="16"/>
  <c r="Q664" i="16" s="1" a="1"/>
  <c r="Q664" i="16" s="1"/>
  <c r="M664" i="16"/>
  <c r="P663" i="16"/>
  <c r="Q663" i="16" s="1" a="1"/>
  <c r="Q663" i="16" s="1"/>
  <c r="M663" i="16"/>
  <c r="P662" i="16"/>
  <c r="Q662" i="16" s="1" a="1"/>
  <c r="Q662" i="16" s="1"/>
  <c r="M662" i="16"/>
  <c r="P661" i="16"/>
  <c r="Q661" i="16" s="1" a="1"/>
  <c r="Q661" i="16" s="1"/>
  <c r="M661" i="16"/>
  <c r="P660" i="16"/>
  <c r="Q660" i="16" s="1" a="1"/>
  <c r="Q660" i="16" s="1"/>
  <c r="M660" i="16"/>
  <c r="P659" i="16"/>
  <c r="Q659" i="16" s="1" a="1"/>
  <c r="Q659" i="16" s="1"/>
  <c r="M659" i="16"/>
  <c r="P658" i="16"/>
  <c r="Q658" i="16" s="1" a="1"/>
  <c r="Q658" i="16" s="1"/>
  <c r="M658" i="16"/>
  <c r="P657" i="16"/>
  <c r="Q657" i="16" s="1" a="1"/>
  <c r="Q657" i="16" s="1"/>
  <c r="M657" i="16"/>
  <c r="P656" i="16"/>
  <c r="M656" i="16"/>
  <c r="P655" i="16"/>
  <c r="M655" i="16"/>
  <c r="P654" i="16"/>
  <c r="M654" i="16"/>
  <c r="P653" i="16"/>
  <c r="Q653" i="16" s="1" a="1"/>
  <c r="Q653" i="16" s="1"/>
  <c r="M653" i="16"/>
  <c r="P652" i="16"/>
  <c r="Q652" i="16" s="1" a="1"/>
  <c r="Q652" i="16" s="1"/>
  <c r="M652" i="16"/>
  <c r="P651" i="16"/>
  <c r="Q651" i="16" s="1" a="1"/>
  <c r="Q651" i="16" s="1"/>
  <c r="M651" i="16"/>
  <c r="P650" i="16"/>
  <c r="Q650" i="16" s="1" a="1"/>
  <c r="Q650" i="16" s="1"/>
  <c r="M650" i="16"/>
  <c r="P649" i="16"/>
  <c r="Q649" i="16" s="1" a="1"/>
  <c r="Q649" i="16" s="1"/>
  <c r="M649" i="16"/>
  <c r="P648" i="16"/>
  <c r="Q648" i="16" s="1" a="1"/>
  <c r="Q648" i="16" s="1"/>
  <c r="M648" i="16"/>
  <c r="P647" i="16"/>
  <c r="Q647" i="16" s="1" a="1"/>
  <c r="Q647" i="16" s="1"/>
  <c r="M647" i="16"/>
  <c r="P646" i="16"/>
  <c r="Q646" i="16" s="1" a="1"/>
  <c r="Q646" i="16" s="1"/>
  <c r="M646" i="16"/>
  <c r="P645" i="16"/>
  <c r="Q645" i="16" s="1" a="1"/>
  <c r="Q645" i="16" s="1"/>
  <c r="M645" i="16"/>
  <c r="P644" i="16"/>
  <c r="Q644" i="16" s="1" a="1"/>
  <c r="Q644" i="16" s="1"/>
  <c r="M644" i="16"/>
  <c r="P643" i="16"/>
  <c r="Q643" i="16" s="1" a="1"/>
  <c r="Q643" i="16" s="1"/>
  <c r="M643" i="16"/>
  <c r="P642" i="16"/>
  <c r="Q642" i="16" s="1" a="1"/>
  <c r="Q642" i="16" s="1"/>
  <c r="M642" i="16"/>
  <c r="P641" i="16"/>
  <c r="Q641" i="16" s="1" a="1"/>
  <c r="Q641" i="16" s="1"/>
  <c r="M641" i="16"/>
  <c r="P640" i="16"/>
  <c r="Q640" i="16" s="1" a="1"/>
  <c r="Q640" i="16" s="1"/>
  <c r="M640" i="16"/>
  <c r="P639" i="16"/>
  <c r="M639" i="16"/>
  <c r="P638" i="16"/>
  <c r="M638" i="16"/>
  <c r="P637" i="16"/>
  <c r="M637" i="16"/>
  <c r="P636" i="16"/>
  <c r="Q636" i="16" s="1" a="1"/>
  <c r="Q636" i="16" s="1"/>
  <c r="M636" i="16"/>
  <c r="P635" i="16"/>
  <c r="Q635" i="16" s="1" a="1"/>
  <c r="Q635" i="16" s="1"/>
  <c r="M635" i="16"/>
  <c r="P634" i="16"/>
  <c r="Q634" i="16" s="1" a="1"/>
  <c r="Q634" i="16" s="1"/>
  <c r="M634" i="16"/>
  <c r="P633" i="16"/>
  <c r="Q633" i="16" s="1" a="1"/>
  <c r="Q633" i="16" s="1"/>
  <c r="M633" i="16"/>
  <c r="P632" i="16"/>
  <c r="Q632" i="16" s="1" a="1"/>
  <c r="Q632" i="16" s="1"/>
  <c r="M632" i="16"/>
  <c r="P631" i="16"/>
  <c r="Q631" i="16" s="1" a="1"/>
  <c r="Q631" i="16" s="1"/>
  <c r="M631" i="16"/>
  <c r="P630" i="16"/>
  <c r="Q630" i="16" s="1" a="1"/>
  <c r="Q630" i="16" s="1"/>
  <c r="M630" i="16"/>
  <c r="P629" i="16"/>
  <c r="Q629" i="16" s="1" a="1"/>
  <c r="Q629" i="16" s="1"/>
  <c r="M629" i="16"/>
  <c r="P628" i="16"/>
  <c r="Q628" i="16" s="1" a="1"/>
  <c r="Q628" i="16" s="1"/>
  <c r="M628" i="16"/>
  <c r="P627" i="16"/>
  <c r="Q627" i="16" s="1" a="1"/>
  <c r="Q627" i="16" s="1"/>
  <c r="M627" i="16"/>
  <c r="P626" i="16"/>
  <c r="Q626" i="16" s="1" a="1"/>
  <c r="Q626" i="16" s="1"/>
  <c r="M626" i="16"/>
  <c r="P625" i="16"/>
  <c r="Q625" i="16" s="1" a="1"/>
  <c r="Q625" i="16" s="1"/>
  <c r="M625" i="16"/>
  <c r="P624" i="16"/>
  <c r="Q624" i="16" s="1" a="1"/>
  <c r="Q624" i="16" s="1"/>
  <c r="M624" i="16"/>
  <c r="P623" i="16"/>
  <c r="M623" i="16"/>
  <c r="P622" i="16"/>
  <c r="M622" i="16"/>
  <c r="P621" i="16"/>
  <c r="M621" i="16"/>
  <c r="P620" i="16"/>
  <c r="Q620" i="16" s="1" a="1"/>
  <c r="Q620" i="16" s="1"/>
  <c r="M620" i="16"/>
  <c r="P619" i="16"/>
  <c r="Q619" i="16" s="1" a="1"/>
  <c r="Q619" i="16" s="1"/>
  <c r="M619" i="16"/>
  <c r="P618" i="16"/>
  <c r="Q618" i="16" s="1" a="1"/>
  <c r="Q618" i="16" s="1"/>
  <c r="M618" i="16"/>
  <c r="P617" i="16"/>
  <c r="Q617" i="16" s="1" a="1"/>
  <c r="Q617" i="16" s="1"/>
  <c r="M617" i="16"/>
  <c r="P616" i="16"/>
  <c r="Q616" i="16" s="1" a="1"/>
  <c r="Q616" i="16" s="1"/>
  <c r="M616" i="16"/>
  <c r="P615" i="16"/>
  <c r="Q615" i="16" s="1" a="1"/>
  <c r="Q615" i="16" s="1"/>
  <c r="M615" i="16"/>
  <c r="P614" i="16"/>
  <c r="Q614" i="16" s="1" a="1"/>
  <c r="Q614" i="16" s="1"/>
  <c r="M614" i="16"/>
  <c r="P613" i="16"/>
  <c r="Q613" i="16" s="1" a="1"/>
  <c r="Q613" i="16" s="1"/>
  <c r="M613" i="16"/>
  <c r="P612" i="16"/>
  <c r="Q612" i="16" s="1" a="1"/>
  <c r="Q612" i="16" s="1"/>
  <c r="M612" i="16"/>
  <c r="P611" i="16"/>
  <c r="Q611" i="16" s="1" a="1"/>
  <c r="Q611" i="16" s="1"/>
  <c r="M611" i="16"/>
  <c r="P610" i="16"/>
  <c r="Q610" i="16" s="1" a="1"/>
  <c r="Q610" i="16" s="1"/>
  <c r="M610" i="16"/>
  <c r="P609" i="16"/>
  <c r="M609" i="16"/>
  <c r="P608" i="16"/>
  <c r="M608" i="16"/>
  <c r="P607" i="16"/>
  <c r="M607" i="16"/>
  <c r="P606" i="16"/>
  <c r="Q606" i="16" s="1" a="1"/>
  <c r="Q606" i="16" s="1"/>
  <c r="M606" i="16"/>
  <c r="P605" i="16"/>
  <c r="Q605" i="16" s="1" a="1"/>
  <c r="Q605" i="16" s="1"/>
  <c r="M605" i="16"/>
  <c r="P604" i="16"/>
  <c r="Q604" i="16" s="1" a="1"/>
  <c r="Q604" i="16" s="1"/>
  <c r="M604" i="16"/>
  <c r="P603" i="16"/>
  <c r="Q603" i="16" s="1" a="1"/>
  <c r="Q603" i="16" s="1"/>
  <c r="M603" i="16"/>
  <c r="P602" i="16"/>
  <c r="Q602" i="16" s="1" a="1"/>
  <c r="Q602" i="16" s="1"/>
  <c r="M602" i="16"/>
  <c r="P601" i="16"/>
  <c r="Q601" i="16" s="1" a="1"/>
  <c r="Q601" i="16" s="1"/>
  <c r="M601" i="16"/>
  <c r="P600" i="16"/>
  <c r="Q600" i="16" s="1" a="1"/>
  <c r="Q600" i="16" s="1"/>
  <c r="M600" i="16"/>
  <c r="P599" i="16"/>
  <c r="Q599" i="16" s="1" a="1"/>
  <c r="Q599" i="16" s="1"/>
  <c r="M599" i="16"/>
  <c r="P598" i="16"/>
  <c r="Q598" i="16" s="1" a="1"/>
  <c r="Q598" i="16" s="1"/>
  <c r="M598" i="16"/>
  <c r="P597" i="16"/>
  <c r="Q597" i="16" s="1" a="1"/>
  <c r="Q597" i="16" s="1"/>
  <c r="M597" i="16"/>
  <c r="P596" i="16"/>
  <c r="Q596" i="16" s="1" a="1"/>
  <c r="Q596" i="16" s="1"/>
  <c r="M596" i="16"/>
  <c r="P595" i="16"/>
  <c r="Q595" i="16" s="1" a="1"/>
  <c r="Q595" i="16" s="1"/>
  <c r="M595" i="16"/>
  <c r="P594" i="16"/>
  <c r="Q594" i="16" s="1" a="1"/>
  <c r="Q594" i="16" s="1"/>
  <c r="M594" i="16"/>
  <c r="P593" i="16"/>
  <c r="Q593" i="16" s="1" a="1"/>
  <c r="Q593" i="16" s="1"/>
  <c r="M593" i="16"/>
  <c r="P592" i="16"/>
  <c r="M592" i="16"/>
  <c r="P591" i="16"/>
  <c r="M591" i="16"/>
  <c r="P590" i="16"/>
  <c r="M590" i="16"/>
  <c r="P589" i="16"/>
  <c r="Q589" i="16" s="1" a="1"/>
  <c r="Q589" i="16" s="1"/>
  <c r="M589" i="16"/>
  <c r="P588" i="16"/>
  <c r="Q588" i="16" s="1" a="1"/>
  <c r="Q588" i="16" s="1"/>
  <c r="M588" i="16"/>
  <c r="P587" i="16"/>
  <c r="Q587" i="16" s="1" a="1"/>
  <c r="Q587" i="16" s="1"/>
  <c r="M587" i="16"/>
  <c r="P586" i="16"/>
  <c r="Q586" i="16" s="1" a="1"/>
  <c r="Q586" i="16" s="1"/>
  <c r="M586" i="16"/>
  <c r="P585" i="16"/>
  <c r="Q585" i="16" s="1" a="1"/>
  <c r="Q585" i="16" s="1"/>
  <c r="M585" i="16"/>
  <c r="P584" i="16"/>
  <c r="Q584" i="16" s="1" a="1"/>
  <c r="Q584" i="16" s="1"/>
  <c r="M584" i="16"/>
  <c r="P583" i="16"/>
  <c r="Q583" i="16" s="1" a="1"/>
  <c r="Q583" i="16" s="1"/>
  <c r="M583" i="16"/>
  <c r="P582" i="16"/>
  <c r="Q582" i="16" s="1" a="1"/>
  <c r="Q582" i="16" s="1"/>
  <c r="M582" i="16"/>
  <c r="P581" i="16"/>
  <c r="Q581" i="16" s="1" a="1"/>
  <c r="Q581" i="16" s="1"/>
  <c r="M581" i="16"/>
  <c r="P580" i="16"/>
  <c r="Q580" i="16" s="1" a="1"/>
  <c r="Q580" i="16" s="1"/>
  <c r="M580" i="16"/>
  <c r="P579" i="16"/>
  <c r="M579" i="16"/>
  <c r="P578" i="16"/>
  <c r="M578" i="16"/>
  <c r="P577" i="16"/>
  <c r="M577" i="16"/>
  <c r="P576" i="16"/>
  <c r="Q576" i="16" s="1" a="1"/>
  <c r="Q576" i="16" s="1"/>
  <c r="M576" i="16"/>
  <c r="P575" i="16"/>
  <c r="Q575" i="16" s="1" a="1"/>
  <c r="Q575" i="16" s="1"/>
  <c r="M575" i="16"/>
  <c r="P574" i="16"/>
  <c r="Q574" i="16" s="1" a="1"/>
  <c r="Q574" i="16" s="1"/>
  <c r="M574" i="16"/>
  <c r="P573" i="16"/>
  <c r="Q573" i="16" s="1" a="1"/>
  <c r="Q573" i="16" s="1"/>
  <c r="M573" i="16"/>
  <c r="P572" i="16"/>
  <c r="Q572" i="16" s="1" a="1"/>
  <c r="Q572" i="16" s="1"/>
  <c r="M572" i="16"/>
  <c r="P571" i="16"/>
  <c r="Q571" i="16" s="1" a="1"/>
  <c r="Q571" i="16" s="1"/>
  <c r="M571" i="16"/>
  <c r="P570" i="16"/>
  <c r="Q570" i="16" s="1" a="1"/>
  <c r="Q570" i="16" s="1"/>
  <c r="M570" i="16"/>
  <c r="P569" i="16"/>
  <c r="Q569" i="16" s="1" a="1"/>
  <c r="Q569" i="16" s="1"/>
  <c r="M569" i="16"/>
  <c r="P568" i="16"/>
  <c r="M568" i="16"/>
  <c r="P567" i="16"/>
  <c r="Q567" i="16" s="1" a="1"/>
  <c r="Q567" i="16" s="1"/>
  <c r="M567" i="16"/>
  <c r="P566" i="16"/>
  <c r="M566" i="16"/>
  <c r="P565" i="16"/>
  <c r="M565" i="16"/>
  <c r="P564" i="16"/>
  <c r="M564" i="16"/>
  <c r="P563" i="16"/>
  <c r="Q563" i="16" s="1" a="1"/>
  <c r="Q563" i="16" s="1"/>
  <c r="M563" i="16"/>
  <c r="P562" i="16"/>
  <c r="Q562" i="16" s="1" a="1"/>
  <c r="Q562" i="16" s="1"/>
  <c r="M562" i="16"/>
  <c r="P561" i="16"/>
  <c r="Q561" i="16" s="1" a="1"/>
  <c r="Q561" i="16" s="1"/>
  <c r="M561" i="16"/>
  <c r="P560" i="16"/>
  <c r="Q560" i="16" s="1" a="1"/>
  <c r="Q560" i="16" s="1"/>
  <c r="M560" i="16"/>
  <c r="P559" i="16"/>
  <c r="Q559" i="16" s="1" a="1"/>
  <c r="Q559" i="16" s="1"/>
  <c r="M559" i="16"/>
  <c r="P558" i="16"/>
  <c r="Q558" i="16" s="1" a="1"/>
  <c r="Q558" i="16" s="1"/>
  <c r="M558" i="16"/>
  <c r="P557" i="16"/>
  <c r="Q557" i="16" s="1" a="1"/>
  <c r="Q557" i="16" s="1"/>
  <c r="M557" i="16"/>
  <c r="P556" i="16"/>
  <c r="Q556" i="16" s="1" a="1"/>
  <c r="Q556" i="16" s="1"/>
  <c r="M556" i="16"/>
  <c r="P555" i="16"/>
  <c r="M555" i="16"/>
  <c r="P554" i="16"/>
  <c r="Q554" i="16" s="1" a="1"/>
  <c r="Q554" i="16" s="1"/>
  <c r="M554" i="16"/>
  <c r="P553" i="16"/>
  <c r="M553" i="16"/>
  <c r="P552" i="16"/>
  <c r="M552" i="16"/>
  <c r="P551" i="16"/>
  <c r="M551" i="16"/>
  <c r="P550" i="16"/>
  <c r="Q550" i="16" s="1" a="1"/>
  <c r="Q550" i="16" s="1"/>
  <c r="M550" i="16"/>
  <c r="P549" i="16"/>
  <c r="Q549" i="16" s="1" a="1"/>
  <c r="Q549" i="16" s="1"/>
  <c r="M549" i="16"/>
  <c r="P548" i="16"/>
  <c r="Q548" i="16" s="1" a="1"/>
  <c r="Q548" i="16" s="1"/>
  <c r="M548" i="16"/>
  <c r="P547" i="16"/>
  <c r="Q547" i="16" s="1" a="1"/>
  <c r="Q547" i="16" s="1"/>
  <c r="M547" i="16"/>
  <c r="P546" i="16"/>
  <c r="Q546" i="16" s="1" a="1"/>
  <c r="Q546" i="16" s="1"/>
  <c r="M546" i="16"/>
  <c r="P545" i="16"/>
  <c r="Q545" i="16" s="1" a="1"/>
  <c r="Q545" i="16" s="1"/>
  <c r="M545" i="16"/>
  <c r="P544" i="16"/>
  <c r="Q544" i="16" s="1" a="1"/>
  <c r="Q544" i="16" s="1"/>
  <c r="M544" i="16"/>
  <c r="P543" i="16"/>
  <c r="Q543" i="16" s="1" a="1"/>
  <c r="Q543" i="16" s="1"/>
  <c r="M543" i="16"/>
  <c r="P542" i="16"/>
  <c r="M542" i="16"/>
  <c r="P541" i="16"/>
  <c r="M541" i="16"/>
  <c r="P540" i="16"/>
  <c r="M540" i="16"/>
  <c r="P539" i="16"/>
  <c r="Q539" i="16" s="1" a="1"/>
  <c r="Q539" i="16" s="1"/>
  <c r="M539" i="16"/>
  <c r="P538" i="16"/>
  <c r="Q538" i="16" s="1" a="1"/>
  <c r="Q538" i="16" s="1"/>
  <c r="M538" i="16"/>
  <c r="P537" i="16"/>
  <c r="Q537" i="16" s="1" a="1"/>
  <c r="Q537" i="16" s="1"/>
  <c r="M537" i="16"/>
  <c r="P536" i="16"/>
  <c r="Q536" i="16" s="1" a="1"/>
  <c r="Q536" i="16" s="1"/>
  <c r="M536" i="16"/>
  <c r="P535" i="16"/>
  <c r="Q535" i="16" s="1" a="1"/>
  <c r="Q535" i="16" s="1"/>
  <c r="M535" i="16"/>
  <c r="P534" i="16"/>
  <c r="Q534" i="16" s="1" a="1"/>
  <c r="Q534" i="16" s="1"/>
  <c r="M534" i="16"/>
  <c r="P533" i="16"/>
  <c r="Q533" i="16" s="1" a="1"/>
  <c r="Q533" i="16" s="1"/>
  <c r="M533" i="16"/>
  <c r="P532" i="16"/>
  <c r="Q532" i="16" s="1" a="1"/>
  <c r="Q532" i="16" s="1"/>
  <c r="M532" i="16"/>
  <c r="P531" i="16"/>
  <c r="M531" i="16"/>
  <c r="P530" i="16"/>
  <c r="M530" i="16"/>
  <c r="P529" i="16"/>
  <c r="M529" i="16"/>
  <c r="P528" i="16"/>
  <c r="Q528" i="16" s="1" a="1"/>
  <c r="Q528" i="16" s="1"/>
  <c r="M528" i="16"/>
  <c r="P527" i="16"/>
  <c r="Q527" i="16" s="1" a="1"/>
  <c r="Q527" i="16" s="1"/>
  <c r="M527" i="16"/>
  <c r="P526" i="16"/>
  <c r="Q526" i="16" s="1" a="1"/>
  <c r="Q526" i="16" s="1"/>
  <c r="M526" i="16"/>
  <c r="P525" i="16"/>
  <c r="Q525" i="16" s="1" a="1"/>
  <c r="Q525" i="16" s="1"/>
  <c r="M525" i="16"/>
  <c r="P524" i="16"/>
  <c r="Q524" i="16" s="1" a="1"/>
  <c r="Q524" i="16" s="1"/>
  <c r="M524" i="16"/>
  <c r="P523" i="16"/>
  <c r="Q523" i="16" s="1" a="1"/>
  <c r="Q523" i="16" s="1"/>
  <c r="M523" i="16"/>
  <c r="P522" i="16"/>
  <c r="Q522" i="16" s="1" a="1"/>
  <c r="Q522" i="16" s="1"/>
  <c r="M522" i="16"/>
  <c r="P521" i="16"/>
  <c r="Q521" i="16" s="1" a="1"/>
  <c r="Q521" i="16" s="1"/>
  <c r="M521" i="16"/>
  <c r="P520" i="16"/>
  <c r="M520" i="16"/>
  <c r="P519" i="16"/>
  <c r="M519" i="16"/>
  <c r="P518" i="16"/>
  <c r="M518" i="16"/>
  <c r="P517" i="16"/>
  <c r="Q517" i="16" s="1" a="1"/>
  <c r="Q517" i="16" s="1"/>
  <c r="M517" i="16"/>
  <c r="P516" i="16"/>
  <c r="Q516" i="16" s="1" a="1"/>
  <c r="Q516" i="16" s="1"/>
  <c r="M516" i="16"/>
  <c r="P515" i="16"/>
  <c r="Q515" i="16" s="1" a="1"/>
  <c r="Q515" i="16" s="1"/>
  <c r="M515" i="16"/>
  <c r="P514" i="16"/>
  <c r="Q514" i="16" s="1" a="1"/>
  <c r="Q514" i="16" s="1"/>
  <c r="M514" i="16"/>
  <c r="P513" i="16"/>
  <c r="Q513" i="16" s="1" a="1"/>
  <c r="Q513" i="16" s="1"/>
  <c r="M513" i="16"/>
  <c r="P512" i="16"/>
  <c r="Q512" i="16" s="1" a="1"/>
  <c r="Q512" i="16" s="1"/>
  <c r="M512" i="16"/>
  <c r="P511" i="16"/>
  <c r="Q511" i="16" s="1" a="1"/>
  <c r="Q511" i="16" s="1"/>
  <c r="M511" i="16"/>
  <c r="P510" i="16"/>
  <c r="Q510" i="16" s="1" a="1"/>
  <c r="Q510" i="16" s="1"/>
  <c r="M510" i="16"/>
  <c r="P509" i="16"/>
  <c r="Q509" i="16" s="1" a="1"/>
  <c r="Q509" i="16" s="1"/>
  <c r="M509" i="16"/>
  <c r="P508" i="16"/>
  <c r="Q508" i="16" s="1" a="1"/>
  <c r="Q508" i="16" s="1"/>
  <c r="M508" i="16"/>
  <c r="P507" i="16"/>
  <c r="M507" i="16"/>
  <c r="P506" i="16"/>
  <c r="M506" i="16"/>
  <c r="P505" i="16"/>
  <c r="M505" i="16"/>
  <c r="P504" i="16"/>
  <c r="Q504" i="16" s="1" a="1"/>
  <c r="Q504" i="16" s="1"/>
  <c r="M504" i="16"/>
  <c r="P503" i="16"/>
  <c r="Q503" i="16" s="1" a="1"/>
  <c r="Q503" i="16" s="1"/>
  <c r="M503" i="16"/>
  <c r="P502" i="16"/>
  <c r="Q502" i="16" s="1" a="1"/>
  <c r="Q502" i="16" s="1"/>
  <c r="M502" i="16"/>
  <c r="P501" i="16"/>
  <c r="Q501" i="16" s="1" a="1"/>
  <c r="Q501" i="16" s="1"/>
  <c r="M501" i="16"/>
  <c r="P500" i="16"/>
  <c r="Q500" i="16" s="1" a="1"/>
  <c r="Q500" i="16" s="1"/>
  <c r="M500" i="16"/>
  <c r="P499" i="16"/>
  <c r="Q499" i="16" s="1" a="1"/>
  <c r="Q499" i="16" s="1"/>
  <c r="M499" i="16"/>
  <c r="P498" i="16"/>
  <c r="Q498" i="16" s="1" a="1"/>
  <c r="Q498" i="16" s="1"/>
  <c r="M498" i="16"/>
  <c r="P497" i="16"/>
  <c r="Q497" i="16" s="1" a="1"/>
  <c r="Q497" i="16" s="1"/>
  <c r="M497" i="16"/>
  <c r="P496" i="16"/>
  <c r="Q496" i="16" s="1" a="1"/>
  <c r="Q496" i="16" s="1"/>
  <c r="M496" i="16"/>
  <c r="P495" i="16"/>
  <c r="Q495" i="16" s="1" a="1"/>
  <c r="Q495" i="16" s="1"/>
  <c r="M495" i="16"/>
  <c r="P494" i="16"/>
  <c r="M494" i="16"/>
  <c r="P493" i="16"/>
  <c r="M493" i="16"/>
  <c r="P492" i="16"/>
  <c r="M492" i="16"/>
  <c r="P491" i="16"/>
  <c r="Q491" i="16" s="1" a="1"/>
  <c r="Q491" i="16" s="1"/>
  <c r="M491" i="16"/>
  <c r="P490" i="16"/>
  <c r="Q490" i="16" s="1" a="1"/>
  <c r="Q490" i="16" s="1"/>
  <c r="M490" i="16"/>
  <c r="P489" i="16"/>
  <c r="Q489" i="16" s="1" a="1"/>
  <c r="Q489" i="16" s="1"/>
  <c r="M489" i="16"/>
  <c r="P488" i="16"/>
  <c r="Q488" i="16" s="1" a="1"/>
  <c r="Q488" i="16" s="1"/>
  <c r="M488" i="16"/>
  <c r="P487" i="16"/>
  <c r="Q487" i="16" s="1" a="1"/>
  <c r="Q487" i="16" s="1"/>
  <c r="M487" i="16"/>
  <c r="P486" i="16"/>
  <c r="Q486" i="16" s="1" a="1"/>
  <c r="Q486" i="16" s="1"/>
  <c r="M486" i="16"/>
  <c r="P485" i="16"/>
  <c r="Q485" i="16" s="1" a="1"/>
  <c r="Q485" i="16" s="1"/>
  <c r="M485" i="16"/>
  <c r="P484" i="16"/>
  <c r="Q484" i="16" s="1" a="1"/>
  <c r="Q484" i="16" s="1"/>
  <c r="M484" i="16"/>
  <c r="P483" i="16"/>
  <c r="M483" i="16"/>
  <c r="P482" i="16"/>
  <c r="M482" i="16"/>
  <c r="P481" i="16"/>
  <c r="M481" i="16"/>
  <c r="P480" i="16"/>
  <c r="Q480" i="16" s="1" a="1"/>
  <c r="Q480" i="16" s="1"/>
  <c r="M480" i="16"/>
  <c r="P479" i="16"/>
  <c r="Q479" i="16" s="1" a="1"/>
  <c r="Q479" i="16" s="1"/>
  <c r="M479" i="16"/>
  <c r="P478" i="16"/>
  <c r="Q478" i="16" s="1" a="1"/>
  <c r="Q478" i="16" s="1"/>
  <c r="M478" i="16"/>
  <c r="P477" i="16"/>
  <c r="Q477" i="16" s="1" a="1"/>
  <c r="Q477" i="16" s="1"/>
  <c r="M477" i="16"/>
  <c r="P476" i="16"/>
  <c r="Q476" i="16" s="1" a="1"/>
  <c r="Q476" i="16" s="1"/>
  <c r="M476" i="16"/>
  <c r="P475" i="16"/>
  <c r="Q475" i="16" s="1" a="1"/>
  <c r="Q475" i="16" s="1"/>
  <c r="M475" i="16"/>
  <c r="P474" i="16"/>
  <c r="Q474" i="16" s="1" a="1"/>
  <c r="Q474" i="16" s="1"/>
  <c r="M474" i="16"/>
  <c r="P473" i="16"/>
  <c r="Q473" i="16" s="1" a="1"/>
  <c r="Q473" i="16" s="1"/>
  <c r="M473" i="16"/>
  <c r="P472" i="16"/>
  <c r="M472" i="16"/>
  <c r="P471" i="16"/>
  <c r="M471" i="16"/>
  <c r="P470" i="16"/>
  <c r="M470" i="16"/>
  <c r="P469" i="16"/>
  <c r="Q469" i="16" s="1" a="1"/>
  <c r="Q469" i="16" s="1"/>
  <c r="M469" i="16"/>
  <c r="P468" i="16"/>
  <c r="Q468" i="16" s="1" a="1"/>
  <c r="Q468" i="16" s="1"/>
  <c r="M468" i="16"/>
  <c r="P467" i="16"/>
  <c r="Q467" i="16" s="1" a="1"/>
  <c r="Q467" i="16" s="1"/>
  <c r="M467" i="16"/>
  <c r="P466" i="16"/>
  <c r="Q466" i="16" s="1" a="1"/>
  <c r="Q466" i="16" s="1"/>
  <c r="M466" i="16"/>
  <c r="P465" i="16"/>
  <c r="Q465" i="16" s="1" a="1"/>
  <c r="Q465" i="16" s="1"/>
  <c r="M465" i="16"/>
  <c r="P464" i="16"/>
  <c r="Q464" i="16" s="1" a="1"/>
  <c r="Q464" i="16" s="1"/>
  <c r="M464" i="16"/>
  <c r="P463" i="16"/>
  <c r="Q463" i="16" s="1" a="1"/>
  <c r="Q463" i="16" s="1"/>
  <c r="M463" i="16"/>
  <c r="P462" i="16"/>
  <c r="Q462" i="16" s="1" a="1"/>
  <c r="Q462" i="16" s="1"/>
  <c r="M462" i="16"/>
  <c r="P461" i="16"/>
  <c r="M461" i="16"/>
  <c r="P460" i="16"/>
  <c r="M460" i="16"/>
  <c r="P459" i="16"/>
  <c r="M459" i="16"/>
  <c r="P458" i="16"/>
  <c r="Q458" i="16" s="1" a="1"/>
  <c r="Q458" i="16" s="1"/>
  <c r="M458" i="16"/>
  <c r="P457" i="16"/>
  <c r="Q457" i="16" s="1" a="1"/>
  <c r="Q457" i="16" s="1"/>
  <c r="M457" i="16"/>
  <c r="P456" i="16"/>
  <c r="Q456" i="16" s="1" a="1"/>
  <c r="Q456" i="16" s="1"/>
  <c r="M456" i="16"/>
  <c r="P455" i="16"/>
  <c r="Q455" i="16" s="1" a="1"/>
  <c r="Q455" i="16" s="1"/>
  <c r="M455" i="16"/>
  <c r="P454" i="16"/>
  <c r="Q454" i="16" s="1" a="1"/>
  <c r="Q454" i="16" s="1"/>
  <c r="M454" i="16"/>
  <c r="P453" i="16"/>
  <c r="Q453" i="16" s="1" a="1"/>
  <c r="Q453" i="16" s="1"/>
  <c r="M453" i="16"/>
  <c r="P452" i="16"/>
  <c r="Q452" i="16" s="1" a="1"/>
  <c r="Q452" i="16" s="1"/>
  <c r="M452" i="16"/>
  <c r="P451" i="16"/>
  <c r="Q451" i="16" s="1" a="1"/>
  <c r="Q451" i="16" s="1"/>
  <c r="M451" i="16"/>
  <c r="P450" i="16"/>
  <c r="Q450" i="16" s="1" a="1"/>
  <c r="Q450" i="16" s="1"/>
  <c r="M450" i="16"/>
  <c r="P449" i="16"/>
  <c r="M449" i="16"/>
  <c r="P448" i="16"/>
  <c r="M448" i="16"/>
  <c r="P447" i="16"/>
  <c r="M447" i="16"/>
  <c r="P446" i="16"/>
  <c r="Q446" i="16" s="1" a="1"/>
  <c r="Q446" i="16" s="1"/>
  <c r="M446" i="16"/>
  <c r="P445" i="16"/>
  <c r="Q445" i="16" s="1" a="1"/>
  <c r="Q445" i="16" s="1"/>
  <c r="M445" i="16"/>
  <c r="P444" i="16"/>
  <c r="Q444" i="16" s="1" a="1"/>
  <c r="Q444" i="16" s="1"/>
  <c r="M444" i="16"/>
  <c r="P443" i="16"/>
  <c r="Q443" i="16" s="1" a="1"/>
  <c r="Q443" i="16" s="1"/>
  <c r="M443" i="16"/>
  <c r="P442" i="16"/>
  <c r="Q442" i="16" s="1" a="1"/>
  <c r="Q442" i="16" s="1"/>
  <c r="M442" i="16"/>
  <c r="P441" i="16"/>
  <c r="Q441" i="16" s="1" a="1"/>
  <c r="Q441" i="16" s="1"/>
  <c r="M441" i="16"/>
  <c r="P440" i="16"/>
  <c r="Q440" i="16" s="1" a="1"/>
  <c r="Q440" i="16" s="1"/>
  <c r="M440" i="16"/>
  <c r="P439" i="16"/>
  <c r="Q439" i="16" s="1" a="1"/>
  <c r="Q439" i="16" s="1"/>
  <c r="M439" i="16"/>
  <c r="P438" i="16"/>
  <c r="Q438" i="16" s="1" a="1"/>
  <c r="Q438" i="16" s="1"/>
  <c r="M438" i="16"/>
  <c r="P437" i="16"/>
  <c r="M437" i="16"/>
  <c r="P436" i="16"/>
  <c r="M436" i="16"/>
  <c r="P435" i="16"/>
  <c r="M435" i="16"/>
  <c r="P434" i="16"/>
  <c r="Q434" i="16" s="1" a="1"/>
  <c r="Q434" i="16" s="1"/>
  <c r="M434" i="16"/>
  <c r="P433" i="16"/>
  <c r="Q433" i="16" s="1" a="1"/>
  <c r="Q433" i="16" s="1"/>
  <c r="M433" i="16"/>
  <c r="P432" i="16"/>
  <c r="Q432" i="16" s="1" a="1"/>
  <c r="Q432" i="16" s="1"/>
  <c r="M432" i="16"/>
  <c r="P431" i="16"/>
  <c r="Q431" i="16" s="1" a="1"/>
  <c r="Q431" i="16" s="1"/>
  <c r="M431" i="16"/>
  <c r="P430" i="16"/>
  <c r="Q430" i="16" s="1" a="1"/>
  <c r="Q430" i="16" s="1"/>
  <c r="M430" i="16"/>
  <c r="P429" i="16"/>
  <c r="Q429" i="16" s="1" a="1"/>
  <c r="Q429" i="16" s="1"/>
  <c r="M429" i="16"/>
  <c r="P428" i="16"/>
  <c r="Q428" i="16" s="1" a="1"/>
  <c r="Q428" i="16" s="1"/>
  <c r="M428" i="16"/>
  <c r="P427" i="16"/>
  <c r="Q427" i="16" s="1" a="1"/>
  <c r="Q427" i="16" s="1"/>
  <c r="M427" i="16"/>
  <c r="P426" i="16"/>
  <c r="M426" i="16"/>
  <c r="P425" i="16"/>
  <c r="M425" i="16"/>
  <c r="P424" i="16"/>
  <c r="M424" i="16"/>
  <c r="P423" i="16"/>
  <c r="Q423" i="16" s="1" a="1"/>
  <c r="Q423" i="16" s="1"/>
  <c r="M423" i="16"/>
  <c r="P422" i="16"/>
  <c r="Q422" i="16" s="1" a="1"/>
  <c r="Q422" i="16" s="1"/>
  <c r="M422" i="16"/>
  <c r="P421" i="16"/>
  <c r="Q421" i="16" s="1" a="1"/>
  <c r="Q421" i="16" s="1"/>
  <c r="M421" i="16"/>
  <c r="P420" i="16"/>
  <c r="Q420" i="16" s="1" a="1"/>
  <c r="Q420" i="16" s="1"/>
  <c r="M420" i="16"/>
  <c r="P419" i="16"/>
  <c r="Q419" i="16" s="1" a="1"/>
  <c r="Q419" i="16" s="1"/>
  <c r="M419" i="16"/>
  <c r="P418" i="16"/>
  <c r="Q418" i="16" s="1" a="1"/>
  <c r="Q418" i="16" s="1"/>
  <c r="M418" i="16"/>
  <c r="P417" i="16"/>
  <c r="Q417" i="16" s="1" a="1"/>
  <c r="Q417" i="16" s="1"/>
  <c r="M417" i="16"/>
  <c r="P416" i="16"/>
  <c r="Q416" i="16" s="1" a="1"/>
  <c r="Q416" i="16" s="1"/>
  <c r="M416" i="16"/>
  <c r="P415" i="16"/>
  <c r="Q415" i="16" s="1" a="1"/>
  <c r="Q415" i="16" s="1"/>
  <c r="M415" i="16"/>
  <c r="P414" i="16"/>
  <c r="Q414" i="16" s="1" a="1"/>
  <c r="Q414" i="16" s="1"/>
  <c r="M414" i="16"/>
  <c r="P413" i="16"/>
  <c r="Q413" i="16" s="1" a="1"/>
  <c r="Q413" i="16" s="1"/>
  <c r="M413" i="16"/>
  <c r="P412" i="16"/>
  <c r="M412" i="16"/>
  <c r="P411" i="16"/>
  <c r="M411" i="16"/>
  <c r="P410" i="16"/>
  <c r="M410" i="16"/>
  <c r="P409" i="16"/>
  <c r="Q409" i="16" s="1" a="1"/>
  <c r="Q409" i="16" s="1"/>
  <c r="M409" i="16"/>
  <c r="P408" i="16"/>
  <c r="Q408" i="16" s="1" a="1"/>
  <c r="Q408" i="16" s="1"/>
  <c r="M408" i="16"/>
  <c r="P407" i="16"/>
  <c r="Q407" i="16" s="1" a="1"/>
  <c r="Q407" i="16" s="1"/>
  <c r="M407" i="16"/>
  <c r="P406" i="16"/>
  <c r="Q406" i="16" s="1" a="1"/>
  <c r="Q406" i="16" s="1"/>
  <c r="M406" i="16"/>
  <c r="P405" i="16"/>
  <c r="Q405" i="16" s="1" a="1"/>
  <c r="Q405" i="16" s="1"/>
  <c r="M405" i="16"/>
  <c r="P404" i="16"/>
  <c r="Q404" i="16" s="1" a="1"/>
  <c r="Q404" i="16" s="1"/>
  <c r="M404" i="16"/>
  <c r="P403" i="16"/>
  <c r="Q403" i="16" s="1" a="1"/>
  <c r="Q403" i="16" s="1"/>
  <c r="M403" i="16"/>
  <c r="P402" i="16"/>
  <c r="Q402" i="16" s="1" a="1"/>
  <c r="Q402" i="16" s="1"/>
  <c r="M402" i="16"/>
  <c r="P401" i="16"/>
  <c r="Q401" i="16" s="1" a="1"/>
  <c r="Q401" i="16" s="1"/>
  <c r="M401" i="16"/>
  <c r="P400" i="16"/>
  <c r="M400" i="16"/>
  <c r="P399" i="16"/>
  <c r="Q399" i="16" s="1" a="1"/>
  <c r="Q399" i="16" s="1"/>
  <c r="M399" i="16"/>
  <c r="P398" i="16"/>
  <c r="Q398" i="16" s="1" a="1"/>
  <c r="Q398" i="16" s="1"/>
  <c r="M398" i="16"/>
  <c r="P397" i="16"/>
  <c r="Q397" i="16" s="1" a="1"/>
  <c r="Q397" i="16" s="1"/>
  <c r="M397" i="16"/>
  <c r="P396" i="16"/>
  <c r="Q396" i="16" s="1" a="1"/>
  <c r="Q396" i="16" s="1"/>
  <c r="M396" i="16"/>
  <c r="P395" i="16"/>
  <c r="Q395" i="16" s="1" a="1"/>
  <c r="Q395" i="16" s="1"/>
  <c r="M395" i="16"/>
  <c r="P394" i="16"/>
  <c r="M394" i="16"/>
  <c r="P393" i="16"/>
  <c r="M393" i="16"/>
  <c r="P392" i="16"/>
  <c r="M392" i="16"/>
  <c r="P391" i="16"/>
  <c r="Q391" i="16" s="1" a="1"/>
  <c r="Q391" i="16" s="1"/>
  <c r="M391" i="16"/>
  <c r="P390" i="16"/>
  <c r="Q390" i="16" s="1" a="1"/>
  <c r="Q390" i="16" s="1"/>
  <c r="M390" i="16"/>
  <c r="P389" i="16"/>
  <c r="Q389" i="16" s="1" a="1"/>
  <c r="Q389" i="16" s="1"/>
  <c r="M389" i="16"/>
  <c r="P388" i="16"/>
  <c r="Q388" i="16" s="1" a="1"/>
  <c r="Q388" i="16" s="1"/>
  <c r="M388" i="16"/>
  <c r="P387" i="16"/>
  <c r="Q387" i="16" s="1" a="1"/>
  <c r="Q387" i="16" s="1"/>
  <c r="M387" i="16"/>
  <c r="P386" i="16"/>
  <c r="Q386" i="16" s="1" a="1"/>
  <c r="Q386" i="16" s="1"/>
  <c r="M386" i="16"/>
  <c r="P385" i="16"/>
  <c r="Q385" i="16" s="1" a="1"/>
  <c r="Q385" i="16" s="1"/>
  <c r="M385" i="16"/>
  <c r="P384" i="16"/>
  <c r="Q384" i="16" s="1" a="1"/>
  <c r="Q384" i="16" s="1"/>
  <c r="M384" i="16"/>
  <c r="P383" i="16"/>
  <c r="Q383" i="16" s="1" a="1"/>
  <c r="Q383" i="16" s="1"/>
  <c r="M383" i="16"/>
  <c r="P382" i="16"/>
  <c r="M382" i="16"/>
  <c r="P381" i="16"/>
  <c r="M381" i="16"/>
  <c r="P380" i="16"/>
  <c r="M380" i="16"/>
  <c r="P379" i="16"/>
  <c r="Q379" i="16" s="1" a="1"/>
  <c r="Q379" i="16" s="1"/>
  <c r="M379" i="16"/>
  <c r="P378" i="16"/>
  <c r="Q378" i="16" s="1" a="1"/>
  <c r="Q378" i="16" s="1"/>
  <c r="M378" i="16"/>
  <c r="P377" i="16"/>
  <c r="Q377" i="16" s="1" a="1"/>
  <c r="Q377" i="16" s="1"/>
  <c r="M377" i="16"/>
  <c r="P376" i="16"/>
  <c r="Q376" i="16" s="1" a="1"/>
  <c r="Q376" i="16" s="1"/>
  <c r="M376" i="16"/>
  <c r="P375" i="16"/>
  <c r="Q375" i="16" s="1" a="1"/>
  <c r="Q375" i="16" s="1"/>
  <c r="M375" i="16"/>
  <c r="P374" i="16"/>
  <c r="Q374" i="16" s="1" a="1"/>
  <c r="Q374" i="16" s="1"/>
  <c r="M374" i="16"/>
  <c r="P373" i="16"/>
  <c r="Q373" i="16" s="1" a="1"/>
  <c r="Q373" i="16" s="1"/>
  <c r="M373" i="16"/>
  <c r="P372" i="16"/>
  <c r="Q372" i="16" s="1" a="1"/>
  <c r="Q372" i="16" s="1"/>
  <c r="M372" i="16"/>
  <c r="P371" i="16"/>
  <c r="Q371" i="16" s="1" a="1"/>
  <c r="Q371" i="16" s="1"/>
  <c r="M371" i="16"/>
  <c r="P370" i="16"/>
  <c r="M370" i="16"/>
  <c r="P369" i="16"/>
  <c r="M369" i="16"/>
  <c r="P368" i="16"/>
  <c r="M368" i="16"/>
  <c r="P367" i="16"/>
  <c r="Q367" i="16" s="1" a="1"/>
  <c r="Q367" i="16" s="1"/>
  <c r="M367" i="16"/>
  <c r="P366" i="16"/>
  <c r="Q366" i="16" s="1" a="1"/>
  <c r="Q366" i="16" s="1"/>
  <c r="M366" i="16"/>
  <c r="P365" i="16"/>
  <c r="Q365" i="16" s="1" a="1"/>
  <c r="Q365" i="16" s="1"/>
  <c r="M365" i="16"/>
  <c r="P364" i="16"/>
  <c r="Q364" i="16" s="1" a="1"/>
  <c r="Q364" i="16" s="1"/>
  <c r="M364" i="16"/>
  <c r="P363" i="16"/>
  <c r="Q363" i="16" s="1" a="1"/>
  <c r="Q363" i="16" s="1"/>
  <c r="M363" i="16"/>
  <c r="P362" i="16"/>
  <c r="Q362" i="16" s="1" a="1"/>
  <c r="Q362" i="16" s="1"/>
  <c r="M362" i="16"/>
  <c r="P361" i="16"/>
  <c r="Q361" i="16" s="1" a="1"/>
  <c r="Q361" i="16" s="1"/>
  <c r="M361" i="16"/>
  <c r="P360" i="16"/>
  <c r="Q360" i="16" s="1" a="1"/>
  <c r="Q360" i="16" s="1"/>
  <c r="M360" i="16"/>
  <c r="P359" i="16"/>
  <c r="Q359" i="16" s="1" a="1"/>
  <c r="Q359" i="16" s="1"/>
  <c r="M359" i="16"/>
  <c r="P358" i="16"/>
  <c r="M358" i="16"/>
  <c r="P357" i="16"/>
  <c r="M357" i="16"/>
  <c r="P356" i="16"/>
  <c r="M356" i="16"/>
  <c r="P355" i="16"/>
  <c r="Q355" i="16" s="1" a="1"/>
  <c r="Q355" i="16" s="1"/>
  <c r="M355" i="16"/>
  <c r="P354" i="16"/>
  <c r="Q354" i="16" s="1" a="1"/>
  <c r="Q354" i="16" s="1"/>
  <c r="M354" i="16"/>
  <c r="P353" i="16"/>
  <c r="Q353" i="16" s="1" a="1"/>
  <c r="Q353" i="16" s="1"/>
  <c r="M353" i="16"/>
  <c r="P352" i="16"/>
  <c r="Q352" i="16" s="1" a="1"/>
  <c r="Q352" i="16" s="1"/>
  <c r="M352" i="16"/>
  <c r="P351" i="16"/>
  <c r="Q351" i="16" s="1" a="1"/>
  <c r="Q351" i="16" s="1"/>
  <c r="M351" i="16"/>
  <c r="P350" i="16"/>
  <c r="Q350" i="16" s="1" a="1"/>
  <c r="Q350" i="16" s="1"/>
  <c r="M350" i="16"/>
  <c r="P349" i="16"/>
  <c r="Q349" i="16" s="1" a="1"/>
  <c r="Q349" i="16" s="1"/>
  <c r="M349" i="16"/>
  <c r="P348" i="16"/>
  <c r="Q348" i="16" s="1" a="1"/>
  <c r="Q348" i="16" s="1"/>
  <c r="M348" i="16"/>
  <c r="P347" i="16"/>
  <c r="Q347" i="16" s="1" a="1"/>
  <c r="Q347" i="16" s="1"/>
  <c r="M347" i="16"/>
  <c r="P346" i="16"/>
  <c r="M346" i="16"/>
  <c r="P345" i="16"/>
  <c r="M345" i="16"/>
  <c r="P344" i="16"/>
  <c r="M344" i="16"/>
  <c r="P343" i="16"/>
  <c r="Q343" i="16" s="1" a="1"/>
  <c r="Q343" i="16" s="1"/>
  <c r="M343" i="16"/>
  <c r="P342" i="16"/>
  <c r="Q342" i="16" s="1" a="1"/>
  <c r="Q342" i="16" s="1"/>
  <c r="M342" i="16"/>
  <c r="P341" i="16"/>
  <c r="Q341" i="16" s="1" a="1"/>
  <c r="Q341" i="16" s="1"/>
  <c r="M341" i="16"/>
  <c r="P340" i="16"/>
  <c r="Q340" i="16" s="1" a="1"/>
  <c r="Q340" i="16" s="1"/>
  <c r="M340" i="16"/>
  <c r="P339" i="16"/>
  <c r="Q339" i="16" s="1" a="1"/>
  <c r="Q339" i="16" s="1"/>
  <c r="M339" i="16"/>
  <c r="P338" i="16"/>
  <c r="Q338" i="16" s="1" a="1"/>
  <c r="Q338" i="16" s="1"/>
  <c r="M338" i="16"/>
  <c r="P337" i="16"/>
  <c r="Q337" i="16" s="1" a="1"/>
  <c r="Q337" i="16" s="1"/>
  <c r="M337" i="16"/>
  <c r="P336" i="16"/>
  <c r="Q336" i="16" s="1" a="1"/>
  <c r="Q336" i="16" s="1"/>
  <c r="M336" i="16"/>
  <c r="P335" i="16"/>
  <c r="M335" i="16"/>
  <c r="P334" i="16"/>
  <c r="M334" i="16"/>
  <c r="P333" i="16"/>
  <c r="M333" i="16"/>
  <c r="P332" i="16"/>
  <c r="Q332" i="16" s="1" a="1"/>
  <c r="Q332" i="16" s="1"/>
  <c r="M332" i="16"/>
  <c r="P331" i="16"/>
  <c r="Q331" i="16" s="1" a="1"/>
  <c r="Q331" i="16" s="1"/>
  <c r="M331" i="16"/>
  <c r="P330" i="16"/>
  <c r="Q330" i="16" s="1" a="1"/>
  <c r="Q330" i="16" s="1"/>
  <c r="M330" i="16"/>
  <c r="P329" i="16"/>
  <c r="Q329" i="16" s="1" a="1"/>
  <c r="Q329" i="16" s="1"/>
  <c r="M329" i="16"/>
  <c r="P328" i="16"/>
  <c r="Q328" i="16" s="1" a="1"/>
  <c r="Q328" i="16" s="1"/>
  <c r="M328" i="16"/>
  <c r="P327" i="16"/>
  <c r="Q327" i="16" s="1" a="1"/>
  <c r="Q327" i="16" s="1"/>
  <c r="M327" i="16"/>
  <c r="P326" i="16"/>
  <c r="Q326" i="16" s="1" a="1"/>
  <c r="Q326" i="16" s="1"/>
  <c r="M326" i="16"/>
  <c r="P325" i="16"/>
  <c r="Q325" i="16" s="1" a="1"/>
  <c r="Q325" i="16" s="1"/>
  <c r="M325" i="16"/>
  <c r="P324" i="16"/>
  <c r="M324" i="16"/>
  <c r="P323" i="16"/>
  <c r="M323" i="16"/>
  <c r="P322" i="16"/>
  <c r="M322" i="16"/>
  <c r="P321" i="16"/>
  <c r="Q321" i="16" s="1" a="1"/>
  <c r="Q321" i="16" s="1"/>
  <c r="M321" i="16"/>
  <c r="P320" i="16"/>
  <c r="Q320" i="16" s="1" a="1"/>
  <c r="Q320" i="16" s="1"/>
  <c r="M320" i="16"/>
  <c r="P319" i="16"/>
  <c r="Q319" i="16" s="1" a="1"/>
  <c r="Q319" i="16" s="1"/>
  <c r="M319" i="16"/>
  <c r="P318" i="16"/>
  <c r="Q318" i="16" s="1" a="1"/>
  <c r="Q318" i="16" s="1"/>
  <c r="M318" i="16"/>
  <c r="P317" i="16"/>
  <c r="Q317" i="16" s="1" a="1"/>
  <c r="Q317" i="16" s="1"/>
  <c r="M317" i="16"/>
  <c r="P316" i="16"/>
  <c r="Q316" i="16" s="1" a="1"/>
  <c r="Q316" i="16" s="1"/>
  <c r="M316" i="16"/>
  <c r="P315" i="16"/>
  <c r="Q315" i="16" s="1" a="1"/>
  <c r="Q315" i="16" s="1"/>
  <c r="M315" i="16"/>
  <c r="P314" i="16"/>
  <c r="Q314" i="16" s="1" a="1"/>
  <c r="Q314" i="16" s="1"/>
  <c r="M314" i="16"/>
  <c r="P313" i="16"/>
  <c r="Q313" i="16" s="1" a="1"/>
  <c r="Q313" i="16" s="1"/>
  <c r="M313" i="16"/>
  <c r="P312" i="16"/>
  <c r="M312" i="16"/>
  <c r="P311" i="16"/>
  <c r="M311" i="16"/>
  <c r="P310" i="16"/>
  <c r="M310" i="16"/>
  <c r="P309" i="16"/>
  <c r="Q309" i="16" s="1" a="1"/>
  <c r="Q309" i="16" s="1"/>
  <c r="M309" i="16"/>
  <c r="P308" i="16"/>
  <c r="Q308" i="16" s="1" a="1"/>
  <c r="Q308" i="16" s="1"/>
  <c r="M308" i="16"/>
  <c r="P307" i="16"/>
  <c r="Q307" i="16" s="1" a="1"/>
  <c r="Q307" i="16" s="1"/>
  <c r="M307" i="16"/>
  <c r="P306" i="16"/>
  <c r="Q306" i="16" s="1" a="1"/>
  <c r="Q306" i="16" s="1"/>
  <c r="M306" i="16"/>
  <c r="P305" i="16"/>
  <c r="Q305" i="16" s="1" a="1"/>
  <c r="Q305" i="16" s="1"/>
  <c r="M305" i="16"/>
  <c r="P304" i="16"/>
  <c r="Q304" i="16" s="1" a="1"/>
  <c r="Q304" i="16" s="1"/>
  <c r="M304" i="16"/>
  <c r="P303" i="16"/>
  <c r="Q303" i="16" s="1" a="1"/>
  <c r="Q303" i="16" s="1"/>
  <c r="M303" i="16"/>
  <c r="P302" i="16"/>
  <c r="Q302" i="16" s="1" a="1"/>
  <c r="Q302" i="16" s="1"/>
  <c r="M302" i="16"/>
  <c r="P301" i="16"/>
  <c r="Q301" i="16" s="1" a="1"/>
  <c r="Q301" i="16" s="1"/>
  <c r="M301" i="16"/>
  <c r="P300" i="16"/>
  <c r="M300" i="16"/>
  <c r="P299" i="16"/>
  <c r="M299" i="16"/>
  <c r="P298" i="16"/>
  <c r="M298" i="16"/>
  <c r="P297" i="16"/>
  <c r="Q297" i="16" s="1" a="1"/>
  <c r="Q297" i="16" s="1"/>
  <c r="M297" i="16"/>
  <c r="P296" i="16"/>
  <c r="Q296" i="16" s="1" a="1"/>
  <c r="Q296" i="16" s="1"/>
  <c r="M296" i="16"/>
  <c r="P295" i="16"/>
  <c r="Q295" i="16" s="1" a="1"/>
  <c r="Q295" i="16" s="1"/>
  <c r="M295" i="16"/>
  <c r="P294" i="16"/>
  <c r="Q294" i="16" s="1" a="1"/>
  <c r="Q294" i="16" s="1"/>
  <c r="M294" i="16"/>
  <c r="P293" i="16"/>
  <c r="Q293" i="16" s="1" a="1"/>
  <c r="Q293" i="16" s="1"/>
  <c r="M293" i="16"/>
  <c r="P292" i="16"/>
  <c r="Q292" i="16" s="1" a="1"/>
  <c r="Q292" i="16" s="1"/>
  <c r="M292" i="16"/>
  <c r="P291" i="16"/>
  <c r="Q291" i="16" s="1" a="1"/>
  <c r="Q291" i="16" s="1"/>
  <c r="M291" i="16"/>
  <c r="P290" i="16"/>
  <c r="Q290" i="16" s="1" a="1"/>
  <c r="Q290" i="16" s="1"/>
  <c r="M290" i="16"/>
  <c r="P289" i="16"/>
  <c r="Q289" i="16" s="1" a="1"/>
  <c r="Q289" i="16" s="1"/>
  <c r="M289" i="16"/>
  <c r="P288" i="16"/>
  <c r="M288" i="16"/>
  <c r="P287" i="16"/>
  <c r="M287" i="16"/>
  <c r="P286" i="16"/>
  <c r="M286" i="16"/>
  <c r="P285" i="16"/>
  <c r="Q285" i="16" s="1" a="1"/>
  <c r="Q285" i="16" s="1"/>
  <c r="M285" i="16"/>
  <c r="P284" i="16"/>
  <c r="Q284" i="16" s="1" a="1"/>
  <c r="Q284" i="16" s="1"/>
  <c r="M284" i="16"/>
  <c r="P283" i="16"/>
  <c r="Q283" i="16" s="1" a="1"/>
  <c r="Q283" i="16" s="1"/>
  <c r="M283" i="16"/>
  <c r="P282" i="16"/>
  <c r="Q282" i="16" s="1" a="1"/>
  <c r="Q282" i="16" s="1"/>
  <c r="M282" i="16"/>
  <c r="P281" i="16"/>
  <c r="Q281" i="16" s="1" a="1"/>
  <c r="Q281" i="16" s="1"/>
  <c r="M281" i="16"/>
  <c r="P280" i="16"/>
  <c r="Q280" i="16" s="1" a="1"/>
  <c r="Q280" i="16" s="1"/>
  <c r="M280" i="16"/>
  <c r="P279" i="16"/>
  <c r="Q279" i="16" s="1" a="1"/>
  <c r="Q279" i="16" s="1"/>
  <c r="M279" i="16"/>
  <c r="P278" i="16"/>
  <c r="Q278" i="16" s="1" a="1"/>
  <c r="Q278" i="16" s="1"/>
  <c r="M278" i="16"/>
  <c r="P277" i="16"/>
  <c r="Q277" i="16" s="1" a="1"/>
  <c r="Q277" i="16" s="1"/>
  <c r="M277" i="16"/>
  <c r="P276" i="16"/>
  <c r="Q276" i="16" s="1" a="1"/>
  <c r="Q276" i="16" s="1"/>
  <c r="M276" i="16"/>
  <c r="P275" i="16"/>
  <c r="M275" i="16"/>
  <c r="P274" i="16"/>
  <c r="Q274" i="16" s="1" a="1"/>
  <c r="Q274" i="16" s="1"/>
  <c r="M274" i="16"/>
  <c r="P273" i="16"/>
  <c r="M273" i="16"/>
  <c r="P272" i="16"/>
  <c r="M272" i="16"/>
  <c r="P271" i="16"/>
  <c r="M271" i="16"/>
  <c r="P270" i="16"/>
  <c r="Q270" i="16" s="1" a="1"/>
  <c r="Q270" i="16" s="1"/>
  <c r="M270" i="16"/>
  <c r="P269" i="16"/>
  <c r="Q269" i="16" s="1" a="1"/>
  <c r="Q269" i="16" s="1"/>
  <c r="M269" i="16"/>
  <c r="P268" i="16"/>
  <c r="Q268" i="16" s="1" a="1"/>
  <c r="Q268" i="16" s="1"/>
  <c r="M268" i="16"/>
  <c r="P267" i="16"/>
  <c r="Q267" i="16" s="1" a="1"/>
  <c r="Q267" i="16" s="1"/>
  <c r="M267" i="16"/>
  <c r="P266" i="16"/>
  <c r="Q266" i="16" s="1" a="1"/>
  <c r="Q266" i="16" s="1"/>
  <c r="M266" i="16"/>
  <c r="P265" i="16"/>
  <c r="Q265" i="16" s="1" a="1"/>
  <c r="Q265" i="16" s="1"/>
  <c r="M265" i="16"/>
  <c r="P264" i="16"/>
  <c r="Q264" i="16" s="1" a="1"/>
  <c r="Q264" i="16" s="1"/>
  <c r="M264" i="16"/>
  <c r="P263" i="16"/>
  <c r="Q263" i="16" s="1" a="1"/>
  <c r="Q263" i="16" s="1"/>
  <c r="M263" i="16"/>
  <c r="P262" i="16"/>
  <c r="Q262" i="16" s="1" a="1"/>
  <c r="Q262" i="16" s="1"/>
  <c r="M262" i="16"/>
  <c r="P261" i="16"/>
  <c r="M261" i="16"/>
  <c r="P260" i="16"/>
  <c r="M260" i="16"/>
  <c r="P259" i="16"/>
  <c r="M259" i="16"/>
  <c r="P258" i="16"/>
  <c r="Q258" i="16" s="1" a="1"/>
  <c r="Q258" i="16" s="1"/>
  <c r="M258" i="16"/>
  <c r="P257" i="16"/>
  <c r="Q257" i="16" s="1" a="1"/>
  <c r="Q257" i="16" s="1"/>
  <c r="M257" i="16"/>
  <c r="P256" i="16"/>
  <c r="Q256" i="16" s="1" a="1"/>
  <c r="Q256" i="16" s="1"/>
  <c r="M256" i="16"/>
  <c r="P255" i="16"/>
  <c r="Q255" i="16" s="1" a="1"/>
  <c r="Q255" i="16" s="1"/>
  <c r="M255" i="16"/>
  <c r="P254" i="16"/>
  <c r="Q254" i="16" s="1" a="1"/>
  <c r="Q254" i="16" s="1"/>
  <c r="M254" i="16"/>
  <c r="P253" i="16"/>
  <c r="Q253" i="16" s="1" a="1"/>
  <c r="Q253" i="16" s="1"/>
  <c r="M253" i="16"/>
  <c r="P252" i="16"/>
  <c r="Q252" i="16" s="1" a="1"/>
  <c r="Q252" i="16" s="1"/>
  <c r="M252" i="16"/>
  <c r="P251" i="16"/>
  <c r="Q251" i="16" s="1" a="1"/>
  <c r="Q251" i="16" s="1"/>
  <c r="M251" i="16"/>
  <c r="P250" i="16"/>
  <c r="Q250" i="16" s="1" a="1"/>
  <c r="Q250" i="16" s="1"/>
  <c r="M250" i="16"/>
  <c r="P249" i="16"/>
  <c r="M249" i="16"/>
  <c r="P248" i="16"/>
  <c r="M248" i="16"/>
  <c r="P247" i="16"/>
  <c r="M247" i="16"/>
  <c r="P246" i="16"/>
  <c r="Q246" i="16" s="1" a="1"/>
  <c r="Q246" i="16" s="1"/>
  <c r="M246" i="16"/>
  <c r="P245" i="16"/>
  <c r="Q245" i="16" s="1" a="1"/>
  <c r="Q245" i="16" s="1"/>
  <c r="M245" i="16"/>
  <c r="P244" i="16"/>
  <c r="Q244" i="16" s="1" a="1"/>
  <c r="Q244" i="16" s="1"/>
  <c r="M244" i="16"/>
  <c r="P243" i="16"/>
  <c r="Q243" i="16" s="1" a="1"/>
  <c r="Q243" i="16" s="1"/>
  <c r="M243" i="16"/>
  <c r="P242" i="16"/>
  <c r="Q242" i="16" s="1" a="1"/>
  <c r="Q242" i="16" s="1"/>
  <c r="M242" i="16"/>
  <c r="P241" i="16"/>
  <c r="Q241" i="16" s="1" a="1"/>
  <c r="Q241" i="16" s="1"/>
  <c r="M241" i="16"/>
  <c r="P240" i="16"/>
  <c r="Q240" i="16" s="1" a="1"/>
  <c r="Q240" i="16" s="1"/>
  <c r="M240" i="16"/>
  <c r="P239" i="16"/>
  <c r="Q239" i="16" s="1" a="1"/>
  <c r="Q239" i="16" s="1"/>
  <c r="M239" i="16"/>
  <c r="P238" i="16"/>
  <c r="Q238" i="16" s="1" a="1"/>
  <c r="Q238" i="16" s="1"/>
  <c r="M238" i="16"/>
  <c r="P237" i="16"/>
  <c r="M237" i="16"/>
  <c r="P236" i="16"/>
  <c r="M236" i="16"/>
  <c r="P235" i="16"/>
  <c r="M235" i="16"/>
  <c r="P234" i="16"/>
  <c r="Q234" i="16" s="1" a="1"/>
  <c r="Q234" i="16" s="1"/>
  <c r="M234" i="16"/>
  <c r="P233" i="16"/>
  <c r="Q233" i="16" s="1" a="1"/>
  <c r="Q233" i="16" s="1"/>
  <c r="M233" i="16"/>
  <c r="P232" i="16"/>
  <c r="Q232" i="16" s="1" a="1"/>
  <c r="Q232" i="16" s="1"/>
  <c r="M232" i="16"/>
  <c r="P231" i="16"/>
  <c r="Q231" i="16" s="1" a="1"/>
  <c r="Q231" i="16" s="1"/>
  <c r="M231" i="16"/>
  <c r="P230" i="16"/>
  <c r="Q230" i="16" s="1" a="1"/>
  <c r="Q230" i="16" s="1"/>
  <c r="M230" i="16"/>
  <c r="P229" i="16"/>
  <c r="Q229" i="16" s="1" a="1"/>
  <c r="Q229" i="16" s="1"/>
  <c r="M229" i="16"/>
  <c r="P228" i="16"/>
  <c r="Q228" i="16" s="1" a="1"/>
  <c r="Q228" i="16" s="1"/>
  <c r="M228" i="16"/>
  <c r="P227" i="16"/>
  <c r="Q227" i="16" s="1" a="1"/>
  <c r="Q227" i="16" s="1"/>
  <c r="M227" i="16"/>
  <c r="P226" i="16"/>
  <c r="Q226" i="16" s="1" a="1"/>
  <c r="Q226" i="16" s="1"/>
  <c r="M226" i="16"/>
  <c r="P225" i="16"/>
  <c r="Q225" i="16" s="1" a="1"/>
  <c r="Q225" i="16" s="1"/>
  <c r="M225" i="16"/>
  <c r="P224" i="16"/>
  <c r="M224" i="16"/>
  <c r="P223" i="16"/>
  <c r="Q223" i="16" s="1" a="1"/>
  <c r="Q223" i="16" s="1"/>
  <c r="M223" i="16"/>
  <c r="P222" i="16"/>
  <c r="M222" i="16"/>
  <c r="P221" i="16"/>
  <c r="M221" i="16"/>
  <c r="P220" i="16"/>
  <c r="M220" i="16"/>
  <c r="P219" i="16"/>
  <c r="Q219" i="16" s="1" a="1"/>
  <c r="Q219" i="16" s="1"/>
  <c r="M219" i="16"/>
  <c r="P218" i="16"/>
  <c r="Q218" i="16" s="1" a="1"/>
  <c r="Q218" i="16" s="1"/>
  <c r="M218" i="16"/>
  <c r="P217" i="16"/>
  <c r="Q217" i="16" s="1" a="1"/>
  <c r="Q217" i="16" s="1"/>
  <c r="M217" i="16"/>
  <c r="P216" i="16"/>
  <c r="Q216" i="16" s="1" a="1"/>
  <c r="Q216" i="16" s="1"/>
  <c r="M216" i="16"/>
  <c r="P215" i="16"/>
  <c r="Q215" i="16" s="1" a="1"/>
  <c r="Q215" i="16" s="1"/>
  <c r="M215" i="16"/>
  <c r="P214" i="16"/>
  <c r="Q214" i="16" s="1" a="1"/>
  <c r="Q214" i="16" s="1"/>
  <c r="M214" i="16"/>
  <c r="P213" i="16"/>
  <c r="Q213" i="16" s="1" a="1"/>
  <c r="Q213" i="16" s="1"/>
  <c r="M213" i="16"/>
  <c r="P212" i="16"/>
  <c r="Q212" i="16" s="1" a="1"/>
  <c r="Q212" i="16" s="1"/>
  <c r="M212" i="16"/>
  <c r="P211" i="16"/>
  <c r="Q211" i="16" s="1" a="1"/>
  <c r="Q211" i="16" s="1"/>
  <c r="M211" i="16"/>
  <c r="P210" i="16"/>
  <c r="M210" i="16"/>
  <c r="P209" i="16"/>
  <c r="M209" i="16"/>
  <c r="P208" i="16"/>
  <c r="M208" i="16"/>
  <c r="P207" i="16"/>
  <c r="Q207" i="16" s="1" a="1"/>
  <c r="Q207" i="16" s="1"/>
  <c r="M207" i="16"/>
  <c r="P206" i="16"/>
  <c r="Q206" i="16" s="1" a="1"/>
  <c r="Q206" i="16" s="1"/>
  <c r="M206" i="16"/>
  <c r="P205" i="16"/>
  <c r="Q205" i="16" s="1" a="1"/>
  <c r="Q205" i="16" s="1"/>
  <c r="M205" i="16"/>
  <c r="P204" i="16"/>
  <c r="Q204" i="16" s="1" a="1"/>
  <c r="Q204" i="16" s="1"/>
  <c r="M204" i="16"/>
  <c r="P203" i="16"/>
  <c r="Q203" i="16" s="1" a="1"/>
  <c r="Q203" i="16" s="1"/>
  <c r="M203" i="16"/>
  <c r="P202" i="16"/>
  <c r="Q202" i="16" s="1" a="1"/>
  <c r="Q202" i="16" s="1"/>
  <c r="M202" i="16"/>
  <c r="P201" i="16"/>
  <c r="Q201" i="16" s="1" a="1"/>
  <c r="Q201" i="16" s="1"/>
  <c r="M201" i="16"/>
  <c r="P200" i="16"/>
  <c r="Q200" i="16" s="1" a="1"/>
  <c r="Q200" i="16" s="1"/>
  <c r="M200" i="16"/>
  <c r="P199" i="16"/>
  <c r="Q199" i="16" s="1" a="1"/>
  <c r="Q199" i="16" s="1"/>
  <c r="M199" i="16"/>
  <c r="P198" i="16"/>
  <c r="M198" i="16"/>
  <c r="P197" i="16"/>
  <c r="M197" i="16"/>
  <c r="P196" i="16"/>
  <c r="M196" i="16"/>
  <c r="P195" i="16"/>
  <c r="Q195" i="16" s="1" a="1"/>
  <c r="Q195" i="16" s="1"/>
  <c r="M195" i="16"/>
  <c r="P194" i="16"/>
  <c r="Q194" i="16" s="1" a="1"/>
  <c r="Q194" i="16" s="1"/>
  <c r="M194" i="16"/>
  <c r="P193" i="16"/>
  <c r="Q193" i="16" s="1" a="1"/>
  <c r="Q193" i="16" s="1"/>
  <c r="M193" i="16"/>
  <c r="P192" i="16"/>
  <c r="Q192" i="16" s="1" a="1"/>
  <c r="Q192" i="16" s="1"/>
  <c r="M192" i="16"/>
  <c r="P191" i="16"/>
  <c r="Q191" i="16" s="1" a="1"/>
  <c r="Q191" i="16" s="1"/>
  <c r="M191" i="16"/>
  <c r="P190" i="16"/>
  <c r="Q190" i="16" s="1" a="1"/>
  <c r="Q190" i="16" s="1"/>
  <c r="M190" i="16"/>
  <c r="P189" i="16"/>
  <c r="Q189" i="16" s="1" a="1"/>
  <c r="Q189" i="16" s="1"/>
  <c r="M189" i="16"/>
  <c r="P188" i="16"/>
  <c r="Q188" i="16" s="1" a="1"/>
  <c r="Q188" i="16" s="1"/>
  <c r="M188" i="16"/>
  <c r="P187" i="16"/>
  <c r="M187" i="16"/>
  <c r="P186" i="16"/>
  <c r="M186" i="16"/>
  <c r="P185" i="16"/>
  <c r="M185" i="16"/>
  <c r="P184" i="16"/>
  <c r="Q184" i="16" s="1" a="1"/>
  <c r="Q184" i="16" s="1"/>
  <c r="M184" i="16"/>
  <c r="P183" i="16"/>
  <c r="Q183" i="16" s="1" a="1"/>
  <c r="Q183" i="16" s="1"/>
  <c r="M183" i="16"/>
  <c r="P182" i="16"/>
  <c r="Q182" i="16" s="1" a="1"/>
  <c r="Q182" i="16" s="1"/>
  <c r="M182" i="16"/>
  <c r="P181" i="16"/>
  <c r="Q181" i="16" s="1" a="1"/>
  <c r="Q181" i="16" s="1"/>
  <c r="M181" i="16"/>
  <c r="P180" i="16"/>
  <c r="Q180" i="16" s="1" a="1"/>
  <c r="Q180" i="16" s="1"/>
  <c r="M180" i="16"/>
  <c r="P179" i="16"/>
  <c r="Q179" i="16" s="1" a="1"/>
  <c r="Q179" i="16" s="1"/>
  <c r="M179" i="16"/>
  <c r="P178" i="16"/>
  <c r="Q178" i="16" s="1" a="1"/>
  <c r="Q178" i="16" s="1"/>
  <c r="M178" i="16"/>
  <c r="P177" i="16"/>
  <c r="Q177" i="16" s="1" a="1"/>
  <c r="Q177" i="16" s="1"/>
  <c r="M177" i="16"/>
  <c r="P176" i="16"/>
  <c r="M176" i="16"/>
  <c r="P175" i="16"/>
  <c r="M175" i="16"/>
  <c r="P174" i="16"/>
  <c r="M174" i="16"/>
  <c r="P173" i="16"/>
  <c r="Q173" i="16" s="1" a="1"/>
  <c r="Q173" i="16" s="1"/>
  <c r="M173" i="16"/>
  <c r="P172" i="16"/>
  <c r="Q172" i="16" s="1" a="1"/>
  <c r="Q172" i="16" s="1"/>
  <c r="M172" i="16"/>
  <c r="P171" i="16"/>
  <c r="Q171" i="16" s="1" a="1"/>
  <c r="Q171" i="16" s="1"/>
  <c r="M171" i="16"/>
  <c r="P170" i="16"/>
  <c r="Q170" i="16" s="1" a="1"/>
  <c r="Q170" i="16" s="1"/>
  <c r="M170" i="16"/>
  <c r="P169" i="16"/>
  <c r="Q169" i="16" s="1" a="1"/>
  <c r="Q169" i="16" s="1"/>
  <c r="M169" i="16"/>
  <c r="P168" i="16"/>
  <c r="Q168" i="16" s="1" a="1"/>
  <c r="Q168" i="16" s="1"/>
  <c r="M168" i="16"/>
  <c r="P167" i="16"/>
  <c r="Q167" i="16" s="1" a="1"/>
  <c r="Q167" i="16" s="1"/>
  <c r="M167" i="16"/>
  <c r="P166" i="16"/>
  <c r="Q166" i="16" s="1" a="1"/>
  <c r="Q166" i="16" s="1"/>
  <c r="M166" i="16"/>
  <c r="P165" i="16"/>
  <c r="Q165" i="16" s="1" a="1"/>
  <c r="Q165" i="16" s="1"/>
  <c r="M165" i="16"/>
  <c r="P164" i="16"/>
  <c r="Q164" i="16" s="1" a="1"/>
  <c r="Q164" i="16" s="1"/>
  <c r="M164" i="16"/>
  <c r="P163" i="16"/>
  <c r="Q163" i="16" s="1" a="1"/>
  <c r="Q163" i="16" s="1"/>
  <c r="M163" i="16"/>
  <c r="P162" i="16"/>
  <c r="M162" i="16"/>
  <c r="P161" i="16"/>
  <c r="Q161" i="16" s="1" a="1"/>
  <c r="Q161" i="16" s="1"/>
  <c r="M161" i="16"/>
  <c r="P160" i="16"/>
  <c r="Q160" i="16" s="1" a="1"/>
  <c r="Q160" i="16" s="1"/>
  <c r="M160" i="16"/>
  <c r="P159" i="16"/>
  <c r="M159" i="16"/>
  <c r="P158" i="16"/>
  <c r="Q158" i="16" s="1" a="1"/>
  <c r="Q158" i="16" s="1"/>
  <c r="M158" i="16"/>
  <c r="P157" i="16"/>
  <c r="M157" i="16"/>
  <c r="P156" i="16"/>
  <c r="M156" i="16"/>
  <c r="P155" i="16"/>
  <c r="M155" i="16"/>
  <c r="P154" i="16"/>
  <c r="Q154" i="16" s="1" a="1"/>
  <c r="Q154" i="16" s="1"/>
  <c r="M154" i="16"/>
  <c r="P153" i="16"/>
  <c r="Q153" i="16" s="1" a="1"/>
  <c r="Q153" i="16" s="1"/>
  <c r="M153" i="16"/>
  <c r="P152" i="16"/>
  <c r="Q152" i="16" s="1" a="1"/>
  <c r="Q152" i="16" s="1"/>
  <c r="M152" i="16"/>
  <c r="P151" i="16"/>
  <c r="Q151" i="16" s="1" a="1"/>
  <c r="Q151" i="16" s="1"/>
  <c r="M151" i="16"/>
  <c r="P150" i="16"/>
  <c r="Q150" i="16" s="1" a="1"/>
  <c r="Q150" i="16" s="1"/>
  <c r="M150" i="16"/>
  <c r="P149" i="16"/>
  <c r="Q149" i="16" s="1" a="1"/>
  <c r="Q149" i="16" s="1"/>
  <c r="M149" i="16"/>
  <c r="P148" i="16"/>
  <c r="Q148" i="16" s="1" a="1"/>
  <c r="Q148" i="16" s="1"/>
  <c r="M148" i="16"/>
  <c r="P147" i="16"/>
  <c r="Q147" i="16" s="1" a="1"/>
  <c r="Q147" i="16" s="1"/>
  <c r="M147" i="16"/>
  <c r="P146" i="16"/>
  <c r="Q146" i="16" s="1" a="1"/>
  <c r="Q146" i="16" s="1"/>
  <c r="M146" i="16"/>
  <c r="P145" i="16"/>
  <c r="Q145" i="16" s="1" a="1"/>
  <c r="Q145" i="16" s="1"/>
  <c r="M145" i="16"/>
  <c r="P144" i="16"/>
  <c r="Q144" i="16" s="1" a="1"/>
  <c r="Q144" i="16" s="1"/>
  <c r="M144" i="16"/>
  <c r="P143" i="16"/>
  <c r="Q143" i="16" s="1" a="1"/>
  <c r="Q143" i="16" s="1"/>
  <c r="M143" i="16"/>
  <c r="P142" i="16"/>
  <c r="M142" i="16"/>
  <c r="P141" i="16"/>
  <c r="M141" i="16"/>
  <c r="P140" i="16"/>
  <c r="M140" i="16"/>
  <c r="P139" i="16"/>
  <c r="Q139" i="16" s="1" a="1"/>
  <c r="Q139" i="16" s="1"/>
  <c r="M139" i="16"/>
  <c r="P138" i="16"/>
  <c r="Q138" i="16" s="1" a="1"/>
  <c r="Q138" i="16" s="1"/>
  <c r="M138" i="16"/>
  <c r="P137" i="16"/>
  <c r="Q137" i="16" s="1" a="1"/>
  <c r="Q137" i="16" s="1"/>
  <c r="M137" i="16"/>
  <c r="P136" i="16"/>
  <c r="Q136" i="16" s="1" a="1"/>
  <c r="Q136" i="16" s="1"/>
  <c r="M136" i="16"/>
  <c r="P135" i="16"/>
  <c r="Q135" i="16" s="1" a="1"/>
  <c r="Q135" i="16" s="1"/>
  <c r="M135" i="16"/>
  <c r="P134" i="16"/>
  <c r="Q134" i="16" s="1" a="1"/>
  <c r="Q134" i="16" s="1"/>
  <c r="M134" i="16"/>
  <c r="P133" i="16"/>
  <c r="Q133" i="16" s="1" a="1"/>
  <c r="Q133" i="16" s="1"/>
  <c r="M133" i="16"/>
  <c r="P132" i="16"/>
  <c r="Q132" i="16" s="1" a="1"/>
  <c r="Q132" i="16" s="1"/>
  <c r="M132" i="16"/>
  <c r="P131" i="16"/>
  <c r="Q131" i="16" s="1" a="1"/>
  <c r="Q131" i="16" s="1"/>
  <c r="M131" i="16"/>
  <c r="P130" i="16"/>
  <c r="Q130" i="16" s="1" a="1"/>
  <c r="Q130" i="16" s="1"/>
  <c r="M130" i="16"/>
  <c r="P129" i="16"/>
  <c r="M129" i="16"/>
  <c r="P128" i="16"/>
  <c r="M128" i="16"/>
  <c r="P127" i="16"/>
  <c r="M127" i="16"/>
  <c r="P126" i="16"/>
  <c r="Q126" i="16" s="1" a="1"/>
  <c r="Q126" i="16" s="1"/>
  <c r="M126" i="16"/>
  <c r="P125" i="16"/>
  <c r="Q125" i="16" s="1" a="1"/>
  <c r="Q125" i="16" s="1"/>
  <c r="M125" i="16"/>
  <c r="P124" i="16"/>
  <c r="Q124" i="16" s="1" a="1"/>
  <c r="Q124" i="16" s="1"/>
  <c r="M124" i="16"/>
  <c r="P123" i="16"/>
  <c r="Q123" i="16" s="1" a="1"/>
  <c r="Q123" i="16" s="1"/>
  <c r="M123" i="16"/>
  <c r="P122" i="16"/>
  <c r="Q122" i="16" s="1" a="1"/>
  <c r="Q122" i="16" s="1"/>
  <c r="M122" i="16"/>
  <c r="P121" i="16"/>
  <c r="Q121" i="16" s="1" a="1"/>
  <c r="Q121" i="16" s="1"/>
  <c r="M121" i="16"/>
  <c r="P120" i="16"/>
  <c r="Q120" i="16" s="1" a="1"/>
  <c r="Q120" i="16" s="1"/>
  <c r="M120" i="16"/>
  <c r="P119" i="16"/>
  <c r="Q119" i="16" s="1" a="1"/>
  <c r="Q119" i="16" s="1"/>
  <c r="M119" i="16"/>
  <c r="P118" i="16"/>
  <c r="Q118" i="16" s="1" a="1"/>
  <c r="Q118" i="16" s="1"/>
  <c r="M118" i="16"/>
  <c r="P117" i="16"/>
  <c r="Q117" i="16" s="1" a="1"/>
  <c r="Q117" i="16" s="1"/>
  <c r="M117" i="16"/>
  <c r="P116" i="16"/>
  <c r="M116" i="16"/>
  <c r="P115" i="16"/>
  <c r="M115" i="16"/>
  <c r="P114" i="16"/>
  <c r="M114" i="16"/>
  <c r="P113" i="16"/>
  <c r="Q113" i="16" s="1" a="1"/>
  <c r="Q113" i="16" s="1"/>
  <c r="M113" i="16"/>
  <c r="P112" i="16"/>
  <c r="Q112" i="16" s="1" a="1"/>
  <c r="Q112" i="16" s="1"/>
  <c r="M112" i="16"/>
  <c r="P111" i="16"/>
  <c r="Q111" i="16" s="1" a="1"/>
  <c r="Q111" i="16" s="1"/>
  <c r="M111" i="16"/>
  <c r="P110" i="16"/>
  <c r="Q110" i="16" s="1" a="1"/>
  <c r="Q110" i="16" s="1"/>
  <c r="M110" i="16"/>
  <c r="P109" i="16"/>
  <c r="Q109" i="16" s="1" a="1"/>
  <c r="Q109" i="16" s="1"/>
  <c r="M109" i="16"/>
  <c r="P108" i="16"/>
  <c r="Q108" i="16" s="1" a="1"/>
  <c r="Q108" i="16" s="1"/>
  <c r="M108" i="16"/>
  <c r="P107" i="16"/>
  <c r="Q107" i="16" s="1" a="1"/>
  <c r="Q107" i="16" s="1"/>
  <c r="M107" i="16"/>
  <c r="P106" i="16"/>
  <c r="Q106" i="16" s="1" a="1"/>
  <c r="Q106" i="16" s="1"/>
  <c r="M106" i="16"/>
  <c r="P105" i="16"/>
  <c r="Q105" i="16" s="1" a="1"/>
  <c r="Q105" i="16" s="1"/>
  <c r="M105" i="16"/>
  <c r="P104" i="16"/>
  <c r="Q104" i="16" s="1" a="1"/>
  <c r="Q104" i="16" s="1"/>
  <c r="M104" i="16"/>
  <c r="P103" i="16"/>
  <c r="M103" i="16"/>
  <c r="P102" i="16"/>
  <c r="M102" i="16"/>
  <c r="P101" i="16"/>
  <c r="M101" i="16"/>
  <c r="P100" i="16"/>
  <c r="Q100" i="16" s="1" a="1"/>
  <c r="Q100" i="16" s="1"/>
  <c r="M100" i="16"/>
  <c r="P99" i="16"/>
  <c r="Q99" i="16" s="1" a="1"/>
  <c r="Q99" i="16" s="1"/>
  <c r="M99" i="16"/>
  <c r="P98" i="16"/>
  <c r="Q98" i="16" s="1" a="1"/>
  <c r="Q98" i="16" s="1"/>
  <c r="M98" i="16"/>
  <c r="P97" i="16"/>
  <c r="Q97" i="16" s="1" a="1"/>
  <c r="Q97" i="16" s="1"/>
  <c r="M97" i="16"/>
  <c r="P96" i="16"/>
  <c r="Q96" i="16" s="1" a="1"/>
  <c r="Q96" i="16" s="1"/>
  <c r="M96" i="16"/>
  <c r="P95" i="16"/>
  <c r="Q95" i="16" s="1" a="1"/>
  <c r="Q95" i="16" s="1"/>
  <c r="M95" i="16"/>
  <c r="P94" i="16"/>
  <c r="Q94" i="16" s="1" a="1"/>
  <c r="Q94" i="16" s="1"/>
  <c r="M94" i="16"/>
  <c r="P93" i="16"/>
  <c r="Q93" i="16" s="1" a="1"/>
  <c r="Q93" i="16" s="1"/>
  <c r="M93" i="16"/>
  <c r="P92" i="16"/>
  <c r="Q92" i="16" s="1" a="1"/>
  <c r="Q92" i="16" s="1"/>
  <c r="M92" i="16"/>
  <c r="P91" i="16"/>
  <c r="Q91" i="16" s="1" a="1"/>
  <c r="Q91" i="16" s="1"/>
  <c r="M91" i="16"/>
  <c r="P90" i="16"/>
  <c r="Q90" i="16" s="1" a="1"/>
  <c r="Q90" i="16" s="1"/>
  <c r="M90" i="16"/>
  <c r="P89" i="16"/>
  <c r="M89" i="16"/>
  <c r="P88" i="16"/>
  <c r="Q88" i="16" s="1" a="1"/>
  <c r="Q88" i="16" s="1"/>
  <c r="M88" i="16"/>
  <c r="P87" i="16"/>
  <c r="Q87" i="16" s="1" a="1"/>
  <c r="Q87" i="16" s="1"/>
  <c r="M87" i="16"/>
  <c r="P86" i="16"/>
  <c r="Q86" i="16" s="1" a="1"/>
  <c r="Q86" i="16" s="1"/>
  <c r="M86" i="16"/>
  <c r="P85" i="16"/>
  <c r="M85" i="16"/>
  <c r="P84" i="16"/>
  <c r="M84" i="16"/>
  <c r="P83" i="16"/>
  <c r="M83" i="16"/>
  <c r="P82" i="16"/>
  <c r="Q82" i="16" s="1" a="1"/>
  <c r="Q82" i="16" s="1"/>
  <c r="M82" i="16"/>
  <c r="P81" i="16"/>
  <c r="Q81" i="16" s="1" a="1"/>
  <c r="Q81" i="16" s="1"/>
  <c r="M81" i="16"/>
  <c r="P80" i="16"/>
  <c r="Q80" i="16" s="1" a="1"/>
  <c r="Q80" i="16" s="1"/>
  <c r="M80" i="16"/>
  <c r="P79" i="16"/>
  <c r="Q79" i="16" s="1" a="1"/>
  <c r="Q79" i="16" s="1"/>
  <c r="M79" i="16"/>
  <c r="P78" i="16"/>
  <c r="Q78" i="16" s="1" a="1"/>
  <c r="Q78" i="16" s="1"/>
  <c r="M78" i="16"/>
  <c r="P77" i="16"/>
  <c r="Q77" i="16" s="1" a="1"/>
  <c r="Q77" i="16" s="1"/>
  <c r="M77" i="16"/>
  <c r="P76" i="16"/>
  <c r="Q76" i="16" s="1" a="1"/>
  <c r="Q76" i="16" s="1"/>
  <c r="M76" i="16"/>
  <c r="P75" i="16"/>
  <c r="Q75" i="16" s="1" a="1"/>
  <c r="Q75" i="16" s="1"/>
  <c r="M75" i="16"/>
  <c r="P74" i="16"/>
  <c r="M74" i="16"/>
  <c r="P73" i="16"/>
  <c r="M73" i="16"/>
  <c r="P72" i="16"/>
  <c r="M72" i="16"/>
  <c r="P71" i="16"/>
  <c r="Q71" i="16" s="1" a="1"/>
  <c r="Q71" i="16" s="1"/>
  <c r="M71" i="16"/>
  <c r="P70" i="16"/>
  <c r="Q70" i="16" s="1" a="1"/>
  <c r="Q70" i="16" s="1"/>
  <c r="M70" i="16"/>
  <c r="P69" i="16"/>
  <c r="Q69" i="16" s="1" a="1"/>
  <c r="Q69" i="16" s="1"/>
  <c r="M69" i="16"/>
  <c r="P68" i="16"/>
  <c r="Q68" i="16" s="1" a="1"/>
  <c r="Q68" i="16" s="1"/>
  <c r="M68" i="16"/>
  <c r="P67" i="16"/>
  <c r="Q67" i="16" s="1" a="1"/>
  <c r="Q67" i="16" s="1"/>
  <c r="M67" i="16"/>
  <c r="P66" i="16"/>
  <c r="Q66" i="16" s="1" a="1"/>
  <c r="Q66" i="16" s="1"/>
  <c r="M66" i="16"/>
  <c r="P65" i="16"/>
  <c r="Q65" i="16" s="1" a="1"/>
  <c r="Q65" i="16" s="1"/>
  <c r="M65" i="16"/>
  <c r="P64" i="16"/>
  <c r="Q64" i="16" s="1" a="1"/>
  <c r="Q64" i="16" s="1"/>
  <c r="M64" i="16"/>
  <c r="P63" i="16"/>
  <c r="Q63" i="16" s="1" a="1"/>
  <c r="Q63" i="16" s="1"/>
  <c r="M63" i="16"/>
  <c r="P62" i="16"/>
  <c r="M62" i="16"/>
  <c r="P61" i="16"/>
  <c r="M61" i="16"/>
  <c r="P60" i="16"/>
  <c r="M60" i="16"/>
  <c r="P59" i="16"/>
  <c r="Q59" i="16" s="1" a="1"/>
  <c r="Q59" i="16" s="1"/>
  <c r="M59" i="16"/>
  <c r="P58" i="16"/>
  <c r="Q58" i="16" s="1" a="1"/>
  <c r="Q58" i="16" s="1"/>
  <c r="M58" i="16"/>
  <c r="P57" i="16"/>
  <c r="Q57" i="16" s="1" a="1"/>
  <c r="Q57" i="16" s="1"/>
  <c r="M57" i="16"/>
  <c r="P56" i="16"/>
  <c r="Q56" i="16" s="1" a="1"/>
  <c r="Q56" i="16" s="1"/>
  <c r="M56" i="16"/>
  <c r="P55" i="16"/>
  <c r="Q55" i="16" s="1" a="1"/>
  <c r="Q55" i="16" s="1"/>
  <c r="M55" i="16"/>
  <c r="P54" i="16"/>
  <c r="Q54" i="16" s="1" a="1"/>
  <c r="Q54" i="16" s="1"/>
  <c r="M54" i="16"/>
  <c r="P53" i="16"/>
  <c r="Q53" i="16" s="1" a="1"/>
  <c r="Q53" i="16" s="1"/>
  <c r="M53" i="16"/>
  <c r="P52" i="16"/>
  <c r="Q52" i="16" s="1" a="1"/>
  <c r="Q52" i="16" s="1"/>
  <c r="M52" i="16"/>
  <c r="P51" i="16"/>
  <c r="M51" i="16"/>
  <c r="P50" i="16"/>
  <c r="M50" i="16"/>
  <c r="P49" i="16"/>
  <c r="Q49" i="16" s="1" a="1"/>
  <c r="Q49" i="16" s="1"/>
  <c r="M49" i="16"/>
  <c r="P48" i="16"/>
  <c r="Q48" i="16" s="1" a="1"/>
  <c r="Q48" i="16" s="1"/>
  <c r="M48" i="16"/>
  <c r="P47" i="16"/>
  <c r="Q47" i="16" s="1" a="1"/>
  <c r="Q47" i="16" s="1"/>
  <c r="M47" i="16"/>
  <c r="P46" i="16"/>
  <c r="Q46" i="16" s="1" a="1"/>
  <c r="Q46" i="16" s="1"/>
  <c r="M46" i="16"/>
  <c r="P45" i="16"/>
  <c r="Q45" i="16" s="1" a="1"/>
  <c r="Q45" i="16" s="1"/>
  <c r="M45" i="16"/>
  <c r="P44" i="16"/>
  <c r="Q44" i="16" s="1" a="1"/>
  <c r="Q44" i="16" s="1"/>
  <c r="M44" i="16"/>
  <c r="P43" i="16"/>
  <c r="Q43" i="16" s="1" a="1"/>
  <c r="Q43" i="16" s="1"/>
  <c r="M43" i="16"/>
  <c r="P42" i="16"/>
  <c r="Q42" i="16" s="1" a="1"/>
  <c r="Q42" i="16" s="1"/>
  <c r="M42" i="16"/>
  <c r="P41" i="16"/>
  <c r="Q41" i="16" s="1" a="1"/>
  <c r="Q41" i="16" s="1"/>
  <c r="M41" i="16"/>
  <c r="P40" i="16"/>
  <c r="Q40" i="16" s="1" a="1"/>
  <c r="Q40" i="16" s="1"/>
  <c r="M40" i="16"/>
  <c r="P39" i="16"/>
  <c r="Q39" i="16" s="1" a="1"/>
  <c r="Q39" i="16" s="1"/>
  <c r="M39" i="16"/>
  <c r="P38" i="16"/>
  <c r="Q38" i="16" s="1" a="1"/>
  <c r="Q38" i="16" s="1"/>
  <c r="M38" i="16"/>
  <c r="P37" i="16"/>
  <c r="Q37" i="16" s="1" a="1"/>
  <c r="Q37" i="16" s="1"/>
  <c r="M37" i="16"/>
  <c r="P36" i="16"/>
  <c r="M36" i="16"/>
  <c r="P35" i="16"/>
  <c r="M35" i="16"/>
  <c r="P34" i="16"/>
  <c r="M34" i="16"/>
  <c r="P33" i="16"/>
  <c r="Q33" i="16" s="1" a="1"/>
  <c r="Q33" i="16" s="1"/>
  <c r="M33" i="16"/>
  <c r="P32" i="16"/>
  <c r="Q32" i="16" s="1" a="1"/>
  <c r="Q32" i="16" s="1"/>
  <c r="M32" i="16"/>
  <c r="P31" i="16"/>
  <c r="Q31" i="16" s="1" a="1"/>
  <c r="Q31" i="16" s="1"/>
  <c r="M31" i="16"/>
  <c r="P30" i="16"/>
  <c r="Q30" i="16" s="1" a="1"/>
  <c r="Q30" i="16" s="1"/>
  <c r="M30" i="16"/>
  <c r="P29" i="16"/>
  <c r="Q29" i="16" s="1" a="1"/>
  <c r="Q29" i="16" s="1"/>
  <c r="M29" i="16"/>
  <c r="P28" i="16"/>
  <c r="Q28" i="16" s="1" a="1"/>
  <c r="Q28" i="16" s="1"/>
  <c r="M28" i="16"/>
  <c r="P27" i="16"/>
  <c r="Q27" i="16" s="1" a="1"/>
  <c r="Q27" i="16" s="1"/>
  <c r="M27" i="16"/>
  <c r="P26" i="16"/>
  <c r="M26" i="16"/>
  <c r="P25" i="16"/>
  <c r="M25" i="16"/>
  <c r="P24" i="16"/>
  <c r="M24" i="16"/>
  <c r="P23" i="16"/>
  <c r="Q23" i="16" s="1" a="1"/>
  <c r="Q23" i="16" s="1"/>
  <c r="M23" i="16"/>
  <c r="P22" i="16"/>
  <c r="Q22" i="16" s="1" a="1"/>
  <c r="Q22" i="16" s="1"/>
  <c r="M22" i="16"/>
  <c r="P21" i="16"/>
  <c r="Q21" i="16" s="1" a="1"/>
  <c r="Q21" i="16" s="1"/>
  <c r="M21" i="16"/>
  <c r="P20" i="16"/>
  <c r="Q20" i="16" s="1" a="1"/>
  <c r="Q20" i="16" s="1"/>
  <c r="M20" i="16"/>
  <c r="P19" i="16"/>
  <c r="Q19" i="16" s="1" a="1"/>
  <c r="Q19" i="16" s="1"/>
  <c r="M19" i="16"/>
  <c r="P18" i="16"/>
  <c r="Q18" i="16" s="1" a="1"/>
  <c r="Q18" i="16" s="1"/>
  <c r="M18" i="16"/>
  <c r="P17" i="16"/>
  <c r="Q17" i="16" s="1" a="1"/>
  <c r="Q17" i="16" s="1"/>
  <c r="M17" i="16"/>
  <c r="P16" i="16"/>
  <c r="Q16" i="16" s="1" a="1"/>
  <c r="Q16" i="16" s="1"/>
  <c r="M16" i="16"/>
  <c r="P15" i="16"/>
  <c r="Q15" i="16" s="1" a="1"/>
  <c r="Q15" i="16" s="1"/>
  <c r="M15" i="16"/>
  <c r="P14" i="16"/>
  <c r="Q14" i="16" s="1" a="1"/>
  <c r="Q14" i="16" s="1"/>
  <c r="M14" i="16"/>
  <c r="P13" i="16"/>
  <c r="Q13" i="16" s="1" a="1"/>
  <c r="Q13" i="16" s="1"/>
  <c r="M13" i="16"/>
  <c r="P12" i="16"/>
  <c r="Q12" i="16" s="1" a="1"/>
  <c r="Q12" i="16" s="1"/>
  <c r="M12" i="16"/>
  <c r="P11" i="16"/>
  <c r="Q11" i="16" s="1" a="1"/>
  <c r="Q11" i="16" s="1"/>
  <c r="M11" i="16"/>
  <c r="P1160" i="16"/>
  <c r="M1160" i="16"/>
  <c r="P1159" i="16"/>
  <c r="M1159" i="16"/>
  <c r="P1158" i="16"/>
  <c r="M1158" i="16"/>
  <c r="P1157" i="16"/>
  <c r="M1157" i="16"/>
  <c r="P1156" i="16"/>
  <c r="M1156" i="16"/>
  <c r="P1155" i="16"/>
  <c r="M1155" i="16"/>
  <c r="P1154" i="16"/>
  <c r="M1154" i="16"/>
  <c r="P1153" i="16"/>
  <c r="M1153" i="16"/>
  <c r="P1152" i="16"/>
  <c r="M1152" i="16"/>
  <c r="Q1135" i="16" a="1"/>
  <c r="Q1135" i="16" s="1"/>
  <c r="Q1134" i="16" a="1"/>
  <c r="Q1134" i="16" s="1"/>
  <c r="Q1133" i="16" a="1"/>
  <c r="Q1133" i="16" s="1"/>
  <c r="Q1132" i="16" a="1"/>
  <c r="Q1132" i="16" s="1"/>
  <c r="Q1131" i="16" a="1"/>
  <c r="Q1131" i="16" s="1"/>
  <c r="Q1130" i="16" a="1"/>
  <c r="Q1130" i="16" s="1"/>
  <c r="Q1129" i="16" a="1"/>
  <c r="Q1129" i="16" s="1"/>
  <c r="Q1128" i="16" a="1"/>
  <c r="Q1128" i="16" s="1"/>
  <c r="Q1127" i="16" a="1"/>
  <c r="Q1127" i="16" s="1"/>
  <c r="Q1123" i="16" a="1"/>
  <c r="Q1123" i="16" s="1"/>
  <c r="Q1122" i="16" a="1"/>
  <c r="Q1122" i="16" s="1"/>
  <c r="Q1121" i="16" a="1"/>
  <c r="Q1121" i="16" s="1"/>
  <c r="Q1120" i="16" a="1"/>
  <c r="Q1120" i="16" s="1"/>
  <c r="Q1119" i="16" a="1"/>
  <c r="Q1119" i="16" s="1"/>
  <c r="Q1118" i="16" a="1"/>
  <c r="Q1118" i="16" s="1"/>
  <c r="Q1117" i="16" a="1"/>
  <c r="Q1117" i="16" s="1"/>
  <c r="Q1113" i="16" a="1"/>
  <c r="Q1113" i="16" s="1"/>
  <c r="Q1112" i="16" a="1"/>
  <c r="Q1112" i="16" s="1"/>
  <c r="Q1111" i="16" a="1"/>
  <c r="Q1111" i="16" s="1"/>
  <c r="Q1110" i="16" a="1"/>
  <c r="Q1110" i="16" s="1"/>
  <c r="Q1109" i="16" a="1"/>
  <c r="Q1109" i="16" s="1"/>
  <c r="Q1108" i="16" a="1"/>
  <c r="Q1108" i="16" s="1"/>
  <c r="Q1107" i="16" a="1"/>
  <c r="Q1107" i="16" s="1"/>
  <c r="Q1106" i="16" a="1"/>
  <c r="Q1106" i="16" s="1"/>
  <c r="Q1105" i="16" a="1"/>
  <c r="Q1105" i="16" s="1"/>
  <c r="Q1104" i="16" a="1"/>
  <c r="Q1104" i="16" s="1"/>
  <c r="Q1100" i="16" a="1"/>
  <c r="Q1100" i="16" s="1"/>
  <c r="Q1099" i="16" a="1"/>
  <c r="Q1099" i="16" s="1"/>
  <c r="Q1098" i="16" a="1"/>
  <c r="Q1098" i="16" s="1"/>
  <c r="Q1097" i="16" a="1"/>
  <c r="Q1097" i="16" s="1"/>
  <c r="Q1096" i="16" a="1"/>
  <c r="Q1096" i="16" s="1"/>
  <c r="Q1095" i="16" a="1"/>
  <c r="Q1095" i="16" s="1"/>
  <c r="Q1094" i="16" a="1"/>
  <c r="Q1094" i="16" s="1"/>
  <c r="Q1093" i="16" a="1"/>
  <c r="Q1093" i="16" s="1"/>
  <c r="Q1092" i="16" a="1"/>
  <c r="Q1092" i="16" s="1"/>
  <c r="Q1091" i="16" a="1"/>
  <c r="Q1091" i="16" s="1"/>
  <c r="Q1087" i="16" a="1"/>
  <c r="Q1087" i="16" s="1"/>
  <c r="Q1086" i="16" a="1"/>
  <c r="Q1086" i="16" s="1"/>
  <c r="Q1085" i="16" a="1"/>
  <c r="Q1085" i="16" s="1"/>
  <c r="Q1084" i="16" a="1"/>
  <c r="Q1084" i="16" s="1"/>
  <c r="Q1083" i="16" a="1"/>
  <c r="Q1083" i="16" s="1"/>
  <c r="Q1082" i="16" a="1"/>
  <c r="Q1082" i="16" s="1"/>
  <c r="Q1081" i="16" a="1"/>
  <c r="Q1081" i="16" s="1"/>
  <c r="Q1080" i="16" a="1"/>
  <c r="Q1080" i="16" s="1"/>
  <c r="Q1079" i="16" a="1"/>
  <c r="Q1079" i="16" s="1"/>
  <c r="Q1078" i="16" a="1"/>
  <c r="Q1078" i="16" s="1"/>
  <c r="Q1077" i="16" a="1"/>
  <c r="Q1077" i="16" s="1"/>
  <c r="Q1072" i="16" a="1"/>
  <c r="Q1072" i="16" s="1"/>
  <c r="Q1071" i="16" a="1"/>
  <c r="Q1071" i="16" s="1"/>
  <c r="Q1070" i="16" a="1"/>
  <c r="Q1070" i="16" s="1"/>
  <c r="Q1069" i="16" a="1"/>
  <c r="Q1069" i="16" s="1"/>
  <c r="Q1068" i="16" a="1"/>
  <c r="Q1068" i="16" s="1"/>
  <c r="Q1064" i="16" a="1"/>
  <c r="Q1064" i="16" s="1"/>
  <c r="Q1063" i="16" a="1"/>
  <c r="Q1063" i="16" s="1"/>
  <c r="Q1062" i="16" a="1"/>
  <c r="Q1062" i="16" s="1"/>
  <c r="Q1061" i="16" a="1"/>
  <c r="Q1061" i="16" s="1"/>
  <c r="Q1060" i="16" a="1"/>
  <c r="Q1060" i="16" s="1"/>
  <c r="Q1059" i="16" a="1"/>
  <c r="Q1059" i="16" s="1"/>
  <c r="Q1058" i="16" a="1"/>
  <c r="Q1058" i="16" s="1"/>
  <c r="Q1057" i="16" a="1"/>
  <c r="Q1057" i="16" s="1"/>
  <c r="Q1056" i="16" a="1"/>
  <c r="Q1056" i="16" s="1"/>
  <c r="Q1051" i="16" a="1"/>
  <c r="Q1051" i="16" s="1"/>
  <c r="Q1050" i="16" a="1"/>
  <c r="Q1050" i="16" s="1"/>
  <c r="Q1049" i="16" a="1"/>
  <c r="Q1049" i="16" s="1"/>
  <c r="Q1048" i="16" a="1"/>
  <c r="Q1048" i="16" s="1"/>
  <c r="Q1047" i="16" a="1"/>
  <c r="Q1047" i="16" s="1"/>
  <c r="Q1046" i="16" a="1"/>
  <c r="Q1046" i="16" s="1"/>
  <c r="Q1045" i="16" a="1"/>
  <c r="Q1045" i="16" s="1"/>
  <c r="Q1044" i="16" a="1"/>
  <c r="Q1044" i="16" s="1"/>
  <c r="Q1043" i="16" a="1"/>
  <c r="Q1043" i="16" s="1"/>
  <c r="Q1042" i="16" a="1"/>
  <c r="Q1042" i="16" s="1"/>
  <c r="Q1041" i="16" a="1"/>
  <c r="Q1041" i="16" s="1"/>
  <c r="Q1040" i="16" a="1"/>
  <c r="Q1040" i="16" s="1"/>
  <c r="Q1039" i="16" a="1"/>
  <c r="Q1039" i="16" s="1"/>
  <c r="Q1038" i="16" a="1"/>
  <c r="Q1038" i="16" s="1"/>
  <c r="Q1037" i="16" a="1"/>
  <c r="Q1037" i="16" s="1"/>
  <c r="Q1032" i="16" a="1"/>
  <c r="Q1032" i="16" s="1"/>
  <c r="Q1031" i="16" a="1"/>
  <c r="Q1031" i="16" s="1"/>
  <c r="Q1030" i="16" a="1"/>
  <c r="Q1030" i="16" s="1"/>
  <c r="Q1029" i="16" a="1"/>
  <c r="Q1029" i="16" s="1"/>
  <c r="Q1025" i="16" a="1"/>
  <c r="Q1025" i="16" s="1"/>
  <c r="Q1024" i="16" a="1"/>
  <c r="Q1024" i="16" s="1"/>
  <c r="Q1023" i="16" a="1"/>
  <c r="Q1023" i="16" s="1"/>
  <c r="Q1022" i="16" a="1"/>
  <c r="Q1022" i="16" s="1"/>
  <c r="Q1021" i="16" a="1"/>
  <c r="Q1021" i="16" s="1"/>
  <c r="Q1020" i="16" a="1"/>
  <c r="Q1020" i="16" s="1"/>
  <c r="Q1019" i="16" a="1"/>
  <c r="Q1019" i="16" s="1"/>
  <c r="Q995" i="16" a="1"/>
  <c r="Q995" i="16" s="1"/>
  <c r="Q993" i="16" a="1"/>
  <c r="Q993" i="16" s="1"/>
  <c r="Q992" i="16" a="1"/>
  <c r="Q992" i="16" s="1"/>
  <c r="Q991" i="16" a="1"/>
  <c r="Q991" i="16" s="1"/>
  <c r="Q988" i="16" a="1"/>
  <c r="Q988" i="16" s="1"/>
  <c r="Q986" i="16" a="1"/>
  <c r="Q986" i="16" s="1"/>
  <c r="Q985" i="16" a="1"/>
  <c r="Q985" i="16" s="1"/>
  <c r="Q983" i="16" a="1"/>
  <c r="Q983" i="16" s="1"/>
  <c r="Q980" i="16" a="1"/>
  <c r="Q980" i="16" s="1"/>
  <c r="Q979" i="16" a="1"/>
  <c r="Q979" i="16" s="1"/>
  <c r="Q977" i="16" a="1"/>
  <c r="Q977" i="16" s="1"/>
  <c r="Q976" i="16" a="1"/>
  <c r="Q976" i="16" s="1"/>
  <c r="Q975" i="16" a="1"/>
  <c r="Q975" i="16" s="1"/>
  <c r="Q972" i="16" a="1"/>
  <c r="Q972" i="16" s="1"/>
  <c r="Q971" i="16" a="1"/>
  <c r="Q971" i="16" s="1"/>
  <c r="Q965" i="16" a="1"/>
  <c r="Q965" i="16" s="1"/>
  <c r="Q6" i="20" l="1"/>
  <c r="Q5" i="20" l="1"/>
  <c r="Q4" i="20"/>
  <c r="Q1490" i="20" a="1"/>
  <c r="Q1822" i="20" a="1"/>
  <c r="Q1699" i="20" a="1"/>
  <c r="Q2167" i="20" a="1"/>
  <c r="Q1227" i="20" a="1"/>
  <c r="Q2133" i="20" a="1"/>
  <c r="Q2008" i="20" a="1"/>
  <c r="Q1342" i="20" a="1"/>
  <c r="Q2144" i="20" a="1"/>
  <c r="Q1996" i="20" a="1"/>
  <c r="Q2041" i="20" a="1"/>
  <c r="Q1809" i="20" a="1"/>
  <c r="Q2174" i="20" a="1"/>
  <c r="Q1092" i="20" a="1"/>
  <c r="Q1967" i="20" a="1"/>
  <c r="Q1928" i="20" a="1"/>
  <c r="Q1293" i="20" a="1"/>
  <c r="Q1853" i="20" a="1"/>
  <c r="Q1836" i="20" a="1"/>
  <c r="Q1776" i="20" a="1"/>
  <c r="Q1697" i="20" a="1"/>
  <c r="Q1975" i="20" a="1"/>
  <c r="Q1944" i="20" a="1"/>
  <c r="Q1959" i="20" a="1"/>
  <c r="Q1317" i="20" a="1"/>
  <c r="Q1938" i="20" a="1"/>
  <c r="Q1953" i="20" a="1"/>
  <c r="Q1305" i="20" a="1"/>
  <c r="Q2022" i="20" a="1"/>
  <c r="Q1947" i="20" a="1"/>
  <c r="Q1351" i="20" a="1"/>
  <c r="Q1168" i="16" a="1"/>
  <c r="Q1015" i="27" a="1"/>
  <c r="Q1192" i="20" a="1"/>
  <c r="Q1166" i="16" a="1"/>
  <c r="Q1925" i="20" a="1"/>
  <c r="Q1331" i="20" a="1"/>
  <c r="Q1400" i="20" a="1"/>
  <c r="Q1681" i="20" a="1"/>
  <c r="Q1018" i="27" a="1"/>
  <c r="Q1008" i="27" a="1"/>
  <c r="Q1006" i="27" a="1"/>
  <c r="Q1954" i="20" a="1"/>
  <c r="Q1032" i="20" a="1"/>
  <c r="Q1068" i="20" a="1"/>
  <c r="Q1231" i="20" a="1"/>
  <c r="Q1215" i="20" a="1"/>
  <c r="Q1916" i="20" a="1"/>
  <c r="Q1746" i="20" a="1"/>
  <c r="Q2059" i="20" a="1"/>
  <c r="Q1135" i="20" a="1"/>
  <c r="Q1698" i="20" a="1"/>
  <c r="Q1945" i="20" a="1"/>
  <c r="Q2153" i="20" a="1"/>
  <c r="Q2018" i="20" a="1"/>
  <c r="Q1096" i="20" a="1"/>
  <c r="Q1868" i="20" a="1"/>
  <c r="Q1526" i="20" a="1"/>
  <c r="Q1166" i="20" a="1"/>
  <c r="Q2121" i="20" a="1"/>
  <c r="Q1488" i="20" a="1"/>
  <c r="Q2082" i="20" a="1"/>
  <c r="Q2097" i="20" a="1"/>
  <c r="Q1728" i="20" a="1"/>
  <c r="Q1630" i="20" a="1"/>
  <c r="Q1432" i="20" a="1"/>
  <c r="Q1353" i="20" a="1"/>
  <c r="Q1558" i="20" a="1"/>
  <c r="Q1205" i="20" a="1"/>
  <c r="Q1340" i="20" a="1"/>
  <c r="Q1926" i="20" a="1"/>
  <c r="Q1419" i="20" a="1"/>
  <c r="Q1057" i="20" a="1"/>
  <c r="Q1007" i="27" a="1"/>
  <c r="Q1014" i="27" a="1"/>
  <c r="Q1598" i="20" a="1"/>
  <c r="Q1931" i="20" a="1"/>
  <c r="Q1012" i="27" a="1"/>
  <c r="Q1388" i="20" a="1"/>
  <c r="Q2176" i="20" a="1"/>
  <c r="Q1005" i="27" a="1"/>
  <c r="Q1948" i="20" a="1"/>
  <c r="Q1136" i="20" a="1"/>
  <c r="Q1148" i="20" a="1"/>
  <c r="Q1629" i="20" a="1"/>
  <c r="Q2123" i="20" a="1"/>
  <c r="Q1896" i="20" a="1"/>
  <c r="Q2175" i="20" a="1"/>
  <c r="Q1951" i="20" a="1"/>
  <c r="Q1282" i="20" a="1"/>
  <c r="Q2169" i="20" a="1"/>
  <c r="Q1560" i="20" a="1"/>
  <c r="Q1973" i="20" a="1"/>
  <c r="Q1934" i="20" a="1"/>
  <c r="Q1244" i="20" a="1"/>
  <c r="Q1759" i="20" a="1"/>
  <c r="Q1217" i="20" a="1"/>
  <c r="Q2160" i="20" a="1"/>
  <c r="Q1977" i="20" a="1"/>
  <c r="Q1559" i="20" a="1"/>
  <c r="Q1950" i="20" a="1"/>
  <c r="Q1965" i="20" a="1"/>
  <c r="Q1329" i="20" a="1"/>
  <c r="Q1893" i="20" a="1"/>
  <c r="Q1443" i="20" a="1"/>
  <c r="Q1375" i="20" a="1"/>
  <c r="Q1881" i="20" a="1"/>
  <c r="Q1431" i="20" a="1"/>
  <c r="Q1363" i="20" a="1"/>
  <c r="Q1365" i="20" a="1"/>
  <c r="Q2060" i="20" a="1"/>
  <c r="Q1134" i="20" a="1"/>
  <c r="Q1001" i="27" a="1"/>
  <c r="Q1011" i="27" a="1"/>
  <c r="Q1165" i="16" a="1"/>
  <c r="Q1682" i="20" a="1"/>
  <c r="Q1000" i="27" a="1"/>
  <c r="Q1163" i="16" a="1"/>
  <c r="Q1971" i="20" a="1"/>
  <c r="Q1974" i="20" a="1"/>
  <c r="Q1808" i="20" a="1"/>
  <c r="Q1663" i="20" a="1"/>
  <c r="Q2006" i="20" a="1"/>
  <c r="Q1961" i="20" a="1"/>
  <c r="Q2016" i="20" a="1"/>
  <c r="Q2025" i="20" a="1"/>
  <c r="Q1572" i="20" a="1"/>
  <c r="Q2010" i="20" a="1"/>
  <c r="Q2019" i="20" a="1"/>
  <c r="Q1267" i="20" a="1"/>
  <c r="Q1880" i="20" a="1"/>
  <c r="Q1538" i="20" a="1"/>
  <c r="Q2080" i="20" a="1"/>
  <c r="Q2152" i="20" a="1"/>
  <c r="Q1573" i="20" a="1"/>
  <c r="Q1962" i="20" a="1"/>
  <c r="Q1468" i="20" a="1"/>
  <c r="Q1147" i="20" a="1"/>
  <c r="Q1714" i="20" a="1"/>
  <c r="Q1444" i="20" a="1"/>
  <c r="Q1499" i="20" a="1"/>
  <c r="Q1364" i="20" a="1"/>
  <c r="Q2096" i="20" a="1"/>
  <c r="Q1081" i="20" a="1"/>
  <c r="Q1121" i="20" a="1"/>
  <c r="Q2072" i="20" a="1"/>
  <c r="Q1069" i="20" a="1"/>
  <c r="Q1869" i="20" a="1"/>
  <c r="Q1167" i="16" a="1"/>
  <c r="Q1646" i="20" a="1"/>
  <c r="Q1003" i="27" a="1"/>
  <c r="Q1820" i="20" a="1"/>
  <c r="Q1858" i="20" a="1"/>
  <c r="Q2146" i="20" a="1"/>
  <c r="Q1183" i="20" a="1"/>
  <c r="Q1922" i="20" a="1"/>
  <c r="Q1914" i="20" a="1"/>
  <c r="Q1941" i="20" a="1"/>
  <c r="Q1067" i="20" a="1"/>
  <c r="Q1908" i="20" a="1"/>
  <c r="Q1935" i="20" a="1"/>
  <c r="Q1110" i="20" a="1"/>
  <c r="Q1867" i="20" a="1"/>
  <c r="Q1295" i="20" a="1"/>
  <c r="Q1467" i="20" a="1"/>
  <c r="Q1960" i="20" a="1"/>
  <c r="Q1306" i="20" a="1"/>
  <c r="Q1810" i="20" a="1"/>
  <c r="Q1479" i="20" a="1"/>
  <c r="Q1254" i="20" a="1"/>
  <c r="Q2154" i="20" a="1"/>
  <c r="Q1455" i="20" a="1"/>
  <c r="Q1123" i="20" a="1"/>
  <c r="Q2009" i="20" a="1"/>
  <c r="Q1964" i="20" a="1"/>
  <c r="Q1182" i="20" a="1"/>
  <c r="Q2003" i="20" a="1"/>
  <c r="Q1958" i="20" a="1"/>
  <c r="Q1164" i="20" a="1"/>
  <c r="Q2171" i="20" a="1"/>
  <c r="Q1280" i="20" a="1"/>
  <c r="Q1017" i="27" a="1"/>
  <c r="Q1204" i="20" a="1"/>
  <c r="Q1774" i="20" a="1"/>
  <c r="Q1417" i="20" a="1"/>
  <c r="Q1164" i="16" a="1"/>
  <c r="Q2001" i="20" a="1"/>
  <c r="Q1792" i="20" a="1"/>
  <c r="Q1549" i="20" a="1"/>
  <c r="Q1163" i="20" a="1"/>
  <c r="Q1921" i="20" a="1"/>
  <c r="Q1352" i="20" a="1"/>
  <c r="Q2151" i="20" a="1"/>
  <c r="Q1279" i="20" a="1"/>
  <c r="Q1181" i="20" a="1"/>
  <c r="Q1851" i="20" a="1"/>
  <c r="Q1108" i="20" a="1"/>
  <c r="Q2158" i="20" a="1"/>
  <c r="Q1585" i="20" a="1"/>
  <c r="Q1513" i="20" a="1"/>
  <c r="Q1614" i="20" a="1"/>
  <c r="Q2023" i="20" a="1"/>
  <c r="Q1401" i="20" a="1"/>
  <c r="Q2150" i="20" a="1"/>
  <c r="Q1294" i="20" a="1"/>
  <c r="Q1377" i="20" a="1"/>
  <c r="Q2108" i="20" a="1"/>
  <c r="Q1216" i="20" a="1"/>
  <c r="Q1013" i="27" a="1"/>
  <c r="Q1016" i="27" a="1"/>
  <c r="Q1514" i="20" a="1"/>
  <c r="Q1775" i="20" a="1"/>
  <c r="Q2122" i="20" a="1"/>
  <c r="Q2017" i="20" a="1"/>
  <c r="Q2162" i="20" a="1"/>
  <c r="Q1857" i="20" a="1"/>
  <c r="Q1407" i="20" a="1"/>
  <c r="Q1033" i="20" a="1"/>
  <c r="Q1821" i="20" a="1"/>
  <c r="Q2024" i="20" a="1"/>
  <c r="Q1256" i="20" a="1"/>
  <c r="Q1966" i="20" a="1"/>
  <c r="Q1318" i="20" a="1"/>
  <c r="Q1149" i="20" a="1"/>
  <c r="Q2157" i="20" a="1"/>
  <c r="Q1933" i="20" a="1"/>
  <c r="Q2033" i="20" a="1"/>
  <c r="Q1988" i="20" a="1"/>
  <c r="Q1203" i="20" a="1"/>
  <c r="Q2015" i="20" a="1"/>
  <c r="Q1970" i="20" a="1"/>
  <c r="Q1228" i="20" a="1"/>
  <c r="Q1616" i="20" a="1"/>
  <c r="Q1442" i="20" a="1"/>
  <c r="Q1389" i="20" a="1"/>
  <c r="Q1913" i="20" a="1"/>
  <c r="Q1004" i="27" a="1"/>
  <c r="Q1512" i="20" a="1"/>
  <c r="Q1744" i="20" a="1"/>
  <c r="Q1527" i="20" a="1"/>
  <c r="Q2081" i="20" a="1"/>
  <c r="Q2156" i="20" a="1"/>
  <c r="Q2165" i="20" a="1"/>
  <c r="Q2042" i="20" a="1"/>
  <c r="Q1122" i="20" a="1"/>
  <c r="Q2159" i="20" a="1"/>
  <c r="Q1940" i="20" a="1"/>
  <c r="Q1943" i="20" a="1"/>
  <c r="Q1662" i="20" a="1"/>
  <c r="Q2035" i="20" a="1"/>
  <c r="Q1980" i="20" a="1"/>
  <c r="Q2007" i="20" a="1"/>
  <c r="Q1536" i="20" a="1"/>
  <c r="Q1949" i="20" a="1"/>
  <c r="Q1790" i="20" a="1"/>
  <c r="Q1058" i="20" a="1"/>
  <c r="Q1937" i="20" a="1"/>
  <c r="Q1718" i="20" a="1"/>
  <c r="Q1041" i="20" a="1"/>
  <c r="Q1193" i="20" a="1"/>
  <c r="Q1837" i="20" a="1"/>
  <c r="Q1936" i="20" a="1"/>
  <c r="Q1091" i="20" a="1"/>
  <c r="Q1729" i="20" a="1"/>
  <c r="Q1399" i="20" a="1"/>
  <c r="Q1002" i="27" a="1"/>
  <c r="Q1278" i="20" a="1"/>
  <c r="Q1571" i="20" a="1"/>
  <c r="Q1537" i="20" a="1"/>
  <c r="Q1031" i="20" a="1"/>
  <c r="Q2172" i="20" a="1"/>
  <c r="Q1991" i="20" a="1"/>
  <c r="Q1946" i="20" a="1"/>
  <c r="Q1162" i="20" a="1"/>
  <c r="Q1985" i="20" a="1"/>
  <c r="Q1562" i="20" a="1"/>
  <c r="Q1730" i="20" a="1"/>
  <c r="Q2163" i="20" a="1"/>
  <c r="Q1939" i="20" a="1"/>
  <c r="Q1870" i="20" a="1"/>
  <c r="Q1852" i="20" a="1"/>
  <c r="Q1835" i="20" a="1"/>
  <c r="Q1760" i="20" a="1"/>
  <c r="Q1478" i="20" a="1"/>
  <c r="Q2148" i="20" a="1"/>
  <c r="Q1628" i="20" a="1"/>
  <c r="Q1454" i="20" a="1"/>
  <c r="Q2021" i="20" a="1"/>
  <c r="Q2062" i="20" a="1"/>
  <c r="Q1489" i="20" a="1"/>
  <c r="Q2132" i="20" a="1"/>
  <c r="Q2020" i="20" a="1"/>
  <c r="Q1477" i="20" a="1"/>
  <c r="Q2083" i="20" a="1"/>
  <c r="Q1042" i="20" a="1"/>
  <c r="Q1079" i="20" a="1"/>
  <c r="Q1968" i="20" a="1"/>
  <c r="Q1994" i="20" a="1"/>
  <c r="Q2145" i="20" a="1"/>
  <c r="Q1907" i="20" a="1"/>
  <c r="Q1586" i="20" a="1"/>
  <c r="Q1268" i="20" a="1"/>
  <c r="Q1892" i="20" a="1"/>
  <c r="Q1307" i="20" a="1"/>
  <c r="Q2004" i="20" a="1"/>
  <c r="Q2013" i="20" a="1"/>
  <c r="Q1548" i="20" a="1"/>
  <c r="Q1109" i="20" a="1"/>
  <c r="Q1599" i="20" a="1"/>
  <c r="Q1243" i="20" a="1"/>
  <c r="Q1615" i="20" a="1"/>
  <c r="Q1525" i="20" a="1"/>
  <c r="Q1712" i="20" a="1"/>
  <c r="Q1387" i="20" a="1"/>
  <c r="Q1897" i="20" a="1"/>
  <c r="Q1456" i="20" a="1"/>
  <c r="Q1924" i="20" a="1"/>
  <c r="Q2131" i="20" a="1"/>
  <c r="Q2155" i="20" a="1"/>
  <c r="Q1918" i="20" a="1"/>
  <c r="Q2095" i="20" a="1"/>
  <c r="Q1466" i="20" a="1"/>
  <c r="Q2014" i="20" a="1"/>
  <c r="Q1957" i="20" a="1"/>
  <c r="Q1266" i="20" a="1"/>
  <c r="Q1575" i="20" a="1"/>
  <c r="Q2173" i="20" a="1"/>
  <c r="Q2011" i="20" a="1"/>
  <c r="Q2166" i="20" a="1"/>
  <c r="Q1376" i="20" a="1"/>
  <c r="Q1319" i="20" a="1"/>
  <c r="Q1956" i="20" a="1"/>
  <c r="Q1891" i="20" a="1"/>
  <c r="Q1597" i="20" a="1"/>
  <c r="Q1882" i="20" a="1"/>
  <c r="Q1917" i="20" a="1"/>
  <c r="Q2143" i="20" a="1"/>
  <c r="Q1761" i="20" a="1"/>
  <c r="Q2168" i="20" a="1"/>
  <c r="Q1080" i="20" a="1"/>
  <c r="Q2110" i="20" a="1"/>
  <c r="Q2161" i="20" a="1"/>
  <c r="Q2109" i="20" a="1"/>
  <c r="Q2074" i="20" a="1"/>
  <c r="Q1501" i="20" a="1"/>
  <c r="Q1981" i="20" a="1"/>
  <c r="Q1661" i="20" a="1"/>
  <c r="Q1969" i="20" a="1"/>
  <c r="Q1547" i="20" a="1"/>
  <c r="Q1433" i="20" a="1"/>
  <c r="Q1963" i="20" a="1"/>
  <c r="Q1341" i="20" a="1"/>
  <c r="Q1906" i="20" a="1"/>
  <c r="Q1584" i="20" a="1"/>
  <c r="Q1009" i="27" a="1"/>
  <c r="Q1043" i="20" a="1"/>
  <c r="Q1500" i="20" a="1"/>
  <c r="Q1989" i="20" a="1"/>
  <c r="Q1713" i="20" a="1"/>
  <c r="Q1955" i="20" a="1"/>
  <c r="Q2170" i="20" a="1"/>
  <c r="Q1645" i="20" a="1"/>
  <c r="Q1745" i="20" a="1"/>
  <c r="Q2164" i="20" a="1"/>
  <c r="Q1330" i="20" a="1"/>
  <c r="Q1169" i="20" a="1"/>
  <c r="Q1791" i="20" a="1"/>
  <c r="Q1255" i="20" a="1"/>
  <c r="Q2147" i="20" a="1"/>
  <c r="Q2012" i="20" a="1"/>
  <c r="Q1090" i="20" a="1"/>
  <c r="Q1942" i="20" a="1"/>
  <c r="Q2005" i="20" a="1"/>
  <c r="Q1976" i="20" a="1"/>
  <c r="Q1930" i="20" a="1"/>
  <c r="Q2149" i="20" a="1"/>
  <c r="Q2040" i="20" a="1"/>
  <c r="Q2073" i="20" a="1"/>
  <c r="Q1680" i="20" a="1"/>
  <c r="Q2034" i="20" a="1"/>
  <c r="Q2061" i="20" a="1"/>
  <c r="Q1644" i="20" a="1"/>
  <c r="Q1242" i="20" a="1"/>
  <c r="Q2043" i="20" a="1"/>
  <c r="Q1229" i="20" a="1"/>
  <c r="Q1161" i="16" a="1"/>
  <c r="Q1162" i="16" a="1"/>
  <c r="Q1952" i="20" a="1"/>
  <c r="Q1194" i="20" a="1"/>
  <c r="Q1997" i="20" a="1"/>
  <c r="Q1418" i="20" a="1"/>
  <c r="Q1169" i="16" a="1"/>
  <c r="Q1010" i="27" a="1"/>
  <c r="Q1280" i="20" l="1"/>
  <c r="Q1192" i="20"/>
  <c r="Q1134" i="20"/>
  <c r="Q1057" i="20"/>
  <c r="Q1351" i="20"/>
  <c r="Q1229" i="20"/>
  <c r="Q1584" i="20"/>
  <c r="Q1957" i="20"/>
  <c r="Q2083" i="20"/>
  <c r="Q1417" i="20"/>
  <c r="Q1681" i="20"/>
  <c r="Q1331" i="20"/>
  <c r="Q1598" i="20"/>
  <c r="Q1952" i="20"/>
  <c r="Q2060" i="20"/>
  <c r="Q1419" i="20"/>
  <c r="Q1947" i="20"/>
  <c r="Q2043" i="20"/>
  <c r="Q1906" i="20"/>
  <c r="Q2014" i="20"/>
  <c r="Q2176" i="20"/>
  <c r="Q1388" i="20"/>
  <c r="Q1913" i="20"/>
  <c r="Q1997" i="20"/>
  <c r="Q2171" i="20"/>
  <c r="Q1869" i="20"/>
  <c r="Q1365" i="20"/>
  <c r="Q1926" i="20"/>
  <c r="Q2022" i="20"/>
  <c r="Q1242" i="20"/>
  <c r="Q1341" i="20"/>
  <c r="Q1466" i="20"/>
  <c r="Q1971" i="20"/>
  <c r="Q1399" i="20"/>
  <c r="Q1774" i="20"/>
  <c r="Q1204" i="20"/>
  <c r="Q1164" i="20"/>
  <c r="Q1069" i="20"/>
  <c r="Q1363" i="20"/>
  <c r="Q1340" i="20"/>
  <c r="Q1305" i="20"/>
  <c r="Q1644" i="20"/>
  <c r="Q1963" i="20"/>
  <c r="Q2095" i="20"/>
  <c r="Q1477" i="20"/>
  <c r="Q1729" i="20"/>
  <c r="Q1418" i="20"/>
  <c r="Q1646" i="20"/>
  <c r="Q1958" i="20"/>
  <c r="Q2072" i="20"/>
  <c r="Q1431" i="20"/>
  <c r="Q1205" i="20"/>
  <c r="Q1953" i="20"/>
  <c r="Q2061" i="20"/>
  <c r="Q1433" i="20"/>
  <c r="Q1918" i="20"/>
  <c r="Q2020" i="20"/>
  <c r="Q1091" i="20"/>
  <c r="Q1400" i="20"/>
  <c r="Q1925" i="20"/>
  <c r="Q2003" i="20"/>
  <c r="Q1121" i="20"/>
  <c r="Q1881" i="20"/>
  <c r="Q1558" i="20"/>
  <c r="Q1938" i="20"/>
  <c r="Q2034" i="20"/>
  <c r="Q1547" i="20"/>
  <c r="Q2155" i="20"/>
  <c r="Q2132" i="20"/>
  <c r="Q1936" i="20"/>
  <c r="Q1389" i="20"/>
  <c r="Q1216" i="20"/>
  <c r="Q1182" i="20"/>
  <c r="Q1081" i="20"/>
  <c r="Q1375" i="20"/>
  <c r="Q1353" i="20"/>
  <c r="Q1317" i="20"/>
  <c r="Q1680" i="20"/>
  <c r="Q1969" i="20"/>
  <c r="Q2131" i="20"/>
  <c r="Q1489" i="20"/>
  <c r="Q1837" i="20"/>
  <c r="Q1442" i="20"/>
  <c r="Q1682" i="20"/>
  <c r="Q1964" i="20"/>
  <c r="Q2096" i="20"/>
  <c r="Q1443" i="20"/>
  <c r="Q1432" i="20"/>
  <c r="Q1959" i="20"/>
  <c r="Q2073" i="20"/>
  <c r="Q1661" i="20"/>
  <c r="Q1924" i="20"/>
  <c r="Q2062" i="20"/>
  <c r="Q1193" i="20"/>
  <c r="Q1616" i="20"/>
  <c r="Q1931" i="20"/>
  <c r="Q2009" i="20"/>
  <c r="Q1364" i="20"/>
  <c r="Q1893" i="20"/>
  <c r="Q1630" i="20"/>
  <c r="Q1944" i="20"/>
  <c r="Q2040" i="20"/>
  <c r="Q1981" i="20"/>
  <c r="Q1456" i="20"/>
  <c r="Q2021" i="20"/>
  <c r="Q1041" i="20"/>
  <c r="Q1228" i="20"/>
  <c r="Q1194" i="20"/>
  <c r="Q1123" i="20"/>
  <c r="Q1499" i="20"/>
  <c r="Q1329" i="20"/>
  <c r="Q1728" i="20"/>
  <c r="Q1975" i="20"/>
  <c r="Q2149" i="20"/>
  <c r="Q1501" i="20"/>
  <c r="Q1897" i="20"/>
  <c r="Q1454" i="20"/>
  <c r="Q1718" i="20"/>
  <c r="Q1970" i="20"/>
  <c r="Q2108" i="20"/>
  <c r="Q1455" i="20"/>
  <c r="Q1444" i="20"/>
  <c r="Q1965" i="20"/>
  <c r="Q2097" i="20"/>
  <c r="Q1697" i="20"/>
  <c r="Q1930" i="20"/>
  <c r="Q2074" i="20"/>
  <c r="Q1387" i="20"/>
  <c r="Q1628" i="20"/>
  <c r="Q1937" i="20"/>
  <c r="Q2015" i="20"/>
  <c r="Q1377" i="20"/>
  <c r="Q2154" i="20"/>
  <c r="Q1714" i="20"/>
  <c r="Q1950" i="20"/>
  <c r="Q2082" i="20"/>
  <c r="Q1776" i="20"/>
  <c r="Q1976" i="20"/>
  <c r="Q2109" i="20"/>
  <c r="Q1712" i="20"/>
  <c r="Q2148" i="20"/>
  <c r="Q1058" i="20"/>
  <c r="Q1203" i="20"/>
  <c r="Q1294" i="20"/>
  <c r="Q1254" i="20"/>
  <c r="Q1147" i="20"/>
  <c r="Q1559" i="20"/>
  <c r="Q1488" i="20"/>
  <c r="Q1836" i="20"/>
  <c r="Q2005" i="20"/>
  <c r="Q2161" i="20"/>
  <c r="Q1525" i="20"/>
  <c r="Q1478" i="20"/>
  <c r="Q1790" i="20"/>
  <c r="Q1988" i="20"/>
  <c r="Q2150" i="20"/>
  <c r="Q1479" i="20"/>
  <c r="Q1468" i="20"/>
  <c r="Q1977" i="20"/>
  <c r="Q2121" i="20"/>
  <c r="Q1853" i="20"/>
  <c r="Q1942" i="20"/>
  <c r="Q2110" i="20"/>
  <c r="Q1615" i="20"/>
  <c r="Q1760" i="20"/>
  <c r="Q1949" i="20"/>
  <c r="Q2033" i="20"/>
  <c r="Q1401" i="20"/>
  <c r="Q1810" i="20"/>
  <c r="Q1962" i="20"/>
  <c r="Q2160" i="20"/>
  <c r="Q1166" i="20"/>
  <c r="Q1293" i="20"/>
  <c r="Q1090" i="20"/>
  <c r="Q1080" i="20"/>
  <c r="Q1243" i="20"/>
  <c r="Q1835" i="20"/>
  <c r="Q1536" i="20"/>
  <c r="Q1933" i="20"/>
  <c r="Q2023" i="20"/>
  <c r="Q1306" i="20"/>
  <c r="Q1573" i="20"/>
  <c r="Q1217" i="20"/>
  <c r="Q1526" i="20"/>
  <c r="Q1928" i="20"/>
  <c r="Q2012" i="20"/>
  <c r="Q2168" i="20"/>
  <c r="Q1599" i="20"/>
  <c r="Q1852" i="20"/>
  <c r="Q2007" i="20"/>
  <c r="Q2157" i="20"/>
  <c r="Q1614" i="20"/>
  <c r="Q1960" i="20"/>
  <c r="Q2152" i="20"/>
  <c r="Q1759" i="20"/>
  <c r="Q1868" i="20"/>
  <c r="Q1967" i="20"/>
  <c r="Q2147" i="20"/>
  <c r="Q1761" i="20"/>
  <c r="Q1109" i="20"/>
  <c r="Q1870" i="20"/>
  <c r="Q1980" i="20"/>
  <c r="Q1149" i="20"/>
  <c r="Q1513" i="20"/>
  <c r="Q1467" i="20"/>
  <c r="Q2080" i="20"/>
  <c r="Q1244" i="20"/>
  <c r="Q1096" i="20"/>
  <c r="Q1092" i="20"/>
  <c r="Q1255" i="20"/>
  <c r="Q2143" i="20"/>
  <c r="Q1548" i="20"/>
  <c r="Q1939" i="20"/>
  <c r="Q2035" i="20"/>
  <c r="Q1318" i="20"/>
  <c r="Q1585" i="20"/>
  <c r="Q1295" i="20"/>
  <c r="Q1538" i="20"/>
  <c r="Q1934" i="20"/>
  <c r="Q2018" i="20"/>
  <c r="Q2174" i="20"/>
  <c r="Q1791" i="20"/>
  <c r="Q1917" i="20"/>
  <c r="Q2013" i="20"/>
  <c r="Q2163" i="20"/>
  <c r="Q1662" i="20"/>
  <c r="Q1966" i="20"/>
  <c r="Q2158" i="20"/>
  <c r="Q1867" i="20"/>
  <c r="Q1880" i="20"/>
  <c r="Q1973" i="20"/>
  <c r="Q2153" i="20"/>
  <c r="Q1809" i="20"/>
  <c r="Q1169" i="20"/>
  <c r="Q1882" i="20"/>
  <c r="Q2004" i="20"/>
  <c r="Q1730" i="20"/>
  <c r="Q1943" i="20"/>
  <c r="Q1256" i="20"/>
  <c r="Q1108" i="20"/>
  <c r="Q1110" i="20"/>
  <c r="Q1267" i="20"/>
  <c r="Q1560" i="20"/>
  <c r="Q1945" i="20"/>
  <c r="Q2041" i="20"/>
  <c r="Q1330" i="20"/>
  <c r="Q1597" i="20"/>
  <c r="Q1307" i="20"/>
  <c r="Q1562" i="20"/>
  <c r="Q1940" i="20"/>
  <c r="Q2024" i="20"/>
  <c r="Q1851" i="20"/>
  <c r="Q1935" i="20"/>
  <c r="Q2019" i="20"/>
  <c r="Q2169" i="20"/>
  <c r="Q1698" i="20"/>
  <c r="Q1996" i="20"/>
  <c r="Q2164" i="20"/>
  <c r="Q1891" i="20"/>
  <c r="Q1892" i="20"/>
  <c r="Q1985" i="20"/>
  <c r="Q2159" i="20"/>
  <c r="Q1821" i="20"/>
  <c r="Q1181" i="20"/>
  <c r="Q1908" i="20"/>
  <c r="Q2010" i="20"/>
  <c r="Q1282" i="20"/>
  <c r="Q1135" i="20"/>
  <c r="Q2144" i="20"/>
  <c r="Q1745" i="20"/>
  <c r="Q1956" i="20"/>
  <c r="Q1268" i="20"/>
  <c r="Q1162" i="20"/>
  <c r="Q1122" i="20"/>
  <c r="Q1033" i="20"/>
  <c r="Q1279" i="20"/>
  <c r="Q1067" i="20"/>
  <c r="Q1572" i="20"/>
  <c r="Q1951" i="20"/>
  <c r="Q2059" i="20"/>
  <c r="Q1342" i="20"/>
  <c r="Q1645" i="20"/>
  <c r="Q1319" i="20"/>
  <c r="Q1586" i="20"/>
  <c r="Q1946" i="20"/>
  <c r="Q2042" i="20"/>
  <c r="Q1407" i="20"/>
  <c r="Q2151" i="20"/>
  <c r="Q1941" i="20"/>
  <c r="Q2025" i="20"/>
  <c r="Q2175" i="20"/>
  <c r="Q1746" i="20"/>
  <c r="Q2008" i="20"/>
  <c r="Q2170" i="20"/>
  <c r="Q1376" i="20"/>
  <c r="Q1907" i="20"/>
  <c r="Q1991" i="20"/>
  <c r="Q2165" i="20"/>
  <c r="Q1857" i="20"/>
  <c r="Q1352" i="20"/>
  <c r="Q1914" i="20"/>
  <c r="Q2016" i="20"/>
  <c r="Q1896" i="20"/>
  <c r="Q1916" i="20"/>
  <c r="Q2133" i="20"/>
  <c r="Q1955" i="20"/>
  <c r="Q2166" i="20"/>
  <c r="Q2145" i="20"/>
  <c r="Q2172" i="20"/>
  <c r="Q2156" i="20"/>
  <c r="Q2162" i="20"/>
  <c r="Q1921" i="20"/>
  <c r="Q1922" i="20"/>
  <c r="Q1961" i="20"/>
  <c r="Q2123" i="20"/>
  <c r="Q1215" i="20"/>
  <c r="Q1227" i="20"/>
  <c r="Q1713" i="20"/>
  <c r="Q2011" i="20"/>
  <c r="Q1994" i="20"/>
  <c r="Q1031" i="20"/>
  <c r="Q2081" i="20"/>
  <c r="Q2017" i="20"/>
  <c r="Q1163" i="20"/>
  <c r="Q1183" i="20"/>
  <c r="Q2006" i="20"/>
  <c r="Q1629" i="20"/>
  <c r="Q1231" i="20"/>
  <c r="Q2167" i="20"/>
  <c r="Q1989" i="20"/>
  <c r="Q2173" i="20"/>
  <c r="Q1968" i="20"/>
  <c r="Q1537" i="20"/>
  <c r="Q1527" i="20"/>
  <c r="Q2122" i="20"/>
  <c r="Q1549" i="20"/>
  <c r="Q2146" i="20"/>
  <c r="Q1663" i="20"/>
  <c r="Q1148" i="20"/>
  <c r="Q1068" i="20"/>
  <c r="Q1699" i="20"/>
  <c r="Q1500" i="20"/>
  <c r="Q1575" i="20"/>
  <c r="Q1079" i="20"/>
  <c r="Q1571" i="20"/>
  <c r="Q1744" i="20"/>
  <c r="Q1775" i="20"/>
  <c r="Q1792" i="20"/>
  <c r="Q1858" i="20"/>
  <c r="Q1808" i="20"/>
  <c r="Q1136" i="20"/>
  <c r="Q1032" i="20"/>
  <c r="Q1822" i="20"/>
  <c r="Q1043" i="20"/>
  <c r="Q1266" i="20"/>
  <c r="Q1042" i="20"/>
  <c r="Q1278" i="20"/>
  <c r="Q1512" i="20"/>
  <c r="Q1514" i="20"/>
  <c r="Q2001" i="20"/>
  <c r="Q1820" i="20"/>
  <c r="Q1974" i="20"/>
  <c r="Q1948" i="20"/>
  <c r="Q1954" i="20"/>
  <c r="Q1490" i="20"/>
  <c r="Q1169" i="16"/>
  <c r="Q1167" i="16"/>
  <c r="Q1168" i="16"/>
  <c r="Q1166" i="16"/>
  <c r="Q1165" i="16"/>
  <c r="Q1164" i="16"/>
  <c r="Q1163" i="16"/>
  <c r="Q1161" i="16"/>
  <c r="Q1162" i="16"/>
  <c r="Q1005" i="27"/>
  <c r="Q1009" i="27"/>
  <c r="Q1013" i="27"/>
  <c r="Q1017" i="27"/>
  <c r="Q1010" i="27"/>
  <c r="Q1018" i="27"/>
  <c r="Q1006" i="27"/>
  <c r="Q1002" i="27"/>
  <c r="Q1003" i="27"/>
  <c r="Q1007" i="27"/>
  <c r="Q1011" i="27"/>
  <c r="Q1004" i="27"/>
  <c r="Q1008" i="27"/>
  <c r="Q1012" i="27"/>
  <c r="Q1016" i="27"/>
  <c r="Q1014" i="27"/>
  <c r="Q1015" i="27"/>
  <c r="Q1001" i="27"/>
  <c r="Q1000" i="27"/>
  <c r="P23" i="19"/>
  <c r="Q23" i="19" s="1"/>
  <c r="N23" i="19"/>
  <c r="P22" i="19"/>
  <c r="Q22" i="19" s="1"/>
  <c r="N22" i="19"/>
  <c r="P21" i="19"/>
  <c r="Q21" i="19" s="1"/>
  <c r="N21" i="19"/>
  <c r="P20" i="19"/>
  <c r="Q20" i="19" s="1"/>
  <c r="N20" i="19"/>
  <c r="P19" i="19"/>
  <c r="Q19" i="19" s="1"/>
  <c r="N19" i="19"/>
  <c r="P18" i="19"/>
  <c r="Q18" i="19" s="1"/>
  <c r="N18" i="19"/>
  <c r="P17" i="19"/>
  <c r="Q17" i="19" s="1"/>
  <c r="N17" i="19"/>
  <c r="P16" i="19"/>
  <c r="Q16" i="19" s="1"/>
  <c r="N16" i="19"/>
  <c r="P15" i="19"/>
  <c r="Q15" i="19" s="1"/>
  <c r="N15" i="19"/>
  <c r="P14" i="19"/>
  <c r="Q14" i="19" s="1"/>
  <c r="N14" i="19"/>
  <c r="P13" i="19"/>
  <c r="Q13" i="19" s="1"/>
  <c r="N13" i="19"/>
  <c r="P12" i="19"/>
  <c r="Q12" i="19" s="1"/>
  <c r="N12" i="19"/>
  <c r="P11" i="19"/>
  <c r="Q11" i="19" s="1"/>
  <c r="N11" i="19"/>
  <c r="AI12" i="22"/>
  <c r="AH12" i="22"/>
  <c r="AG12" i="22"/>
  <c r="AF12" i="22"/>
  <c r="AE12" i="22"/>
  <c r="Q552" i="27" a="1"/>
  <c r="Q801" i="16" a="1"/>
  <c r="Q275" i="16" a="1"/>
  <c r="Q936" i="27" a="1"/>
  <c r="Q1008" i="16" a="1"/>
  <c r="Q84" i="16" a="1"/>
  <c r="Q369" i="16" a="1"/>
  <c r="Q942" i="16" a="1"/>
  <c r="Q539" i="27" a="1"/>
  <c r="Q484" i="27" a="1"/>
  <c r="Q466" i="27" a="1"/>
  <c r="Q1102" i="16" a="1"/>
  <c r="Q956" i="16" a="1"/>
  <c r="Q519" i="16" a="1"/>
  <c r="Q768" i="16" a="1"/>
  <c r="Q1010" i="16" a="1"/>
  <c r="Q525" i="27" a="1"/>
  <c r="Q814" i="16" a="1"/>
  <c r="Q769" i="16" a="1"/>
  <c r="Q934" i="27" a="1"/>
  <c r="Q753" i="16" a="1"/>
  <c r="Q637" i="27" a="1"/>
  <c r="Q627" i="27" a="1"/>
  <c r="Q1157" i="16" a="1"/>
  <c r="Q329" i="27" a="1"/>
  <c r="Q85" i="16" a="1"/>
  <c r="Q889" i="16" a="1"/>
  <c r="Q941" i="27" a="1"/>
  <c r="Q997" i="16" a="1"/>
  <c r="Q197" i="16" a="1"/>
  <c r="Q382" i="16" a="1"/>
  <c r="Q299" i="16" a="1"/>
  <c r="Q1115" i="16" a="1"/>
  <c r="Q1152" i="16" a="1"/>
  <c r="Q1002" i="16" a="1"/>
  <c r="Q924" i="16" a="1"/>
  <c r="Q1000" i="16" a="1"/>
  <c r="Q341" i="27" a="1"/>
  <c r="Q507" i="16" a="1"/>
  <c r="Q804" i="27" a="1"/>
  <c r="Q918" i="16" a="1"/>
  <c r="Q841" i="27" a="1"/>
  <c r="Q185" i="16" a="1"/>
  <c r="Q753" i="27" a="1"/>
  <c r="Q127" i="16" a="1"/>
  <c r="Q521" i="27" a="1"/>
  <c r="Q999" i="16" a="1"/>
  <c r="Q1006" i="16" a="1"/>
  <c r="Q449" i="16" a="1"/>
  <c r="Q551" i="27" a="1"/>
  <c r="Q633" i="27" a="1"/>
  <c r="Q447" i="27" a="1"/>
  <c r="Q272" i="16" a="1"/>
  <c r="Q860" i="16" a="1"/>
  <c r="Q26" i="16" a="1"/>
  <c r="Q559" i="27" a="1"/>
  <c r="Q474" i="27" a="1"/>
  <c r="Q565" i="16" a="1"/>
  <c r="Q460" i="27" a="1"/>
  <c r="Q492" i="16" a="1"/>
  <c r="Q1159" i="16" a="1"/>
  <c r="Q548" i="27" a="1"/>
  <c r="Q157" i="16" a="1"/>
  <c r="Q198" i="27" a="1"/>
  <c r="Q631" i="27" a="1"/>
  <c r="Q564" i="16" a="1"/>
  <c r="Q1055" i="16" a="1"/>
  <c r="Q783" i="16" a="1"/>
  <c r="Q397" i="27" a="1"/>
  <c r="Q450" i="27" a="1"/>
  <c r="Q34" i="16" a="1"/>
  <c r="Q784" i="16" a="1"/>
  <c r="Q425" i="27" a="1"/>
  <c r="Q623" i="27" a="1"/>
  <c r="Q351" i="27" a="1"/>
  <c r="Q510" i="27" a="1"/>
  <c r="Q51" i="16" a="1"/>
  <c r="Q1005" i="16" a="1"/>
  <c r="Q933" i="16" a="1"/>
  <c r="Q669" i="27" a="1"/>
  <c r="Q60" i="16" a="1"/>
  <c r="Q754" i="16" a="1"/>
  <c r="Q258" i="27" a="1"/>
  <c r="Q463" i="27" a="1"/>
  <c r="Q1147" i="16" a="1"/>
  <c r="Q938" i="27" a="1"/>
  <c r="Q324" i="16" a="1"/>
  <c r="Q356" i="16" a="1"/>
  <c r="Q923" i="16" a="1"/>
  <c r="Q792" i="27" a="1"/>
  <c r="Q738" i="16" a="1"/>
  <c r="Q974" i="16" a="1"/>
  <c r="Q526" i="27" a="1"/>
  <c r="Q518" i="16" a="1"/>
  <c r="Q142" i="27" a="1"/>
  <c r="Q555" i="27" a="1"/>
  <c r="Q62" i="16" a="1"/>
  <c r="Q1124" i="16" a="1"/>
  <c r="Q647" i="27" a="1"/>
  <c r="Q513" i="27" a="1"/>
  <c r="Q831" i="27" a="1"/>
  <c r="Q814" i="27" a="1"/>
  <c r="Q803" i="27" a="1"/>
  <c r="Q998" i="27" a="1"/>
  <c r="Q970" i="16" a="1"/>
  <c r="Q541" i="27" a="1"/>
  <c r="Q403" i="27" a="1"/>
  <c r="Q36" i="16" a="1"/>
  <c r="Q585" i="27" a="1"/>
  <c r="Q1074" i="16" a="1"/>
  <c r="Q446" i="27" a="1"/>
  <c r="Q815" i="27" a="1"/>
  <c r="Q894" i="27" a="1"/>
  <c r="Q323" i="16" a="1"/>
  <c r="Q914" i="16" a="1"/>
  <c r="Q520" i="27" a="1"/>
  <c r="Q1153" i="16" a="1"/>
  <c r="Q590" i="16" a="1"/>
  <c r="Q393" i="16" a="1"/>
  <c r="Q899" i="16" a="1"/>
  <c r="Q940" i="16" a="1"/>
  <c r="Q516" i="27" a="1"/>
  <c r="Q252" i="27" a="1"/>
  <c r="Q555" i="16" a="1"/>
  <c r="Q400" i="16" a="1"/>
  <c r="Q364" i="27" a="1"/>
  <c r="Q384" i="27" a="1"/>
  <c r="Q363" i="27" a="1"/>
  <c r="Q236" i="16" a="1"/>
  <c r="Q922" i="27" a="1"/>
  <c r="Q24" i="16" a="1"/>
  <c r="Q885" i="16" a="1"/>
  <c r="Q988" i="27" a="1"/>
  <c r="Q815" i="16" a="1"/>
  <c r="Q254" i="27" a="1"/>
  <c r="Q928" i="16" a="1"/>
  <c r="Q394" i="16" a="1"/>
  <c r="Q652" i="27" a="1"/>
  <c r="Q482" i="16" a="1"/>
  <c r="Q506" i="16" a="1"/>
  <c r="Q946" i="16" a="1"/>
  <c r="Q783" i="27" a="1"/>
  <c r="Q394" i="27" a="1"/>
  <c r="Q509" i="27" a="1"/>
  <c r="Q953" i="27" a="1"/>
  <c r="Q410" i="16" a="1"/>
  <c r="Q830" i="27" a="1"/>
  <c r="Q583" i="27" a="1"/>
  <c r="Q608" i="16" a="1"/>
  <c r="Q955" i="16" a="1"/>
  <c r="Q642" i="27" a="1"/>
  <c r="Q931" i="16" a="1"/>
  <c r="Q475" i="27" a="1"/>
  <c r="Q723" i="27" a="1"/>
  <c r="Q171" i="27" a="1"/>
  <c r="Q632" i="27" a="1"/>
  <c r="Q141" i="16" a="1"/>
  <c r="Q392" i="16" a="1"/>
  <c r="Q1149" i="16" a="1"/>
  <c r="Q210" i="16" a="1"/>
  <c r="Q1116" i="16" a="1"/>
  <c r="Q283" i="27" a="1"/>
  <c r="Q129" i="16" a="1"/>
  <c r="Q83" i="16" a="1"/>
  <c r="Q499" i="27" a="1"/>
  <c r="Q333" i="16" a="1"/>
  <c r="Q675" i="16" a="1"/>
  <c r="Q764" i="27" a="1"/>
  <c r="Q310" i="16" a="1"/>
  <c r="Q494" i="16" a="1"/>
  <c r="Q646" i="27" a="1"/>
  <c r="Q529" i="16" a="1"/>
  <c r="Q953" i="16" a="1"/>
  <c r="Q380" i="16" a="1"/>
  <c r="Q334" i="16" a="1"/>
  <c r="Q754" i="27" a="1"/>
  <c r="Q424" i="16" a="1"/>
  <c r="Q1009" i="16" a="1"/>
  <c r="Q737" i="27" a="1"/>
  <c r="Q877" i="27" a="1"/>
  <c r="Q641" i="27" a="1"/>
  <c r="Q553" i="16" a="1"/>
  <c r="Q906" i="16" a="1"/>
  <c r="Q861" i="16" a="1"/>
  <c r="Q344" i="16" a="1"/>
  <c r="Q142" i="16" a="1"/>
  <c r="Q261" i="16" a="1"/>
  <c r="Q890" i="16" a="1"/>
  <c r="Q534" i="27" a="1"/>
  <c r="Q271" i="16" a="1"/>
  <c r="Q481" i="16" a="1"/>
  <c r="Q968" i="16" a="1"/>
  <c r="Q396" i="27" a="1"/>
  <c r="Q537" i="27" a="1"/>
  <c r="Q721" i="27" a="1"/>
  <c r="Q928" i="27" a="1"/>
  <c r="Q176" i="16" a="1"/>
  <c r="Q500" i="27" a="1"/>
  <c r="Q637" i="16" a="1"/>
  <c r="Q73" i="16" a="1"/>
  <c r="Q531" i="27" a="1"/>
  <c r="Q1090" i="16" a="1"/>
  <c r="Q335" i="16" a="1"/>
  <c r="Q222" i="16" a="1"/>
  <c r="Q558" i="27" a="1"/>
  <c r="Q1143" i="16" a="1"/>
  <c r="Q659" i="27" a="1"/>
  <c r="Q374" i="27" a="1"/>
  <c r="Q944" i="16" a="1"/>
  <c r="Q506" i="27" a="1"/>
  <c r="Q875" i="16" a="1"/>
  <c r="Q457" i="27" a="1"/>
  <c r="Q654" i="16" a="1"/>
  <c r="Q1126" i="16" a="1"/>
  <c r="Q353" i="27" a="1"/>
  <c r="Q1073" i="16" a="1"/>
  <c r="Q785" i="16" a="1"/>
  <c r="Q943" i="16" a="1"/>
  <c r="Q772" i="27" a="1"/>
  <c r="Q273" i="27" a="1"/>
  <c r="Q1136" i="16" a="1"/>
  <c r="Q114" i="16" a="1"/>
  <c r="Q963" i="16" a="1"/>
  <c r="Q591" i="16" a="1"/>
  <c r="Q735" i="27" a="1"/>
  <c r="Q274" i="27" a="1"/>
  <c r="Q492" i="27" a="1"/>
  <c r="Q427" i="27" a="1"/>
  <c r="Q836" i="27" a="1"/>
  <c r="Q1066" i="16" a="1"/>
  <c r="Q648" i="27" a="1"/>
  <c r="Q426" i="27" a="1"/>
  <c r="Q488" i="27" a="1"/>
  <c r="Q1114" i="16" a="1"/>
  <c r="Q411" i="16" a="1"/>
  <c r="Q935" i="16" a="1"/>
  <c r="Q1138" i="16" a="1"/>
  <c r="Q901" i="16" a="1"/>
  <c r="Q50" i="16" a="1"/>
  <c r="Q949" i="16" a="1"/>
  <c r="Q996" i="16" a="1"/>
  <c r="Q960" i="16" a="1"/>
  <c r="Q447" i="16" a="1"/>
  <c r="Q140" i="16" a="1"/>
  <c r="Q528" i="27" a="1"/>
  <c r="Q472" i="16" a="1"/>
  <c r="Q628" i="27" a="1"/>
  <c r="Q651" i="27" a="1"/>
  <c r="Q35" i="16" a="1"/>
  <c r="Q544" i="27" a="1"/>
  <c r="Q224" i="16" a="1"/>
  <c r="Q448" i="27" a="1"/>
  <c r="Q691" i="16" a="1"/>
  <c r="Q422" i="27" a="1"/>
  <c r="Q155" i="27" a="1"/>
  <c r="Q957" i="16" a="1"/>
  <c r="Q737" i="16" a="1"/>
  <c r="Q291" i="27" a="1"/>
  <c r="Q994" i="27" a="1"/>
  <c r="Q489" i="27" a="1"/>
  <c r="Q1016" i="16" a="1"/>
  <c r="Q924" i="27" a="1"/>
  <c r="Q298" i="16" a="1"/>
  <c r="Q636" i="27" a="1"/>
  <c r="Q553" i="27" a="1"/>
  <c r="Q939" i="16" a="1"/>
  <c r="Q159" i="16" a="1"/>
  <c r="Q955" i="27" a="1"/>
  <c r="Q578" i="16" a="1"/>
  <c r="Q1034" i="16" a="1"/>
  <c r="Q386" i="27" a="1"/>
  <c r="Q467" i="27" a="1"/>
  <c r="Q702" i="27" a="1"/>
  <c r="Q793" i="27" a="1"/>
  <c r="Q453" i="27" a="1"/>
  <c r="Q551" i="16" a="1"/>
  <c r="Q531" i="16" a="1"/>
  <c r="Q950" i="16" a="1"/>
  <c r="Q921" i="16" a="1"/>
  <c r="Q862" i="16" a="1"/>
  <c r="Q918" i="27" a="1"/>
  <c r="Q1053" i="16" a="1"/>
  <c r="Q752" i="16" a="1"/>
  <c r="Q116" i="16" a="1"/>
  <c r="Q412" i="16" a="1"/>
  <c r="Q259" i="27" a="1"/>
  <c r="Q300" i="16" a="1"/>
  <c r="Q493" i="16" a="1"/>
  <c r="Q505" i="16" a="1"/>
  <c r="Q530" i="16" a="1"/>
  <c r="Q671" i="27" a="1"/>
  <c r="Q813" i="16" a="1"/>
  <c r="Q1088" i="16" a="1"/>
  <c r="Q909" i="16" a="1"/>
  <c r="Q989" i="16" a="1"/>
  <c r="Q629" i="27" a="1"/>
  <c r="Q345" i="16" a="1"/>
  <c r="Q273" i="16" a="1"/>
  <c r="Q1101" i="16" a="1"/>
  <c r="Q656" i="16" a="1"/>
  <c r="Q424" i="27" a="1"/>
  <c r="Q549" i="27" a="1"/>
  <c r="Q259" i="16" a="1"/>
  <c r="Q507" i="27" a="1"/>
  <c r="Q520" i="16" a="1"/>
  <c r="Q957" i="27" a="1"/>
  <c r="Q851" i="16" a="1"/>
  <c r="Q895" i="27" a="1"/>
  <c r="Q535" i="27" a="1"/>
  <c r="Q324" i="27" a="1"/>
  <c r="Q621" i="16" a="1"/>
  <c r="Q533" i="27" a="1"/>
  <c r="Q762" i="27" a="1"/>
  <c r="Q1014" i="16" a="1"/>
  <c r="Q621" i="27" a="1"/>
  <c r="Q518" i="27" a="1"/>
  <c r="Q634" i="27" a="1"/>
  <c r="Q556" i="27" a="1"/>
  <c r="Q524" i="27" a="1"/>
  <c r="Q989" i="27" a="1"/>
  <c r="Q1001" i="16" a="1"/>
  <c r="Q458" i="27" a="1"/>
  <c r="Q945" i="16" a="1"/>
  <c r="Q938" i="16" a="1"/>
  <c r="Q998" i="16" a="1"/>
  <c r="Q174" i="16" a="1"/>
  <c r="Q199" i="27" a="1"/>
  <c r="Q253" i="27" a="1"/>
  <c r="Q352" i="27" a="1"/>
  <c r="Q936" i="16" a="1"/>
  <c r="Q577" i="16" a="1"/>
  <c r="Q1054" i="16" a="1"/>
  <c r="Q1003" i="16" a="1"/>
  <c r="Q448" i="16" a="1"/>
  <c r="Q930" i="27" a="1"/>
  <c r="Q623" i="16" a="1"/>
  <c r="Q471" i="16" a="1"/>
  <c r="Q990" i="16" a="1"/>
  <c r="Q614" i="27" a="1"/>
  <c r="Q586" i="27" a="1"/>
  <c r="Q1141" i="16" a="1"/>
  <c r="Q932" i="16" a="1"/>
  <c r="Q368" i="16" a="1"/>
  <c r="Q916" i="27" a="1"/>
  <c r="Q235" i="16" a="1"/>
  <c r="Q1154" i="16" a="1"/>
  <c r="Q1012" i="16" a="1"/>
  <c r="Q705" i="16" a="1"/>
  <c r="Q984" i="27" a="1"/>
  <c r="Q721" i="16" a="1"/>
  <c r="Q170" i="27" a="1"/>
  <c r="Q926" i="27" a="1"/>
  <c r="Q670" i="27" a="1"/>
  <c r="Q1075" i="16" a="1"/>
  <c r="Q461" i="16" a="1"/>
  <c r="Q552" i="16" a="1"/>
  <c r="Q560" i="27" a="1"/>
  <c r="Q952" i="27" a="1"/>
  <c r="Q435" i="16" a="1"/>
  <c r="Q660" i="27" a="1"/>
  <c r="Q656" i="27" a="1"/>
  <c r="Q101" i="16" a="1"/>
  <c r="Q829" i="16" a="1"/>
  <c r="Q461" i="27" a="1"/>
  <c r="Q519" i="27" a="1"/>
  <c r="Q763" i="27" a="1"/>
  <c r="Q515" i="27" a="1"/>
  <c r="Q157" i="27" a="1"/>
  <c r="Q343" i="27" a="1"/>
  <c r="Q156" i="27" a="1"/>
  <c r="Q915" i="16" a="1"/>
  <c r="Q557" i="27" a="1"/>
  <c r="Q460" i="16" a="1"/>
  <c r="Q242" i="27" a="1"/>
  <c r="Q511" i="27" a="1"/>
  <c r="Q650" i="27" a="1"/>
  <c r="Q1146" i="16" a="1"/>
  <c r="Q312" i="16" a="1"/>
  <c r="Q527" i="27" a="1"/>
  <c r="Q967" i="27" a="1"/>
  <c r="Q275" i="27" a="1"/>
  <c r="Q707" i="16" a="1"/>
  <c r="Q517" i="27" a="1"/>
  <c r="Q846" i="16" a="1"/>
  <c r="Q358" i="16" a="1"/>
  <c r="Q816" i="27" a="1"/>
  <c r="Q220" i="16" a="1"/>
  <c r="Q673" i="16" a="1"/>
  <c r="Q649" i="27" a="1"/>
  <c r="Q944" i="27" a="1"/>
  <c r="Q969" i="16" a="1"/>
  <c r="Q722" i="16" a="1"/>
  <c r="Q248" i="16" a="1"/>
  <c r="Q626" i="27" a="1"/>
  <c r="Q930" i="16" a="1"/>
  <c r="Q805" i="27" a="1"/>
  <c r="Q1035" i="16" a="1"/>
  <c r="Q915" i="27" a="1"/>
  <c r="Q995" i="27" a="1"/>
  <c r="Q1140" i="16" a="1"/>
  <c r="Q426" i="16" a="1"/>
  <c r="Q1142" i="16" a="1"/>
  <c r="Q542" i="16" a="1"/>
  <c r="Q879" i="27" a="1"/>
  <c r="Q803" i="16" a="1"/>
  <c r="Q547" i="27" a="1"/>
  <c r="Q784" i="27" a="1"/>
  <c r="Q459" i="16" a="1"/>
  <c r="Q501" i="27" a="1"/>
  <c r="Q546" i="27" a="1"/>
  <c r="Q1103" i="16" a="1"/>
  <c r="Q102" i="16" a="1"/>
  <c r="Q381" i="16" a="1"/>
  <c r="Q175" i="16" a="1"/>
  <c r="Q508" i="27" a="1"/>
  <c r="Q655" i="27" a="1"/>
  <c r="Q703" i="27" a="1"/>
  <c r="Q290" i="27" a="1"/>
  <c r="Q607" i="16" a="1"/>
  <c r="Q536" i="27" a="1"/>
  <c r="Q830" i="16" a="1"/>
  <c r="Q625" i="27" a="1"/>
  <c r="Q802" i="16" a="1"/>
  <c r="Q653" i="27" a="1"/>
  <c r="Q1139" i="16" a="1"/>
  <c r="Q873" i="16" a="1"/>
  <c r="Q911" i="16" a="1"/>
  <c r="Q365" i="27" a="1"/>
  <c r="Q937" i="16" a="1"/>
  <c r="Q1125" i="16" a="1"/>
  <c r="Q997" i="27" a="1"/>
  <c r="Q482" i="27" a="1"/>
  <c r="Q579" i="16" a="1"/>
  <c r="Q300" i="27" a="1"/>
  <c r="Q951" i="16" a="1"/>
  <c r="Q532" i="27" a="1"/>
  <c r="Q543" i="27" a="1"/>
  <c r="Q701" i="27" a="1"/>
  <c r="Q976" i="27" a="1"/>
  <c r="Q376" i="27" a="1"/>
  <c r="Q994" i="16" a="1"/>
  <c r="Q381" i="27" a="1"/>
  <c r="Q1148" i="16" a="1"/>
  <c r="Q257" i="27" a="1"/>
  <c r="Q952" i="16" a="1"/>
  <c r="Q921" i="27" a="1"/>
  <c r="Q982" i="16" a="1"/>
  <c r="Q233" i="27" a="1"/>
  <c r="Q287" i="16" a="1"/>
  <c r="Q115" i="16" a="1"/>
  <c r="Q490" i="27" a="1"/>
  <c r="Q914" i="27" a="1"/>
  <c r="Q566" i="16" a="1"/>
  <c r="Q74" i="16" a="1"/>
  <c r="Q1151" i="16" a="1"/>
  <c r="Q232" i="27" a="1"/>
  <c r="Q880" i="27" a="1"/>
  <c r="Q1033" i="16" a="1"/>
  <c r="Q375" i="27" a="1"/>
  <c r="Q722" i="27" a="1"/>
  <c r="Q395" i="27" a="1"/>
  <c r="Q1011" i="16" a="1"/>
  <c r="Q1160" i="16" a="1"/>
  <c r="Q554" i="27" a="1"/>
  <c r="Q1013" i="16" a="1"/>
  <c r="Q530" i="27" a="1"/>
  <c r="Q644" i="27" a="1"/>
  <c r="Q465" i="27" a="1"/>
  <c r="Q247" i="16" a="1"/>
  <c r="Q468" i="27" a="1"/>
  <c r="Q298" i="27" a="1"/>
  <c r="Q1007" i="16" a="1"/>
  <c r="Q542" i="27" a="1"/>
  <c r="Q153" i="27" a="1"/>
  <c r="Q502" i="27" a="1"/>
  <c r="Q196" i="16" a="1"/>
  <c r="Q954" i="16" a="1"/>
  <c r="Q346" i="16" a="1"/>
  <c r="Q154" i="27" a="1"/>
  <c r="Q981" i="16" a="1"/>
  <c r="Q512" i="27" a="1"/>
  <c r="Q962" i="16" a="1"/>
  <c r="Q774" i="27" a="1"/>
  <c r="Q639" i="16" a="1"/>
  <c r="Q1028" i="16" a="1"/>
  <c r="Q281" i="27" a="1"/>
  <c r="Q155" i="16" a="1"/>
  <c r="Q550" i="27" a="1"/>
  <c r="Q434" i="27" a="1"/>
  <c r="Q934" i="16" a="1"/>
  <c r="Q900" i="16" a="1"/>
  <c r="Q958" i="16" a="1"/>
  <c r="Q1067" i="16" a="1"/>
  <c r="Q711" i="16" a="1"/>
  <c r="Q990" i="27" a="1"/>
  <c r="Q638" i="16" a="1"/>
  <c r="Q1027" i="16" a="1"/>
  <c r="Q978" i="16" a="1"/>
  <c r="Q425" i="16" a="1"/>
  <c r="Q221" i="16" a="1"/>
  <c r="Q964" i="16" a="1"/>
  <c r="Q878" i="27" a="1"/>
  <c r="Q609" i="16" a="1"/>
  <c r="Q444" i="27" a="1"/>
  <c r="Q1026" i="16" a="1"/>
  <c r="Q561" i="27" a="1"/>
  <c r="Q1089" i="16" a="1"/>
  <c r="Q845" i="16" a="1"/>
  <c r="Q884" i="16" a="1"/>
  <c r="Q541" i="16" a="1"/>
  <c r="Q630" i="27" a="1"/>
  <c r="Q342" i="27" a="1"/>
  <c r="Q208" i="16" a="1"/>
  <c r="Q929" i="16" a="1"/>
  <c r="Q947" i="16" a="1"/>
  <c r="Q973" i="16" a="1"/>
  <c r="Q200" i="27" a="1"/>
  <c r="Q456" i="27" a="1"/>
  <c r="Q773" i="27" a="1"/>
  <c r="Q289" i="27" a="1"/>
  <c r="Q971" i="27" a="1"/>
  <c r="Q545" i="27" a="1"/>
  <c r="Q437" i="16" a="1"/>
  <c r="Q514" i="27" a="1"/>
  <c r="Q985" i="27" a="1"/>
  <c r="Q613" i="27" a="1"/>
  <c r="Q736" i="27" a="1"/>
  <c r="Q919" i="16" a="1"/>
  <c r="Q993" i="27" a="1"/>
  <c r="Q1158" i="16" a="1"/>
  <c r="Q1052" i="16" a="1"/>
  <c r="Q496" i="27" a="1"/>
  <c r="Q896" i="27" a="1"/>
  <c r="Q907" i="16" a="1"/>
  <c r="Q1150" i="16" a="1"/>
  <c r="Q705" i="27" a="1"/>
  <c r="Q464" i="27" a="1"/>
  <c r="Q1004" i="16" a="1"/>
  <c r="Q657" i="27" a="1"/>
  <c r="Q639" i="27" a="1"/>
  <c r="Q61" i="16" a="1"/>
  <c r="Q187" i="16" a="1"/>
  <c r="Q1036" i="16" a="1"/>
  <c r="Q967" i="16" a="1"/>
  <c r="Q874" i="16" a="1"/>
  <c r="Q925" i="27" a="1"/>
  <c r="Q592" i="16" a="1"/>
  <c r="Q237" i="16" a="1"/>
  <c r="Q635" i="27" a="1"/>
  <c r="Q72" i="16" a="1"/>
  <c r="Q622" i="27" a="1"/>
  <c r="Q828" i="16" a="1"/>
  <c r="Q1145" i="16" a="1"/>
  <c r="Q958" i="27" a="1"/>
  <c r="Q25" i="16" a="1"/>
  <c r="Q968" i="27" a="1"/>
  <c r="Q198" i="16" a="1"/>
  <c r="Q282" i="27" a="1"/>
  <c r="Q540" i="16" a="1"/>
  <c r="Q966" i="27" a="1"/>
  <c r="Q169" i="27" a="1"/>
  <c r="Q658" i="27" a="1"/>
  <c r="Q926" i="16" a="1"/>
  <c r="Q89" i="16" a="1"/>
  <c r="Q622" i="16" a="1"/>
  <c r="Q483" i="16" a="1"/>
  <c r="Q897" i="27" a="1"/>
  <c r="Q984" i="16" a="1"/>
  <c r="Q322" i="16" a="1"/>
  <c r="Q674" i="16" a="1"/>
  <c r="Q961" i="16" a="1"/>
  <c r="Q428" i="27" a="1"/>
  <c r="Q612" i="27" a="1"/>
  <c r="Q538" i="27" a="1"/>
  <c r="Q410" i="27" a="1"/>
  <c r="Q1076" i="16" a="1"/>
  <c r="Q286" i="16" a="1"/>
  <c r="Q992" i="27" a="1"/>
  <c r="Q917" i="16" a="1"/>
  <c r="Q244" i="27" a="1"/>
  <c r="Q927" i="16" a="1"/>
  <c r="Q723" i="16" a="1"/>
  <c r="Q436" i="16" a="1"/>
  <c r="Q782" i="27" a="1"/>
  <c r="Q661" i="27" a="1"/>
  <c r="Q128" i="16" a="1"/>
  <c r="Q941" i="16" a="1"/>
  <c r="Q920" i="27" a="1"/>
  <c r="Q706" i="16" a="1"/>
  <c r="Q186" i="16" a="1"/>
  <c r="Q162" i="16" a="1"/>
  <c r="Q311" i="16" a="1"/>
  <c r="Q432" i="27" a="1"/>
  <c r="Q568" i="16" a="1"/>
  <c r="Q987" i="16" a="1"/>
  <c r="Q529" i="27" a="1"/>
  <c r="Q459" i="27" a="1"/>
  <c r="Q739" i="16" a="1"/>
  <c r="Q288" i="16" a="1"/>
  <c r="Q156" i="16" a="1"/>
  <c r="Q522" i="27" a="1"/>
  <c r="Q234" i="27" a="1"/>
  <c r="Q357" i="16" a="1"/>
  <c r="Q1156" i="16" a="1"/>
  <c r="Q1015" i="16" a="1"/>
  <c r="Q692" i="16" a="1"/>
  <c r="Q1155" i="16" a="1"/>
  <c r="Q655" i="16" a="1"/>
  <c r="Q987" i="27" a="1"/>
  <c r="Q1065" i="16" a="1"/>
  <c r="Q959" i="16" a="1"/>
  <c r="Q755" i="27" a="1"/>
  <c r="Q943" i="27" a="1"/>
  <c r="Q966" i="16" a="1"/>
  <c r="Q844" i="16" a="1"/>
  <c r="Q986" i="27" a="1"/>
  <c r="Q954" i="27" a="1"/>
  <c r="Q584" i="27" a="1"/>
  <c r="Q540" i="27" a="1"/>
  <c r="Q431" i="27" a="1"/>
  <c r="Q470" i="16" a="1"/>
  <c r="Q645" i="27" a="1"/>
  <c r="Q523" i="27" a="1"/>
  <c r="Q829" i="27" a="1"/>
  <c r="Q103" i="16" a="1"/>
  <c r="Q299" i="27" a="1"/>
  <c r="Q505" i="27" a="1"/>
  <c r="Q643" i="27" a="1"/>
  <c r="Q624" i="27" a="1"/>
  <c r="Q850" i="16" a="1"/>
  <c r="Q863" i="16" a="1"/>
  <c r="Q209" i="16" a="1"/>
  <c r="Q767" i="16" a="1"/>
  <c r="Q910" i="16" a="1"/>
  <c r="Q991" i="27" a="1"/>
  <c r="Q398" i="27" a="1"/>
  <c r="Q483" i="27" a="1"/>
  <c r="Q249" i="16" a="1"/>
  <c r="Q654" i="27" a="1"/>
  <c r="Q402" i="27" a="1"/>
  <c r="Q640" i="27" a="1"/>
  <c r="Q690" i="16" a="1"/>
  <c r="Q1144" i="16" a="1"/>
  <c r="Q871" i="27" a="1"/>
  <c r="Q794" i="27" a="1"/>
  <c r="Q1137" i="16" a="1"/>
  <c r="Q948" i="16" a="1"/>
  <c r="Q638" i="27" a="1"/>
  <c r="Q370" i="16" a="1"/>
  <c r="Q260" i="16" a="1"/>
  <c r="Q886" i="16" a="1"/>
  <c r="Q504" i="27" a="1"/>
  <c r="Q586" i="27" l="1"/>
  <c r="Q344" i="16"/>
  <c r="Q952" i="16"/>
  <c r="Q381" i="27"/>
  <c r="Q565" i="16"/>
  <c r="Q515" i="27"/>
  <c r="Q998" i="16"/>
  <c r="Q376" i="27"/>
  <c r="Q899" i="16"/>
  <c r="Q996" i="16"/>
  <c r="Q772" i="27"/>
  <c r="Q936" i="27"/>
  <c r="Q73" i="16"/>
  <c r="Q559" i="27"/>
  <c r="Q426" i="16"/>
  <c r="Q792" i="27"/>
  <c r="Q927" i="16"/>
  <c r="Q444" i="27"/>
  <c r="Q624" i="27"/>
  <c r="Q644" i="27"/>
  <c r="Q463" i="27"/>
  <c r="Q1008" i="16"/>
  <c r="Q1074" i="16"/>
  <c r="Q448" i="27"/>
  <c r="Q931" i="16"/>
  <c r="Q272" i="16"/>
  <c r="Q507" i="16"/>
  <c r="Q910" i="16"/>
  <c r="Q162" i="16"/>
  <c r="Q382" i="16"/>
  <c r="Q237" i="16"/>
  <c r="Q528" i="27"/>
  <c r="Q428" i="27"/>
  <c r="Q396" i="27"/>
  <c r="Q560" i="27"/>
  <c r="Q101" i="16"/>
  <c r="Q950" i="16"/>
  <c r="Q35" i="16"/>
  <c r="Q636" i="27"/>
  <c r="Q642" i="27"/>
  <c r="Q169" i="27"/>
  <c r="Q991" i="27"/>
  <c r="Q531" i="27"/>
  <c r="Q1015" i="16"/>
  <c r="Q721" i="16"/>
  <c r="Q248" i="16"/>
  <c r="Q568" i="16"/>
  <c r="Q613" i="27"/>
  <c r="Q958" i="27"/>
  <c r="Q103" i="16"/>
  <c r="Q1027" i="16"/>
  <c r="Q532" i="27"/>
  <c r="Q523" i="27"/>
  <c r="Q1007" i="16"/>
  <c r="Q403" i="27"/>
  <c r="Q531" i="16"/>
  <c r="Q384" i="27"/>
  <c r="Q254" i="27"/>
  <c r="Q578" i="16"/>
  <c r="Q690" i="16"/>
  <c r="Q275" i="16"/>
  <c r="Q862" i="16"/>
  <c r="Q552" i="27"/>
  <c r="Q235" i="16"/>
  <c r="Q763" i="27"/>
  <c r="Q394" i="27"/>
  <c r="Q885" i="16"/>
  <c r="Q398" i="27"/>
  <c r="Q499" i="27"/>
  <c r="Q424" i="27"/>
  <c r="Q153" i="27"/>
  <c r="Q929" i="16"/>
  <c r="Q874" i="16"/>
  <c r="Q585" i="27"/>
  <c r="Q943" i="27"/>
  <c r="Q982" i="16"/>
  <c r="Q520" i="16"/>
  <c r="Q627" i="27"/>
  <c r="Q753" i="16"/>
  <c r="Q533" i="27"/>
  <c r="Q517" i="27"/>
  <c r="Q437" i="16"/>
  <c r="Q392" i="16"/>
  <c r="Q435" i="16"/>
  <c r="Q671" i="27"/>
  <c r="Q701" i="27"/>
  <c r="Q322" i="16"/>
  <c r="Q358" i="16"/>
  <c r="Q622" i="16"/>
  <c r="Q638" i="27"/>
  <c r="Q518" i="16"/>
  <c r="Q973" i="16"/>
  <c r="Q1002" i="16"/>
  <c r="Q185" i="16"/>
  <c r="Q535" i="27"/>
  <c r="Q520" i="27"/>
  <c r="Q949" i="16"/>
  <c r="Q607" i="16"/>
  <c r="Q298" i="27"/>
  <c r="Q633" i="27"/>
  <c r="Q938" i="27"/>
  <c r="Q236" i="16"/>
  <c r="Q901" i="16"/>
  <c r="Q608" i="16"/>
  <c r="Q934" i="16"/>
  <c r="Q997" i="27"/>
  <c r="Q871" i="27"/>
  <c r="Q434" i="27"/>
  <c r="Q1026" i="16"/>
  <c r="Q357" i="16"/>
  <c r="Q504" i="27"/>
  <c r="Q291" i="27"/>
  <c r="Q957" i="16"/>
  <c r="Q448" i="16"/>
  <c r="Q861" i="16"/>
  <c r="Q1139" i="16"/>
  <c r="Q884" i="16"/>
  <c r="Q793" i="27"/>
  <c r="Q968" i="27"/>
  <c r="Q737" i="27"/>
  <c r="Q945" i="16"/>
  <c r="Q656" i="27"/>
  <c r="Q114" i="16"/>
  <c r="Q281" i="27"/>
  <c r="Q176" i="16"/>
  <c r="Q494" i="16"/>
  <c r="Q345" i="16"/>
  <c r="Q999" i="16"/>
  <c r="Q258" i="27"/>
  <c r="Q737" i="16"/>
  <c r="Q1115" i="16"/>
  <c r="Q512" i="27"/>
  <c r="Q51" i="16"/>
  <c r="Q386" i="27"/>
  <c r="Q1160" i="16"/>
  <c r="Q1124" i="16"/>
  <c r="Q431" i="27"/>
  <c r="Q128" i="16"/>
  <c r="Q273" i="16"/>
  <c r="Q628" i="27"/>
  <c r="Q483" i="16"/>
  <c r="Q967" i="27"/>
  <c r="Q539" i="27"/>
  <c r="Q774" i="27"/>
  <c r="Q1010" i="16"/>
  <c r="Q1136" i="16"/>
  <c r="Q395" i="27"/>
  <c r="Q274" i="27"/>
  <c r="Q583" i="27"/>
  <c r="Q200" i="27"/>
  <c r="Q612" i="27"/>
  <c r="Q966" i="27"/>
  <c r="Q481" i="16"/>
  <c r="Q621" i="16"/>
  <c r="Q634" i="27"/>
  <c r="Q60" i="16"/>
  <c r="Q1103" i="16"/>
  <c r="Q907" i="16"/>
  <c r="Q545" i="27"/>
  <c r="Q490" i="27"/>
  <c r="Q1055" i="16"/>
  <c r="Q721" i="27"/>
  <c r="Q127" i="16"/>
  <c r="Q623" i="16"/>
  <c r="Q969" i="16"/>
  <c r="Q186" i="16"/>
  <c r="Q102" i="16"/>
  <c r="Q650" i="27"/>
  <c r="Q198" i="27"/>
  <c r="Q653" i="27"/>
  <c r="Q1151" i="16"/>
  <c r="Q74" i="16"/>
  <c r="Q175" i="16"/>
  <c r="Q513" i="27"/>
  <c r="Q889" i="16"/>
  <c r="Q635" i="27"/>
  <c r="Q300" i="27"/>
  <c r="Q436" i="16"/>
  <c r="Q460" i="27"/>
  <c r="Q557" i="27"/>
  <c r="Q877" i="27"/>
  <c r="Q368" i="16"/>
  <c r="Q286" i="16"/>
  <c r="Q692" i="16"/>
  <c r="Q1016" i="16"/>
  <c r="Q639" i="16"/>
  <c r="Q879" i="27"/>
  <c r="Q637" i="27"/>
  <c r="Q649" i="27"/>
  <c r="Q1148" i="16"/>
  <c r="Q174" i="16"/>
  <c r="Q1140" i="16"/>
  <c r="Q501" i="27"/>
  <c r="Q492" i="27"/>
  <c r="Q626" i="27"/>
  <c r="Q711" i="16"/>
  <c r="Q924" i="16"/>
  <c r="Q210" i="16"/>
  <c r="Q522" i="27"/>
  <c r="Q510" i="27"/>
  <c r="Q157" i="27"/>
  <c r="Q283" i="27"/>
  <c r="Q738" i="16"/>
  <c r="Q1054" i="16"/>
  <c r="Q954" i="16"/>
  <c r="Q919" i="16"/>
  <c r="Q196" i="16"/>
  <c r="Q914" i="27"/>
  <c r="Q156" i="27"/>
  <c r="Q220" i="16"/>
  <c r="Q691" i="16"/>
  <c r="Q561" i="27"/>
  <c r="Q860" i="16"/>
  <c r="Q803" i="16"/>
  <c r="Q981" i="16"/>
  <c r="Q538" i="27"/>
  <c r="Q784" i="27"/>
  <c r="Q773" i="27"/>
  <c r="Q675" i="16"/>
  <c r="Q116" i="16"/>
  <c r="Q334" i="16"/>
  <c r="Q311" i="16"/>
  <c r="Q614" i="27"/>
  <c r="Q918" i="16"/>
  <c r="Q288" i="16"/>
  <c r="Q129" i="16"/>
  <c r="Q249" i="16"/>
  <c r="Q1009" i="16"/>
  <c r="Q844" i="16"/>
  <c r="Q896" i="27"/>
  <c r="Q1005" i="16"/>
  <c r="Q918" i="27"/>
  <c r="Q529" i="27"/>
  <c r="Q631" i="27"/>
  <c r="Q298" i="16"/>
  <c r="Q987" i="27"/>
  <c r="Q705" i="27"/>
  <c r="Q551" i="27"/>
  <c r="Q363" i="27"/>
  <c r="Q540" i="16"/>
  <c r="Q289" i="27"/>
  <c r="Q558" i="27"/>
  <c r="Q769" i="16"/>
  <c r="Q155" i="16"/>
  <c r="Q990" i="27"/>
  <c r="Q155" i="27"/>
  <c r="Q505" i="27"/>
  <c r="Q470" i="16"/>
  <c r="Q994" i="16"/>
  <c r="Q381" i="16"/>
  <c r="Q72" i="16"/>
  <c r="Q813" i="16"/>
  <c r="Q625" i="27"/>
  <c r="Q921" i="27"/>
  <c r="Q1090" i="16"/>
  <c r="Q816" i="27"/>
  <c r="Q549" i="27"/>
  <c r="Q814" i="27"/>
  <c r="Q643" i="27"/>
  <c r="Q989" i="27"/>
  <c r="Q224" i="16"/>
  <c r="Q998" i="27"/>
  <c r="Q1028" i="16"/>
  <c r="Q461" i="16"/>
  <c r="Q846" i="16"/>
  <c r="Q911" i="16"/>
  <c r="Q1138" i="16"/>
  <c r="Q989" i="16"/>
  <c r="Q323" i="16"/>
  <c r="Q1150" i="16"/>
  <c r="Q402" i="27"/>
  <c r="Q447" i="16"/>
  <c r="Q170" i="27"/>
  <c r="Q940" i="16"/>
  <c r="Q508" i="27"/>
  <c r="Q937" i="16"/>
  <c r="Q762" i="27"/>
  <c r="Q84" i="16"/>
  <c r="Q553" i="16"/>
  <c r="Q553" i="27"/>
  <c r="Q637" i="16"/>
  <c r="Q546" i="27"/>
  <c r="Q551" i="16"/>
  <c r="Q829" i="16"/>
  <c r="Q1073" i="16"/>
  <c r="Q878" i="27"/>
  <c r="Q555" i="27"/>
  <c r="Q253" i="27"/>
  <c r="Q524" i="27"/>
  <c r="Q412" i="16"/>
  <c r="Q987" i="16"/>
  <c r="Q242" i="27"/>
  <c r="Q475" i="27"/>
  <c r="Q941" i="16"/>
  <c r="Q273" i="27"/>
  <c r="Q50" i="16"/>
  <c r="Q1006" i="16"/>
  <c r="Q655" i="16"/>
  <c r="Q873" i="16"/>
  <c r="Q660" i="27"/>
  <c r="Q261" i="16"/>
  <c r="Q579" i="16"/>
  <c r="Q525" i="27"/>
  <c r="Q621" i="27"/>
  <c r="Q836" i="27"/>
  <c r="Q198" i="16"/>
  <c r="Q506" i="27"/>
  <c r="Q375" i="27"/>
  <c r="Q947" i="16"/>
  <c r="Q259" i="16"/>
  <c r="Q917" i="16"/>
  <c r="Q83" i="16"/>
  <c r="Q736" i="27"/>
  <c r="Q564" i="16"/>
  <c r="Q488" i="27"/>
  <c r="Q995" i="27"/>
  <c r="Q159" i="16"/>
  <c r="Q374" i="27"/>
  <c r="Q584" i="27"/>
  <c r="Q942" i="16"/>
  <c r="Q1013" i="16"/>
  <c r="Q187" i="16"/>
  <c r="Q432" i="27"/>
  <c r="Q300" i="16"/>
  <c r="Q828" i="16"/>
  <c r="Q492" i="16"/>
  <c r="Q922" i="27"/>
  <c r="Q410" i="27"/>
  <c r="Q464" i="27"/>
  <c r="Q1144" i="16"/>
  <c r="Q928" i="16"/>
  <c r="Q199" i="27"/>
  <c r="Q329" i="27"/>
  <c r="Q156" i="16"/>
  <c r="Q955" i="16"/>
  <c r="Q1141" i="16"/>
  <c r="Q427" i="27"/>
  <c r="Q1033" i="16"/>
  <c r="Q1089" i="16"/>
  <c r="Q221" i="16"/>
  <c r="Q886" i="16"/>
  <c r="Q514" i="27"/>
  <c r="Q1088" i="16"/>
  <c r="Q957" i="27"/>
  <c r="Q875" i="16"/>
  <c r="Q960" i="16"/>
  <c r="Q474" i="27"/>
  <c r="Q1154" i="16"/>
  <c r="Q964" i="16"/>
  <c r="Q1101" i="16"/>
  <c r="Q831" i="27"/>
  <c r="Q655" i="27"/>
  <c r="Q484" i="27"/>
  <c r="Q924" i="27"/>
  <c r="Q450" i="27"/>
  <c r="Q540" i="27"/>
  <c r="Q542" i="16"/>
  <c r="Q814" i="16"/>
  <c r="Q851" i="16"/>
  <c r="Q925" i="27"/>
  <c r="Q794" i="27"/>
  <c r="Q1034" i="16"/>
  <c r="Q801" i="16"/>
  <c r="Q591" i="16"/>
  <c r="Q992" i="27"/>
  <c r="Q754" i="16"/>
  <c r="Q962" i="16"/>
  <c r="Q815" i="27"/>
  <c r="Q1075" i="16"/>
  <c r="Q1157" i="16"/>
  <c r="Q496" i="27"/>
  <c r="Q755" i="27"/>
  <c r="Q1011" i="16"/>
  <c r="Q941" i="27"/>
  <c r="Q422" i="27"/>
  <c r="Q471" i="16"/>
  <c r="Q916" i="27"/>
  <c r="Q928" i="27"/>
  <c r="Q915" i="27"/>
  <c r="Q936" i="16"/>
  <c r="Q815" i="16"/>
  <c r="Q449" i="16"/>
  <c r="Q1149" i="16"/>
  <c r="Q978" i="16"/>
  <c r="Q753" i="27"/>
  <c r="Q460" i="16"/>
  <c r="Q259" i="27"/>
  <c r="Q900" i="16"/>
  <c r="Q723" i="27"/>
  <c r="Q658" i="27"/>
  <c r="Q252" i="27"/>
  <c r="Q468" i="27"/>
  <c r="Q592" i="16"/>
  <c r="Q966" i="16"/>
  <c r="Q976" i="27"/>
  <c r="Q722" i="16"/>
  <c r="Q783" i="16"/>
  <c r="Q959" i="16"/>
  <c r="Q890" i="16"/>
  <c r="Q968" i="16"/>
  <c r="Q482" i="27"/>
  <c r="Q24" i="16"/>
  <c r="Q930" i="16"/>
  <c r="Q656" i="16"/>
  <c r="Q782" i="27"/>
  <c r="Q630" i="27"/>
  <c r="Q577" i="16"/>
  <c r="Q222" i="16"/>
  <c r="Q722" i="27"/>
  <c r="Q115" i="16"/>
  <c r="Q232" i="27"/>
  <c r="Q61" i="16"/>
  <c r="Q333" i="16"/>
  <c r="Q1147" i="16"/>
  <c r="Q1012" i="16"/>
  <c r="Q324" i="16"/>
  <c r="Q342" i="27"/>
  <c r="Q768" i="16"/>
  <c r="Q529" i="16"/>
  <c r="Q310" i="16"/>
  <c r="Q25" i="16"/>
  <c r="Q997" i="16"/>
  <c r="Q554" i="27"/>
  <c r="Q271" i="16"/>
  <c r="Q590" i="16"/>
  <c r="Q804" i="27"/>
  <c r="Q948" i="16"/>
  <c r="Q397" i="27"/>
  <c r="Q456" i="27"/>
  <c r="Q1153" i="16"/>
  <c r="Q483" i="27"/>
  <c r="Q453" i="27"/>
  <c r="Q566" i="16"/>
  <c r="Q764" i="27"/>
  <c r="Q1143" i="16"/>
  <c r="Q654" i="16"/>
  <c r="Q640" i="27"/>
  <c r="Q393" i="16"/>
  <c r="Q370" i="16"/>
  <c r="Q1142" i="16"/>
  <c r="Q784" i="16"/>
  <c r="Q341" i="27"/>
  <c r="Q669" i="27"/>
  <c r="Q805" i="27"/>
  <c r="Q921" i="16"/>
  <c r="Q932" i="16"/>
  <c r="Q324" i="27"/>
  <c r="Q542" i="27"/>
  <c r="Q1156" i="16"/>
  <c r="Q142" i="27"/>
  <c r="Q282" i="27"/>
  <c r="Q707" i="16"/>
  <c r="Q482" i="16"/>
  <c r="Q410" i="16"/>
  <c r="Q209" i="16"/>
  <c r="Q541" i="16"/>
  <c r="Q299" i="27"/>
  <c r="Q171" i="27"/>
  <c r="Q648" i="27"/>
  <c r="Q457" i="27"/>
  <c r="Q1065" i="16"/>
  <c r="Q938" i="16"/>
  <c r="Q260" i="16"/>
  <c r="Q493" i="16"/>
  <c r="Q622" i="27"/>
  <c r="Q993" i="27"/>
  <c r="Q703" i="27"/>
  <c r="Q984" i="16"/>
  <c r="Q895" i="27"/>
  <c r="Q735" i="27"/>
  <c r="Q548" i="27"/>
  <c r="Q647" i="27"/>
  <c r="Q353" i="27"/>
  <c r="Q850" i="16"/>
  <c r="Q914" i="16"/>
  <c r="Q544" i="27"/>
  <c r="Q506" i="16"/>
  <c r="Q244" i="27"/>
  <c r="Q632" i="27"/>
  <c r="Q555" i="16"/>
  <c r="Q534" i="27"/>
  <c r="Q654" i="27"/>
  <c r="Q465" i="27"/>
  <c r="Q459" i="27"/>
  <c r="Q519" i="16"/>
  <c r="Q967" i="16"/>
  <c r="Q934" i="27"/>
  <c r="Q955" i="27"/>
  <c r="Q646" i="27"/>
  <c r="Q767" i="16"/>
  <c r="Q1137" i="16"/>
  <c r="Q958" i="16"/>
  <c r="Q1114" i="16"/>
  <c r="Q500" i="27"/>
  <c r="Q234" i="27"/>
  <c r="Q547" i="27"/>
  <c r="Q521" i="27"/>
  <c r="Q803" i="27"/>
  <c r="Q657" i="27"/>
  <c r="Q140" i="16"/>
  <c r="Q961" i="16"/>
  <c r="Q1000" i="16"/>
  <c r="Q519" i="27"/>
  <c r="Q943" i="16"/>
  <c r="Q461" i="27"/>
  <c r="Q926" i="27"/>
  <c r="Q543" i="27"/>
  <c r="Q426" i="27"/>
  <c r="Q930" i="27"/>
  <c r="Q1125" i="16"/>
  <c r="Q556" i="27"/>
  <c r="Q609" i="16"/>
  <c r="Q659" i="27"/>
  <c r="Q944" i="16"/>
  <c r="Q536" i="27"/>
  <c r="Q1014" i="16"/>
  <c r="Q467" i="27"/>
  <c r="Q1126" i="16"/>
  <c r="Q356" i="16"/>
  <c r="Q651" i="27"/>
  <c r="Q985" i="27"/>
  <c r="Q639" i="27"/>
  <c r="Q518" i="27"/>
  <c r="Q974" i="16"/>
  <c r="Q425" i="16"/>
  <c r="Q516" i="27"/>
  <c r="Q552" i="16"/>
  <c r="Q1076" i="16"/>
  <c r="Q208" i="16"/>
  <c r="Q1052" i="16"/>
  <c r="Q509" i="27"/>
  <c r="Q527" i="27"/>
  <c r="Q783" i="27"/>
  <c r="Q36" i="16"/>
  <c r="Q233" i="27"/>
  <c r="Q89" i="16"/>
  <c r="Q638" i="16"/>
  <c r="Q953" i="27"/>
  <c r="Q739" i="16"/>
  <c r="Q247" i="16"/>
  <c r="Q951" i="16"/>
  <c r="Q141" i="16"/>
  <c r="Q472" i="16"/>
  <c r="Q986" i="27"/>
  <c r="Q1146" i="16"/>
  <c r="Q988" i="27"/>
  <c r="Q830" i="16"/>
  <c r="Q1116" i="16"/>
  <c r="Q507" i="27"/>
  <c r="Q257" i="27"/>
  <c r="Q541" i="27"/>
  <c r="Q641" i="27"/>
  <c r="Q754" i="27"/>
  <c r="Q550" i="27"/>
  <c r="Q380" i="16"/>
  <c r="Q466" i="27"/>
  <c r="Q674" i="16"/>
  <c r="Q841" i="27"/>
  <c r="Q364" i="27"/>
  <c r="Q963" i="16"/>
  <c r="Q312" i="16"/>
  <c r="Q369" i="16"/>
  <c r="Q352" i="27"/>
  <c r="Q1003" i="16"/>
  <c r="Q424" i="16"/>
  <c r="Q425" i="27"/>
  <c r="Q446" i="27"/>
  <c r="Q984" i="27"/>
  <c r="Q1145" i="16"/>
  <c r="Q26" i="16"/>
  <c r="Q526" i="27"/>
  <c r="Q1001" i="16"/>
  <c r="Q287" i="16"/>
  <c r="Q802" i="16"/>
  <c r="Q723" i="16"/>
  <c r="Q197" i="16"/>
  <c r="Q1036" i="16"/>
  <c r="Q994" i="27"/>
  <c r="Q335" i="16"/>
  <c r="Q909" i="16"/>
  <c r="Q670" i="27"/>
  <c r="Q34" i="16"/>
  <c r="Q62" i="16"/>
  <c r="Q458" i="27"/>
  <c r="Q946" i="16"/>
  <c r="Q1004" i="16"/>
  <c r="Q829" i="27"/>
  <c r="Q926" i="16"/>
  <c r="Q970" i="16"/>
  <c r="Q629" i="27"/>
  <c r="Q157" i="16"/>
  <c r="Q459" i="16"/>
  <c r="Q920" i="27"/>
  <c r="Q275" i="27"/>
  <c r="Q365" i="27"/>
  <c r="Q623" i="27"/>
  <c r="Q935" i="16"/>
  <c r="Q346" i="16"/>
  <c r="Q154" i="27"/>
  <c r="Q530" i="16"/>
  <c r="Q954" i="27"/>
  <c r="Q915" i="16"/>
  <c r="Q645" i="27"/>
  <c r="Q785" i="16"/>
  <c r="Q923" i="16"/>
  <c r="Q351" i="27"/>
  <c r="Q971" i="27"/>
  <c r="Q830" i="27"/>
  <c r="Q1159" i="16"/>
  <c r="Q845" i="16"/>
  <c r="Q400" i="16"/>
  <c r="Q906" i="16"/>
  <c r="Q944" i="27"/>
  <c r="Q394" i="16"/>
  <c r="Q530" i="27"/>
  <c r="Q1066" i="16"/>
  <c r="Q897" i="27"/>
  <c r="Q990" i="16"/>
  <c r="Q702" i="27"/>
  <c r="Q956" i="16"/>
  <c r="Q1067" i="16"/>
  <c r="Q142" i="16"/>
  <c r="Q1035" i="16"/>
  <c r="Q447" i="27"/>
  <c r="Q502" i="27"/>
  <c r="Q705" i="16"/>
  <c r="Q952" i="27"/>
  <c r="Q1155" i="16"/>
  <c r="Q706" i="16"/>
  <c r="Q411" i="16"/>
  <c r="Q511" i="27"/>
  <c r="Q939" i="16"/>
  <c r="Q299" i="16"/>
  <c r="Q1152" i="16"/>
  <c r="Q1158" i="16"/>
  <c r="Q343" i="27"/>
  <c r="Q489" i="27"/>
  <c r="Q1102" i="16"/>
  <c r="Q85" i="16"/>
  <c r="Q537" i="27"/>
  <c r="Q505" i="16"/>
  <c r="Q933" i="16"/>
  <c r="Q1053" i="16"/>
  <c r="Q673" i="16"/>
  <c r="Q953" i="16"/>
  <c r="Q290" i="27"/>
  <c r="Q863" i="16"/>
  <c r="Q752" i="16"/>
  <c r="Q652" i="27"/>
  <c r="Q661" i="27"/>
  <c r="Q880" i="27"/>
  <c r="Q894"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Tatiana Martinez</author>
    <author>Raul Leonardo Ladron De Guevara Sanchez</author>
    <author>tc={5625760F-EED6-4554-9D94-CDB6E169E22B}</author>
  </authors>
  <commentList>
    <comment ref="J24" authorId="0" shapeId="0" xr:uid="{6428B4BA-5CF3-487D-8F81-59243959367A}">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I407" authorId="1" shapeId="0" xr:uid="{E0988AE3-0C18-4BC3-BA85-7DDAB8BE4F78}">
      <text>
        <r>
          <rPr>
            <sz val="11"/>
            <color theme="1"/>
            <rFont val="Calibri"/>
            <family val="2"/>
            <scheme val="minor"/>
          </rPr>
          <t xml:space="preserve">Raul Leonardo Ladron De Guevara Sanchez:
</t>
        </r>
      </text>
    </comment>
    <comment ref="I417" authorId="1" shapeId="0" xr:uid="{CEE69E43-1924-47EE-86E8-A9035A81204E}">
      <text>
        <r>
          <rPr>
            <sz val="11"/>
            <color theme="1"/>
            <rFont val="Calibri"/>
            <family val="2"/>
            <scheme val="minor"/>
          </rPr>
          <t xml:space="preserve">Raul Leonardo Ladron De Guevara Sanchez:
</t>
        </r>
      </text>
    </comment>
    <comment ref="L1946" authorId="2" shapeId="0" xr:uid="{5625760F-EED6-4554-9D94-CDB6E169E22B}">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por acordar con Tecnologia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tc={F1DAA473-5344-44E5-ABA4-4AA4B70D4379}</author>
  </authors>
  <commentList>
    <comment ref="L939" authorId="0" shapeId="0" xr:uid="{00000000-0006-0000-02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por acordar con Tecnologia</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Tatiana Martinez</author>
    <author>Raul Leonardo Ladron De Guevara Sanchez</author>
  </authors>
  <commentList>
    <comment ref="J25" authorId="0" shapeId="0" xr:uid="{BEB03966-3DE0-4EC5-ABC2-8BDB2640F68E}">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I408" authorId="1" shapeId="0" xr:uid="{847E3896-EFFB-4F0B-9BEC-B2B47B02AC59}">
      <text>
        <r>
          <rPr>
            <sz val="11"/>
            <color theme="1"/>
            <rFont val="Calibri"/>
            <family val="2"/>
            <scheme val="minor"/>
          </rPr>
          <t xml:space="preserve">Raul Leonardo Ladron De Guevara Sanchez:
</t>
        </r>
      </text>
    </comment>
    <comment ref="I418" authorId="1" shapeId="0" xr:uid="{93DA498C-88B9-48EC-94D5-48914162DF4B}">
      <text>
        <r>
          <rPr>
            <sz val="11"/>
            <color theme="1"/>
            <rFont val="Calibri"/>
            <family val="2"/>
            <scheme val="minor"/>
          </rPr>
          <t xml:space="preserve">Raul Leonardo Ladron De Guevara Sanchez: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<sst xmlns="http://schemas.openxmlformats.org/spreadsheetml/2006/main" count="36738" uniqueCount="5621">
  <si>
    <t>AVANCE DE LOS PLANES DE MEJORAMIENTO</t>
  </si>
  <si>
    <t>Nota: Tomar como rango de datos hasta "Descripción del hallazgo"</t>
  </si>
  <si>
    <t>Cuenta de DESCRIPCIÓN DEL HALLAZGO/OBSERVACIÓN/ITEM</t>
  </si>
  <si>
    <t>Etiquetas de columna</t>
  </si>
  <si>
    <t>RESUMEN DE HALLAZGOS POR ENTE DE CONTROL</t>
  </si>
  <si>
    <t>RESUMEN DE HALLAZGOS POR DIRECCIÓN/OFICINA</t>
  </si>
  <si>
    <t>Etiquetas de fila</t>
  </si>
  <si>
    <t>AGN</t>
  </si>
  <si>
    <t>Total</t>
  </si>
  <si>
    <t>ENTE DE CONTROL</t>
  </si>
  <si>
    <t>Cuenta de DESCRIPCIÓN DEL HALLAZGO/OBSERVACIÓN/INDICIO</t>
  </si>
  <si>
    <t>(Todas)</t>
  </si>
  <si>
    <t>CORPORATIVA</t>
  </si>
  <si>
    <t>CGR</t>
  </si>
  <si>
    <t>ITRC</t>
  </si>
  <si>
    <t>DIRECCIÓN/OFICINA</t>
  </si>
  <si>
    <t>OCI</t>
  </si>
  <si>
    <t>ADUANAS</t>
  </si>
  <si>
    <t>FISCALIZACIÓN</t>
  </si>
  <si>
    <t>IMPUESTOS</t>
  </si>
  <si>
    <t>INNOVACIÓN Y TECNOLOGÍA</t>
  </si>
  <si>
    <t>JURÍDICA</t>
  </si>
  <si>
    <t>ESTRATÉGICA Y  DE ANALÍTICA</t>
  </si>
  <si>
    <t>POLFA</t>
  </si>
  <si>
    <t>TOTAL</t>
  </si>
  <si>
    <t>RESUMEN DE ACCIONES DE MEJORA POR DIRECCIÓN/OFICINA</t>
  </si>
  <si>
    <t xml:space="preserve">RESUMEN DE ACCIONES DE MEJORA POR ENTE DE CONTROL </t>
  </si>
  <si>
    <t>DIRECCIÓN/
OFICINA</t>
  </si>
  <si>
    <t>TOTAL ACCIONES DE MEJORA</t>
  </si>
  <si>
    <t xml:space="preserve"> TOTAL ACCIONES DE MEJORA</t>
  </si>
  <si>
    <t>RESUMEN DE ACTIVIDADES POR ENTE DE CONTROL</t>
  </si>
  <si>
    <t>RESUMEN DE ACTIVIDADES POR ESTADO</t>
  </si>
  <si>
    <t>Cuenta de FECHA TERMINACIÓN ACTIVIDADES</t>
  </si>
  <si>
    <t>ESTADO DE CUMPLIMIENTO</t>
  </si>
  <si>
    <t>TOTAL ESTADO DE CUMPLIMIENTO</t>
  </si>
  <si>
    <t>CUMPLIDA</t>
  </si>
  <si>
    <t>PROCESO</t>
  </si>
  <si>
    <t>RESUMEN DE ACTIVIDADES POR ENTE DE CONTROL Y POR ESTADO</t>
  </si>
  <si>
    <t>Cuenta de ESTADO DE CUMPLIMIENTO</t>
  </si>
  <si>
    <t>POR CombinadaS fila (CUENTA ESTADO EN BLANCO) en ITRC</t>
  </si>
  <si>
    <t>Total general</t>
  </si>
  <si>
    <t>RESUMEN ACTIVIDADES  POR ENTES DE CONTROL, DIRECCIÓN DE GESTIÓN Y ESTADO DE CUMPLIMIENTO</t>
  </si>
  <si>
    <t>ITRC: PARA ESTE CUADRO SE CONSOLIDA POR UNIDAD DE MEDIDA DE ACTIVIDADES COMO ACCIONES</t>
  </si>
  <si>
    <t>INFORME PLAN DE MEJORAMIENTO INSTITUCIONAL  - PMI</t>
  </si>
  <si>
    <t xml:space="preserve">Entidad:  UNIDAD ADMINISTRATIVA ESPECIAL DIRECCION DE IMPUESTOS Y ADUANAS NACIONALES - UAE DIAN </t>
  </si>
  <si>
    <t>Fecha de corte cumplimiento CGR</t>
  </si>
  <si>
    <t>NIT: 800197268-4</t>
  </si>
  <si>
    <t>Fecha de corte cumplimiento ITRC</t>
  </si>
  <si>
    <t>Representante Legal: CARLOS EMILIO BETANCOURT GALEANO</t>
  </si>
  <si>
    <t>Fecha de corte cumplimiento OCI</t>
  </si>
  <si>
    <t>Entes de Control Externo y Oficina de Control Interno</t>
  </si>
  <si>
    <t xml:space="preserve">Fecha actualización Plan de Mejoramiento Institucional </t>
  </si>
  <si>
    <t>AUDITORIA/
INSPECCIÓN</t>
  </si>
  <si>
    <t>CÓDIGO DELHALLAZGO/
OBSERVACIÓN/INDICIO</t>
  </si>
  <si>
    <t>DESCRIPCIÓN DEL HALLAZGO/OBSERVACIÓN/INDICIO</t>
  </si>
  <si>
    <t>CAUSA  DEL HALLAZGO/OBSERVACIÓN/INDICIO</t>
  </si>
  <si>
    <t>ACCIÓN DE MEJORA</t>
  </si>
  <si>
    <t>DESCRIPCIÓN DE ACTIVIDADES</t>
  </si>
  <si>
    <t>UNIDAD DE MEDIDA DE ACTIVIDADES</t>
  </si>
  <si>
    <t>CANTIDAD UNIDAD DE MEDIDA DE ACTIVIDADES</t>
  </si>
  <si>
    <t>FECHA INICIO ACTIVIDADES</t>
  </si>
  <si>
    <t>FECHA TERMINACIÓN ACTIVIDADES</t>
  </si>
  <si>
    <t>PLAZO EN SEMANAS ACTIVIDADES</t>
  </si>
  <si>
    <t>AVANCE FÍSICO EJECUCIÓN ACTIVIDADES</t>
  </si>
  <si>
    <t xml:space="preserve">ÁREA(S) RESPONSABLE(S) </t>
  </si>
  <si>
    <t>% AVANCE DE EJECUCIÓN ACTIVIDADES</t>
  </si>
  <si>
    <t>Auditoria Financiera Vigencia 2024</t>
  </si>
  <si>
    <t xml:space="preserve">17  01 011   </t>
  </si>
  <si>
    <t xml:space="preserve">“(…) la DIAN carece de mecanismos de control que permitan mitigar el riesgo de incremento de saldos a favor por el uso indebido del mecanismo del pago de impuestos con obras (…)”. </t>
  </si>
  <si>
    <t>1.Solicitar de manera semestral a través del PST al área de tecnología la información de los contribuyentes que en su declaración de renta en la casilla "obras por impuestos" presenten valor diferente a cero (o). Una vez verificada dicha información, se remitirá a la Subdirección de Fiscalización Tributaría y Subdirección de Devoluciones para la gestión de acuerdo a sus compentencias.</t>
  </si>
  <si>
    <t xml:space="preserve">1. Solicitar pst dentro de los primeros 5 dias posteriores a  cada semestre CAAI
2. Verificar información por parte de la CAAI
3. Remitir correo electrónico a a la Subdirección de Fiscalización Tributaría y Subdirección de Devoluciones para la gestión de acuerdo a sus compentencias.  </t>
  </si>
  <si>
    <t xml:space="preserve"> 2 PST/ 2 Correo electrónico </t>
  </si>
  <si>
    <t>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</si>
  <si>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para su analisis en  términos de eficiencia, relación costo - beneficio y oportunidad para actuar en términos de firmeza.</t>
  </si>
  <si>
    <t xml:space="preserve">correo con el listado de contribuyentes </t>
  </si>
  <si>
    <t>2 Elaborar el lineamiento teniendo en cuenta los criterios de priorizacion y selección de casos</t>
  </si>
  <si>
    <t xml:space="preserve">Memorando de lineamientos acción de control socializado en las Direcciones Seccionales o Dirección Operativa de Grandes Contribuyentes.
100% de correos enviados a las Direcciones Seccionales y Direccion Operativa de Grandes Contribuyentes.
</t>
  </si>
  <si>
    <t xml:space="preserve">3..Comunicar lineamiento a las Direcciones Seccionales para gestionar las solicitudes de devoluciones de Renta cuando tienen en el formulario 110 valores en las casillas de obras por impuestos. </t>
  </si>
  <si>
    <t xml:space="preserve">Elaborar y comunicar  lineamiento a las Direcciones Seccionales para gestionar las solicitudes de devoluciones de Renta cuando tienen en el formulario 110 valores en las casillas de obras por impuestos. </t>
  </si>
  <si>
    <t>Lineamiento comunicado a las Direcciones Seccionales</t>
  </si>
  <si>
    <t xml:space="preserve">4.Capacitará a las Direcciones Seccionales para gestionar las solicitudes de devoluciones de Renta cuando tienen en el formulario 110 valores en las casillas de obras por impuestos. </t>
  </si>
  <si>
    <t xml:space="preserve">Capacitar a las Direcciones Seccionales para gestionar las solicitudes de devoluciones de Renta cuando tienen en el formulario 110 valores en las casillas de obras por impuestos. </t>
  </si>
  <si>
    <t>Formato FT-TAH-1722
"Registro de Asistencia Capacitación Interna"</t>
  </si>
  <si>
    <t xml:space="preserve">17  02 012   </t>
  </si>
  <si>
    <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t>
  </si>
  <si>
    <t xml:space="preserve">1. Capacitar a los servidores publicos de la División de Fiscalización y Liquidacion TAC  de la Dirección Seccional de Impuestos y Aduanas de Valledupar, sobre el  procedimiento  PR-ADF-159  notificacion,Comunicación y/o Publicación
</t>
  </si>
  <si>
    <t xml:space="preserve">1.capacitar  trimestralmente por team o en forma presencial a los servidores públicos
</t>
  </si>
  <si>
    <t xml:space="preserve">1. formato asistencia a la capacitacion
</t>
  </si>
  <si>
    <t>2. Enviar a los servidores públicos los documentos soportes de la presentación de las capacitaciones realizadas.</t>
  </si>
  <si>
    <t xml:space="preserve">2. Soporte del envio a los servidores publicos del material con el que se realizó  la capacitacion </t>
  </si>
  <si>
    <t>2. Verificar  las notificaciones devueltas por correo electrónico, por parte de División de Fiscalización y Liquidacion TAC  de la Dirección Seccional de Impuestos y Aduanas de Valledupar.</t>
  </si>
  <si>
    <t>1.Verificar trimestralmente del listado de actos administrativos enviado a noticación,   los devueltos, a fin de establecer si posteriormente se realizó correctamente la notificación.</t>
  </si>
  <si>
    <t>Informe trimestral del resultado de las verificaciones, junto con los soportes , debidamente firmado</t>
  </si>
  <si>
    <t>2. Informar  cada trimestre el resultado de la verificacion y las medidas implementadas de haber lugar a ello..</t>
  </si>
  <si>
    <t>H. 2 Aud Regular Vig. Primer semestre 2010 F. Recaudadora
AEF - Seguimiento PM 2014</t>
  </si>
  <si>
    <t>22 02 001</t>
  </si>
  <si>
    <t xml:space="preserve">DSA. BOGOTA.
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
• Permite el acceso a los inspectores de aduanas (usuarios) a todos los depósitos habilitados y por ende a todas las declaraciones de importación seleccionadas para inspección aduanera documental o física, independiente del reparto asignado.
• Permite realizar actuaciones (levante de mercancías, suspensiones, entre otras), independiente del reparto asignado.
• Permite el acceso simultáneo con el mismo usuario desde diferentes terminales y ubicaciones.
</t>
  </si>
  <si>
    <t xml:space="preserve">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t>
  </si>
  <si>
    <t>1. Poner en producción a Nivel Nacional la versión Unificada de SYGA</t>
  </si>
  <si>
    <t>Finalizar las pruebas de aceptación de la versión unificada de SYGA a Nivel Nacional</t>
  </si>
  <si>
    <t>Informe de finalización de pruebas</t>
  </si>
  <si>
    <t>Realizar ajustes de incidencias reportadas por los usuarios con relación a las pruebas de la Versión Unificada de SYGA</t>
  </si>
  <si>
    <t>Registro en JIRA de solución de incidencias reportadas por los usuarios</t>
  </si>
  <si>
    <t>Reportar el 100% de las pruebas satisfactorias a la versión unificada de SYGA</t>
  </si>
  <si>
    <t>Formato de Aceptación de pruebas</t>
  </si>
  <si>
    <t>Alistamiento de la Infraestructura necesarias para la salida a producción de SYGA</t>
  </si>
  <si>
    <t>Infraestructura lista para poner en producción el sistema</t>
  </si>
  <si>
    <t>Puesta en producción a Nivel Nacional de la versión unificada de SYGA</t>
  </si>
  <si>
    <t>Sistema funcionando a Nivel Nacional</t>
  </si>
  <si>
    <t>Estabilización del Sistema en producción</t>
  </si>
  <si>
    <t>Sistema estabilizado</t>
  </si>
  <si>
    <t xml:space="preserve">Definir Estrategia de Digitalización del Proyecto de Desaduanamiento. </t>
  </si>
  <si>
    <t>Estrategia de Digitalización</t>
  </si>
  <si>
    <t>Documento de Estrategia</t>
  </si>
  <si>
    <t xml:space="preserve">Desarrollar o adquirir la solucion tecnologica del Proyecto de Desaduanamiento. 
</t>
  </si>
  <si>
    <t>1. Informe de avance del proceso de contratación.</t>
  </si>
  <si>
    <t>Informe de avance del proceso</t>
  </si>
  <si>
    <t xml:space="preserve">Iniciar el proyecto con la definición de  los requerimientos funcionales 
</t>
  </si>
  <si>
    <t xml:space="preserve">Definir los requerimientos funcionales </t>
  </si>
  <si>
    <t>Documento de requerimientos funcionales V1</t>
  </si>
  <si>
    <t xml:space="preserve">Definir los requerimientos no funcionales </t>
  </si>
  <si>
    <t>Documento de requerimientos no funcionales V1</t>
  </si>
  <si>
    <t>Definir la priorización funcional de la implementación</t>
  </si>
  <si>
    <t>Mapa de historias con la priorización funcional de la implementación V1</t>
  </si>
  <si>
    <t xml:space="preserve">Definir un plan de trabajo de desarrollo de la solución tecnológica </t>
  </si>
  <si>
    <t>Plan de trabajo V1</t>
  </si>
  <si>
    <t xml:space="preserve">Aprobar o validar el plan de trabajo de la implementación de la solución tecnológica </t>
  </si>
  <si>
    <t>Plan de trabajo aprobado V1</t>
  </si>
  <si>
    <t>Iniciar el desarrollo de la solución tecnológica.</t>
  </si>
  <si>
    <t>Desarrollo de la solución</t>
  </si>
  <si>
    <t>Informes de seguimiento</t>
  </si>
  <si>
    <t>Iniciar la implementación de la solución tecnológica</t>
  </si>
  <si>
    <t>Pruebas y evaluación funcional</t>
  </si>
  <si>
    <t xml:space="preserve"> (01) Un  formato de Aceptación de Pruebas funcionales y salida a producción - FT-IIT-1851.</t>
  </si>
  <si>
    <t>Poner en  producción la solución tecnológica</t>
  </si>
  <si>
    <t xml:space="preserve">Definir la puesta en producción de la solución tecnológica </t>
  </si>
  <si>
    <t>Puesta en producción de la solución tecnologica: 
a. (01) Un formato información de versión             FT-IIT-2180
b. (01) Un Acta de comité de gestión de Cambios de Tecnología del correspondiente software instalado y en producción</t>
  </si>
  <si>
    <t>32 Aud DS ADUANAS, Ipiales, Cartagena, Cucuta, Bogotá, B/ventura, Cali, Urabá Vig P.Semestre 2015</t>
  </si>
  <si>
    <t xml:space="preserve">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t>
  </si>
  <si>
    <t>sin causa</t>
  </si>
  <si>
    <t>Definir Estrategia de Digitalización del Proyecto de Desaduanamiento. 
NOTA: Reformulación elaborada por cambios normativos de acuerdo a  Decreto 1165 de Junio de 2019 que reemplaza-deroga el Decreto 390 de 2016.</t>
  </si>
  <si>
    <t>Desarrollar o adquirir la solucion tecnologica del Proyecto de Desaduanamiento. 
NOTA: Reformulación elaborada por cambios normativos de acuerdo a  Decreto 1165 de Junio de 2019 que reemplaza-deroga el Decreto 390 de 2016.</t>
  </si>
  <si>
    <t>3.  Ejecutar el cronograma de definición funcional de los sistema de información para la operación aduanera que se deban ajustar o desarrollar en el marco del Decreto 390 de 2016, específicamente para el Transito Aduanero- Operaciones de Transporte.</t>
  </si>
  <si>
    <t>Presentar, de acuerdo al cronograma, los requerimientos funcionales a la Subdirección de Tecnología de Información y Telecomunicaciones siguiendo el procedimiento PR-SI-0002 Centro de Despacho SIE.</t>
  </si>
  <si>
    <t>Solicitudes de Requerimientos funcionales</t>
  </si>
  <si>
    <t>4. Implementar dentro del Núcleo Básico -  Fase I del Servicio Informático Electrónico de TRANSITO Y OPERACIONES DE TRANSPORTE , las  funcionalidades que mitiguen los siguientes riegos:
- Operaciones realizadas manualmente
- Registro de operaciones de Tránsito en sistemas antiguos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</si>
  <si>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t>
  </si>
  <si>
    <t>Un (1) Plan de Trabajo aprobado.</t>
  </si>
  <si>
    <t>Realizar el análisis y diseño, atendiendo la  solicitud de Creación de Servicio Informático presentada al Centro de Despacho de la Dirección de Gestión Organizacional y el levantamiento de requerimientos funcionales efectuado.</t>
  </si>
  <si>
    <t>Formato Modelo de diseño FT-SI-2003
Formato Diseño de base de datos FT-SI-2004
Formato Diseño de interfaz de usuario FT-SI-2005</t>
  </si>
  <si>
    <t>Realizar la codificación</t>
  </si>
  <si>
    <t xml:space="preserve">Formato Información de Versión 30001  - FT-SI-2180 </t>
  </si>
  <si>
    <t>Realizar las pruebas funcionales</t>
  </si>
  <si>
    <t>Formato Aceptación de Pruebas Funcionales y Salida a Producción - FT-SI-1851</t>
  </si>
  <si>
    <t xml:space="preserve">Realizar la implantación y puesta en producción </t>
  </si>
  <si>
    <t>Formato Aceptación de Pruebas Funcionales y Salida a Producción FT-SI-1851
Acta de comité de cambios</t>
  </si>
  <si>
    <t>5 Aud  Laboratorio de Aduanas con corte 30/06/2016</t>
  </si>
  <si>
    <t>12 01 001</t>
  </si>
  <si>
    <t xml:space="preserve">Hallazgo No.5 Análisis de muestras de Laboratorio
(…) para proteger a los consumidores de ingresos de mercancías peligrosas, proteger el medio ambiente, ayudar a combatir el terrorismo y la detección de importaciones ilegales.
Adicionalmente, refleja deficiencia en los sistemas informáticos para la realización de estadísticas necesarias, para las mediciones totales de muestras analizadas y los ingresos generados, como resultados de dicha operación.
</t>
  </si>
  <si>
    <t xml:space="preserve">No existe norma interna vinculante para que todos los actores participen en este proceso y poder determinar los resultados de la gestión del laboratorio </t>
  </si>
  <si>
    <t>Capacitar a las Direcciones Seccionales para la toma de muestras</t>
  </si>
  <si>
    <t>Capacitar a través del Plan Institucional PIC 2017 a las principales Direcciones Seccionales de aduanas en la toma de muestras</t>
  </si>
  <si>
    <t>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t>
  </si>
  <si>
    <t>Asignar la meta mensual de toma de muestras para las Direcciones Seccionales</t>
  </si>
  <si>
    <t>Las Direcciones Seccionales acorde con su tamaño tendrán una meta en cantidad de muestras a tomar al mes.</t>
  </si>
  <si>
    <t>Seguimiento trimestral en el plan operativo de las Direcciones Seccionales de muestras tomadas vs muestras asignadas. (marzo, junio, septiembre y diciembre de 2017)</t>
  </si>
  <si>
    <t>Implementar dentro del Núcleo Básico - Fase I,  el Sistema de Información  Laboratorio</t>
  </si>
  <si>
    <t>Realizar el levantamiento de requerimientos funcionales.</t>
  </si>
  <si>
    <t>Formato Especificación Funcional Detallada FT-SI-2007 
Formato Casos de Uso FT-SI-2009</t>
  </si>
  <si>
    <t xml:space="preserve">Elaboración de formatos de acuerdo con los requerimientos efectuados (5 requerimientos) Laboratorio Fase 2.1. </t>
  </si>
  <si>
    <t xml:space="preserve">Documento: FT-SI-2180-SIE Laboratorio.pdf (INFORMACIÓN DE VERSIÓN – 30001 
Fecha liberación pruebas: Dos Entregables:
 1.         01-05-2021
 2.         30-06-2021 
Documento: FT-SI-1851- Certificación de Pruebas.
Fecha liberación a producción:  Dos Entregables: 
1.        01-06-2021 2.        01-08-2021 </t>
  </si>
  <si>
    <t>Realizar ajustes para mejorar la operación,(9 requerimientos). Laboratorio Fase 2.2</t>
  </si>
  <si>
    <t>Documento: FT-SI-2180-SIE Laboratorio.pdf (INFORMACIÓN DE VERSIÓN – 30001 
Documento: FT-SI-1851- Certificación de Pruebas.
Liberación a producción</t>
  </si>
  <si>
    <t>Efectuar mejoras en la usabilidad y nuevas funcionalidades, (17 requerimientos)​. Laboratorio Fase 2.3</t>
  </si>
  <si>
    <t>Documento: FT-SI-2180-SIE Laboratorio.pdf (INFORMACIÓN DE VERSIÓN – 30001 
Documento:FT-SI-1851- Certificación de Pruebas.
Liberación a producción</t>
  </si>
  <si>
    <t>Efectuar mejoras en la usabilidad y nuevas funcionalidades, (24 requerimientos)​. Laboratorio Fase 2.4</t>
  </si>
  <si>
    <t>Efectuar mejoras en la usabilidad y nuevas funcionalidades, ( 25 requerimientos)​. Laboratorio Fase 2.6</t>
  </si>
  <si>
    <t>14 Aud Funcion Pagadora y Recaudadora Vig  2015</t>
  </si>
  <si>
    <t>12 01 003</t>
  </si>
  <si>
    <t xml:space="preserve">Hallazgo No. 14  Registro y Control Posterior Actas de Inspección con suspensión o rechazo de Levante
"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  
</t>
  </si>
  <si>
    <t>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t>
  </si>
  <si>
    <t>1. Elaborar y expedir el memorando donde se informa a las direcciones seccionales sobre el  ajuste al procedimiento PR-OA-0188  y la divulgación del  mismo al interior de las Direcciones Seccionales</t>
  </si>
  <si>
    <t>Expedir memorando donde se informa a las direcciones seccionales sobre el  ajuste al procedimiento PR-OA-0188  y la divulgación del mismo al interior de las Direcciones Seccionales</t>
  </si>
  <si>
    <t>Memorando Expedido</t>
  </si>
  <si>
    <t>Definir Estrategia de Digitalización del Proyecto de Desaduanamiento.</t>
  </si>
  <si>
    <t>4. Implementar el diligenciamiento del formato FT-OA-2298 Base de datos de suspensiones, y elaborar mensualmente un informe de  los rechazos a los levantes,  con el fin de efectuar control a la situación jurídica de los bienes.</t>
  </si>
  <si>
    <t>1. Diligenciar por parte de los funcionarios aforadores el formato FT-OA-2298 e informar acerca de los rechazos a los levantes con el fin de efectuar un seguimiento mensual a la situación jurídica de los bienes.</t>
  </si>
  <si>
    <t xml:space="preserve">Informe </t>
  </si>
  <si>
    <t>15 Aud Funcion Pagadora y Recaudadora Vig  2015</t>
  </si>
  <si>
    <t>12 01 100</t>
  </si>
  <si>
    <t xml:space="preserve">Hallazgo No. 15  Control de pagos de la modalidad de importación temporal
"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 
</t>
  </si>
  <si>
    <t>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t>
  </si>
  <si>
    <t xml:space="preserve">Definir Estrategia de Digitalización del Proyecto de Gestor de Pagos.
</t>
  </si>
  <si>
    <t xml:space="preserve">Desarrollar o adquirir la solucion tecnologica del Proyecto de Gestor de Pagos. 
</t>
  </si>
  <si>
    <t xml:space="preserve">Iniciar el proceso de contratación </t>
  </si>
  <si>
    <t>Validar o aceptar el proceso de contratación</t>
  </si>
  <si>
    <t>Documento de validación o aceptación del proceso de contratación</t>
  </si>
  <si>
    <t xml:space="preserve">Definir Estrategia de Digitalización del Proyecto de Obligación Aduanera.
</t>
  </si>
  <si>
    <t xml:space="preserve">Desarrollar o adquirir la solucion tecnologica del Proyecto de Obligación Aduanera. 
</t>
  </si>
  <si>
    <t xml:space="preserve">Documento de validación o aceptación del proceso de contratación </t>
  </si>
  <si>
    <t xml:space="preserve">Mapa de historias con la priorización funcional de la implementación V1 </t>
  </si>
  <si>
    <t>3. Realizar actualización del procedimiento PR-OA-0201 "CONTROL DE PAGOS DE LA  MODALIDAD DE LARGO PLAZO"</t>
  </si>
  <si>
    <t>1. Actualizar el  procedimiento PR-OA-0201 "CONTROL DE PAGOS DE LA MODALIDAD DE LARGO PLAZO".</t>
  </si>
  <si>
    <t>Procedimiento actualizado</t>
  </si>
  <si>
    <t>4. Efectuar seguimiento al cumplimiento de las cuotas a cancelarse en las importaciones temporales, respecto de las pólizas que son aprobadas por parte de la Dirección Seccional y elaborar informe mensual.</t>
  </si>
  <si>
    <t>1. Control a los inventarios de garantías con el fin de que se dé cumplimiento al pago oportuno de las obligaciones garantizadas  y elaborar informe de seguimiento.</t>
  </si>
  <si>
    <t>Informe</t>
  </si>
  <si>
    <t>AUDITORÍA DE CUMPLIMIENTO - Proceso Operación Aduanera, vigencia 2022</t>
  </si>
  <si>
    <t>12  01  003</t>
  </si>
  <si>
    <t>Fallas institucionales en la programación del sistema MUISCA para determinar el perfilamiento de los levantes automáticos y de los controles que minimice el riesgo de evasión que permita ser más efectivo</t>
  </si>
  <si>
    <t xml:space="preserve">Revisar  el cumplimiento de requisitos establecidos en la normatividad aduanera por parte de las Agencias de Aduanas </t>
  </si>
  <si>
    <t>1.	Revisar trimestralmente  y de forma aleatoria el 2%  de las declaraciones de importación con levante automático  de vehículos en los años 2023, 2024 y primer semetre 2025.</t>
  </si>
  <si>
    <t xml:space="preserve">Informe de revision trimestral y/o lista de chequeo </t>
  </si>
  <si>
    <t>2.	Remitir a la División de Fiscalización y Liquidación Aduanera los insumos generados de la revisiones a las declaraciones de importación con levante automático de vehículos, que generen presunta infracción administrativa por parte de las agencias de aduanas.</t>
  </si>
  <si>
    <t>Informe de los correos electronicos y/o - Oficios remisorio -si procede -</t>
  </si>
  <si>
    <t xml:space="preserve">Verificar las validaciones realizadas por el servicio informatico para la importacion especifica, determinar junto con el area funcional si se requiere ajustar o actualizar las validaciones para los levantes automaticos. </t>
  </si>
  <si>
    <t>1) Replicar el caso en el ambiente de pruebas funcionales, realizar pruebas funcionales para este tipo de importación. ( informe de prueba, observaciones, incidentes en producción ). caso registrado en JIRA.
2) Si se requiere un ajuste se  adelantara el procedimiento PR-IIT-0453.</t>
  </si>
  <si>
    <t>informe de prueba, caso registrado en JIRA</t>
  </si>
  <si>
    <t>59 Aud. Reg. Vig 2008-2011
AEF - Seguimiento PM 2014</t>
  </si>
  <si>
    <t>19 03 006</t>
  </si>
  <si>
    <t>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
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t>
  </si>
  <si>
    <t>Lo anterior, demuestra que los sistemas son deficientes, así como falta de integralidad de los diferentes módulos y/o aplicativos que administran cartera</t>
  </si>
  <si>
    <t>Contar con un sistema de información integrado que refleje la situación fiscal y procesal real de los contribuyentes</t>
  </si>
  <si>
    <t>Definir estrategia de digitalización</t>
  </si>
  <si>
    <t>Documento</t>
  </si>
  <si>
    <t>Priorizar y detallar requerimientos</t>
  </si>
  <si>
    <t>Documento de requerimientos funcionales</t>
  </si>
  <si>
    <t>Definir estrategia de Digitalización del proyecto</t>
  </si>
  <si>
    <t>Documento de Estrategia de Digitalización</t>
  </si>
  <si>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</si>
  <si>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t>Desarrollar o adquirir la solución tecnologíca</t>
  </si>
  <si>
    <t>1. Informe del avance del proceso de contratación</t>
  </si>
  <si>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</si>
  <si>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 xml:space="preserve">Plan de trabajo aprobado V1 </t>
  </si>
  <si>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</si>
  <si>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18 Aud Vig  2012-2013 Función Recaudadora</t>
  </si>
  <si>
    <t xml:space="preserve">Hallazgo No. 18: Sistemas de Información - Aplicativos Expedientes
En desarrollo de la revisión de los procesos de cobro coactivo, se observó que la información y los documentos correspondientes a cada uno de los expedientes no se encuentran digitalizados en su totalidad. 
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
</t>
  </si>
  <si>
    <t xml:space="preserve">La falta de integración de los aplicativos no permite el registro en línea y en tiempo real de las diferentes actuaciones ni su consulta, haciendo difícil el acceso a información oportuna y actualizada de los procesos de cobro coactivo.  
</t>
  </si>
  <si>
    <t>29 Aud Vig  2012-2013 Función Recaudadora</t>
  </si>
  <si>
    <t xml:space="preserve">Hallazgo No. 29: Sistemas de Información – Administración de Cartera
Consultados los diferentes sistemas de información que operan en la Seccional de Grandes Contribuyentes se presentan las siguientes debilidades:
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2. Se evidenció que a 31 de diciembre de 2013, por deficiencias en los sistemas de información, los aplicativos Obligación Financiera y Cuenta Corriente reflejan saldos irreales pendientes de ajuste por $62.591.2 millones.
3. Para la liquidación de intereses  la seccional acude a Liquidiario, que es básicamente un libro de Excel, herramienta que genera riesgos de seguridad y vulnerabilidad para obtener cuentas de cobro confiables y así evitar reprocesos manuales.
</t>
  </si>
  <si>
    <t xml:space="preserve">No contar con sistemas de información funcionales, óptimos, confiables y flexibles (beneficios tributarios).
Debilidades en los sistemas de información, para la liquidación de intereses
</t>
  </si>
  <si>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</si>
  <si>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t>35 Aud Vig  2012-2013 Función Recaudadora</t>
  </si>
  <si>
    <t>22 02 100</t>
  </si>
  <si>
    <t xml:space="preserve">Hallazgo No. 35 Plan de migración aplicativa no incluida en la plataforma MUISCA.  
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De otra parte, se evidencia que el aplicativo SIPAC, presenta en la Dirección Seccional de impuestos Bogotá, deficiencias en el procesamiento, debido al volumen de transacciones y existe un represamiento de solicitudes de adecuación al aplicativo por parte del área usuaria.
</t>
  </si>
  <si>
    <t>Materialización del riesgo de la integridad de la información y el reprocesamiento de la misma,  y la ausencia de un plan que permita determinar la existencia de una única plataforma que se viene estructurando en la entidad desde 2003 como lo es el Muisca</t>
  </si>
  <si>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</si>
  <si>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16 Aud Vig  2012-2013 Función Recaudadora</t>
  </si>
  <si>
    <t>11 02 002</t>
  </si>
  <si>
    <t>Hallazgo No. 16: Gestión Documental de los expedientes de Cobro Coactivo
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t>
  </si>
  <si>
    <t xml:space="preserve">Deficiencias de control interno, debilidades en el seguimiento y monitoreo por parte de la Dirección
Las irregularidades relacionadas con manejo documental de los expedientes de cobro coactivo durante el periodo evaluado obedecen a problemas, deficiencias y limitantes de orden institucional
</t>
  </si>
  <si>
    <t xml:space="preserve">Gestionar ante la dependencia competente la viabilidad de adelantar campañas de cultura de gestión documental. </t>
  </si>
  <si>
    <t>Requerir a la dependencia competente a fin de que se acuerden los temas a socializar así como la periodicidad de las mismas, con base en lo manifestado en el oficio 1-32-244-201-0898 del 30 de septiembre de 2019 enviado a la subdirección de gestión de recaudo y cobranzas</t>
  </si>
  <si>
    <t>Documento soporte del requerimeinto</t>
  </si>
  <si>
    <t>Gestionar ante la dependencia competente la viabilidad de crear un grupo de apooyo de gestión documental y la asignación de pacticantes del SENA para el apoyo de la gestión documental.</t>
  </si>
  <si>
    <t>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t>
  </si>
  <si>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</si>
  <si>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t>Auditoría de Cumplimiento, U.A.E DIAN Devoluciones y Compensaciones gestionadas a 31 de diciembre de 2020</t>
  </si>
  <si>
    <t>19  03 00</t>
  </si>
  <si>
    <t>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t>
  </si>
  <si>
    <t>“(…)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t>
  </si>
  <si>
    <t>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t>
  </si>
  <si>
    <t xml:space="preserve">1. Poner a disposición la información y las consultas para el cálculo de los indicadores de fiscalización </t>
  </si>
  <si>
    <t>Documento sobre la información puesta a disposición, incluyendo la lógica del cálculo de los indicadores</t>
  </si>
  <si>
    <t>2. Elaborar una herramienta para consulta que despliegue la información de los indicadores de auditoria.</t>
  </si>
  <si>
    <t>Herramienta para consulta de indicadores de auditoria</t>
  </si>
  <si>
    <t>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</si>
  <si>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1. Enviar a las seccionales la acción de control y los seleccionados.</t>
  </si>
  <si>
    <t>Memorando de lineamientos de auditoría.</t>
  </si>
  <si>
    <t>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t>
  </si>
  <si>
    <t>“Estos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t>
  </si>
  <si>
    <t>2. Revisar y ajustar el procedimiento PR-COT-0465 «INVESTIGACIÓN Y DETERMINACIÓN DE TRIBUTOS E IMPOSICIÓN DE SANCIONES», en y/o documentos asociados, en lo referente a la depuración de las cargas de servicio.</t>
  </si>
  <si>
    <t>1. Analizar y evaluar  el procedimiento, y/o documentos asociados respecto a los parámetros de depuración.</t>
  </si>
  <si>
    <t>Documento de análisis y evaluación</t>
  </si>
  <si>
    <t>2. Efectuar los ajustes al procedimiento,  y/o documentos asociados con base en el resultado del análisis efectuado.</t>
  </si>
  <si>
    <t>Procedimiento y/o documentos asociados, ajustados y publicados.</t>
  </si>
  <si>
    <t>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</si>
  <si>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Hallazgo No. 7. Intereses Doble Compensación - Expediente NIT 860.068.121-6   ."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t>
  </si>
  <si>
    <t>"(…) originado por la falta de actualización del aplicativo SIE devoluciones por parte de los funcionarios encargados de notificar los actos administrativos en el subproceso de devoluciones y compensaciones"</t>
  </si>
  <si>
    <t>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t>
  </si>
  <si>
    <t>“(…)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t>
  </si>
  <si>
    <t>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t>
  </si>
  <si>
    <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t>
  </si>
  <si>
    <t>23 Aud Regular Vigencia 2010
(Recaudadora)
AEF - Seguimiento PM 2014</t>
  </si>
  <si>
    <t>18 01 002</t>
  </si>
  <si>
    <t>Deudores - Sanciones
El saldo de la cuenta Deudores presenta incertidumbre debido a que en las subcuentas 140104-02 y 140104-03 Sanciones Aduaneras y Cambiarias, según informe del aplicativo MUISCA, registra saldo final negativo, contrario a la naturaleza de la cuenta, por $106.686,3 millones.</t>
  </si>
  <si>
    <t>La anterior situación afecta la razonabilidad de de la cuenta contraviniendo lo dispuesto en el parágrafo 104 del numeral 2.7 referente a la característica de razonabilidad de la información contable pública.</t>
  </si>
  <si>
    <t>Conseguir  una solución informática que permita disponer de información controlada con relevancia contable, a través del monitoreo y control del flujo de documentos que ingresan y salen de la totalidad de los SIES de la Entidad y que afectan el SIE de contabilidad.</t>
  </si>
  <si>
    <t xml:space="preserve">Definir un Plan de trabajo V1 de desarrollo de la solución tecnológica </t>
  </si>
  <si>
    <t xml:space="preserve">Aprobar o validar el Plan de trabajo V1 de la implementación de la solución tecnológica </t>
  </si>
  <si>
    <t>1  Aud Vig  2012 Aduanas e Impuestos Bogota
(Recaudadora)
AEF - Seguimiento PM 2014</t>
  </si>
  <si>
    <t>19 04 002</t>
  </si>
  <si>
    <t>Control Interno: Se evidencio que el Manual Contable no es aplicado por las diferentes áreas involucradas en el proceso contable.
-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
-       Los aplicativos que sirven de soporte a los registros contables no son confiables y no generan la información que se requiere, como en el caso de los documentos por validar que integran los diversos saldos de los estados contables.
-       Con relación a los comprobantes automáticos para reclasificar los documentos por validar, se evidencio que presenta fallas ya que existen documentos desde la vigencia 2005.
-       Aunque se realizan las conciliaciones bancarias no se depuran las partidas conciliatorias, igual sucede con la información que reportan las diferentes dependencias que no registran documentos en el mes del suceso y lo dejan pendiente para el siguiente mes.
-       La oficina de sistemas no ha vuelto a reportar el total de documentos recibidos y procesados en los diferentes períodos, no permitiendo conocer cuántos documentos quedaron pendientes de incorporar al sistema.</t>
  </si>
  <si>
    <t>El  Manual contable  no es aplicado por las dependencias involucradas.</t>
  </si>
  <si>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</si>
  <si>
    <t>2  Aud Vig  2012 Aduanas e Impuestos Bogota
(Recaudadora)
AEF - Seguimiento PM 2014</t>
  </si>
  <si>
    <t>18 01 004</t>
  </si>
  <si>
    <t>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t>
  </si>
  <si>
    <t>Gestiones inadecuadas en la depuración de partidas conciliatorias.</t>
  </si>
  <si>
    <t>Realizar la depuración de partidas conciliatorias,con antigüedad superior a dos meses contables, y efectuar los ajustes contables pertinentes.</t>
  </si>
  <si>
    <t>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t>
  </si>
  <si>
    <t>Diagnóstico de cada caso de si es posible tecnicamente su corrección o no.</t>
  </si>
  <si>
    <t>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t>
  </si>
  <si>
    <t>formato FT- ADF – 1938 “CONCILIACIÓN CONTABLE FONDO ROTATORIO DE DEVOLUCIONES DE IMPUESTOS” del último mes contable cerrado</t>
  </si>
  <si>
    <t xml:space="preserve">Depurar las partidas conciliatorias del Fondo Rotatorio de Devoluciones, con antigüedad superior a dos meses contables, para que no se reflejen en el informe del mes contable  de las direcciones seccionales, a excepción de la DSIA de Arauca.  </t>
  </si>
  <si>
    <t>formato FT- ADF – 1938 “CONCILIACIÓN CONTABLE FONDO ROTATORIO DE DEVOLUCIONES DE IMPUESTOS” del mes contable de octubre de 2024</t>
  </si>
  <si>
    <t>3  Aud Vig  2012 Aduanas e Impuestos Bogota
(Recaudadora)
AEF - Seguimiento PM 2014</t>
  </si>
  <si>
    <t>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
-       El Aplicativo SIAT, no cuenta con libros auxiliares a nivel de terceros,  registra un saldo de $504.055 millones en rentas por cobrar, que corresponden a vigencias anteriores al 2006, sobre las cuales no se tiene certeza de su realización de cobro por cuanto pueden estar prescitas.
-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t>
  </si>
  <si>
    <t>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t>
  </si>
  <si>
    <t>4  Aud Vig  2012 Aduanas e Impuestos Bogota
(Recaudadora)
AEF - Seguimiento PM 2014</t>
  </si>
  <si>
    <t>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       El Aplicativo SIAT, no cuenta con libros auxiliares a nivel de terceros,  registra un saldo de $1.380.244 millones en deudores, que corresponden a vigencias anteriores al 2005, sobre las cuales no se tiene certeza de su realización de cobro por cuanto pueden estar prescitas. 
Así mismo, en el aplicativo de la función comercial se evidencian saldos de vigencias anteriores a los cuales no se observa una adecuada gestión de cobro.</t>
  </si>
  <si>
    <t>Falta de gestión por parte de la DIAN para establecer la veracidad de las cifras contables, además, inadecuado uso de los diferentes aplicativos con que cuenta y   decisiones inoportunas al  ejercer la gestión de cobro.</t>
  </si>
  <si>
    <t>6  Aud Vig  2012 Aduanas e Impuestos Bogota
(Recaudadora)
AEF - Seguimiento PM 2014</t>
  </si>
  <si>
    <t>Hallazgo No. 6: Cuentas por Pagar: 
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t>
  </si>
  <si>
    <t xml:space="preserve">Ausencia de controles para el manejo de la información financiera, lo que impide  conocer los documentos procesados y los pendientes; así como carencia de documentos básicos (libros auxiliares) que permitan esclarecer los hechos financieros. </t>
  </si>
  <si>
    <t>7  Aud Vig  2012 Aduanas e Impuestos Bogota
(Recaudadora)
AEF - Seguimiento PM 2014</t>
  </si>
  <si>
    <t xml:space="preserve">Otros Pasivos 
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t>
  </si>
  <si>
    <t>Ausencia de controles para el manejo de la información financiera, lo que impide  conocer los documentos procesados y los pendientes; así como carencia de documentos básicos (libros auxiliares) que permitan esclarecer los hechos financieros.</t>
  </si>
  <si>
    <t>2 Aud Vig  2012-2013 Función Recaudadora</t>
  </si>
  <si>
    <t>Hallazgo No. 2:  Depósitos en Instituciones Financieras – Conciliaciones Bancarias
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t>
  </si>
  <si>
    <t>No se ha dado cumplimiento al Plan de Mejoramiento establecido por la entidad</t>
  </si>
  <si>
    <t>3 Aud Vig  2012-2013 Función Recaudadora</t>
  </si>
  <si>
    <t>18 01 001</t>
  </si>
  <si>
    <t>Hallazgo No. 3: Sobreestimación Cuenta Retención en la fuente.
…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
Las rentas por cobrar por concepto de retención en la fuente, se encuentran sobreestimadas en $1.068.518,2 millones considerando:
•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 La entidad reconoce que la cuenta se encuentra sobreestimada en un valor de $213.000 millones, como consecuencia de una declaración presentada (sin pago), en el mes de diciembre con un error de digitación al registrar un saldo a pagar de $213.000.213.000 pesos.
• La cuenta registra declaraciones de retención en la fuente presentadas sin pago por agentes de retención que cumplen la condición de ser titular de saldo a favor susceptible de compensar con el saldo a pagar de la respectiva declaración, las cuales suman $283.635 millones.
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De igual forma, la Cuenta 2425-12 Saldos a Favor de Contribuyentes presenta sobreestimación por valor $283.635 millones, por concepto de los saldos a favor susceptible de compensar con los saldos de las declaración de retención en la fuente presentadas sin pago.</t>
  </si>
  <si>
    <t>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t>
  </si>
  <si>
    <t>4 Aud Vig  2012-2013 Función Recaudadora</t>
  </si>
  <si>
    <t>18 01 008</t>
  </si>
  <si>
    <t>Hallazgo No. 4. Razonabilidad  Rentas por Cobrar
Respecto de los saldos registrados, se realizan las siguientes observaciones:
•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
• Subcuenta Impuesto Preservar Seguridad Democrática – vigencia Actual. Presenta un saldo de $2,6 millones registrado en la cuenta auxiliar “Recaudos por Validar Seguridad Democrática”  que viene desde la vigencia 2009, sin evidenciar depuración de este saldo ni movimiento alguno.
•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
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
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t>
  </si>
  <si>
    <t>Las notas a los estados financieros no se revela el origen y composición del saldo, ni se hace referencia a las situaciones específicas que lo afectan.</t>
  </si>
  <si>
    <t>10 Aud Vig  2012-2013 Función Recaudadora</t>
  </si>
  <si>
    <t>Hallazgo No. 10 Registros Auxiliares Cuenta 291702 Retención en la Fuente del impuesto sobre la renta y Complementarios
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t>
  </si>
  <si>
    <t>El SIAT no tiene registros auxiliares</t>
  </si>
  <si>
    <t>12 Aud Vig  2012-2013 Función Recaudadora</t>
  </si>
  <si>
    <t xml:space="preserve">Hallazgo No. 12:  Conciliaciones Cuentas Rentas por Cobrar
Debilidad en el control interno contable de las Rentas por cobrar, por cuanto no se adelantan acciones que permitan asegurar y controlar el saldo real de los saldos adeudados.
</t>
  </si>
  <si>
    <t>No se adelantan acciones que permitan asegurar y controlar el saldo real de los saldos adeudados</t>
  </si>
  <si>
    <t xml:space="preserve">(Consecutivo 34 Impuestos Medellín)        34 Aud Regular Vig 2007 Recaudadora
(Consecutivo 10 Bucaramanga)    10 Aud Regular Vig 2007 Recaudadora
(Consecutivo 1  Neiva)         1 Aud Regular Vig 2007 Recaudadora
(Consecutivo 11 Neiva)         11 Aud Regular Vig 2007 Recaudadora
(Consecutivo 11 Neiva)         12 Aud Regular Vig 2007 Recaudadora
(Consecutivo 13 Neiva)         13 Aud Regular Vig 2007 Recaudadora
(Consecutivo 14 Neiva)         14 Aud Regular Vig 2007 Recaudadora
(Consecutivo 1 Impuestos Cali)    9 Aud Regular Vig 2008 Recaudadora
(Consecutivo 1 Impuestos Cartagena)     4 Aud Regular Vig 2008 Función Recaudadora
(Consecutivo 1 Ibague)    26 Aud Regular  Vig 2008 Recaudadora
Consecutivo 7 Tunja)          7 Aud. Especial Recaudación  Vig 2006 a 2008
H 2 Manizales 2 Aud Regular Vigencia 2010
(Consecutivo 40)                     79 Plan Unificado      (1  Aud Prescripcione Vig. 2005) 
AEF - Seguimiento PM 2014
</t>
  </si>
  <si>
    <t xml:space="preserve">Migración de datos aplicativo SIPAC: Las obligaciones vigentes de los contribuyentes que registra el aplicativo Cuenta Corriente no coinciden con las que reporta el aplicativo SIPAC,
Los aplicativos de Cuenta Corriente del Contribuyente, Sipac, Siscobra Candado y Siscobra Aduanero no son una herramienta confiable, oportuna e íntegra que permitan tomar decisiones gerenciales, de control y supervisión de los procesos de cobro
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
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
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
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
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
(N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
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
Al verificar el estado de la CCC entre los aplicativos cuenta corriente y SIPAC, se observó que se presentan inconsistencias entre las obligaciones que reportan cada uno de ellos; existen obligaciones que aparecen en SIPAC pero no figuran en cuenta corriente y viceversa, </t>
  </si>
  <si>
    <t>debido a problemas técnicos de migración y a inconsistencias de la Cuenta Corriente.
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Por error del contribuyente se genera error en la cuenta corriente 
Error en la cuenta corriente 
situación que es ocasionada porque algunos actos administrativos no se  remiten oportunamente a estas divisiones para lo de su competencia, no se efectúan cruces de información entre ambas divisiones con la frecuencia requerida, lo que permitiría presentar información real, 
Lo que dificulta los procesos e impide que la coordinación entre las áreas sea efectiva y oportuna debido a que envían la información manualmente, presentándose diferencias entre los reportes e informes que generan dichos aplicativos.
Esta debilidad fue ocasionada por deficiencias funcionales de los aplicativos
Esta debilidad fue ocasionada por deficiencias funcionales de los aplicativos
Falta de control y seguimiento a los actos administrativos</t>
  </si>
  <si>
    <t>Implementar una solución informatica que permita contar con la información integrada, actualizada y confiable para el proceso de Administración de Cartera.  , sujetas a la implementación del plan de modernización tecnologica de la DIAN.(LEY 1819 DEL 2016)</t>
  </si>
  <si>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</si>
  <si>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r>
      <t xml:space="preserve">DGI
</t>
    </r>
    <r>
      <rPr>
        <sz val="12"/>
        <color theme="1"/>
        <rFont val="Arial"/>
        <family val="2"/>
      </rPr>
      <t xml:space="preserve">NC - Subproceso Innovación y Tecnología
Dirección de Gestión de Innovación y Tecnología
Subdirección de Innovación y Proyectos
Subdirección de Soluciones y Desarrollo
</t>
    </r>
  </si>
  <si>
    <r>
      <t xml:space="preserve">DGI
</t>
    </r>
    <r>
      <rPr>
        <sz val="12"/>
        <color theme="1"/>
        <rFont val="Arial"/>
        <family val="2"/>
      </rPr>
      <t>NC - Subproceso Innovación y Tecnología
Dirección de Gestión de Innovación y Tecnología
Subdirección de Innovación y Proyectos
Subdirección de Soluciones y Desarrollo
REFORMULADO 
30092019
31102020
30112021
20052022
09122022</t>
    </r>
  </si>
  <si>
    <t>35 Aud. Reg Vig 2008-2009
AEF - Seguimiento PM 2014</t>
  </si>
  <si>
    <t>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t>
  </si>
  <si>
    <t xml:space="preserve">Situación que se presentó por deficiencias de las actividades de control y de evaluación del riesgo, que debe aplicar la administración en el desarrollo de los procedimientos a seguir; </t>
  </si>
  <si>
    <t>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t>
  </si>
  <si>
    <t>2 Aud Funcion Pagadora y Recaudadora Vig  2015</t>
  </si>
  <si>
    <t>17 01 011</t>
  </si>
  <si>
    <t xml:space="preserve">Hallazgo No. 2  Razonabilidad Rentas por Cobrar
A 31 de diciembre de 2015, el grupo Rentas por Cobrar, presenta un saldo de $12.515.829 millones el cual genera subestimación, sobrestimación e incertidumbre por las situaciones descritas a continuación:
1. El Grupo 13 Rentas por Cobrar de acuerdo a los auxiliares por cuenta y terceros según el aplicativo MUISCA, presentan saldos créditos siendo contrarios a la naturaleza de la cuenta (...)
2. En el auxiliar 1305-01-01-Rentas por cobrar- Vigencia Actual, se presenta sobreestimación (...) 
3. De otra parte genera incertidumbre por:
•Partidas registradas en el aplicativo SIAT (...)
• Errores por parte de los contribuyentes en el diligenciamiento de las declaraciones (...)
• En los libros auxiliares de las cuentas evaluadas, se evidenció que se utilizan terceros que no son reales (...)
• En la subcuenta 1305-01-90-Rentas por validar por $245.206 millones se registran los documentos con inconsistencias por errores de parte del contribuyente, sin que se evidencie depuración y reclasificación a las respectivas cuentas.
</t>
  </si>
  <si>
    <t>Las situaciones descritas se originan por la falta de depuración, conciliación de manera permanente y de gestión ante los contribuyentes, lo que afecta el saldo de la cuenta y por contrapartida las cuentas del patrimonio.</t>
  </si>
  <si>
    <t>3 Aud Funcion Pagadora y Recaudadora Vig  2015</t>
  </si>
  <si>
    <t>17 01 009</t>
  </si>
  <si>
    <t xml:space="preserve">Hallazgo No. 3  Razonabilidad Deudores
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 El grupo Deudores presenta incertidumbre por $771.118.2 millones, valor registrado en el aplicativo SIAT, que al no contar con un auxiliar por terceros no se tiene certeza si los títulos ejecutivos válidos para iniciar la acción de cobro se encuentran prescritos(...) 
</t>
  </si>
  <si>
    <t>Lo anteriormente descrito, se presenta por la falta de conciliación, depuración y análisis de las partidas reportadas en las cuentas que conforman el grupo deudores afectando su saldo y por contrapartida las cuentas del patrimonio.</t>
  </si>
  <si>
    <t>4 Aud Funcion Pagadora y Recaudadora Vig  2015</t>
  </si>
  <si>
    <t>17 02 009</t>
  </si>
  <si>
    <t xml:space="preserve">Hallazgo No. 4  Saldos a Favor de Contribuyentes
A 31 de diciembre de 2015, la cuenta 2425- Saldos a Favor de Contribuyentes, registra saldo por $22.372.809,6 millones, valor que presenta subestimación, sobrestimación e incertidumbre por lo evidenciado, así:
1. Subestimación por $2.068.853 millones, que corresponden a terceros que presentan saldos débitos (...)  
2. Esta cuenta a su vez, presenta sobreestimación por $507.72 millones, por registros erróneos al reconocer el saldo a favor del contribuyente, lo que afecta por contrapartida la cuenta Rentas por Cobrar y el patrimonio.
3. Incertidumbre por $651.528 millones, saldo registrado en el aplicativo SIAT que al no poderse establecer los terceros, no es posible determinar si corresponde a una obligación cierta para la DIAN Recaudadora.
4. Así mismo, se genera incertidumbre por lo evidenciado en los libros auxiliares (...)  
</t>
  </si>
  <si>
    <t>Estas situaciones se presentan por la falta de depuración y conciliación de manera permanente y de gestión para reflejar cifras reales, afectando la razonabilidad del saldo presentado en la cuenta. Estos errores tienen incidencia en el Patrimonio</t>
  </si>
  <si>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t>
  </si>
  <si>
    <t>6 Aud Funcion Pagadora y Recaudadora Vig  2015</t>
  </si>
  <si>
    <t xml:space="preserve">Hallazgo No. 6  Anticipo de Impuestos
A 31 de diciembre de 2015, el saldo de la cuenta 2917- Anticipo de Impuestos, presenta un saldo de $72.551.705 millones, valor que genera incertidumbre por las siguientes deficiencias:
1. Saldo registrado en el aplicativo SIAT por (...) 
2. En los libros auxiliares de las subcuentas evaluadas, se evidenció que se utilizan terceros que no son reales.  (...)  
</t>
  </si>
  <si>
    <t>Estas situaciones se presentan por falta de conciliación, depuración y análisis de las cifras reportadas en los Estados Contables, lo que afecta el saldo de la cuenta y por contrapartida la cuenta del patrimonio.</t>
  </si>
  <si>
    <t>3 Aud Auditoria Regular Dirección de Impuestos y Aduanas (F. Pagadora y Recaudadora) vig 2016</t>
  </si>
  <si>
    <t>18 02 004</t>
  </si>
  <si>
    <t xml:space="preserve">Hallazgo No. 3:   Documentos Inconsistentes
Al solicitar la información (…) al cierre de Ia vigencia 2016, (…) reporta documentos a partir de Ia vigencia 2012, (…) en Ia contabilidad existen partidas desde Ia vigencia 2006 (…) 
La información (…) difiere en lo relacionado a los documentos (…) y denota falta de control y conciliación (…), valores de fecha superior a los dos años de presentados (…) sin que se hayan realizado los traslados automáticos a las cuentas reales. 
</t>
  </si>
  <si>
    <t>(…), incoherencia entre la base de datos de gestión masiva y la información contable y a la existencia de documentos inconsistentes de vigencias de hasta 10 años atrás sin reclasificación</t>
  </si>
  <si>
    <t xml:space="preserve">Diseñar, construir y desplegar un Ajuste en el SIE de Flujo de Dcomentos con el fin de Establecer el universo de documentos inconsistentes represados en el SIE de Gestión Masiva </t>
  </si>
  <si>
    <t>Presentar la necesidad en el Centro de Despacho.</t>
  </si>
  <si>
    <t>Acta de Centro de Despacho co el  PST radicado</t>
  </si>
  <si>
    <t>Elaboración espeficiación funcional Tecnica de Alto Nivel</t>
  </si>
  <si>
    <t>Especificaciones funcionales de alto nivel</t>
  </si>
  <si>
    <t>Determinar la prioridad en los desarrollos para garantizar la atención de los requerimientos en las fechas acordadas</t>
  </si>
  <si>
    <t>Acta de Centro de Despacho con la lista de prioridades de la SGRC</t>
  </si>
  <si>
    <t>Realizar análisis y diseño del ajuste</t>
  </si>
  <si>
    <t>Formato de análisis y diseño</t>
  </si>
  <si>
    <t>Puesta en producción ajuste construido</t>
  </si>
  <si>
    <t xml:space="preserve">Formato Aceptación de Pruebas Funcionales
Acta de comité de cambios
</t>
  </si>
  <si>
    <t>Evaluar el universo de documentos generados  y establecer posibles alternativas de mejora o la gestión a realizar conforme a los documentos inconsistentes.</t>
  </si>
  <si>
    <t>5 Aud Auditoria Regular Dirección de Impuestos y Aduanas (F. Pagadora y Recaudadora) vig 2016</t>
  </si>
  <si>
    <t>Hallazgo No. 5 Saldos Contables VS Saldos Obligación Financiera
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
(…) los saldos de la Obligación Financiera no sirven de soporte contable siendo este el documento oficial el que muestra el estado de los contribuyentes</t>
  </si>
  <si>
    <t>No se especificó</t>
  </si>
  <si>
    <t>10 Aud Financiera Independiente  (F Pagadora -Recaudadora)Vigencia 2017</t>
  </si>
  <si>
    <t xml:space="preserve">Hallazgo No. 10: Reconocimiento Liquidación Oficial
“(…) En la vigencia 2017, la DIAN realiza liquidación oficial de revisión (…), en la cual corrige la declaración objeto de devolución y determina saldo a pagar (…)
(…)  se contabiliza la liquidación oficial con los registros respectivos, incrementando el saldo de la cuenta (…). Al realizar los registros de la liquidación oficial, se debita nuevamente (…) el saldo a favor del contribuyente.
(…) mediante nota de contabilidad (…), se disminuye la cuenta por cobrar y se realiza reclasificación (…) sin embargo no se realizó el ajuste respectivo en la cuenta saldos a favor.
“(…) la liquidación oficial genera un menor valor de la cuenta 2425-12-01 - Saldos a Favor, dejando el saldo del contribuyente a 31 de diciembre de 2017 contrario a la naturaleza de la cuenta (…)”
</t>
  </si>
  <si>
    <t>“(…) la liquidación oficial genera un menor valor de la cuenta 2425-12-01 (…) contrario a la naturaleza de la cuenta (…)”</t>
  </si>
  <si>
    <t>Revisar y establecer el estado del caso en particular actualmente  para determinar el ajuste o la reclasifación que corresponda y remitirlo a la Dirección Seccional que corresponda.</t>
  </si>
  <si>
    <t>Conciliar el tercero reportado en el informe de la CGR y proyectar la nota o notas contables que se desprendan de la revisión y análisis.</t>
  </si>
  <si>
    <t>Nota (s) contable (s) proyectada(s) y enviada (s).</t>
  </si>
  <si>
    <t>Capturar la (s) nota (s) contable (s) proyectada (s) correspondiente (s), para el debido ajuste del tercero y los estados financieros de la entidad</t>
  </si>
  <si>
    <t>Captura de la (s) Nota (s) contable (s) .</t>
  </si>
  <si>
    <t>Nota (s) contable (s) capturada (s).</t>
  </si>
  <si>
    <t>12 Aud Financiera Independiente  (F Pagadora -Recaudadora)Vigencia 2017</t>
  </si>
  <si>
    <t>22 02 003</t>
  </si>
  <si>
    <t xml:space="preserve">Hallazgo No. 12 Revisión y monitoreo de Logs BD SIE Contabilidad Recaudadora
“(…)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
La DIAN no esté realizando auditorias por medio del motor de base de datos de tipo estándar, FGA o monitoreo de logs que permitan detectar oportunamente las diferentes amenazas a la información del SIE de Contabilidad Recaudadora y de los SIE's con los cuales tiene interface”. (…)
</t>
  </si>
  <si>
    <t>“(…)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t>
  </si>
  <si>
    <t>Conseguir  una solución informática que genere y conserve logs BD de auditoría sobre el flujo de documentos que ingresan y salen de la totalidad de los SIES de la Entidad y que afectan el SIE de contabilidad</t>
  </si>
  <si>
    <t>6 Aud Financiera Independiente  (F Pagadora -Recaudadora)Vigencia 2018</t>
  </si>
  <si>
    <t>17 01 001</t>
  </si>
  <si>
    <t xml:space="preserve">Hallazgo No. 6: Cuentas por Cobrar Renta e IVA interno 
Del examen realizado a los saldos por cobrar a 31 de diciembre de 2018 por concepto de Impuesto de Renta y Complementarios e Impuesto al Valor Agregado (IVA), para los contribuyentes detallados en el archivo Excel ANEXO-CUENTAS POR COBRAR RENTA E IVA se determinó lo siguiente:
(…) Incorrecciones materiales netas en la cuenta 1305-01-001-01- Renta y complementarios por $130.635.264.819 (…) 
(…) Incorrecciones materiales netas en la cuenta 1305-04-001-01- IVA Interno por $352.900.320.332 (…) 
(…) Incorrecciones materiales por $68.876.063.937 en la cuenta 1386-13-001-Deterioro acumulado de cuentas por cobrar de impuestos (…) 
</t>
  </si>
  <si>
    <t xml:space="preserve">(…)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t>
  </si>
  <si>
    <t>7 Aud Financiera Independiente  (F Pagadora -Recaudadora)Vigencia 2018</t>
  </si>
  <si>
    <t>17 03 006</t>
  </si>
  <si>
    <t xml:space="preserve">Hallazgo No. 7: Cuentas por Cobrar Sanciones 
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
</t>
  </si>
  <si>
    <t xml:space="preserve">(…) Lo anterior originado principalmente en:
- Errores en los registros contables de los formatos 1075.
-Causación y reversión constante de documentos.
-Causación de notas contables en las cuales se acredita la cuenta por demandas interpuestas por los contribuyentes, disminución por beneficios de ley, ajustes contables, sobre saldos inexistentes o inferiores.
-Duplicidad en la causación de notas contables.
-Registro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
</t>
  </si>
  <si>
    <t>9 Aud Financiera Independiente  (F Pagadora -Recaudadora)Vigencia 2018</t>
  </si>
  <si>
    <t>17 03 002</t>
  </si>
  <si>
    <t xml:space="preserve">Hallazgo No. 9:  Saldos IVA Externo 
 “(…) De la evaluación realizada a la cuenta 1305-04-002-01 – IVA Externo, se evidenció que el saldo a 31 de diciembre de 2018, está compuesto por saldos contrarios a la naturaleza de la cuenta (negativos) por terceros (…), valor que se encuentra concentrado en los terceros.
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t>
  </si>
  <si>
    <t xml:space="preserve">“(…) falta de control sobre el registro de documentos relacionados con el IVA generado en importaciones, generando una subestimación de la cuenta 1305-04-002-01 – IVA Externo </t>
  </si>
  <si>
    <t>8  Aud Operación Aduanera -Importaciones Dirección de Aduanas y Direcciones Seccionales de Aduanas de Bogotá, Cali, Buenaventura, Bucaramanga, Cartagena, Barranquilla y Santa Marta Vigencia 2018 y primer semestre de 2019</t>
  </si>
  <si>
    <t>18 01 100</t>
  </si>
  <si>
    <t xml:space="preserve">Hallazgo 8.  Declaraciones de Importación sin Solicitud de Levante Seccional Bogotá – Nivel Central.  
(…) se detectaron 110.821 declaraciones para las cuales el importador no solicito el levante de la mercancía, (…). Así mismo, se evidencio que posteriormente fueron presentadas nuevas declaraciones mediante las cuales se dio el levante efectivo de las mercancías objeto de importación.
(…)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
</t>
  </si>
  <si>
    <t>Incumplimiento de la normatividad contable evidenciando falta de control, seguimiento, análisis y depuración de las declaraciones de importación, además falta de comunicación y conciliación entre las áreas responsables del manejo de la información aduanera.</t>
  </si>
  <si>
    <t>9  Aud Operación Aduanera -Importaciones Dirección de Aduanas y Direcciones Seccionales de Aduanas de Bogotá, Cali, Buenaventura, Bucaramanga, Cartagena, Barranquilla y Santa Marta Vigencia 2018 y primer semestre de 2019</t>
  </si>
  <si>
    <t xml:space="preserve">Hallazgo 9.  Registros de las Declaraciones de Importación – Seccional Bucaramanga.  
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
</t>
  </si>
  <si>
    <t>Debilidades de control interno contable, al no analizarse y verificarse la información contable registrada con el fin de ajustarla a o reclasificarla acorde con el hecho económico dado inicialmente.</t>
  </si>
  <si>
    <t>8 Auditoria Financiera    Vig 2019 
(F Pagadora y Recaudadora)</t>
  </si>
  <si>
    <t>Hallazgo No. 8. Cuentas por Cobrar 
(…)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t>
  </si>
  <si>
    <t>(…) la falta de control y seguimiento de las Cuentas por Cobrar de DIAN Recaudadora, así como de la inobservancia de la normatividad aplicable para el reconocimiento, registro, preparación y revelación de estas cuentas, (…)</t>
  </si>
  <si>
    <t>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t>
  </si>
  <si>
    <t>10 Auditoria Financiera    Vig 2019 
(F Pagadora y Recaudadora)</t>
  </si>
  <si>
    <t>Hallazgo No. 10. Cuentas por pagar 
“(…) subestimación contable por $5.156.659.000 en la cuenta 2407-03-Recursos a favor de terceros por impuestos y por $ 245.019.251.000 en la cuenta 2490-39- Saldos a favor contribuyentes, lo anterior genera una sobrestimación patrimonial neta por $250.175.910.000 en la cuenta 3105-Capital Fiscal.
Así mismo se presentan incorrecciones cualitativas por $40.710.338.000 correspondientes a los saldos a favor arrastrados en procesos de fusiones de entes económicos.</t>
  </si>
  <si>
    <t>(…) falta de control y seguimiento de los saldos a favor de los contribuyentes, así como la inobservancia de las características cualitativas de la información financiera, de representación fiel y de mejora de verificabilidad, a la Ley 962 de 2005 y el Estatuto Tributario;</t>
  </si>
  <si>
    <t>Auditoria Financiera Independiente a la UAE Dirección de Impuestos y Aduanas Nacionales – DIAN, Vigencia 2020
H5</t>
  </si>
  <si>
    <t>HALLAZGO No. 5. ANTICIPO IMPUESTO DE RENTA.  "(…)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t>
  </si>
  <si>
    <t>“(…) debilidades de control interno contable (…)”</t>
  </si>
  <si>
    <t>Auditoria Financiera Independiente a la UAE Dirección de Impuestos y Aduanas Nacionales – DIAN, Vigencia 2020
H6</t>
  </si>
  <si>
    <t>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t>
  </si>
  <si>
    <t>(…)” deficiencias en el aplicativo SYGA, (…)  debilidades de control interno contable, (…)”</t>
  </si>
  <si>
    <t>Auditoria Financiera Independiente a la UAE Dirección de Impuestos y Aduanas Nacionales – DIAN, Vigencia 2020
H7</t>
  </si>
  <si>
    <t>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t>
  </si>
  <si>
    <t>“(...)La situación se origina por debilidades de Control Interno Contable (…)”</t>
  </si>
  <si>
    <t>Auditoria Financiera Independiente a la UAE Dirección de Impuestos y Aduanas Nacionales – DIAN, Vigencia 2020
H8</t>
  </si>
  <si>
    <t>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t>
  </si>
  <si>
    <t>“(…) debilidades de control interno relacionadas con el seguimiento y monitoreo de la información administrada en el proceso de devoluciones, (…)”</t>
  </si>
  <si>
    <t>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t>
  </si>
  <si>
    <t>Requerimientos y diseño del ajuste tecnológico para complementar el reporte</t>
  </si>
  <si>
    <t xml:space="preserve">FT-FI 2006 Especificación Funcional
FT-FI 2004 Diseño de base de datos
</t>
  </si>
  <si>
    <t>Puesta en producción del ajuste tecnológico</t>
  </si>
  <si>
    <t xml:space="preserve">FT-SI 1851 Aceptación de pruebas de funcionalidad y salida a producción
Acta de Comité de cambios
</t>
  </si>
  <si>
    <t>Auditoria Financiera Independiente a la UAE Dirección de Impuestos y Aduanas Nacionales – DIAN, Vigencia 2020
H9</t>
  </si>
  <si>
    <t>HALLAZGO No. 9. SALDOS A NIVEL DE TERCERO "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t>
  </si>
  <si>
    <t>Deficiencias en los sistemas de información</t>
  </si>
  <si>
    <t>Auditoría Financiera Independiente a la UAE Dirección de Impuestos y Aduanas Nacionales – DIAN, Vigencia 2021</t>
  </si>
  <si>
    <t>17 01 007</t>
  </si>
  <si>
    <t>Hallazgo No. 2. CARTERA PRESCRITA
“Saldos reclasificados por tercero de Cuentas por Cobrar a Cuentas de Orden de Bienes y Derechos - cuentas por cobrar 8315-35 por concepto de “Prescripción”, no se evidenciaron los actos administrativos y/o resoluciones que dieran cuenta de la ocurrencia de la prescripción, (…)”</t>
  </si>
  <si>
    <t>(…) inobservando de esta manera, lo dispuesto en los Manuales y procedimientos de DIAN Función Recaudadora para el retiro y/o baja de Cuentas por Cobrar. (…)</t>
  </si>
  <si>
    <t>Actualizar, como resulte procedente, la documentación del proceso contable, de la Función Recaudadora en los aspectos relativos a la baja en cuenta y a la clasificación de cartera contenida en la política operativa.</t>
  </si>
  <si>
    <t>Elaborar un diagnóstico respecto de la pertinencia del tratamiento de la baja en cuentas en los Manuales MN-RE 0044 y ADF-0005, y a la clasificación de la cartera contenida en la política operativa de la DIAN FR.</t>
  </si>
  <si>
    <t>Diagnóstico</t>
  </si>
  <si>
    <t>Realizar los mejoras establecidas mediante el diagnóstico, en la documentación pertinente.</t>
  </si>
  <si>
    <t>Documentación del proceso contable FR, actualizada y publicada</t>
  </si>
  <si>
    <t>17 04 002</t>
  </si>
  <si>
    <t>Hallazgo No. 3. CUENTAS POR COBRAR IMPUESTO DE RENTA Y
COMPLEMENTARIOS Y OTROS
“Saldos por terceros que componen las Cuentas por Cobrar a 31 de diciembre de 2021 en el Estado de Situación Financiera de DIAN – Recaudadora, donde se evidenciaron incorrecciones materiales que generaron una subestimación neta por $669.190.009.010. (…)</t>
  </si>
  <si>
    <t>"(...) las cuales se originaron principalmente por las siguientes causas, entre otras:
•Aplicación de pagos sin tener la correspondiente contrapartida de la obligación tributaria a cargo del contribuyente, en la respectiva cuenta por cobrar.
• Saldos negativos por depurar de vigencias anteriores
•Causación y reversión constante de documentos
•Duplicidad de registros.
•Saldos prescritos
•Ajustes de inconsistencias incorrectos.
•Ausencia, de reconocimiento de declaraciones tributarias (…)
(…)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
con sus características fundamentales de relevancia y representación fiel. (...)"</t>
  </si>
  <si>
    <t>Auditoría de Cumplimiento. Proceso de Cobro Coactivo, corte a 31 de diciembre de 2021 – DIAN</t>
  </si>
  <si>
    <t>“(…)la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t>
  </si>
  <si>
    <t>Capacitar a los funcionarios de la División de Cobranzas de la Dirección Seccional de Impuestos de Bogotá en los procedimientos de cobro persuasivo, coactivo, y deudores solidarios.</t>
  </si>
  <si>
    <t>Realizar  capacitación (3) a toda la División de Cobranzas sobre los procedimientos de cobro persuasivo, coactivo, y la vinculación de deudores solidarios.</t>
  </si>
  <si>
    <t>Registro de asistencia a capacitación</t>
  </si>
  <si>
    <t>Desarrollar mesas de Trabajo  con el Nivel Central que permitan identificar mejoras en la metodología para la priorización y Segmentación de la Cartera basada en la capacidad operativa y en el costo beneficio.</t>
  </si>
  <si>
    <t>Convocar y participar en las mesas de trabajo cuatrimestral junto con el nivel central, en donde se expongan las dificultades y necesidades puntuales, así como se concerten compromisos en aras de cumplir con lo establecido en el plan de cobro 2023.</t>
  </si>
  <si>
    <t>Memorias de las mesas de trabajo realizadas.</t>
  </si>
  <si>
    <t>Contar con un sistema de información integrado que refleje la situación fiscal y procesal real de los contribuyentes.</t>
  </si>
  <si>
    <t>Presentar una propuesta de ajuste a la estructura administrativa de la División de Cobranzas de la Dirección Seccional de Impuestos de Bogotá.</t>
  </si>
  <si>
    <t>Elaborar diagnóstico y radicarlo ante la Dirección de Gestión de Impuestos</t>
  </si>
  <si>
    <t>Documento radicado</t>
  </si>
  <si>
    <t>Análisis de la propuesta presentada por la División de Cobranzas de la Dirección Seccional de Impuestos de Bogotá y mesas de trabajo con la Dirección Seccional de impuestos de Bogotá</t>
  </si>
  <si>
    <t>Informar mensualmente a los Jefes de GIT, los posibles deudores solidarios para ser vinculados a los procesos de cobro, priorizados de acuerdo con las mejoras de la metodología identificadas en las mesas de trabajo junto con el nivel central.</t>
  </si>
  <si>
    <t>Enviar mensualmente a cada Jefe de GIT, una base de datos, en donde se evidencian los posibles deudores solidarios, para ser vinculados a los procesos de cobro.</t>
  </si>
  <si>
    <t>Reporte donde se evidencia el número de deudores solidarios vinculados durante el trimestre, priorizados de acuerdo con las mejoras de la metodología identificadas en las mesas de trabajo junto con el nivel central.</t>
  </si>
  <si>
    <t>Informe en donde se evidencia el número de deudores solidarios vinculados a procesos de cobro durante el trimestre.</t>
  </si>
  <si>
    <t>Revisar los procedimientos del subproceso de administración de cartera, sus actividades, frecuencia y términos establecidos, de acuerdo con la capacidad operativa y relación costo-beneficio.</t>
  </si>
  <si>
    <t>Elaborar un informe con los resultados obtenidos de la revisión efectuada a los procedimientos del subproceso de administración de cartera, y proponer los ajustes requeridos de acuerdo con la capacidad operativa y costo-beneficio.</t>
  </si>
  <si>
    <t>“(…)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t>
  </si>
  <si>
    <t>Informar mensualmente a los Jefes de GIT, los expedientes de cobro con investigación de bienes, medidas de embargo, secuestro y remate, priorizados de acuerdo con las mejoras de la metodología identificadas en las mesas de trabajo junto con el nivel central.</t>
  </si>
  <si>
    <t>Enviar mensualmente a cada Jefe de GIT, una base en Excel donde se evidencian los expedientes de cobro con investigación de bienes, medidas de embargo, secuestro y remate.</t>
  </si>
  <si>
    <t>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t>
  </si>
  <si>
    <t>Informe en donde se evidencia el número de embargos a bien inmueble realizados, número de diligencias de secuestro y de remate efectuadas durante el trimestre</t>
  </si>
  <si>
    <t>“(…)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
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t>
  </si>
  <si>
    <t>Auditoría insitu y/o de escritorio</t>
  </si>
  <si>
    <t>Realizar audioritas insitu y/o de escritorio para veririfcar la funcionalidad y adecuado registro en los servicios informaticos de administración de cartera por parte de las Direcciones Seccionales y Dirección Operativa de Grandes Contribuyentes.</t>
  </si>
  <si>
    <t>Informe de auditoria</t>
  </si>
  <si>
    <t>Implementar en el SIPAC la versión II del traslado electrónico de expedientes</t>
  </si>
  <si>
    <t>Elaboración de la especificación funcional y radicación ante mesa PIT</t>
  </si>
  <si>
    <t>Formato 2206 radicado a traves de PST</t>
  </si>
  <si>
    <t>Contextualización y desarrollo de la solución</t>
  </si>
  <si>
    <t>Plan de trabajo de
implementación de la solución
tecnológica.</t>
  </si>
  <si>
    <t>Implementación de la solución</t>
  </si>
  <si>
    <t>Formato de Aceptación de Pruebas de Funcioonalidad</t>
  </si>
  <si>
    <t>“la DIAN inobservó lo dispuesto en la normatividad citada para la efectiva gestión de cartera (…)
“no se adelantaron actuaciones necesarias desde la fecha de exigibilidad de la obligación (…), hasta la fecha en que operó la prescripción”</t>
  </si>
  <si>
    <t>Desarrollar mesas de Trabajo con el Nivel Central que permitan identificar mejoras en la metodología para la priorización y Segmentación de la Cartera basada en la capacidad operativa y en el costo beneficio.</t>
  </si>
  <si>
    <t>Análisis de la propuesta presentada por la División de Cobranzas de la Dirección Seccional de Impuestos de Bogotá y meses de trabajo con la Dirección Seccional de impuestos de Bogotá</t>
  </si>
  <si>
    <t>Informar mensualmente a cada Jefe de GIT, los expedientes sin gestión de cobro en los últimos seis meses, priorizados de acuerdo con las mejoras de la metodología identificadas en las mesas de trabajo junto con el nivel central.</t>
  </si>
  <si>
    <t>Enviar mensualmente a cada Jefe de  GIT, una base de datos en donde se evidencian los expedientes de cobro sin gestión en los últimos seis meses.</t>
  </si>
  <si>
    <t>Reporte donde se evidencia el número de expedientes a los que se les realizó gestión de cobro durante el trimestre, priorizados de acuerdo con las mejoras de la metodología identificadas en las mesas de trabajo junto con el nivel central.</t>
  </si>
  <si>
    <t>Informe en donde se evidencia el número de expedientes a los que se le realizó gestión de cobro durante el trimestre.</t>
  </si>
  <si>
    <t>“(…) al no adelantarse las actuaciones procesales que correspondían, como quiera que(…) no se adelantaron las actuaciones tendientes a lograr el pago de la obligación (…)”.</t>
  </si>
  <si>
    <t>Capacitar a los funcionarios de la División de Cobranzas de la Dirección Seccional de Impuestos de Bogotá en el contenido de actos administrativos y su notificación.</t>
  </si>
  <si>
    <t>Impartir una capacitación sobre el contenido de actos administrativos y su notificación.</t>
  </si>
  <si>
    <t>Solicitar a la Dirección de Impuestos se gestione ante Tecnología el desarrollo de la interface entre el  SIPAC y el notificar.</t>
  </si>
  <si>
    <t>Elaborar un informe en donde se evidencian las necesidades de una interfaz que permita que la información que reposa en el notificar sea consistente con la información dispuesta en el SIPAC.</t>
  </si>
  <si>
    <t>Informar mensualmente a cada Jefe de GIT, los mandamientos de pago sin fecha de notificación registrada, priorizados de acuerdo con las mejoras de la metodología identificadas en las mesas de trabajo junto con el nivel central.</t>
  </si>
  <si>
    <t>Enviar mensualmente a cada Jefe de  GIT, una base de datos en donde se evidencian los mandamientos de pago sin fecha de notificación registrada.</t>
  </si>
  <si>
    <t>Reporte donde se evidencia el número de mandamientos de pago con fecha de notificación registrada durante el trimestre, priorizados de acuerdo con las mejoras de la metodología identificadas en las mesas de trabajo junto con el nivel central.</t>
  </si>
  <si>
    <t>Informe en donde se evidencia el número de mandamientos de pago con fecha de notificación registrada durante el trimestre.</t>
  </si>
  <si>
    <t xml:space="preserve">“(…) falta de seguimiento y control para emitir el acto de prescripción oportunamente (…)
(…)falta de gestión y celeridad en la búsqueda de bienes del contribuyente, así como en el decreto de medidas de embargo de manera ágil y oportuna(…)”
</t>
  </si>
  <si>
    <t>“(…)falta de gestión y celeridad en la búsqueda de bienes del contribuyente, así como para decretar las medidas de embargo sobre los inmuebles del contribuyente y el vehículo (…)”</t>
  </si>
  <si>
    <t>Presentar una propuesta de ajuste a la estructura administrativa de la División de Recaudo y Cobranzas de la Dirección Seccional de Impuestos de Medellin.</t>
  </si>
  <si>
    <t xml:space="preserve">Análisis de la propuesta presentada por la División de Recaudo y Cobranzas de la Dirección Seccional de Impuestos de Medellin </t>
  </si>
  <si>
    <t>“(...)deficiencias en la gestión, en el entendido que la DIAN no realizó seguimiento y control alguno del vehículo aprehendido y entregado al secuestre, y, además, no ha instaurado denuncia de los hechos ocurridos con el fin de la recuperación del bien (…)”</t>
  </si>
  <si>
    <t>Correo electrónico</t>
  </si>
  <si>
    <t>“(…)deficiencias relacionadas con la investigación de bienes que debió surtirse a fin de lograr el pago de las obligaciones (…)”</t>
  </si>
  <si>
    <t>Ejecución del procedimiento de investigación de bienes PR-COT-0326</t>
  </si>
  <si>
    <t>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t>
  </si>
  <si>
    <t>FT-COT-2263 Solicitud de investigación de bienes, FT-COT-2264 Control investigación de bienes, informe de control y seguimiento</t>
  </si>
  <si>
    <t>“(…) falta de celeridad y eficacia en las acciones adelantadas frente al deudor y el incumplimiento de las normas y procedimientos aplicables (…)”</t>
  </si>
  <si>
    <t>Informar mensualmente a cada Jefe de GIT, los expedientes de cobro sin investigación de bienes, priorizados de acuerdo con las mejoras de la metodología identificadas en las mesas de trabajo junto con el nivel central.</t>
  </si>
  <si>
    <t>Enviar mensualmente a cada Jefe de GIT, una base en datos en donde se evidencian los expedientes de cobro sin investigaciones de bienes.</t>
  </si>
  <si>
    <t>Reporte en donde se evidencia el número de expedientes de cobro con investigaciones de bienes realizadas durante el trimestre, priorizados de acuerdo con las mejoras de la metodología identificadas en las mesas de trabajo junto con el nivel central.</t>
  </si>
  <si>
    <t>Informe en donde se evidencia el número de expedientes de cobro a los que se les realizó investigaciones de bienes durante el trimestre.</t>
  </si>
  <si>
    <t>“(…)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t>
  </si>
  <si>
    <t>“(…) no se adelantó en los términos dispuestos por el Estatuto Tributario, los procedimientos dispuestos por la DIAN y normatividad aplicable(…)”</t>
  </si>
  <si>
    <t>convocar y participar en las mesas de trabajo cuatrimestrales junto con el nivel central, en donde se expongan las dificultades y necesidades puntuales en aras de cumplir con lo establecido en el plan de cobro 2023.</t>
  </si>
  <si>
    <t>“(…) deficiencias en la aplicación de las medidas de control por parte de la DSI Bogotá , para garantizar el otorgamiento de las facilidades de pago con el cumplimiento de las condiciones establecidas en la normativa y procedimientos antes descritos  (…)”</t>
  </si>
  <si>
    <t>Revisar los procedimientos: PR-COT-0272 Facilidades de pago, PR-COT-0424 Facilidades de pago consagradas en normas transitorias y el Instructivo de garantías IN-COT-0070, sus actividades, frecuencia y términos establecidos.</t>
  </si>
  <si>
    <t>Elaborar un informe con los resultados obtenidos de la revisión efectuada a los procedimientos e instructivo referenciados, y proponer los ajustes requeridos.</t>
  </si>
  <si>
    <t xml:space="preserve">Liderar mesas de trabajo para revision de terminos de cumplimiento en los procedimientos,  analizando la dependencia de órganos externos para el perfeccionamiento de la garantía.
</t>
  </si>
  <si>
    <t>Programar mesa de trabajo con el nivel central, en donde se exponen los resultados obtenidos de las revisiones de los procedimientos, y las posibilidades de ajustar los términos de cumplimiento.</t>
  </si>
  <si>
    <t>Memoria de la mesa de trabajo realizada.</t>
  </si>
  <si>
    <t>“(…)falta de depuración y por la baja gestión en el desarrollo de las actividades establecidas en el procedimiento de Administración de Depósitos Judiciales(…)
(…)falta de controles efectivos en el procedimiento de cobro coactivo y deficiencias en la actualización de las bases de datos de la DIAN(…)”</t>
  </si>
  <si>
    <t>Elaborar un estudio en donde se identifique el número de  funcionarios requeridos para gestionar el 100% de los TDJ de la vigencia 2022 y anteriores.</t>
  </si>
  <si>
    <t>Informe en donde se evidencia el recurso humano necesario para gestionar el 100% de los TDJ de la vigencia 2022 y anteriores.</t>
  </si>
  <si>
    <t>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t>
  </si>
  <si>
    <t>Elaborar un informe con los resultados obtenidos de la revisión efectuada al procedimiento referenciado y proponer los ajustes requeridos.</t>
  </si>
  <si>
    <t xml:space="preserve">Informar mensualmente a cada Jefe de GIT los TDJ anteriores a 2022 sin gestionar, priorizados de acuerdo con las mejoras de la metodología identificadas en las mesas de trabajo junto con el nivel central.
</t>
  </si>
  <si>
    <t>Enviar mensualmente a cada Jefe de GIT, una base en datos en donde se evidencian los TDJ anteriores a 2022 sin gestionar.</t>
  </si>
  <si>
    <t>Reporte donde se evidencia el número de TDJ anteriores a 2022 que se van a gestionar  durante el período, priorizados de acuerdo con las mejoras de la metodología identificadas en las mesas de trabajo junto con el nivel central.</t>
  </si>
  <si>
    <t>Informe en donde se evidencia el número de TDJ anteriores a 2022 gestionados durante el trimestre.</t>
  </si>
  <si>
    <t>“(..)Deficiencias en la comunicación entre las diferentes dependencias de la entidad, donde den cuenta del inicio, ejecución y terminación del proceso(…)”</t>
  </si>
  <si>
    <t>“(…)falta de control, deficiencias en la gestión del proceso de cobro coactivo entre la notificación del mandamiento de pago y la expedición y notificación de la resolución que ordena seguir adelante con la ejecución(…)</t>
  </si>
  <si>
    <t>“(…)deficiencias en la aplicación de procedimientos de investigación de bienes encaminados a garantizar las obligaciones vinculadas(…)
(…)deficiencias en la gestión en la administración de los aplicativos y sistemas de información y servicios digitales, para el proceso de administración de cartera(…)</t>
  </si>
  <si>
    <t xml:space="preserve">Informar mensualmente a cada Jefe de GIT los actos administrativos para cobro que se encuentran por fuera de los aplicativos, priorizados de acuerdo con las mejoras de la metodología identificadas en las mesas de trabajo junto con el nivel central.
</t>
  </si>
  <si>
    <t>Enviar mensualmente a cada Jefe de GIT, una base de datos en donde se evidencian los actos administrativos para cobro que se encuentran por fuera de los aplicativos.</t>
  </si>
  <si>
    <t>Reporte donde se evidencia el número de actos administrativos con gestión de cobro que se encuentran por fuera de los aplicativos durante el trimestre, priorizados de acuerdo con las mejoras de la metodología identificadas en las mesas de trabajo junto con el nivel central.</t>
  </si>
  <si>
    <t>Informe en donde se evidencia el número de actos administrativos con gestión de cobro que se encuentran por fuera de los aplicativos durante el trimestre.</t>
  </si>
  <si>
    <t>Auditoria de Cumplimiento Intersectorial Estampilla pro Universidad Nacional de Colombia y demás universidades públicas. Vigencias 2014 a junio 30 de 2022</t>
  </si>
  <si>
    <t xml:space="preserve">17  03 004   </t>
  </si>
  <si>
    <t>“(…)deficiencias en la identificación, registro, seguimiento y control de los expedientes contentivos de obligaciones sujetas a cobro, así como inobservancia de los lineamientos para la utilización de la solución tecnológica adoptada.(…)”</t>
  </si>
  <si>
    <t>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t>
  </si>
  <si>
    <t>“Auditoría Financiera a la UAE Dirección de Impuestos y Aduanas Nacionales - DIAN vigencia 2022”</t>
  </si>
  <si>
    <t>18  01 00</t>
  </si>
  <si>
    <t>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t>
  </si>
  <si>
    <t>“(…)debilidades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t>
  </si>
  <si>
    <t>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t>
  </si>
  <si>
    <t>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t>
  </si>
  <si>
    <t>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t>
  </si>
  <si>
    <t>Plan de Trabajo aprobado</t>
  </si>
  <si>
    <t>Aprobar e implentar  la realización de ajustes y/o alternativas de solución de las fallas identificadas en los   servicios informaticos que proveen información al SIE de Contabilidad.</t>
  </si>
  <si>
    <t>Acta de aprobación  Formato de aceptación puesta en producción</t>
  </si>
  <si>
    <t>Realizar los ajustes contables a que haya lugar, derivados de las actualizaciones a los Sistemas de información</t>
  </si>
  <si>
    <t>Comprobantes de contabilidad</t>
  </si>
  <si>
    <t>17  01 01</t>
  </si>
  <si>
    <t>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t>
  </si>
  <si>
    <t>“(…)La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t>
  </si>
  <si>
    <t>Control a la generación de las actuaciones propias del proceso de cobro en los expediente de gestión manual</t>
  </si>
  <si>
    <t>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t>
  </si>
  <si>
    <t>Informe gerencial que contenga claramente los objetivos, metodologia, muestra seleccionada, conclusiones y medidas de control ejecutadas</t>
  </si>
  <si>
    <t>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</si>
  <si>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</si>
  <si>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t>
  </si>
  <si>
    <t>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t>
  </si>
  <si>
    <t>Acta de Memoria de las mesas de trabajo realizadas en donde se especifiquen los compromisos, responsables y fechas de cumplimientos</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</si>
  <si>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</si>
  <si>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 xml:space="preserve">17  01 007   </t>
  </si>
  <si>
    <t>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t>
  </si>
  <si>
    <t>Implementar una solución informática que permita disponer de información controlada con relevancia contable, a través del monitoreo y control del flujo de documentos que ingresan y salen de la totalidad de los sistemas de la Entidad y que afectan el sistema de contabilidad.</t>
  </si>
  <si>
    <t>Auditoría Financiera DIAN Vigencia 2023 - PNVCF Sem I 2024</t>
  </si>
  <si>
    <t xml:space="preserve">17  02 009   </t>
  </si>
  <si>
    <t>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t>
  </si>
  <si>
    <t>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t>
  </si>
  <si>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t>
  </si>
  <si>
    <t>Aprobar e implementar  la realización de ajustes y/o alternativas de solución de las fallas identificadas en los servicios informáticos que proveen información al SIE de Contabilidad.</t>
  </si>
  <si>
    <t>Realizar los ajustes contables a que haya lugar, derivados del reconocimento de certificaciones de pago de impuestos con obras</t>
  </si>
  <si>
    <t>Reconocer las certificaciones de pago de impuestos por obras</t>
  </si>
  <si>
    <t>Hoja de trabajo de las operaciones recíprocas y formatos 2701 correspondientes</t>
  </si>
  <si>
    <t>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t>
  </si>
  <si>
    <t xml:space="preserve">Capacitar a los funcionarios de la División de Cobranzas de la Dirección Seccional de Impuestos de Bogotá en los procedimientos de cobro persuasivo, coactivo, y deudores solidarios, Procesos especiales- </t>
  </si>
  <si>
    <t xml:space="preserve">Realizar  capacitación (3) a toda la División de Cobranzas sobre los procedimientos de cobro persuasivo, coactivo, vinculación de deudores solidarios y Procesos Especiales. </t>
  </si>
  <si>
    <t>Registro de asistencia a capacitación y formulario de evaluación de esta.</t>
  </si>
  <si>
    <t>Realizar visitas de supervision y autoevaluacion a diferentes Direcciones Seccionales referidas a la gestion de cobro de deudores solidarios y/o subsidiarios</t>
  </si>
  <si>
    <t>Efectuar auditoria fisica o virtual para verificar la aplicación de los procedimientos de administracion de cartera referidos a gestion de cobro de deudores solidarios y/o Subsidiarios en 4 direcciones seccionales</t>
  </si>
  <si>
    <t xml:space="preserve">informes de auditoria realizada
</t>
  </si>
  <si>
    <t>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t>
  </si>
  <si>
    <t>Informar mensualmente a los Jefes de GIT, los contribuyentes con posibles deudores solidarios que deben ser vinculados al  Proceso Administrativo de cobro coactivo y las obligaciones respecto de las que no se les ha generado el oficio persuasivo penalizable.</t>
  </si>
  <si>
    <t>Reporte mensual de la gestión realizada.</t>
  </si>
  <si>
    <t>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t>
  </si>
  <si>
    <t>Informe gerencial de periodicidad bimestral  con los resultados de la verificación, socializado con el jefe de la División y los jefes de los GIT</t>
  </si>
  <si>
    <t xml:space="preserve">Realizar verificacion bimestral a una muestra de 15 expedientes con oficio persuasivo penalizable comunicado   en el período a  deudores solidarios o subsidiarios para establecer la realización previa de consultas pertinentes para la correcta identificación del deudor.  </t>
  </si>
  <si>
    <t>Auditoría de Cumplimiento Intersectorial y Articulada Mecanismos de Obras por Impuestos
Periodo  2017 al 30 de julio de 2024.</t>
  </si>
  <si>
    <t>17  03 100</t>
  </si>
  <si>
    <t xml:space="preserve">“(…)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t>
  </si>
  <si>
    <t>Crear un único buzón (Correo electrónico) exclusivo para temas relacionados con Obras por Impuestos</t>
  </si>
  <si>
    <t>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t>
  </si>
  <si>
    <t>Creación de buzón (Correo electrónico)</t>
  </si>
  <si>
    <t>Circular a las entidades nacionales competentes (Ministerios) beneficiarias del mecanismo de pago de obras por impuestos.</t>
  </si>
  <si>
    <t>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t>
  </si>
  <si>
    <t xml:space="preserve">Correo electrónico </t>
  </si>
  <si>
    <t>Realizar los ajustes contables a que haya lugar, derivados de la corrección de recibos de pago, formularios 490, relativos al pago de impuestos a través del mecanismo de pago de impuestos con obras.</t>
  </si>
  <si>
    <t>Hoja de trabajo de las operaciones recíprocas y formatos FT-ADF-2701 correspondientes</t>
  </si>
  <si>
    <t>“(…)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t>
  </si>
  <si>
    <t>Actualizar, como resulte procedente, el contenido y remisión normativa aplicables en los procedimientos administrativos relativos a la extinción de las obligaciones tributarias a través del mecanismo de pago de obras por impuestos.</t>
  </si>
  <si>
    <t>Actualizar, como resulte procedente, el contenido y remisión normativa aplicables en los procedimientos administrativos relativos a la extinción de las obligaciones tributarias a través del mecanismo de pago de obras por impuestos.(Instructivo IN-COT-0200 y procedimiento PR-COT-0452)</t>
  </si>
  <si>
    <t>Procedimientos actualizados (Documentación administrativa actualizada) publicados en el listado Maestro de documentos y socializados a las áreas interesadas.</t>
  </si>
  <si>
    <t>Actualizar, como resulte procedente, el catálogo normativo de la entidad en relación con el mecanismo de pago de obras por impuestos.</t>
  </si>
  <si>
    <t>Catálogo normativo actualizado en relación con el mecanismo de pago de obras por impuestos.</t>
  </si>
  <si>
    <t>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</si>
  <si>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Ampliación de cobertura de aplicación del concepto 44 para recibos oficiales de pago F490 desde la vigencia año gravable 2017 a la fecha.</t>
  </si>
  <si>
    <t xml:space="preserve">Acta de comité de gestión de Cambios de Tecnología del correspondiente software instalado y en producción
</t>
  </si>
  <si>
    <t>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</si>
  <si>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4 PST / 4 Correo electrónico</t>
  </si>
  <si>
    <t xml:space="preserve">“(…)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t>
  </si>
  <si>
    <t>Solicitar la aplicación del concepto 44 en los formularios 490 (saldo no ejecutado por obras por impuestos)</t>
  </si>
  <si>
    <t>Realizar los ajustes contables a que haya lugar, derivados del la corrección de recibos de pago, formularios 490, relativos al pago de impuestos a través del mecanismo de pago de impuestos con obras.</t>
  </si>
  <si>
    <t xml:space="preserve">“(…) se origina por la ausencia de una política de materialidad que defina los aspectos relevantes para un usuario de la información financiera (…)”. </t>
  </si>
  <si>
    <t>Actualizar, como resulte procedente la documentación administrativa relativa a la política de materialidad aplicable al  proceso contable de la función recaudadora.</t>
  </si>
  <si>
    <t>17  02 100</t>
  </si>
  <si>
    <t xml:space="preserve">“(…) se presenta por deficiencias en el control interno contable asociadas a conciliación y validación de la información registrada en los aplicativos de contabilidad y obligación financiera (…)”. </t>
  </si>
  <si>
    <t xml:space="preserve">4 PST/ 4 Correo electrónico </t>
  </si>
  <si>
    <t>17  02 011</t>
  </si>
  <si>
    <t>“(…)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t>
  </si>
  <si>
    <t>Implementar una revisión exhaustiva del servicio de obligación financiera con el fin de incluir de manera masiva los plazos ampliados aplicables a los contribuyentes admitidos al mecanismo de obras por impuestos.</t>
  </si>
  <si>
    <t>Actualizar, en el servicio de obligación financiera los plazos establecidos para los contribuyentes acogidos a la modalidad de obras por impuestos según información suministrada por la ART</t>
  </si>
  <si>
    <t>PST Solucionado</t>
  </si>
  <si>
    <t>17  01 100</t>
  </si>
  <si>
    <t xml:space="preserve">“(…)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t>
  </si>
  <si>
    <t>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t>
  </si>
  <si>
    <t>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t>
  </si>
  <si>
    <t>Documento elaborado y enviado al Ministerio de Hacienda y Crédito Público.</t>
  </si>
  <si>
    <t>11  01  002</t>
  </si>
  <si>
    <t xml:space="preserve">“(…) Lo anterior, como consecuencia principalmente, de las deficiencias en la plataforma tecnológica de la DIAN, por cuanto: 
- Las solicitudes de devolución, se llevan a cabo en dos aplicativos que generan información que no cumple los criterios de uniformidad. 
- Las fallas en los aplicativos y constantes reprocesos en el MUISCA, conllevan a la ejecución de actividades de forma manual. 
- Ausencia de Interoperatividad e interconexión entre los aplicativos y contabilidad. 
- La falta de capacidad, genera demoras en el procesamiento de la información(…)”. </t>
  </si>
  <si>
    <t xml:space="preserve">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t>
  </si>
  <si>
    <t>Publicar en el listado maestro de documentos el nuevo formato FT-COT-2614 para llevar el control de las solicitudes de devoluciones</t>
  </si>
  <si>
    <t xml:space="preserve">Formato FT-COT-2614 </t>
  </si>
  <si>
    <t>Publicar en el listado maestro de documentos la actualización de los procedimientos PR-COT-0124, PR-COT-0125, PR-COT-0126, PR-COT-0127, PR-COT-0128,PR-COT-0131 y PR-COT-0133</t>
  </si>
  <si>
    <t>Procedimientos actualizados</t>
  </si>
  <si>
    <t>Controlar las solicitudes de devoluciones que gestionan la Direcciones Seccionales para que los actos administrativos se reflejen en el Servicio de Información de devoluciones o CIN20 en debida forma</t>
  </si>
  <si>
    <t>Realizar el control para que los actos administrativos se reflejen en el Servicio de Información de devoluciones o CIN20 en debida forma, por medio de cruces de base de datos de SI de Devoluciones, CIN20, informes de la Direcciones Seccionales y el formato FT-COT-2614</t>
  </si>
  <si>
    <t>Informe mensual de control</t>
  </si>
  <si>
    <t>Solucionar las inconsistencias en la captura,  de las resoluciones de devolución y/o compensación de saldos a favor, en los aplicativos CIN20 y SIE de Devoluciones.</t>
  </si>
  <si>
    <t>Elaborar un diagnostico que permita identificar las inconsistencias en la captura  de las resoluciones de devolución y/o compensación de saldos a favor en los aplicativos CIN20 y SIE de Devoluciones y establecer los lineamientos para dar solución a los casos identificados.</t>
  </si>
  <si>
    <t xml:space="preserve">Ejecutar y gestionar la solución de los casos identificados como inconsistencias en el proceso de captura  de las resoluciones de devolución y/o compensación de saldos a favor en los aplicativos CIN20 y SIE de Devoluciones </t>
  </si>
  <si>
    <t xml:space="preserve">Notas manuales o registros automáticos </t>
  </si>
  <si>
    <t xml:space="preserve">17  01 100   </t>
  </si>
  <si>
    <t xml:space="preserve">“(…) Lo anterior, debido a dificultades de índole tecnológico y la falta de capacidad para el procesamiento de la información, la DIAN menciona que, los mismos serán resueltos con el proyecto de modernización tecnológica(…)”.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</si>
  <si>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t>
  </si>
  <si>
    <t xml:space="preserve">1. Realizar Historia de Usuario para el procesamiento diferenciado F490 asociado a pat. autonomos, (obligaciones con declaraciones iniciales y recibos de pago). 
2. implementar las funcionalidades definidas - fase 1
</t>
  </si>
  <si>
    <t xml:space="preserve">1. Historia de Usuario
2. correo informando el despliegue en pruebas funcionales </t>
  </si>
  <si>
    <t>3. Ejecución de pruebas funcionales 
4. puesta en producción del ajuste construido - fase 1</t>
  </si>
  <si>
    <t xml:space="preserve">3. Formato de aceptación de pruebas funcionales FT-IIT-1851
4. Acta de comité de cambios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</si>
  <si>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t>
  </si>
  <si>
    <t>1. Realizar Historia de Usuario para el procesamiento diferenciado F490  asociado a pat. autonomos, (obligaciones con declaraciones de corrección y recibos de pago) 
2. implementar las funcionalidades definidas - fase 2</t>
  </si>
  <si>
    <t xml:space="preserve">1. Historia de Usuario 
2. correo informando el despliegue en pruebas funcionales </t>
  </si>
  <si>
    <t>3. Ejecución de pruebas funcionales 
4. puesta en producción del ajuste construido - fase 2</t>
  </si>
  <si>
    <t>Ejecutar las opciones de menú implementadas para el procesamiento de Recibos Oficiales de Pago (F490) asociados a patrimonios autónomos .</t>
  </si>
  <si>
    <t>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t>
  </si>
  <si>
    <t>Correo con el informe de la funcionalidad  en prodcción fase 1 y fase 2</t>
  </si>
  <si>
    <t>“(…) Lo anterior, por deficiencias en la plataforma tecnológica de la DIAN, por cuanto se observan reprocesos permanentes de los documentos y en algunos casos la parametrización es incorrecta o no existe”.</t>
  </si>
  <si>
    <t>1. Realizar Historia de Usuario 
2. Desarrollo e implementación de las funcionalidades definidas en la historia de usuario</t>
  </si>
  <si>
    <t>1.Historia de Usuario
2.Correo informando el despliegue en pruebas funcionales</t>
  </si>
  <si>
    <t>3. Realización de pruebas funcionales 
4. Puesta en Producción del ajuste construido</t>
  </si>
  <si>
    <t>3. Formato de aceptación de pruebas funcionales FT-IIT-1851-
4. Acta de comite de cambio</t>
  </si>
  <si>
    <t>Realizar la depuración de los saldos registrados en la cuenta contable de excedentes aduaneros</t>
  </si>
  <si>
    <t>Elaborar el listado de los documentos 1074 registrados en  las vigencias anteriores en la cuenta contable de excedentes aduaneros</t>
  </si>
  <si>
    <t>Listado de documentos 1074 identificados</t>
  </si>
  <si>
    <t xml:space="preserve">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t>
  </si>
  <si>
    <t>Repetición 2 de los documentos relacionados con los 1074 identificados</t>
  </si>
  <si>
    <t xml:space="preserve">18  01 001   </t>
  </si>
  <si>
    <t xml:space="preserve">Hallazgo No. 7 Formato 6299 (A)
“De la verificación contable a una muestra selectiva de Resoluciones Sanción por concepto de devoluciones improcedentes, reconocidas mediante formato 6299 (Resolución sanción), se pudo evidenciar que:
1.	Las siguientes resoluciones presentan inconsistencias en su reconocimiento contable: (…)
De acuerdo con lo anterior, las siguientes cuentas presentan subestimación en sus saldos, así: (…)
2. Se observó que, a la obligación financiera únicamente se traslada el valor por cobrar por concepto de sanción. El valor adeudado por concepto de impuesto, no se encuentra reflejado en la obligación financiera, ni inventario de cuentas en el aplicativo de cobranzas SIPAC. 
(…)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t>
  </si>
  <si>
    <t xml:space="preserve">“(…)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t>
  </si>
  <si>
    <t>Revisar la debida contabilización de los documentos 6299  con base en la información generada de los actos administrativos expedidos y ejecutoriados.</t>
  </si>
  <si>
    <t>Realizar cruces de infomación de la base con los documentos 6299 y lo contabilizado</t>
  </si>
  <si>
    <t>Informe semestral</t>
  </si>
  <si>
    <t>Ejecución manual, por notas masivas, de los documentos 6299  procesados con anterioridad al ajuste de la parametrización del documento 6299, según la base de actos expedidos y ejecutoriados.</t>
  </si>
  <si>
    <t>Realizar un diágnostico de la información que se reporta a traves del formato 6299, que captura el SI Integra y que es insumo para contabilidad, y obligacion Finaciera, para determinar las posibles inconsistencias y soluciones a las situaciones encontradas.</t>
  </si>
  <si>
    <t>Realizar  mesas  técnicas (en la primera mesa se establecerá el cronograma)  para el desarrollo de actividades</t>
  </si>
  <si>
    <t>Acta de reunión con compromisos y tareas</t>
  </si>
  <si>
    <t xml:space="preserve"> Elaborar el diagnostico soportado en las verificaciones realizadas en las mesas técnicas y segun compromisos adquiridos.</t>
  </si>
  <si>
    <t>Documento que informe el diágnostico</t>
  </si>
  <si>
    <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t>
  </si>
  <si>
    <t xml:space="preserve">Realizar seguimiento a las comisiones en el proceso de cobro </t>
  </si>
  <si>
    <t>Realizar trimestralmente análisis de la información registrada en los formatos FT-COT-5255 "Inventario de bienes embargados" y FT-COT-2638 "Control de comisiones en el proceso de cobro" a efectos de generar alertas a las Direcciones Seccionales referente a las comisiones en el proceso de cobro, recibiendo retroalimentación de estas frente a las gestiones realizadas en los casos con alertas.</t>
  </si>
  <si>
    <t>Informes en Excel u otro medio de soporte equivalente</t>
  </si>
  <si>
    <t>Realizar seguimiento cuatrimestral a los bienes inmuebles embargados que tienen inactividad procesal significativa según lo registrado en el FT-COT- 5255 "Inventario de bienes embargados"</t>
  </si>
  <si>
    <t xml:space="preserve">Informe y/o e-mail remitido a las Seccionales </t>
  </si>
  <si>
    <r>
      <rPr>
        <b/>
        <sz val="12"/>
        <color theme="1"/>
        <rFont val="Arial"/>
        <family val="2"/>
      </rPr>
      <t>DGI</t>
    </r>
    <r>
      <rPr>
        <sz val="12"/>
        <color theme="1"/>
        <rFont val="Arial"/>
        <family val="2"/>
      </rPr>
      <t xml:space="preserve">
Dirección de Gestión de Impuestos
Subdirección de Cobranzas y Control Extensivo
Coordinación de Cobranzas</t>
    </r>
  </si>
  <si>
    <t>Revisar el caso relacionado por el equipo auditor para subsanar</t>
  </si>
  <si>
    <t>Revisar el caso particular, para proferir el acto administrativo que corresponda para la interrupción del termino de prescripción ó la declaratoria de prescripción de la(s) obligaciones(s)</t>
  </si>
  <si>
    <t>Documento de informe de actuaciones realizadas</t>
  </si>
  <si>
    <t>Capacitar a los funcionarios de ejecución de bienes y administración presupuestal en relación a las comisiones para diligencias de ejecución de bienes</t>
  </si>
  <si>
    <t>Capacitar a los funcionarios en el instructivo IN-COT-0225 "Comisión en el proceso de cobro" haciendo énfasis en la disposición de recursos financieros para el desarrollo de diligencias de secuestro, avalúo y remate de bienes para cuya ejecución se ha comisionado a otra Dirección Seccional y el seguimiento de la seccional que comisiona</t>
  </si>
  <si>
    <t>Registro de asistencia</t>
  </si>
  <si>
    <t xml:space="preserve">“(… ) Se evidencian algunos hechos que son la causa para que operara el fenómeno jurídico de la Prescripción de la Acción de Cobro sobre las obligaciones tributarias adeudadas por la contribuyente: 
	- El tiempo transcurrido entre los mandamientos de pago librados contra el deudor (último el 25-01-2018) y el avaluó del inmueble mediante Auto No. 2023050600002 del 10 de marzo de 2023. Más de cinco (5) años. 
	- La falta de celeridad en las actuaciones por parte de la División de Recaudo y Cobranzas DSI Santa Marta, como comisionada, habida cuenta que le tomó casi cinco años realizar el secuestro y avalúo del bien, omitiendo el remate. 
	-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 El bien embargado, secuestrado y avaluado identificado con la matrícula inmobiliaria 228-7967, ubicado en el municipio de Santa Marta, no fue rematado por la seccional comisionada de conformidad con lo ordenado en el despacho comisorio (…)”. </t>
  </si>
  <si>
    <t xml:space="preserve">Informe y/o e-mal remitido a las Seccionales </t>
  </si>
  <si>
    <t xml:space="preserve">“(…) las deficiencias en la gestión de cobro de las obligaciones surgidas con posterioridad al proceso concursal; en consecuencia, llevó a que operara el fenómeno jurídico de la prescripción sobre la acción de cobro (…)”. </t>
  </si>
  <si>
    <t>Capacitación en gestión de cobro en un proceso de reorganización empresarial</t>
  </si>
  <si>
    <t>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t>
  </si>
  <si>
    <t>Realizar seguimiento a la inclusión y/o cobro de obligaciones posteriores en los procesos concursales</t>
  </si>
  <si>
    <t>Realizar mensualmente un cruce de los contribuyentes registrados en el FT-COT-2615 "Seguimiento y control de procesos concursales" para validar con las diferentes bases y áreas si se han generado obligaciones con posterioridad al inicio del proceso concursal a efectos de validar si se han adelantado las actuaciones correspondientes para el cobro de las obligaciones posteriores</t>
  </si>
  <si>
    <t>Reporte en Excel y/o Informe de Actuaciones</t>
  </si>
  <si>
    <t xml:space="preserve">“(…)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t>
  </si>
  <si>
    <t>Capacitar a los funcionarios de ejecución de bienes y administración presupuestal</t>
  </si>
  <si>
    <t>Capacitar a los funcionarios de ejecución de bienes en la determinación de la relación costo/beneficio para establecer viabilidad en la ejecución del bien</t>
  </si>
  <si>
    <t xml:space="preserve">“(…) por falta de actividad e impulso procesal y un adecuado seguimiento y control del proceso de cobro, dejando a la DIAN sin posibilidades de recuperar las obligaciones tributarias (…)”. </t>
  </si>
  <si>
    <t>Capacitar a los funcionarios de cobro coactivo en la vinculación de deudores solidarios, subsidiarios, garantes, herederos y demás, en los diferentes tipos de sociedades</t>
  </si>
  <si>
    <t>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t>
  </si>
  <si>
    <t>Realizar seguimiento a las actuaciones en las obligaciones de "Difícil Cobro" o "Sin Respaldo Económico"</t>
  </si>
  <si>
    <t>Presentar cuatrimestralmente a la Coordinación de Cobranzas un reporte de actuaciones realizadas a los expedientes clasificados como "Difícil Cobro" o "Sin respaldo económico" informando de la realización de las siguientes actividades: Actualización de embargo a sumas de dinero, Investigación de bienes, Vinculación de solidarios/subsidiarios, Remisión de insumos a unidad penal</t>
  </si>
  <si>
    <t>Reporte en Excel</t>
  </si>
  <si>
    <t>Realizar seguimiento al impulso procesal</t>
  </si>
  <si>
    <t>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t>
  </si>
  <si>
    <t>Reporte en Excel y/o e-mail remitido a los funcionarios</t>
  </si>
  <si>
    <t>5 Aud Regular Vig 2008 Recaudadora
AEF - Seguimiento PM 2014</t>
  </si>
  <si>
    <t>16 03 002</t>
  </si>
  <si>
    <t>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
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
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</si>
  <si>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</si>
  <si>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$ 83.392.920, en custodia de la Dirección Seccional de Aduanas de Bogotá, a 30 de  noviembre de 2006.</t>
  </si>
  <si>
    <t>Realizar las actas de entrega de los bienes dispuestos de acuerdo a la modalidad de disposición aplicada.</t>
  </si>
  <si>
    <t>valor de los bienes dispuestos en el periodo / valor total de los bienes. Periodicidad Trimestral.</t>
  </si>
  <si>
    <t xml:space="preserve">Disponer de los bienes muebles adjudicados a la Nación por valor de $295.073.969,00, en custodia de la Dirección Seccional de Aduanas de Bogotá. </t>
  </si>
  <si>
    <t>6 Aud Regular Vig 2008 Recaudadora
AEF - Seguimiento PM 2014</t>
  </si>
  <si>
    <t>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</si>
  <si>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</si>
  <si>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$481.033.006,82,en custodia de la dirección Seccional de Aduanas de Bogotá a diciembre 31 de 2009.</t>
  </si>
  <si>
    <t>18 Aud Regular Vig 2009 Recaudadora
AEF - Seguimiento PM 2014</t>
  </si>
  <si>
    <t>19 03 001</t>
  </si>
  <si>
    <t>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t>
  </si>
  <si>
    <t>Debilidades en la gestión de los funcionarios y de las directivas en el Nivel Central de la Entidad.</t>
  </si>
  <si>
    <t>Disponer de los bienes muebles adjudicados a la Nación, asi:  DS de Aduanas de Bogotá $481.033.006,82, DS de Aduanas de Cali $39.366.210.11,  DS de Aduanas de Cúcuta $5.600.000, DS de Impuestos y Aduanas de manizales $27.391.441,  DS de Aduanas de Medellín $56.273.770 a diciembre 31 de 2009.</t>
  </si>
  <si>
    <t>14 Aud DS ADUANAS, Ipiales, Cartagena, Cucuta, Bogotá, B/ventura, Cali, Urabá Vig P.Semestre 2015</t>
  </si>
  <si>
    <t>19 03 002</t>
  </si>
  <si>
    <t xml:space="preserve">Hallazgo No.14: Actas de destrucción de mercancías 1o semestre 2015
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
</t>
  </si>
  <si>
    <t>Debilidades en la función de planeación, seguimiento y control de grupo</t>
  </si>
  <si>
    <t>Disponer de las Mercancias con situación jurídica definida por valor de $ 439.166.576, correspondiente a mercancias ingresadas antes del 31 de diciembre de 2015.</t>
  </si>
  <si>
    <t>Realizar Egresos de las mercancias registradas en el sistema ADA.</t>
  </si>
  <si>
    <t>Valor de la mercancía dispuesta en el periodo/valor total de las mercancias a disponer. Periodicidad Trimestral.</t>
  </si>
  <si>
    <t>5 Aud. Reg.  Función Recaudadora Vig. 2010
AEF - Seguimiento PM 2014</t>
  </si>
  <si>
    <t>19 05 100</t>
  </si>
  <si>
    <t>En los depósitos Almagrario y Almaviva se encuentran mercancías almacenadas con situación jurídica definida que tienen más de tres años de antigüedad cuyo valor aduanero asciende a la suma de $2.713,3 millones</t>
  </si>
  <si>
    <t>Demoras en la aprobación por parte del nivel central de los eventos de disposición de mercancías</t>
  </si>
  <si>
    <t xml:space="preserve">Disponer de las Mercancias con situación jurídica definida y registradas en el sistema ADA por valor de $ 2.589.186.195, con corte a diciembre 31 de 2016.
</t>
  </si>
  <si>
    <t>valor de la mercancía dispuesta en el periodo / valor total de las mercancias a disponer. Periodicidad Trimestral.</t>
  </si>
  <si>
    <t>1 Aud. Regular Vigencia 2010
(Recaudadora)
AEF - Seguimiento PM 2014</t>
  </si>
  <si>
    <t>14 04 004</t>
  </si>
  <si>
    <t>Deficiencias de control interno de gestión administrativa en la aplicación de normatividad y procedimientos internos.</t>
  </si>
  <si>
    <t>Realizar y remitir un informe de gestión adelantantada en calidad de supervisor de ejecución del contrato de almacenamiento, en donde se refleje cada una de las actuaciones realizadas y las evidencias frente a los hallazgos encontrados.</t>
  </si>
  <si>
    <t>Realizar y enviar informe de gestión a la supervision.</t>
  </si>
  <si>
    <t>Informes de supervisón</t>
  </si>
  <si>
    <t>Consolidar y verificar los informes de gestión presentados, y tramitar lo correspondiente de acuerdo con el resultado obtenido.</t>
  </si>
  <si>
    <t>Informes de resultados y observaciones</t>
  </si>
  <si>
    <t>Gestionar la disposición de mercancias con SJD a corte 30 de abril de 2025 cuyo valor asciende a $ 2.874.988.645, y registran un término de bodegaje superior a 2 años.</t>
  </si>
  <si>
    <t>Elaborar y remitir a la Subdirección Logistica los proyectos para la Disposición de Mercancías.</t>
  </si>
  <si>
    <t>Oficios o correos</t>
  </si>
  <si>
    <t>Gestionar la entrega de las mercancías dispuestas bajo la modalidad de donación, destrucción, chatarrización, venta y/o asignación)</t>
  </si>
  <si>
    <t>Egresos de mercancías ADA</t>
  </si>
  <si>
    <t>Revisar, actualizar y publicar los procedimientos relacionados con la disposición de mercancías.</t>
  </si>
  <si>
    <t>Ajustar los procedimientos relacionados con la disposición de mercancías a las necesidades actuales de la entidad.</t>
  </si>
  <si>
    <t>Procedimiento ajustado</t>
  </si>
  <si>
    <t>11 Aud  Proceso Comercialización
Subproceso Control y Administración de Mercancías Aprehendidas, Decomisadas y Abandonadas a Favor de la Nación Vigencia 2018 - 2019 - a 30 de junio de 2020</t>
  </si>
  <si>
    <t>12  02  002</t>
  </si>
  <si>
    <t>(…) inobservancia de los principios de eficacia y celeridad, así como del incumplimiento del procedimiento de disposición de mercancías y la falta de control y seguimiento a través del sistema de información</t>
  </si>
  <si>
    <t>DS Cúcuta: Proceder con la Disposición de la Mercancía en Abondono (Bomba de agua según DIIAM 38071117605)</t>
  </si>
  <si>
    <t>1. Remitir a la Subdireción de Gestión Comercial  el proyecto de resolución de Disposición por la modalidad de Chatarrización.</t>
  </si>
  <si>
    <t>Oficio de remisión del proyecto resolución  a la Coordinación de Disposición de Mercancías.</t>
  </si>
  <si>
    <t xml:space="preserve">DS Cúcuta: Proceder con la Disposición 346 items de Mercancía consistente en Vehículos nuevos, usados, motocicletas nuevas y usadas, por valor de $2,166,171,383, </t>
  </si>
  <si>
    <t>Elaborar y remitir a la Subdirección de Gestión  Comercial los proyectos para la Disposición de Mercancías.</t>
  </si>
  <si>
    <t>Disponer de las mercancías remitidas en los proyectos de disposisión   a la Subdirección de Gestión Comercial.</t>
  </si>
  <si>
    <t>Egresos de mercancías</t>
  </si>
  <si>
    <t xml:space="preserve">DS Cúcuta: Proceder con la Disposición de 144 items de Mercancía varias consistente en Hogar,Vestuario,Accesorios Personal; Industriales; Perecederos; Joyas; perecederos, artículos para deporte,etc, por valor de $894,025,751. </t>
  </si>
  <si>
    <t xml:space="preserve">Oficio o correo </t>
  </si>
  <si>
    <t>DS Bogotá: Adelantar las inspecciones de las mercancias que se encuentran en existencias por valor de $1.576.476.588</t>
  </si>
  <si>
    <t xml:space="preserve">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t>
  </si>
  <si>
    <t>Actas de Inspección y Oficios de remisión de los proyectos de disposición a la Coordinación de Disposición de Mercancías por valor de $1.576.476.588</t>
  </si>
  <si>
    <t>DS Bogotá: Elaborar y remitir los proyectos de disposición de mercancías por valor de  $. 2.011.386.590</t>
  </si>
  <si>
    <t xml:space="preserve">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t>
  </si>
  <si>
    <t>Oficios de remisión de los proyectos de disposición a la Coordinación de Disposición de Mercancías por valor de $2.011.386.590</t>
  </si>
  <si>
    <t xml:space="preserve">Mercancias en proyecto de destrucción por valor de $146.114.005: Gestionar las Resoluciones de destrucción ordinaria que se encuentran en proyecto de 127 DIIAM y culminar con su disposición.  </t>
  </si>
  <si>
    <t>Actas de destrucción</t>
  </si>
  <si>
    <t>16  04 00</t>
  </si>
  <si>
    <t>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t>
  </si>
  <si>
    <t>“(…)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t>
  </si>
  <si>
    <t>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t>
  </si>
  <si>
    <t>Realizar un diagnóstico con el fin de  Identificar los BIRDP y establecer su información administrativa,  económica, financiera y contable y como resultado del mismo realizar los registros contables y/o conciliaciones necesarias.</t>
  </si>
  <si>
    <t>1.Informe de conciliación  2.Registros contables</t>
  </si>
  <si>
    <t>Como resultado del diagnóstico, generar un  procedimiento que permita establecer la trazabilidad y control de los bienes inmuebles desde su adjudicación hasta su disposición final.</t>
  </si>
  <si>
    <t>Procedimiento</t>
  </si>
  <si>
    <t>14  04 00</t>
  </si>
  <si>
    <t>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t>
  </si>
  <si>
    <t>“(…)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t>
  </si>
  <si>
    <t>Formular mecanismos efectivos y eficientes de administración, y disposición final (Venta y comercialización) para los BIRDP</t>
  </si>
  <si>
    <t>Suscribir el contrato interadministrativo con el colector de activos estatal CISA, con el fin de enajenar y comercializar los BIRDP. Ejercer el seguimiento y control a través de la supervisión del contrato.</t>
  </si>
  <si>
    <t>Contrato interadministrativo CISA -DIAN</t>
  </si>
  <si>
    <t>Tramite contrato de arrendamiento, soporte cuentas por cobrar, y reportar y realizar los registros contables y/o conciliaciones de información necesarias.</t>
  </si>
  <si>
    <t>1.Contrato de arrendamieno de BIRDP.                                     2. Registros contables</t>
  </si>
  <si>
    <t>16  04 10</t>
  </si>
  <si>
    <t>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t>
  </si>
  <si>
    <t>(…)Debilidades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t>
  </si>
  <si>
    <t>Realizar seguimiento al inventario de mercancías ADA que se encuentran almacenadas en depósitos sin contrato.</t>
  </si>
  <si>
    <t>Implementar formulario FORMS a Nivel Nacional para el seguimiento de las mercancías ADA almacenadas en depósitos sin contrato.</t>
  </si>
  <si>
    <t>Formulario FORMS</t>
  </si>
  <si>
    <t>Realizar seguimiento al inventario de mercancías ADA almacenadas en depósitos sin contrato, dando aplicación al procedimiento “PR-FI-163 Organización documental” y al instructivo IN-ADF-0167 "Inspección de mercancías ADA y bienes adjudicados a la Nación"</t>
  </si>
  <si>
    <t>Realizar Inspección física de la mercancía ubicada en depósitos sin contrato</t>
  </si>
  <si>
    <t>Acta de Inspección</t>
  </si>
  <si>
    <t>Elaborar informe de lo encontrado en la inspección física de las mercancías ubicadas en depósitos sin contrato</t>
  </si>
  <si>
    <t xml:space="preserve">19  04 003   </t>
  </si>
  <si>
    <t>Debilidades de control en el sistema de gestión documental de la DIAN, al no actualizar, aprobar, convalidar, publicar e inscribir oportunamente en el RUSD las TRD y TVD.</t>
  </si>
  <si>
    <t>1.Elaborar y presentar las TRD correspondientes al Decreto 1742 de 2020 para aprobación ante el Comité Institucional de Gestión y Desempeño de DIAN.</t>
  </si>
  <si>
    <t xml:space="preserve">1. Elaboración de 789 TRD a nivel nacional
</t>
  </si>
  <si>
    <t xml:space="preserve">Una carpeta de SharePoint que contiene las TRD -Tablas de Retención Documental
</t>
  </si>
  <si>
    <r>
      <rPr>
        <b/>
        <sz val="12"/>
        <color theme="1"/>
        <rFont val="Arial"/>
        <family val="2"/>
      </rPr>
      <t>DGC</t>
    </r>
    <r>
      <rPr>
        <sz val="12"/>
        <color theme="1"/>
        <rFont val="Arial"/>
        <family val="2"/>
      </rPr>
      <t xml:space="preserve">
NC - Subproceso Recursos Administrativos
Dirección de Gestión Corporativa
Subdirección Administrativa
Coordinación de Documentación
DS - Subproceso Recursos Administrativos
Dirección Seccional de Aduanas Cartagena </t>
    </r>
  </si>
  <si>
    <t xml:space="preserve">2. Aprobación de las TRD por el CIGD
</t>
  </si>
  <si>
    <t xml:space="preserve">Acta de aprobación del CIGD
</t>
  </si>
  <si>
    <t>2.Radicar ante el AGN para proceso de convalidación, aprobación e inscripción en el RUSD, las TRD.</t>
  </si>
  <si>
    <t>1. Radicación de las TRD ante el AGN para convalidación, aprobación e inscripción en el RUSD</t>
  </si>
  <si>
    <t>Concepto Técnico del AGN</t>
  </si>
  <si>
    <t>2.Socialización e implementación de las TRD según Decreto 1742 de 2020.</t>
  </si>
  <si>
    <t>Sesiones de Socialización</t>
  </si>
  <si>
    <t>3.Elaboración Plan de Trabajo para implementar las 4 etapas de elaboración de las TVD-Tablas de Valoración Documental de la DIAN.</t>
  </si>
  <si>
    <t>Elaborar Plan de Trabajo</t>
  </si>
  <si>
    <t>Plan de Trabajo</t>
  </si>
  <si>
    <t xml:space="preserve">22  03 006   </t>
  </si>
  <si>
    <t>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t>
  </si>
  <si>
    <t>Gestionar la disposición de mercancias con SJD a corte 30 de abril de 2025 cuyo valor asciende a $ 7.188.141.254,13, y registran un término de bodegaje superior a 2 años.</t>
  </si>
  <si>
    <t>Gestionar la entrega de las mercancías dispuestas bajo la modalidad de donación, destrucción, chatarrización, venta y/o asignación.</t>
  </si>
  <si>
    <t xml:space="preserve">13  01 002   </t>
  </si>
  <si>
    <t>“Debilidades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Por otra parte, aunque la entidad cuenta con los procedimientos para la disposición de este tipo de activos, estos continúan atesorados por un tiempo indefinido, pudiendo afectarse su valor y/o su estado de conservación y por tanto su disposición final”.</t>
  </si>
  <si>
    <t xml:space="preserve">Proponer cambio normativo para la disposición de divisas y realizar el inventario de las divisas por valor $ 399.648.949 para determinar su estado. 
</t>
  </si>
  <si>
    <t>Elaborar documento con propuesta de cambio normativo para la disposición de dividas</t>
  </si>
  <si>
    <t>Documento con propuesta normativa</t>
  </si>
  <si>
    <t>Realizar inspección física al inventario de divisas para determinar su estado</t>
  </si>
  <si>
    <t>Actas de inpección</t>
  </si>
  <si>
    <t>Debilidades en la identificación, programación y gestión de las necesidades de servicios a contratar en la entidad, toda vez, que no fueron incluidos en el plan anual de adquisiciones.</t>
  </si>
  <si>
    <t>Disponer de mercancías valoradas en $20.021.334.751 discriminados así: 
a) Vehículos y otros valorados en $4.190.567.766. 
b) Joyeria, relojería, piedras y metales valorados en $15.830.766.985, los cuales registran un término de bodegaje superior a 2 años.</t>
  </si>
  <si>
    <t xml:space="preserve">14  01 001  </t>
  </si>
  <si>
    <t xml:space="preserve">“(…) por una inadecuada planeación y una gestión antieconómica que condujo a un proceso contractual innecesario, lo que se traduce en una gestión fiscal ineficaz, ineficiente e inoportuna, al tenor de lo dispuesto en el artículo 6º de la Ley 610 de 200(…)”. </t>
  </si>
  <si>
    <t xml:space="preserve">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"justificacion de la solicitud" </t>
  </si>
  <si>
    <t xml:space="preserve"> I). Actualizar los formatos: FT-ADF-2617 "Solicitud de adquisición";  
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t>
  </si>
  <si>
    <t>Formatos FT-ADF-2617; FT-ADF-2050; FT-ADF-2061; FT-ADF-2068; FT-ADF-2072; FT-ADF-2095</t>
  </si>
  <si>
    <t xml:space="preserve">II) Socialización por comunicación interna actualización de los formatos </t>
  </si>
  <si>
    <t>Comunicación interna</t>
  </si>
  <si>
    <t>Fortalecer los conocimientos de toos los funcionarios que participan en llos procesos de contratación en la gestión de riesgos.</t>
  </si>
  <si>
    <t>III) Realizar capacitación a todos los funcionarios que participan en los procesos de contratación a nivel nacional, en sus diferentes etapas, con el objetivo de fortalecer la planeación y gestión de los riesgos.</t>
  </si>
  <si>
    <t>Registros de capacitación</t>
  </si>
  <si>
    <t>“(…)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t>
  </si>
  <si>
    <t>II) Socialización por comunicación interna la actualización de los formatos</t>
  </si>
  <si>
    <t>Reubicar, instalar y poner en operación las tres UPS que se encuentran en bodega.</t>
  </si>
  <si>
    <t>III) Ejecutar el traslado, instalación y puesta en funcionamiento de las UPS en las sedes priorizadas</t>
  </si>
  <si>
    <t xml:space="preserve">Formato Start-UP de UPS (instaladas y operativas)	</t>
  </si>
  <si>
    <t xml:space="preserve">16  04 100   </t>
  </si>
  <si>
    <t xml:space="preserve">“(… )Los casos descritos anteriormente, denotan que no existió una gestión efectiva encaminada a la recuperación de la mercancía faltante  (…)”. </t>
  </si>
  <si>
    <t>Actividad 1: Elaborar un informe trimestral del inventario de joyas, metales y piedras preciosas, que incluya las gestiones realizadas para su disposición, a cargo del GIT de Operación Logística de la DSA de Cali, y remitirlo a la Subdirección Logística</t>
  </si>
  <si>
    <t>Informes trimestrales</t>
  </si>
  <si>
    <t>Actividad 1:  Elaborar un protocolo para la recepción, manejo y custodia de mercancías ADA consistentes en joyas, metales y piedras preciosas por parte del subproceso logístico.</t>
  </si>
  <si>
    <t>Protocolo</t>
  </si>
  <si>
    <t xml:space="preserve">Actividad 2: Socializar a las Direcciones Seccionales un protocolo para la recepción, manejo y custodia de mercancías ADA consistentes en joyas, metales y piedras preciosas por parte del subproceso logístico  </t>
  </si>
  <si>
    <t>Listado de asistencia a socialización del protocolo</t>
  </si>
  <si>
    <t>Actividad 1:  Capacitación sobre procedimientos e instructivos del subproceso logístico, dirigida a los funcionarios de las Divisiones Administrativa y Financiera y el GIT de Operación Logística del Nivel Nacional.</t>
  </si>
  <si>
    <t>Listado de asistencia</t>
  </si>
  <si>
    <t>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t>
  </si>
  <si>
    <t>Informes Bimestrales</t>
  </si>
  <si>
    <t>“(…)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t>
  </si>
  <si>
    <t>Actividad 1: Elaborar un informe trimestral del inventario de joyas, metales y piedras preciosas, que incluya las gestiones realizadas para su disposición, a cargo del GIT de Operación Logística de la DSIA de Bucaramanga, y remitirlo a la Subdirección Logística.</t>
  </si>
  <si>
    <t>Actividad 1:  Capacitación sobre procedimientos e instructivos del subproceso logístico</t>
  </si>
  <si>
    <t xml:space="preserve">16  01 003   </t>
  </si>
  <si>
    <t>La omisión de los funcionarios encargados de dar a conocer los siniestros y adelantar las respectivas reclamaciones ante las aseguradoras lo realizaron 3 años después de ocurridos los incidentes y sin el lleno de los requisitos establecidos en los contratos de seguro.</t>
  </si>
  <si>
    <t>Gestionar las reclamaciones correspondientes ante la aseguradora dentro de un plazo máximo de dos años, contados a partir de la fecha en que se evidencie el faltante o se interponga la denuncia por pérdida diligenciando y remitiendo a la Subdirección Administrativa los documentos soporte de la reclamación. Asimismo, poner en conocimiento de esta situación a la Coordinación de Optimización de la Operación Logística.</t>
  </si>
  <si>
    <t>Elaborar un oficio dirigido a la aseguradora de la entidad con la solicitud de afectación de la póliza, para la recuperación del faltante.</t>
  </si>
  <si>
    <t>Oficio</t>
  </si>
  <si>
    <t>Egresar las mercancías faltantes</t>
  </si>
  <si>
    <t>Documento de Egreso de Mercancías</t>
  </si>
  <si>
    <t>4 Aud Especial Vig 2005- Jun 2009
AEF - Seguimiento PM 2014</t>
  </si>
  <si>
    <t>Hallazgo No. 4 Cumplimiento cronograma.
El desarrollo del Modelo Muisca programado inicialmente para terminar el 31 de diciembre de 2009, tuvo que ser reprogramado hasta el año 2012.</t>
  </si>
  <si>
    <t>Fallas de la planeación, falta de seguimiento, control y monitoreo a la ejecución del proyecto.</t>
  </si>
  <si>
    <t xml:space="preserve">Definir Estrategia de Digitalización del Proyecto de Desaduanamiento.
</t>
  </si>
  <si>
    <t xml:space="preserve">Desarrollar o adquirir la solución tecnológica del Proyecto de Desaduanamiento.
</t>
  </si>
  <si>
    <t xml:space="preserve">Definir un Plan de trabajo de desarrollo de la solución tecnológica </t>
  </si>
  <si>
    <t xml:space="preserve">Aprobar o validar el Plan de trabajo de la implementación de la solución tecnológica </t>
  </si>
  <si>
    <t>PROYECTO CSNI - DIAN . Entregado a la DIAN por el Minhacienda según oficio 2-2014-004964 del 11/02/2014
AEF - Seguimiento PM 2014</t>
  </si>
  <si>
    <t>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t>
  </si>
  <si>
    <t>Debilidades en la planeación, seguimiento, control y monitoreo a la ejecución del Proyecto.</t>
  </si>
  <si>
    <t>a. (01) un Formato de  Modelo de Diseño -  FT-SI-2003
b. (01) un Formato de Diseño de Base de Datos - FT-SI-2004
c. (01) un Formato de Diseño de Interfaz de Usuario - FT-SI-2005</t>
  </si>
  <si>
    <t xml:space="preserve">a. (01) un de Formato Información de Versión 300001 -  FT-SI-2180 </t>
  </si>
  <si>
    <t>a. (01) un Formato  de Aceptación de Pruebas Funcionales y Salida a Producción  - FT-SI-1851
b. (01) un Acta de Comité de Gestión de  Cambios de Tecnología del  Software instalado y en Producción.</t>
  </si>
  <si>
    <t>Priorizar y detallar requerimientos funcionales tecnológicos necesario para la solución tecnológica para el proceso de Comercialización.</t>
  </si>
  <si>
    <t>Requerimientos Funcionales</t>
  </si>
  <si>
    <t>Realizar el proceso de
contratación de acuerdo
con sus etapas</t>
  </si>
  <si>
    <t xml:space="preserve">Contrato Firmado </t>
  </si>
  <si>
    <t xml:space="preserve">Definir  el plan de
trabajo de la solución
tecnológica </t>
  </si>
  <si>
    <t>Plan de trabajo</t>
  </si>
  <si>
    <t>Poner en producción la solución tecnológica
tecnológica</t>
  </si>
  <si>
    <t>Desarrollo de la solución tecnológica</t>
  </si>
  <si>
    <t xml:space="preserve">Definir la puesta producción de la  solución tecnoloógica </t>
  </si>
  <si>
    <t>a) (01) Un  formato de Aceptación de Pruebas funcionales y salida a producción - FT-IIT-1851.
b) (01) Un formato información de versión  FT-IIT-2180
c) (01) Un Acta de comité de gestión de Cambios de Tecnología del correspondiente software instalado y en producción</t>
  </si>
  <si>
    <t>a. (01) un Formato Modelo de Diseño - FT-SI-2003
b. (01) un Formato Diseño de Base de Datos - FT-SI-2004
c. (01) un Formato Diseño de Interfaz de Usuario - FT-SI-2005</t>
  </si>
  <si>
    <t xml:space="preserve">
a. (01) un Formato  de Aceptación de Pruebas Funcionales y Salida a Producción  - FT-SI-1851
b. (01) un Acta de Comité de Gestión de  Cambios de Tecnología del Software instalado y en Producción.</t>
  </si>
  <si>
    <t>2 Aud Funcion pagadora Vig  2014</t>
  </si>
  <si>
    <t>14  04 004</t>
  </si>
  <si>
    <t>Hallazgo No. 2 Planeación Contrato Fábrica de Software Externa (D)
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
Adicionalmente se observó que de los veintiocho (28) servicios o trámites que se debían actualizar, complementar o mantener, a la fecha se han efectuado seis (6) que representan el 21.4% del total. 
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t>
  </si>
  <si>
    <t>Deficiencias en la puesta en producción de las veinticuatro (24) soluciones informáticas a implementar definidas en los pliegos de condiciones y a los cuales se acogió el contratista.
Deficiencia en la actividad de supervisión contractual y de control.</t>
  </si>
  <si>
    <t>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t>
  </si>
  <si>
    <t>1.1. Remitir al Subdirector de Gestión de Recaudo y Cobranzas, los documentos con la información del Levantamiento de Requerimientos, que están relacionados con el Proyecto de Cartera.
1.2. Remitir al  Subdirector de Gestión de Comercio Exterior,  los documentos con la información del Levantamiento de Requerimientos, que están  relacionados con los Proyectos de Zonas Francas y el de  Tráfico Postal.
1.3. Remitir al Subdirector de Gestión Técnica Aduanera, los documentos con la información del Desarrollo, que están relacionados con el Proyecto de Laboratorio de Aduanas.
1.4. Remitir al Subdirector de Gestión de Registro Aduanero, los documentos con la información de Desarrollo, que están relacionados con el Proyecto de SEIEX (Sistemas Especiales de Importación - Exportación).
1.5. Remitir al Director de Gestión Jurídica, los documentos con la información del Levantamiento de Requerimientos, que están relacionados con el Proyecto de Jurídica.
1.6. Remitir al Subdirector de Gestión de Representación Externa, los documentos con la información en lo que le corresponde al  Levantamiento de Requerimientos del Proyecto de  Jurídica y al Desarrollo del Proyecto de Representación Externa.
1.7. Remitir al Subdirector de Gestión de Recursos Jurídicos los documentos con la información en lo que le corresponde al  Levantamiento de Requerimientos del Proyecto de  Jurídica  y al Desarrollo del Proyecto de Recursos Jurídicos.
1.8. Remitir al  Subdirector de Gestión de Normativa y Doctrina, los documentos con la información en lo que le corresponde al  Levantamiento de Requerimientos del Proyecto de  Jurídica  y al Desarrollo del Proyecto de Normativa Doctrina.
1.9. Remitir al Subdirector de Gestión de Procesos y Competencias Laborales, los documentos con la información del Levantamiento de Requerimientos, que están relacionados con el   Proyecto de Calidad.
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
1.11. Remitir al Coordinador RILO y Auditoría de Denuncias, los documentos con la información del Desarrollo, que están relacionado con el Proyecto de Denuncias de Fiscalización.
1.12. Remitir al Subdirector de Gestión de Asistencia al Cliente, los documentos con la información del Desarrollo, que están relacionados con el Proyecto Numeración de Facturación.
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
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1.15. Remitir al Subdirector de Gestión de Análisis Operacional, los documentos con la información del Levantamiento de Requerimientos, que están relacionados con el Proyecto de Planeación.</t>
  </si>
  <si>
    <t>Documentos</t>
  </si>
  <si>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</si>
  <si>
    <t xml:space="preserve">Presentar  ante el Centro de Despacho  por  parte del Área Usuaria,  el requerimiento del Proyecto correspondiente a su negocio y determinar la prioridad  para la puesta en producción del mismo; proyectos que se relacionan de la siguiente manera:
1.1. Subdirector de Gestión de Recaudo y Cobranzas - Proyecto de Cartera.
1.2. Subdirector de Gestión de Comercio Exterior - Proyectos de Zonas Francas y el de  Tráfico Postal.
1.3. Subdirector de Gestión Técnica Aduanera - Proyecto de Laboratorio de Aduanas.
1.4. Subdirector de Gestión de Representación Externa -  Proyecto de  Jurídica/Representación Externa.
1.5. Subdirector de Gestión de Recursos Jurídicos -  Proyecto de  Jurídica/Recursos Jurídicos.
1.6. Subdirector de Gestión de Normativa y Doctrina -  Proyecto de  Jurídica/ Normativa y Doctrina.
1.7. Subdirector de Gestión de Fiscalización Tributaria - Proyectos de Anotaciones Fiscales Fase I,  Anotaciones Fiscales Fase II, de Factura Electrónica,  de Proveedores Fase I y el de Proveedores Fase II.
1.8. Coordinador RILO y Auditoría de Denuncias - Proyecto de Denuncias de Fiscalización.
1.9. Subdirector de Gestión de Asistencia al Cliente - Proyecto Numeración de Facturación.
1.10. Subdirector de Gestión de Recursos Físicos - Proyectos de Infraestructura,  de Inventarios Fase I y el de Inventarios Fase II.
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1.12. Subdirector de Gestión de Análisis Operacional - Proyecto de Planeación.
</t>
  </si>
  <si>
    <t>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"Construcción de Sistemas de Información"  del Proceso "Servicios Informáticos"  y acorde con los siguientes Procedimientos :
15. PR-SI-0148_Análisis de Requerimientos de los Sistemas de Información.
EXCEPTO LOS SIGUIENTES PROYECTOS : 
LABORATORIO DE ADUANAS -  Se encuentra en Producción
SEIEX - SISTEMAS ESPECIALES DE IMPORTACIÓN  - EXPORTACIÓN - Informan de la No continuidad 
RECURSOS JURÍDICOS - Informan  de la No continuidad 
NORMATIVA Y DOCTRINA - Informan de la No continuidad 
CALIDAD - Informan de la No continuidad 
FACTURA ELECTRÓNICA - Se encuentra en Producción
NUMERACIÓN DE FACTURACIÓN - Se encuentra en Producción</t>
  </si>
  <si>
    <t>1. Elaboración y aprobación de Cronograma de Actividades elaborado y formallizado  para la puesta en producción de los  siguientes Proyectos: 
1. Cartera
2. Núcleo Básico - Fase I - Sistema de Información de  Zonas Francas
2.1. Núcleo Básico - Fase I - Sistema de Información de  Tráfico Postal
3.  Núcleo Básico - Fase I - Sistema de Información deTráfico Postal. Jurídica/Representación Externa
4. Anotaciones Fiscales Fase I
4.1. Anotaciones Fiscales Fase II
4.2. Proveedores Fase I
4.3. Proveedores Fase II
5. Denuncias de Fiscalización
6. Infraestructura
6.1. Inventarios Fase I 
6.2 . Inventarios Fase II
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8. Planeación
1. (14) catorce Cronogramas de Actividades, de acuerdo con cada procedimiento  para la construcción de los sistemas de información.</t>
  </si>
  <si>
    <t>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t>
  </si>
  <si>
    <t>1. Generación de (02) dos formatos debidamente formalizados para la puesta en producción del Proyecto de Núcleo Básico - Fase I - Proyectos de Zonas Francas y el de Tráfico Postal:
1. (02) dos Formato de Especificación Funcional Detallada -  FT-SI-2007 
2.(02) dos Formato de Casos de Uso -  FT-SI-2009</t>
  </si>
  <si>
    <t>a. (01) Un Formato de  Modelo de Diseño -  FT-SI-2003
b. ((01) Un Formato de Diseño de Base de Datos - FT-SI-2004
c. (01) Un Formato de Diseño de Interfaz de Usuario - FT-SI-2005</t>
  </si>
  <si>
    <t>a. (01) un Formato Información de Versión 300001 - FT-SI-2180 
b. (01) un Formato  de Aceptación de Pruebas Funcionales y Salida a Producción  - FT-SI-1851
c. (01) un Acta de Comité de Gestión de  Cambios de Tecnología del Software instalado y en Producción.</t>
  </si>
  <si>
    <t>a. (01) Un Formato Modelo de Diseño - FT-SI-2003
b. (01) Un Formato Diseño de Base de Datos - FT-SI-2004
c. (01) Un Formato Diseño de Interfaz de Usuario - FT-SI-2005</t>
  </si>
  <si>
    <t>a. 01) Un Formato  Información de Versión 300001 - FT-SI-2180 
b. (01) Un Formato de Aceptación de Pruebas Funcionales y Salida a Producción  - FT-SI-1851
c. (01) Un  Acta de Comité de Gestión de  Cambios de Tecnología del correspondiente Software instalado y en Producción.</t>
  </si>
  <si>
    <t xml:space="preserve">Iniciar el proyecto con la definición de  los requerimientos funcionales de Anotaciones Fiscales 
</t>
  </si>
  <si>
    <t xml:space="preserve">Priorizar y detallar requerimientos Funcionales tecnológicos necesario para la solución tecnológica  del Proyecto de Cartera.
</t>
  </si>
  <si>
    <t>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NOTAS: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t>
  </si>
  <si>
    <t xml:space="preserve">Presentar Informe Semanal </t>
  </si>
  <si>
    <t>18 Aud Funcion Pagadora y Recaudadora Vig  2015</t>
  </si>
  <si>
    <t>22 02 002</t>
  </si>
  <si>
    <t xml:space="preserve">Hallazgo No. 18  Operaciones Sobre Bases de Datos SYGA 
"Se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
</t>
  </si>
  <si>
    <t>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t>
  </si>
  <si>
    <t>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t>
  </si>
  <si>
    <t>Elaborar el Plan de Trabajo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</si>
  <si>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aprobado.</t>
  </si>
  <si>
    <t>1. Generación de (03) tres formatos debidamente formalizados para la puesta en producción del Proyecto de Desaduanamiento:
1. (01) un Formato de  Modelo de Diseño -  FT-SI-2003
2. (01) un Formato de Diseño de Base de Datos - FT-SI-2004
3. (01) un Formato de Diseño de Interfaz de Usuario - FT-SI-2005</t>
  </si>
  <si>
    <t xml:space="preserve">Definir Estrategia de Digitalización del Proyecto de Desaduanamiento.
</t>
  </si>
  <si>
    <t xml:space="preserve">Desarrollar o adquirir la solucion tecnologica del Proyecto de Desaduanamiento.
</t>
  </si>
  <si>
    <t>19 Aud Función Pagadora y Recaudadora Vig  2015</t>
  </si>
  <si>
    <t xml:space="preserve">Hallazgo No. 19  Rezago tecnológico Sistema Informático Electrónico Gestión Aduanera
"El Plan Estratégico de la DIAN de Tecnología de la Información y Comunicaciones- PETIC (2015-2018) en el numeral 3. Marco Estratégico establece (...)
El Servicio Informático Electrónico aduanero SYGA, está basado en herramientas de software que presentan rezago tecnológico, lo que no permite una actualización de las mismas.
Las herramientas de software que soportan el sistema SYGA, en lo relacionado con el soporte técnico extendido del fabricante expiraron , así (...)
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
</t>
  </si>
  <si>
    <t>"Como causales para la autorización de presentación de declaraciones en forma manual y relacionada o atribuibles al sistema informático electrónico SIGLO XXI (SYGA) se identifican (…)"</t>
  </si>
  <si>
    <t>20 Aud Función Pagadora y Recaudadora Vig  2015</t>
  </si>
  <si>
    <t xml:space="preserve">Hallazgo No. 20  Caídas Sistema Informático Siglo XXI
"Mediante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Entre las causas presentadas y relacionadas con las caídas del sistema informático electrónico aduanero, que representan un 90% del total de las caídas, se identifican (...) "
</t>
  </si>
  <si>
    <t xml:space="preserve">Lo anterior, evidencia debilidades en la aplicación de los objetivos tácticos incluidos en el Plan Estratégico de Tecnología de la Información y Comunicaciones, referente al rediseño estructural de la arquitectura tecnológica.  </t>
  </si>
  <si>
    <t>Elaborar el Plan de trabajo V1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</si>
  <si>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V1 aprobado.</t>
  </si>
  <si>
    <t>1  Aud Operación Aduanera -Importaciones Dirección de Aduanas y Direcciones Seccionales de Aduanas de Bogotá, Cali, Buenaventura, Bucaramanga, Cartagena, Barranquilla y Santa Marta Vigencia 2018 y primer semestre de 2019</t>
  </si>
  <si>
    <t>Hallazgo 1.  Declaraciones de Importación Duplicadas Seccional Bogotá – Nivel Central.  (D - P)
(…) se evidencio 724 registros de declaraciones con número de formulario y número de aceptación repetidos (…).
(…) se verifico que solo a una de las dos declaraciones (032018000155471-6 duplicada en SYGA) se le aplicó el proceso de selectividad en el sistema LUCIA (…) se constató que sólo la declaración que hizo tránsito por el sistema LUCIA, se encuentra registrada contablemente.</t>
  </si>
  <si>
    <t>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t>
  </si>
  <si>
    <t xml:space="preserve">1. Definir Estrategia de Digitalización del Proyecto.
</t>
  </si>
  <si>
    <t xml:space="preserve">3. Realizar un seguimiento mensual al sistema informático electrónico  </t>
  </si>
  <si>
    <t>Realizar un seguimiento mensual conjunta con el area de tecnología al sistema informático electrónico el ultimo día hábil del mes.</t>
  </si>
  <si>
    <t>Informe de resultados</t>
  </si>
  <si>
    <t xml:space="preserve">17  01 008   </t>
  </si>
  <si>
    <t>Falta de seguimiento por parte de la DIAN en la aplicación correcta de los saldos en el APLICATIVO SYGA para estos 15 importadores durante el periodo 1 enero a 31 diciembre de 2022. (…)
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
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t>
  </si>
  <si>
    <t>Implementar una solución informática que permita disponer de información controlada con relevancia contable, a través del monitoreo y control del flujo de documentos que ingresan y salen de la totalidad de los SIES de la Entidad y que afectan el SIE de contabilidad.</t>
  </si>
  <si>
    <t xml:space="preserve">11  03  001   </t>
  </si>
  <si>
    <t xml:space="preserve">“(…) Lo anterior, pone en evidencia una posible inobservancia del deber legal de implementar acciones correctivas efectivas y oportunas que garanticen la operación adecuada de las herramientas tecnológicas vinculadas al cumplimiento efectivo del deber misional de la entidad(…)”. </t>
  </si>
  <si>
    <t>Implementar la funcionalidad de corrección de los actos administrativos en el  SIE de Devoluciones</t>
  </si>
  <si>
    <t>Definición de requerimientos funcionales</t>
  </si>
  <si>
    <t xml:space="preserve">Documento de requerimientos funcionales </t>
  </si>
  <si>
    <t xml:space="preserve">Desarrollo de la funcionalidad </t>
  </si>
  <si>
    <t>Informe semestral de seguimiento</t>
  </si>
  <si>
    <t xml:space="preserve">Poner en  producción de la funcionalidad </t>
  </si>
  <si>
    <t>Puesta en producción de la funcionalidad  
a. (01) Un formato información de versión             FT-IIT-2180
b. (01) Un Acta de comité de gestión de Cambios de Tecnología</t>
  </si>
  <si>
    <t xml:space="preserve">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t>
  </si>
  <si>
    <t xml:space="preserve">1. Solicitar pst 
2. Verificar información por parte de la CAAI
3. Clasificar la información por DS o DO y remitir correo electrónico a jefes de Recaudo y Fiscalización
4. Gestión de validación, verificación y corrección por parte de las DS o DOGC
5. Verificar la gestión de las correcciones,  si hay lugar </t>
  </si>
  <si>
    <t xml:space="preserve">2 PST
2 Correo electrónico </t>
  </si>
  <si>
    <t xml:space="preserve">Efectuar ajustes en el aplicativo SIPAC con el fin de mitigar riesgos en la generación de actuaciones y expedientes manuales </t>
  </si>
  <si>
    <t xml:space="preserve">Mesas de trabajo para definir priorización funcional de acuerdo con los recursos disponibles </t>
  </si>
  <si>
    <t xml:space="preserve">Actas de reunión </t>
  </si>
  <si>
    <t xml:space="preserve">Definir un plan de trabajo </t>
  </si>
  <si>
    <t xml:space="preserve">Plan de trabajo </t>
  </si>
  <si>
    <t xml:space="preserve">Ejecución de actividades del plan de trabajo </t>
  </si>
  <si>
    <t xml:space="preserve">Puesta en producción de las funcionalidades  descritas en el plan de trabajo
 (01) Un Acta de comité de gestión de Cambios de Tecnología </t>
  </si>
  <si>
    <t xml:space="preserve">Implementar nuevos controles en el aplicativo SYGA. para garantizar la integridad de los datos de las DIM (Declaraciones de Importación), entre el repositorio primario o fuente primaria de los datos y los demás repositorios a donde se migra la información de las DIM. </t>
  </si>
  <si>
    <t xml:space="preserve">Cambio del procedimiento de generación del XML de las declaraciones de importación.
Implementación de un proceso de verificación de la integridad de los datos del XML </t>
  </si>
  <si>
    <t xml:space="preserve">Puesta en producción de acuerdo al procedimiento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</si>
  <si>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t xml:space="preserve">Cumplimiento de Obligaciones Formales de Usuarios  Aduaneros AOF2015005
H5
Periodo 01/01/2014 a
31/07/2015  </t>
  </si>
  <si>
    <t>AOF2015005</t>
  </si>
  <si>
    <r>
      <rPr>
        <b/>
        <sz val="12"/>
        <color theme="1"/>
        <rFont val="Arial"/>
        <family val="2"/>
      </rPr>
      <t xml:space="preserve">Deficiencias en los sistemas de información para apoyar la gestión de la habilitación, reconocimiento, autorización y control de usuarios.
</t>
    </r>
    <r>
      <rPr>
        <sz val="12"/>
        <color theme="1"/>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</si>
  <si>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t>1)No se ha dado prioridad para el desarrollo de los sistemas informáticos electrónicos que soporten los procedimientos.
2)Desactualización de la información contenida en las carpetas públicas de la SGRA que son consultadas permanentemente por las Direcciones Seccionales.</t>
  </si>
  <si>
    <t>Definir Estrategia de Digitalización del Proyecto.
NOTA: Reformulación elaborada por cambios normativos de acuerdo a  Decreto 1165 de Junio de 2019 que reemplaza-deroga el Decreto 390 de 2016 y este SIE "RAHC" estaba dentro del Proyecto 390.</t>
  </si>
  <si>
    <t>Estrategia de digitalizacion</t>
  </si>
  <si>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ACTUALIZADO
30112021</t>
    </r>
  </si>
  <si>
    <t>Desarrollar o adquirir la solución tecnológica del Proyecto.
NOTA: Reformulación elaborada por cambios normativos de acuerdo a  Decreto 1165 de Junio de 2019 que reemplaza-deroga el Decreto 390 de 2016 y este SIE "RAHC" estaba dentro del Proyecto 390.</t>
  </si>
  <si>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REFORMULADO
30112021
20052022</t>
    </r>
  </si>
  <si>
    <t>Iniciar el proyecto con la definición de  los requerimientos funcionales</t>
  </si>
  <si>
    <r>
      <t xml:space="preserve">DGIT
</t>
    </r>
    <r>
      <rPr>
        <sz val="12"/>
        <color theme="1"/>
        <rFont val="Arial"/>
        <family val="2"/>
      </rPr>
      <t>NC – Subproceso Operación Aduanera
Dirección de Gestión de Aduanas
Subdirección de Registro y Control Aduanero</t>
    </r>
  </si>
  <si>
    <t>Validar requerimientos funcionales</t>
  </si>
  <si>
    <t>Documento de requerimientos funcionales aprobado  V1</t>
  </si>
  <si>
    <r>
      <t xml:space="preserve">DGIT
</t>
    </r>
    <r>
      <rPr>
        <sz val="12"/>
        <color theme="1"/>
        <rFont val="Arial"/>
        <family val="2"/>
      </rPr>
      <t>NC - Subproceso Innovación y Tecnología
Dirección de Gestión de Innovación y Tecnología
Subdirección de Innovación y Proyectos
Subdirección de Soluciones y Desarrollo</t>
    </r>
  </si>
  <si>
    <r>
      <t xml:space="preserve">DGIT
</t>
    </r>
    <r>
      <rPr>
        <sz val="12"/>
        <color theme="1"/>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</si>
  <si>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r>
      <t xml:space="preserve">DGIT
</t>
    </r>
    <r>
      <rPr>
        <sz val="12"/>
        <color theme="1"/>
        <rFont val="Arial"/>
        <family val="2"/>
      </rPr>
      <t>NC - Subproceso Innovación y Tecnología
Dirección de Gestión de Innovación y Tecnología
Subdirección de Innovación y Proyectos
Subdirección de Soluciones y Desarrollo
REFORMULADO
30112021
20052022</t>
    </r>
  </si>
  <si>
    <t>Puesta en producción de la solución tecnológica:
a. (01) Un formato información de versión             FT-IIT-2180
b. (01) Un Acta de comité de gestión de Cambios de Tecnología del correspondiente software instalado y en producción</t>
  </si>
  <si>
    <r>
      <t xml:space="preserve">DGIT
</t>
    </r>
    <r>
      <rPr>
        <sz val="12"/>
        <color theme="1"/>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</si>
  <si>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t>Auditoría a la efectividad de la seguridad y privacidad de la información ASI2018-08
H2
Período
01/07/2016 al 31/08/2018</t>
  </si>
  <si>
    <t>ASI 2018008</t>
  </si>
  <si>
    <r>
      <rPr>
        <b/>
        <sz val="12"/>
        <color theme="1"/>
        <rFont val="Arial"/>
        <family val="2"/>
      </rPr>
      <t>Falta de gobernabilidad sobre los aplicativos no corporativos de la entidad.</t>
    </r>
    <r>
      <rPr>
        <sz val="12"/>
        <color theme="1"/>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</si>
  <si>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t>Lo anterior, se presenta por el no reconocimiento de los aplicativos no corporativos bajo la administración de la SGTIT y la falta de política o lineamiento sobre el uso y administración de estos.</t>
  </si>
  <si>
    <t xml:space="preserve">Realizar informes de seguimiento trimestral del cumplimiento a los memorandos 0203 de 2020 y 0213 de 2021. </t>
  </si>
  <si>
    <t>Realizar informes de seguimiento al cumplimiento de los lineamientos de los memorandos 0203 de 2020 y 0213 de 2021.</t>
  </si>
  <si>
    <t>Informes de seguimiento trimestrales</t>
  </si>
  <si>
    <r>
      <rPr>
        <b/>
        <sz val="12"/>
        <color theme="1"/>
        <rFont val="Arial"/>
        <family val="2"/>
      </rPr>
      <t>DGIT</t>
    </r>
    <r>
      <rPr>
        <sz val="12"/>
        <color theme="1"/>
        <rFont val="Arial"/>
        <family val="2"/>
      </rPr>
      <t xml:space="preserve">
NC - Subproceso Seguridad de la Información
Oficina de Seguridad de la Información
REFORMULADO
22072020
20102022
ACTUALIZADO
30112021</t>
    </r>
  </si>
  <si>
    <t>Crear repositorios de evidencias por Dirección de Gestión y/o Dirección Seccional del cumplimento de los lineamientos de los memorandos 0203 de 2020 y 0213 de 2021.</t>
  </si>
  <si>
    <t>Repositorios de evidencias de las 17 áreas identificadas, se realizaran 34 reuniones divididas en dos fases o momentos,  en el Inventario de Aplicativos No Corporativos que hacen uso de estas herramientas.</t>
  </si>
  <si>
    <t>34 Repositorios de evidencias con todo tipo de documentación referente al tema, por ejemplo: actas de asistencias a reunión virtual o presencial, correos electrónicos y formatos de la entidad.</t>
  </si>
  <si>
    <r>
      <rPr>
        <b/>
        <sz val="12"/>
        <color theme="1"/>
        <rFont val="Arial"/>
        <family val="2"/>
      </rPr>
      <t>DGIT</t>
    </r>
    <r>
      <rPr>
        <sz val="12"/>
        <color theme="1"/>
        <rFont val="Arial"/>
        <family val="2"/>
      </rPr>
      <t xml:space="preserve">
NC - Subproceso Innovación y Tecnología
Dirección de Gestión de Innovación y Tecnología
REFORMULADO
24102022</t>
    </r>
  </si>
  <si>
    <t>Auditoría a la Gestión de Cartera 2024-001
H7
Periodo 01/01/2023 al 30/03/2024</t>
  </si>
  <si>
    <t>AGC2024-001</t>
  </si>
  <si>
    <r>
      <rPr>
        <b/>
        <sz val="12"/>
        <color theme="1"/>
        <rFont val="Arial"/>
        <family val="2"/>
      </rPr>
      <t>Hallazgo No. 7 Manejador de bases de datos (DBMS) sin soporte del proveedor y falta de completitud en el diccionario de datos</t>
    </r>
    <r>
      <rPr>
        <sz val="12"/>
        <color theme="1"/>
        <rFont val="Arial"/>
        <family val="2"/>
      </rPr>
      <t xml:space="preserve">
Verificada las funcionalidades, características y documentación de los Sistemas de Información de Planeación y Administración de Cartera – SIPAC, Obligación Financiera y aplicativo OBLIGA y los controles que han sido implementados, se evidenció:																				
a. El manejador de la base de datos del Sistema SIPAC y Obligación Financiera opera en una versión antigua y sin soporte del proveedor, en cuanto al "Soporte Premier" y "Soporte Extendido", que impide que se reciban nuevas actualizaciones, correcciones, alertas de seguridad y parches críticos. </t>
    </r>
    <r>
      <rPr>
        <b/>
        <sz val="12"/>
        <color theme="1"/>
        <rFont val="Arial"/>
        <family val="2"/>
      </rPr>
      <t xml:space="preserve">Dirección de Gestión de Innovación y Tecnología.								</t>
    </r>
    <r>
      <rPr>
        <sz val="12"/>
        <color theme="1"/>
        <rFont val="Arial"/>
        <family val="2"/>
      </rPr>
      <t xml:space="preserve">
b. El diccionario de la base de datos contiene la descripción de los paquetes, sin embargo, no se describe cada tabla y falta completitud en algunos campos. </t>
    </r>
    <r>
      <rPr>
        <b/>
        <sz val="12"/>
        <color theme="1"/>
        <rFont val="Arial"/>
        <family val="2"/>
      </rPr>
      <t xml:space="preserve">Dirección de Gestión de Innovación y Tecnología.
</t>
    </r>
    <r>
      <rPr>
        <sz val="12"/>
        <color theme="1"/>
        <rFont val="Arial"/>
        <family val="2"/>
      </rPr>
      <t xml:space="preserve">
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t>
    </r>
  </si>
  <si>
    <t>Falta de renovaciones tecnológicas y actualización de la meta data en el diccionario de las bases de datos</t>
  </si>
  <si>
    <t>Definir los requerimientos funcionales</t>
  </si>
  <si>
    <t xml:space="preserve">Documento de requerimientos funcionales V1 </t>
  </si>
  <si>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</si>
  <si>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</si>
  <si>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t>Mapa de historias con la priorización funcional de la implementación  V1</t>
  </si>
  <si>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</si>
  <si>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</si>
  <si>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t>Plan de trabajo aprobado  V1</t>
  </si>
  <si>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</si>
  <si>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</si>
  <si>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Actualizar el diccionario de datos en el repositorio central de Enterprise Architect</t>
  </si>
  <si>
    <t>Habilitar el repositorio y usuario de acceso para los ingenieros que van a realizar la actualización. Revisar el estado actual  y actualizar  la información de cada una de las tablas que hacen parte del sistema de SIPAC en el repositorio central de Enterprise Architec</t>
  </si>
  <si>
    <t>Diccionario de datos actualizado</t>
  </si>
  <si>
    <t>Auditoría a la Gestión de Accesos 
H1
AGA 2025-002</t>
  </si>
  <si>
    <t>AGA 2025-002</t>
  </si>
  <si>
    <r>
      <rPr>
        <b/>
        <sz val="12"/>
        <color theme="1"/>
        <rFont val="Arial"/>
        <family val="2"/>
      </rPr>
      <t xml:space="preserve">Hallazgo 1. Coherencia entre el Anexo "Roles de las soluciones tecnológicas según procedimientos y procesos" y los reportes "Roles Activos Usuarios DIAN”.
</t>
    </r>
    <r>
      <rPr>
        <sz val="12"/>
        <color theme="1"/>
        <rFont val="Arial"/>
        <family val="2"/>
      </rPr>
      <t xml:space="preserve">
Verificada la relación entre el anexo "Roles de las soluciones tecnológicas según procedimientos y procesos V4_R011" y los reportes "Roles Activos Usuarios DIAN", con corte a febrero y marzo de la vigencia 2025 se evidenció:
a. 117 códigos de rol en el reporte de "Roles activos usuarios DIAN"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 en consecuencia no es posible determinar, a través de esta herramienta, la solución tecnológica a la que pertenecen ni la funcionalidad que ejecutan. 
b. Falta de completitud en los reportes de "Roles activos usuarios DIAN" debido a que no se observa la relación de asignaciones de roles a usuarios en las soluciones tecnológicas: "Bitácora SYGA", "Administración de contratos", "Formulación Análisis de operaciones", "Control EAR", "DEVYCOM" y "Anotaciones fiscales", de la muestra de soluciones tecnológicas seleccionadas y establecidas en el "Anexo Roles (…)".
c. Reportes de "Roles activos usuarios DIAN" de las plataformas MUISCA y algunos de SIAT que no relacionan la solución tecnológica a la que pertenece cada uno de los roles, lo que dificulta la identificación.
d. Falta de estandarización entre los roles establecidos en el "Anexo Roles (…)" y los reportes "Roles activos usuarios DIAN", encontrándose diferencias en la nomenclatura utilizada entre los instrumentos, como por ejemplo: en anexo de roles figura el rol "(Básico 1279 - Concreto 1280)", mientras que en el reporte " Roles activos usuarios DIAN " figura "1279", lo que dificulta el cruce de información; y la nomenclatura utilizada en los campos, como por ejemplo, en "Dirección Seccional", para unas registra el nombre completo, en otros abreviado o solamente de la ciudad.
(...)</t>
    </r>
  </si>
  <si>
    <t>- Falta de articulación entre la DGIT y los procesos responsables para la gestión de roles en el nivel central;
- Carencia de herramientas automatizadas; deficiencias en el seguimiento y control de los roles asignados; 
- Desactualización del "Anexo Roles (…)”; 
- Falta de completitud de la información de los roles en el reporte “Roles Activos Usuarios DIAN” y estandarización en la nomenclatura de campos.</t>
  </si>
  <si>
    <t xml:space="preserve">Actualizar el Anexo de roles de las soluciones tecnologicas conforme a los literales a y b  de acuerdo con lo informado por las direcciones de gestión </t>
  </si>
  <si>
    <t>Realizar solicitud a todas las áreas para la identificación, actualización y depuración del Anexo de roles de las soluciones tecnológicas .
Recibir las solicitdes de las direcciones de gestión y actualizar el anexo de roles de las soluciones tecnologicas.
Requerir la actualización del anexo de roles para el Sistema Informático Electrónico SYGA Importaciones y Bitácora Syga a la Subdirección de Operación Aduanera, correspondiente al literal a y b</t>
  </si>
  <si>
    <t xml:space="preserve">Anexo roles actualizado </t>
  </si>
  <si>
    <r>
      <rPr>
        <b/>
        <sz val="12"/>
        <color theme="1"/>
        <rFont val="Arial"/>
        <family val="2"/>
      </rPr>
      <t xml:space="preserve">DGIT
</t>
    </r>
    <r>
      <rPr>
        <sz val="12"/>
        <color theme="1"/>
        <rFont val="Arial"/>
        <family val="2"/>
      </rPr>
      <t xml:space="preserve">Dirección de Gestión de Innovación y Tecnología 
Subdirección de Soluciones y Desarrollo
Coordinación de Soporte Técnico al Usuario  
Dirección de Gestión de Aduanas
Subdirección de Operación Aduanera
Subdirección de Registro y Control Aduanero
Coordinación de Secretaría y Servicio al Usuario Aduanero 
</t>
    </r>
  </si>
  <si>
    <t xml:space="preserve">Realizar  mesas de trabajo para identificar las inconsistencias presentadas en el reporte de "Roles activos usuarios DIAN" </t>
  </si>
  <si>
    <t xml:space="preserve">Realizar un cruce del Anexo de roles de las soluciones tecnologicas con el reporte de "roles activos usuarios DIAN"
Validar inconsisencias encontradas con los responsables de los roles 
Actualizar los campos e información requerida con las inconsistencias encontradas </t>
  </si>
  <si>
    <t xml:space="preserve">Informe de resultados </t>
  </si>
  <si>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Dirección de Gestión de Aduanas
Subdirección de Operación Aduanera</t>
    </r>
  </si>
  <si>
    <t>Auditoría a la Gestión de Accesos 
H2
AGA 2025-002</t>
  </si>
  <si>
    <r>
      <rPr>
        <b/>
        <sz val="12"/>
        <color theme="1"/>
        <rFont val="Arial"/>
        <family val="2"/>
      </rPr>
      <t xml:space="preserve">Hallazgo 2. Deficiencias en la gestión de roles informáticos en las soluciones tecnológicas institucionales.
</t>
    </r>
    <r>
      <rPr>
        <sz val="12"/>
        <color theme="1"/>
        <rFont val="Arial"/>
        <family val="2"/>
      </rPr>
      <t xml:space="preserve">
a.  En el reporte "Roles activos usuarios DIAN",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"EX_roles_activos_MUISCA" de Direcciones de Gestión, Operativa y Direcciones Seccionales).
b. En el reporte "Roles activos usuarios DIAN", con corte a 07 de marzo de 2025, en la plataforma MUISCA se evidenciaron 19 usuarios, no encontrados en planta, clasificados como funcionarios, ubicados en: DGI, DGIT, OTROS-DGIT, DOGC, DSIA Ipiales, DSIA Sincelejo.
c. En el reporte "Roles activos usuarios DIAN",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
d. En el reporte "Roles activos usuarios DIAN",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
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"Roles activos usuarios DIAN" clasificados como funcionarios, sin que se observe un criterio que indique esta situación.
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
g. Roles en la plataforma SIAT que han sido desactivados mediante solicitud y nuevamente figuran activos en posteriores reportes de "Roles activos usuarios DIAN", generando reprocesos y riesgos de uso de estos.
(...)
</t>
    </r>
  </si>
  <si>
    <t>- Fallas en la sincronización entre el Sistema KACTUS y la plataforma MUISCA; 
- Falta de integración entre el Sistema KACTUS y las plataformas SIAT, Siglo XXI, SIFARO; 
- Desactualización del Anexo de  Roles (…); 
- Ausencia de campos en los reportes “Roles Activos usuarios DIAN” que permitan identificar el tipo del usuario (funcionario DIAN, funcionario de ente de control externo, nombre del ente de control externo, contratista, pasante, judicante, ad honorem); 
- Falta de aplicación del lineamiento 5.1.18 Derechos de Acceso literal c) del MN-IIT-0072 V5.</t>
  </si>
  <si>
    <t xml:space="preserve">Revisar e incluir campos adicionales en el anexo de roles 
 </t>
  </si>
  <si>
    <t xml:space="preserve">
Realizar la validación en la consulta qe permite generar el listado de roles para definir los campos que se pueden incluir,  se tomará como insumo principal el listado que genera Kactus 
</t>
  </si>
  <si>
    <t xml:space="preserve">Anexo de roles con los campos incluidos </t>
  </si>
  <si>
    <r>
      <rPr>
        <b/>
        <sz val="12"/>
        <color theme="1"/>
        <rFont val="Arial"/>
        <family val="2"/>
      </rPr>
      <t>DGIT</t>
    </r>
    <r>
      <rPr>
        <sz val="12"/>
        <color theme="1"/>
        <rFont val="Arial"/>
        <family val="2"/>
      </rPr>
      <t xml:space="preserve">
Dirección de Gestión de Innovación y Tecnología
Subdirección de Procesamiento de Datos 
Subdirección de Gestión del Empleo Público</t>
    </r>
  </si>
  <si>
    <t>Elaborar reporte de ausentismos</t>
  </si>
  <si>
    <t>Diseñar reporte en kactus para identificar funcionarios con ausentismos de 15 o mas dias.</t>
  </si>
  <si>
    <t>Generar reporte de ausentismos para anexo de roles</t>
  </si>
  <si>
    <r>
      <rPr>
        <b/>
        <sz val="12"/>
        <color theme="1"/>
        <rFont val="Arial"/>
        <family val="2"/>
      </rPr>
      <t>DGIT</t>
    </r>
    <r>
      <rPr>
        <sz val="12"/>
        <color theme="1"/>
        <rFont val="Arial"/>
        <family val="2"/>
      </rPr>
      <t xml:space="preserve">
Dirección de Gestión de Innovación y Tecnología
Dirección de Gestión Corporativa
Subdirección de Gestión del Empleo Público </t>
    </r>
  </si>
  <si>
    <t>Llevar a cabo una mesa de trabajo con los responsables, con el fin de identificar campos necesarios de las bases de datos de kactus de la planta personal.</t>
  </si>
  <si>
    <t>Acta de mesa de trabajo</t>
  </si>
  <si>
    <t xml:space="preserve"> -Generar un reporte estandarizado desde el sistema KACTUS que integre la situación administrativa actualizada de todos los funcionarios, contratistas, pasantes, entes de control y demás usuarios no funcionarios. </t>
  </si>
  <si>
    <t>Reporte</t>
  </si>
  <si>
    <t>Para las demas plataformas
Socializar y capacitar a los responsables de usuarios en cada área sobre las funciones de kactus y el uso del reporte unificado de roles.</t>
  </si>
  <si>
    <t>Listas de asistencia</t>
  </si>
  <si>
    <t xml:space="preserve">Mesa de trabajo con el responsable de  MUISCA para definir requerimientos de mejora y acompamiento en el desarrollo e implementación.
</t>
  </si>
  <si>
    <t xml:space="preserve">
Para la plataforma MUISCA, realizar una mesa técnica específica con el responsable del control de acceso del sistema, con el fin de:
-Diagnosticar las fallas de sincronización con KACTUS.
-Entregar a la SGEP un requerimiento formal de mejora que incluya las necesidades propias de MUISCA
</t>
  </si>
  <si>
    <r>
      <rPr>
        <b/>
        <sz val="12"/>
        <color theme="1"/>
        <rFont val="Arial"/>
        <family val="2"/>
      </rPr>
      <t>DGIT</t>
    </r>
    <r>
      <rPr>
        <sz val="12"/>
        <color theme="1"/>
        <rFont val="Arial"/>
        <family val="2"/>
      </rPr>
      <t xml:space="preserve">
Dirección de Gestión de Innovación y Tecnología
Subdirección de Innovación y Proyectos 
Dirección de Gestión Corporativa
Subdirección de Gestión del Empleo Público </t>
    </r>
  </si>
  <si>
    <t xml:space="preserve">Realizar un diagnóstico que permita  identificar la viabilidad para implementar la interfaz entre SIAT y Kactus </t>
  </si>
  <si>
    <t xml:space="preserve">Diagnóstico técnico y analisis de viabilidad
</t>
  </si>
  <si>
    <t>Informe técnico</t>
  </si>
  <si>
    <r>
      <rPr>
        <b/>
        <sz val="12"/>
        <color theme="1"/>
        <rFont val="Arial"/>
        <family val="2"/>
      </rPr>
      <t xml:space="preserve">DGIT
</t>
    </r>
    <r>
      <rPr>
        <sz val="12"/>
        <color theme="1"/>
        <rFont val="Arial"/>
        <family val="2"/>
      </rPr>
      <t xml:space="preserve">Dirección de Gestión de Innovación y Tecnología
Subdirección de Innovación y Proyectos 
</t>
    </r>
  </si>
  <si>
    <t>Definir responsables de gestión de usuarios por cada solución tecnológica (MUISCA, SIAT, SIFARO, SIGLO XXI, etc.) y realizar verificaciones periódicas para inactivar roles de usuarios no vigentes, incluyendo exfuncionarios, contratistas y entes de control</t>
  </si>
  <si>
    <t xml:space="preserve">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t>
  </si>
  <si>
    <t xml:space="preserve">Garantizar que los usuarios que figuran en los listados de autorizados sean efectivamente funcionarios activos que, para el desempeño de sus funciones, requieran accesos a las plataformas SIAT Y MUISCA                                                                                                                                              </t>
  </si>
  <si>
    <t xml:space="preserve"> 1. Revisión trimestral  por parte de cada Subdirección Operativa y Despacho del reporte "Roles activos usuarios DIAN", con el fin de verificar que todos los servidores relacionados se encuentren activos.                                           
2. Registro de caso en el Púnto único de soluciones tecnológicas (PST) solictando la cancelación de roles de aquellos funcionarios que presenten novedades administrativas (retiros, traslados, reubicaciones).</t>
  </si>
  <si>
    <t xml:space="preserve">Informe  de Revision trimestral realizada   "Roles activos usuarios DIAN"  </t>
  </si>
  <si>
    <r>
      <rPr>
        <b/>
        <sz val="12"/>
        <color theme="1"/>
        <rFont val="Arial"/>
        <family val="2"/>
      </rPr>
      <t>DGIT</t>
    </r>
    <r>
      <rPr>
        <sz val="12"/>
        <color theme="1"/>
        <rFont val="Arial"/>
        <family val="2"/>
      </rPr>
      <t xml:space="preserve">
Dirección de Gestión de Innovación y Tecnología
Dirección Operativa de Grandes Contribuyentes
</t>
    </r>
  </si>
  <si>
    <t xml:space="preserve">Actualizar el Anexo de roles de las soluciones tecnologicas de acuerdo con lo informado por las direcciones de gestión </t>
  </si>
  <si>
    <t>Realizar solicitud a todas las áreas para la actualización y depuración del Anexo de roles de las soluciones tecnológicas .
Recibir las solicitdes de las direcciones de gestión y actualizar el anexo de roles de las soluciones tecnologicas.
Verificar el número de usuarios asignados a la POLFA frente a los usuarios activos requeridos, de acuerdo con el personal actualmente vinculado a esta Dirección.</t>
  </si>
  <si>
    <r>
      <rPr>
        <b/>
        <sz val="12"/>
        <color theme="1"/>
        <rFont val="Arial"/>
        <family val="2"/>
      </rPr>
      <t xml:space="preserve">DGIT
</t>
    </r>
    <r>
      <rPr>
        <sz val="12"/>
        <color theme="1"/>
        <rFont val="Arial"/>
        <family val="2"/>
      </rPr>
      <t>Dirección de Gestión de Innovación y Tecnología      
Subdirección de Soluciones y Desarrollo 
Oficina de Seguridad de la Información 
Dirección de Gestión de Policía Fiscal y Aduanera</t>
    </r>
  </si>
  <si>
    <t xml:space="preserve">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t>
  </si>
  <si>
    <t xml:space="preserve">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t>
  </si>
  <si>
    <t>Informe de los roles reportados, los roles que permanecerán activos y los roles en los que se solicitó inactivación.</t>
  </si>
  <si>
    <r>
      <rPr>
        <b/>
        <sz val="12"/>
        <color theme="1"/>
        <rFont val="Arial"/>
        <family val="2"/>
      </rPr>
      <t>DGIT</t>
    </r>
    <r>
      <rPr>
        <sz val="12"/>
        <color theme="1"/>
        <rFont val="Arial"/>
        <family val="2"/>
      </rPr>
      <t xml:space="preserve">
Dirección de Gestión de Impuestos
Subdirección de Cobranzas y Control Extensivo
Coordinación de Cobranzas</t>
    </r>
  </si>
  <si>
    <t>Efectuar seguimiento, por medio del indicador denomidado "Seguimiento de roles asignados"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t>
  </si>
  <si>
    <t>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
Reportar en el SIE de planeación la información del indicador de acuerdo con la periodicidad definida en el sistema</t>
  </si>
  <si>
    <r>
      <rPr>
        <b/>
        <sz val="12"/>
        <color theme="1"/>
        <rFont val="Arial"/>
        <family val="2"/>
      </rPr>
      <t>DGIT</t>
    </r>
    <r>
      <rPr>
        <sz val="12"/>
        <color theme="1"/>
        <rFont val="Arial"/>
        <family val="2"/>
      </rPr>
      <t xml:space="preserve">
Dirección de Gestión de Innovación y Tecnología
Dirección de Gestión de Impuestos
Subdirección de Recaudo.
</t>
    </r>
  </si>
  <si>
    <t>Auditoría a la Gestión de Accesos 
H3
AGA 2025-002</t>
  </si>
  <si>
    <r>
      <rPr>
        <b/>
        <sz val="12"/>
        <color theme="1"/>
        <rFont val="Arial"/>
        <family val="2"/>
      </rPr>
      <t xml:space="preserve">Hallazgo 3. Deficiencias en la depuración de roles en sistemas corporativos que no figuran en los reportes "Roles Activos Usuarios DIAN"
</t>
    </r>
    <r>
      <rPr>
        <sz val="12"/>
        <color theme="1"/>
        <rFont val="Arial"/>
        <family val="2"/>
      </rPr>
      <t xml:space="preserve">
Revisada una muestra de soluciones tecnológicas cuyos roles no figuran en los reportes de "Roles Activos Usuarios DIAN", se seleccionó la solución tecnológica "Bitácora SYGA"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t>
    </r>
  </si>
  <si>
    <t>- Falta de inclusión de los roles asignados en Bitácora SYGA en los reportes "Roles Activos Usuarios DIAN"; 
- Deficiencias en el proceso de revisión y depuración de roles y perfiles; 
- Falta de herramientas de control y supervisión en la asignación de los roles.</t>
  </si>
  <si>
    <t xml:space="preserve">Garantizar que los usuarios relacionados en el reporte "Roles activos usuarios DIAN"  sean efectivamente funcionarios activos que para el desempeño de sus funciones, requieran accesos a las plataformas SYGA  
</t>
  </si>
  <si>
    <t xml:space="preserve">Revisión trimestral por parte de cada Subdirección Operativa </t>
  </si>
  <si>
    <t xml:space="preserve">Informe  de Revision trimestral </t>
  </si>
  <si>
    <r>
      <rPr>
        <b/>
        <sz val="12"/>
        <color theme="1"/>
        <rFont val="Arial"/>
        <family val="2"/>
      </rPr>
      <t>DGIT</t>
    </r>
    <r>
      <rPr>
        <sz val="12"/>
        <color theme="1"/>
        <rFont val="Arial"/>
        <family val="2"/>
      </rPr>
      <t xml:space="preserve">
Dirección de Gestión de Innovación y Tecnología
Dirección Operativa de Grandes Contribuyentes
</t>
    </r>
  </si>
  <si>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Subdirección de Procesamiento de Datos </t>
    </r>
  </si>
  <si>
    <t>Auditoría a la Gestión de Accesos 
H4
AGA 2025-002</t>
  </si>
  <si>
    <r>
      <rPr>
        <b/>
        <sz val="12"/>
        <color theme="1"/>
        <rFont val="Arial"/>
        <family val="2"/>
      </rPr>
      <t xml:space="preserve">Hallazgo 4. Deficiencias en la gestión de aplicativos no corporativos.
</t>
    </r>
    <r>
      <rPr>
        <sz val="12"/>
        <color theme="1"/>
        <rFont val="Arial"/>
        <family val="2"/>
      </rPr>
      <t xml:space="preserve">
Responsables: Dirección de Gestión de Innovación y Tecnología, Oficina de Seguridad de la Información.
Corresponsables: Direcciones de Gestión, Operativa y Direcciones Seccionales.
Se evidenciaron aplicativos no corporativos que, según Memorando No. 000203 del 13 de noviembre de 2020 de la Oficina de Seguridad de Información de la DIAN, se definen como: "Las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
b. Un aplicativo no corporativo que opera en un servicio en “nube Render”, con plan “free Hobby”, el cual no se encuentra en la infraestructura de la entidad. (DSI Cali).
c. Un aplicativo no corporativo denominado "Conhora"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
d. Aplicativos reportados como no corporativos que no fueron encontrados como activos de información en el Sistema GRC. (DGA, DGC, DGJ, DOGC, DSA: Bogotá - Aeropuerto El Dorado, Cúcuta; DSI: Bogotá, Medellín, Cali; DSIA: Bucaramanga, Villavicencio, Buenaventura).
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t>
    </r>
  </si>
  <si>
    <t>- Uso de tecnologías obsoletas y sin soporte por parte de los fabricantes; 
- Soluciones tecnológicas que no cubren las necesidades de la operación del negocio.</t>
  </si>
  <si>
    <t xml:space="preserve">Actualizar  y publicar los activos de información </t>
  </si>
  <si>
    <t>1. actualización de activos- listado de activos de información actualizado.
2. Publicación de activos de información en el portal de transparencia actualizado
3. Publicación del indice de información clasificada y reservada actualizado</t>
  </si>
  <si>
    <t xml:space="preserve">Un listado de activos de información actualizado 
Un pantallazo de la publicacion de los activos de información actualizado en el portal de transparencia
Un pantallazo de la publicación del índice de información clasificada y reservada actualizado </t>
  </si>
  <si>
    <r>
      <rPr>
        <b/>
        <sz val="12"/>
        <color theme="1"/>
        <rFont val="Arial"/>
        <family val="2"/>
      </rPr>
      <t>DGIT</t>
    </r>
    <r>
      <rPr>
        <sz val="12"/>
        <color theme="1"/>
        <rFont val="Arial"/>
        <family val="2"/>
      </rPr>
      <t xml:space="preserve">
Oficina de Seguridad de la Información
Direcciones de Gestión
Direcciones Seccionales
</t>
    </r>
  </si>
  <si>
    <t xml:space="preserve">Realizar monitoreo mensual al software instalado no autorizado en las seccionales, a través de la herramienta con la cuenta la Coordinación de Soporte al Usuario para tal fin.  </t>
  </si>
  <si>
    <t xml:space="preserve">Monitoreo de los equipos de los equipos de computo en la seccionales.  Generación de reporte, seguimiento mensual con el líder informático de las seccionales para reportar las inconsistencia encontradas y subsanarlas.  </t>
  </si>
  <si>
    <t>Acta de reunión</t>
  </si>
  <si>
    <r>
      <rPr>
        <b/>
        <sz val="12"/>
        <color theme="1"/>
        <rFont val="Arial"/>
        <family val="2"/>
      </rPr>
      <t>DGIT</t>
    </r>
    <r>
      <rPr>
        <sz val="12"/>
        <color theme="1"/>
        <rFont val="Arial"/>
        <family val="2"/>
      </rPr>
      <t xml:space="preserve">
Dirección de Gestión de Innovación y Tecnología 
Subdirección de Innovación y Proyectos
Subdirección de Soluciones y Desarrollo
Coordinación de Soporte Técnico al Usuario </t>
    </r>
  </si>
  <si>
    <t>Auditoría a la Gestión de Accesos 
H8
AGA 2025-002</t>
  </si>
  <si>
    <r>
      <rPr>
        <b/>
        <sz val="12"/>
        <color theme="1"/>
        <rFont val="Arial"/>
        <family val="2"/>
      </rPr>
      <t xml:space="preserve">Hallazgo 8. Cuentas activas sin uso, vinculadas a funcionarios con situaciones administrativas o retirados de la Entidad o terceros con relación terminada. 
</t>
    </r>
    <r>
      <rPr>
        <sz val="12"/>
        <color theme="1"/>
        <rFont val="Arial"/>
        <family val="2"/>
      </rPr>
      <t xml:space="preserve"> 
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	Cuentas activas (431) en el Directorio Activo asociadas a funcionarios con situación administrativa superior a 15 días hábiles, sin que se les haya deshabilitado el acceso correspondiente. 
•	Cuentas activas (167) de judicantes sin inicio de sesión, desde 2024 o antes. 
•	Cuentas activas asignadas a terceros: POLFA (50), ITRC (19) y CGR (19) con actividad nula desde diciembre de 2024 hacia atrás. 
•	Cuentas activas asignadas a pasantes (311) que no han registrado inicio de sesión desde diciembre 2024 hacia atrás, incluyendo 15 sin ningún registro de uso.
•	La cuenta del usuario "dcastiblancos"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
(...)</t>
    </r>
  </si>
  <si>
    <t>- Falta de control y monitoreo en la inactivación de las cuentas de Directorio Activo, una vez se presentan situaciones administrativas o se finaliza el vínculo con la entidad o terminada la relación con terceros.</t>
  </si>
  <si>
    <r>
      <rPr>
        <b/>
        <sz val="12"/>
        <color theme="1"/>
        <rFont val="Arial"/>
        <family val="2"/>
      </rPr>
      <t xml:space="preserve">DGIT
</t>
    </r>
    <r>
      <rPr>
        <sz val="12"/>
        <color theme="1"/>
        <rFont val="Arial"/>
        <family val="2"/>
      </rPr>
      <t>Dirección de Gestión de Innovación y Tecnología 
Subdirección de Soluciones y Desarrollo 
Oficina de Seguridad de la Información 
Dirección de Gestión de Policía Fiscal y Aduanera</t>
    </r>
  </si>
  <si>
    <t>Creación de un reporte unificado de situación administrativa de funcionarios activos en planta a partir del sistema KACTUS</t>
  </si>
  <si>
    <t>- Generar un reporte estandarizado desde el sistema KACTUS que integre la situación administrativa actualizada de todos los funcionarios, contratistas, pasantes, entes de control y demás usuarios no funcionarios. 
-Llevar a cabo una mesa de trabajo con los responsables, con el fin de identificar campos necesarios de las bases de datos de Kactus de la planta personal.</t>
  </si>
  <si>
    <t xml:space="preserve">Realizar una mesa de trabajo para llevar a cabo la la depuración de los diferentes usuarios en el directorio activo </t>
  </si>
  <si>
    <t xml:space="preserve">LLevar a cabo una mesa de trabajo para realizar depuración de usuarios en el directorio activo.
La DGIT gestionará los casos  relacionados (onboarding)  con el retiro de usuarios en el Directorio Activo </t>
  </si>
  <si>
    <t xml:space="preserve">Acta de mesa de trabajo
</t>
  </si>
  <si>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Subdirección de Infraestrucutra Tecnológica y de Operaciones 
Dirección de Gestión Corporativa
Subdirección de Gestión del Empleo Público </t>
    </r>
  </si>
  <si>
    <t>Auditoría a la Gestión de Accesos 
H9
AGA 2025-002</t>
  </si>
  <si>
    <r>
      <rPr>
        <b/>
        <sz val="12"/>
        <color theme="1"/>
        <rFont val="Arial"/>
        <family val="2"/>
      </rPr>
      <t xml:space="preserve">Hallazgo 9. Deficiencias en la seguridad de los logs de las contraseñas y manejo de usuarios de prueba en producción en las bases de datos de SYGA Siglo XXI. 
</t>
    </r>
    <r>
      <rPr>
        <sz val="12"/>
        <color theme="1"/>
        <rFont val="Arial"/>
        <family val="2"/>
      </rPr>
      <t xml:space="preserve">
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 vigente; así mismo, 1.198 usuarios que se encuentran en “estado = (I) inactivo” y 2.127 se encuentran en “estado = (P) primera vez”.
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
</t>
    </r>
  </si>
  <si>
    <t>- Deficiencias en la seguridad del manejo de la información de los usuarios en el sistema de información SYGA Siglo XXI; 
- Falta de control en la asignación de usuarios de prueba en producción; desarrollos que aseguren el cifrado de las contraseñas en todos los casos; y lineamientos para la entrega de las contraseñas que garanticen que sean conocidas sólo por el interesado.</t>
  </si>
  <si>
    <t>Sensibilizar en temas relacionados con Seguridad y Privacidad de información.</t>
  </si>
  <si>
    <t>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t>
  </si>
  <si>
    <t xml:space="preserve">5 Informes de Visitas  
1 campaña de sensibilización </t>
  </si>
  <si>
    <r>
      <rPr>
        <b/>
        <sz val="12"/>
        <color theme="1"/>
        <rFont val="Arial"/>
        <family val="2"/>
      </rPr>
      <t>DGIT</t>
    </r>
    <r>
      <rPr>
        <sz val="12"/>
        <color theme="1"/>
        <rFont val="Arial"/>
        <family val="2"/>
      </rPr>
      <t xml:space="preserve">
Oficina de Seguridad de la Información </t>
    </r>
  </si>
  <si>
    <t>Realizar mesas de trabajo para validar la encriptación de las credenciales en el sistema SYGA, realizar el análisis técnico respectivo y sugerir el diseño del cambio sobre la aplicación de SYGA para el registro de las credenciales.</t>
  </si>
  <si>
    <t xml:space="preserve">Revisión de la funcionalidad de encriptacióon de las credenciales en el sistema SYGA, con el objetvio de  sugerir ajustes en el mismo </t>
  </si>
  <si>
    <r>
      <t xml:space="preserve">DGIT
</t>
    </r>
    <r>
      <rPr>
        <sz val="12"/>
        <color theme="1"/>
        <rFont val="Arial"/>
        <family val="2"/>
      </rPr>
      <t xml:space="preserve">Dirección de Gestión de Innovación y Tecnología
Subdirección de Soluciones y Desarrollo
Subdirección de Infraestructura Tecnológica y de Operaciones </t>
    </r>
  </si>
  <si>
    <r>
      <rPr>
        <strike/>
        <sz val="12"/>
        <color theme="1"/>
        <rFont val="Arial"/>
        <family val="2"/>
      </rPr>
      <t xml:space="preserve">
</t>
    </r>
    <r>
      <rPr>
        <sz val="12"/>
        <color theme="1"/>
        <rFont val="Arial"/>
        <family val="2"/>
      </rPr>
      <t>Realizar una mesa de trabajo con el fin de revisar la viabilidad para la  eliminación de los usuarios que no tienen la contraseña cifrada</t>
    </r>
  </si>
  <si>
    <t xml:space="preserve">Solicitar a la Dirección de Innovación y Tecnología la lista de los usuarios que no cuentan con la contraseña encriptada.
Realizar revisión de la lista de usuarios proporcionada por la DGIT y si es viable  solicitar la eliminación y posterior creación de los usuarios activos con el fin de que queden con las políticas de seguridad actualizadas, entre ellas, el cifrado de la contraseña.
En la mesa de trabajo se definen actividades para la Subdirección de Resgistro y Control Aduanero </t>
  </si>
  <si>
    <r>
      <rPr>
        <b/>
        <sz val="12"/>
        <color theme="1"/>
        <rFont val="Arial"/>
        <family val="2"/>
      </rPr>
      <t>DGIT</t>
    </r>
    <r>
      <rPr>
        <sz val="12"/>
        <color theme="1"/>
        <rFont val="Arial"/>
        <family val="2"/>
      </rPr>
      <t xml:space="preserve">
Dirección de Gestión de Innovación y Tecnología
Subdirección de Soluciones y Desarrollo
Dirección de Gestión de Aduanas 
Subdirección de Operación Aduanera 
Subdirección de Registro y Control Aduanero </t>
    </r>
  </si>
  <si>
    <t>Auditoría a la Gestión de Accesos 
H10
AGA 2025-002</t>
  </si>
  <si>
    <r>
      <rPr>
        <b/>
        <sz val="12"/>
        <color theme="1"/>
        <rFont val="Arial"/>
        <family val="2"/>
      </rPr>
      <t xml:space="preserve">Hallazgo 10. Deficiencias en la aplicación de políticas de seguridad de información en las terminales de autogestión (Kioscos)
</t>
    </r>
    <r>
      <rPr>
        <sz val="12"/>
        <color theme="1"/>
        <rFont val="Arial"/>
        <family val="2"/>
      </rPr>
      <t xml:space="preserve"> 
a. Se evidenciaron archivos almacenados en las carpetas de “Documentos”, “Descargas”, "Escritorio"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
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
(...)</t>
    </r>
  </si>
  <si>
    <t>- Deficiencia en la aplicación de las normas, políticas o procedimientos de seguridad digital.</t>
  </si>
  <si>
    <t>Revisar y actualizar los lineamientos relacionados con políticas de seguridad y privacidad de información para equipos de cómputo de la entidad dispuestos para terceros.</t>
  </si>
  <si>
    <t>Revisión y actualización de lineamientos relacionados con políticas de seguridad y privacidad de información para equipos de cómputo de la entidad dispuestos para terceros</t>
  </si>
  <si>
    <t xml:space="preserve">Manual de Políticas y lineamientos de seguridad de la información actualizado </t>
  </si>
  <si>
    <t>Realizar acción de seguimiento</t>
  </si>
  <si>
    <t>Realizar acción de seguimiento para monitorear  que no existan archivos de los ciudadanos almacenados en los equipos de autogestión ni contraseñas adheridas a las estaciones</t>
  </si>
  <si>
    <t>Informe de los resultados</t>
  </si>
  <si>
    <r>
      <rPr>
        <b/>
        <sz val="12"/>
        <color theme="1"/>
        <rFont val="Arial"/>
        <family val="2"/>
      </rPr>
      <t>DGIT</t>
    </r>
    <r>
      <rPr>
        <sz val="12"/>
        <color theme="1"/>
        <rFont val="Arial"/>
        <family val="2"/>
      </rPr>
      <t xml:space="preserve">
Dirección de Gestión de Innovación y Tecnología
Oficina de Seguridad de la Información
Subdirección de Servicio al Ciudadano en Asuntos Tributarios SSCAT
DSA Bogotá - Aeropuerto El Dorado
DSI Barranquilla
DSIA Buenaventura
 </t>
    </r>
  </si>
  <si>
    <t xml:space="preserve">Reunión de sensibilización con los funcionarios del grupo interno de trabajo de servicio al ciudadano..
</t>
  </si>
  <si>
    <t xml:space="preserve">Realizar una reunión de sensibilización con los funcionarios del grupo interno de trabajo servicio al ciudadano, con el objeto de que conozcan en detalle la política en su alcance e importancia.
</t>
  </si>
  <si>
    <t xml:space="preserve">Planilla de asistencia </t>
  </si>
  <si>
    <r>
      <rPr>
        <b/>
        <sz val="12"/>
        <color theme="1"/>
        <rFont val="Arial"/>
        <family val="2"/>
      </rPr>
      <t xml:space="preserve">DGIT
</t>
    </r>
    <r>
      <rPr>
        <sz val="12"/>
        <color theme="1"/>
        <rFont val="Arial"/>
        <family val="2"/>
      </rPr>
      <t xml:space="preserve">Dirección de Gestión de Innovación y Tecnología
Oficina de Seguridad de la Información
DSA Bogotá - Aeropuerto El Dorado
DSI Barranquilla
DSIA Buenaventura
 </t>
    </r>
  </si>
  <si>
    <t>Revisión mensual del grupo de dominio de los equipos de Kiosco.</t>
  </si>
  <si>
    <t>Realizar, por parte de los ingenieros del Despacho, una revisión mensual que permita verificar que los equipos del Kiosco se encuentren ubicados, en el grupo correcto del directorio activo.</t>
  </si>
  <si>
    <t xml:space="preserve">Imagen del directorio activo </t>
  </si>
  <si>
    <r>
      <rPr>
        <b/>
        <sz val="12"/>
        <color theme="1"/>
        <rFont val="Arial"/>
        <family val="2"/>
      </rPr>
      <t>DGIT</t>
    </r>
    <r>
      <rPr>
        <sz val="12"/>
        <color theme="1"/>
        <rFont val="Arial"/>
        <family val="2"/>
      </rPr>
      <t xml:space="preserve">
Direcciones Seccionales 
DSA Bogotá - Aeropuerto El Dorado
DSI Barranquilla
DSIA Buenaventura
 </t>
    </r>
  </si>
  <si>
    <t>Auditoría a la Gestión de Accesos 
H11
AGA 2025-002</t>
  </si>
  <si>
    <r>
      <rPr>
        <b/>
        <sz val="12"/>
        <color theme="1"/>
        <rFont val="Arial"/>
        <family val="2"/>
      </rPr>
      <t xml:space="preserve">Hallazgo 11. Deficiencias en la gestión de cuentas institucionales con inactividad prolongada en servicios como VPN y plataforma de correo electrónico Institucional a nivel nacional.
</t>
    </r>
    <r>
      <rPr>
        <sz val="12"/>
        <color theme="1"/>
        <rFont val="Arial"/>
        <family val="2"/>
      </rPr>
      <t xml:space="preserve">
Realizado el cruce entre el reporte de funcionarios de planta con corte a 10/03/2025 remitido por la SGEP vs. el reporte de cuentas de usuarios del Directorio Activo con corte a 06/05/2025 suministrado por la DGIT, se identificó:
a. Cuentas con accesos por VPN asignadas a (4) usuarios no registrados como funcionarios activos en la planta de personal y sin evidencia de ingreso.
b. Cuentas con accesos por VPN asignadas a (8) usuarios con más de 180 días calendario desde su último acceso.
c. Cuentas activas de correo institucional asignadas a (209) usuarios que presentan inactividad por más de 180 días calendario, distribuidas así: funcionarios (18), judicantes (164), CGR(3), ITRC(3), pasantes(3) y POLFA(18).
d. Cuentas activas de correo institucional asignadas a (251) usuarios no ubicados en planta de personal, de las cuales 38 no han sido utilizadas.
e. Desactualización frente a la información registrada en el sistema KACTUS y falta de estandarización de la información en las propiedades del correo electrónico de los funcionarios activos, correspondiente al lugar administrativo y área a la que pertenece.
(...)</t>
    </r>
  </si>
  <si>
    <t>- Falta de control, monitoreo y depuración de las cuentas de accesos por VPN y del correo institucional, con relación a cuentas inactivas.
- Desactualización de la información en los buzones de correo electrónico institucional.</t>
  </si>
  <si>
    <t>Verificar el número de usuarios asignados a la POLFA frente a los usuarios activos requeridos, de acuerdo con el personal actualmente vinculado a esta Dirección.</t>
  </si>
  <si>
    <t>Convocar mesa de trabajo con la Oficina de Innovación y Tecnología, Oficina de Seguridad de la Información y Dirección de Gestión de Policía Fiscal y Aduanera.</t>
  </si>
  <si>
    <t xml:space="preserve">Inactivación VPN
</t>
  </si>
  <si>
    <t xml:space="preserve">Emitir memorando con la desactivación de las VPN
</t>
  </si>
  <si>
    <t xml:space="preserve">Memorando
</t>
  </si>
  <si>
    <r>
      <rPr>
        <b/>
        <sz val="12"/>
        <color theme="1"/>
        <rFont val="Arial"/>
        <family val="2"/>
      </rPr>
      <t>DGIT</t>
    </r>
    <r>
      <rPr>
        <sz val="12"/>
        <color theme="1"/>
        <rFont val="Arial"/>
        <family val="2"/>
      </rPr>
      <t xml:space="preserve">
Dirección de Gestión de Innovación y Tecnología
Subdirección de Infraestructura Tecnológica y de Operaciones </t>
    </r>
  </si>
  <si>
    <t>Auditoría a la Gestión de Accesos 
H12
AGA 2025-002</t>
  </si>
  <si>
    <r>
      <rPr>
        <b/>
        <sz val="12"/>
        <color theme="1"/>
        <rFont val="Arial"/>
        <family val="2"/>
      </rPr>
      <t xml:space="preserve">Hallazgo 12. Incumplimiento en la prestación del servicio “Zona WiFi Gratis para la Gente”
</t>
    </r>
    <r>
      <rPr>
        <sz val="12"/>
        <color theme="1"/>
        <rFont val="Arial"/>
        <family val="2"/>
      </rPr>
      <t xml:space="preserve"> 
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Durante la visita realizada a los puntos de contacto: DSA Bogotá – Aeropuerto El Dorado (CAC), DSI y DSA de Barranquilla, DSIA de Buenaventura, DSI y DSA de Cartagena, se verificó el estado de operación del servicio de conectividad gratuito denominado "Zona WIFI Gratis para la Gente" que hace parte de los servicios cubiertos por el mencionado contrato, observando:
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
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
Enlaces Wifi gratis para la gente 	ID IFX 		Valor pagado 04/2025 Factura IFXC - 431623
Aeropuerto El Dorado - Muelle Carga 	 2329992 	$ 235.375
Barranquilla - Aduanas 		 2330029 	$ 197.716 
Barranquilla - Impuestos 		 2330033 	$ 208.122 
TOTAL 							$ 641.214 
(...)</t>
    </r>
  </si>
  <si>
    <t>- Incumplimiento de lo establecido en el Decreto 728 de 2017, artículos: 2.2.9.2.2. “Zonas de acceso público a Internet inalámbrico en entidades públicas”, artículos 2.2.9.2.4. “Conexión al servicio de acceso a Internet” y artículo 2.2.9.2.5. “Señalética”; 
-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t>
  </si>
  <si>
    <t>Verificar la disponibilidad del servicio de zona WIFI.</t>
  </si>
  <si>
    <t xml:space="preserve">Establecer una actividad de verificación, que permita corroborar la disponibilidad y  el correcto funcionamiento de la zona Wifi Gratis para la gente, por parte del informático de cada sede 
</t>
  </si>
  <si>
    <t>Pantallazo que permita evidenciar la correcta conexión a la red WIFI</t>
  </si>
  <si>
    <r>
      <rPr>
        <b/>
        <sz val="12"/>
        <color theme="1"/>
        <rFont val="Arial"/>
        <family val="2"/>
      </rPr>
      <t>DGIT</t>
    </r>
    <r>
      <rPr>
        <sz val="12"/>
        <color theme="1"/>
        <rFont val="Arial"/>
        <family val="2"/>
      </rPr>
      <t xml:space="preserve">
DSA Aduanas Bogotá - Aeropuerto El Dorado 
DSI Barranquilla</t>
    </r>
  </si>
  <si>
    <t>Revisión y monitoreo de prestación del servicio</t>
  </si>
  <si>
    <t>Reporte mensual del proveedor del servicio “Zona WiFi Gratis para la Gente” que evidencie metricas de la prestación del mismo en las sedes de la Entidad</t>
  </si>
  <si>
    <t xml:space="preserve">Reporte mensual </t>
  </si>
  <si>
    <r>
      <rPr>
        <b/>
        <sz val="12"/>
        <color theme="1"/>
        <rFont val="Arial"/>
        <family val="2"/>
      </rPr>
      <t>DGIT</t>
    </r>
    <r>
      <rPr>
        <sz val="12"/>
        <color theme="1"/>
        <rFont val="Arial"/>
        <family val="2"/>
      </rPr>
      <t xml:space="preserve">
Dirección de Gestión de Innovación y Tecnología
Subdirección de Infraestructura Tecnológica y de Operaciones 
DSA Aduanas Bogotá - Aeropuerto El Dorado
DSI Barranquilla</t>
    </r>
  </si>
  <si>
    <t xml:space="preserve">
Auditoría a la Operación en Zona Franca 
H1
AZF-2025-005</t>
  </si>
  <si>
    <t>AZF-2025-005</t>
  </si>
  <si>
    <r>
      <rPr>
        <b/>
        <sz val="12"/>
        <color theme="1"/>
        <rFont val="Arial"/>
        <family val="2"/>
      </rPr>
      <t>Hallazgo No. 1. Inconsistencias en la verificación de requisitos en las autorizaciones de tránsitos aduaneros (DSA de Bogotá Aeropuerto El Dorado)</t>
    </r>
    <r>
      <rPr>
        <sz val="12"/>
        <color theme="1"/>
        <rFont val="Arial"/>
        <family val="2"/>
      </rPr>
      <t xml:space="preserve">
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
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
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
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t>
    </r>
  </si>
  <si>
    <t>Inadecuada aplicación de las normas y procedimientos
Falencias en el seguimiento, monitoreo y control por parte de la primera línea de defensa e insuficiencia de controles de la matriz de riesgos de tránsito aduanero.</t>
  </si>
  <si>
    <t>A1  Realizar seguimiento a la presentación de la factura del servicio prestado dentro de la zona franca, para operaciones de salida con código 221, asignando la tarea específica a un grupo de funcionarios.</t>
  </si>
  <si>
    <t>Fortalecer la verificación de requisitos en las autorizaciones de tránsitos aduaneros, realizando una sensibilización trimestral a los funcionarios que realizan la actividad.</t>
  </si>
  <si>
    <t xml:space="preserve">Lista de asistencia y material presentado
</t>
  </si>
  <si>
    <r>
      <rPr>
        <b/>
        <sz val="12"/>
        <color theme="1"/>
        <rFont val="Arial"/>
        <family val="2"/>
      </rPr>
      <t>DGA</t>
    </r>
    <r>
      <rPr>
        <sz val="12"/>
        <color theme="1"/>
        <rFont val="Arial"/>
        <family val="2"/>
      </rPr>
      <t xml:space="preserve">
Dirección de Gestión de Aduanas 
Subdirección de Operación Aduanera 
DSA de Bogotá Aeropuerto El Dorado
División de Operación Aduanera
GIT Zona Franca</t>
    </r>
  </si>
  <si>
    <t>Realizar seguimiento mensual a cada solicitud de autorización de transito aduanero, en la que se aporte la factura del servicio prestado dentro de la zona franca, para operaciones de salida con código 221.</t>
  </si>
  <si>
    <t xml:space="preserve">
Informe mensual de validación de solicitudes con factura.</t>
  </si>
  <si>
    <t>A2 Socializar con usuarios operadores para que en el campo de descripción ítem incluyan la clasificación central de productos de cámara de comercio.</t>
  </si>
  <si>
    <t>Realizar reuniones mensuales con usuarios operadores de la jurisdicción para informar el cumplimiento de dicho requisito en los Formulario de Movimiento de Mercancías - FMM (se realizará por grupos según tamaño y/o desarrollo de aplicativo de consulta de inventarios.)</t>
  </si>
  <si>
    <t>Actas de reunión de mensual</t>
  </si>
  <si>
    <t xml:space="preserve">
Auditoría a la Operación en Zona Franca 
H2
AZF-2025-005</t>
  </si>
  <si>
    <r>
      <rPr>
        <b/>
        <sz val="12"/>
        <color theme="1"/>
        <rFont val="Arial"/>
        <family val="2"/>
      </rPr>
      <t>Hallazgo No. 2 - Tránsitos aduaneros sin registro de trazabilidad de finalización. (DSA de Bogotá Aeropuerto El Dorado y Cartagena)</t>
    </r>
    <r>
      <rPr>
        <sz val="12"/>
        <color theme="1"/>
        <rFont val="Arial"/>
        <family val="2"/>
      </rPr>
      <t xml:space="preserve">
Evaluados los controles del registro de finalización de tránsitos aduaneros, efectuados a los GIT Zona Franca, se observaron las siguientes situaciones:
a) DSA de Bogotá Aeropuerto El Dorado
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
b) DSA de Cartagena
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
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
 </t>
    </r>
  </si>
  <si>
    <t>Inadecuada aplicación de las normas y procedimientos
Ausencia de medidas de control y seguimiento a la trazabilidad de las mercancías por parte de los líderes responsables del proceso y subproceso.
Insuficiencia de controles de la matriz de riesgos de tránsito aduanero.</t>
  </si>
  <si>
    <t>A1 - Capacitar a las Direcciones Seccionales - funcionarios del GIT Zona Franca sobre el SIE de Tránsito con el fin de que se realice el control a través del sistema, por alta rotación del personal, e indicar que para tránsitos manuales se debe hacer inspección aleatoria</t>
  </si>
  <si>
    <t>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t>
  </si>
  <si>
    <t xml:space="preserve">
Lista de asistencia a la capacitación y material </t>
  </si>
  <si>
    <r>
      <rPr>
        <b/>
        <sz val="12"/>
        <color theme="1"/>
        <rFont val="Arial"/>
        <family val="2"/>
      </rPr>
      <t>DGA</t>
    </r>
    <r>
      <rPr>
        <sz val="12"/>
        <color theme="1"/>
        <rFont val="Arial"/>
        <family val="2"/>
      </rPr>
      <t xml:space="preserve">
Dirección de Gestión de Aduanas 
Subdirección de Operación Aduanera</t>
    </r>
  </si>
  <si>
    <t>A2 - Asignar un grupo de tres funcionarios para gestionar exclusivamente la aceptación, autorización y trazabilidad de tránsitos aduaneros, incluyendo definición de roles, capacitación y supervisión para fortalecer el control y eliminar las causas del hallazgo.</t>
  </si>
  <si>
    <t>Designar y capacitar trimestralmente a un grupo específico de tres funcionarios para el seguimiento exclusivo y trazabilidad de los tránsitos aduaneros, estableciendo roles y responsabilidades claras.</t>
  </si>
  <si>
    <t>Capacitaciones trimestrales</t>
  </si>
  <si>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Divisiones de Operación Aduanera
Grupos Internos de Trabajo Zona Franca
</t>
    </r>
  </si>
  <si>
    <t>Realizar un reporte mensual de finalización de tránsitos que no cuenten con registro correspondiente, para asegurar la actualización oportuna de la información.</t>
  </si>
  <si>
    <t>Reportes</t>
  </si>
  <si>
    <t xml:space="preserve">
Auditoría a la Operación en Zona Franca 
H3
AZF-2025-005</t>
  </si>
  <si>
    <t xml:space="preserve">Hallazgo No. 3 - Deficiente control a los documentos de transporte recibidos en Zona Franca. (DSA de Barranquilla)
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
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
</t>
  </si>
  <si>
    <t>Deficiente aplicación de las normas.
Debilidades en los mecanismos de control ejercidos por la primera línea de defensa sobre la trazabilidad de las mercancías que ingresan a zona franca.</t>
  </si>
  <si>
    <t>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t>
  </si>
  <si>
    <t xml:space="preserve">Solicitar  mensualmente a traves de ROI a los Usuarios Operadores de zona franca, los FMM de ingresos extemporaneos y sus documentos soporte que no tuvieron reconocimiento para su validacion.
</t>
  </si>
  <si>
    <t>Informe Trimestral  de las validaciones de ingresos extemporáneos</t>
  </si>
  <si>
    <r>
      <rPr>
        <b/>
        <sz val="12"/>
        <color theme="1"/>
        <rFont val="Arial"/>
        <family val="2"/>
      </rPr>
      <t>DGA</t>
    </r>
    <r>
      <rPr>
        <sz val="12"/>
        <color theme="1"/>
        <rFont val="Arial"/>
        <family val="2"/>
      </rPr>
      <t xml:space="preserve">
Dirección de Gestión de Aduanas 
Subdirección de Operación Aduanera
Dirección Seccional de Aduanas Barranquilla
División de Operación Aduanera
GIT Zona Franca
</t>
    </r>
  </si>
  <si>
    <t>Remitir los insumos a la División de Fiscalización Aduanera si es procedente .</t>
  </si>
  <si>
    <t>Informe trimestral de insumos remitidos a la División de Fiscalización</t>
  </si>
  <si>
    <t>A2 Programar jornadas de capacitación a los funcionarios del GIT Zona Franca relativo al regimen franco y al proceso de entregas de las mercancias al deposito o zona franca</t>
  </si>
  <si>
    <t>Capacitar  trimestralmente a los funcionarios del GIT Zona Franca sobre la verificación de los terminos de traslado de la mercancia a zona franca y la remisión de los insumos a la División de Fiscalización Aduanera y sobre los proecedimientos de competncia del grupo .</t>
  </si>
  <si>
    <t xml:space="preserve">
Auditoría a la Operación en Zona Franca 
H4
AZF-2025-005</t>
  </si>
  <si>
    <r>
      <rPr>
        <b/>
        <sz val="12"/>
        <color theme="1"/>
        <rFont val="Arial"/>
        <family val="2"/>
      </rPr>
      <t xml:space="preserve">Hallazgo No. 4 - Inconsistencias en la validación del cumplimiento de las formalidades aduaneras en la ejecución de controles de ingresos y salidas de mercancías en Zona Franca. (DSA de Bogotá Aeropuerto El Dorado y Cartagena).
</t>
    </r>
    <r>
      <rPr>
        <sz val="12"/>
        <color theme="1"/>
        <rFont val="Arial"/>
        <family val="2"/>
      </rPr>
      <t>Realizadas las validaciones de los procedimientos y formatos establecidos para el cumplimiento de las formalidades aduaneras, asociadas a los ingresos y salidas de mercancías hacia o desde una zona franca, se evidenció lo siguiente:
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
a) DSA de Bogotá Aeropuerto El Dorado
• Falta de diligenciamiento del código de la operación en la zona franca (necesario para establecer el tipo de transacción y los documentos soporte a validar), en 19 actas de hechos.
• Sin firmas, observado en tres (3) actas de hechos.
• Insuficiente sustentación en la motivación, observado en 16 actas de hechos (Ver Anexo 3).
b) DSA de Cartagena
Falta de diligenciamiento del código de la operación en la zona franca (necesario para establecer el tipo de transacción y los documentos soporte a validar), observado en 45 actas de hechos (Ver Anexo 4).
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
a) DSA de Bogotá Aeropuerto El Dorado y Barranquilla.
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
b) DSA de Cartagena
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
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t>
    </r>
  </si>
  <si>
    <t>Inadecuada aplicación de las normas y procedimientos
Falencias en el seguimiento, monitoreo y control por parte de los líderes responsables del proceso como primera línea de defensa.
Deficiencias en la aplicación de los controles de la matriz de riesgos de zona franca.</t>
  </si>
  <si>
    <t xml:space="preserve">A1 Generar una lista de chequeo para el  diligenciamiento y cargue del archivo PDF del FT-COA-2157 “Acta de Hechos” con la totalidad de los campos y de las firmas.
</t>
  </si>
  <si>
    <t>Verificar mensualmente la aplicación de la lista de chequeo, al porcentaje de actas definido por cada seccional, de acuerdo con su capacidad y estructura.</t>
  </si>
  <si>
    <t>Informe de verificación de actas, con base en la lista de chequeo</t>
  </si>
  <si>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Divisiones de Operación Aduanera
Grupos Internos de Trabajo Zona Franca</t>
    </r>
  </si>
  <si>
    <t>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t>
  </si>
  <si>
    <t xml:space="preserve">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
</t>
  </si>
  <si>
    <t xml:space="preserve">Lista de asistencia y material presentado
</t>
  </si>
  <si>
    <t xml:space="preserve">A3 Designar a un grupo de funcionarios para que ejerzan el control sobre el correcto diligenciamiento de los formatos COA-2157 acta de hechos y el FT-COA-2647 “Registro, Seguimiento y Control de Ingresos y Salida de Mercancías de la Zona Franca </t>
  </si>
  <si>
    <t>Realizar seguimiento mensual al diligenciamiento de los formatos COA-2157 acta de hechos y el FT-COA-2647 “Registro, Seguimiento y Control de Ingresos y Salida de Mercancías de la Zona Franca.</t>
  </si>
  <si>
    <t>Informe mensual de las direcciones seccionales</t>
  </si>
  <si>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Dirección Seccional de Aduanas Barranquilla
Divisiones de Operación Aduanera
Grupos Internos de Trabajo Zona Franca</t>
    </r>
  </si>
  <si>
    <t>Auditoría a la Operación en Zona Franca 
H5
AZF-2025-005</t>
  </si>
  <si>
    <r>
      <rPr>
        <b/>
        <sz val="12"/>
        <color theme="1"/>
        <rFont val="Arial"/>
        <family val="2"/>
      </rPr>
      <t>Hallazgo No. 5. Deficiencias en el control de las salidas temporales al TAN y reingresos de mercancías a Zona Franca. (DSA de Cartagena) (D)</t>
    </r>
    <r>
      <rPr>
        <sz val="12"/>
        <color theme="1"/>
        <rFont val="Arial"/>
        <family val="2"/>
      </rPr>
      <t xml:space="preserve">
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
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
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
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t>
    </r>
  </si>
  <si>
    <t>Deficiencias en el seguimiento, monitoreo y control por parte de los líderes responsables del proceso y subproceso y en la aplicación de los controles establecidos en la matriz de riesgos de Zona Franca.</t>
  </si>
  <si>
    <t>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t>
  </si>
  <si>
    <t>Diseñar y desarrollar la herramienta de control para el seguimiento de salidas temporales al TAN y reingresos de mercancías, asegurando que sea funcional y accesible para los responsables del proceso.</t>
  </si>
  <si>
    <t>Documento con diseño de la herramienta</t>
  </si>
  <si>
    <r>
      <rPr>
        <b/>
        <sz val="12"/>
        <color theme="1"/>
        <rFont val="Arial"/>
        <family val="2"/>
      </rPr>
      <t>DGA</t>
    </r>
    <r>
      <rPr>
        <sz val="12"/>
        <color theme="1"/>
        <rFont val="Arial"/>
        <family val="2"/>
      </rPr>
      <t xml:space="preserve">
Dirección de Gestión de Aduanas 
Subdirección de Operación Aduanera 
Dirección Seccional de Aduanas de Cartagena 
División de la Operación Aduanera
GIT Zona Franca</t>
    </r>
  </si>
  <si>
    <t>Implementar la herramienta de control para el monitoreo de salidas y reingresos de mercancías de los años 2022, 2023 y 2024 y siguientes que aún no han sido controlados, asegurando que se utilice adecuadamente por todos los responsables del GIT Zona Franca..</t>
  </si>
  <si>
    <t>Informes cuatrimestrales de implementación</t>
  </si>
  <si>
    <t xml:space="preserve">
Auditoría a la Operación en Zona Franca 
H6
AZF-2025-005</t>
  </si>
  <si>
    <r>
      <rPr>
        <b/>
        <sz val="12"/>
        <color theme="1"/>
        <rFont val="Arial"/>
        <family val="2"/>
      </rPr>
      <t xml:space="preserve">Hallazgo No. 6. Deficiencias en el módulo de consulta de movimiento de mercancías en Zona Franca. (Subdirección de Operación Aduanera y Dirección de Gestión de Innovación y Tecnología)
</t>
    </r>
    <r>
      <rPr>
        <sz val="12"/>
        <color theme="1"/>
        <rFont val="Arial"/>
        <family val="2"/>
      </rPr>
      <t xml:space="preserve">
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
</t>
    </r>
    <r>
      <rPr>
        <b/>
        <sz val="12"/>
        <color theme="1"/>
        <rFont val="Arial"/>
        <family val="2"/>
      </rPr>
      <t>a)</t>
    </r>
    <r>
      <rPr>
        <sz val="12"/>
        <color theme="1"/>
        <rFont val="Arial"/>
        <family val="2"/>
      </rPr>
      <t xml:space="preserve">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
</t>
    </r>
    <r>
      <rPr>
        <b/>
        <sz val="12"/>
        <color theme="1"/>
        <rFont val="Arial"/>
        <family val="2"/>
      </rPr>
      <t>b)</t>
    </r>
    <r>
      <rPr>
        <sz val="12"/>
        <color theme="1"/>
        <rFont val="Arial"/>
        <family val="2"/>
      </rPr>
      <t xml:space="preserve">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
</t>
    </r>
    <r>
      <rPr>
        <b/>
        <sz val="12"/>
        <color theme="1"/>
        <rFont val="Arial"/>
        <family val="2"/>
      </rPr>
      <t xml:space="preserve">c) </t>
    </r>
    <r>
      <rPr>
        <sz val="12"/>
        <color theme="1"/>
        <rFont val="Arial"/>
        <family val="2"/>
      </rPr>
      <t>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t>
    </r>
  </si>
  <si>
    <t>Falencias en el seguimiento, monitoreo y control por parte de los líderes responsables del proceso y subproceso:
Deficiencias en la aplicación de los controles establecidos en la matriz de riesgos de Zona Franca.</t>
  </si>
  <si>
    <t>A1 - DGIT - SOA
Iniciar el desarrollo de la solución tecnológica.</t>
  </si>
  <si>
    <t>Informes trimestrales de seguimiento</t>
  </si>
  <si>
    <r>
      <rPr>
        <b/>
        <sz val="12"/>
        <color theme="1"/>
        <rFont val="Arial"/>
        <family val="2"/>
      </rPr>
      <t>DGA</t>
    </r>
    <r>
      <rPr>
        <sz val="12"/>
        <color theme="1"/>
        <rFont val="Arial"/>
        <family val="2"/>
      </rPr>
      <t xml:space="preserve">
Dirección de Gestión de Aduanas
Subdirección de Operación Aduanera
Dirección de Gestión de Innovación y Tecnología
Subdirección de Innovación y Proyectos
Subdirección de Soluciones y Desarrollo</t>
    </r>
  </si>
  <si>
    <t>A2 - DGIT - SOA
Iniciar la implementación de la solución tecnológica</t>
  </si>
  <si>
    <t>A3 - DGIT - SOA
Poner en  producción la solución tecnológica</t>
  </si>
  <si>
    <t>Auditoría a la Operación en Zona Franca 
H7
AZF-2025-005</t>
  </si>
  <si>
    <r>
      <rPr>
        <b/>
        <sz val="12"/>
        <color theme="1"/>
        <rFont val="Arial"/>
        <family val="2"/>
      </rPr>
      <t xml:space="preserve">Hallazgo No. 7. Fallas recurrentes en la disponibilidad de servicios de interoperabilidad (Subdirección de Operación Aduanera y Dirección de Gestión de Innovación y Tecnología)
</t>
    </r>
    <r>
      <rPr>
        <sz val="12"/>
        <color theme="1"/>
        <rFont val="Arial"/>
        <family val="2"/>
      </rPr>
      <t xml:space="preserve">
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
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t>
    </r>
  </si>
  <si>
    <t>Fallas reiteradas en la disponibilidad de los servicios e inexistencia de un sistema consolidado de trazabilidad de incidentes.</t>
  </si>
  <si>
    <r>
      <rPr>
        <b/>
        <sz val="12"/>
        <color theme="1"/>
        <rFont val="Arial"/>
        <family val="2"/>
      </rPr>
      <t>A1 - DGIT - SOA</t>
    </r>
    <r>
      <rPr>
        <sz val="12"/>
        <color theme="1"/>
        <rFont val="Arial"/>
        <family val="2"/>
      </rPr>
      <t xml:space="preserve">
Realizar el monitoreo de los incidentes reportados por los usuarios aduaneros en la herramienta Aranda para determinar causa raiz y acciones a realizar en cada caso </t>
    </r>
  </si>
  <si>
    <t xml:space="preserve">Se realizará la revisión de los errores reportados por los usuarios aduaneros para realizar las acciones pertinentes en cada caso </t>
  </si>
  <si>
    <t xml:space="preserve">Informe trimestral </t>
  </si>
  <si>
    <r>
      <rPr>
        <b/>
        <sz val="12"/>
        <color theme="1"/>
        <rFont val="Arial"/>
        <family val="2"/>
      </rPr>
      <t>A2 - DGIT - SOA</t>
    </r>
    <r>
      <rPr>
        <sz val="12"/>
        <color theme="1"/>
        <rFont val="Arial"/>
        <family val="2"/>
      </rPr>
      <t xml:space="preserve">
Realizar el monitoreo mensual de los tramites y operaciones realizadas en todo el país parte de los usuarios de operación de zonas francas </t>
    </r>
  </si>
  <si>
    <t xml:space="preserve">Se realizará consulta en las bases de datos para tener métricas de la operación mensual de todos los usuarios aduaneros.
</t>
  </si>
  <si>
    <t xml:space="preserve">Informe mensual </t>
  </si>
  <si>
    <t xml:space="preserve">
Auditoría a la Operación en Zona Franca 
H8
AZF-2025-005</t>
  </si>
  <si>
    <r>
      <rPr>
        <b/>
        <sz val="12"/>
        <color theme="1"/>
        <rFont val="Arial"/>
        <family val="2"/>
      </rPr>
      <t xml:space="preserve">Hallazgo No. 8. Omisión de la selección de controles a las operaciones de zonas francas (DSA de Bogotá Aeropuerto El Dorado, Cartagena y Barranquilla)
</t>
    </r>
    <r>
      <rPr>
        <sz val="12"/>
        <color theme="1"/>
        <rFont val="Arial"/>
        <family val="2"/>
      </rPr>
      <t xml:space="preserve">
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
(Ver informe  pág., 13 - Tabla 11.  Presencia institucional en Zonas Francas)
</t>
    </r>
  </si>
  <si>
    <t>Inadecuada aplicación de las normas y procedimientos
Falencias en el seguimiento, monitoreo y control por parte de los líderes responsables del proceso y subproceso
Deficiencias en la aplicación de los controles de la matriz de riesgos de Zona Franca.</t>
  </si>
  <si>
    <t>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t>
  </si>
  <si>
    <t xml:space="preserve">Realizar capacitación semestral a los Grupos Internos de Trabajo de Zona Franca de las Direcciones Seccionales sobre la aplicación del procedimiento PR-COA-0209 V3 “Selección del tipo de control a realizar en la operatividad de las zonas francas”
</t>
  </si>
  <si>
    <t xml:space="preserve">Lista de asistencia 
</t>
  </si>
  <si>
    <t>A2  - Definir y aplicar de acuerdo con la estructura y capacidad operativa, la planeación de  los controles del GIT Zona Franca según lo establecido en el PR-COA-0209</t>
  </si>
  <si>
    <t>Ejecutar las actividades definidas en  la planeacion y recoleccion de los datos estadisticos de las operaciones de las zonas francasde la DSA, a fin de ejercer  controles operacionales por tipo de usuarios y tipo de mercancias</t>
  </si>
  <si>
    <t>Informe trimestral</t>
  </si>
  <si>
    <t>A3 Verificar la efectividad de la planificación  y controles y realizar los ajustes del caso</t>
  </si>
  <si>
    <t xml:space="preserve">Realizar mesas de trabajo con base en el informe trimestral de ejecución de la planeación, para efectuar la retroalimentación trimestral del GIT Zona Franca de la efectividad de la planificación mensual y sus controles .
</t>
  </si>
  <si>
    <t>Informe de retroalimentación y ajustes</t>
  </si>
  <si>
    <r>
      <rPr>
        <b/>
        <sz val="12"/>
        <color theme="1"/>
        <rFont val="Arial"/>
        <family val="2"/>
      </rPr>
      <t>DGA</t>
    </r>
    <r>
      <rPr>
        <sz val="12"/>
        <color theme="1"/>
        <rFont val="Arial"/>
        <family val="2"/>
      </rPr>
      <t xml:space="preserve">
Dirección de Gestión de Aduanas 
Subdirección de Operación Aduanera
DSA de Bogotá Aeropuerto El Dorado
División de Operación Aduanera
 GIT Zona Franca
Dirección Seccional de Aduanas Cartagena 
División de Operación Aduanera
 GIT Zona Franca
Dirección Seccional de Aduanas Barranquilla
División de Operación Aduanera
 GIT Zona Franca</t>
    </r>
  </si>
  <si>
    <t>A4  Realizar 4 mesas de trabajo para revisar los  procedimientos PR-COA-0209, PR-COA-0208 y PR-COA-0211, con el propósito de verificar y documentar su actualización de ser necesario, de manera que se ajusten a las realidades operativas  de los GIT Zona Franca. 
.</t>
  </si>
  <si>
    <t xml:space="preserve">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
</t>
  </si>
  <si>
    <t>Actas de mesas de trabajo</t>
  </si>
  <si>
    <t>Documento final con los resultados de las mesas de trabajo.</t>
  </si>
  <si>
    <t xml:space="preserve">
Auditoría a la Operación en Zona Franca 
H9
AZF-2025-005</t>
  </si>
  <si>
    <r>
      <rPr>
        <b/>
        <sz val="12"/>
        <color theme="1"/>
        <rFont val="Arial"/>
        <family val="2"/>
      </rPr>
      <t xml:space="preserve">Hallazgo No. 9. Omisión del control de inventarios de mercancías a los Usuarios Operadores y Usuarios Calificados de las Zonas Francas (DSA Bogotá Aeropuerto El Dorado y Cartagena)
</t>
    </r>
    <r>
      <rPr>
        <sz val="12"/>
        <color theme="1"/>
        <rFont val="Arial"/>
        <family val="2"/>
      </rPr>
      <t xml:space="preserve">
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
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
Teniendo en cuenta lo anterior, se encontraron deficiencias o falta de aplicación de este procedimiento en los diferentes lugares administrativos así:
</t>
    </r>
    <r>
      <rPr>
        <b/>
        <sz val="12"/>
        <color theme="1"/>
        <rFont val="Arial"/>
        <family val="2"/>
      </rPr>
      <t xml:space="preserve">a) DSA de Bogotá Aeropuerto El Dorado
</t>
    </r>
    <r>
      <rPr>
        <sz val="12"/>
        <color theme="1"/>
        <rFont val="Arial"/>
        <family val="2"/>
      </rPr>
      <t xml:space="preserve">
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
Adicionalmente, al solicitar los soportes documentales de las acciones de control de inventarios realizados durante la anualidad 2024 a través de la solicitud No. 22, no se aportó evidencia al respecto.
</t>
    </r>
    <r>
      <rPr>
        <b/>
        <sz val="12"/>
        <color theme="1"/>
        <rFont val="Arial"/>
        <family val="2"/>
      </rPr>
      <t xml:space="preserve">b) DSA de Cartagena
</t>
    </r>
    <r>
      <rPr>
        <sz val="12"/>
        <color theme="1"/>
        <rFont val="Arial"/>
        <family val="2"/>
      </rPr>
      <t xml:space="preserve">
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
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t>
    </r>
  </si>
  <si>
    <t>Inadecuada aplicación de las normas y procedimientos.
Falencias en el seguimiento, monitoreo y control por parte de la primera y segunda línea de defensa relacionadas con el proceso auditado.
Deficiencias en la aplicación de los controles de la matriz de riesgos de zona franca.</t>
  </si>
  <si>
    <t>A1 Realizar capacitación  a los GIT ZF en el procedimiento PR-COA-0211 V3 “Control de inventarios en zona franca” y recordar que deben asignar funcionarios del grupo de Zonas Francas que realicen cruces y verificación de información y diligenciar los formatos del procedimiento, así como dejar trazabilidad para control de la gestión y ajuste a inventarios</t>
  </si>
  <si>
    <t xml:space="preserve">Realizar capacitación semestral a los Grupos Internos de Trabajo de Zona Franca de las Direcciones seccionales sobre la aplicación del procedimiento PR-COA-0211 V3 “Control de inventarios en zona franca”
</t>
  </si>
  <si>
    <t>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t>
  </si>
  <si>
    <t>Definir y desarrollar la herramienta de control para el  registro y seguimiento  de actividades de planeación y ejecución de las actividades de verificación de movimiento de mercancías en zona franca, de acuerdo con las características propias de la Dirección Seccional.</t>
  </si>
  <si>
    <t>Documento con diseño y características  de la herramienta</t>
  </si>
  <si>
    <t>Implementar la herramienta de control para el monitoreo de salidas y reingresos de mercancías, asegurando que se utilice adecuadamente por todos los responsables del GIT Zona Franca.</t>
  </si>
  <si>
    <t>Informe de implementación</t>
  </si>
  <si>
    <t xml:space="preserve">
Auditoría a la Operación en Zona Franca 
H10
AZF-2025-005</t>
  </si>
  <si>
    <r>
      <rPr>
        <b/>
        <sz val="12"/>
        <color theme="1"/>
        <rFont val="Arial"/>
        <family val="2"/>
      </rPr>
      <t xml:space="preserve">Hallazgo No. 10. Zonas Francas sin controles operacionales y de inventarios. (DSA de Bogotá Aeropuerto El Dorado, Cartagena y Barranquilla)
</t>
    </r>
    <r>
      <rPr>
        <sz val="12"/>
        <color theme="1"/>
        <rFont val="Arial"/>
        <family val="2"/>
      </rPr>
      <t xml:space="preserve">
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
</t>
    </r>
  </si>
  <si>
    <t>Inadecuada aplicación de las normas y procedimientos
Falencias en el seguimiento, monitoreo y control por parte de la primera y segunda línea de defensa del proceso auditado
Deficiencias en la aplicación de los controles de la matriz de riesgos de zona franca.</t>
  </si>
  <si>
    <r>
      <rPr>
        <b/>
        <sz val="12"/>
        <color theme="1"/>
        <rFont val="Arial"/>
        <family val="2"/>
      </rPr>
      <t xml:space="preserve">A1 </t>
    </r>
    <r>
      <rPr>
        <sz val="12"/>
        <color theme="1"/>
        <rFont val="Arial"/>
        <family val="2"/>
      </rPr>
      <t>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t>
    </r>
  </si>
  <si>
    <t xml:space="preserve">Realizar cronograma mensual de visitas a zonas francas, priorizando aquellas que no hayan sido objeto de acciones de control por parte de la DIAN.
</t>
  </si>
  <si>
    <t>Cronograma de visitas a zonas francas</t>
  </si>
  <si>
    <t>Socializar cronograma de visitas a zonas francas con los funcionarios asignados, dando las instrucciones para su ejecución</t>
  </si>
  <si>
    <t>Acta de reunión de socialización</t>
  </si>
  <si>
    <t>Realizar seguimientos trimestrales al cumplimiento del cronograma de visitas mediante un informe de resultados</t>
  </si>
  <si>
    <t>Informe de seguimiento</t>
  </si>
  <si>
    <t xml:space="preserve">
Auditoría a la Operación en Zona Franca 
H11
AZF-2025-005</t>
  </si>
  <si>
    <r>
      <rPr>
        <b/>
        <sz val="12"/>
        <color theme="1"/>
        <rFont val="Arial"/>
        <family val="2"/>
      </rPr>
      <t>Hallazgo No. 11. Deficiencias en la organización de unidades documentales, gestión de espacios físicos para la custodia de los archivos y transferencias documentales (DSA de Cartagena)</t>
    </r>
    <r>
      <rPr>
        <sz val="12"/>
        <color theme="1"/>
        <rFont val="Arial"/>
        <family val="2"/>
      </rPr>
      <t xml:space="preserve">
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
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t>
    </r>
  </si>
  <si>
    <t>Deficiencias en la aplicación de técnicas de archivo.
Deficiencias en los lineamientos de gestión documental, tablas de retención documental.
Falencias en el registro y control de los documentos.</t>
  </si>
  <si>
    <t>A1 Revisar para mejorar las técnicas de archivo, asegurando su correcta ejecución y alineación con las necesidades operativas, para optimizar la gestión documental en las zonas francas.</t>
  </si>
  <si>
    <t>Revisar anualmente las tablas de retención documental para garantizar su cumplimiento con las normativas vigentes.</t>
  </si>
  <si>
    <t>Informe de Tablas de retención documental revisadas</t>
  </si>
  <si>
    <r>
      <rPr>
        <b/>
        <sz val="12"/>
        <color theme="1"/>
        <rFont val="Arial"/>
        <family val="2"/>
      </rPr>
      <t>DGA</t>
    </r>
    <r>
      <rPr>
        <sz val="12"/>
        <color theme="1"/>
        <rFont val="Arial"/>
        <family val="2"/>
      </rPr>
      <t xml:space="preserve">
Dirección de Gestión de Aduanas 
Subdirección de Operación Aduanera 
Dirección Seccional de Aduanas Cartagena 
División de la Operación Aduanera
GIT Zona Franca</t>
    </r>
  </si>
  <si>
    <t>Organizar y remitir mensualmente las cajas faltantes al archivo central, según lo indicado en las tablas de retención documental.</t>
  </si>
  <si>
    <t>Informe de cajas de archivo enviadas al archivo central</t>
  </si>
  <si>
    <t>Adecuar los espacios en las zonas francas para el correcto almacenamiento de los archivos físicos, garantizando su accesibilidad y conservación.</t>
  </si>
  <si>
    <t>Informe de espacios adecuados</t>
  </si>
  <si>
    <t>Auditoría a los Procedimientos de Fiscalización 
H12
APF 2025-004</t>
  </si>
  <si>
    <t>APF 2025-004</t>
  </si>
  <si>
    <r>
      <rPr>
        <b/>
        <sz val="12"/>
        <color theme="1"/>
        <rFont val="Arial"/>
        <family val="2"/>
      </rPr>
      <t xml:space="preserve">Hallazgo No. 12. Inconsistencia, falta de uniformidad y seguridad en el registro de datos en las herramientas de control. (DSA de Bogotá Aeropuerto El Dorado, de Barranquilla y de Cartagena)
</t>
    </r>
    <r>
      <rPr>
        <sz val="12"/>
        <color theme="1"/>
        <rFont val="Arial"/>
        <family val="2"/>
      </rPr>
      <t xml:space="preserve">
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
</t>
    </r>
    <r>
      <rPr>
        <b/>
        <sz val="12"/>
        <color theme="1"/>
        <rFont val="Arial"/>
        <family val="2"/>
      </rPr>
      <t xml:space="preserve">a) DSA de Bogotá Aeropuerto El Dorado
</t>
    </r>
    <r>
      <rPr>
        <sz val="12"/>
        <color theme="1"/>
        <rFont val="Arial"/>
        <family val="2"/>
      </rPr>
      <t xml:space="preserve">
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
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
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
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
</t>
    </r>
    <r>
      <rPr>
        <b/>
        <sz val="12"/>
        <color theme="1"/>
        <rFont val="Arial"/>
        <family val="2"/>
      </rPr>
      <t xml:space="preserve">b) DSA de Barranquilla
</t>
    </r>
    <r>
      <rPr>
        <sz val="12"/>
        <color theme="1"/>
        <rFont val="Arial"/>
        <family val="2"/>
      </rPr>
      <t xml:space="preserve">
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
</t>
    </r>
    <r>
      <rPr>
        <b/>
        <sz val="12"/>
        <color theme="1"/>
        <rFont val="Arial"/>
        <family val="2"/>
      </rPr>
      <t xml:space="preserve">c) DSA de Bogotá Aeropuerto El Dorado, Barranquilla y Cartagena
</t>
    </r>
    <r>
      <rPr>
        <sz val="12"/>
        <color theme="1"/>
        <rFont val="Arial"/>
        <family val="2"/>
      </rPr>
      <t xml:space="preserve">
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t>
    </r>
  </si>
  <si>
    <t>Falencias en el seguimiento, monitoreo y control por parte de la primera y segunda línea de defensa relacionadas con el proceso auditado.
Deficiencias en la aplicación de los controles de la matriz de riesgos de zona franca.</t>
  </si>
  <si>
    <t>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t>
  </si>
  <si>
    <t>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t>
  </si>
  <si>
    <t xml:space="preserve">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
</t>
  </si>
  <si>
    <t>Ajustar los formatos de los procedimientos  PR-COA-0209, PR-COA-0208 y PR-COA-0211 con base en las actas de las mesas de trabajo de revisión de los mismos.</t>
  </si>
  <si>
    <t>Correo a la Subdirección de Procesos solicitando el ajuste de los formatos</t>
  </si>
  <si>
    <r>
      <rPr>
        <b/>
        <sz val="12"/>
        <color theme="1"/>
        <rFont val="Arial"/>
        <family val="2"/>
      </rPr>
      <t>DGA</t>
    </r>
    <r>
      <rPr>
        <sz val="12"/>
        <color theme="1"/>
        <rFont val="Arial"/>
        <family val="2"/>
      </rPr>
      <t xml:space="preserve">
Dirección de Gestión de Aduanas 
Subdirección de Operación Aduanera 
</t>
    </r>
    <r>
      <rPr>
        <b/>
        <sz val="12"/>
        <color theme="1"/>
        <rFont val="Arial"/>
        <family val="2"/>
      </rPr>
      <t>DGEA</t>
    </r>
    <r>
      <rPr>
        <sz val="12"/>
        <color theme="1"/>
        <rFont val="Arial"/>
        <family val="2"/>
      </rPr>
      <t xml:space="preserve">
Dirección de Gestión Estratégica y de Análitica
Subdirección de Procesos</t>
    </r>
  </si>
  <si>
    <t>A3 Asignar un grupo de tres funcionarios para la verificación mensual de la información diligenciada en las hojas de cálculo utilizadas para el control de la operaciones de la Zona Franca, entre tanto se cuenta con un SIE unificado</t>
  </si>
  <si>
    <t>Designar y capacitar trimestralmente a un grupo específico de tres funcionarios responsables de verificar la información registrada en las hojas de cálculo utilizadas para el control de las operaciones de la Zona Franca, mientras se implementa un SIE unificado.</t>
  </si>
  <si>
    <t>Generar un reporte mensual de inconsistencias, con el fin de apoyar el mejoramiento continuo del proceso y garantizar la actualización oportuna y correcta de la información.</t>
  </si>
  <si>
    <t>Auditoría a los Procedimientos de Fiscalización 
H13
APF 2025-004</t>
  </si>
  <si>
    <r>
      <rPr>
        <b/>
        <sz val="12"/>
        <color theme="1"/>
        <rFont val="Arial"/>
        <family val="2"/>
      </rPr>
      <t xml:space="preserve">Hallazgo No. 13. Deficiencia en el monitoreo y control de la primera línea de defensa respecto de las operaciones realizadas por los GIT Zona Franca de las DSA de Bogotá Aeropuerto El Dorado, Cartagena y Barranquilla. (Subdirección de Operación Aduanera)
</t>
    </r>
    <r>
      <rPr>
        <sz val="12"/>
        <color theme="1"/>
        <rFont val="Arial"/>
        <family val="2"/>
      </rPr>
      <t xml:space="preserve">
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
• El 58% de las zonas francas de la Jurisdicción de las DSA de Bogotá Aeropuerto El Dorado, Cartagena y Barranquilla no fueron objeto de ningún tipo de control por parte de los GIT encargados de ejecutar dicha función.
•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
• Falta de estandarización en el registro de la información en los diferentes formatos dispuestos para la ejecución de los controles operacionales y de inventarios por parte de las tres (3) DSA auditadas.
•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t>
    </r>
  </si>
  <si>
    <t>Deficiente control por parte de los responsables de la primera línea de defensa en el Nivel Central frente al cumplimiento de los procedimientos.
Deficiente control  aplicables a la trazabilidad.
Deficiente control aplicables en monitoreo, registro y términos de las operaciones de los ingresos y salidas de mercancías desde y hacia zona franca.</t>
  </si>
  <si>
    <r>
      <rPr>
        <b/>
        <sz val="12"/>
        <color theme="1"/>
        <rFont val="Arial"/>
        <family val="2"/>
      </rPr>
      <t>H13. A1</t>
    </r>
    <r>
      <rPr>
        <sz val="12"/>
        <color theme="1"/>
        <rFont val="Arial"/>
        <family val="2"/>
      </rPr>
      <t xml:space="preserve"> SOA
Asegurar la aplicación de procedimientos (PR-COA-0209 y PR-COA-0211)</t>
    </r>
  </si>
  <si>
    <t>Capacitar y reentrenar semestralmente a los equipos de los GIT  de las seccionales a nivel nacional sobre los procedimientos vigentes (PR-COA-0209 y PR-COA-0211), enfatizando su aplicación obligatoria.</t>
  </si>
  <si>
    <t>Listas de asistencia con el Material socializado</t>
  </si>
  <si>
    <r>
      <rPr>
        <b/>
        <sz val="12"/>
        <color theme="1"/>
        <rFont val="Arial"/>
        <family val="2"/>
      </rPr>
      <t>DGA</t>
    </r>
    <r>
      <rPr>
        <sz val="12"/>
        <color theme="1"/>
        <rFont val="Arial"/>
        <family val="2"/>
      </rPr>
      <t xml:space="preserve">
Dirección de Gestión de Aduanas
Subdirecciónde Operación Aduanera</t>
    </r>
  </si>
  <si>
    <t>Diseñar listas de chequeo estandarizadas para cada procedimiento, para facilitar la aplicación de los mismos en campo y asegurar trazabilidad de los controles.</t>
  </si>
  <si>
    <t>Listas de chequeo</t>
  </si>
  <si>
    <r>
      <rPr>
        <b/>
        <sz val="12"/>
        <color theme="1"/>
        <rFont val="Arial"/>
        <family val="2"/>
      </rPr>
      <t xml:space="preserve">H13. A2 </t>
    </r>
    <r>
      <rPr>
        <sz val="12"/>
        <color theme="1"/>
        <rFont val="Arial"/>
        <family val="2"/>
      </rPr>
      <t>Realizar revisiones periódicas de cumplimiento</t>
    </r>
  </si>
  <si>
    <t>Solicitar reportes trimestrales de hallazgos e inconsistencias detectadas en los controles realizados por los GIT Zona Franca de las Direcciones Seccionales.</t>
  </si>
  <si>
    <r>
      <rPr>
        <b/>
        <sz val="12"/>
        <color theme="1"/>
        <rFont val="Arial"/>
        <family val="2"/>
      </rPr>
      <t>H13. A3</t>
    </r>
    <r>
      <rPr>
        <sz val="12"/>
        <color theme="1"/>
        <rFont val="Arial"/>
        <family val="2"/>
      </rPr>
      <t xml:space="preserve"> Realizar una mesa de trabajo con el personal de Zonas Francas a nivel nacional con el fin de analizar los formatos utilizados por éstas y elaborar propuesta estandarizada</t>
    </r>
  </si>
  <si>
    <t>Unificar los formatos de control operativo e inventarios en un único modelo validado por la SOA.</t>
  </si>
  <si>
    <t>Correo a la Subdirección de procesos, solicitando el apoyo para la unificación de los Formatos</t>
  </si>
  <si>
    <t>Auditoría al Trámite de Insumos de Fiscalización remitidos a las Direcciones Seccionales ATI 2024-003
Periodo: 01/01/2021 - 31/12/2023</t>
  </si>
  <si>
    <t>ATI 2024-003
H1</t>
  </si>
  <si>
    <r>
      <rPr>
        <b/>
        <sz val="12"/>
        <color theme="1"/>
        <rFont val="Arial"/>
        <family val="2"/>
      </rPr>
      <t>Hallazgo No. 1 - Deficiencia en el control de términos y gestión de los seleccionados de acciones de control fiscalización cambiaria, tributaria y aduanera</t>
    </r>
    <r>
      <rPr>
        <sz val="12"/>
        <color theme="1"/>
        <rFont val="Arial"/>
        <family val="2"/>
      </rPr>
      <t xml:space="preserve">
</t>
    </r>
    <r>
      <rPr>
        <b/>
        <sz val="12"/>
        <color theme="1"/>
        <rFont val="Arial"/>
        <family val="2"/>
      </rPr>
      <t xml:space="preserve">Fiscalización Cambiaria: </t>
    </r>
    <r>
      <rPr>
        <sz val="12"/>
        <color theme="1"/>
        <rFont val="Arial"/>
        <family val="2"/>
      </rPr>
      <t xml:space="preserve">Revisada una muestra de acciones de control remitidas desde la Subdirección de Fiscalización Cambiaria, entre las vigencias 2021 a 2023, a las DSIA de Armenia y DSA de Bogotá, se encontró lo siguiente:
</t>
    </r>
    <r>
      <rPr>
        <b/>
        <sz val="12"/>
        <color theme="1"/>
        <rFont val="Arial"/>
        <family val="2"/>
      </rPr>
      <t xml:space="preserve">DSIA de Armenia: </t>
    </r>
    <r>
      <rPr>
        <sz val="12"/>
        <color theme="1"/>
        <rFont val="Arial"/>
        <family val="2"/>
      </rPr>
      <t>Ver en informe de auditoría ATI2024-003 la</t>
    </r>
    <r>
      <rPr>
        <b/>
        <sz val="12"/>
        <color theme="1"/>
        <rFont val="Arial"/>
        <family val="2"/>
      </rPr>
      <t xml:space="preserve"> </t>
    </r>
    <r>
      <rPr>
        <sz val="12"/>
        <color theme="1"/>
        <rFont val="Arial"/>
        <family val="2"/>
      </rPr>
      <t xml:space="preserve">Tabla No. 4 </t>
    </r>
    <r>
      <rPr>
        <i/>
        <sz val="12"/>
        <color theme="1"/>
        <rFont val="Arial"/>
        <family val="2"/>
      </rPr>
      <t xml:space="preserve">Gestión a seleccionados DSIA Armenia </t>
    </r>
    <r>
      <rPr>
        <sz val="12"/>
        <color theme="1"/>
        <rFont val="Arial"/>
        <family val="2"/>
      </rPr>
      <t xml:space="preserve">
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
• Para 23 seleccionados, el auto de apertura de investigación se profirió excediendo la fecha límite prevista para esta actividad en el cronograma, entre 19 y 219 días calendario, pese a que en 20 de ellos no se adelantaron la totalidad de etapas previas contempladas. (Anexo 1 FC)
• Tres seleccionados fueron remitidos por competencia a otras seccionales excediendo en 117, 172 y 246 días hábiles la fecha límite establecida en el cronograma para la actividad, sin gestión de apertura. (Anexo 2 FC)
•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
•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
</t>
    </r>
    <r>
      <rPr>
        <b/>
        <sz val="12"/>
        <color theme="1"/>
        <rFont val="Arial"/>
        <family val="2"/>
      </rPr>
      <t>DSA de Bogotá:</t>
    </r>
    <r>
      <rPr>
        <sz val="12"/>
        <color theme="1"/>
        <rFont val="Arial"/>
        <family val="2"/>
      </rPr>
      <t xml:space="preserve">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
• Siete casos fueron sometidos a decisión de comité de nivel directivo superando en 105 días hábiles la fecha establecida en el procedimiento para la gestión de los seleccionados. (Anexo 4 FC)
• Para 14 seleccionados, el auto de apertura de investigación se emitió superando en 75 días hábiles la fecha establecida para el cambio de estado del insumo. (Anexo 5 FC)
•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
</t>
    </r>
    <r>
      <rPr>
        <b/>
        <sz val="12"/>
        <color theme="1"/>
        <rFont val="Arial"/>
        <family val="2"/>
      </rPr>
      <t xml:space="preserve">Fiscalización Tributaria: </t>
    </r>
    <r>
      <rPr>
        <sz val="12"/>
        <color theme="1"/>
        <rFont val="Arial"/>
        <family val="2"/>
      </rPr>
      <t xml:space="preserve">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t>
    </r>
    <r>
      <rPr>
        <b/>
        <sz val="12"/>
        <color theme="1"/>
        <rFont val="Arial"/>
        <family val="2"/>
      </rPr>
      <t>DSIA de Armenia</t>
    </r>
    <r>
      <rPr>
        <sz val="12"/>
        <color theme="1"/>
        <rFont val="Arial"/>
        <family val="2"/>
      </rPr>
      <t xml:space="preserve">:De una muestra de 107 seleccionados recibidos por la DSIA de Armenia, 66 de la acción de control 146 de 2021, 33 de la acción 170 de 2022 y siete de la acción 234 de 2022, se encontró que:
•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 En 12 seleccionados del memorando 170/2022, se incumplió con la actividad “3. Reunión de Nivel Directivo”, previo a la apertura de las cargas de servicio. (Anexo 12 FT) 
•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
•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
•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
</t>
    </r>
    <r>
      <rPr>
        <b/>
        <sz val="12"/>
        <color theme="1"/>
        <rFont val="Arial"/>
        <family val="2"/>
      </rPr>
      <t>DSI de Medellín:</t>
    </r>
    <r>
      <rPr>
        <sz val="12"/>
        <color theme="1"/>
        <rFont val="Arial"/>
        <family val="2"/>
      </rPr>
      <t xml:space="preserve">De una muestra de 43 seleccionados de la DSI de Medellín, 13 de la acción de control 146 de 2021, 19 de la acción 170 de 2022 y 11 de la acción 234 de 2022, se encontró que:
•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
</t>
    </r>
    <r>
      <rPr>
        <b/>
        <sz val="12"/>
        <color theme="1"/>
        <rFont val="Arial"/>
        <family val="2"/>
      </rPr>
      <t xml:space="preserve">Fiscalización Aduanera: </t>
    </r>
    <r>
      <rPr>
        <sz val="12"/>
        <color theme="1"/>
        <rFont val="Arial"/>
        <family val="2"/>
      </rPr>
      <t xml:space="preserve">Revisada una muestra de acciones de control remitidas desde la Subdirección de Fiscalización Aduanera, entre las vigencias 2021 a 2023, a las DSA de Medellín y DSA de Bogotá, </t>
    </r>
    <r>
      <rPr>
        <u/>
        <sz val="12"/>
        <color theme="1"/>
        <rFont val="Arial"/>
        <family val="2"/>
      </rPr>
      <t>se evidenció incumplimiento a los términos establecidos para las actividades descritas en los cronogramas</t>
    </r>
    <r>
      <rPr>
        <sz val="12"/>
        <color theme="1"/>
        <rFont val="Arial"/>
        <family val="2"/>
      </rPr>
      <t xml:space="preserve">, así:
</t>
    </r>
    <r>
      <rPr>
        <b/>
        <sz val="12"/>
        <color theme="1"/>
        <rFont val="Arial"/>
        <family val="2"/>
      </rPr>
      <t xml:space="preserve">DSA de Medellín y DSA Bogotá: Ver </t>
    </r>
    <r>
      <rPr>
        <sz val="12"/>
        <color theme="1"/>
        <rFont val="Arial"/>
        <family val="2"/>
      </rPr>
      <t xml:space="preserve">Tabla No. 5 Gestión a seleccionados DSA Medellín y DSA Bogotá 
De lo reseñado, para la muestra de 17 seleccionados en la DSA de Medellín se advierte lo siguiente:  
•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 En ocho expedientes, se superó el plazo razonable señalado en el cronograma para proferir decisión de archivo o requerimiento especial aduanero entre 157 a 298 días hábiles. 
• En los cuatro expedientes del memorando 53, al 10 de mayo de 2024, no se había proferido decisión de archivo o requerimiento especial aduanero, transcurriendo un lapso de 185 días hábiles que superan el término razonable planteado en el cronograma. (Anexo 21 FA) 
 Tal como se indica en la tabla anterior, para la muestra de 36 seleccionados en la DSA de Bogotá, se observó lo siguiente:  
• En 35 insumos la apertura de investigación surtió entre 74 a 259 días hábiles después de la fecha razonable descrita en el memorando para cumplir la actividad.  
• Ocho asuntos, superaron entre 74 a 547 días hábiles la fecha razonable señalada en el cronograma para proferir decisión de requerimiento especial aduanero o archivo. (Anexo 22 FA) </t>
    </r>
  </si>
  <si>
    <t>1.Deficiente autocontrol por parte de los responsables en las direcciones seccionales frente al cumplimiento a las gestiones y términos en los seleccionados de acciones de control
2. Insuficiente seguimiento desde la segunda línea de defensa, lo que genera incumplimiento a las actividades y cronogramas previstos en los memorandos Además, a las actividades establecidas en el procedimiento de investigaciones cambiarias, tributarias y aduaneras. 
 3. Altas cargas de expedientes con las que cuentan los auditores, que los obliga a gestionar primero aquellos expedientes cuyas declaraciones  están próximas a quedar en firme.  
4.Tardanza en la gestión de los seleccionados, en la apertura de las investigaciones, en la determinación de competencia y el traslado a otras seccionales</t>
  </si>
  <si>
    <t xml:space="preserve">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
</t>
  </si>
  <si>
    <t xml:space="preserve"> Proferir Memorando con lineamientos sobre la inclusión de la información en las nuevas columnas dirigido a las Seccionales y correo de socialización
</t>
  </si>
  <si>
    <t xml:space="preserve"> Memorando y correo de socialización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</si>
  <si>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Cambiaria
DS – Subproceso de Fiscalización y Liquidación
Direcciones Seccionales
Divisiones de  Fiscalización y Liquidación Cambiaria     </t>
    </r>
  </si>
  <si>
    <t xml:space="preserve">2.  Verificar y hacer seguimiento a la información de actos proferidos y estados de los expedientes en el SI INTEGRA y manuales, generando alertas preventivas para el autocontrol por parte de las seccionales y lograr que la información sea veraz en tiempo real.
</t>
  </si>
  <si>
    <t xml:space="preserve">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t>
  </si>
  <si>
    <t xml:space="preserve"> Capacitaciones y/o mesas de trabajo trimestrales , realizadas  desde el Nivel Central a las DSIA de Armenia y DSI de Medellín, con énfasis en la funcionalidad de la herramienta y de las cargas de servicio.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</si>
  <si>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t>
    </r>
  </si>
  <si>
    <t xml:space="preserve">3. Verificar trimestralmente  la oportunidad y consistencia en la generación de la matriz de seguimiento, supervisión y control desde el nivel central, promoviendo la construcción de alertas preventivas continuas y oportunas. </t>
  </si>
  <si>
    <t xml:space="preserve">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
</t>
  </si>
  <si>
    <t xml:space="preserve"> Historias de usuario desarrolladas y puestas en producción  (HU22-Integra-LP-Carga_masiva_expedientes_preliminares-definitivos y HU24-Integra-LP-Carga_masiva_preliminares- control perceptivo.)
</t>
  </si>
  <si>
    <t xml:space="preserve">3.2. Verificar de manera trimestral  el proceso de depuración de la información de la matriz de seguimiento, control y supervisión mediante la acción directa de los gerentes designados desde la Coordinación de Supervisión y Control de la SG Fiscalización Tributaria.  </t>
  </si>
  <si>
    <t xml:space="preserve"> Matriz de seguimiento  actualizada trimestral.</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</si>
  <si>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Coordinación de Supervisión y Seguimiento</t>
    </r>
  </si>
  <si>
    <t xml:space="preserve">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</si>
  <si>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</si>
  <si>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t>Memorando</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</si>
  <si>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t>
    </r>
  </si>
  <si>
    <t>Auditoría al Trámite de Insumos de Fiscalización remitidos a las Direcciones Seccionales ATI 2024-003</t>
  </si>
  <si>
    <t>ATI 2024-003
H2</t>
  </si>
  <si>
    <r>
      <rPr>
        <b/>
        <sz val="12"/>
        <color theme="1"/>
        <rFont val="Arial"/>
        <family val="2"/>
      </rPr>
      <t>Hallazgo No. 2 - Deficiencia en la gestión y control de las solicitudes de investigación remitidas a las seccionales auditadas mediante el formato FT-1561 “Solicitud de Investigación” u otros de la fiscalización cambiaria, tributaria y aduanera</t>
    </r>
    <r>
      <rPr>
        <sz val="12"/>
        <color theme="1"/>
        <rFont val="Arial"/>
        <family val="2"/>
      </rPr>
      <t xml:space="preserve">
</t>
    </r>
    <r>
      <rPr>
        <b/>
        <sz val="12"/>
        <color theme="1"/>
        <rFont val="Arial"/>
        <family val="2"/>
      </rPr>
      <t xml:space="preserve">Fiscalización Cambiaria: </t>
    </r>
    <r>
      <rPr>
        <sz val="12"/>
        <color theme="1"/>
        <rFont val="Arial"/>
        <family val="2"/>
      </rPr>
      <t xml:space="preserve">
</t>
    </r>
    <r>
      <rPr>
        <b/>
        <sz val="12"/>
        <color theme="1"/>
        <rFont val="Arial"/>
        <family val="2"/>
      </rPr>
      <t>DSIA de Armenia:</t>
    </r>
    <r>
      <rPr>
        <sz val="12"/>
        <color theme="1"/>
        <rFont val="Arial"/>
        <family val="2"/>
      </rPr>
      <t xml:space="preserve">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
• En siete casos, la expedición del auto de apertura de investigación se efectuó superando entre 60 a 122 días hábiles los términos establecidos en el procedimiento para la gestión del insumo. (Anexo 6 FC) 
• Un insumo se reportó por la misma DSIA de Armenia mediante formato FT-1561 el 11/04/2023, luego de 2 años y nueve meses de presentarse la infracción que la originó, la cual ocurrió el 10/07/2020, ante la falta de respuesta a Requerimiento Oficial de Información. (Anexo 6 FC)
</t>
    </r>
    <r>
      <rPr>
        <b/>
        <sz val="12"/>
        <color theme="1"/>
        <rFont val="Arial"/>
        <family val="2"/>
      </rPr>
      <t>DSA de Bogotá:</t>
    </r>
    <r>
      <rPr>
        <sz val="12"/>
        <color theme="1"/>
        <rFont val="Arial"/>
        <family val="2"/>
      </rPr>
      <t xml:space="preserve">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
• En 10 casos, el auto de apertura de investigación se emitió excediendo entre 40 a 224 días hábiles, los términos establecidos en el procedimiento para su gestión. (Anexo 7 FC) 
• En seis casos se ha presentado inactividad y falta de decisión de archivo o formulación de cargos a corte 31/05/2024, así: para cinco casos, transcurrieron entre 128 a 275 días hábiles y en un caso, 581 días hábiles, posteriores a la apertura de investigación.  (Anexo 8 FC)
En solicitud de información realizada a la DSA Bogotá frente a los 62 casos restantes, de la información aportada se identificó que:
• 25 casos que a 28/05/2024 registran estado “Pendiente de gestionar”, para los cuales: en siete casos transcurrieron entre 159 a 298 días y para 18 casos, transcurrieron entre 308 y 1.085 días calendario luego de su recepción en la seccional. (Anexo 9 FC) 
•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
• 16 casos frente a los cuales se informó que no fueron recibidos en la División de Fiscalización y Liquidación Cambiaria, pese a que fue la misma DSA de Bogotá quien reportó la remisión de casos con presuntas infracciones cambiarias a esa división. (Anexo 9 FC) 
Revisada una muestra de 36 insumos reportados en la base de datos LINC “Listado de Información Cambiaria” de la DSA de Bogotá, se evidenciaron tiempos de inactividad en cuanto al análisis de insumos e impulso de la investigación, así:
• 16 insumos en los cuales el auto de apertura de investigación se emitió: para 10 casos entre 49 a 178 días hábiles y para seis, entre 478 a 954 días hábiles, excediendo los términos establecidos en el procedimiento para su gestión. (Anexo 10 FC)
•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t>
    </r>
    <r>
      <rPr>
        <b/>
        <sz val="12"/>
        <color theme="1"/>
        <rFont val="Arial"/>
        <family val="2"/>
      </rPr>
      <t xml:space="preserve">Fiscalización Tributaria: </t>
    </r>
    <r>
      <rPr>
        <sz val="12"/>
        <color theme="1"/>
        <rFont val="Arial"/>
        <family val="2"/>
      </rPr>
      <t xml:space="preserve">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
</t>
    </r>
    <r>
      <rPr>
        <b/>
        <sz val="12"/>
        <color theme="1"/>
        <rFont val="Arial"/>
        <family val="2"/>
      </rPr>
      <t>DSIA de Armenia:</t>
    </r>
    <r>
      <rPr>
        <sz val="12"/>
        <color theme="1"/>
        <rFont val="Arial"/>
        <family val="2"/>
      </rPr>
      <t xml:space="preserve">De una muestra de 45 solicitudes de investigación recibidas en la DSIA de Armenia mediante el formato FT-1561 u otros para ser tramitados por las divisiones de fiscalización y liquidación tributaria, se identificó lo siguiente:
•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
•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 Frente al insumo del contribuyente con Nit 9779XXX se observa contradicción en la decisión adoptada en el acta de comité de nivel directivo 80/2021, así: de un lado en la hoja dos registro 22 se indica “Se apertura (…)”; pero en la hoja tres "Depuración de seleccionados" se relaciona de nuevo el usuario en el consecutivo 12, indicando que "Los numerales del 01 al 13 fueron depurados porque ya están siendo revisados y sustanciados en la División de Fiscalización y Liquidación Tributaria Extensiva". Este insumo no se gestionó ni se aportó acta o soporte para tomar la decisión de no apertura. 
•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
• Dos insumos para investigación de los contribuyentes con Nit 41925XXX y 1120738XXX recibidos el 11/09/2023 y 11/12/2023 y asignados a la etapa persuasiva URIIT el 11/09/2023 y 14/09/2023, superan en dos y cinco meses, respectivamente, el término para culminarla.
•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
• En dos expedientes con números 202381690100009970 y 202181690100017260 se evidenció inactividad procesal de 197 y 614 días hábiles, respectivamente, contados a partir de la última actuación hasta el 30/04/2024. (Anexo 19 FT)
</t>
    </r>
    <r>
      <rPr>
        <b/>
        <sz val="12"/>
        <color theme="1"/>
        <rFont val="Arial"/>
        <family val="2"/>
      </rPr>
      <t>DSI de Medellín</t>
    </r>
    <r>
      <rPr>
        <sz val="12"/>
        <color theme="1"/>
        <rFont val="Arial"/>
        <family val="2"/>
      </rPr>
      <t xml:space="preserve">: De una muestra de 35 solicitudes de investigación recibidas en la DSI de Medellín mediante el formato FT-1561 u otros para ser tramitados por las Divisiones de Fiscalización y Liquidación Tributaria, se identificó que:
•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
</t>
    </r>
    <r>
      <rPr>
        <b/>
        <sz val="12"/>
        <color theme="1"/>
        <rFont val="Arial"/>
        <family val="2"/>
      </rPr>
      <t>Fiscalización Aduanera</t>
    </r>
    <r>
      <rPr>
        <sz val="12"/>
        <color theme="1"/>
        <rFont val="Arial"/>
        <family val="2"/>
      </rPr>
      <t xml:space="preserve">
</t>
    </r>
    <r>
      <rPr>
        <b/>
        <sz val="12"/>
        <color theme="1"/>
        <rFont val="Arial"/>
        <family val="2"/>
      </rPr>
      <t>DSA de Medellín:</t>
    </r>
    <r>
      <rPr>
        <sz val="12"/>
        <color theme="1"/>
        <rFont val="Arial"/>
        <family val="2"/>
      </rPr>
      <t xml:space="preserve">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 En 27 casos el término transcurrido entre la recepción del insumo de investigación y la presentación a comité de nivel directivo fue entre 60 a 300 días hábiles y tres entre 301 a 418 días hábiles. 
• En 14 expedientes se observó inactividad procesal así: en nueve entre 180 a 300 días hábiles y en cinco entre 301 y 470 días hábiles, contados desde la última actuación hasta el 10/05/2024. (Anexo 23 FA)
</t>
    </r>
    <r>
      <rPr>
        <b/>
        <sz val="12"/>
        <color theme="1"/>
        <rFont val="Arial"/>
        <family val="2"/>
      </rPr>
      <t>DSA de Bogotá:</t>
    </r>
    <r>
      <rPr>
        <sz val="12"/>
        <color theme="1"/>
        <rFont val="Arial"/>
        <family val="2"/>
      </rPr>
      <t xml:space="preserve">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 10 casos en los cuales el auto de apertura de investigación se emitió entre 64 y 280 días hábiles posteriores a la recepción del insumo y uno después de 345 días hábiles. 
• En ocho expedientes se observó inactividad procesal así: en siete entre 117 a 271 días hábiles y uno de 385 días hábiles, contados desde la última actuación hasta el 31/05/2024. (Anexo 24 FA)
</t>
    </r>
  </si>
  <si>
    <t>1.- Insuficientes controles por parte de los auditados en la gestión a las solicitudes de investigación recibidas o generadas al interior de otros procesos
2,- Deficientes herramientas para efectuar seguimiento y trazabilidad a las gestiones, términos y vencimientos de los insumos para investigación
3,-Falta de un sistema informático que permita mantener información centralizada y actualizada frente a la creación, registro, traslado y flujo de actividades que surten los insumos para investigación.</t>
  </si>
  <si>
    <t xml:space="preserve">1. Revisar el Procedimiento  PR COA- 0223 y  de ser necesario hacer los ajustes correspondientes  al flujograma que permitan la inclusión del  Formato FT- 1561 para los casos de los traslados de insumos entre dependencias y direcciones seccionales.     
     </t>
  </si>
  <si>
    <t xml:space="preserve">1.1 Revisar el Procedimiento  PR-COA- 223 y si es necesario hacer los ajustes correspondientes  al flujograma que permitan la inclusión del  Formato FT- 1561 para los casos de los traslados de insumos entre dependencias y direcciones seccionales                                                                    </t>
  </si>
  <si>
    <t>Procedimiento actualizado y publicado</t>
  </si>
  <si>
    <r>
      <rPr>
        <b/>
        <sz val="12"/>
        <color theme="1"/>
        <rFont val="Arial"/>
        <family val="2"/>
      </rPr>
      <t>DGF</t>
    </r>
    <r>
      <rPr>
        <sz val="12"/>
        <color theme="1"/>
        <rFont val="Arial"/>
        <family val="2"/>
      </rPr>
      <t xml:space="preserve">
NC – Subproceso de Fiscalización y Liquidación
Dirección de Gestión de Fiscalización
Subdirección de Fiscalización  Cambiaria
NC –  Proceso  Planeación Estrategia y Control 
Dirección de Gestión de Estratégica y Analítica
Subdirección de Procesos</t>
    </r>
  </si>
  <si>
    <t xml:space="preserve">2. Actualizar los términos y condiciones de la supervisión, seguimiento y control, dentro del  procedimiento PR-COT-465 Investigación y determinación de tributos e imposición de sanciones, frente al  formatos 1561 que se reciba como insumo  
 </t>
  </si>
  <si>
    <t xml:space="preserve">2.1. Revisar y Actualizar el procedimiento PR-COT-465 Investigación y determinación de tributos e imposición de sanciones  generando la obligación de realizar el  de seguimiento a los formatos 1561. 
</t>
  </si>
  <si>
    <t xml:space="preserve">El   PR-COT-465 Investigación y determinación de tributos e imposición de sanciones, actualizado, publicado y socializado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</si>
  <si>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  Proceso  Planeación Estrategia y Control 
Dirección de Gestión de Estratégica y Analítica
Subdirección de Procesos
 </t>
    </r>
  </si>
  <si>
    <t xml:space="preserve">3. Promover la sistematización del proceso de generación y asignación del formato 1561 solicitud de Investigación dentro del SI INTEGRA.
</t>
  </si>
  <si>
    <t xml:space="preserve">3.1. Elaborar la historia de Usuario HU para la sistematización del proceso de generación y asignación del formato 1561 al interior de la célula de fiscalización, dentro de la épica o componente funcional de preliminares. </t>
  </si>
  <si>
    <t xml:space="preserve">Historia de Usuario propuesta a la célula de fiscalización.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</si>
  <si>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</si>
  <si>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t>3.2. Priorizar la ejecución del desarrollo de la HU para la sistematización del F1561 dentro de la célula de fiscalización.</t>
  </si>
  <si>
    <t xml:space="preserve">Historia de Usuario propuesta a la célula de fiscalización. Product Backlog de la célula de Fiscalización  actualizado, donde se evidencie la priorización de la HU. </t>
  </si>
  <si>
    <t xml:space="preserve">3..3. Efectuar los desarrollos y plan de pruebas del requerimiento, con participación de las Direcciones Seccionales. 
</t>
  </si>
  <si>
    <t>Formato de paso a producción y aceptación de pruebas.</t>
  </si>
  <si>
    <t>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t>
  </si>
  <si>
    <t xml:space="preserve">4.1.Revisar los procedimientos PR-COA-0226 y PR-COA-0263 con el fin de determinar el uso del formato FT-1561  para ajustarlos en caso de ser necesario. Si no hay lugar a ajustes proferir documento con la justificación </t>
  </si>
  <si>
    <t xml:space="preserve"> Procedimientos ajustados PR-COA-0226 y PR-COA-0263 y/o documento con justificación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</si>
  <si>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  Proceso  Planeación Estrategia y Control 
Dirección de Gestión de Estratégica y Analítica
Subdirección de Procesos</t>
    </r>
  </si>
  <si>
    <t xml:space="preserve">
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t>
  </si>
  <si>
    <t xml:space="preserve">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t>
  </si>
  <si>
    <t xml:space="preserve">Documento  socializado 
</t>
  </si>
  <si>
    <r>
      <rPr>
        <b/>
        <sz val="12"/>
        <color theme="1"/>
        <rFont val="Arial"/>
        <family val="2"/>
      </rPr>
      <t xml:space="preserve">DGF
</t>
    </r>
    <r>
      <rPr>
        <sz val="12"/>
        <color theme="1"/>
        <rFont val="Arial"/>
        <family val="2"/>
      </rPr>
      <t>NC – Subproceso de Fiscalización y Liquidación
Dirección de Gestión de Fiscalización
Subdirección de Fiscalización  Aduanera</t>
    </r>
  </si>
  <si>
    <t xml:space="preserve">6. Revisar los Procedimientos Acciones de Control  PR-COA -0417 y PR-COT -417 y realizar los  ajustes que sean necesarios  respecto al uso del  FT- 1561 para los casos de los traslados de insumos entre dependencias y direcciones seccionales. </t>
  </si>
  <si>
    <r>
      <t>6.1. Revisar los procedimientos, realizar los ajustes correspondientes.</t>
    </r>
    <r>
      <rPr>
        <i/>
        <sz val="12"/>
        <color theme="1"/>
        <rFont val="Arial"/>
        <family val="2"/>
      </rPr>
      <t xml:space="preserve">         </t>
    </r>
    <r>
      <rPr>
        <sz val="12"/>
        <color theme="1"/>
        <rFont val="Arial"/>
        <family val="2"/>
      </rPr>
      <t xml:space="preserve">                                                                 </t>
    </r>
  </si>
  <si>
    <t>Procedimientos publicados</t>
  </si>
  <si>
    <r>
      <rPr>
        <b/>
        <sz val="12"/>
        <color theme="1"/>
        <rFont val="Arial"/>
        <family val="2"/>
      </rPr>
      <t>DGF</t>
    </r>
    <r>
      <rPr>
        <sz val="12"/>
        <color theme="1"/>
        <rFont val="Arial"/>
        <family val="2"/>
      </rPr>
      <t xml:space="preserve">
NC – Subproceso de Fiscalización y Liquidación
Dirección de Gestión de Fiscalización
Subdirección de Fiscalizacion Aduanera
Subdireccion de Fiscalización cambiaria
Subdirección de Fiscalización Tributaria
NC –  Proceso  Planeación Estrategia y Control 
Dirección de Gestión de Estratégica y Analítica
Subdirección de Procesos</t>
    </r>
  </si>
  <si>
    <t>ATI 2024-003
H3</t>
  </si>
  <si>
    <r>
      <rPr>
        <b/>
        <sz val="12"/>
        <color theme="1"/>
        <rFont val="Arial"/>
        <family val="2"/>
      </rPr>
      <t>Hallazgo No. 3 - Deficiencia en el trámite de insumos y caducidad de la acción administrativa sancionatoria (D)</t>
    </r>
    <r>
      <rPr>
        <sz val="12"/>
        <color theme="1"/>
        <rFont val="Arial"/>
        <family val="2"/>
      </rPr>
      <t xml:space="preserve">
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t>
    </r>
  </si>
  <si>
    <t>1.- Falencias en el seguimiento, monitoreo y control por parte de los líderes responsables del proceso y subproceso
2.- Deficiencias en la aplicación de los controles de la matriz de riesgos del Subproceso de Fiscalización y Liquidación V4</t>
  </si>
  <si>
    <r>
      <t xml:space="preserve">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
</t>
    </r>
    <r>
      <rPr>
        <sz val="10"/>
        <color rgb="FFFF0000"/>
        <rFont val="Nunito sa"/>
      </rPr>
      <t/>
    </r>
  </si>
  <si>
    <t xml:space="preserve">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
</t>
  </si>
  <si>
    <t>Documento socializado</t>
  </si>
  <si>
    <r>
      <t>2. Revisar la matriz  de riesgos  de Fiscalización  para  determinar si hay lugar a hacer los ajustes en los controles y riesgos que se sugieren  en los informes de las auditor</t>
    </r>
    <r>
      <rPr>
        <b/>
        <sz val="12"/>
        <color theme="1"/>
        <rFont val="Arial"/>
        <family val="2"/>
      </rPr>
      <t>í</t>
    </r>
    <r>
      <rPr>
        <sz val="12"/>
        <color theme="1"/>
        <rFont val="Arial"/>
        <family val="2"/>
      </rPr>
      <t xml:space="preserve">as e inspecciones del año 2024 realizadas por entes de control </t>
    </r>
  </si>
  <si>
    <t xml:space="preserve"> Mesas de trabajo para revisar la matriz, ajustes respectivos y publicación
</t>
  </si>
  <si>
    <t>Matriz publicada</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</si>
  <si>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Subdireccion de Fiscalización Cambiaria
NC –  Proceso  Planeación Estrategia y Control 
Dirección de Gestión de Estratégica y Analítica
Subdirección de Procesos
Coordinación de Procesos y Riesgos Operacionales</t>
    </r>
  </si>
  <si>
    <t xml:space="preserve">Socializar los ajustes realizados.
</t>
  </si>
  <si>
    <t>Correo</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</si>
  <si>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Contra el Delito Aduanero y Fiscal 
Subdireccion de Fiscalización Cambiaria
NC –  Proceso  Planeación Estrategia y Control 
Dirección de Gestión de Estratégica y Analítica
Subdirección de Procesos
Coordinación de Procesos y Riesgos Operacionales</t>
    </r>
  </si>
  <si>
    <t>ATI 2024-003
H6</t>
  </si>
  <si>
    <r>
      <rPr>
        <b/>
        <sz val="12"/>
        <color theme="1"/>
        <rFont val="Arial"/>
        <family val="2"/>
      </rPr>
      <t>Hallazgo No. 6 - Requerimientos funcionales y nuevos desarrollos sin avance de gestión, reportados en la herramienta JIRA para los sistemas INTEGRA e IRIS</t>
    </r>
    <r>
      <rPr>
        <sz val="12"/>
        <color theme="1"/>
        <rFont val="Arial"/>
        <family val="2"/>
      </rPr>
      <t xml:space="preserve">
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
Para el SI INTEGRA, en la siguiente tabla se evidencia que existen un total de 95 solicitudes de ajustes y nuevos desarrollos que no tienen avance entre los años 2020 y 2024.
Ver en informe de auditoría ATI2024-003 la Tabla No. 6 </t>
    </r>
    <r>
      <rPr>
        <i/>
        <sz val="12"/>
        <color theme="1"/>
        <rFont val="Arial"/>
        <family val="2"/>
      </rPr>
      <t>Registro de requerimientos funcionales y nuevos desarrollos INTEGRA.</t>
    </r>
    <r>
      <rPr>
        <sz val="12"/>
        <color theme="1"/>
        <rFont val="Arial"/>
        <family val="2"/>
      </rPr>
      <t xml:space="preserve">
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t>
    </r>
  </si>
  <si>
    <t>1.- No ejecución de los ajustes y nuevos desarrollos solicitados que requieren los sistemas de información INTEGRA e IRIS</t>
  </si>
  <si>
    <t>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t>
  </si>
  <si>
    <t xml:space="preserve">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t>
  </si>
  <si>
    <t>Un Informe semestral con el resultado de la actividad 1.1</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</si>
  <si>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 
 </t>
    </r>
  </si>
  <si>
    <t xml:space="preserve">2. Ejecutar el Plan de ejecución continuo de la célula de fiscalización en las distintas épicas asociadas al SI IRIS, efectuando seguimiento al repositorio de HU pendientes de asignación o Backlog de la célula de fiscalización.
</t>
  </si>
  <si>
    <t xml:space="preserve">2.1.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</si>
  <si>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2.1.  evidencia de reuniones de replaneación o pre planning para identificar Historias de Usuario HU</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</si>
  <si>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t>
    </r>
  </si>
  <si>
    <t xml:space="preserve">
2.2. Ejecutar los Sprint o fases de desarrollo al interior de la célula de Fiscalización.</t>
  </si>
  <si>
    <t xml:space="preserve">
2.2.-  Acta de ejecución del Sprint de la célula de fiscalización.</t>
  </si>
  <si>
    <t xml:space="preserve">2.3. Efectuar las evaluaciones periódicas o review de la célula de fiscalización a fin de identificar las mejoras implementadas y el cambio periódico en el remanente o backlog de la célula de fiscalización. </t>
  </si>
  <si>
    <t xml:space="preserve">
 2.3. Acta de ejecución del Sprint de la célula de fiscalización.</t>
  </si>
  <si>
    <t xml:space="preserve">
2.4. Divulgar los resultados de cada uno de los Sprint a nivel nacional
</t>
  </si>
  <si>
    <t>2.4 Soporte de paso a producción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</si>
  <si>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</si>
  <si>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 xml:space="preserve">3. Depurar el estado de JIRAS creados para programar mejoras y ajustes dentro del SI INTEGRA, teniendo en cuenta las Historias de Usuario levantadas, desarrolladas e implementadas desde octubre de 2023 en la célula de fiscalización.
</t>
  </si>
  <si>
    <t xml:space="preserve">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
</t>
  </si>
  <si>
    <t xml:space="preserve">1.1. Informe de verificación y confrontación de JIRAS y PST abiertos frente a Historias de Usuario creadas en la célula de Fiscalización.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</si>
  <si>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 </t>
    </r>
  </si>
  <si>
    <t xml:space="preserve">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</si>
  <si>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4.1.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</si>
  <si>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4.1.  Evidencia de reuniones de replaneación o pre planning para identificar Historias de Usuario HU</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</si>
  <si>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</si>
  <si>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
4.2. Ejecutar los Sprint o fases de desarrollo al interior de la célula de Fiscalización.</t>
  </si>
  <si>
    <t xml:space="preserve">
4.2.-  Acta de ejecución del Sprint de la célula de fiscalización.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</si>
  <si>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</si>
  <si>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4.3. Efectuar las evaluaciones periódicas o review de la célula de fiscalización a fin de identificar las mejoras implementadas y el cambio periódico en el remanente o backlog de la célula de fiscalización. </t>
  </si>
  <si>
    <t xml:space="preserve">
 4.3. Acta de ejecución del Sprint de la célula de fiscalización.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</si>
  <si>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 Proceso de Información,  Innovación y Tecnología
Dirección de Gestión de Innovación y Tecnología 
Subdirección de Innovación y Proyectos </t>
    </r>
  </si>
  <si>
    <t xml:space="preserve">
4.4. Divulgar los resultados de cada uno de los Sprint a nivel nacional
</t>
  </si>
  <si>
    <t xml:space="preserve">
Soporte de paso a producción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</si>
  <si>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
</t>
    </r>
  </si>
  <si>
    <t>ATI2024-003
H8</t>
  </si>
  <si>
    <r>
      <rPr>
        <b/>
        <sz val="12"/>
        <color theme="1"/>
        <rFont val="Arial"/>
        <family val="2"/>
      </rPr>
      <t>Hallazgo No. 8 - Funcionalidades de los sistemas de información</t>
    </r>
    <r>
      <rPr>
        <sz val="12"/>
        <color theme="1"/>
        <rFont val="Arial"/>
        <family val="2"/>
      </rPr>
      <t xml:space="preserve">
</t>
    </r>
    <r>
      <rPr>
        <b/>
        <sz val="12"/>
        <color theme="1"/>
        <rFont val="Arial"/>
        <family val="2"/>
      </rPr>
      <t xml:space="preserve">Sistema INTEGRA  </t>
    </r>
    <r>
      <rPr>
        <sz val="12"/>
        <color theme="1"/>
        <rFont val="Arial"/>
        <family val="2"/>
      </rPr>
      <t xml:space="preserve">
Revisado el funcionamiento del sistema se observaron las siguiente falencias e inconsistencias:
• El sistema no cuenta con un módulo de insumos, lo que genera una brecha de seguridad de la información, toda vez que su registro, control y gestión se está realizando en hojas Excel que no hacen parte de la trazabilidad del expediente.
•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 Se evidenciaron algunos actos administrativos generados por contingencia del período auditado que no estaban cargados en el sistema, lo que incurre en la pérdida de trazabilidad de los expedientes.
•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
</t>
    </r>
    <r>
      <rPr>
        <b/>
        <sz val="12"/>
        <color theme="1"/>
        <rFont val="Arial"/>
        <family val="2"/>
      </rPr>
      <t>Sistema IRIS</t>
    </r>
    <r>
      <rPr>
        <sz val="12"/>
        <color theme="1"/>
        <rFont val="Arial"/>
        <family val="2"/>
      </rPr>
      <t>:
Revisado el sistema se evidenciaron las siguientes falencias: 
•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
• En la captura de los insumos se evidenció que carece de validaciones en los campos número de documento y razón social, de igual forma, no se cuenta con un campo específico donde se registre la procedencia del formato E46.
• El sistema no genera número de expediente, lo que conlleva a que las direcciones seccionales utilicen los sistemas no corporativos para su creación, control y seguimiento (CORAN - Seccional Aduanas Medellín y EL MAR - Seccional Aduanas de Bogotá) . 
• La trazabilidad del proceso se genera en una bitácora que es alimentada a discreción del funcionario y no automáticamente por las actuaciones registradas en el sistema.
• El módulo de reportes tiene filtros limitados para las búsquedas, solo se permite por rango de fechas y los resultados al generarse presentan error en más de 2.000 registros.
• El sistema no cuenta con una funcionalidad que permita el traslado de los expedientes entre áreas o seccionales ni la integración entre las áreas de jurídica y notificaciones para el manejo de los expedientes.</t>
    </r>
  </si>
  <si>
    <t>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t>
  </si>
  <si>
    <t xml:space="preserve">1. Generar un esquema de seguimiento quincenal al estado y tipología de los incidentes del SI INTEGRA reportados a través de los PST ARANDA a nivel nacional que estén pendientes de solución o requieran desarrollos técnicos
</t>
  </si>
  <si>
    <t xml:space="preserve">
1.1. Generar la rutina de consulta y suministro semanal de casos pst activos relacionados con el comportamiento nacional del SI INTEGRA</t>
  </si>
  <si>
    <t xml:space="preserve">Consulta quincenal del reporte de estado de casos PST del árbol de especialistas del SI Integra   
Reuniones de replaneación o pre planning para identificar Historias de Usuario HU.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</si>
  <si>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</si>
  <si>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t>
  </si>
  <si>
    <t>2. Las HU definidas/ # incidentes identificados</t>
  </si>
  <si>
    <t xml:space="preserve">1.3. Generar las pruebas y puesta en producción de las historias de usuario derivadas de incidentes PST para divulgar los ajustes a nivel nacional una vez se realicen.
</t>
  </si>
  <si>
    <t>3. Paso a producción (Una vez culminados los Sprint y aceptadas las pruebas) / Historias de usuario definidas</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</si>
  <si>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</si>
  <si>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 xml:space="preserve">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</si>
  <si>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2.1. Efectuar una preplaneación o pre planning para identificar Historias de Usuario HU para priorizar en cada una de las fases o sprints de la célula de fiscalización, bajo la metodología de desarrollo ágil SCRUM que actualmente se ejecuta con el área de innovación de TI. </t>
  </si>
  <si>
    <t xml:space="preserve"> Reuniones de replaneación o pre planning para identificar Historias de Usuario HU</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</si>
  <si>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</si>
  <si>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t>2.2. Ejecutar los Sprint o fases de desarrollo al interior de la célula de Fiscalización.</t>
  </si>
  <si>
    <t>2.2.- 2.3. Acta de ejecución del Sprint de la célula de fiscalización.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</si>
  <si>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</si>
  <si>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t>
    </r>
  </si>
  <si>
    <t xml:space="preserve">
Soporte de paso a producción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</si>
  <si>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NC-Proceso de Información,  Innovación y Tecnología
Dirección de Gestión de Innovación y Tecnología 
Subdirección de Soluciones y Desarrollo
</t>
    </r>
  </si>
  <si>
    <t xml:space="preserve">3. Ejecutar el Plan de ejecución continuo de la célula de fiscalización en las distintas épicas asociadas al SI IRIS, efectuando seguimiento al repositorio de HU pendientes de asignación o Backlog de la célula de fiscalización.
</t>
  </si>
  <si>
    <t xml:space="preserve">3.1.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</si>
  <si>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3.1.  Evidencia de reuniones de replaneación o pre planning para identificar Historias de Usuario HU</t>
  </si>
  <si>
    <t xml:space="preserve">
3.2. Ejecutar los Sprint o fases de desarrollo al interior de la célula de Fiscalización.</t>
  </si>
  <si>
    <t xml:space="preserve">
3.2.-  Acta de ejecución del Sprint de la célula de fiscalización.</t>
  </si>
  <si>
    <t xml:space="preserve">3.3. Efectuar las evaluaciones periódicas o review de la célula de fiscalización a fin de identificar las mejoras implementadas y el cambio periódico en el remanente o backlog de la célula de fiscalización. </t>
  </si>
  <si>
    <t xml:space="preserve">
 3.3. Acta de ejecución del Sprint de la célula de fiscalización.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</si>
  <si>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Innovación y Proyectos</t>
    </r>
  </si>
  <si>
    <t xml:space="preserve">
3.4. Divulgar los resultados de cada uno de los Sprint a nivel nacional
</t>
  </si>
  <si>
    <t xml:space="preserve">
Soporte de paso a producción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</si>
  <si>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Soluciones y Desarrollo
</t>
    </r>
  </si>
  <si>
    <t>4. Generar un esquema de seguimiento trimestral al estado y tipología de los incidentes del SI IRIS reportados a través de los PST ARANDA a nivel nacional que estén pendientes de solución o requieran desarrollos técnicos</t>
  </si>
  <si>
    <t>Trimestralmente verificar los casos reportados por ARANDA versus los casos solucionados del SI IRIS.</t>
  </si>
  <si>
    <t xml:space="preserve">Cantidad de casos solucionados/ cantidad de casos allegados
</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</si>
  <si>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</si>
  <si>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ATI2024-003
H9</t>
  </si>
  <si>
    <r>
      <rPr>
        <b/>
        <sz val="12"/>
        <color theme="1"/>
        <rFont val="Arial"/>
        <family val="2"/>
      </rPr>
      <t>Hallazgo No. 9 - Deficiencias en la gestión de datos (NC DG Fiscalización y Subdirecciones TAC)</t>
    </r>
    <r>
      <rPr>
        <sz val="12"/>
        <color theme="1"/>
        <rFont val="Arial"/>
        <family val="2"/>
      </rPr>
      <t xml:space="preserve">
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 Casos no radicados, no encontrados, no reportados o incompletos.
• Insumos de investigación no registrados en la dirección seccional de destino. 
• Imposibilidad de validar la completitud, calidad, oportunidad en la remisión y gestión efectuada por el área receptora.
• Falta de estandarización y parametrización que permita la identificación y ubicación de insumos en los sistemas de información.
• Presentación de casos ante Comité Directivo extemporáneos, según cronogramas establecidos o atemporales en el caso de los formatos FT-1561 o no presentación de éstos ante el comité. 
• Actas de comité sin soportes de las decisiones.
• Falta de control a las decisiones del comité.
• Sistemas informáticos que no facilitan la gestión de información, no cuentan con control de términos, incompletos y desactualizados. 
• Falta de mecanismos de seguridad frente a la custodia y almacenamiento de la información.
Ver en informe de auditoría ATI2024-003 la Tabla No. 7 </t>
    </r>
    <r>
      <rPr>
        <i/>
        <sz val="12"/>
        <color theme="1"/>
        <rFont val="Arial"/>
        <family val="2"/>
      </rPr>
      <t>Deficiencias en el manejo y control de la información</t>
    </r>
  </si>
  <si>
    <t>1.- Deficiente control por parte de los responsables de la primera línea de defensa en las direcciones seccionales frente al cumplimiento del registro, control y trazabilidad de las gestiones y términos de los seleccionados de acciones de control e insumos de investigación 
2.-insuficiente seguimiento desde la segunda línea de defensa en el nivel central, al no ejercer de manera específica controles de seguimiento a su desarrollo.
3.- Además, falta de un aplicativo o repositorio unificado de estas actuaciones, que garantice el flujo de actividades desde el registro inicial del caso hasta la finalización del expediente o traslado de manera centralizada.</t>
  </si>
  <si>
    <t xml:space="preserve"> Proferir Memorando con lineamientos sobre la inclusión de la información en las nuevas columnas dirigido a las Seccionales y correo de socilización
</t>
  </si>
  <si>
    <t>Memorando y correo de socialialización</t>
  </si>
  <si>
    <t xml:space="preserve">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</si>
  <si>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</si>
  <si>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t xml:space="preserve">4. Emitir directriz a los subdirectores de fiscalización  para que en las visitas de Autoevaluación que realicen se revise y haga seguimiento entre otros temas, al uso del Formato 1561. </t>
  </si>
  <si>
    <t xml:space="preserve">4.1. Correo con Directriz </t>
  </si>
  <si>
    <r>
      <rPr>
        <b/>
        <sz val="12"/>
        <color theme="1"/>
        <rFont val="Arial"/>
        <family val="2"/>
      </rPr>
      <t>DGF</t>
    </r>
    <r>
      <rPr>
        <sz val="12"/>
        <color theme="1"/>
        <rFont val="Arial"/>
        <family val="2"/>
      </rPr>
      <t xml:space="preserve">
NC – Subproceso de Fiscalización y Liquidación
Dirección de Gestión de Fiscalización
Subdirecciónes de Fiscalización  Aduanera, Tributaria, Cambiaria, internacional y de Apoyo </t>
    </r>
  </si>
  <si>
    <t>Auditoría a los Procedimientos de Fiscalización 
APF 2025-004</t>
  </si>
  <si>
    <t>APF 2025-004
H1</t>
  </si>
  <si>
    <r>
      <rPr>
        <b/>
        <sz val="12"/>
        <color theme="1"/>
        <rFont val="Arial"/>
        <family val="2"/>
      </rPr>
      <t xml:space="preserve">Hallazgo 1. Desarticulación del ciclo de la denuncia TAC </t>
    </r>
    <r>
      <rPr>
        <sz val="12"/>
        <color theme="1"/>
        <rFont val="Arial"/>
        <family val="2"/>
      </rPr>
      <t xml:space="preserve">
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
a)	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
b)	En el canal de WhatsApp se recibieron 10.948 denuncias, dentro del periodo de marzo a octubre de 2024, impactando la capacidad operativa de la Entidad, generando retrasos por el cumulo en la atención y resolución de casos y la falta de priorización de las denuncias.
c)	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
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d)	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
Criterio:
Artículo 209, Constitución Política; principios de eficacia, economía, celeridad, publicidad y transparencia; Artículo 3, Ley 489 de 1998 principios de eficacia, coordinación y responsabilidad; Artículo 3, Ley 1437 de 2011, principios de economía, responsabilidad y eficacia.
Criterio MIPG V6:
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t>
    </r>
  </si>
  <si>
    <t>Deficiencia en la planeación, coordinación y control de implementación de nuevos canales, así como su integración con los lineamientos y procedimientos establecidos y la falta de análisis para medir el impacto de capacidad de la entidad.</t>
  </si>
  <si>
    <t>Revisar el procedimiento de Gestión de Denuncias de Fiscalización, las entradas respecto de los canales autorizados y hacer los ajustes que sean necesarios</t>
  </si>
  <si>
    <t>Revisar el procedimiento de Gestión de Denuncias de Fiscalización.</t>
  </si>
  <si>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t>
    </r>
  </si>
  <si>
    <t>Actualizar el procedimiento de Gestión de Denuncias de Fiscalización</t>
  </si>
  <si>
    <t>Procedimiento publicado</t>
  </si>
  <si>
    <t xml:space="preserve">Convocar reuniones con POLFA para analizar la viabilidad de la atención y tratamiento de la información recibida a través de este canal (línea 159 anticontrabando) con el procedimiento de Gestión de Denuncias de Fiscalización y garantizar su trazabilidad. 
 </t>
  </si>
  <si>
    <t>Realizar reuniones con  POLFA para analizar la viabilidad de la atención y tratamiento de la información recibida a través de este canal (línea 159 anticontrabando).</t>
  </si>
  <si>
    <t>Lista de asistencia</t>
  </si>
  <si>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Policía Fiscal y Aduanera - POLFA
Centro Integrado Policial Permanente Anticontrabando -  CIPPA</t>
    </r>
  </si>
  <si>
    <t>Elaborar informe con los compromisos de las reuniones realizadas y las acciones a implementar.</t>
  </si>
  <si>
    <t>Documento con compromisos y acciones a implementar</t>
  </si>
  <si>
    <t>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t>
  </si>
  <si>
    <t>Realizar mesa de trabajo con la Coordinación de Administración del Sistema de PQSRD - Peticiones, Quejas, Sugerencias, Reclamos y Denuncias</t>
  </si>
  <si>
    <t>Elaborar informe con los compromisos de la reunión realizada y las acciones a implementar.</t>
  </si>
  <si>
    <t>Convocar mesas técnicas para revisar la viabilidad de la interoperabilidad entre PQRS y SIDF.</t>
  </si>
  <si>
    <t>Realizar mesa de trabajo con la Coordinación de Administración del Sistema de PQSRD - Peticiones, Quejas, Sugerencias, la DGIT y la Coordinación de Denuncias de Fiscalización.</t>
  </si>
  <si>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Impuestos
Subdirección de Servicio al Ciudadano en Asuntos Tributarios
Coordinación de Administración del Sistema de Peticiones, Quejas, Sugerencias, Reclamos y Denuncias -  PQSRD</t>
    </r>
  </si>
  <si>
    <t xml:space="preserve">APF 2025-004
H2
</t>
  </si>
  <si>
    <r>
      <rPr>
        <b/>
        <sz val="12"/>
        <color theme="1"/>
        <rFont val="Arial"/>
        <family val="2"/>
      </rPr>
      <t>Hallazgo 2. Inoportunidad en la gestión de las denuncias TAC</t>
    </r>
    <r>
      <rPr>
        <sz val="12"/>
        <color theme="1"/>
        <rFont val="Arial"/>
        <family val="2"/>
      </rPr>
      <t xml:space="preserve">
a)	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
b)	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
c)	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
d)	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
e)	Verificado el trámite de traslado de las denuncias TAC por parte del Nivel central a las Direcciones Seccionales de Impuestos Bogotá, de Aduanas Bogotá, de Impuestos Cali y de Impuestos y Aduanas Armenia, se evidenció:
En DSI Bogotá, de una muestra de 45 denuncias, 25 presentan falta de oportunidad en su traslado por el Nivel central tardando de dos a tres años aproximadamente en su remisión. (Ver Anexo 4: Inoportunidad traslado denuncias a DSI Bogotá).
En DSA Bogotá: De una muestra de 21 denuncias, se encuentran 20 casos que presentan falta de oportunidad en su traslado por el Nivel central tardando entre 11 meses y 4 años en su remisión. (Ver Anexo 5: Inoportunidad traslado denuncias DSA Bogotá).
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
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
En la DSI Cali de una muestra de 10 denuncias, se encuentra 9 casos que presentan falta de oportunidad en su traslado por el Nivel central tardando de 2 a 3 años. (Ver Anexo 7: Inoportunidad traslado denuncias DSI Cali). 
En la DSIA Armenia de una muestra de 10 denuncias se encuentran 3 casos que presentan falta de oportunidad en su traslado por el Nivel central tardando de 1 a 2 años. (Ver Anexo 8: Inoportunidad traslado denuncias DS Armenia).
f)	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
g)	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
Criterio:
Art. 209 de la Constitución Política de Colombia, principios de eficacia, eficiencia, celeridad y responsabilidad; Art. 3º de la Ley 489 de 1998; Art. 684 del Estatuto Tributario, Procedimientos PR-PEC-0339 V3; PR-COA-0375 V2 y PR-COT-0375 V2.
Criterio MIPG V6:
Dimensiones 3 “evaluación de resultados”, 5 “Información y Comunicación” y 7 “Control Interno” en los Componentes 3 “Actividades de Control” y 5 “Actividades de Monitoreo”.
</t>
    </r>
  </si>
  <si>
    <t>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t>
  </si>
  <si>
    <t>Realizar seguimiento a la evacuación de las Denuncias de Fiscalización</t>
  </si>
  <si>
    <t>Realizar seguimiento bimestral a las Denuncias de Fiscalización evacuadas en la Coordinación de Denuncias de Fiscalización.</t>
  </si>
  <si>
    <t>Informe bimestral de seguimiento</t>
  </si>
  <si>
    <t>Realizar seguimiento bimestral a las Denuncias de Fiscalización trasladadas a las Direcciones Seccionales y Dirección Operativa de Grandes Contribuyente.</t>
  </si>
  <si>
    <t>Revisar el procedimiento de Gestión de Denuncias de Fiscalización, en lo relacionado con los tiempos de radicación en el Sistema Denuncias de Fiscalización.</t>
  </si>
  <si>
    <r>
      <rPr>
        <b/>
        <sz val="12"/>
        <color theme="1"/>
        <rFont val="Arial"/>
        <family val="2"/>
      </rPr>
      <t xml:space="preserve">DGF
</t>
    </r>
    <r>
      <rPr>
        <sz val="12"/>
        <color theme="1"/>
        <rFont val="Arial"/>
        <family val="2"/>
      </rPr>
      <t>Dirección de Gestión de Fiscalización 
Subdirección de Apoyo en la Lucha Contra el Delito Aduanero y Fiscal
Coordinación de Denuncias de Fiscalización
Dirección de Gestión Estratégica y de Analítica
Subdirección de Procesos</t>
    </r>
  </si>
  <si>
    <t xml:space="preserve">Realizar mesa de trabajo con la Subdirección de Fiscalización Tributaria con el propósito de realizar acciones conjuntas frente a la inactividad de las denuncias luego de aperturadas.
</t>
  </si>
  <si>
    <t>Realizar mesa de trabajo con la Subdirección de Fiscalización Tributaria</t>
  </si>
  <si>
    <r>
      <rPr>
        <b/>
        <sz val="12"/>
        <color theme="1"/>
        <rFont val="Arial"/>
        <family val="2"/>
      </rPr>
      <t xml:space="preserve">DGF
</t>
    </r>
    <r>
      <rPr>
        <sz val="12"/>
        <color theme="1"/>
        <rFont val="Arial"/>
        <family val="2"/>
      </rPr>
      <t>Dirección de Gestión de Fiscalización 
Subdirección de Apoyo en la Lucha Contra el Delito Aduanero y Fiscal
Coordinación de Denuncias de Fiscalización
Subdirección de Fiscalización Tributaria</t>
    </r>
  </si>
  <si>
    <t>Realizar seguimiento al envío del formato 2440 a las Subdirecciones de Fiscalización por parte de la Coordinación de Denuncias de Fiscalización, en el cual se relacionan las denuncias decidas en RND para traslado.</t>
  </si>
  <si>
    <t>Realizar seguimiento al envío del Formato 2440  a las Subdirecciones de Fiscalización.</t>
  </si>
  <si>
    <t>Correo mediante el cual se remite el formato 2440 "Control y seguimiento de las denuncias trasladadas a la Direcciones Seccionales" a las Subdirecciones de Fiscalización.</t>
  </si>
  <si>
    <t>Crear Historia de usuario para  implementar la opción de consulta y reportes estadísticos asociados al Rol de Jefe de División de Fiscalización o Subdirección Operativa de Fiscalización.</t>
  </si>
  <si>
    <t>Crear Historia de usuario.
Radicar la Historia de Usuario ante la DGIT</t>
  </si>
  <si>
    <t>Historia de usuario</t>
  </si>
  <si>
    <t>Poner en producción la solución tecnológica para las denuncias de Fiscalización.</t>
  </si>
  <si>
    <t>Poner en producción la solución tecnológica.</t>
  </si>
  <si>
    <t>Un formato de Aceptación de Pruebas funcionales y salida a producción - FT-IIT-1851.
Un Acta de comité de gestión de Cambios de Tecnología del correspondiente software instalado y en producción</t>
  </si>
  <si>
    <r>
      <rPr>
        <b/>
        <sz val="12"/>
        <color theme="1"/>
        <rFont val="Arial"/>
        <family val="2"/>
      </rPr>
      <t>DGF</t>
    </r>
    <r>
      <rPr>
        <sz val="12"/>
        <color theme="1"/>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</si>
  <si>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t>Desarrollar un algoritmo con el apoyo de la Subdirección de Analítica, que permita la  reducción de tiempos en la clasificación de las denuncias de fiscalización.</t>
  </si>
  <si>
    <t>Desarrollar algoritmo</t>
  </si>
  <si>
    <t>Algoritmo</t>
  </si>
  <si>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Estratégica y de Analítica
Subdirección de Información y Analítica</t>
    </r>
  </si>
  <si>
    <t>APF 2025-004
H3</t>
  </si>
  <si>
    <r>
      <rPr>
        <b/>
        <sz val="12"/>
        <color theme="1"/>
        <rFont val="Arial"/>
        <family val="2"/>
      </rPr>
      <t>Hallazgo 3. Deficiencia en el control para la trazabilidad de las denuncias TAC en los lugares auditados</t>
    </r>
    <r>
      <rPr>
        <sz val="12"/>
        <color theme="1"/>
        <rFont val="Arial"/>
        <family val="2"/>
      </rPr>
      <t xml:space="preserve">
Evaluada la integridad y confiabilidad de la información de denuncias reportada por las dependencias auditadas se presentan deficiencias en el control para la trazabilidad de estas, así:
a)	En cinco casos se estableció diferencia entre la fecha registrada en el sistema SIDF, respecto de la fecha de los formatos 2104 “Reunión del Nivel Directivo – RND”, las cuales son: Denuncia 2024-xxx-173-xxx68 en el SIDF, aparece "Revisada RND el 10/03/2025"; 2023-xxx-173-xxx40 en el SIDF aparece "Revisada RND 21/02/2025”; 2024-xxx-173-xxx86 "Revisada RND 17/02/2025”;  2024-xxx-524-xxx19 "Revisada RND 3/03/2025” y la 2024-xxx-416-xxx22 en el SIDF aparece "Revisada RND 26/02/2025”, las cuales figuran en la RND número 7 con fecha inicial 18/10/2024 y fecha final 10/11/2024.
b)	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
c)	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
d)	Verificadas las denuncias trasladadas a la DSI Bogotá, se identificaron 13 casos que no aparecen en la información de denuncias suministrada por la Subdirección de Fiscalización Tributaria. (Ver Anexo 10 denuncias DSI Bogotá_SFT).
e)	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
f)	Verificadas las denuncias trasladadas a la DSI Bogotá, se identificaron 3 casos que no aparecen en la información de denuncias suministrada por la Subdirección de Fiscalización Tributaria, que corresponden a las denuncias 2022-xxx-524-xxx80, 2022-xxx-173-xxx97 y 2022-xxx-173-xxx11.
g)	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
h)	No se evidenció el diligenciamiento de los campos "Número del acto administrativo de apertura" y fecha del mismo en los formatos FT-COT-2440 “Control y seguimiento de las Denuncias Trasladadas a las Direcciones Seccionales” por parte de la Subdirección de Fiscalización Tributaria y Fiscalización Aduanera, lo que permite realizar el control del trámite de las denuncias.
i)	No se evidencia el diligenciamiento del Formato FT COT 2439 “Entrega denuncias para archivo” por parte de la Coordinación de Denuncias de Fiscalización.  
Criterio:
Art. 209 de la Constitución Política de Colombia, principios de eficacia y eficiencia; Art. 3º de la Ley 489 de 1998; procedimientos PR-PEC-0339 V3, PR-COA-0375 V2 y PR-COT-0375 V2.
Criterio MIPG V6:
Dimensiones 3 “Evaluación de resultados”, 5 “Información y Comunicación” y 7 “Control Interno” en los Componentes 1 “Ambiente de control”, 3 “Actividades de Control” y 5 “Actividades de Monitoreo”.</t>
    </r>
  </si>
  <si>
    <t>Registros manuales por no disponer de reportes en el sistema informático y la falta de control y seguimiento a la información.</t>
  </si>
  <si>
    <t xml:space="preserve">Implementar el tablero de control de denuncias, soportado en Power BI, para fortalecer el seguimiento de las Denuncias de Fiscalización. </t>
  </si>
  <si>
    <t>Implementar el tablero de control de denuncias, soportado en Power BI.</t>
  </si>
  <si>
    <t>Link de acceso al tablero de control</t>
  </si>
  <si>
    <r>
      <rPr>
        <b/>
        <sz val="12"/>
        <color theme="1"/>
        <rFont val="Arial"/>
        <family val="2"/>
      </rPr>
      <t>DGF</t>
    </r>
    <r>
      <rPr>
        <sz val="12"/>
        <color theme="1"/>
        <rFont val="Arial"/>
        <family val="2"/>
      </rPr>
      <t xml:space="preserve">
Dirección de Gestión de Fiscalización
Subdirección de Apoyo en la Lucha Contra el Delito Aduanero y Fiscal
</t>
    </r>
  </si>
  <si>
    <t>Realizar mesas de trabajo internas con el objetivo de definir la viabilidad y alcance de incluir los lineamientos definidos en el hallazgo para la actualización del procedimiento de Denuncias de Fiscalización.</t>
  </si>
  <si>
    <t>Realizar reuniones periódicas con las Direcciones Seccionales para Capacitación (SIDF - Procedimiento) teniendo en cuenta la movilidad de la planta de personal en la entidad.</t>
  </si>
  <si>
    <t>Realizar reuniones de Capacitación (SIDF - Procedimiento)  con las Direcciones Seccionales.</t>
  </si>
  <si>
    <t>Acta de Reunión</t>
  </si>
  <si>
    <t>Realizar seguimiento al envío del Formato 2440  a las Subdirecciones de Fiscalización y su consistencia con la información registrada en el Sistema de Denuncias.</t>
  </si>
  <si>
    <t>Realizar seguimiento bimestral al envío formato 2440 y consistencia de la información registrada con el Sistema de Denuncias.</t>
  </si>
  <si>
    <t>Construir una historia de usuario para actualizar el campo NIT en el SIDF, en el listado de radicaciones</t>
  </si>
  <si>
    <t>Construir una historia de usuario para actualizar el campo NIT en el SIDF.</t>
  </si>
  <si>
    <t>Realizar seguimiento al diligenciamiento de los formato 2440 que son remitidos desde las Subdirecciones de Fiscalización a la Coordinación de Denuncias de Fiscalización.</t>
  </si>
  <si>
    <t>Realizar seguimiento trimestral al diligenciamiento de los  formato 2440 que son remitidos desde las Subdirecciones de Fiscalización tengan diligenciado los campos de acto administrativo y la fecha.</t>
  </si>
  <si>
    <t>Socializar el diligenciamiento del Formato FT-COT-2439 “Entrega denuncias para archivo” por parte de la Coordinación de Denuncias de Fiscalización, con los servidores de la CDF.</t>
  </si>
  <si>
    <t>Socializar el diligenciamiento del Formato FT COT 2439 “Entrega denuncias para archivo”.</t>
  </si>
  <si>
    <t>Realizar monitoreo del diligenciamiento del FT-COT-2439 “Entrega denuncias para archivo” por parte de los servidores de la Coordinación de denuncias.</t>
  </si>
  <si>
    <t>Realizar monitoreo del diligenciamiento del FT-COT-2439 “Entrega denuncias para archivo.</t>
  </si>
  <si>
    <t>Informe del monitoreo</t>
  </si>
  <si>
    <t>APF 2025-004
H4</t>
  </si>
  <si>
    <r>
      <rPr>
        <b/>
        <sz val="12"/>
        <color theme="1"/>
        <rFont val="Arial"/>
        <family val="2"/>
      </rPr>
      <t>Hallazgo 4. Deficiencias en el seguimiento al marchitamiento de las denuncias TAC en el sistema DENFIS</t>
    </r>
    <r>
      <rPr>
        <sz val="12"/>
        <color theme="1"/>
        <rFont val="Arial"/>
        <family val="2"/>
      </rPr>
      <t xml:space="preserve">
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
Criterio:
Art. 209 de la Constitución Política de Colombia, principios de eficacia, eficiencia, celeridad y responsabilidad; Art. 3º de la Ley 489 de 1998; procedimientos PR-PEC-0339 V3, PR-COA-0375 V2 y PR-COT-0375 V2
Criterio MIPG V6:
Dimensiones 3 “Evaluación de resultados”, 5 “Información y Comunicación” y 7 “Control Interno” en los Componentes 3 “Actividades de Control” y 5 “Actividades de Monitoreo”.</t>
    </r>
  </si>
  <si>
    <t>Deficiencias en el seguimiento, monitoreo y análisis de la información de las herramientas de control ofimático</t>
  </si>
  <si>
    <t>Proferir lineamiento a las Direcciones Seccionales y Dirección Operativa de Grandes Contribuyentes para que agilicen la gestión de las denuncias pendientes por llevar al estado terminado en el aplicativo DENFIS, realizando seguimiento de su cumplimiento</t>
  </si>
  <si>
    <t>Elaborar memorando impartiendo instrucciones sobre la gestión de las denuncias pendientes por llevar al estado terminado en el aplicativo DENFIS</t>
  </si>
  <si>
    <t>Realizar seguimiento mensual de las denuncias pendientes por llevar al estado terminado en el aplicativo DENFIS.</t>
  </si>
  <si>
    <t>Realizar mesas de trabajo con la Subdirección de Soluciones y Desarrollo de Software para solicitar el apoyo en lo relacionado con la solución de incidentes tecnológicos que presenta DENFIS en el cierre de las Denuncias de Fiscalización.</t>
  </si>
  <si>
    <t>Realizar mesa de trabajo con Subdirección de Soluciones y Desarrollo</t>
  </si>
  <si>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t>
    </r>
  </si>
  <si>
    <t>Ejecutar los compromisos de la reunión realizada y las acciones a implementar.</t>
  </si>
  <si>
    <t>Informe que relacione la ejecución de los compromisos de la reunión realizada y las acciones implementadas</t>
  </si>
  <si>
    <t>APF 2025-004
H5</t>
  </si>
  <si>
    <r>
      <rPr>
        <b/>
        <sz val="12"/>
        <color theme="1"/>
        <rFont val="Arial"/>
        <family val="2"/>
      </rPr>
      <t>Hallazgo 5. Deficiencias de los documentos del sistema de gestión para la atención y gestión de las denuncias Tributarias, Aduaneras y Cambiarias – TAC y desactualización de los procedimientos asociados.</t>
    </r>
    <r>
      <rPr>
        <sz val="12"/>
        <color theme="1"/>
        <rFont val="Arial"/>
        <family val="2"/>
      </rPr>
      <t xml:space="preserve">
a)	Deficiencia en los procedimientos establecidos 
Analizada la estructura de los procedimientos PR-COA-0375 “Gestión Denuncias de Fiscalización” V2 y PR-COT-0375 “Gestión Denuncias de Fiscalización” V2 se presentan las siguientes deficiencias: 
•	No se señalan términos o plazos para la realización de las siguientes actividades:  entrega y aceptación del auditor responsable en el Nivel central, sustanciación o análisis de la denuncia y presentación en la Reunión del Nivel Directivo – RND. 
•	No se indica las actividades a realizar en los casos que se requiera reasignar las denuncias entre direcciones seccionales. 
•	No se establecen lineamientos para los casos en que las direcciones seccionales requieran hacer una devolución de una denuncia. 
•	En el procedimiento se indica que la denuncia se escala por el sistema y adicional se remite correo al 201YYenunciasXX@dian.gov.co; esta última actividad hace referencia a un buzón que no existe actualmente.  
•	Existen diferentes canales de ingreso de las denuncias, tales como WhatsApp y línea 159 anticontrabando, que no hacen parte de los canales oficiales definidos en el procedimiento y disponibles en la página web.
b)	Desactualización de documentos del sistema de gestión y de la matriz de riesgos, dispuestos para la atención y gestión de las denuncias Tributarias, Aduaneras y Cambiarias – TAC - Nivel Central 
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
Al respecto se registran entre otras, las siguientes actualizaciones que deben surtirse respecto de los documentos procedimentales, así:
•	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	Se hace referencia al formato 2270 “Acta de hechos de acción de control”, el cual no se encuentra publicado en el listado maestro de documentos; y al realizar las visitas derivadas de las denuncias, se elabora acta de hechos en plantilla diseñada por la Dirección Seccional. 
•	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
•	La matriz de riesgos del Subproceso de Fiscalización y Liquidación, versión 4 del 29/11/2021, no incluye un riesgo asociado directamente a la gestión de denuncias de fiscalización TAC.
•	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
Criterio:
Art. 209 de la Constitución Política, principio de eficacia; Art. 3 de la Ley 489 de 1998 principios de eficacia y responsabilidad; Art. 3 de la Ley 1437 de 2011 principios de economía, responsabilidad y eficacia.
Criterio MIPG V6:
Dimensiones 3. “Gestión con valores para resultados”, 4. “Evaluación de Resultados”, 5. “Información y comunicación” y 7. “Control Interno” en sus componentes “Evaluación del riesgo”, “Actividades de control”, “Actividades de monitoreo” e “Información y comunicación”.</t>
    </r>
  </si>
  <si>
    <t>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
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t>
  </si>
  <si>
    <t>Realizar mesa de trabajo interna con el objetivo de definir la viabilidad y alcance de incluir los lineamientos definidos en el hallazgo  para la actualización del procedimiento de Denuncias de Fiscalización, incluyendo la modificación de los formatos correspondientes.</t>
  </si>
  <si>
    <t>Actualizar el procedimiento de Gestión de Denuncias de Fiscalización, con los lineamientos que se definan en la mesa de trabajo.</t>
  </si>
  <si>
    <t>Realizar mesa de trabajo para proponer los cambios en los formatos asociados al procedimiento de Denuncias de Fiscalización que lo requieran.</t>
  </si>
  <si>
    <t>Actualizar los formatos asociados al procedimiento de Denuncias de Fiscalización que se definieron en la mesa de trabajo.</t>
  </si>
  <si>
    <t>Informe con la relación de los formatos que fueron actualizados y publicados en el listado maestro de documentos</t>
  </si>
  <si>
    <t>Convocar mesas de trabajo con la Coordinación de Administración del Sistema de PQSRD - Peticiones, Quejas, Sugerencias, Reclamos y Denuncias con el propósito de analizar la  actualización de los documentos relacionados con Denuncias de Fiscalización.</t>
  </si>
  <si>
    <t>APF 2025-004
H6</t>
  </si>
  <si>
    <r>
      <rPr>
        <b/>
        <sz val="12"/>
        <color theme="1"/>
        <rFont val="Arial"/>
        <family val="2"/>
      </rPr>
      <t>Hallazgo 6. Deficiencias en el registro y control sobre los activos de información en la herramienta institucional de gestión de activos de información GRC – Novasec </t>
    </r>
    <r>
      <rPr>
        <sz val="12"/>
        <color theme="1"/>
        <rFont val="Arial"/>
        <family val="2"/>
      </rPr>
      <t xml:space="preserve">
Verificado el Anexo "Roles de las soluciones tecnológicas"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a)	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
b)	En Novasec está el registro de los activos de información, con los riesgos, controles y planes de acción de los mismos, pero sin las aprobaciones respectivas. (Ver Anexo 13: Sistemas de Inform ación).
Criterio:
Numerales 1.5, 1.6 y 2.1 del “Manual de Gobierno Digital”, procedimiento PR-IIT-0366 V6, cartilla CT-IIT-0079 V4
Criterio MIPG V6:
Política 5.2.3 “Transparencia, acceso a la información pública y lucha contra la corrupción” de la Dimensión 5 “Información y comunicación” y los componentes 3 “Actividades de Control”, 4 “Información y Comunicación” y 5 “Actividades de Monitoreo” de la Dimensión 7 “Control Interno”.</t>
    </r>
  </si>
  <si>
    <t>Deficiencias en el seguimiento, control y monitoreo de los activos de información que apoyan el subproceso auditado, impidiendo su correcta gobernanza, publicación y control de riesgos.</t>
  </si>
  <si>
    <t>Actualizar el índice de información clasificada y reservada en lo relacionado con el proceso de Denuncias de Fiscalización, realizando su publicación en el portal de transparencia y de datos abiertos.</t>
  </si>
  <si>
    <t>Actualizar el índice de información clasificada y reservada en lo relacionado con Denuncias de Fiscalización</t>
  </si>
  <si>
    <t>Índice de información clasificada y reservada actualizado y publicado</t>
  </si>
  <si>
    <r>
      <rPr>
        <b/>
        <sz val="12"/>
        <color theme="1"/>
        <rFont val="Arial"/>
        <family val="2"/>
      </rPr>
      <t>DGF</t>
    </r>
    <r>
      <rPr>
        <sz val="12"/>
        <color theme="1"/>
        <rFont val="Arial"/>
        <family val="2"/>
      </rPr>
      <t xml:space="preserve">
Dirección de Gestión de Fiscalización
Subdirección de Apoyo en la Lucha Contra el Delito Aduanero y Fiscal
Oficina de Seguridad de la Información</t>
    </r>
  </si>
  <si>
    <t>Actualizar el inventario de activos de información de la Subdirección de Apoyo en la Lucha contra del Delito Aduanero y Fiscal en NOVASEC, realizando su publicación en el portal de transparencia y de datos abiertos.</t>
  </si>
  <si>
    <t>Actualizar el inventario de activos de información de la Subdirección de Apoyo en la Lucha contra del Delito Aduanero y Fiscal en NOVASEC.</t>
  </si>
  <si>
    <t>Registro actualizado de los activos de información en NOVASEC</t>
  </si>
  <si>
    <t>APF 2025-004
H7</t>
  </si>
  <si>
    <r>
      <rPr>
        <b/>
        <sz val="12"/>
        <color theme="1"/>
        <rFont val="Arial"/>
        <family val="2"/>
      </rPr>
      <t xml:space="preserve">Hallazgo 7. Deficiencias en la gestión de los roles de los sistemas de información – SI, del subproceso Fiscalización y Liquidación
</t>
    </r>
    <r>
      <rPr>
        <sz val="12"/>
        <color theme="1"/>
        <rFont val="Arial"/>
        <family val="2"/>
      </rPr>
      <t xml:space="preserve">
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"Roles de las soluciones tecnológicas" según procedimientos y procesos_V4_R011, del proceso de Información, Innovación y Tecnología, referentes a los roles de los sistemas de información del subproceso auditado, se evidenció lo siguiente:
a)	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
b)	Desactualización en el Anexo de Roles de las soluciones tecnológicas en las columnas relacionadas a los procedimientos, procesos y ubicación cartillas/manuales/ayudas del usuario, referentes a los sistemas de información SIDF y DENFIS.
c)	El Manual técnico del SIDF relaciona los siguientes roles: 2304, 2306, 2308, 2314, 2312, 2310, 2316, 2318, 2341, 2343, que no son empleados para el manejo del sistema.
d)	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	Para el Sistema de Información de Denuncias de Fiscalización - SIDF, 14 casos: Nivel Central: 2, DSI Bogotá: 5, DSA Bogotá: 0, DSI Cali: 3 y DSIA Armenia: 4. 
•	Para el Sistema de Información - DENFIS, 22 casos:  Nivel Central: 5, DSI Bogotá: 0, DSA Bogotá: 0, DSI Cali: 9 y DSIA Armenia: 4.
e)	Se identificaron 28 funcionarios con roles activos tanto en el sistema informático de denuncias de fiscalización – SIDF, como del Sistema de denuncias – DENFIS, en situación administrativa, el cual debió ser inactivado, así: (Ver Anexo 13: Sistemas de Información).
•	Para el Sistema de Información de Denuncias de Fiscalización - SIDF, 27 casos: Nivel Central: 2, DSI Bogotá: 15, DSA Bogotá: 0, DSI Cali: 4 y DSIA Armenia: 6. 
•	Para el Sistema de Información - DENFIS, se estableció 1 caso en el Nivel central. 
f)	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	Para el Sistema de Información de Denuncias de Fiscalización - SIDF 113 casos:  Nivel Central: 14, DSI Bogotá: 42, DSA Bogotá: 7, DSI Cali: 27 y DSIA Armenia: 23 
•	Para el Sistema de Información – DENFIS 46, casos: Nivel Central: 21, DSI Bogotá: 8, DSA Bogotá: 7, DSI Cali: 8 y DSIA Armenia: 2.
Criterio:
Numerales 1.6, 5.2, 5.3 y 5.6 del “Manual de Gobierno Digital”, el procedimiento PR-IIT-0455 V3, los instructivos IN-IIT-0203 V6, IN-IIT-0273 V2 e IN-IIT-0105; numeral 5.1.18 del “Manual de políticas y lineamientos de seguridad de la información”, el numeral 5.3 de la norma ISO IEC 27001:2022.
Criterio MIPG V6:
Política 5.2.4 “Gestión de la Información Estadística” de la Dimensión 5 “Información y comunicación” y los componentes 3 “Actividades de Control”, 4 “Información y Comunicación” y 5 “Actividades de Monitoreo” de la Dimensión 7“Control Interno”</t>
    </r>
  </si>
  <si>
    <t>Deficiencias en el seguimiento, control y monitoreo de los roles que se habilitan a los diferentes servidores públicos de la Entidad, sin la debida aplicación de controles en las asignaciones de estos, corroborando que la información de los funcionarios sea consistente con la realidad que maneja la Subdirección del Empleo Público a nivel de cargos y ubicaciones de los funcionarios de la DIAN. </t>
  </si>
  <si>
    <t xml:space="preserve">Realizar la actualización del anexo de roles del SIDF y DENFIS
</t>
  </si>
  <si>
    <t xml:space="preserve">Actualizar el anexo de roles respecto de los aplicativos DENFIS y SIDF
</t>
  </si>
  <si>
    <t>Anexo de roles actualizado para SIDF y DENFIS</t>
  </si>
  <si>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Coordinación de Soporte Técnico al Usuario.
Direcciones Seccionales a Nivel Nacional</t>
    </r>
  </si>
  <si>
    <t>Realizar mesas de trabajo para actualizar el Manual Técnico del SIDF</t>
  </si>
  <si>
    <t>Actualizar el manual del SIDF.</t>
  </si>
  <si>
    <t>Manual técnico SIDF actualizado</t>
  </si>
  <si>
    <r>
      <rPr>
        <b/>
        <sz val="12"/>
        <color theme="1"/>
        <rFont val="Arial"/>
        <family val="2"/>
      </rPr>
      <t>DGF</t>
    </r>
    <r>
      <rPr>
        <sz val="12"/>
        <color theme="1"/>
        <rFont val="Arial"/>
        <family val="2"/>
      </rPr>
      <t xml:space="preserve">
Dirección de Gestión de Innovación y Tecnología
Subdirección de Innovación y proyectos
Dirección de Gestión de Fiscalización
Subdirección de Apoyo en la Lucha Contra el Delito Aduanero y Fiscal 
Coordinación de Denuncias de Fiscalización</t>
    </r>
  </si>
  <si>
    <t>APF 2025-004
H8</t>
  </si>
  <si>
    <r>
      <rPr>
        <b/>
        <sz val="12"/>
        <color theme="1"/>
        <rFont val="Arial"/>
        <family val="2"/>
      </rPr>
      <t xml:space="preserve">Hallazgo 8. Inconsistencias en el flujo de la información consignada en la documentación, manuales y funcionalidades del sistema de información de denuncias de fiscalización - SIDF  </t>
    </r>
    <r>
      <rPr>
        <sz val="12"/>
        <color theme="1"/>
        <rFont val="Arial"/>
        <family val="2"/>
      </rPr>
      <t xml:space="preserve">
Luego de validar la documentación y flujo de la información alojada en el sistema SIDF que apoya el subproceso auditado, se evidenció lo siguiente:  
a)	Ausencia de los manuales y cartillas que puedan ser consultados por los contribuyentes para realizar el proceso de registro de denuncias TAC. La opción indica “Sitio web en construcción”.
b)	Publicación en el listado maestro de documentos de la DIANNET, del manual de usuario del anterior sistema de información de denuncias MN-COT-0043 “Manual de usuario DENFIS”.
c)	Falta de publicación del manual funcional del actual sistema de información SIDF para ser consultado por los servidores públicos, en el listado maestro de documentos en la DIANNET. 
d)	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
e)	El campo denominado “Número de Expediente” no define claramente qué se debe diligenciar, tampoco se establece si es obligatorio o no; este campo debería contener información relevante a la gestión de las investigaciones propias de la denuncia. 
f)	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g)	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h)	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i)	No hay conectividad entre el SIDF y otras herramientas de la entidad que le permita consultar información referente de las denuncias.  
Criterio:
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
Criterio MIPG V6:
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t>
    </r>
  </si>
  <si>
    <t>Deficiencias en la implementación de las mejores prácticas en el desarrollo de aplicaciones empresariales que permitan dar valor agregado a los procesos de las entidades.</t>
  </si>
  <si>
    <t>Diseñar manual que pueda ser  consultado por los contribuyentes para realizar el proceso de registro de denuncias TAC</t>
  </si>
  <si>
    <t>Diseñar y publicar el manual.</t>
  </si>
  <si>
    <t>Manual publicado</t>
  </si>
  <si>
    <t>Publicar en el listado maestro de documentos  en la DIANNET los documentos solicitados en los numerales b y c</t>
  </si>
  <si>
    <t>Actualizar en el listado maestro los manuales de usuario del  DENFIS y SIDF.</t>
  </si>
  <si>
    <t>Crear Historia de usuario para deshabilitar la opción "Generar Informe Denuncias" y crear el que debe tener habilitado el reporte estadístico en cada ROL</t>
  </si>
  <si>
    <t>Crear Historia de usuario.</t>
  </si>
  <si>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Subdirección de Innovación y Proyectos</t>
    </r>
  </si>
  <si>
    <t>Crear historia de usuario para cambiar el nombre de la etiqueta de  “Número de Expediente” por "Acto administrativo" (auto de apertura, acta de hechos, acta de visitas, acta de aprehensión, entre otras)</t>
  </si>
  <si>
    <t>Crear historia de usuario.</t>
  </si>
  <si>
    <t>Realizar pruebas funcionales de la solución tecnológica para las denuncias fiscalización.</t>
  </si>
  <si>
    <t xml:space="preserve">Un formato de Aceptación de Pruebas funcionales y salida a producción - FT-IIT-1851.
</t>
  </si>
  <si>
    <t>Poner el producción la solución tecnológica para las denuncias fiscalización.</t>
  </si>
  <si>
    <t>Un Acta de comité de gestión de Cambios de Tecnología del correspondiente software instalado y en producción</t>
  </si>
  <si>
    <t>APF 2025-004
H9</t>
  </si>
  <si>
    <r>
      <rPr>
        <b/>
        <sz val="12"/>
        <color theme="1"/>
        <rFont val="Arial"/>
        <family val="2"/>
      </rPr>
      <t>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t>
    </r>
    <r>
      <rPr>
        <sz val="12"/>
        <color theme="1"/>
        <rFont val="Arial"/>
        <family val="2"/>
      </rPr>
      <t xml:space="preserve">
Al verificar las solicitudes reportadas tanto en las plataformas Aranda como en DEVOPS registrados con casos funcionales e incidentes del subproceso auditado, se estableció que:  
a)	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
b)	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c)	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
Criterio:
“Condiciones Generales” del procedimiento PR-IIT-0458, numeral 4.2 “Solución de Incidentes y Problemas” del Instructivo IN-IIT-0255 V2.
Criterio MIPG V6:
Política 3.4.2 “Política de Seguridad Digital” de la Dimensión 3 “Gestión con Valores para Resultados”, el numeral 5.2 de la Dimensión 5 “Información y Comunicación” y los componentes 3 “Actividades de Control” y 5 “Actividades de Monitoreo” de la Dimensión 7 “Control Interno”.</t>
    </r>
  </si>
  <si>
    <t>Deficiencias en la gestión y monitoreo de los Acuerdos de Niveles de Servicio.</t>
  </si>
  <si>
    <t>Actualizar los acuerdos de nivel de servicio - ANS</t>
  </si>
  <si>
    <t xml:space="preserve">Realizar la mesa de trabajo para definir los acuerdos de servicio.
</t>
  </si>
  <si>
    <r>
      <rPr>
        <b/>
        <sz val="12"/>
        <color theme="1"/>
        <rFont val="Arial"/>
        <family val="2"/>
      </rPr>
      <t>DGF</t>
    </r>
    <r>
      <rPr>
        <sz val="12"/>
        <color theme="1"/>
        <rFont val="Arial"/>
        <family val="2"/>
      </rPr>
      <t xml:space="preserve">
Dirección de Gestión de Innovación y Tecnología
Subdirección de Soluciones y Desarrollo
Coordinación de Servicios y Administración Técnica.
Dirección de Gestión de Fiscalización
Subdirección de Apoyo en la Lucha Contra el Delito Aduanero y Fiscal 
Coordinación de Denuncias de Fiscalización.</t>
    </r>
  </si>
  <si>
    <t>Configurar en la herramienta ARANDA los acuerdos de niveles de Servicio.</t>
  </si>
  <si>
    <t>Informe de resultados con la configuración realizada</t>
  </si>
  <si>
    <t>Realizar mesas de trabajo con el objetivo de priorizar las historias de usuarios creadas</t>
  </si>
  <si>
    <t>Realizar mesas de trabajo.</t>
  </si>
  <si>
    <t>Actas de reunión</t>
  </si>
  <si>
    <r>
      <rPr>
        <b/>
        <sz val="12"/>
        <color theme="1"/>
        <rFont val="Arial"/>
        <family val="2"/>
      </rPr>
      <t>DGF</t>
    </r>
    <r>
      <rPr>
        <sz val="12"/>
        <color theme="1"/>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</si>
  <si>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t>Crear historia de usuario para corregir la funcionalidad que genera los consecutivos de radicación de la denuncias de fiscalización.</t>
  </si>
  <si>
    <t>Radicar la historia de usuario para corregir la funcionalidad que genera los consecutivos de radicación de la denuncias de fiscalización.</t>
  </si>
  <si>
    <t>Historia de usuario radicada</t>
  </si>
  <si>
    <t>Poner en producción la solución tecnológica que corrige el error en la funcionalidad que genera los consecutivos de radicación de la denuncias de fiscalización.</t>
  </si>
  <si>
    <t>Poner el producción la solución tecnológica que corrige el error en la funcionalidad que genera los consecutivos de radicación de la denuncias de fiscalización.</t>
  </si>
  <si>
    <t>APF 2025-004
H10</t>
  </si>
  <si>
    <r>
      <rPr>
        <b/>
        <sz val="12"/>
        <color theme="1"/>
        <rFont val="Arial"/>
        <family val="2"/>
      </rPr>
      <t xml:space="preserve">Hallazgo 10. Deficiencias en la aplicación de políticas de accesibilidad del portal web que aloja el Sistema Informático de Denuncias de Fiscalización – SIDF  </t>
    </r>
    <r>
      <rPr>
        <sz val="12"/>
        <color theme="1"/>
        <rFont val="Arial"/>
        <family val="2"/>
      </rPr>
      <t xml:space="preserve">
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
Criterio:
Anexo 1 “Directrices de accesibilidad web” de la Resolución MinTIC 1519 del 2020, criterios de accesibilidad. 
Criterio MIPG V6:
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t>
    </r>
  </si>
  <si>
    <t>Deficiencias en el monitoreo y validación de las directrices de accesibilidad del sitio web habilitado para el subproceso auditado.</t>
  </si>
  <si>
    <t>Realizar mesas de trabajo con el objetivo de definir la viabilidad y alcance de incluir los lineamiento definidos en el hallazgo para el Sistema actual o en el nuevo sistema de Denuncias de Fiscalización.</t>
  </si>
  <si>
    <t>Realizar mesas de trabajo</t>
  </si>
  <si>
    <t>Realizar seguimiento a los compromisos y acciones definidos en las mesas de trabajo.</t>
  </si>
  <si>
    <t>Auditoría a la Gestión de Accesos - AGA 2025-002</t>
  </si>
  <si>
    <t>AGA 2025-002
H5</t>
  </si>
  <si>
    <r>
      <rPr>
        <b/>
        <sz val="12"/>
        <color theme="1"/>
        <rFont val="Arial"/>
        <family val="2"/>
      </rPr>
      <t xml:space="preserve">Hallazgo 5.  Uso de aplicativo público no institucional Portal SAR (D)
</t>
    </r>
    <r>
      <rPr>
        <sz val="12"/>
        <color theme="1"/>
        <rFont val="Arial"/>
        <family val="2"/>
      </rPr>
      <t xml:space="preserve">
Verificados los aplicativos de información,  se identificó uno denominado "Portal SAR - Aplicación diseñada para manejo de control posterior, revisión documental y alertamiento"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
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"Portal SAR" con la URL citada previamente.
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
(...)</t>
    </r>
  </si>
  <si>
    <t>- Falta de cumplimiento de los acuerdos de confidencialidad de la entidad sin la debida protección, 
Falta de herramientas robustas que permitan correlacionar eventos generados entre diferentes fuentes de información  institucionales y su respectivo análisis; 
- Falta de implementación de controles para garantizar la seguridad y privacidad de la información y prevenir accesos a aplicativos no autorizados; 
- Falta de mecanismos de monitoreo y supervisión a los aplicativos a fin de establecer  el uso indebido de estos.</t>
  </si>
  <si>
    <t>Realizar la desinstalación del aplicativo no corporativo identificado, siguiendo el procedimiento establecido por el área de tecnología, documentando el proceso y validando que no se afecten otros componentes del sistema.</t>
  </si>
  <si>
    <t>Oficiar a la Oficina de Seguridad de la Información y la Dirección de Gestión de Innovación y Tecnología, solicitando la desinstalación del aplicativo no corporativo, con el cumplimiento de los protocolos que el área indique y dejando documentado dicho proceso.</t>
  </si>
  <si>
    <r>
      <rPr>
        <b/>
        <sz val="12"/>
        <color theme="1"/>
        <rFont val="Arial"/>
        <family val="2"/>
      </rPr>
      <t>DGF</t>
    </r>
    <r>
      <rPr>
        <sz val="12"/>
        <color theme="1"/>
        <rFont val="Arial"/>
        <family val="2"/>
      </rPr>
      <t xml:space="preserve">
Dirección de Gestión de Fiscalización.
Dirección de Gestión de Innovación y Tecnología 
Oficina de Seguridad de la Información
DSIA Buenaventura</t>
    </r>
  </si>
  <si>
    <t>Fortalecer el conocimiento del código de integridad y de las políticas de seguridad de la información a los funcionarios de la Dirección Seccional de impuestos y Aduanas de Buenaventura.</t>
  </si>
  <si>
    <t>Realizar una capacitación a los funcionarios de la Dirección Seccional de Impuestos y Aduanas de Buenaventura con el fin fortalecimiento al conocimiento del código de integridad y las políticas de seguridad de la información.</t>
  </si>
  <si>
    <t>Listado de asistencia y presentación</t>
  </si>
  <si>
    <t xml:space="preserve">Auditoría de Seguimiento a Planes Integrados de Mejoramiento del Proceso de Administración de Cartera - ASA 2017005
Período
01/01/2016 a 30/01/02017
</t>
  </si>
  <si>
    <t>ASA 2017005
H16</t>
  </si>
  <si>
    <r>
      <rPr>
        <b/>
        <i/>
        <sz val="12"/>
        <color theme="1"/>
        <rFont val="Arial"/>
        <family val="2"/>
      </rPr>
      <t>"No. 16 Debilidad en la caracterización del proceso,</t>
    </r>
    <r>
      <rPr>
        <i/>
        <sz val="12"/>
        <color theme="1"/>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</si>
  <si>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t>Ausencia de un sistema informático de la Dian para la gestión de actos administrativos aduaneros y cambiarios  y por falta de lineamientos para el debido control.</t>
  </si>
  <si>
    <t>Implementar una solución informatica sujeta a la implementación del plan de modernización tecnologica de la DIAN.(LEY 1819 DEL 2016), con el fin de contar con la información integrada, actualizada y confiable para el proceso de Administración de Cartera.</t>
  </si>
  <si>
    <r>
      <t xml:space="preserve">DGI
</t>
    </r>
    <r>
      <rPr>
        <sz val="12"/>
        <color theme="1"/>
        <rFont val="Arial"/>
        <family val="2"/>
      </rPr>
      <t xml:space="preserve">NC - Subproceso Innovación y Tecnología
Dirección de Gestión de Innovación y Tecnología
Subdirección de Innovación y Proyectos
Subdirección de Soluciones y Desarrollo
</t>
    </r>
  </si>
  <si>
    <t>Auditoría de Seguimiento a Planes Integrados de Mejoramiento del Proceso de Administración de Cartera - ASA 2017005
Período
01/01/2016 a 30/01/02017</t>
  </si>
  <si>
    <t>ASA 2017005</t>
  </si>
  <si>
    <r>
      <rPr>
        <b/>
        <sz val="12"/>
        <color theme="1"/>
        <rFont val="Arial"/>
        <family val="2"/>
      </rPr>
      <t>"Desactualización del aplicativo SISCOBRA ADUANERO. - AUDITORÍA ARC 2015003 - Grandes Contribuyentes</t>
    </r>
    <r>
      <rPr>
        <sz val="12"/>
        <color theme="1"/>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</si>
  <si>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t>Problemas en los insumos para la conformación del expediente y su inclusión en el aplicativo SISCOBRA ADUANERO.
Falta de una solución informática para la gestión de cobro aduanero y cambiario.</t>
  </si>
  <si>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color theme="1"/>
        <rFont val="Arial"/>
        <family val="2"/>
      </rPr>
      <t xml:space="preserve">
</t>
    </r>
    <r>
      <rPr>
        <sz val="12"/>
        <color theme="1"/>
        <rFont val="Arial"/>
        <family val="2"/>
      </rPr>
      <t xml:space="preserve">NC - Subproceso Innovación y Tecnología
Dirección de Gestión de Innovación y Tecnología
Subdirección de Innovación y Proyectos
Subdirección de Soluciones y Desarrollo
</t>
    </r>
    <r>
      <rPr>
        <b/>
        <sz val="12"/>
        <color theme="1"/>
        <rFont val="Arial"/>
        <family val="2"/>
      </rPr>
      <t xml:space="preserve">
REFORMULADO 
20052022</t>
    </r>
  </si>
  <si>
    <t xml:space="preserve">DGI
NC - Subproceso Administración de Cartera
NC - Subproceso  Recaudo-Devoluciones 
Dirección de Gestión de Impuestos
Subdirección de Recaudo
Subdirección de Cobranzas y Control Extensivo
Coordinación de Administración de Aplicativos de  Impuestos
Coordinación de Cobranzas
</t>
  </si>
  <si>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</si>
  <si>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color theme="1"/>
        <rFont val="Arial"/>
        <family val="2"/>
      </rPr>
      <t xml:space="preserve">
</t>
    </r>
    <r>
      <rPr>
        <sz val="12"/>
        <color theme="1"/>
        <rFont val="Arial"/>
        <family val="2"/>
      </rPr>
      <t xml:space="preserve">NC - Subproceso Innovación y Tecnología
Dirección de Gestión de Innovación y Tecnología
Subdirección de Innovación y Proyectos
Subdirección de Soluciones y Desarrollo
</t>
    </r>
    <r>
      <rPr>
        <b/>
        <sz val="12"/>
        <color theme="1"/>
        <rFont val="Arial"/>
        <family val="2"/>
      </rPr>
      <t xml:space="preserve">
</t>
    </r>
  </si>
  <si>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</si>
  <si>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01/01/2016 a 30/01/02017</t>
  </si>
  <si>
    <t>ASA 2017005
B</t>
  </si>
  <si>
    <r>
      <rPr>
        <b/>
        <i/>
        <sz val="12"/>
        <color theme="1"/>
        <rFont val="Arial"/>
        <family val="2"/>
      </rPr>
      <t>"b. En revisión física de expedientes se encontró que:</t>
    </r>
    <r>
      <rPr>
        <i/>
        <sz val="12"/>
        <color theme="1"/>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</si>
  <si>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r>
      <rPr>
        <b/>
        <sz val="12"/>
        <color theme="1"/>
        <rFont val="Arial"/>
        <family val="2"/>
      </rPr>
      <t>"Debilidad en la caracterización del proceso, en los lineamientos que establecen los requisitos de entrada</t>
    </r>
    <r>
      <rPr>
        <sz val="12"/>
        <color theme="1"/>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</si>
  <si>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t>Realizar al interior de la División de Gestión de Cobranzas jornadas de retroalimentación en el proceso de Administración de Cartera, sobre los procedimientos y las orientaciones necesarias para su cumplimiento.</t>
  </si>
  <si>
    <t>FT-GH-1722
Registro de Asistencia Capacitación Interna</t>
  </si>
  <si>
    <r>
      <rPr>
        <b/>
        <sz val="12"/>
        <color theme="1"/>
        <rFont val="Arial"/>
        <family val="2"/>
      </rPr>
      <t>DGI</t>
    </r>
    <r>
      <rPr>
        <sz val="12"/>
        <color theme="1"/>
        <rFont val="Arial"/>
        <family val="2"/>
      </rPr>
      <t xml:space="preserve">
NC - Subproceso  Administracion de Cartera.                                                                            
Dirección  Operativa de Grandes Contribuyentes                                             
Subdirección Operativa de Servicio, Recaudo, Cobro y Devoluciones
Coordinación de Cobranzas 
ACTUALIZADO
30112021
</t>
    </r>
  </si>
  <si>
    <t>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t>
  </si>
  <si>
    <r>
      <rPr>
        <b/>
        <sz val="12"/>
        <color theme="1"/>
        <rFont val="Arial"/>
        <family val="2"/>
      </rPr>
      <t>DGI</t>
    </r>
    <r>
      <rPr>
        <sz val="12"/>
        <color theme="1"/>
        <rFont val="Arial"/>
        <family val="2"/>
      </rPr>
      <t xml:space="preserve">
NC - Subproceso  Administracion de Cartera.                                                                            
Dirección Operativa de Grandes Contribuyentes
Subdirección Operativa de Servicio, Recaudo, Cobro y Devoluciones
Coordinación de Cobranzas 
ACTUALIZADO
30112021</t>
    </r>
  </si>
  <si>
    <t>Evaluación a la Administración de  Riesgos asociados a los procedimientos de Devoluciones y/o Compensaciones y Tráfico Postal y envios urgentes
Periodo 01/01/2016 al 30/09/2016</t>
  </si>
  <si>
    <t xml:space="preserve"> ARC 2016008
H7</t>
  </si>
  <si>
    <r>
      <rPr>
        <b/>
        <sz val="12"/>
        <color theme="1"/>
        <rFont val="Arial"/>
        <family val="2"/>
      </rPr>
      <t xml:space="preserve">Deficiencia en la gestión de riesgos en el Subproceso de Devoluciones y/o Compensaciones.
</t>
    </r>
    <r>
      <rPr>
        <sz val="12"/>
        <color theme="1"/>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</si>
  <si>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t xml:space="preserve">a) Del análisis de las estadísticas suministradas por la DSI de Medellín, se identificó incremento significativo de las solicitudes de devolución y/o compensación, las cuales son atendidas con los mismos recursos asignados. 
b) Diversos lineamientos y planes de contingencia permanentes implementados desde el nivel central y la seccional, que conducen a levantar las marcas sin verificar y a disminuir los documentos mínimos para la conformación de los expedientes.
c) Alto número de tareas asignadas por el SIE y marcas repetidas para verificar.
d) Falta de oportunidad en la actualización del SIE Devoluciones y de desarrollos informáticos que permitan utilizar el sistema para solicitudes de devolución por otros conceptos.
e) Deficiencia en la aplicación de los controles para evitar el vencimiento de los  términos para proferir la resolución de devolución y/o compensación, y para garantizar que se incluyan los documentos establecidos en el PR-RE-0124.
f) Desatención del Procedimiento PR-IC-0293 Monitoreo y Mejoramiento de la Gestión de Riesgos.
</t>
  </si>
  <si>
    <t>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
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</si>
  <si>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</si>
  <si>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a.i) Documento FT SI 2007 Especificación funcional detallada Fase I, entregado a la Subdirección de Gestión de Tecnología para que dicha dependencia realice el análisis y diseño.</t>
  </si>
  <si>
    <r>
      <rPr>
        <b/>
        <sz val="12"/>
        <color theme="1"/>
        <rFont val="Arial"/>
        <family val="2"/>
      </rPr>
      <t>DGI</t>
    </r>
    <r>
      <rPr>
        <sz val="12"/>
        <color theme="1"/>
        <rFont val="Arial"/>
        <family val="2"/>
      </rPr>
      <t xml:space="preserve">
NC - Subproceso Recaudo - Devoluciones
Dirección de Gestión  de Impuestos
Subdirección de Devoluciones.
ACTUALIZADO
30112021</t>
    </r>
  </si>
  <si>
    <t xml:space="preserve">Desarrollar o adquirir la solución tecnológica </t>
  </si>
  <si>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</si>
  <si>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t>
    </r>
  </si>
  <si>
    <r>
      <t xml:space="preserve">DGI
</t>
    </r>
    <r>
      <rPr>
        <sz val="12"/>
        <color theme="1"/>
        <rFont val="Arial"/>
        <family val="2"/>
      </rPr>
      <t>NC - Subproceso Innovación y Tecnología
Dirección de Gestión de Innovación y Tecnología
Subdirección de Innovacioón y Proyectos
Subdirección de Soluciones y Desarrollo</t>
    </r>
  </si>
  <si>
    <t>b.i.) Adicionar al reporte de Solicitudes Radicadas por Dirección Seccional una columna donde se registre el número de días transcurrido desde la fecha de radicación a la fecha de generación del reporte-</t>
  </si>
  <si>
    <t>b.i) Documento especificación funcional FT SI 2206 Adición columna Días Transcurridos</t>
  </si>
  <si>
    <r>
      <rPr>
        <b/>
        <sz val="12"/>
        <color theme="1"/>
        <rFont val="Arial"/>
        <family val="2"/>
      </rPr>
      <t>DGI</t>
    </r>
    <r>
      <rPr>
        <sz val="12"/>
        <color theme="1"/>
        <rFont val="Arial"/>
        <family val="2"/>
      </rPr>
      <t xml:space="preserve">
NC - Proceso Recaudo - Devoluciones
Dirección de Gestión  de Impuestos
Subdirección de Devoluciones
ACTUALIZADO
30112021</t>
    </r>
  </si>
  <si>
    <t>b.ii) Puesta en producción adición columna días transcurridos desde la fecha de radicación a la fecha de generación del reporte</t>
  </si>
  <si>
    <t>b.ii) Reporte en producción</t>
  </si>
  <si>
    <r>
      <rPr>
        <b/>
        <sz val="12"/>
        <color theme="1"/>
        <rFont val="Arial"/>
        <family val="2"/>
      </rPr>
      <t>DGI</t>
    </r>
    <r>
      <rPr>
        <sz val="12"/>
        <color theme="1"/>
        <rFont val="Arial"/>
        <family val="2"/>
      </rPr>
      <t xml:space="preserve">
NC - Subproceso de Innovación y Tecnologia
Dirección de Gestión de Innovación y Tecnología
Subdirección de Soluciones y Desarrollo
ACTUALIZADO
30112021
  </t>
    </r>
  </si>
  <si>
    <t xml:space="preserve"> AUDITORÍA CONTROL INTERNO CONTABLE FUNCIÓN RECAUDADORA. - ACC2018-02
Periodo 01/01/2017 al 31/12/2018</t>
  </si>
  <si>
    <t>ACC 2018002
H3</t>
  </si>
  <si>
    <r>
      <rPr>
        <b/>
        <sz val="12"/>
        <color theme="1"/>
        <rFont val="Arial"/>
        <family val="2"/>
      </rPr>
      <t>INADECUADA CONCILIACIÓN DE LA CUENTA FONDOS EN TRÁNSITO:</t>
    </r>
    <r>
      <rPr>
        <sz val="12"/>
        <color theme="1"/>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</si>
  <si>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t>Debido a que no se tiene un inventario mensual de documentos que ingresan por la red bancaria y a los continuos reprocesos de la obligación financiera que producen notas contables automáticas</t>
  </si>
  <si>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</si>
  <si>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</si>
  <si>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t>Auditoría al flujo de la información contable que impacta la Función Recaudadora AFR 2023-003
Periodo: 01/01/2022 al 30/03/2023</t>
  </si>
  <si>
    <t>AFR 2023-003
H1</t>
  </si>
  <si>
    <r>
      <rPr>
        <b/>
        <sz val="12"/>
        <color theme="1"/>
        <rFont val="Arial"/>
        <family val="2"/>
      </rPr>
      <t>Hallazgo No. 1 Inoportunidad y diferencias en las resoluciones de cancelación de obligaciones mediante la adjudicación de bienes a favor de la Nación - DIAN</t>
    </r>
    <r>
      <rPr>
        <sz val="12"/>
        <color theme="1"/>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color theme="1"/>
        <rFont val="Arial"/>
        <family val="2"/>
      </rPr>
      <t>DSI Bogotá</t>
    </r>
    <r>
      <rPr>
        <sz val="12"/>
        <color theme="1"/>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color theme="1"/>
        <rFont val="Arial"/>
        <family val="2"/>
      </rPr>
      <t>DSI Bogotá</t>
    </r>
    <r>
      <rPr>
        <sz val="12"/>
        <color theme="1"/>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color theme="1"/>
        <rFont val="Arial"/>
        <family val="2"/>
      </rPr>
      <t xml:space="preserve">DSI Bogotá y Coordinación de Contabilidad FR. </t>
    </r>
    <r>
      <rPr>
        <sz val="12"/>
        <color theme="1"/>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color theme="1"/>
        <rFont val="Arial"/>
        <family val="2"/>
      </rPr>
      <t>DSI Bogotá y Coordinación de Contabilidad FR.</t>
    </r>
    <r>
      <rPr>
        <sz val="12"/>
        <color theme="1"/>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</si>
  <si>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t xml:space="preserve">Deficiencias en los controles para la expedición oportuna de las resoluciones de cancelación de obligaciones,
Fallas en el flujo de la información hacia el proceso contable y en la depuración de las cuentas por cobrar
Ausencia de lineamientos que garanticen la adecuada expedición de los actos administrativos correspondientes. </t>
  </si>
  <si>
    <t>Actualizar, como resulte procedente, el contenido y normatividad aplicables de los procedimientos administrativos relativos a la adjudicación de bienes ijnmuebles a la Nación por concepto de obligaciones tributarias administradas por la DIAN.</t>
  </si>
  <si>
    <t>Procedimientos Actualizados (Documentación administrativa actualizada)</t>
  </si>
  <si>
    <r>
      <rPr>
        <b/>
        <sz val="12"/>
        <color theme="1"/>
        <rFont val="Arial"/>
        <family val="2"/>
      </rPr>
      <t>DGI</t>
    </r>
    <r>
      <rPr>
        <sz val="12"/>
        <color theme="1"/>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color theme="1"/>
        <rFont val="Arial"/>
        <family val="2"/>
      </rPr>
      <t xml:space="preserve">      </t>
    </r>
    <r>
      <rPr>
        <sz val="12"/>
        <color theme="1"/>
        <rFont val="Arial"/>
        <family val="2"/>
      </rPr>
      <t xml:space="preserve">                                                                                                                                                                                                                                                                                                                                                                                                                                                                                                                                                                                                              
NC - Subproceso de operación logística                                                                                                          Subdirección logística                                                                                                                                                                                                                                                                                                                                                                                                                                                                                                                                                                                                                                                                                                                                                                                                                                                                                                                                                                                                                                                                                                                                                                                                                                                                                                                                                                                                                                                                                                                                                                                                                                                                                                                                                                                                                                                                                                                                                                                                                                                                                                                                                                                                                                                                                                                                                                                                                                                                                                                                                                                                                                                            NC - Subproceso Administración del Sistema de Gestión
Dirección de Gestión Estratégica y Analítica
Subdirección de Procesos        
Coordinación de Procesos y Riesgos Operacionales                                                                                                                                                                                                                                                                                                                                                                                                                                                                            
ELABORACIÓN (dd/mm/aaaa)
10/08/2023                                                                                                                                                                                                                              18/02/2024</t>
    </r>
  </si>
  <si>
    <t>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t>
  </si>
  <si>
    <t>Base de datos de bienes actualizada</t>
  </si>
  <si>
    <r>
      <rPr>
        <b/>
        <sz val="12"/>
        <color theme="1"/>
        <rFont val="Arial"/>
        <family val="2"/>
      </rPr>
      <t>DGI</t>
    </r>
    <r>
      <rPr>
        <sz val="12"/>
        <color theme="1"/>
        <rFont val="Arial"/>
        <family val="2"/>
      </rPr>
      <t xml:space="preserve">
DS – Subproceso Administración de Cartera
Dirección Seccional de Impuestos de Bogotá
División de Cobranzas
GIT de Representación Externa de Cobranzas
GIT Ejecución de Bienes
ELABORACIÓN (dd/mm/aaaa)
10/08/2023</t>
    </r>
  </si>
  <si>
    <t>Realizar seguimiento mensual a la base de bienes adjudicados para garantizar la oportuna expedición de los actos a través de los cuales se cancelan las obligaciones.</t>
  </si>
  <si>
    <t>Informe mensual</t>
  </si>
  <si>
    <t>Conciliar y depurar la totalidad de los casos que fueron objeto de hallazgo en la auditoría, salvo aquellos que resulte no procedente su conciliación y depuración.</t>
  </si>
  <si>
    <t>Notas contables de los casos depurados y conciliados</t>
  </si>
  <si>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</si>
  <si>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</si>
  <si>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t>
  </si>
  <si>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</si>
  <si>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</si>
  <si>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</si>
  <si>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</si>
  <si>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t>AFR 2023-003
H2</t>
  </si>
  <si>
    <r>
      <rPr>
        <b/>
        <sz val="12"/>
        <color theme="1"/>
        <rFont val="Arial"/>
        <family val="2"/>
      </rPr>
      <t>Hallazgo No. 2 Sociedades liquidadas con obligaciones pendientes de normalizar que afectan los saldos de las cuentas por cobrar en la contabilidad función recaudadora.</t>
    </r>
    <r>
      <rPr>
        <sz val="12"/>
        <color theme="1"/>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color theme="1"/>
        <rFont val="Arial"/>
        <family val="2"/>
      </rPr>
      <t>Dirección Seccional de Impuestos de Cali y Coordinación de Contabilidad Función Recaudadora</t>
    </r>
    <r>
      <rPr>
        <sz val="12"/>
        <color theme="1"/>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color theme="1"/>
        <rFont val="Arial"/>
        <family val="2"/>
      </rPr>
      <t xml:space="preserve">
Dirección Seccional de Impuestos y Aduanas de Pereira y Coordinación de Contabilidad Función Recaudadora
</t>
    </r>
    <r>
      <rPr>
        <sz val="12"/>
        <color theme="1"/>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</si>
  <si>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t xml:space="preserve">Inadecuados flujos de información entre las áreas que intervienen en el proceso para la depuración de los saldos de los contribuyentes que presentan inconsistencias, no son reales o la acción de cobro esta prescrita.
</t>
  </si>
  <si>
    <t>Actualizar, como resulte procedente, la documentación del proceso contable de la función recaudadora.</t>
  </si>
  <si>
    <t>Documentación del proceso contable de la función recaudadora actualizada</t>
  </si>
  <si>
    <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</si>
  <si>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t>
  </si>
  <si>
    <t>Formato 1674 Control Registro de capacitacion diligenciado y firmado</t>
  </si>
  <si>
    <r>
      <rPr>
        <b/>
        <sz val="12"/>
        <color theme="1"/>
        <rFont val="Arial"/>
        <family val="2"/>
      </rPr>
      <t>DGI</t>
    </r>
    <r>
      <rPr>
        <sz val="12"/>
        <color theme="1"/>
        <rFont val="Arial"/>
        <family val="2"/>
      </rPr>
      <t xml:space="preserve">
DS – Subproceso Administración de Cartera
Dirección seccional de impuestos y aduanas de Pereira
División de recaudo y cobranzas
ELABORACIÓN (dd/mm/aaaa)
10/08/2023</t>
    </r>
  </si>
  <si>
    <t>Proferir la Resolución de Prescripción previa verificación de los términos establecidos, (30-08-2023).</t>
  </si>
  <si>
    <t xml:space="preserve">Resoluciones de Prescripción  proferidas y notificadas  a 30-08-2023.                             </t>
  </si>
  <si>
    <r>
      <rPr>
        <b/>
        <sz val="12"/>
        <color theme="1"/>
        <rFont val="Arial"/>
        <family val="2"/>
      </rPr>
      <t>DGI</t>
    </r>
    <r>
      <rPr>
        <sz val="12"/>
        <color theme="1"/>
        <rFont val="Arial"/>
        <family val="2"/>
      </rPr>
      <t xml:space="preserve">
DS – Subproceso administración de cartera
DS – Subproceso función recaudadora
Dirección seccional de impuestos y aduanas de Pereira
División de recaudo y cobranzas
GIT de cobranzas
ELABORACIÓN (dd/mm/aaaa)
10/08/2023</t>
    </r>
  </si>
  <si>
    <t>Diligenciar y actualizar el Formato de seguimiento y control de procesos concursales (FT-COT-2615)</t>
  </si>
  <si>
    <t>Formato  FT-COT-2615 actualizado</t>
  </si>
  <si>
    <t>AFR 2023-003
H3</t>
  </si>
  <si>
    <r>
      <rPr>
        <b/>
        <sz val="12"/>
        <color theme="1"/>
        <rFont val="Arial"/>
        <family val="2"/>
      </rPr>
      <t>Hallazgo No. 3 Bien Inmueble recibido en dación de pago pendiente de contabilizar, sin individualizar y saldos contrarios a su naturaleza.</t>
    </r>
    <r>
      <rPr>
        <sz val="12"/>
        <color theme="1"/>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color theme="1"/>
        <rFont val="Arial"/>
        <family val="2"/>
      </rPr>
      <t>DSI Cali</t>
    </r>
    <r>
      <rPr>
        <sz val="12"/>
        <color theme="1"/>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color theme="1"/>
        <rFont val="Arial"/>
        <family val="2"/>
      </rPr>
      <t xml:space="preserve"> DSI Cali</t>
    </r>
    <r>
      <rPr>
        <sz val="12"/>
        <color theme="1"/>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color theme="1"/>
        <rFont val="Arial"/>
        <family val="2"/>
      </rPr>
      <t>DSI Cali</t>
    </r>
    <r>
      <rPr>
        <sz val="12"/>
        <color theme="1"/>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color theme="1"/>
        <rFont val="Arial"/>
        <family val="2"/>
      </rPr>
      <t>DSI Cali y Coordinación de Contabilidad de la Función Recaudadora.</t>
    </r>
    <r>
      <rPr>
        <sz val="12"/>
        <color theme="1"/>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color theme="1"/>
        <rFont val="Arial"/>
        <family val="2"/>
      </rPr>
      <t>DSI Cali y Coordinación de Contabilidad de la Función Recaudadora.</t>
    </r>
    <r>
      <rPr>
        <sz val="12"/>
        <color theme="1"/>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color theme="1"/>
        <rFont val="Arial"/>
        <family val="2"/>
      </rPr>
      <t>DSI Cali.</t>
    </r>
    <r>
      <rPr>
        <sz val="12"/>
        <color theme="1"/>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</si>
  <si>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t>Deficiencias en el flujo de información de los sistemas que son proveedores de información contable de la función recaudadora
Insuficiencia en los controles para garantizar que la totalidad de los hechos económicos con incidencia contable queden debidamente registrados y se realicen las actividades que correspondan para la depuración de las cuentas por cobrar.</t>
  </si>
  <si>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</si>
  <si>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</si>
  <si>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t>
  </si>
  <si>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</si>
  <si>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</si>
  <si>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</si>
  <si>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AFR 2023-003
H4</t>
  </si>
  <si>
    <r>
      <rPr>
        <b/>
        <sz val="12"/>
        <color theme="1"/>
        <rFont val="Arial"/>
        <family val="2"/>
      </rPr>
      <t xml:space="preserve">Hallazgo No.4 Deficiencias en la depuración de terceros según Memorando 193 del 26 octubre de 2022 y en la Reclasificación de cuentas por cobrar.
</t>
    </r>
    <r>
      <rPr>
        <sz val="12"/>
        <color theme="1"/>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color theme="1"/>
        <rFont val="Arial"/>
        <family val="2"/>
      </rPr>
      <t xml:space="preserve"> DSI Cali</t>
    </r>
    <r>
      <rPr>
        <sz val="12"/>
        <color theme="1"/>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color theme="1"/>
        <rFont val="Arial"/>
        <family val="2"/>
      </rPr>
      <t>DSI Cali</t>
    </r>
    <r>
      <rPr>
        <sz val="12"/>
        <color theme="1"/>
        <rFont val="Arial"/>
        <family val="2"/>
      </rPr>
      <t xml:space="preserve"> NIT 805.011.229, 800.079.742, 805.026.197, 900.341.531, 890.318.278. (Ver Anexo No.2 H1) </t>
    </r>
    <r>
      <rPr>
        <b/>
        <sz val="12"/>
        <color theme="1"/>
        <rFont val="Arial"/>
        <family val="2"/>
      </rPr>
      <t>DSIA Pereira</t>
    </r>
    <r>
      <rPr>
        <sz val="12"/>
        <color theme="1"/>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color theme="1"/>
        <rFont val="Arial"/>
        <family val="2"/>
      </rPr>
      <t>DSIA Pereira</t>
    </r>
    <r>
      <rPr>
        <sz val="12"/>
        <color theme="1"/>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color theme="1"/>
        <rFont val="Arial"/>
        <family val="2"/>
      </rPr>
      <t>Coordinación de Contabilidad FR.</t>
    </r>
    <r>
      <rPr>
        <sz val="12"/>
        <color theme="1"/>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color theme="1"/>
        <rFont val="Arial"/>
        <family val="2"/>
      </rPr>
      <t xml:space="preserve">DSI Cali y Coordinación de Contabilidad FR
</t>
    </r>
    <r>
      <rPr>
        <sz val="12"/>
        <color theme="1"/>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</si>
  <si>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t>Falta de coordinación y comunicación entre las dependencias proveedoras de información contable y el área de contabilidad para garantizar que las acciones realizadas para depurar los terceros se realice de forma eficaz, oportuna y se logren los objetivos.
Deficiencias en la aplicación de las políticas contables y operativas de la contabilidad de la función recaudadora.</t>
  </si>
  <si>
    <t>Actualizar, como resulte procedente la documentación que impacte la depuracion de los saldos de cartera, informados al proceso contable de la función recaudadora.</t>
  </si>
  <si>
    <t>Documentación actualizada</t>
  </si>
  <si>
    <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</si>
  <si>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Actualizacion de saldos en los inventarios de cartera</t>
  </si>
  <si>
    <t>Saldos Actualizados</t>
  </si>
  <si>
    <t>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</si>
  <si>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</si>
  <si>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Hoja de trabajo con el concepto sobre la procedencia o improcedencia de la reclasificación contable de los registros de que trata el hallazgo y auxiliar de los terceros reclasificados en la contabilidad FR, en los casos en en que procede.</t>
  </si>
  <si>
    <r>
      <rPr>
        <b/>
        <sz val="12"/>
        <color theme="1"/>
        <rFont val="Arial"/>
        <family val="2"/>
      </rPr>
      <t>DGI</t>
    </r>
    <r>
      <rPr>
        <sz val="12"/>
        <color theme="1"/>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DS – Subproceso administración de cartera
DS – Subproceso función recaudadora
Dirección seccional de impuestos y aduanas de Pereira
División de recaudo y cobranzas
GIT de cobranzas                                                                                                                                                                                                                                                                                                                                                                                                                                                                                                                                                                                                                              
DS – Subproceso administración de cartera
DS – Subproceso función recaudadora
Dirección seccional de impuestos de Cali
División de recaudo y cobranzas
                                                                                                                                                                                           O la Dirección seccional que resulte competente en razón de los traslados efectuados por competencia
                                                                                                                                           ELABORACIÓN (dd/mm/aaaa)
10/08/2023                                                                                                                    18/02/2024</t>
    </r>
  </si>
  <si>
    <r>
      <rPr>
        <b/>
        <sz val="12"/>
        <color theme="1"/>
        <rFont val="Arial"/>
        <family val="2"/>
      </rPr>
      <t>DGI</t>
    </r>
    <r>
      <rPr>
        <sz val="12"/>
        <color theme="1"/>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</si>
  <si>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t>AFR 2023-003
H7</t>
  </si>
  <si>
    <r>
      <rPr>
        <b/>
        <sz val="12"/>
        <color theme="1"/>
        <rFont val="Arial"/>
        <family val="2"/>
      </rPr>
      <t>Hallazgo No.7 Documentos sin contabilizar e inoportunidad en el registro contable</t>
    </r>
    <r>
      <rPr>
        <sz val="12"/>
        <color theme="1"/>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color theme="1"/>
        <rFont val="Arial"/>
        <family val="2"/>
      </rPr>
      <t xml:space="preserve">
a.	 Actos administrativos sin contabilizar</t>
    </r>
    <r>
      <rPr>
        <sz val="12"/>
        <color theme="1"/>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color theme="1"/>
        <rFont val="Arial"/>
        <family val="2"/>
      </rPr>
      <t xml:space="preserve">DSIA Pereira y Coordinación de Contabilidad de la Función Recaudadora.
</t>
    </r>
    <r>
      <rPr>
        <sz val="12"/>
        <color theme="1"/>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color theme="1"/>
        <rFont val="Arial"/>
        <family val="2"/>
      </rPr>
      <t>DSI Cali y Coordinación de Contabilidad de la Función Recaudadora.</t>
    </r>
    <r>
      <rPr>
        <sz val="12"/>
        <color theme="1"/>
        <rFont val="Arial"/>
        <family val="2"/>
      </rPr>
      <t xml:space="preserve">
</t>
    </r>
    <r>
      <rPr>
        <b/>
        <sz val="12"/>
        <color theme="1"/>
        <rFont val="Arial"/>
        <family val="2"/>
      </rPr>
      <t xml:space="preserve">b. Inoportunidad en el registro contable de los actos administrativos </t>
    </r>
    <r>
      <rPr>
        <sz val="12"/>
        <color theme="1"/>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color theme="1"/>
        <rFont val="Arial"/>
        <family val="2"/>
      </rPr>
      <t>DSI Cali y Coordinación de Contabilidad de la Función Recaudadora.</t>
    </r>
    <r>
      <rPr>
        <sz val="12"/>
        <color theme="1"/>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color theme="1"/>
        <rFont val="Arial"/>
        <family val="2"/>
      </rPr>
      <t>DSIA Pereira y Coordinación de Contabilidad de la Función Recaudadora.</t>
    </r>
    <r>
      <rPr>
        <sz val="12"/>
        <color theme="1"/>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</si>
  <si>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t>Deficiencias en el flujo de información interna con incidencia contable 
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
Fallas en el seguimiento y control sobre los actos administrativos identificados que no han sido reconocidos contablemente.</t>
  </si>
  <si>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</si>
  <si>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</si>
  <si>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</si>
  <si>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</si>
  <si>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t>AFR 2023-003
H5</t>
  </si>
  <si>
    <r>
      <rPr>
        <b/>
        <sz val="12"/>
        <color theme="1"/>
        <rFont val="Arial"/>
        <family val="2"/>
      </rPr>
      <t>Hallazgo No. 5 Inoportunidad en la expedición de los actos administrativos para declarar sin efecto la facilidad de pago.</t>
    </r>
    <r>
      <rPr>
        <sz val="12"/>
        <color theme="1"/>
        <rFont val="Arial"/>
        <family val="2"/>
      </rPr>
      <t xml:space="preserve">
Revisado el Inventario de facilidades de pago formato FT-ADF-1954 de enero a diciembre de 2022, las fechas máximas para el pago de la última cuota, el Control Facilidades de Pago FT-COT- 2616 y los registros contables, se evidenció que:
a.	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t>
    </r>
    <r>
      <rPr>
        <b/>
        <sz val="12"/>
        <color theme="1"/>
        <rFont val="Arial"/>
        <family val="2"/>
      </rPr>
      <t xml:space="preserve">DSI Cali </t>
    </r>
    <r>
      <rPr>
        <sz val="12"/>
        <color theme="1"/>
        <rFont val="Arial"/>
        <family val="2"/>
      </rPr>
      <t xml:space="preserve">
b.	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t>
    </r>
    <r>
      <rPr>
        <b/>
        <sz val="12"/>
        <color theme="1"/>
        <rFont val="Arial"/>
        <family val="2"/>
      </rPr>
      <t>DSI Cali</t>
    </r>
    <r>
      <rPr>
        <sz val="12"/>
        <color theme="1"/>
        <rFont val="Arial"/>
        <family val="2"/>
      </rPr>
      <t xml:space="preserve">
c.	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t>
    </r>
    <r>
      <rPr>
        <b/>
        <sz val="12"/>
        <color theme="1"/>
        <rFont val="Arial"/>
        <family val="2"/>
      </rPr>
      <t xml:space="preserve">DSI Cali </t>
    </r>
    <r>
      <rPr>
        <sz val="12"/>
        <color theme="1"/>
        <rFont val="Arial"/>
        <family val="2"/>
      </rPr>
      <t xml:space="preserve">
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t>
    </r>
  </si>
  <si>
    <t>Deficiencias en el control, seguimiento y evaluación de los resultados de la gestión a cargo de la primera y segunda línea de defensa.
Deficiencias en el monitoreo y seguimiento mensual al cumplimiento de las facilidades de pago contenidas en el formato FT-COT-2616 “Control facilidades de pago”.
Falencias en la expedición oportuna y notificación de las resoluciones  que declaran sin vigencia la facilidad de pago y de cancelación de estas y en los controles para el flujo de la información hacia el proceso contable.</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</si>
  <si>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</si>
  <si>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</si>
  <si>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FT-TAH-1722 Registro de asistencia capacitación interna, TEAMS  o evidencia del servicio tecnológico utilizado</t>
  </si>
  <si>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ELABORACIÓN (dd/mm/aaaa)
10/08/2023</t>
    </r>
  </si>
  <si>
    <t>Realizar bimestralmente verificacion del FT-COT-2616 Control facilidades de pago para certificar que se encuentra debidamente actualizada toda la informacion y gestionada oportunamente las facilidades de pago a cargo de cada funcionario</t>
  </si>
  <si>
    <t>certificacion firmada por el jefe de division de informacion actualizada en el FT-COT-2616</t>
  </si>
  <si>
    <t>DGI
DS- Subproceso Administración de Cartera    
Direccion Seccional de Impuestos de Cali
División de Recaudo y Cobranzas
GIT Secretaria de Cobranzas
ELABORACIÓN (dd/mm/aaaa)
10/08/2023</t>
  </si>
  <si>
    <t>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t>
  </si>
  <si>
    <t>Verificar mensualmente la gestión oportuna de las actuaciones de expedientes con facilidad de pago que presenten obligaciones incumplidas en el FT-COT-2616 “Control facilidades de pago”</t>
  </si>
  <si>
    <t>Relación en excel de los NITs verificados vs vencimiento de términos y archivo PDF con fecha cierta, indicando el objetivo, metodología, selección de la muestra, resultados y conclusiones, debidamente firmado por el jefe de División de Cobranzas</t>
  </si>
  <si>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DS- Subproceso Recaudo - Devoluciones
Dirección Seccional de Impuestos de Cali   
Divisón de Recaudo y Cobranzas GIT de Contabilidad y Control de Obligaciones
ELABORACIÓN (dd/mm/aaaa)
10/08/2023</t>
    </r>
  </si>
  <si>
    <t>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t>
  </si>
  <si>
    <t>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t>
  </si>
  <si>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ELABORACIÓN (dd/mm/aaaa)
10/08/2023</t>
    </r>
  </si>
  <si>
    <t>Auditoría a los Mecanismos de Atención al Ciudadano - AMA2024-002 Periodo 01/07/2023 al 29/02/2024</t>
  </si>
  <si>
    <t>AMA2024-002 
H1</t>
  </si>
  <si>
    <r>
      <rPr>
        <b/>
        <sz val="12"/>
        <color theme="1"/>
        <rFont val="Arial"/>
        <family val="2"/>
      </rPr>
      <t xml:space="preserve">Hallazgo 1. Desactualización de procedimiento, cartillas, formatos, así como de la información dispuesta para la atención del ciudadano cliente 
</t>
    </r>
    <r>
      <rPr>
        <sz val="12"/>
        <color theme="1"/>
        <rFont val="Arial"/>
        <family val="2"/>
      </rPr>
      <t xml:space="preserve">
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
a)	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
	El procedimiento PR-CAC-0265 V8 “Atención en Canales”, no contempla la modalidad de atención virtual que se desarrolla en los puntos de contacto, a través de Microsoft Teams, la cual es una plataforma unificada de comunicación y colaboración al servicio de la entidad.
	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
	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
	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
	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
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
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
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
b)	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
</t>
    </r>
  </si>
  <si>
    <t>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t>
  </si>
  <si>
    <t xml:space="preserve">Solicitar apoyo metodológico al área competente. </t>
  </si>
  <si>
    <t>Solicitar formalmente a la Subdirección de procesos y riesgos operativos el apoyo metodológico para la modificación de los procedimientos, formatos y cartillas.</t>
  </si>
  <si>
    <t>Oficio solicitud apoyo metodológico a la Subdirección de procesos y riesgos operativos</t>
  </si>
  <si>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</si>
  <si>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del procedimiento PR-CAC-0265 V8, Atención en Canales, ahora "Subproceso Administración de canales"</t>
  </si>
  <si>
    <t xml:space="preserve">
Revisar los cambios técnicos que requiere el Subproceso Administración de Canales, para que contemple la atención virtual.</t>
  </si>
  <si>
    <t xml:space="preserve">
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t>
  </si>
  <si>
    <t>Solicitar apoyo metodológico al área competente</t>
  </si>
  <si>
    <t>Solicitar formalmente a la Subdirección de procesos y riesgos operativos el apoyo metodológico para la modificación de los procedimientos y cartillas.</t>
  </si>
  <si>
    <t xml:space="preserve"> Gestionar la actualización de la cartilla CT-CAC-0052 V4 “Agendamiento de Citas”</t>
  </si>
  <si>
    <t xml:space="preserve">Revisar los cambios técnicos que requiere la cartilla CT-CAC-0052
V4 “Agendamiento de Citas”, para que el correo de agendamiento sea coord_canal_experiencia@dian.gov.co, 
</t>
  </si>
  <si>
    <t>Cartilla técnicamente ajustada en escrito dirigido a la dependencia competente para proceder con las actualizaciones correspondientes.</t>
  </si>
  <si>
    <t xml:space="preserve"> Gestionar la actualización del formato FT-CAC-2612 V3 “Solicitud agendamiento de
citas” </t>
  </si>
  <si>
    <t>Revisar los cambios técnicos que requiere El formato  FT-CAC-2612 V3 “Solicitud agendamiento de
citas” para ajustar el tiempo y tramites que se encuentre acorde a lo establecido para las direcciones seccionales.</t>
  </si>
  <si>
    <t>Formato técnicamente ajustado en escrito dirigido a la dependencia competente para proceder con las actualizaciones correspondientes.</t>
  </si>
  <si>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t>
    </r>
  </si>
  <si>
    <t xml:space="preserve"> Gestionar la actualización de la cartilla CT-CAC-0057 V4 “Evaluación del servicio y atención al ciudadano cliente”</t>
  </si>
  <si>
    <t xml:space="preserve"> Revisar los cambios técnicos que requiere La cartilla CT-CAC-0057 V4 “Evaluación del servicio y atención al ciudadano cliente” para que se ajusten a los acuerdos de niveles de servicio actuales.</t>
  </si>
  <si>
    <t>Revisar y solicitar la actualización de la información de las páginas
web SUIT (Sistema Único de Información de Trámites) y el Portal Único
del Estado Colombiano GOV.CO, según su competencia.</t>
  </si>
  <si>
    <t xml:space="preserve"> Solicitar a tecnología la actualización de la información como lo indica el procedimiento PR-IIT-0342.   </t>
  </si>
  <si>
    <t>Solicitar la actualización de la información de las páginas
web SUIT (Sistema Único de Información de Trámites) y el Portal Único
del Estado Colombiano GOV.CO, según su competencia.</t>
  </si>
  <si>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</si>
  <si>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 todas las áreas, la revisión de la información que se encuentra publicada en las páginas web SUIT (Sistema Único de Información de Trámites) y el Portal Único
del Estado Colombiano GOV.CO para que cada una de ellas, revise que la información se encuentre actualizada y en caso de ser necesario usen el procedimiento PR-IIT-0342.   </t>
  </si>
  <si>
    <t>Reporte de las actualizaciones solicitadas y de la información actualizada</t>
  </si>
  <si>
    <r>
      <rPr>
        <b/>
        <sz val="12"/>
        <color theme="1"/>
        <rFont val="Arial"/>
        <family val="2"/>
      </rPr>
      <t>DGI</t>
    </r>
    <r>
      <rPr>
        <sz val="12"/>
        <color theme="1"/>
        <rFont val="Arial"/>
        <family val="2"/>
      </rPr>
      <t xml:space="preserve">
NC - Subproceso Innovación y Tecnología
Dirección de Gestión Innovación y Tecnología</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</si>
  <si>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</si>
  <si>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apoyo metodológico al área competente </t>
  </si>
  <si>
    <r>
      <t>Solicitar los cambios técnicos para Individualizar y ajustar en la cartilla CT-CAC-0052 V4 “Agendamiento de Citas”, el apartado de: "</t>
    </r>
    <r>
      <rPr>
        <i/>
        <sz val="12"/>
        <color theme="1"/>
        <rFont val="Arial"/>
        <family val="2"/>
      </rPr>
      <t>documentos relacionados</t>
    </r>
    <r>
      <rPr>
        <sz val="12"/>
        <color theme="1"/>
        <rFont val="Arial"/>
        <family val="2"/>
      </rPr>
      <t xml:space="preserve">" con el procedimiento adecuado, que es el PR-IIT-0342  “Gestión de trámites, otros procedimientos administrativos (OPA) y/o consultas". El procedimiento PR-PEC-0342  no existe.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</si>
  <si>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</si>
  <si>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t>AMA2024-002 
H2</t>
  </si>
  <si>
    <r>
      <rPr>
        <b/>
        <sz val="12"/>
        <color theme="1"/>
        <rFont val="Arial"/>
        <family val="2"/>
      </rPr>
      <t xml:space="preserve">Hallazgo 2. Incumplimiento de políticas, normas, lineamientos, procedimientos, formatos y cartillas, dispuestos para la atención del ciudadano cliente
</t>
    </r>
    <r>
      <rPr>
        <sz val="12"/>
        <color theme="1"/>
        <rFont val="Arial"/>
        <family val="2"/>
      </rPr>
      <t xml:space="preserve">
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
a)	Al revisar los 24 correos electrónicos remitidos para la solicitud de agendamiento por parte de las Direcciones Seccionales Auditadas (ocho por seccional), se observó que:
</t>
    </r>
    <r>
      <rPr>
        <b/>
        <sz val="12"/>
        <color theme="1"/>
        <rFont val="Arial"/>
        <family val="2"/>
      </rPr>
      <t xml:space="preserve">DSI Medellín
</t>
    </r>
    <r>
      <rPr>
        <sz val="12"/>
        <color theme="1"/>
        <rFont val="Arial"/>
        <family val="2"/>
      </rPr>
      <t xml:space="preserve">	En el punto de contacto La Alpujarra, la solicitud de agendamiento se remite por el jefe Grupo Interno de Trabajo Servicio al Ciudadano.
</t>
    </r>
    <r>
      <rPr>
        <b/>
        <sz val="12"/>
        <color theme="1"/>
        <rFont val="Arial"/>
        <family val="2"/>
      </rPr>
      <t xml:space="preserve">DSI Bogotá
</t>
    </r>
    <r>
      <rPr>
        <sz val="12"/>
        <color theme="1"/>
        <rFont val="Arial"/>
        <family val="2"/>
      </rPr>
      <t>	En el punto de contacto BCH, la solicitud la hace un funcionario del Despacho de la División de Servicio al Ciudadano, precisando que se realiza atendiendo la instrucción del jefe de la División.
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
b)	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
c)	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
d)	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
e)	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
Para el período auditado, se observó que solo se registraron por parte de la División de Servicio al Ciudadano 8 casos con PST, correspondientes a errores del sistema Digiturno y 3.669 sin registro de incidente asociado, a pesar de que en la herramienta ARANDA se reportaron 1.432.
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
f)	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
g)	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t>
    </r>
  </si>
  <si>
    <t>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t>
  </si>
  <si>
    <t xml:space="preserve">
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
</t>
  </si>
  <si>
    <t>Realizar acción de control</t>
  </si>
  <si>
    <t>Realizar acción de control que permita subsanar los problemas identificados con la solicitud de agendamiento</t>
  </si>
  <si>
    <t>Informe donde se documente la revisión y el control definido.</t>
  </si>
  <si>
    <r>
      <rPr>
        <b/>
        <sz val="12"/>
        <color theme="1"/>
        <rFont val="Arial"/>
        <family val="2"/>
      </rPr>
      <t>DGI</t>
    </r>
    <r>
      <rPr>
        <sz val="12"/>
        <color theme="1"/>
        <rFont val="Arial"/>
        <family val="2"/>
      </rPr>
      <t xml:space="preserve">
DS - Subproceso Asistencia al Usuario
Dirección Seccional de Impuestos de Bogotá 
Dirección Seccional de Impuestos de Medellín </t>
    </r>
  </si>
  <si>
    <t>Programar visita de autoevaluación, auditoría y retroalimentación respecto de la aplicación Cartilla CT-CAC-0052 V4</t>
  </si>
  <si>
    <t>Incorporar en el plan de autoevaluación la visita (virtual o presencial) para verificar el cumplimiento de la CT-CAC-0052 V4 “Agendamiento de Citas”.</t>
  </si>
  <si>
    <t>Plan de autoevaluación e Informe de visita.</t>
  </si>
  <si>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</si>
  <si>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 la cartilla CT-CAC -0052 </t>
  </si>
  <si>
    <t xml:space="preserve">
Revisar los cambios técnicos que requieren para ajustar cartilla de agendamiento CT-CAC 052 para subsanar los tiempos de solicitud de agendamiento, de acuerdo con la dinámica de la operación.
</t>
  </si>
  <si>
    <t>Incorporar en el plan de autoevaluación la visita (virtual o presencial) para verificar el cumplimiento de la CT-CAC-0052 V4 “Agendamiento de Citas”. Por el incumplimiento en el tiempo de remisión</t>
  </si>
  <si>
    <t>Realizar acción de control que permita subsanar los problemas identificados con el tiempo de remisión de la solicitud de agendamiento.</t>
  </si>
  <si>
    <r>
      <rPr>
        <b/>
        <sz val="12"/>
        <color theme="1"/>
        <rFont val="Arial"/>
        <family val="2"/>
      </rPr>
      <t>DGI</t>
    </r>
    <r>
      <rPr>
        <sz val="12"/>
        <color theme="1"/>
        <rFont val="Arial"/>
        <family val="2"/>
      </rPr>
      <t xml:space="preserve">
DS - Subproceso Asistencia al Usuario
Dirección Seccional de Impuestos de Bogotá
Dirección Seccional de Impuestos de Medellín 
Dirección Seccional de Impuestos de Cali</t>
    </r>
  </si>
  <si>
    <t>Realizar acción de control que permita subsanar los problemas identificados con los roles de los agentes de servicio.</t>
  </si>
  <si>
    <r>
      <rPr>
        <b/>
        <sz val="12"/>
        <color theme="1"/>
        <rFont val="Arial"/>
        <family val="2"/>
      </rPr>
      <t>DGI</t>
    </r>
    <r>
      <rPr>
        <sz val="12"/>
        <color theme="1"/>
        <rFont val="Arial"/>
        <family val="2"/>
      </rPr>
      <t xml:space="preserve">
DS - Subproceso Asistencia al Usuario
Dirección Seccional de Impuestos de Cali</t>
    </r>
  </si>
  <si>
    <t>Programar visita de autoevaluación, auditoría y retroalimentación respecto de la aplicación Cartilla CT-CAC-0056 V3</t>
  </si>
  <si>
    <t>Se adelantará una mesa de trabajo (virtual o presencial) para retroalimentar la aplicación de la Cartilla CT-CAC-0056 V3 en lo relacionado con el Rol de los servidores que realizan funciones de filtro y suministro de información.</t>
  </si>
  <si>
    <t>Acta de la mesa de trabajo donde se documente lo tratado.</t>
  </si>
  <si>
    <r>
      <rPr>
        <b/>
        <sz val="12"/>
        <color theme="1"/>
        <rFont val="Arial"/>
        <family val="2"/>
      </rPr>
      <t>DGI</t>
    </r>
    <r>
      <rPr>
        <sz val="12"/>
        <color theme="1"/>
        <rFont val="Arial"/>
        <family val="2"/>
      </rPr>
      <t xml:space="preserve">
Dirección de Gestión de Impuestos
Subdirección de Servicio al Ciudadano en Asuntos Tributarios
Coordinación de Canales de servicio y experiencia de Usuario
NS - Subproceso Asistencia al Usuario
Dirección Seccional de Impuestos de Cali</t>
    </r>
  </si>
  <si>
    <t xml:space="preserve">Realizar un diagnóstico con el fin de validar las políticas y lineamientos establecidos y configurados en  los equipos de los Kioscos de autogestión, teniendo en cuenta el servicio prestado al ciudadano y el derecho de acceso a la información pública y nacional.  </t>
  </si>
  <si>
    <t xml:space="preserve">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t>
  </si>
  <si>
    <t xml:space="preserve">Documento de diagnóstico </t>
  </si>
  <si>
    <r>
      <rPr>
        <b/>
        <sz val="12"/>
        <color theme="1"/>
        <rFont val="Arial"/>
        <family val="2"/>
      </rPr>
      <t>DGI
Subproceso Innovación y Tecnología</t>
    </r>
    <r>
      <rPr>
        <sz val="12"/>
        <color theme="1"/>
        <rFont val="Arial"/>
        <family val="2"/>
      </rPr>
      <t xml:space="preserve">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</si>
  <si>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t>
  </si>
  <si>
    <t xml:space="preserve">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t>
  </si>
  <si>
    <t xml:space="preserve">Resolución 484 de 2013 actualizada 
Resolución 121 de 2014 actualizada
</t>
  </si>
  <si>
    <t xml:space="preserve">
MN-ITT-0072 Manual de Políticas y Lineamientos de Seguridad de la Información Actualizado </t>
  </si>
  <si>
    <r>
      <rPr>
        <b/>
        <sz val="12"/>
        <color theme="1"/>
        <rFont val="Arial"/>
        <family val="2"/>
      </rPr>
      <t xml:space="preserve">DGI
</t>
    </r>
    <r>
      <rPr>
        <sz val="12"/>
        <color theme="1"/>
        <rFont val="Arial"/>
        <family val="2"/>
      </rPr>
      <t xml:space="preserve">NC - Subproceso Asistencia al Usuario
Dirección de Gestión de Impuestos
Subdirección de Servicio al Ciudadano en Asuntos Tributarios
</t>
    </r>
    <r>
      <rPr>
        <b/>
        <sz val="12"/>
        <color theme="1"/>
        <rFont val="Arial"/>
        <family val="2"/>
      </rPr>
      <t xml:space="preserve">
OSI
</t>
    </r>
    <r>
      <rPr>
        <sz val="12"/>
        <color theme="1"/>
        <rFont val="Arial"/>
        <family val="2"/>
      </rPr>
      <t xml:space="preserve">Oficina de Seguridad de la Información – OSI
</t>
    </r>
  </si>
  <si>
    <t>Gestionar la actualización del procedimiento PR-CAC-0265 V8, Atención en Canales, ahora " Subproceso Administración de canales"</t>
  </si>
  <si>
    <t xml:space="preserve">Revisar los cambios técnicos que se requieren para ajustar el procedimiento  de atención en canales PR-CAC 0265 V8 “Atención en Canales”, ahora Subproceso Administración de Canales para complementar las fallas que se presentan en la atención presencial de las actividades descritas.
 </t>
  </si>
  <si>
    <t>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el cual indica el paso a seguir para el reporte de fallas o desviaciones detectadas</t>
  </si>
  <si>
    <t xml:space="preserve"> Solicitar la aplicación de la evaluación de experiencia de usuario</t>
  </si>
  <si>
    <t>Requerimiento a la Subdirección de Soluciones y Desarrollo para aplicar la evaluación de experiencia de usuario, junto con los ajustes a los servicios de digiturno y el agendamiento.</t>
  </si>
  <si>
    <t>Solicitud a la Dirección de Gestión de Innovación y Tecnología</t>
  </si>
  <si>
    <r>
      <rPr>
        <b/>
        <sz val="12"/>
        <color theme="1"/>
        <rFont val="Arial"/>
        <family val="2"/>
      </rPr>
      <t>DGI</t>
    </r>
    <r>
      <rPr>
        <sz val="12"/>
        <color theme="1"/>
        <rFont val="Arial"/>
        <family val="2"/>
      </rPr>
      <t xml:space="preserve">
Subproceso Innovcaicón y Tecnología
NC- Dirección de Gestión Innovación y Tecnología
NC - Subproceso Asistencia al Usuario
Dirección de Gestión de Impuestos
Subdirección de Servicio al Ciudadano en Asuntos Tributarios
Coordinación de Canales de servicio y experiencia de Usuario
</t>
    </r>
  </si>
  <si>
    <t xml:space="preserve">Desarrollar el proceso de contratación </t>
  </si>
  <si>
    <t xml:space="preserve">Desarrollo del proceso de contratación  en sus diferentes etapas </t>
  </si>
  <si>
    <r>
      <rPr>
        <b/>
        <sz val="12"/>
        <color theme="1"/>
        <rFont val="Arial"/>
        <family val="2"/>
      </rPr>
      <t>DGI</t>
    </r>
    <r>
      <rPr>
        <sz val="12"/>
        <color theme="1"/>
        <rFont val="Arial"/>
        <family val="2"/>
      </rPr>
      <t xml:space="preserve">
Subproceso Innovación y Tecnología
NC-Dirección de Gestión de Innovación y Tecnología – DGIT
DS - Subproceso Asistencia al Usuario
Dirección Seccional de Impuestos de Bogotá 
Dirección Seccional de Impuestos de Medellín 
Dirección Seccional de Impuestos de Cali
</t>
    </r>
  </si>
  <si>
    <t xml:space="preserve">Implementación de la solución tecnológica del proyecto </t>
  </si>
  <si>
    <t xml:space="preserve">Informe de la implementación y puesta en producción de la solución tecnólogica </t>
  </si>
  <si>
    <r>
      <rPr>
        <b/>
        <sz val="12"/>
        <color theme="1"/>
        <rFont val="Arial"/>
        <family val="2"/>
      </rPr>
      <t xml:space="preserve">DGI
</t>
    </r>
    <r>
      <rPr>
        <sz val="12"/>
        <color theme="1"/>
        <rFont val="Arial"/>
        <family val="2"/>
      </rPr>
      <t xml:space="preserve">Subproceso Innovación y Tecnología
NC- Dirección de Gestión de Innovación y Tecnología – DGIT
NS - Subproceso Asistencia al Usuario
Dirección de Gestión de Impuestos
Dirección Seccional de Impuestos de Bogotá 
Dirección Seccional de Impuestos de Medellín 
Dirección Seccional de Impuestos de Cali
</t>
    </r>
  </si>
  <si>
    <t>Realizar acción de control que permita subsanar los problemas identificados con los tiempos de espera en sala.</t>
  </si>
  <si>
    <t>Programar visita de autoevaluación, auditoría y retroalimentación respecto de los tiempos de espera en la promesa de servicio</t>
  </si>
  <si>
    <t>Incorporar en el plan de autoevaluación la visita (virtual o presencial) para verificar el cumplimiento de los tiempos de espera</t>
  </si>
  <si>
    <t>AMA2024-002
H3</t>
  </si>
  <si>
    <r>
      <rPr>
        <b/>
        <sz val="12"/>
        <color theme="1"/>
        <rFont val="Arial"/>
        <family val="2"/>
      </rPr>
      <t xml:space="preserve">Hallazgo 3. Deficiencia de controles en las publicaciones de los documentos del Subproceso Asistencia al Usuario
</t>
    </r>
    <r>
      <rPr>
        <sz val="12"/>
        <color theme="1"/>
        <rFont val="Arial"/>
        <family val="2"/>
      </rPr>
      <t xml:space="preserve">
Revisadas las publicaciones realizadas por la Subdirección de Servicio al Ciudadano en Asuntos Tributarios, se evidenció lo siguiente:
a)	El Informe anual “Resultados Encuesta Nacional de Percepción de la Calidad General del Servicio DIAN 2023” Versión 1 enero de 2024, publicado en la página web de la DIAN, de acceso y consulta a la ciudadanía en general presenta:
•	Gráficas incompletas o cortadas que impiden la lectura adecuada. (Págs. 30, 33 y 52)
•	No presenta imagen o tabla asociada en el texto. (Págs. 48, 65 y 66)
•	Páginas en blanco. (Págs. 52 y 60) 
•	Falta cuadro o imagen comparativa. (Pág. 71)
•	Inexactitud de los datos: La sumatoria de “Genero” no es igual a 14.593. (Pág. 13)
b)	La Política de Servicio publicada en la página de la DIAN  de acceso y consulta a la ciudadanía en general presenta:
•	Errores de ortografía.
•	Sin numeración de páginas (5 páginas).
•	La plantilla publicada se encuentra desactualizada. 
•	El pie de página hace referencia a la Subdirección de Gestión de Asistencia al Cliente.
c)	La Cartilla CT-CAC-0057 V4 “Evaluación del servicio y atención al ciudadano cliente”, en el numeral 4.3 “Tipo de trámite” hace referencia a un enlace cuya ruta electrónica direcciona a una página no encontrada propiedad de la DIAN.</t>
    </r>
  </si>
  <si>
    <t>Debido a deficiencias en la aplicación de los controles, seguimiento y monitoreo por parte de la primera y segunda línea de defensa, en las publicaciones web de los documentos de consulta, tanto interna como externa.</t>
  </si>
  <si>
    <t>Implementar control de calidad de los documentos antes de su publicación.</t>
  </si>
  <si>
    <r>
      <t>Comunicar que los documentos a publicar en la red previo a su publicación, deben ser revisados mínimo por dos personas, quienes figurarán en el documento como: "</t>
    </r>
    <r>
      <rPr>
        <i/>
        <sz val="12"/>
        <color theme="1"/>
        <rFont val="Arial"/>
        <family val="2"/>
      </rPr>
      <t>Proyectó y reviso</t>
    </r>
    <r>
      <rPr>
        <sz val="12"/>
        <color theme="1"/>
        <rFont val="Arial"/>
        <family val="2"/>
      </rPr>
      <t>"</t>
    </r>
  </si>
  <si>
    <t>Comunicación a todas las áreas implicadas de la implementación del control de calidad de los documentos.</t>
  </si>
  <si>
    <t>Presentar proyecto con las correcciones del Informe anual “Resultados Encuesta Nacional de Percepción de la Calidad General del Servicio DIAN 2023” Versión 1 enero de 2024</t>
  </si>
  <si>
    <t>Se acogerán las recomendaciones que suministra la Oficina de Control Interno y se ajustará el documento, se le remitirá a la Subdirección de soluciones y desarrollo para que lo públique en el portal correspondiente.</t>
  </si>
  <si>
    <t>Presentación proyecto corregido de los Resultados Encuesta Nacional de Percepción de la Calidad General del Servicio DIAN 2023” Versión 1 enero de 2024</t>
  </si>
  <si>
    <t>Presentar proyecto para actualizar la Política de Servicio publicada en la página de la DIAN</t>
  </si>
  <si>
    <t>Se acogerán las recomendaciones que suministra la Oficina de Control Interno para la política y se le remitirá a la Subdirección de Soluciones y Desarrollo para que lo públique en el portal correspondiente.</t>
  </si>
  <si>
    <t>Presentar proyecto para actualizar la Política de Servicio publicada en la página de la DIAN y remisión a la Subdirección de Soluciones y Desarrollo</t>
  </si>
  <si>
    <t xml:space="preserve">Gestionar la actualización de la cartilla de "Evaluación del servicio y atención al ciudadano cliente" CT-CAC-0057 </t>
  </si>
  <si>
    <t>Revisar los cambios técnicos que requieren para ajustar cartilla de "Evaluación del servicio y atención al ciudadano cliente" CT-CAC-0057 para subsanar los enlaces afectados.</t>
  </si>
  <si>
    <t>AMA2024-002 
H4</t>
  </si>
  <si>
    <r>
      <rPr>
        <b/>
        <sz val="12"/>
        <color theme="1"/>
        <rFont val="Arial"/>
        <family val="2"/>
      </rPr>
      <t xml:space="preserve">Hallazgo 4. Incumplimiento de las políticas de privacidad y seguridad de la información, evidenciado en los Kioscos de auto gestión de los Puntos de Contacto, con ocasión de los trámites realizados por los ciudadanos 
</t>
    </r>
    <r>
      <rPr>
        <sz val="12"/>
        <color theme="1"/>
        <rFont val="Arial"/>
        <family val="2"/>
      </rPr>
      <t xml:space="preserve">
Al revisar un total de nueve estaciones de cómputo destinadas para los servicios de auto gestión, tres por cada uno de los puntos de contacto auditados (BCH, La Alpujarra y Cali – Sede Centro), se evidenció:
</t>
    </r>
    <r>
      <rPr>
        <b/>
        <sz val="12"/>
        <color theme="1"/>
        <rFont val="Arial"/>
        <family val="2"/>
      </rPr>
      <t xml:space="preserve">DSI Bogotá, DSI Medellín y DSI Cali
</t>
    </r>
    <r>
      <rPr>
        <sz val="12"/>
        <color theme="1"/>
        <rFont val="Arial"/>
        <family val="2"/>
      </rPr>
      <t>a)	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
b)	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
c)	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
DSI Bogotá y DSI Medellín
d)	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
DSI Medellín
e)	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
DSI Cali
f)	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t>
    </r>
  </si>
  <si>
    <t>Debido al incumplimiento o deficiencia en la aplicación de las normas, políticas o procedimientos de seguridad digital.</t>
  </si>
  <si>
    <r>
      <rPr>
        <b/>
        <sz val="12"/>
        <color theme="1"/>
        <rFont val="Arial"/>
        <family val="2"/>
      </rPr>
      <t>DGI</t>
    </r>
    <r>
      <rPr>
        <sz val="12"/>
        <color theme="1"/>
        <rFont val="Arial"/>
        <family val="2"/>
      </rPr>
      <t xml:space="preserve">
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</si>
  <si>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color theme="1"/>
        <rFont val="Arial"/>
        <family val="2"/>
      </rPr>
      <t xml:space="preserve">DGI
</t>
    </r>
    <r>
      <rPr>
        <sz val="12"/>
        <color theme="1"/>
        <rFont val="Arial"/>
        <family val="2"/>
      </rPr>
      <t xml:space="preserve">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</si>
  <si>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el sistema operativo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</si>
  <si>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del sistema operativo en las versiones que se consideren necesarias para mantener las políticas de seguridad de la información </t>
  </si>
  <si>
    <t xml:space="preserve">Caso registrado con la solución implementada </t>
  </si>
  <si>
    <t>Implementar una política  de GPO para realizar diariamente el borrado seguro de información (temporales, archivo de escritorio, papelera, descargas, historial de navegación, contraseñas) y demás información que este almacenada en los equipos de los kioscos de autogestión</t>
  </si>
  <si>
    <t xml:space="preserve">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
</t>
  </si>
  <si>
    <r>
      <rPr>
        <b/>
        <sz val="12"/>
        <color theme="1"/>
        <rFont val="Arial"/>
        <family val="2"/>
      </rPr>
      <t>DGI</t>
    </r>
    <r>
      <rPr>
        <sz val="12"/>
        <color theme="1"/>
        <rFont val="Arial"/>
        <family val="2"/>
      </rPr>
      <t xml:space="preserve">
NC- Subproceso Innovación y Tecnología
Dirección de Gestión de Innovación y Tecnología – DGIT
Subdirección de Infraestructura Tecnológica y de Operaciones
DS - Subproceso Asistencia al Usuario
Dirección Seccional de Impuestos de Bogotá
Dirección Seccional de Impuestos de Medellín 
Dirección Seccional de Impuestos de Cali</t>
    </r>
  </si>
  <si>
    <t>Implementar una politíca para la inactivación de los puertos USB en los equipos de los kioscos de autogestión</t>
  </si>
  <si>
    <t xml:space="preserve">Realizar la solicitud a la Subdirección de Infraestructura Tecnológica y de Operaciones para la implementación de una política para la inactivación de los puertos USB en los equipos de los kioscos de autogestión
</t>
  </si>
  <si>
    <t xml:space="preserve">Actualizar Microsoft Office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</si>
  <si>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Microsoft Office en las versiones que se consideren necesarias para mantener las políticas de seguridad de la información </t>
  </si>
  <si>
    <t xml:space="preserve">Sensibilizar sobre las políticas de seguridad de la información, a los equipos de los kioscos de autogestión con ocasión de los trámites realizados por los ciudadanos. </t>
  </si>
  <si>
    <t xml:space="preserve">Realizar sesiones de sensibilización con las partes interesadas para revisar las políticas de seguridad con los equipos de los kioscos de autogestión con ocasión de los trámites realizados por los ciudadanos.  </t>
  </si>
  <si>
    <t>Sesiones de Sensibilización</t>
  </si>
  <si>
    <t>Auditoría a los Mecanismos de Atención al Ciudadano - AMA2024-002 Periodo 01/07/2023 al 29/02/2025</t>
  </si>
  <si>
    <t>AMA2024-002 
H6</t>
  </si>
  <si>
    <r>
      <rPr>
        <b/>
        <sz val="12"/>
        <color theme="1"/>
        <rFont val="Arial"/>
        <family val="2"/>
      </rPr>
      <t xml:space="preserve">Hallazgo 6. Incumplimiento de características de operatividad de las zonas de acceso público a internet inalámbrico y señalética en los Puntos de Contacto auditados
</t>
    </r>
    <r>
      <rPr>
        <sz val="12"/>
        <color theme="1"/>
        <rFont val="Arial"/>
        <family val="2"/>
      </rPr>
      <t xml:space="preserve">
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
</t>
    </r>
    <r>
      <rPr>
        <b/>
        <sz val="12"/>
        <color theme="1"/>
        <rFont val="Arial"/>
        <family val="2"/>
      </rPr>
      <t xml:space="preserve">DSI Bogotá, DSI Medellín y DSI Cali
</t>
    </r>
    <r>
      <rPr>
        <sz val="12"/>
        <color theme="1"/>
        <rFont val="Arial"/>
        <family val="2"/>
      </rPr>
      <t>a)	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
DSI Medellín y DSI Cali
b)	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t>
    </r>
  </si>
  <si>
    <t>Debido a deficiencias en la aplicación de los controles, seguimiento y monitoreo por parte de la primera y segunda línea de defensa, en la aplicación de las normas, políticas o procedimientos de seguridad digital.</t>
  </si>
  <si>
    <t>Realizar control a la totalidad de políticas de control de contenido aplicadas en el proxy para la red gratuita Wifi con la que cuenta la entidad en los puntos de contacto denominada “Zona +Digital Mejor País”.</t>
  </si>
  <si>
    <t>Solicitar al proveedor realizar control a la totalidad de políticas de control de contenido aplicadas en el proxy para la red gratuita Wifi con la que cuenta la entidad en los puntos de contacto denominada “Zona +Digital Mejor País”.</t>
  </si>
  <si>
    <t xml:space="preserve">Reporte de filtros configurados en el proxy para la red gratuita WIFI. </t>
  </si>
  <si>
    <r>
      <rPr>
        <b/>
        <sz val="12"/>
        <color theme="1"/>
        <rFont val="Arial"/>
        <family val="2"/>
      </rPr>
      <t>DGI</t>
    </r>
    <r>
      <rPr>
        <sz val="12"/>
        <color theme="1"/>
        <rFont val="Arial"/>
        <family val="2"/>
      </rPr>
      <t xml:space="preserve">
Subproceso Innovación y Tecnología
NC - Dirección de Gestión de Innovación y Tecnología – DGIT
DS - Subproceso Asistencia al Usuario
Dirección Seccional de Impuestos de Bogotá
Dirección Seccional de Impuestos de Medellín 
Dirección Seccional de Impuestos de Cali</t>
    </r>
  </si>
  <si>
    <t>Corrección de los filtros de contenido exigidos en la resolución del  MINTIC 0003436 en todos los puntos de contacto</t>
  </si>
  <si>
    <t xml:space="preserve">Corrección de los filtros exigidos en la resolución del  MINTIC 0003436 en todos los puntos de contacto. 
Levantamiento de evidencia de los filtros configurados y pruebas de acceso en los puntos de contacto, con la verificación del cumplimiento de  los controles establecidos en el  MN-IIT-0072 “Manual de Políticas y Lineamientos de Seguridad de la Información”. </t>
  </si>
  <si>
    <t>Reporte de evidencias de acceso desde los puntos de contacto</t>
  </si>
  <si>
    <r>
      <rPr>
        <b/>
        <sz val="12"/>
        <color theme="1"/>
        <rFont val="Arial"/>
        <family val="2"/>
      </rPr>
      <t xml:space="preserve">DGI
</t>
    </r>
    <r>
      <rPr>
        <sz val="12"/>
        <color theme="1"/>
        <rFont val="Arial"/>
        <family val="2"/>
      </rPr>
      <t>NC -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t>
    </r>
  </si>
  <si>
    <t>Realizar acción de control que permita subsanar los problemas identificados con la señalética.</t>
  </si>
  <si>
    <r>
      <rPr>
        <b/>
        <sz val="12"/>
        <color theme="1"/>
        <rFont val="Arial"/>
        <family val="2"/>
      </rPr>
      <t>DGI</t>
    </r>
    <r>
      <rPr>
        <sz val="12"/>
        <color theme="1"/>
        <rFont val="Arial"/>
        <family val="2"/>
      </rPr>
      <t xml:space="preserve">
DS - Subproceso Asistencia al Usuario
Dirección Seccional de Impuestos de Medellín 
Dirección Seccional de Impuestos de Cali</t>
    </r>
  </si>
  <si>
    <t>Programar visita de autoevaluación, auditoría y retroalimentación señaletica</t>
  </si>
  <si>
    <t xml:space="preserve">Incorporar en el plan de autoevaluación la visita para verificar el cumplimiento de normativa de la señaletica, constatando si ya fue colocada o que acciones fueron adelantadas con la dependencia correspondiente </t>
  </si>
  <si>
    <t>Informe de visita</t>
  </si>
  <si>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DS - Subproceso Asistencia al Usuario
Dirección Seccional de Impuestos de Medellín 
Dirección Seccional de Impuestos de Cali</t>
    </r>
  </si>
  <si>
    <t>Auditoría a la Gestión de Cartera 2024-001
Periodo 01/01/2023 al 30/03/2024</t>
  </si>
  <si>
    <t>AGC2024-001
H1</t>
  </si>
  <si>
    <r>
      <rPr>
        <b/>
        <sz val="12"/>
        <color theme="1"/>
        <rFont val="Arial"/>
        <family val="2"/>
      </rPr>
      <t xml:space="preserve">Hallazgo No.1 Deficiencias en la expedición y notificación de los mandamientos de pago y de la resolución que ordena seguir adelante la ejecución </t>
    </r>
    <r>
      <rPr>
        <sz val="12"/>
        <color theme="1"/>
        <rFont val="Arial"/>
        <family val="2"/>
      </rPr>
      <t xml:space="preserve">
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
a.	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t>
    </r>
    <r>
      <rPr>
        <b/>
        <sz val="12"/>
        <color theme="1"/>
        <rFont val="Arial"/>
        <family val="2"/>
      </rPr>
      <t xml:space="preserve">(Ver anexo No.1 MP Sin Notificar). DSI Bogotá.
</t>
    </r>
    <r>
      <rPr>
        <sz val="12"/>
        <color theme="1"/>
        <rFont val="Arial"/>
        <family val="2"/>
      </rPr>
      <t xml:space="preserve">				
b.	29 mandamientos de pago pendientes del trámite de notificación, proferidos entre el 29/06/2022 y el 07/03/2024 y 19 fueron notificados con demoras entre dos (2) y cinco (5) meses contados desde la fecha de devolución o de expedición del acto administrativo.  </t>
    </r>
    <r>
      <rPr>
        <b/>
        <sz val="12"/>
        <color theme="1"/>
        <rFont val="Arial"/>
        <family val="2"/>
      </rPr>
      <t xml:space="preserve">(Ver anexo No.2 MP Sin Notificar). DSI Barranquilla	
</t>
    </r>
    <r>
      <rPr>
        <sz val="12"/>
        <color theme="1"/>
        <rFont val="Arial"/>
        <family val="2"/>
      </rPr>
      <t xml:space="preserve">
c.	Cuatro (4) mandamientos de pago pendientes del trámite de notificación, proferidos entre el 05/09/2023 y el 10/01/2024 y para el NIT 77.094.887 y NIT 901.058.547, con demoras entre cuatro (4) y cinco (5) meses respectivamente para efectuar la notificación. </t>
    </r>
    <r>
      <rPr>
        <b/>
        <sz val="12"/>
        <color theme="1"/>
        <rFont val="Arial"/>
        <family val="2"/>
      </rPr>
      <t>(Ver anexo No.3 MP Sin Notificar). DSIA Valledupar</t>
    </r>
    <r>
      <rPr>
        <sz val="12"/>
        <color theme="1"/>
        <rFont val="Arial"/>
        <family val="2"/>
      </rPr>
      <t xml:space="preserve">	
d.	En el expediente no obra el mandamiento de pago, están sin firmas y/o la constancia de notificación no reposa en este, que demuestre que se haya librado el mandamiento de pago y su debida notificación.</t>
    </r>
    <r>
      <rPr>
        <b/>
        <sz val="12"/>
        <color theme="1"/>
        <rFont val="Arial"/>
        <family val="2"/>
      </rPr>
      <t xml:space="preserve"> DSI Barranquilla</t>
    </r>
    <r>
      <rPr>
        <sz val="12"/>
        <color theme="1"/>
        <rFont val="Arial"/>
        <family val="2"/>
      </rPr>
      <t xml:space="preserve"> NIT 27.001.732, 72.211.845, 901.172.637, 19.367.732, 88.060.131, 72.195.546, 900.646.311, 800.177.119, 890.113.551, 5.764.861, 72.211.845, 901.172.637, 19.367.732</t>
    </r>
    <r>
      <rPr>
        <b/>
        <sz val="12"/>
        <color theme="1"/>
        <rFont val="Arial"/>
        <family val="2"/>
      </rPr>
      <t xml:space="preserve"> DSIA Valledupar</t>
    </r>
    <r>
      <rPr>
        <sz val="12"/>
        <color theme="1"/>
        <rFont val="Arial"/>
        <family val="2"/>
      </rPr>
      <t xml:space="preserve"> NIT 901.058.547, 92.258.957, 824.002.380, 824.000.795.  </t>
    </r>
    <r>
      <rPr>
        <b/>
        <sz val="12"/>
        <color theme="1"/>
        <rFont val="Arial"/>
        <family val="2"/>
      </rPr>
      <t>DSI Bogotá</t>
    </r>
    <r>
      <rPr>
        <sz val="12"/>
        <color theme="1"/>
        <rFont val="Arial"/>
        <family val="2"/>
      </rPr>
      <t xml:space="preserve"> NIT 900.223.901, 830.050.525, 800.249.401.	
e.	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t>
    </r>
    <r>
      <rPr>
        <b/>
        <sz val="12"/>
        <color theme="1"/>
        <rFont val="Arial"/>
        <family val="2"/>
      </rPr>
      <t>DSIA Valledupar</t>
    </r>
    <r>
      <rPr>
        <sz val="12"/>
        <color theme="1"/>
        <rFont val="Arial"/>
        <family val="2"/>
      </rPr>
      <t xml:space="preserve"> NIT 77.188.544, 901.272.534, 900.932.959, 900.871.261, 77.187.122, 901.092.583, 49.605.792, 900.679.774.		
f.	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t>
    </r>
    <r>
      <rPr>
        <b/>
        <sz val="12"/>
        <color theme="1"/>
        <rFont val="Arial"/>
        <family val="2"/>
      </rPr>
      <t>DSI Bogotá:</t>
    </r>
    <r>
      <rPr>
        <sz val="12"/>
        <color theme="1"/>
        <rFont val="Arial"/>
        <family val="2"/>
      </rPr>
      <t xml:space="preserve"> NIT 830.061.338, 1.158.833, 900.664.939, 900.223.901 Similar situación se observó en la</t>
    </r>
    <r>
      <rPr>
        <b/>
        <sz val="12"/>
        <color theme="1"/>
        <rFont val="Arial"/>
        <family val="2"/>
      </rPr>
      <t xml:space="preserve"> DSI Barranquilla: </t>
    </r>
    <r>
      <rPr>
        <sz val="12"/>
        <color theme="1"/>
        <rFont val="Arial"/>
        <family val="2"/>
      </rPr>
      <t xml:space="preserve">NIT 27.001.732, 72.211.845, 900.389.024, 22.368.763, 72.195.546, 900.527.429, 72.211.845, 900.389.024 y </t>
    </r>
    <r>
      <rPr>
        <b/>
        <sz val="12"/>
        <color theme="1"/>
        <rFont val="Arial"/>
        <family val="2"/>
      </rPr>
      <t>DSIA Valledupar</t>
    </r>
    <r>
      <rPr>
        <sz val="12"/>
        <color theme="1"/>
        <rFont val="Arial"/>
        <family val="2"/>
      </rPr>
      <t xml:space="preserve"> NIT 900.073.672, 900.359.618.
g.	Dilaciones en la expedición de la resolución que ordena seguir adelante la ejecución, desde la notificación del mandamiento de pago, observando que transcurren hasta 4 años y 10 meses o a la fecha no habían sido proferidas.</t>
    </r>
    <r>
      <rPr>
        <b/>
        <sz val="12"/>
        <color theme="1"/>
        <rFont val="Arial"/>
        <family val="2"/>
      </rPr>
      <t xml:space="preserve"> DSI Bogotá:</t>
    </r>
    <r>
      <rPr>
        <sz val="12"/>
        <color theme="1"/>
        <rFont val="Arial"/>
        <family val="2"/>
      </rPr>
      <t xml:space="preserve"> NIT 80.469.963, 1.158.833, 830.049.117, 900.664.939, 19.129.919, 79.857.283, 900.223.901, 39.775.456, 93.396.253, 860.079.278, 900.209.137, 800.249.401, 830.050.525, 79.555.471, 900.662.664. </t>
    </r>
    <r>
      <rPr>
        <b/>
        <sz val="12"/>
        <color theme="1"/>
        <rFont val="Arial"/>
        <family val="2"/>
      </rPr>
      <t>DSI Barranquilla</t>
    </r>
    <r>
      <rPr>
        <sz val="12"/>
        <color theme="1"/>
        <rFont val="Arial"/>
        <family val="2"/>
      </rPr>
      <t xml:space="preserve"> NIT 5.764.861, 900.527.429, 7.448.225, 27.001.732, 19.367.732, 72.211.845, 900.389.024, 901.172.637. </t>
    </r>
    <r>
      <rPr>
        <b/>
        <sz val="12"/>
        <color theme="1"/>
        <rFont val="Arial"/>
        <family val="2"/>
      </rPr>
      <t>DSIA Valledupar</t>
    </r>
    <r>
      <rPr>
        <sz val="12"/>
        <color theme="1"/>
        <rFont val="Arial"/>
        <family val="2"/>
      </rPr>
      <t xml:space="preserve"> NIT 5.645.982, 77.176.802, 824.004.287, 824.002.380, 49.758.958, 5.645.982, 824.000.425, 77.034.143, 77.176.802, 49.758.858.
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t>
    </r>
  </si>
  <si>
    <t>Deficiencias en la supervisión, monitoreo, seguimiento y control que deben ejercer los responsables de su ejecución, que garanticen la expedición oportuna de los mandamientos de pago y de las resoluciones que ordenan seguir adelante la ejecución
Insuficiencia en la aplicación de la norma y de los controles establecidos en los procedimientos para la notificación de estos actos administrativos</t>
  </si>
  <si>
    <t>Efectuar seguimiento a la expedicion de mandamientos de pago y resoluciones de seguir la ejecucion de acuerdo con los inventarios de cartera publicados por la Subdireccion de Cobranzas</t>
  </si>
  <si>
    <t>De acuerdo con inventario de obligaciones que se remite a cada seccional, realizar seguimiento a la expedicion oportuna de mandamientos de pago y resoluciones de ejecucion por parte de los funcionarios a cargo de los expedientes</t>
  </si>
  <si>
    <t>Informe mensual ( 6 informes) de seguimiento realizado en PDF en donde se consignen todos los datos del seguimiento efectuado</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</si>
  <si>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t>
    </r>
  </si>
  <si>
    <t xml:space="preserve">Gestionar aplicando criterios de priorización cada uno de los casos   identificados en la Auditoría AGC 2024 -001 . </t>
  </si>
  <si>
    <t>Revision y solucion de las falencias determinadas en la auditoria respecto a los casos enumerados</t>
  </si>
  <si>
    <t>Informe PDF que contenga la descripcion de solucion dada a cada uno de los casos señalados por la OCI en la auditoria</t>
  </si>
  <si>
    <r>
      <rPr>
        <b/>
        <sz val="12"/>
        <color theme="1"/>
        <rFont val="Arial"/>
        <family val="2"/>
      </rPr>
      <t xml:space="preserve">DGI
</t>
    </r>
    <r>
      <rPr>
        <sz val="12"/>
        <color theme="1"/>
        <rFont val="Arial"/>
        <family val="2"/>
      </rPr>
      <t>DS - Subproceso Administración de Cartera
Dirección Seccional de Impuestos de Bogotá, Barranquilla y Valledupar
División de Cobranzas y/o de Recaudo y Cobranzas</t>
    </r>
  </si>
  <si>
    <t xml:space="preserve">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t>
  </si>
  <si>
    <t>Enviar mensualmente a cada Jefe de  GIT, una base de datos en donde se evidencian los actos administrativos notificados y no notificados.</t>
  </si>
  <si>
    <t>Reporte en archivo excel en el que se identifiquen los mandamientos de pago y resoluciones de seguir adelante la ejecución notificados y sin fecha de notificación registrada remitido por correo electrónico</t>
  </si>
  <si>
    <t xml:space="preserve">Verificar trimestralmente la notificación de  mandamientos de pago y resoluciones de seguir adelante la ejecución proferidos.
   </t>
  </si>
  <si>
    <t>Elaborar informe en PDF donde se evidencie el número de actos proferidos, con fecha de notificación registrada en el período</t>
  </si>
  <si>
    <t>Informe en PDF donde se evidencie el número de actos proferidos, con fecha de notificación registrada en el período</t>
  </si>
  <si>
    <r>
      <rPr>
        <b/>
        <sz val="12"/>
        <color theme="1"/>
        <rFont val="Arial"/>
        <family val="2"/>
      </rPr>
      <t xml:space="preserve">DGI
</t>
    </r>
    <r>
      <rPr>
        <sz val="12"/>
        <color theme="1"/>
        <rFont val="Arial"/>
        <family val="2"/>
      </rPr>
      <t>DS - Subproceso Administración de Cartera
Dirección Seccional de Impuestos de Bogotá, Barranquilla y Valledupar
División de Cobranzas y/o Recaudo y Cobranzas</t>
    </r>
  </si>
  <si>
    <t>AGC2024-001
H2</t>
  </si>
  <si>
    <r>
      <rPr>
        <b/>
        <sz val="12"/>
        <color theme="1"/>
        <rFont val="Arial"/>
        <family val="2"/>
      </rPr>
      <t>Hallazgo No. 2 Dilaciones en las actuaciones que se deben surtir en la gestión de cobro</t>
    </r>
    <r>
      <rPr>
        <sz val="12"/>
        <color theme="1"/>
        <rFont val="Arial"/>
        <family val="2"/>
      </rPr>
      <t xml:space="preserve">
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																
a.	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t>
    </r>
    <r>
      <rPr>
        <b/>
        <sz val="12"/>
        <color theme="1"/>
        <rFont val="Arial"/>
        <family val="2"/>
      </rPr>
      <t>DSI Barranquilla</t>
    </r>
    <r>
      <rPr>
        <sz val="12"/>
        <color theme="1"/>
        <rFont val="Arial"/>
        <family val="2"/>
      </rPr>
      <t xml:space="preserve"> NIT 88.060.131, 900.335.216, 5.764.861, 19.088.860, 3.675.616, 12.114.845, 900.043.191, 900.468.030, 27.001.732, 800.019.254, 900.047.321, 900.389.024, 8.531.547, 900.306.966.
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t>
    </r>
    <r>
      <rPr>
        <b/>
        <sz val="12"/>
        <color theme="1"/>
        <rFont val="Arial"/>
        <family val="2"/>
      </rPr>
      <t>DSI Barranquilla</t>
    </r>
    <r>
      <rPr>
        <sz val="12"/>
        <color theme="1"/>
        <rFont val="Arial"/>
        <family val="2"/>
      </rPr>
      <t xml:space="preserve"> NIT 900.335.216, 72.195.546, 72.211.845, 900.043.191, 19.088.860, 19.367.732, 900.047.321, 901.172.637, 8.531.547. </t>
    </r>
    <r>
      <rPr>
        <b/>
        <sz val="12"/>
        <color theme="1"/>
        <rFont val="Arial"/>
        <family val="2"/>
      </rPr>
      <t xml:space="preserve">DSIA Valledupar </t>
    </r>
    <r>
      <rPr>
        <sz val="12"/>
        <color theme="1"/>
        <rFont val="Arial"/>
        <family val="2"/>
      </rPr>
      <t xml:space="preserve">NIT 901.092.583, 900.932.959, 900.679.774, 824.000.795. </t>
    </r>
    <r>
      <rPr>
        <b/>
        <sz val="12"/>
        <color theme="1"/>
        <rFont val="Arial"/>
        <family val="2"/>
      </rPr>
      <t>DSI Bogotá</t>
    </r>
    <r>
      <rPr>
        <sz val="12"/>
        <color theme="1"/>
        <rFont val="Arial"/>
        <family val="2"/>
      </rPr>
      <t xml:space="preserve"> NIT 830.061.338, 830.049.117, 19.129.919, 900.664.939, 79.857.283, 830.050.525, 38.864.317, 79.555.471.
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t>
    </r>
    <r>
      <rPr>
        <b/>
        <sz val="12"/>
        <color theme="1"/>
        <rFont val="Arial"/>
        <family val="2"/>
      </rPr>
      <t>DSI Barranquilla</t>
    </r>
    <r>
      <rPr>
        <sz val="12"/>
        <color theme="1"/>
        <rFont val="Arial"/>
        <family val="2"/>
      </rPr>
      <t xml:space="preserve"> NIT 88.060.131, 72.195.546, 900.527.429, 900.047.321, 901.172.637, 900.389.024, 901.172.637,72.211.845. </t>
    </r>
    <r>
      <rPr>
        <b/>
        <sz val="12"/>
        <color theme="1"/>
        <rFont val="Arial"/>
        <family val="2"/>
      </rPr>
      <t>DSIA Valledupar</t>
    </r>
    <r>
      <rPr>
        <sz val="12"/>
        <color theme="1"/>
        <rFont val="Arial"/>
        <family val="2"/>
      </rPr>
      <t xml:space="preserve"> NIT 824.002.380: (Matrículas inmobiliarias No. 190-24085, 190-8933, 190-8000,190-15145 y 190-39555); y NIT 900.542.303, 900.008.328, 900.272.582, 900.825.151.
d.	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t>
    </r>
    <r>
      <rPr>
        <b/>
        <sz val="12"/>
        <color theme="1"/>
        <rFont val="Arial"/>
        <family val="2"/>
      </rPr>
      <t>DSI Barranquilla</t>
    </r>
    <r>
      <rPr>
        <sz val="12"/>
        <color theme="1"/>
        <rFont val="Arial"/>
        <family val="2"/>
      </rPr>
      <t xml:space="preserve"> NIT 8.531.547, 82.330.349, </t>
    </r>
    <r>
      <rPr>
        <b/>
        <sz val="12"/>
        <color theme="1"/>
        <rFont val="Arial"/>
        <family val="2"/>
      </rPr>
      <t>900.047.321 (D) (F).</t>
    </r>
    <r>
      <rPr>
        <sz val="12"/>
        <color theme="1"/>
        <rFont val="Arial"/>
        <family val="2"/>
      </rPr>
      <t xml:space="preserve">
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t>
    </r>
    <r>
      <rPr>
        <b/>
        <sz val="12"/>
        <color theme="1"/>
        <rFont val="Arial"/>
        <family val="2"/>
      </rPr>
      <t>DSI Valledupar</t>
    </r>
    <r>
      <rPr>
        <sz val="12"/>
        <color theme="1"/>
        <rFont val="Arial"/>
        <family val="2"/>
      </rPr>
      <t xml:space="preserve"> NIT 900.008.328, 12.720.906, 900.129.765, 900.664.250, 900.221.435, 824.001.382, 822.006.210. </t>
    </r>
    <r>
      <rPr>
        <b/>
        <sz val="12"/>
        <color theme="1"/>
        <rFont val="Arial"/>
        <family val="2"/>
      </rPr>
      <t>DSI Barranquill</t>
    </r>
    <r>
      <rPr>
        <sz val="12"/>
        <color theme="1"/>
        <rFont val="Arial"/>
        <family val="2"/>
      </rPr>
      <t xml:space="preserve">a NIT 5.764.861, 890.101.466, 900.343.521.
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t>
    </r>
    <r>
      <rPr>
        <b/>
        <sz val="12"/>
        <color theme="1"/>
        <rFont val="Arial"/>
        <family val="2"/>
      </rPr>
      <t>DSI Valledupar</t>
    </r>
    <r>
      <rPr>
        <sz val="12"/>
        <color theme="1"/>
        <rFont val="Arial"/>
        <family val="2"/>
      </rPr>
      <t xml:space="preserve"> NIT 901.308.124, 900.008.328, 900.542.303, 822.006.210, 19.379.230, 17.123.009, 824.001.382, 901.059.733.  </t>
    </r>
    <r>
      <rPr>
        <b/>
        <sz val="12"/>
        <color theme="1"/>
        <rFont val="Arial"/>
        <family val="2"/>
      </rPr>
      <t>DSI Barranquilla</t>
    </r>
    <r>
      <rPr>
        <sz val="12"/>
        <color theme="1"/>
        <rFont val="Arial"/>
        <family val="2"/>
      </rPr>
      <t xml:space="preserve"> NIT 900.842.287, 890.113.551, 5.764.861, 890.101.466, 900.343.521, 802.018.299.
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t>
    </r>
    <r>
      <rPr>
        <b/>
        <sz val="12"/>
        <color theme="1"/>
        <rFont val="Arial"/>
        <family val="2"/>
      </rPr>
      <t xml:space="preserve">DSI Bogotá </t>
    </r>
    <r>
      <rPr>
        <sz val="12"/>
        <color theme="1"/>
        <rFont val="Arial"/>
        <family val="2"/>
      </rPr>
      <t xml:space="preserve">NIT 830.061.338, 830.049.117, 80.469.963, 900.664.939, 19.129.919, 79.857.283, 900.223.901, 93.396.253, 860.079.278, 900.209.137, 38.864.317, 800.249.401, 830.050.525, 900.662.664, 79.555.471. </t>
    </r>
    <r>
      <rPr>
        <b/>
        <sz val="12"/>
        <color theme="1"/>
        <rFont val="Arial"/>
        <family val="2"/>
      </rPr>
      <t>DSI Barranquilla</t>
    </r>
    <r>
      <rPr>
        <sz val="12"/>
        <color theme="1"/>
        <rFont val="Arial"/>
        <family val="2"/>
      </rPr>
      <t xml:space="preserve"> NIT 27.001.732, 82.330.349, 900.527.429, 900.306.966, 800.019.254, 890.106.778, 19.367.732, 900.047.321, 901.172.637, 8.531.547, 12.114.845, 88.060.131, 72.195.546, 900.646.311, 19.088.860, 5.764.861, 22.368.763, 900.043.191, 900.468.030, 3.675.616, 72.211.845, 900.389.024,</t>
    </r>
    <r>
      <rPr>
        <b/>
        <sz val="12"/>
        <color theme="1"/>
        <rFont val="Arial"/>
        <family val="2"/>
      </rPr>
      <t xml:space="preserve"> DSIA Valledupar</t>
    </r>
    <r>
      <rPr>
        <sz val="12"/>
        <color theme="1"/>
        <rFont val="Arial"/>
        <family val="2"/>
      </rPr>
      <t xml:space="preserve"> NIT 901.308.124, 900.359.618, 900.197.845, 77.188.544, 824.004.287, 900.932.959, 900.871.261, 77.016.480, 49.758.958, 901.092.583, 900.679.774, 5.645.982, 49.605.792, 824.000.795, 824.001.382, 901.059.733, 824.000.425, 77.034.143, 900.129.765, 901.272.534, 900.134.397,  77.176.802, 890.300.016.
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t>
    </r>
  </si>
  <si>
    <t>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t>
  </si>
  <si>
    <t>Efectuar seguimiento a la oportuna gestion de cobro de acuerdo con los inventarios de cartera publicados por la Subdireccion de Cobranzas.</t>
  </si>
  <si>
    <t>De acuerdo con inventario de obligaciones que se remite a cada seccional, realizar seguimiento a la oportuna gestion procesal por parte de los funcionarios a cargo de los expedientes</t>
  </si>
  <si>
    <t xml:space="preserve">Informar mensualmente a cada Jefe de GIT, los expedientes sin gestión de cobro en los últimos tres  meses, priorizados de acuerdo con las mejoras de la metodología identificadas. </t>
  </si>
  <si>
    <t>Enviar mensualmente a cada Jefe de  GIT, una base de datos en donde se evidencian los expedientes de cobro sin gestión en los últimos tres meses.</t>
  </si>
  <si>
    <t>Reporte en archivo excel con relación de expedientes sin gestión remitido por correo electrónico</t>
  </si>
  <si>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t>
    </r>
  </si>
  <si>
    <t xml:space="preserve">Verificar en las bases y aplicativos de la División el número de expedientes a los que se les realizó gestión de cobro durante el trimestre, priorizados de acuerdo con las mejoras de la metodología identificadas.  
</t>
  </si>
  <si>
    <t>Adelantar verificaciones y elaborar informe donde se identifique el número de expedientes a los que se le realizó gestión de cobro durante el trimestre.</t>
  </si>
  <si>
    <t>Informe en PDF donde se identifique el número de expedientes a los que se le realizó gestión de cobro durante el trimestre</t>
  </si>
  <si>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de Recaudo y Cobranzas</t>
    </r>
  </si>
  <si>
    <t>AGC2024-001
H3</t>
  </si>
  <si>
    <r>
      <rPr>
        <b/>
        <sz val="12"/>
        <color theme="1"/>
        <rFont val="Arial"/>
        <family val="2"/>
      </rPr>
      <t xml:space="preserve">Hallazgo No.3 Depósitos judiciales (DJ) pendientes de gestionar </t>
    </r>
    <r>
      <rPr>
        <sz val="12"/>
        <color theme="1"/>
        <rFont val="Arial"/>
        <family val="2"/>
      </rPr>
      <t xml:space="preserve">
Verificada la gestión de los depósitos judiciales constituidos a favor de la Nación UAE DIAN, la aplicación de estos a las obligaciones objeto del proceso y/o gestión de cobro y el seguimiento y control realizado frente a la gestión ordenada, se evidenció:																				
a.	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t>
    </r>
    <r>
      <rPr>
        <b/>
        <sz val="12"/>
        <color theme="1"/>
        <rFont val="Arial"/>
        <family val="2"/>
      </rPr>
      <t xml:space="preserve"> DSI Bogotá</t>
    </r>
    <r>
      <rPr>
        <sz val="12"/>
        <color theme="1"/>
        <rFont val="Arial"/>
        <family val="2"/>
      </rPr>
      <t xml:space="preserve"> NIT 1.577.835.
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
De igual forma, procesos de cobro sin gestión de depósitos o pendientes de pago en el Banco Agrario. DSI Bogotá. </t>
    </r>
    <r>
      <rPr>
        <b/>
        <sz val="12"/>
        <color theme="1"/>
        <rFont val="Arial"/>
        <family val="2"/>
      </rPr>
      <t>DSI Bogotá.</t>
    </r>
    <r>
      <rPr>
        <sz val="12"/>
        <color theme="1"/>
        <rFont val="Arial"/>
        <family val="2"/>
      </rPr>
      <t xml:space="preserve"> NIT 830.061.338, 830.049.117, 80.469.963, 1.158.833, 830.126.433, 900.664.939, 19.129.919, 79.857.283, 900.223.901, 93.396.253, 38.864.317, 800.249.401, 79.555.471.
c.	Los contribuyentes con NIT 800.177.119 y NIT 900.955.501 presentan 28 y nueve (9) depósitos judiciales respectivamente en la base de datos del Banco Agrario pendientes de aplicar por valor de $2.518.475.438 y $247.501.836, respectivamente. </t>
    </r>
    <r>
      <rPr>
        <b/>
        <sz val="12"/>
        <color theme="1"/>
        <rFont val="Arial"/>
        <family val="2"/>
      </rPr>
      <t xml:space="preserve">DSI Barranquilla.	
</t>
    </r>
    <r>
      <rPr>
        <sz val="12"/>
        <color theme="1"/>
        <rFont val="Arial"/>
        <family val="2"/>
      </rPr>
      <t xml:space="preserve">																		
d.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t>
    </r>
    <r>
      <rPr>
        <b/>
        <sz val="12"/>
        <color theme="1"/>
        <rFont val="Arial"/>
        <family val="2"/>
      </rPr>
      <t>DSI Valledupar.</t>
    </r>
    <r>
      <rPr>
        <sz val="12"/>
        <color theme="1"/>
        <rFont val="Arial"/>
        <family val="2"/>
      </rPr>
      <t xml:space="preserve">
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</si>
  <si>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t>
  </si>
  <si>
    <t xml:space="preserve">Gestionar aplicando  criterios de priorización en la gestión, los depósitos judiciales   identificados en la Auditoría AGC 2024 -001 como "pendientes de gestionar". </t>
  </si>
  <si>
    <t>Verificar el cumplimiento de requisitos legales para la aplicación, endoso, fraccionamiento y/o conversión, de los depósitos judiciales  identificados en la Auditoría AGC 2024 -001 como "pendientes de gestionar" y proferir los actos administrativos  necesarios para su efectiva gestión, en los casos en que sea procedente.</t>
  </si>
  <si>
    <t>Numero de TDJ identificados en el hallazgo gestionados / Total TDJ  identificados en el hallazgo para los que procede gestión</t>
  </si>
  <si>
    <t xml:space="preserve">Informar mensualmente a cada Jefe de GIT los TDJ  sin gestionar, priorizados de acuerdo con las mejoras de la metodología identificadas 
</t>
  </si>
  <si>
    <t>Enviar mensualmente a cada Jefe de GIT, una base en datos en donde se evidencian los TDJ  sin gestionar.</t>
  </si>
  <si>
    <t>Reporte remitido por correo electrónico</t>
  </si>
  <si>
    <t xml:space="preserve">Verificar en la base de Administración de  TDJ,  la gestión de depósitos durante el trimestre, priorizados de acuerdo con las mejoras de la metodología identificadas </t>
  </si>
  <si>
    <t>Adelantar verificaciones y elaborar informe en donde se identifique el número de TDJ  gestionados durante el trimestre.</t>
  </si>
  <si>
    <t>Informe en PDF donde se evidencie el número de TDJ  gestionados durante el trimestre. En este informe se debe incluir el estado de conciliacion de los titulos gestionados en el periodo</t>
  </si>
  <si>
    <t>AGC2024-001
H4</t>
  </si>
  <si>
    <r>
      <rPr>
        <b/>
        <sz val="12"/>
        <color theme="1"/>
        <rFont val="Arial"/>
        <family val="2"/>
      </rPr>
      <t xml:space="preserve">Hallazgo No.4 Deficiencias en el seguimiento y control de los procesos concursales
</t>
    </r>
    <r>
      <rPr>
        <sz val="12"/>
        <color theme="1"/>
        <rFont val="Arial"/>
        <family val="2"/>
      </rPr>
      <t xml:space="preserve">
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
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t>
    </r>
    <r>
      <rPr>
        <b/>
        <sz val="12"/>
        <color theme="1"/>
        <rFont val="Arial"/>
        <family val="2"/>
      </rPr>
      <t>DSIA Valledupar</t>
    </r>
    <r>
      <rPr>
        <sz val="12"/>
        <color theme="1"/>
        <rFont val="Arial"/>
        <family val="2"/>
      </rPr>
      <t xml:space="preserve"> NIT 88.142.681, 800.002.818, 824.000.263, 12.721.808, 892.301.175, 830.508.513, 900.751.541, 800.075.700, 892.300.222, 892.301.629, 85.460.718, 800.173.673, 892.300.531, 824.004.657, 900.596.875, 807.004.688, 900.502.919, 17.115.786, 26.940.099, 900.587.861, 892.301.090, 824.006.265,  84.040.063, 900.637.017, 900.433.810, 900.606.573, 892.301.629.</t>
    </r>
    <r>
      <rPr>
        <b/>
        <sz val="12"/>
        <color theme="1"/>
        <rFont val="Arial"/>
        <family val="2"/>
      </rPr>
      <t>DSI Bogotá</t>
    </r>
    <r>
      <rPr>
        <sz val="12"/>
        <color theme="1"/>
        <rFont val="Arial"/>
        <family val="2"/>
      </rPr>
      <t xml:space="preserve"> NIT 79.143.675, 830.120.172, 900.298.200, 900.267.095, 900.316.933, 800.001.075, 830.040.332, 900.156.448, 19.412.666, 901.440.527, 900.023.512, 900.480.908, 1.073.512.646, 900.177.976, 900.189.751, 900.201.524, 830.101.778, 830.134.871, 41.773.249, 900.457.077, 860.036.856, 19.348.724, 860.001.113.</t>
    </r>
    <r>
      <rPr>
        <b/>
        <sz val="12"/>
        <color theme="1"/>
        <rFont val="Arial"/>
        <family val="2"/>
      </rPr>
      <t xml:space="preserve"> DSI Barranquilla</t>
    </r>
    <r>
      <rPr>
        <sz val="12"/>
        <color theme="1"/>
        <rFont val="Arial"/>
        <family val="2"/>
      </rPr>
      <t xml:space="preserve"> NIT 800.075.337, 901.177.895, 900.144.157, 900.343.521, 900.763.559, 900.504.965, 900.302.613, 800.205.719, 900.529.637, 900.040.054, 900.073.226, 7.474.651, 890.116.937, 890.107.394, 802.006.132, 900.842.287.	
b. El formato FT-COT-1466 “Seguimiento acuerdo de Reorganización”, no se encuentra diligenciado, dificultando evidenciar cual fue la fórmula de pago con el fin de que el área conozca y controle la ejecución del acuerdo. </t>
    </r>
    <r>
      <rPr>
        <b/>
        <sz val="12"/>
        <color theme="1"/>
        <rFont val="Arial"/>
        <family val="2"/>
      </rPr>
      <t>DSI Valledupar</t>
    </r>
    <r>
      <rPr>
        <sz val="12"/>
        <color theme="1"/>
        <rFont val="Arial"/>
        <family val="2"/>
      </rPr>
      <t xml:space="preserve"> NIT 88.142.681, 824.000.263, 12.721.808, 892.301.175, 830.508.513, 900.751.541, 800.075.700, 892.300.222, 892.301.629, 85.460.718, 800.173.673, 892.300.531, 824.004.657, 900.596.875, 807.004.688, 900.502.919, 17.115.786, 900.576.285, 12.644.035, 900.587.861, 892.301.090, 824.006.265, 84.040.063, 900.637.017, 900.433.810, 900.606.573. </t>
    </r>
    <r>
      <rPr>
        <b/>
        <sz val="12"/>
        <color theme="1"/>
        <rFont val="Arial"/>
        <family val="2"/>
      </rPr>
      <t>DSI Bogotá</t>
    </r>
    <r>
      <rPr>
        <sz val="12"/>
        <color theme="1"/>
        <rFont val="Arial"/>
        <family val="2"/>
      </rPr>
      <t xml:space="preserve"> NIT 900.127.114, 800.001.075, 860.051.688, 901.440.527, 900.023.512, 900.480.908, 1.073.512.646, 900.177.976, 900.189.751, 900.201.524, 830.101.778, 830.134.871, 41.773.249, 900.457.077, 860.036.856, 19.348.724, 860.001.113, 900.298.200. </t>
    </r>
    <r>
      <rPr>
        <b/>
        <sz val="12"/>
        <color theme="1"/>
        <rFont val="Arial"/>
        <family val="2"/>
      </rPr>
      <t>DSI Barranquilla</t>
    </r>
    <r>
      <rPr>
        <sz val="12"/>
        <color theme="1"/>
        <rFont val="Arial"/>
        <family val="2"/>
      </rPr>
      <t xml:space="preserve"> NIT 900.452.511, 800.075.337, 900.461.017, 800.038.391, 900.763.559, 900.504.965, 900.302.613, 800.205.719, 900.529.637, 900.040.054, 890.116.937, 890.107.394, 802.006.132, 900.842.287, 72.277.612.
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t>
    </r>
    <r>
      <rPr>
        <b/>
        <sz val="12"/>
        <color theme="1"/>
        <rFont val="Arial"/>
        <family val="2"/>
      </rPr>
      <t>DSI Bogotá.</t>
    </r>
    <r>
      <rPr>
        <sz val="12"/>
        <color theme="1"/>
        <rFont val="Arial"/>
        <family val="2"/>
      </rPr>
      <t xml:space="preserve"> NIT 860.031.131, 899.999.453, 860.532.520, 860.026.222, 19.424.950, 20.357.968, 79.454.660, 900.156.448.
d.	Inoportunidad en la expedición de la resolución "Por la cual se cancelan obligaciones mediante la adjudicación de bienes a favor de la Nación U.A.E.- DIAN", de los bienes inmuebles adjudicados con registros de Matricula Inmobiliaria 50N-20286620 y 50N-20286417, la cual desde el 22 de junio de 2023 a la fecha de la auditoría estaba en el buzón del GIT de Representación Externa, para la gestión correspondiente. </t>
    </r>
    <r>
      <rPr>
        <b/>
        <sz val="12"/>
        <color theme="1"/>
        <rFont val="Arial"/>
        <family val="2"/>
      </rPr>
      <t>DSI Bogotá</t>
    </r>
    <r>
      <rPr>
        <sz val="12"/>
        <color theme="1"/>
        <rFont val="Arial"/>
        <family val="2"/>
      </rPr>
      <t xml:space="preserve"> NIT 830.120.172. Similar situación NIT 860.001.113.
e.	Procesos concursales de Liquidación Judicial, que presentan rendición de cuentas final y el juez de concurso ordenó la cancelación del RUT, los cuales aún están en estado activo. </t>
    </r>
    <r>
      <rPr>
        <b/>
        <sz val="12"/>
        <color theme="1"/>
        <rFont val="Arial"/>
        <family val="2"/>
      </rPr>
      <t>DSI Bogotá</t>
    </r>
    <r>
      <rPr>
        <sz val="12"/>
        <color theme="1"/>
        <rFont val="Arial"/>
        <family val="2"/>
      </rPr>
      <t xml:space="preserve"> NIT 830.120.172, 830.060.292. </t>
    </r>
    <r>
      <rPr>
        <b/>
        <sz val="12"/>
        <color theme="1"/>
        <rFont val="Arial"/>
        <family val="2"/>
      </rPr>
      <t>DSI Barranquilla</t>
    </r>
    <r>
      <rPr>
        <sz val="12"/>
        <color theme="1"/>
        <rFont val="Arial"/>
        <family val="2"/>
      </rPr>
      <t xml:space="preserve"> NIT 901.177.895, 900.364.771, 900.717.280.	
f.	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t>
    </r>
    <r>
      <rPr>
        <b/>
        <sz val="12"/>
        <color theme="1"/>
        <rFont val="Arial"/>
        <family val="2"/>
      </rPr>
      <t xml:space="preserve"> DSI Barranquilla (F) (D).</t>
    </r>
    <r>
      <rPr>
        <sz val="12"/>
        <color theme="1"/>
        <rFont val="Arial"/>
        <family val="2"/>
      </rPr>
      <t xml:space="preserve">
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</si>
  <si>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 xml:space="preserve">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
</t>
  </si>
  <si>
    <t xml:space="preserve">Realizar trimestralmente verificación aleatoria a una muestra de 20 expedientes en proceso especial para confirmar la actualización de los registros correspondientes en el Formato FT COT 2615 “Seguimiento y control procesos concursales”.  </t>
  </si>
  <si>
    <t>Adelantar verificaciones a partir de una muestra de expedientes en proceso especial para confirmar actualización de formato de control y elaborar informe en donde se consoliden resultados</t>
  </si>
  <si>
    <t>Informe en PDF en el que se consolide el resultado de la verificación a la actualización del Formato FT COT 2615 “Seguimiento y control procesos concursales”.</t>
  </si>
  <si>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
GIT de Representación Externa de Cobranzas o quien haga sus veces</t>
    </r>
  </si>
  <si>
    <t xml:space="preserve">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t>
  </si>
  <si>
    <t xml:space="preserve">Adelantar verificaciones a partir de una muestra de expedientes en proceso especial para confirmar actualización de formato de control  y elaborar informe  en donde se consoliden resultados </t>
  </si>
  <si>
    <t xml:space="preserve">Informe en PDF en el que se consolide el resultado de la verificación a la actualización del FT COT 1466 “Seguimiento acuerdo de Reorganización” . </t>
  </si>
  <si>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GIT de Representación Externa  Cobranzas o quien haga sus veces</t>
    </r>
  </si>
  <si>
    <t xml:space="preserve">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t>
  </si>
  <si>
    <t>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t>
  </si>
  <si>
    <t>Informe en PDF de la gestión adelantada y/o la oportuna expedición de los actos administrativos en los expedientes en proceso especial en los cuales se ordene la adjudicación de bienes a favor de la Nación U.A.E.- DIAN</t>
  </si>
  <si>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
GIT de Representación Externa  Cobranzas o quien haga sus veces</t>
    </r>
  </si>
  <si>
    <t xml:space="preserve">Adelantar revisión trimestral para establecer la realización por parte del GIT de Representación Externa, de la solicitud de cancelación de RUT de las sociedades en liquidación judicial que tengan orden de cancelación dada por el competente. </t>
  </si>
  <si>
    <t>Adelantar verificación  trimestral para establecer la solicitud de cancelación de RUT de las sociedades en liquidación judicial que tengan orden  dada por el competente y su estado</t>
  </si>
  <si>
    <t xml:space="preserve">Informe en PDF el que se consolide el resultado de la verificación de solicitud cancelación de RUT, cuando proceda. </t>
  </si>
  <si>
    <t>DGI
DS - Subproceso Administración de Cartera
Dirección Seccional de Impuestos de Bogotá, Barranquilla y valledupar
División de Cobranzas
GIT de Representación Externa  Cobranzas o quien haga sus veces</t>
  </si>
  <si>
    <t>AGC2024-001
H5</t>
  </si>
  <si>
    <r>
      <rPr>
        <b/>
        <sz val="12"/>
        <color theme="1"/>
        <rFont val="Arial"/>
        <family val="2"/>
      </rPr>
      <t>Hallazgo No. 5 Inadecuada conformación y/o desactualización de unidades documentales y expedientes de cobro</t>
    </r>
    <r>
      <rPr>
        <sz val="12"/>
        <color theme="1"/>
        <rFont val="Arial"/>
        <family val="2"/>
      </rPr>
      <t xml:space="preserve">
Revisada la gestión documental en los expedientes de cobro, la conformación de las unidades documentales en los procesos concursales, el cumplimiento de las normas emitidas por el Archivo General de la Nación se evidenció:		
a.	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t>
    </r>
    <r>
      <rPr>
        <b/>
        <sz val="12"/>
        <color theme="1"/>
        <rFont val="Arial"/>
        <family val="2"/>
      </rPr>
      <t xml:space="preserve">DSI Bogotá, DSI Barranquilla, DSIA Valledupar. 	
</t>
    </r>
    <r>
      <rPr>
        <sz val="12"/>
        <color theme="1"/>
        <rFont val="Arial"/>
        <family val="2"/>
      </rPr>
      <t xml:space="preserve">													
b.	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t>
    </r>
    <r>
      <rPr>
        <b/>
        <sz val="12"/>
        <color theme="1"/>
        <rFont val="Arial"/>
        <family val="2"/>
      </rPr>
      <t>DSI Bogotá, DSI Barranquilla, DSIA Valledupar.</t>
    </r>
    <r>
      <rPr>
        <sz val="12"/>
        <color theme="1"/>
        <rFont val="Arial"/>
        <family val="2"/>
      </rPr>
      <t xml:space="preserve">
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
							</t>
    </r>
  </si>
  <si>
    <t>Deficiencias en la implementación de autocontroles, para que la gestión documental se realice según las normas que rigen la materia, se conformen los expedientes y unidades documentales conservando su trazabilidad</t>
  </si>
  <si>
    <r>
      <t xml:space="preserve">Seleccionar en cada GIT de Cobranzas una muestra de 20 expedientes </t>
    </r>
    <r>
      <rPr>
        <b/>
        <sz val="12"/>
        <color theme="1"/>
        <rFont val="Arial"/>
        <family val="2"/>
      </rPr>
      <t>BIMESTRALMENTE</t>
    </r>
    <r>
      <rPr>
        <sz val="12"/>
        <color theme="1"/>
        <rFont val="Arial"/>
        <family val="2"/>
      </rPr>
      <t xml:space="preserve"> para revisar la aplicación de procedimientos de conformacion de expedientes</t>
    </r>
  </si>
  <si>
    <t xml:space="preserve">Verificacion en los expedientes seleccionados de correcta conformacion documental </t>
  </si>
  <si>
    <t>Informe en PDF que contenga la descripcion de las muestras seleccionadas, la metodologia empleada y las conclusiones obtenidas</t>
  </si>
  <si>
    <t xml:space="preserve">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t>
  </si>
  <si>
    <t>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t>
  </si>
  <si>
    <t>Memorias de las mesas de trabajo realizadas</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</si>
  <si>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Jefe División de Cobranzas y/o Recaudo y Cobranzas
</t>
    </r>
  </si>
  <si>
    <t>Implementar plan de trabajo acordado en las mesas de trabajo realizadas</t>
  </si>
  <si>
    <t>cronograma de ejecucion de tareas del plan de trabajo acordado en las mesas de trabajo</t>
  </si>
  <si>
    <t>Informe en PDF donde se indique ele cumplimiento de las acciones  identificadas en las mesas de trabajo realizadas</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</si>
  <si>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División de Cobranzas y/o Recaudo y Cobranzas
</t>
    </r>
  </si>
  <si>
    <t>AGC2024-001
H6</t>
  </si>
  <si>
    <r>
      <rPr>
        <b/>
        <sz val="12"/>
        <color theme="1"/>
        <rFont val="Arial"/>
        <family val="2"/>
      </rPr>
      <t xml:space="preserve">Hallazgo No.6 Deficiencias en la gestión para la inactivación de roles en los sistemas de información Obligación Financiera, SIPAC y aplicativo OBLIGA y en la actualización de los listados.
</t>
    </r>
    <r>
      <rPr>
        <sz val="12"/>
        <color theme="1"/>
        <rFont val="Arial"/>
        <family val="2"/>
      </rPr>
      <t xml:space="preserve">
Verificada la actualización de los catálogos de roles, los listados de roles activos y la oportunidad en la inactivación de estos, se evidenció:																
a. 7 de los 8 roles establecidos para el Sistema SIPAC en el catálogo “Anexo Roles de las soluciones tecnológicas según procedimientos y procesos_V3_R054/Soluciones Digitales",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t>
    </r>
    <r>
      <rPr>
        <b/>
        <sz val="12"/>
        <color theme="1"/>
        <rFont val="Arial"/>
        <family val="2"/>
      </rPr>
      <t>(Ver anexo No.5 Roles. Hoja a).</t>
    </r>
    <r>
      <rPr>
        <sz val="12"/>
        <color theme="1"/>
        <rFont val="Arial"/>
        <family val="2"/>
      </rPr>
      <t xml:space="preserve"> </t>
    </r>
    <r>
      <rPr>
        <b/>
        <sz val="12"/>
        <color theme="1"/>
        <rFont val="Arial"/>
        <family val="2"/>
      </rPr>
      <t xml:space="preserve">Dirección de Gestión de Innovación y Tecnología, Dirección de Gestión de Impuestos/Coordinación de Cobranzas.								</t>
    </r>
    <r>
      <rPr>
        <sz val="12"/>
        <color theme="1"/>
        <rFont val="Arial"/>
        <family val="2"/>
      </rPr>
      <t xml:space="preserve">									
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t>
    </r>
    <r>
      <rPr>
        <b/>
        <sz val="12"/>
        <color theme="1"/>
        <rFont val="Arial"/>
        <family val="2"/>
      </rPr>
      <t xml:space="preserve">Dirección de Gestión de Impuestos/ Coordinación de Cobranzas.	</t>
    </r>
    <r>
      <rPr>
        <sz val="12"/>
        <color theme="1"/>
        <rFont val="Arial"/>
        <family val="2"/>
      </rPr>
      <t xml:space="preserve">							
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t>
    </r>
    <r>
      <rPr>
        <b/>
        <sz val="12"/>
        <color theme="1"/>
        <rFont val="Arial"/>
        <family val="2"/>
      </rPr>
      <t xml:space="preserve">(Ver anexo No.5 Roles. Hoja c). Dirección de Gestión de Impuestos/Coordinación de Cobranzas. Dirección de Gestión de Innovación y Tecnología.	
			</t>
    </r>
    <r>
      <rPr>
        <sz val="12"/>
        <color theme="1"/>
        <rFont val="Arial"/>
        <family val="2"/>
      </rPr>
      <t xml:space="preserve">				
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t>
    </r>
    <r>
      <rPr>
        <b/>
        <sz val="12"/>
        <color theme="1"/>
        <rFont val="Arial"/>
        <family val="2"/>
      </rPr>
      <t>(Ver anexo No.5 Roles. Hoja d). DSI Bogotá, Dirección de Gestión de Innovación y Tecnología, Coordinación de Administración de Aplicativos de Impuestos.</t>
    </r>
    <r>
      <rPr>
        <sz val="12"/>
        <color theme="1"/>
        <rFont val="Arial"/>
        <family val="2"/>
      </rPr>
      <t xml:space="preserve">
e. En el aplicativo OBLIGA, el exfuncionario identificado con C.C. 1.042.769.784 mantiene roles activos de consulta, grabación y eliminación. </t>
    </r>
    <r>
      <rPr>
        <b/>
        <sz val="12"/>
        <color theme="1"/>
        <rFont val="Arial"/>
        <family val="2"/>
      </rPr>
      <t xml:space="preserve">DSI Barranquilla.	</t>
    </r>
    <r>
      <rPr>
        <sz val="12"/>
        <color theme="1"/>
        <rFont val="Arial"/>
        <family val="2"/>
      </rPr>
      <t xml:space="preserve">									
f. En el Sistema SIPAC, según "Lista de usuarios con roles activos asignados en el Sistema SIPAC"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t>
    </r>
    <r>
      <rPr>
        <b/>
        <sz val="12"/>
        <color theme="1"/>
        <rFont val="Arial"/>
        <family val="2"/>
      </rPr>
      <t xml:space="preserve"> (Ver anexo No.5 Roles Hoja f). DSI Bogotá, DSI Barranquilla, Dirección de Gestión de Innovación y Tecnología/CO Soporte Técnico al Usuario.	</t>
    </r>
    <r>
      <rPr>
        <sz val="12"/>
        <color theme="1"/>
        <rFont val="Arial"/>
        <family val="2"/>
      </rPr>
      <t xml:space="preserve">
g. En el Sistema SIPAC, según el listado en mención, 25 exfuncionarios mantienen roles activos, distribuidos así: 24 en DSI Bogotá y uno (1) en DO Grandes Contribuyentes </t>
    </r>
    <r>
      <rPr>
        <b/>
        <sz val="12"/>
        <color theme="1"/>
        <rFont val="Arial"/>
        <family val="2"/>
      </rPr>
      <t>(Ver anexo No.5 Roles Hoja g). DSI Bogotá, DO Grandes Contribuyentes, Dirección de Gestión de Innovación y Tecnología/CO de Soporte Técnico al Usuario.</t>
    </r>
    <r>
      <rPr>
        <sz val="12"/>
        <color theme="1"/>
        <rFont val="Arial"/>
        <family val="2"/>
      </rPr>
      <t xml:space="preserve">
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t>
    </r>
    <r>
      <rPr>
        <b/>
        <sz val="12"/>
        <color theme="1"/>
        <rFont val="Arial"/>
        <family val="2"/>
      </rPr>
      <t>(Ver anexo No.5 Roles. Hoja h)</t>
    </r>
    <r>
      <rPr>
        <sz val="12"/>
        <color theme="1"/>
        <rFont val="Arial"/>
        <family val="2"/>
      </rPr>
      <t xml:space="preserve">. </t>
    </r>
    <r>
      <rPr>
        <b/>
        <sz val="12"/>
        <color theme="1"/>
        <rFont val="Arial"/>
        <family val="2"/>
      </rPr>
      <t>DSI Barranquilla, DSI Bogotá, DO Grandes Contribuyentes.</t>
    </r>
    <r>
      <rPr>
        <sz val="12"/>
        <color theme="1"/>
        <rFont val="Arial"/>
        <family val="2"/>
      </rPr>
      <t xml:space="preserve">
i. En el Sistema SIPAC, dos (2) exfuncionarias de la Dirección de Gestión de Innovación y Tecnología mantienen roles activos con privilegios de consulta sobre las bases de datos, así: uno (1) con acceso a Barranquilla, Bogotá y Valledupar y otra para Barranquilla y Valledupar. </t>
    </r>
    <r>
      <rPr>
        <b/>
        <sz val="12"/>
        <color theme="1"/>
        <rFont val="Arial"/>
        <family val="2"/>
      </rPr>
      <t>(Ver anexo No.5 Roles. Hoja i). Dirección de Gestión de Innovación y Tecnología.</t>
    </r>
    <r>
      <rPr>
        <sz val="12"/>
        <color theme="1"/>
        <rFont val="Arial"/>
        <family val="2"/>
      </rPr>
      <t xml:space="preserve">
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"Segregación de funciones"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t>
    </r>
  </si>
  <si>
    <t xml:space="preserve">Deficiencias en el seguimiento y control de los roles que han sido asignados al personal externo y a los funcionarios; y en los autocontroles para verificar la inactivación de éstos; 
Desactualización del catálogo de roles "Anexo Roles de las soluciones tecnológicas según procedimientos y procesos_V3_R054"
Falta de incorporación de la información de los roles asignados y activos del Sistema SIPAC y aplicativo OBLIGA en el reporte del “Listado de Roles Activos”
Ausencia de campos en los “Listados de Roles Activos” que permitan identificar la calidad del usuario relacionado en el reporte (funcionario DIAN, funcionario de ente de control externo, nombre del ente de control externo o contratista) e inoportunidad en la inactivación de roles.
					</t>
  </si>
  <si>
    <t>Revisar y gestionar la solucion de cada uno de los casos enumerados en el informe de auditoria en los numerales a,b,c,d,e,f.g.h.i</t>
  </si>
  <si>
    <t>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t>
  </si>
  <si>
    <t>Informe en PDF que contenga la descripcion y solucion de los casos enumerados</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</si>
  <si>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t>
    </r>
  </si>
  <si>
    <t>Realizar una auditoria a los roles asignados en aplicativos de cobro para verificar que no se presenten inconsistencias o desactualizaciones</t>
  </si>
  <si>
    <t>Efectuar los cruces y verificaciones necesarios para determinar la correcta asignacion y control de roles de acceso en los aplicativos de cobro</t>
  </si>
  <si>
    <t>Informe en PDF que contenga objetivo, metodologia, muestras  y conclusiones de la auditoria efectuada recomendando efectuar posteriores auditorias periodicas de esta indole</t>
  </si>
  <si>
    <t>AGC2024-001
H8</t>
  </si>
  <si>
    <r>
      <rPr>
        <b/>
        <sz val="12"/>
        <color theme="1"/>
        <rFont val="Arial"/>
        <family val="2"/>
      </rPr>
      <t>Hallazgo No. 8 Deficiencias de las herramientas tecnológicas que soportan la gestión de cobro</t>
    </r>
    <r>
      <rPr>
        <sz val="12"/>
        <color theme="1"/>
        <rFont val="Arial"/>
        <family val="2"/>
      </rPr>
      <t xml:space="preserve">
Verificados los sistemas de información SIPAC, Obligación Financiera, aplicativo OBLIGA, Candado Aduanero y formatos en hoja de cálculo que soportan tecnológicamente el Subproceso Administración de Cartera, enmarcados dentro de la política de gobierno digital, se evidenció:								
a.	Multiplicidad de fuentes de información sin integración automatizada ni consolidada a nivel nacional. </t>
    </r>
    <r>
      <rPr>
        <b/>
        <sz val="12"/>
        <color theme="1"/>
        <rFont val="Arial"/>
        <family val="2"/>
      </rPr>
      <t xml:space="preserve">Dirección de Gestión de Innovación y Tecnología. Dirección de Gestión de Impuestos/ Coordinación de Cobranzas.	</t>
    </r>
    <r>
      <rPr>
        <sz val="12"/>
        <color theme="1"/>
        <rFont val="Arial"/>
        <family val="2"/>
      </rPr>
      <t xml:space="preserve">
b.	Deficiencias en la calidad y confiabilidad de la información registrada en los diferentes sistemas de información que soportan la administración de Cartera e interoperabilidad parcial entre estos.</t>
    </r>
    <r>
      <rPr>
        <b/>
        <sz val="12"/>
        <color theme="1"/>
        <rFont val="Arial"/>
        <family val="2"/>
      </rPr>
      <t xml:space="preserve"> Dirección de Gestión de Impuestos/ Coordinación de Cobranzas</t>
    </r>
    <r>
      <rPr>
        <sz val="12"/>
        <color theme="1"/>
        <rFont val="Arial"/>
        <family val="2"/>
      </rPr>
      <t xml:space="preserve">.
c.	El aplicativo OBLIGA y Candado Aduanero están desarrollados en una tecnología antigua y el primero carece de funcionalidades que faciliten la gestión de la información, por ejemplo: la agrupación de obligaciones por expediente. </t>
    </r>
    <r>
      <rPr>
        <b/>
        <sz val="12"/>
        <color theme="1"/>
        <rFont val="Arial"/>
        <family val="2"/>
      </rPr>
      <t>Dirección de Gestión de Innovación y Tecnología, Dirección de Gestión de Impuestos/ Coordinación de Cobranzas.</t>
    </r>
    <r>
      <rPr>
        <sz val="12"/>
        <color theme="1"/>
        <rFont val="Arial"/>
        <family val="2"/>
      </rPr>
      <t xml:space="preserve">
d. Formatos construidos en hoja de cálculo que se convierten en sistemas de gestión, sin la observancia de buenas prácticas de construcción de bases de datos, de gestión de accesos y segregación de funciones. </t>
    </r>
    <r>
      <rPr>
        <b/>
        <sz val="12"/>
        <color theme="1"/>
        <rFont val="Arial"/>
        <family val="2"/>
      </rPr>
      <t>Dirección de Gestión de Innovación y Tecnología. Dirección de Gestión de Impuestos/ Coordinación de Cobranzas.</t>
    </r>
    <r>
      <rPr>
        <sz val="12"/>
        <color theme="1"/>
        <rFont val="Arial"/>
        <family val="2"/>
      </rPr>
      <t xml:space="preserve">
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
</t>
    </r>
  </si>
  <si>
    <t xml:space="preserve">Falta de desarrollos tecnológicos que satisfagan las necesidades del negocio y una arquitectura de datos unificada para el apoyo del subproceso.
</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</si>
  <si>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</si>
  <si>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
    </r>
    <r>
      <rPr>
        <sz val="12"/>
        <color theme="1"/>
        <rFont val="Arial"/>
        <family val="2"/>
      </rPr>
      <t xml:space="preserve">
NC- Subproceso Innovación y Tecnología
Dirección de Gestión de Innovación y Tecnología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</si>
  <si>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</si>
  <si>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
    </r>
    <r>
      <rPr>
        <sz val="12"/>
        <color theme="1"/>
        <rFont val="Arial"/>
        <family val="2"/>
      </rPr>
      <t xml:space="preserve">
NC- Subproceso Innovación y Tecnología
Dirección de Gestión de Innovación y Tecnología
</t>
    </r>
  </si>
  <si>
    <t xml:space="preserve">Plan de trabajo aprobado </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</si>
  <si>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</si>
  <si>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</si>
  <si>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Auditoría al Proyecto de Implementación de Factura Electrónica y Controles a Proveedores Tecnológicos 
AFE 2024-006</t>
  </si>
  <si>
    <t>AFE 2024-006
H3</t>
  </si>
  <si>
    <r>
      <rPr>
        <b/>
        <sz val="12"/>
        <color theme="1"/>
        <rFont val="Arial"/>
        <family val="2"/>
      </rPr>
      <t xml:space="preserve">Hallazgo No. 3. Deficiencias en la planeación y ejecución del premio fiscal 2023 </t>
    </r>
    <r>
      <rPr>
        <sz val="12"/>
        <color theme="1"/>
        <rFont val="Arial"/>
        <family val="2"/>
      </rPr>
      <t xml:space="preserve">
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1.	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2.	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3.	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4.	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5.	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t>
    </r>
  </si>
  <si>
    <t>Lo anterior, debido a deficiencias en la planeación y ejecución del sorteo de premio fiscal por parte de la DIAN, en el autocontrol, monitoreo y seguimiento de las etapas de este.</t>
  </si>
  <si>
    <t xml:space="preserve">1. Elaborar, aprobar y publicar una cartilla para la realización del Premio Fiscal, dentro del Sistema de Gestión bajo los lineamientos del Modelo Integrado de Planeación y Gestión - MIPG
</t>
  </si>
  <si>
    <t>Cartilla aprobada y publicada en el Sistema de Gestión</t>
  </si>
  <si>
    <r>
      <rPr>
        <b/>
        <sz val="12"/>
        <color theme="1"/>
        <rFont val="Arial"/>
        <family val="2"/>
      </rPr>
      <t xml:space="preserve">DGI
</t>
    </r>
    <r>
      <rPr>
        <sz val="12"/>
        <color theme="1"/>
        <rFont val="Arial"/>
        <family val="2"/>
      </rPr>
      <t>Subdirección de Factura Electrónica y Soluciones Operativas
Subdirección de Servicio al Ciudadano</t>
    </r>
  </si>
  <si>
    <t xml:space="preserve">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
</t>
  </si>
  <si>
    <t>Acta de comité</t>
  </si>
  <si>
    <r>
      <rPr>
        <b/>
        <sz val="12"/>
        <color theme="1"/>
        <rFont val="Arial"/>
        <family val="2"/>
      </rPr>
      <t>DGI</t>
    </r>
    <r>
      <rPr>
        <sz val="12"/>
        <color theme="1"/>
        <rFont val="Arial"/>
        <family val="2"/>
      </rPr>
      <t xml:space="preserve">
Subdirección de Factura electrónica y soluciones operativas
Subdirección de Servicio al Ciudadano</t>
    </r>
  </si>
  <si>
    <t>AFE 2024-006
H4</t>
  </si>
  <si>
    <r>
      <rPr>
        <b/>
        <sz val="12"/>
        <color theme="1"/>
        <rFont val="Arial"/>
        <family val="2"/>
      </rPr>
      <t xml:space="preserve">Hallazgo No. 4. Inconsistencias entre la información depurada y el protocolo de la depuración de bases de datos del Premio Fiscal 2023 </t>
    </r>
    <r>
      <rPr>
        <sz val="12"/>
        <color theme="1"/>
        <rFont val="Arial"/>
        <family val="2"/>
      </rPr>
      <t xml:space="preserve">
Verificada la base de datos depurada sobre la cual se realizó el sorteo del Premio Fiscal 2023 y la aplicación del protocolo relacionado en el artículo 10 de la resolución 8743 de 2023 que reglamentó la ejecución de dicho premio, se encontró lo siguiente: 
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1.	Campo denominado VAL_CORREO_ELECTRONICO registro de correos sin la sintaxis correcta (nombre@dominio), registro de correos de tipo numérico, registros en blanco, registros de correos sin dominios válidos, más de dos correos registrados en el mismo campo. 
2.	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3.	Campo NUM_IDENTIFICACIÓN se evidencian datos con números incoherentes, por ejemplo: 1111111, campos con datos de NIT. (Anexo_No.4_SI). 
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t>
    </r>
  </si>
  <si>
    <t>Lo anterior, se debe a deficiencias en la elaboración, aplicación, validación y control de correcto uso del protocolo determinado para la depuración de la base de datos del sorteo del Premio Fiscal “La Factura Electrónica Me Premia” 2023.</t>
  </si>
  <si>
    <t>AFE 2024-006
H6</t>
  </si>
  <si>
    <r>
      <rPr>
        <b/>
        <sz val="12"/>
        <color theme="1"/>
        <rFont val="Arial"/>
        <family val="2"/>
      </rPr>
      <t>Hallazgo No. 6. Deficiencias en la gestión de roles de los activos sistemas de información del subproceso de Factura Electrónica y Servicios Digitales</t>
    </r>
    <r>
      <rPr>
        <sz val="12"/>
        <color theme="1"/>
        <rFont val="Arial"/>
        <family val="2"/>
      </rPr>
      <t xml:space="preserve">
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
</t>
    </r>
    <r>
      <rPr>
        <u/>
        <sz val="12"/>
        <color theme="1"/>
        <rFont val="Arial"/>
        <family val="2"/>
      </rPr>
      <t>Sistema Premio Fiscal 2023 "La factura electrónica me premia"</t>
    </r>
    <r>
      <rPr>
        <sz val="12"/>
        <color theme="1"/>
        <rFont val="Arial"/>
        <family val="2"/>
      </rPr>
      <t xml:space="preserve">
1.	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2.	El sistema no dispone de un rol de consulta para auditoría de entes internos y externos. 
Sistema de Factura Electrónica - SFESO 
1.	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
2.	Al revisar los 78 usuarios con roles habilitados del sistema SFESO, 12 funcionarios reportan un cargo distinto del reportado al archivo de planta de personal tomado como referencia para el ejercicio auditor (01/07/2024) es decir el 15% de ellos. 
3.	Los Log del Sistema de Factura Electrónica se generan y se almacenan por 90 días, sin permitir disponer una trazabilidad a largo plazo sobre las modificaciones que se realicen en las configuraciones del sistema de información y en las bases de datos de usuarios. 
4.	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"Roles de las soluciones tecnológicas", todos son de perfil administrador sin posibilidad de asignar rol de consulta o auditoría. 
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
 </t>
    </r>
  </si>
  <si>
    <t xml:space="preserve">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t>
  </si>
  <si>
    <t xml:space="preserve">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t>
  </si>
  <si>
    <t>Documento de diagnóstico</t>
  </si>
  <si>
    <r>
      <rPr>
        <b/>
        <sz val="12"/>
        <color theme="1"/>
        <rFont val="Arial"/>
        <family val="2"/>
      </rPr>
      <t>DGI</t>
    </r>
    <r>
      <rPr>
        <sz val="12"/>
        <color theme="1"/>
        <rFont val="Arial"/>
        <family val="2"/>
      </rPr>
      <t xml:space="preserve">
Subdirección de Factura Electrónica y Soluciones Operativas
Subdirección de Servicio al Ciudadano
Subdirección de Innovación y Proyectos</t>
    </r>
  </si>
  <si>
    <t xml:space="preserve">2. Solicitar la inactivación de los roles 2242 “Rol básico 4 Administración Catalogo” y 2243 “Rol básico 5 Consulta Auditoria” en el archivo “Roles_Muisca” 
</t>
  </si>
  <si>
    <t>Solicitud de inactivación y verificación del Formato con los  Listados de usuarios y roles inactivados</t>
  </si>
  <si>
    <r>
      <rPr>
        <b/>
        <sz val="12"/>
        <color theme="1"/>
        <rFont val="Arial"/>
        <family val="2"/>
      </rPr>
      <t>DGI</t>
    </r>
    <r>
      <rPr>
        <sz val="12"/>
        <color theme="1"/>
        <rFont val="Arial"/>
        <family val="2"/>
      </rPr>
      <t xml:space="preserve">
Subdirección de Factura Electrónica y Soluciones Operativas</t>
    </r>
  </si>
  <si>
    <t xml:space="preserve">3. Revisar, depurar y hacer seguimiento mensual al listado general de roles del SFESO, para solicitar la inactivación o eliminación de los usuarios y roles que no se requieran con los cargos y dependencias de estos, de acuerdo al procedimiento.
</t>
  </si>
  <si>
    <r>
      <t>Acta</t>
    </r>
    <r>
      <rPr>
        <b/>
        <sz val="12"/>
        <color theme="1"/>
        <rFont val="Arial"/>
        <family val="2"/>
      </rPr>
      <t xml:space="preserve"> </t>
    </r>
    <r>
      <rPr>
        <sz val="12"/>
        <color theme="1"/>
        <rFont val="Arial"/>
        <family val="2"/>
      </rPr>
      <t xml:space="preserve">de seguimiento mensual que registre los Listados de usuarios y roles actualizados según Formato de requerimientos realizados
</t>
    </r>
  </si>
  <si>
    <t>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t>
  </si>
  <si>
    <t>Acta de reunión que evidencie las decisiones</t>
  </si>
  <si>
    <r>
      <rPr>
        <b/>
        <sz val="12"/>
        <color theme="1"/>
        <rFont val="Arial"/>
        <family val="2"/>
      </rPr>
      <t xml:space="preserve">DGI
</t>
    </r>
    <r>
      <rPr>
        <sz val="12"/>
        <color theme="1"/>
        <rFont val="Arial"/>
        <family val="2"/>
      </rPr>
      <t>Subdirección de Factura Electrónica y Soluciones Operativas
Subdirección de Infraestructura Tecnológica y de Operaciones</t>
    </r>
  </si>
  <si>
    <t>5. Elaborar un plan de acción derivado de las decisiones tomadas en la mesa de trabajo</t>
  </si>
  <si>
    <t xml:space="preserve">Plan de acción </t>
  </si>
  <si>
    <r>
      <rPr>
        <b/>
        <sz val="12"/>
        <color theme="1"/>
        <rFont val="Arial"/>
        <family val="2"/>
      </rPr>
      <t>DGI</t>
    </r>
    <r>
      <rPr>
        <sz val="12"/>
        <color theme="1"/>
        <rFont val="Arial"/>
        <family val="2"/>
      </rPr>
      <t xml:space="preserve">
Subdirección de Factura Electrónica y Soluciones Operativas
Subdirección de Infraestructura Tecnológica y de Operaciones</t>
    </r>
  </si>
  <si>
    <t>6. Realizar los terminos de referencia y anexo técnico del módulo de roles y perfiles del Sistema de Facturación Electrónica SFESO</t>
  </si>
  <si>
    <t>Documento de terminos de referencia y anexo técnico</t>
  </si>
  <si>
    <r>
      <rPr>
        <b/>
        <sz val="12"/>
        <color theme="1"/>
        <rFont val="Arial"/>
        <family val="2"/>
      </rPr>
      <t xml:space="preserve">DGI
</t>
    </r>
    <r>
      <rPr>
        <sz val="12"/>
        <color theme="1"/>
        <rFont val="Arial"/>
        <family val="2"/>
      </rPr>
      <t>Subdirección de Factura Electrónica y Soluciones Operativas
Subdirección de Innovación y Proyectos</t>
    </r>
  </si>
  <si>
    <t>7. Adelantar las acciones contractuales del mantenimiento evolutivo de las funcionalidades del sistema de Facturación electrónica que incluya el mejoramiento de roles y perfiles del Sistema de Facturación Electrónica SFESO</t>
  </si>
  <si>
    <t>Contrato Firmado</t>
  </si>
  <si>
    <r>
      <rPr>
        <b/>
        <sz val="12"/>
        <color theme="1"/>
        <rFont val="Arial"/>
        <family val="2"/>
      </rPr>
      <t>DGI</t>
    </r>
    <r>
      <rPr>
        <sz val="12"/>
        <color theme="1"/>
        <rFont val="Arial"/>
        <family val="2"/>
      </rPr>
      <t xml:space="preserve">
Subdirección de Factura Electrónica y Soluciones Operativas
Subdirección de Innovación y Proyectos</t>
    </r>
  </si>
  <si>
    <t>8. Desarrollar, probar e implementar el módulo de roles y perfiles del Sistema de Facturación Electrónica SFESO</t>
  </si>
  <si>
    <t>Puesta en producción del módulo de roles y perfiles del sistema 
(01) Un Acta de comité de gestión de Cambios de Tecnología del correspondiente software instalado y en producción</t>
  </si>
  <si>
    <t>AFE 2024-006
H7</t>
  </si>
  <si>
    <r>
      <rPr>
        <b/>
        <sz val="12"/>
        <color theme="1"/>
        <rFont val="Arial"/>
        <family val="2"/>
      </rPr>
      <t xml:space="preserve">Hallazgo No. 7. Deficiencias en la documentación y manuales de los sistemas de información </t>
    </r>
    <r>
      <rPr>
        <sz val="12"/>
        <color theme="1"/>
        <rFont val="Arial"/>
        <family val="2"/>
      </rPr>
      <t xml:space="preserve">
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1.	Falta de Manuales de Administración del Sistema Premio Fiscal 2023 -"La Factura Electrónica Me Premia". 
2.	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
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t>
    </r>
  </si>
  <si>
    <t xml:space="preserve">Debido a la falta de monitoreo y gestión en la actualización de la documentación técnica de los sistemas de información que apoyan el subproceso de  Factura Electrónica y Servicios Digitales, </t>
  </si>
  <si>
    <t>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t>
  </si>
  <si>
    <t>2. Actualizar la documentación técnica del Sistema de Facturación Electrónica - SFESO 
-Manual del Administrador.
-Diccionario de Datos. 
- Arquitectura de Software.</t>
  </si>
  <si>
    <t xml:space="preserve">Documentos  técnicos  actualizados </t>
  </si>
  <si>
    <r>
      <rPr>
        <b/>
        <sz val="12"/>
        <color theme="1"/>
        <rFont val="Arial"/>
        <family val="2"/>
      </rPr>
      <t>DGI</t>
    </r>
    <r>
      <rPr>
        <sz val="12"/>
        <color theme="1"/>
        <rFont val="Arial"/>
        <family val="2"/>
      </rPr>
      <t xml:space="preserve">
Subdirección de Factura electrónica y Soluciones Operativas
Subdirección de Innovación y Proyectos
Subdirección de Soluciones y Desarrollo
Subdirección de Procesamiento de Datos</t>
    </r>
  </si>
  <si>
    <t>AFE 2024-006
H8</t>
  </si>
  <si>
    <r>
      <rPr>
        <b/>
        <sz val="12"/>
        <color theme="1"/>
        <rFont val="Arial"/>
        <family val="2"/>
      </rPr>
      <t>Hallazgo No. 8. Inconsistencias en el cumplimiento de los Acuerdos de Niveles de Servicio - ANS</t>
    </r>
    <r>
      <rPr>
        <sz val="12"/>
        <color theme="1"/>
        <rFont val="Arial"/>
        <family val="2"/>
      </rPr>
      <t xml:space="preserve"> establecidos para la atención de solicitudes en las herramientas Aranda, Service Now y Bugs sobre el Sistema de Factura Electrónica - SFESO
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
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t>
    </r>
  </si>
  <si>
    <t xml:space="preserve">Debido a deficiencias en la gestión y monitoreo de los acuerdos de niveles de servicios para la atención de incidentes y requerimientos funcionales y no funcionales para los sistemas de información que apoyan el subproceso </t>
  </si>
  <si>
    <t xml:space="preserve">1. Diseñar un reporte de seguimiento de ANS por cada integrante del equipo de mesa de soporte para los incidentes registrados en la herramienta SERVICENOW y posterior escalamiento en BUGs. Esta solicitud se hará al área encargada de implementar reportes dentro de la herramienta.
</t>
  </si>
  <si>
    <t xml:space="preserve">Reporte de seguimiento de ANS implementado </t>
  </si>
  <si>
    <r>
      <rPr>
        <b/>
        <sz val="12"/>
        <color theme="1"/>
        <rFont val="Arial"/>
        <family val="2"/>
      </rPr>
      <t xml:space="preserve">DGI
</t>
    </r>
    <r>
      <rPr>
        <sz val="12"/>
        <color theme="1"/>
        <rFont val="Arial"/>
        <family val="2"/>
      </rPr>
      <t>Subdirección de Factura Electronica y Soluciones Operativas
Subdirección de Soluciones y Desarrollo</t>
    </r>
  </si>
  <si>
    <t>2. Realizar reunión semanal con Administracion Técnica para la validación de incidentes escalados y que estén sin resolver, registrando en un acta dicha situación y la gestiones adelantadas.</t>
  </si>
  <si>
    <t>Acta de Reunion de las sesiones semanales realizadas que registren  cumplimiento de los ANS, la documentación, trazabilidad y la gestión de los casos reportados.</t>
  </si>
  <si>
    <r>
      <rPr>
        <b/>
        <sz val="12"/>
        <color theme="1"/>
        <rFont val="Arial"/>
        <family val="2"/>
      </rPr>
      <t>DGI</t>
    </r>
    <r>
      <rPr>
        <sz val="12"/>
        <color theme="1"/>
        <rFont val="Arial"/>
        <family val="2"/>
      </rPr>
      <t xml:space="preserve">
Subdirección de Factura Electronica y Soluciones Operativas
Subdirección de Soluciones y Desarrollo</t>
    </r>
  </si>
  <si>
    <t>Auditoria a la Gestión de Cartera
AGC2025-003</t>
  </si>
  <si>
    <t>AGC2025-003
H1</t>
  </si>
  <si>
    <r>
      <rPr>
        <b/>
        <sz val="12"/>
        <color theme="1"/>
        <rFont val="Arial"/>
        <family val="2"/>
      </rPr>
      <t>Hallazgo No.1 Ausencia de informes y de seguimiento a la gestión del secuestre (D)</t>
    </r>
    <r>
      <rPr>
        <sz val="12"/>
        <color theme="1"/>
        <rFont val="Arial"/>
        <family val="2"/>
      </rPr>
      <t xml:space="preserve">
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
a.	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
b.	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
c.	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
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
d.	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
e.	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
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
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t>
    </r>
  </si>
  <si>
    <t>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t>
  </si>
  <si>
    <t>Realizar seguimiento a la correcta gestión de los auxiliares de justicia  y entrega de bienes adjudicados</t>
  </si>
  <si>
    <t>Revisar mensualmente una muestra del 10% de los bienes en los que se haya designado auxiliar de justicia/secuestre, incluyendo para el muestreo los expedientes que cumplan con los siguientes criterios: 
1. Mayores cuantías en el avalúo del bien
2. Expedientes con obligaciones próximas a prescribir
3. Auxiliares de justicia/secuestres que no hayan rendido cuentas en el último trimestre
4. Bienes que no hayan sido objeto de revisión en el periodo anterior
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t>
  </si>
  <si>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Dirección Seccional de Impuestos y Aduanas de Bucaramanga</t>
    </r>
  </si>
  <si>
    <t>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t>
  </si>
  <si>
    <t>Validar la información registrada en el FT-COT-5255 "Inventario de bienes embargados" con la realidad procesal del expediente de cobro</t>
  </si>
  <si>
    <t>Revisar bimestralmente una muestra de 20 expedientes de ejecución de bienes contrastando lo evidenciado en el expediente con lo registrado en el FT-COT-5255 "Inventario de bienes embargados"</t>
  </si>
  <si>
    <t>AGC2025-003
H2</t>
  </si>
  <si>
    <r>
      <rPr>
        <b/>
        <sz val="12"/>
        <color theme="1"/>
        <rFont val="Arial"/>
        <family val="2"/>
      </rPr>
      <t>Hallazgo No.2 Deficiencias en el seguimiento a las facilidades de pago</t>
    </r>
    <r>
      <rPr>
        <sz val="12"/>
        <color theme="1"/>
        <rFont val="Arial"/>
        <family val="2"/>
      </rPr>
      <t xml:space="preserve">
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
a.	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
b.	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
c.	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
d.	Inconsistencias en la información registrada en el control de facilidades de pago formato FT-COT-2616 "Control facilidades de pago” y FT-COT-2639 "Control a facilidades de pago – Normas transitorias". DSI Medellín. NIT 811.022.917, 901.528.551, 72.344.185, 1.128.264.998, 900.455.326, 900.284.917, 900.958.259, 900.263.762, 70.163.877, 8.128.266, 70.130.864, 98.626.930, 900.823.127, 1.017.185.790.
e.	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
f.	Falta la expedición de la resolución de cumplimiento de la facilidad de pago, donde han transcurrido hasta 14 meses desde la finalización del pago de la última cuota por parte del contribuyente. DSI Medellín. NIT 8.128.266, 72.344.185
Con lo anterior, se incumplen criterios normativos, dimensiones de MIPG y procedimientos institucionales generando efectos y riesgos con ocasión a las causas como se muestra en la siguiente tabla:
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
Riesgos: Exposición a los riesgos R1 “Obligaciones exigibles no gestionadas eficientemente en los términos de la ley y los procedimientos” de la Matriz de riesgos del Subproceso Administración de Cartera V4 del 11/10/2022.</t>
    </r>
  </si>
  <si>
    <t>Deficiencias en el seguimiento de las facilidades de acuerdo con los términos establecidos para verificar su cumplimiento e inaplicación de los controles definidos en los procedimientos.</t>
  </si>
  <si>
    <t>Realizar seguimiento y generar alertas a la gestión de las facilidades de pago otorgadas</t>
  </si>
  <si>
    <t xml:space="preserve">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t>
  </si>
  <si>
    <t>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t>
  </si>
  <si>
    <t>AGC2025-003
H3</t>
  </si>
  <si>
    <r>
      <rPr>
        <b/>
        <sz val="12"/>
        <color theme="1"/>
        <rFont val="Arial"/>
        <family val="2"/>
      </rPr>
      <t>Hallazgo No.3 Deficiencias en la gestión de cobro e incumplimiento de los términos señalados en el procedimiento para el trámite de las actuaciones.</t>
    </r>
    <r>
      <rPr>
        <sz val="12"/>
        <color theme="1"/>
        <rFont val="Arial"/>
        <family val="2"/>
      </rPr>
      <t xml:space="preserve">
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"Inventario de bienes embargados", se evidenció que:
a.	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
b.	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
c.	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
d.	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
e.	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
En el mismo sentido se presentan 19 mandamientos de pagos en estado “capturado en el área técnica” y 18 resoluciones de embargo de créditos u otros derechos semejantes, sin evidencia del trámite de notificación o comunicación respectivamente. Anexo No.2 DSIA Bucaramanga.
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
g.	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h.	Desactualización del formato FT-COT-5255 "Inventario de bienes embargados"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
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
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t>
    </r>
  </si>
  <si>
    <t>Insuficiencias en las labores de seguimiento y control por parte de los responsables del proceso para la expedición de los actos administrativos, en el registro de las obligaciones del contribuyente y su correspondiente notificación y/o comunicación.</t>
  </si>
  <si>
    <t>Identificar en el inventario de cartera obligaciones sin gestión de cobro y adelantar las actuaciones procedentes, teniendo en cuenta criterios de priorización</t>
  </si>
  <si>
    <t>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t>
  </si>
  <si>
    <t>Reporte de obligaciones con actuaciones realizadas</t>
  </si>
  <si>
    <r>
      <t xml:space="preserve">DGI
</t>
    </r>
    <r>
      <rPr>
        <sz val="12"/>
        <color theme="1"/>
        <rFont val="Arial"/>
        <family val="2"/>
      </rPr>
      <t>Dirección de Gestión de Impuestos
Subdirección de Cobranzas y Control Extensivo
Coordinación de Cobranzas
Dirección Seccional de Impuestos de Medellín
Dirección Seccional de Impuestos y Aduanas de Bucaramanga</t>
    </r>
  </si>
  <si>
    <t>Realizar seguimiento a la eficaz comunicación y/o notificación de actos administrativos proferidos por las áreas de cobranzas</t>
  </si>
  <si>
    <t>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t>
  </si>
  <si>
    <t>Realizar, según sea procedente, las actuaciones para subsanar las situaciones detectadas en el proceso de auditoria</t>
  </si>
  <si>
    <t>Revisar los casos descritos en los Anexos 1 y 2 de las situaciones encontradas para garantizar la comunicación y/o notificación procedente</t>
  </si>
  <si>
    <t xml:space="preserve">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t>
  </si>
  <si>
    <t xml:space="preserve"> Revisar el caso de posible prescripción (literal b), para adelantar las actuaciones a que haya lugar, y/o proferir el acto administrativo para la declaratoria de prescripción de la(s) obligaciones(s) </t>
  </si>
  <si>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t>
    </r>
  </si>
  <si>
    <r>
      <t>Revisar el caso en particular (literal c) para reclasificar el segmento de cartera al que pertenece según los criterios definidos en el IN-COT-0305 "Clasificación de la cartera" actualizando la información en el</t>
    </r>
    <r>
      <rPr>
        <b/>
        <sz val="12"/>
        <color theme="1"/>
        <rFont val="Arial"/>
        <family val="2"/>
      </rPr>
      <t xml:space="preserve"> </t>
    </r>
    <r>
      <rPr>
        <sz val="12"/>
        <color theme="1"/>
        <rFont val="Arial"/>
        <family val="2"/>
      </rPr>
      <t>FT-COT-2615 "Seguimiento y control a procesos concursales"</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</si>
  <si>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y Aduanas de Bucaramanga</t>
    </r>
  </si>
  <si>
    <t>Realizar validaciones de presuntos casos de duplicidad en la cartera</t>
  </si>
  <si>
    <t>Detectar mensualmente casos de presunta duplicidad en la cartera, remitiendo a las Direcciones Seccionales la relación de presuntas duplicidades para que se adelante la gestión procedente</t>
  </si>
  <si>
    <r>
      <t xml:space="preserve">DGI
</t>
    </r>
    <r>
      <rPr>
        <sz val="12"/>
        <color theme="1"/>
        <rFont val="Arial"/>
        <family val="2"/>
      </rPr>
      <t>Dirección de Gestión de Impuestos
Subdirección de Cobranzas y Control Extensivo
Coordinación de Cobranzas</t>
    </r>
  </si>
  <si>
    <t>AGC2025-003
H4</t>
  </si>
  <si>
    <r>
      <rPr>
        <b/>
        <sz val="12"/>
        <color theme="1"/>
        <rFont val="Arial"/>
        <family val="2"/>
      </rPr>
      <t>Hallazgo No.4 Depósitos judiciales producto de remate y de embargo de créditos u otros derechos semejantes sin gestionar</t>
    </r>
    <r>
      <rPr>
        <sz val="12"/>
        <color theme="1"/>
        <rFont val="Arial"/>
        <family val="2"/>
      </rPr>
      <t xml:space="preserve">
Verificada la gestión de los depósitos judiciales constituidos a favor de la Nación UAE DIAN producto de remates, embargo de créditos u otros derechos semejantes y/o de la productividad de los bienes secuestrados; así como el seguimiento y control realizado, se evidenció:
a.	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b.	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c.	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
d.	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
e.	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
Con lo anterior, se incumplen criterios normativos, dimensiones de MIPG y procedimientos institucionales generando efectos y riesgos con ocasión a las causas como se muestra en la siguiente tabla:
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
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t>
    </r>
  </si>
  <si>
    <t>Falencias en el control y en las actividades de verificación para la oportuna y debida gestión de los depósitos bien sea para su aplicación en las obligaciones o endoso al contribuyente según corresponda.</t>
  </si>
  <si>
    <t>Verificar el cumplimiento de requisitos legales para la aplicación, endoso, fraccionamiento y/o conversión de los depósitos judiciales identificados en la Auditoría AGC 2025-003 como "pendientes de gestionar" y proferir los actos administrativos necesarios para su efectiva gestión, en los casos en que sea procedente</t>
  </si>
  <si>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GIT de Gestión de Cobranzas</t>
    </r>
  </si>
  <si>
    <t>Realizar seguimiento a la eficaz gestión de los depósitos judiciales</t>
  </si>
  <si>
    <t>Enviar trimestralmente a los funcionarios de cobro una relación de Títulos de Deposito Judicial sin gestionar, priorizando la gestión según los siguientes criterios:
1. Mayores cuantías del Titulo de Deposito Judicial
2. Títulos de mas de 6 meses de conformación</t>
  </si>
  <si>
    <t>Reporte de títulos gestionados</t>
  </si>
  <si>
    <t>Revisar bimestralmente una muestra de 10 expedientes en los que se hayan endosado depósitos judiciales, validando que dentro del expediente obre soporte de la comunicación del endoso al contribuyente</t>
  </si>
  <si>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Gestión de Cobranzas</t>
    </r>
  </si>
  <si>
    <t>AGC2025-003
H5</t>
  </si>
  <si>
    <r>
      <rPr>
        <b/>
        <sz val="12"/>
        <color theme="1"/>
        <rFont val="Arial"/>
        <family val="2"/>
      </rPr>
      <t xml:space="preserve">Hallazgo No.5 Inadecuada gestión documental en la conformación de los expedientes de cobro </t>
    </r>
    <r>
      <rPr>
        <sz val="12"/>
        <color theme="1"/>
        <rFont val="Arial"/>
        <family val="2"/>
      </rPr>
      <t xml:space="preserve">
Revisada la conformación de los expedientes del proceso de Recuperación de Cartera, el cumplimiento de las normas relacionadas con la gestión documental emitidas por el Archivo General de la Nación y los procedimientos internos se evidenció:	
a.	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
Criterios:
Artículo 12 del Acuerdo 02 de 2014 del Archivo General de la Nación; Procedimiento - PR-ADF-0163 V4; numeral 4 del Instructivo - IN-ADF-0132 V5; Formato FT-ADF-2558 “Hoja de control unidad documental”.
Riesgos:
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t>
    </r>
  </si>
  <si>
    <t>Deficiencias en la implementación de controles para la conformación de los expedientes de acuerdo con los lineamientos de gestión documental.</t>
  </si>
  <si>
    <t>Realizar seguimiento a la aplicación de normas de gestión documental</t>
  </si>
  <si>
    <t>Seleccionar bimestralmente una muestra de 20 expedientes para revisar la correcta aplicación de procedimientos de conformación de expedientes</t>
  </si>
  <si>
    <t>Informe de chequeos realizados</t>
  </si>
  <si>
    <t>AGC2025-003
H6</t>
  </si>
  <si>
    <r>
      <rPr>
        <b/>
        <sz val="12"/>
        <color theme="1"/>
        <rFont val="Arial"/>
        <family val="2"/>
      </rPr>
      <t>Hallazgo No.6 Deficiencias en el registro y la publicación de los activos de información en el portal web de la Entidad, enlace de transparencia y en la herramienta de Gestión, Riesgo y Control GRC.</t>
    </r>
    <r>
      <rPr>
        <sz val="12"/>
        <color theme="1"/>
        <rFont val="Arial"/>
        <family val="2"/>
      </rPr>
      <t xml:space="preserve">
Dirección de Gestión de Impuestos/Subdirección de Cobranzas y Control Extensivo/Oficina de Seguridad de la Información
Verificadas las herramientas de información relacionadas con los activos SIPAC , Remates Virtuales, Obligación Financiera y repositorio Obliga que apoyan al proceso de Recuperación de Cartera, tales como: documento “Anexo de Roles de las soluciones tecnológicas según procedimientos y procesos_V4_R011” del proceso de Información, Innovación y Tecnología, publicado en el listado maestro de documentos de la DIANNET, al igual que el enlace de transparencia del portal web de la Entidad y la información registrada en la herramienta de Gestión, Riesgo y Control GRC, se evidenció que:
a.	El activo de información “Remates Virtuales” registrado en la herramienta de Gestión Riesgo y Control como "Aplicativo Remate Virtual-SCCE NIVEL CENTRAL", no cuenta con el registro de riesgos, controles ni planes de acción.
b.	En el enlace de trasparencia del portal Web de la Entidad, el Activo “Remate Virtual-SCCE NIVEL CENTRAL” no se identificó la categoría de este activo, al señalarse como “No aplica”.
c.	En el “Anexo de Roles de las soluciones tecnológicas según procedimientos y procesos_V4_R011”, no se encuentra registrado el repositorio Obliga, además dicho anexo presenta desactualización de los procedimientos asociados a los SIES antes mencionados.
</t>
    </r>
    <r>
      <rPr>
        <b/>
        <sz val="12"/>
        <color theme="1"/>
        <rFont val="Arial"/>
        <family val="2"/>
      </rPr>
      <t xml:space="preserve">
Criterios:
</t>
    </r>
    <r>
      <rPr>
        <sz val="12"/>
        <color theme="1"/>
        <rFont val="Arial"/>
        <family val="2"/>
      </rPr>
      <t xml:space="preserve">Literal j) del artículo 11 de la Ley 1712 del 2014; artículos 2, 6 y 7 de la Resolución DIAN 0033 del 08/06/2017; numerales 1.5 y 1.6 del Manual de Gobierno Digital de MINTIC; numeral 5.3 del Modelo de Seguridad y Privacidad de la Información OD-IIT-0001 V4; actividades 3 y 5 del procedimiento - PR-IIT-0366 V6; numeral 4 de la “Cartilla para la gestión de activos de información” CT-IIT-0079 V4; numeral 4.2 del instructivo - IN-IIT-0105 V4.
</t>
    </r>
    <r>
      <rPr>
        <b/>
        <sz val="12"/>
        <color theme="1"/>
        <rFont val="Arial"/>
        <family val="2"/>
      </rPr>
      <t>Riesgos:</t>
    </r>
    <r>
      <rPr>
        <sz val="12"/>
        <color theme="1"/>
        <rFont val="Arial"/>
        <family val="2"/>
      </rPr>
      <t xml:space="preserve">
Exposición a los riesgos R5 “Información afectada en su integridad y/o confidencialidad y/o disponibilidad” de la matriz de riesgos del Subproceso Administración de Cartera V4 y al riesgo R3 “Medidas de seguridad y privacidad de la Información inadecuadas que amenazan la integridad, confidencialidad y disponibilidad de los datos” de la matriz de riesgos de Seguridad de la Información V2.</t>
    </r>
  </si>
  <si>
    <t>Deficiencias en el seguimiento, control y monitoreo de los registros de los activos de información que apoyan al proceso auditado.</t>
  </si>
  <si>
    <t>Analizar, determinar, solicitar la actualización y actualizar, conforme sea procedente, el activo de información "Sistema de Remates Virtuales" y el "Anexo de Roles"</t>
  </si>
  <si>
    <t>Analizar, determinar, solicitar la actualización y actualizar, conforme sea procedente, en la herramienta GRC y Portal Web de la entidad el activo de información "Sistema de Remates Virtuales" con sus: riesgos, planes de acción, controles asociados y categoría</t>
  </si>
  <si>
    <t>Activo actualizado en la Herramienta de Gestión, Riesgo y Cumplimiento GRC</t>
  </si>
  <si>
    <r>
      <rPr>
        <b/>
        <sz val="12"/>
        <color theme="1"/>
        <rFont val="Arial"/>
        <family val="2"/>
      </rPr>
      <t>DGI</t>
    </r>
    <r>
      <rPr>
        <sz val="12"/>
        <color theme="1"/>
        <rFont val="Arial"/>
        <family val="2"/>
      </rPr>
      <t xml:space="preserve">
Dirección de Gestión de Impuestos
Subdirección de Cobranzas y Control Extensivo
Coordinación de Cobranzas
Oficina de Seguridad de la Información</t>
    </r>
  </si>
  <si>
    <t>Analizar, determinar, solicitar la actualización y actualizar, conforme sea procedente, el "Anexo de Roles de las soluciones tecnológicas" en lo relacionado con el capturador "OBLIGA" y el Aplicativo SIPAC</t>
  </si>
  <si>
    <t xml:space="preserve">Anexo de roles de las soluciones tecnológicas actualizado </t>
  </si>
  <si>
    <r>
      <rPr>
        <b/>
        <sz val="12"/>
        <color theme="1"/>
        <rFont val="Arial"/>
        <family val="2"/>
      </rPr>
      <t>DGI</t>
    </r>
    <r>
      <rPr>
        <sz val="12"/>
        <color theme="1"/>
        <rFont val="Arial"/>
        <family val="2"/>
      </rPr>
      <t xml:space="preserve">
Dirección de Gestión de Impuestos
Subdirección de Cobranzas y Control Extensivo
Coordinación de Cobranzas
Dirección de Gestión de Innovación y Tecnología
Subdirección de Soluciones y Desarrollo</t>
    </r>
  </si>
  <si>
    <t>AGC2025-003
H7</t>
  </si>
  <si>
    <r>
      <rPr>
        <b/>
        <sz val="12"/>
        <color theme="1"/>
        <rFont val="Arial"/>
        <family val="2"/>
      </rPr>
      <t>Hallazgo No.7 Falta de completitud de los manuales y documentación técnica, soporte de base de datos de los sistemas de información que apoyan al proceso de Recuperación de Cartera.</t>
    </r>
    <r>
      <rPr>
        <sz val="12"/>
        <color theme="1"/>
        <rFont val="Arial"/>
        <family val="2"/>
      </rPr>
      <t xml:space="preserve">
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
a.	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
b.	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
c.	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
d.	Inexistencia del manual para usuario funcional del Sistema Remates Virtuales, que facilite el uso de las funcionalidades del sistema y de esta manera se eviten reprocesos, suspensión de las diligencias o acciones judiciales en contra de la entidad. DGIT/ DGI
e.	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
Criterios:</t>
    </r>
    <r>
      <rPr>
        <b/>
        <sz val="12"/>
        <color theme="1"/>
        <rFont val="Arial"/>
        <family val="2"/>
      </rPr>
      <t xml:space="preserve">
</t>
    </r>
    <r>
      <rPr>
        <sz val="12"/>
        <color theme="1"/>
        <rFont val="Arial"/>
        <family val="2"/>
      </rPr>
      <t xml:space="preserve">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t>
    </r>
  </si>
  <si>
    <t>Deficiencias de control y seguimiento en la actualización de la documentación técnica, manuales de los sistemas de información; así como, utilización de sistemas obsoletos que carecen de soporte del fabricante en los sistemas que apoyan al proceso de Recuperación de Cartera.</t>
  </si>
  <si>
    <t xml:space="preserve">Actualizar el diccionario de datos en el repositorio central de Enterprise Architect (SIPAC) </t>
  </si>
  <si>
    <r>
      <rPr>
        <b/>
        <sz val="12"/>
        <color theme="1"/>
        <rFont val="Arial"/>
        <family val="2"/>
      </rPr>
      <t>DGIT</t>
    </r>
    <r>
      <rPr>
        <sz val="12"/>
        <color theme="1"/>
        <rFont val="Arial"/>
        <family val="2"/>
      </rPr>
      <t xml:space="preserve">
Dirección de Gestión de Innovación y Tecnología
Subdirección de Soluciones y Desarrollo 
Subdirección Innovación y Proyectos </t>
    </r>
  </si>
  <si>
    <t>Actualizar el diccionario de datos en el repositorio central de Enterprise Architect (Remates Virtuales)</t>
  </si>
  <si>
    <t>Habilitar el repositorio y usuario de acceso para los ingenieros que van a realizar la actualización. Revisar el estado actual  y actualizar  la información de cada una de las tablas que hacen parte del sistema de Remates Virtuales en el repositorio central de Enterprise Architec</t>
  </si>
  <si>
    <t>Actualizar el diccionario de datos en el repositorio central de Enterprise Architect (Obligación Financiera)</t>
  </si>
  <si>
    <t>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t>
  </si>
  <si>
    <t xml:space="preserve">Actualizar el manual técnico de SIPAC  informando los cambios que se han dado hasta el año 2025 </t>
  </si>
  <si>
    <t>Crear una nueva versión del manual técnico con la actualización pertinente, dejando registro de versiones del documento.
* Consultar al área de infraestructura para validar cambios técnicos sobre los que se soporta actualmente el aplicativo</t>
  </si>
  <si>
    <t>Manual técnico actualizado</t>
  </si>
  <si>
    <t xml:space="preserve">Actualizar el manual técnico de Obligación Financiera  informando los cambios que se han dado hasta el año 2025 </t>
  </si>
  <si>
    <t xml:space="preserve">Actualizar el manual técnico de Remates Virtuales   informando los cambios que se han dado hasta el año 2025 </t>
  </si>
  <si>
    <t xml:space="preserve">Diseñar el manual técnico del Repositorio Obliga </t>
  </si>
  <si>
    <t xml:space="preserve">Definir los diferentes componentes técnicos del repositorio Obliga </t>
  </si>
  <si>
    <t>Manual técnico</t>
  </si>
  <si>
    <t>Revisar y actualizar el manual de usuario del sistema de remates virtuales</t>
  </si>
  <si>
    <t>Revisar y actualizar, en lo pertinente, el manual de usuario del sistema de remates virtuales</t>
  </si>
  <si>
    <t>Manual de usuario del sistema de remates virtuales actualizado</t>
  </si>
  <si>
    <t xml:space="preserve">Iniciar el desarrollo de la solución tecnológica para el módulo de Cobranzas </t>
  </si>
  <si>
    <t>Iniciar la implementación de la solución tecnológica para el módulo de Cobranzas</t>
  </si>
  <si>
    <r>
      <rPr>
        <b/>
        <sz val="12"/>
        <color theme="1"/>
        <rFont val="Arial"/>
        <family val="2"/>
      </rPr>
      <t>DGI</t>
    </r>
    <r>
      <rPr>
        <sz val="12"/>
        <color theme="1"/>
        <rFont val="Arial"/>
        <family val="2"/>
      </rPr>
      <t xml:space="preserve">
Dirección de Gestión de Impuestos
Subdirección de Cobranzas y Control Extensivo
Coordinación de Cobranzas
Subdirección de Recaudo 
Coordinación de Administración de Aplicativos de Impuestos
Dirección de Gestión de Innovación y Tecnología</t>
    </r>
  </si>
  <si>
    <t xml:space="preserve">Poner en  producción la solución tecnológica para el módulo de Cobranzas </t>
  </si>
  <si>
    <t>Puesta en producción de la solución tecnológica: 
a. (01) Un formato información de versión             FT-IIT-2180
b. (01) Un Acta de comité de gestión de Cambios de Tecnología del correspondiente software instalado y en producción</t>
  </si>
  <si>
    <t>AGC2025-003
H8</t>
  </si>
  <si>
    <r>
      <rPr>
        <b/>
        <sz val="12"/>
        <color theme="1"/>
        <rFont val="Arial"/>
        <family val="2"/>
      </rPr>
      <t>Hallazgo No.8 Deficiencias en la gestión de roles de acceso de los sistemas de información</t>
    </r>
    <r>
      <rPr>
        <sz val="12"/>
        <color theme="1"/>
        <rFont val="Arial"/>
        <family val="2"/>
      </rPr>
      <t xml:space="preserve">
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a.	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
b.	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
c.	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
Criterios:
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
Riesgos:
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t>
    </r>
  </si>
  <si>
    <t>Fallas en el cumplimiento de los controles establecidos por parte de la primera y segunda línea de defensa en relación con la información, gestión y seguimiento a los roles de acceso a los sistemas de información que apoyan el proceso de Recuperación de Cartera.</t>
  </si>
  <si>
    <t>Analizar, determinar, solicitar la actualización y actualizar, conforme sea procedente, el "Anexo de Roles"</t>
  </si>
  <si>
    <t>Revisar los casos descritos en el literal c del informe de auditoria y realizar la gestión pertinente para actualizar los roles asignados</t>
  </si>
  <si>
    <r>
      <t xml:space="preserve">DGI
</t>
    </r>
    <r>
      <rPr>
        <sz val="12"/>
        <color theme="1"/>
        <rFont val="Arial"/>
        <family val="2"/>
      </rPr>
      <t>Dirección de Gestión de Impuestos
Subdirección de Cobranzas y Control Extensivo
Coordinación de Cobranzas
Dirección Seccional de Impuestos y Aduanas de Bucaramanga</t>
    </r>
  </si>
  <si>
    <t>AGC2025-003
H9</t>
  </si>
  <si>
    <r>
      <rPr>
        <b/>
        <sz val="12"/>
        <color theme="1"/>
        <rFont val="Arial"/>
        <family val="2"/>
      </rPr>
      <t xml:space="preserve">Hallazgo No.9 Deficiencias en el seguimiento y gestión de incidentes y/o requerimientos para los sistemas de información que apoyan al proceso </t>
    </r>
    <r>
      <rPr>
        <sz val="12"/>
        <color theme="1"/>
        <rFont val="Arial"/>
        <family val="2"/>
      </rPr>
      <t xml:space="preserve">
Verificados los casos de soporte para los sistemas de información que apoyan el Proceso de Recuperación de Cartera, se identificaron deficiencias en los mecanismos actuales para el seguimiento y gestión en la atención de los casos reportados así:
a.	SIPAC
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"no se pudo realizar operación" al generar actos, error al aplicar títulos judiciales, error en traslado electrónico de expedientes, entre otros. Anexo No.5 Incidentes. DGIT/DGI
b.	Remates Virtuales
•	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
•	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
Criterios:
Condiciones generales del procedimiento - PR-IIT-0458 V2; numeral 4.2 del Instructivo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</si>
  <si>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seguimiento, control y cumplimiento de la solución de los incidentes de los sistemas de información que apoyan al proceso auditado.</t>
  </si>
  <si>
    <t xml:space="preserve">Establecer el plan de atención para los casos reportados para SIPAC </t>
  </si>
  <si>
    <t>* Revisión y definición del estado de los problemas indicados en el anexo y registrados en la herramienta Aranda
* Solicitar priorización funcional para la atención de los casos
* Análisis de cada caso buscando la causa y estableciendo si requiere ajuste de software o de datos
* Establecer cronograma de atención de los problemas de acuerdo a prioridad funcional</t>
  </si>
  <si>
    <t xml:space="preserve">Documento con la revisión, priorización y cronograma de los casos registrados </t>
  </si>
  <si>
    <r>
      <rPr>
        <b/>
        <sz val="12"/>
        <color theme="1"/>
        <rFont val="Arial"/>
        <family val="2"/>
      </rPr>
      <t>DGI</t>
    </r>
    <r>
      <rPr>
        <sz val="12"/>
        <color theme="1"/>
        <rFont val="Arial"/>
        <family val="2"/>
      </rPr>
      <t xml:space="preserve">
Dirección de Gestión de Innovación y Tecnología
Subdirección de Soluciones y Desarrollo 
Subdirección Innovación y Proyectos </t>
    </r>
  </si>
  <si>
    <t xml:space="preserve">Establecer el plan de atención para los casos reportados para Remates Virtuales </t>
  </si>
  <si>
    <t>AGC2025-003
H10</t>
  </si>
  <si>
    <r>
      <rPr>
        <b/>
        <sz val="12"/>
        <color theme="1"/>
        <rFont val="Arial"/>
        <family val="2"/>
      </rPr>
      <t>Hallazgo No.10 Fallas en la herramienta de Remates Virtuales para el registro y desarrollo de las audiencias</t>
    </r>
    <r>
      <rPr>
        <sz val="12"/>
        <color theme="1"/>
        <rFont val="Arial"/>
        <family val="2"/>
      </rPr>
      <t xml:space="preserve">
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
a.	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b.	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
c.	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
Criterios: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</si>
  <si>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registro de los incidentes del sistema de información de Remates Virtuales.</t>
  </si>
  <si>
    <t>Validar en el SIE de remates virtuales el estado real de las diligencias de remate descritas en el Anexo 6, generando las gestiones correspondientes para el cierre de las diligencias (de ser procedente), o el reporte de fallas en el aplicativo si se considera necesario</t>
  </si>
  <si>
    <t>Informe de gestión de cada caso</t>
  </si>
  <si>
    <r>
      <t xml:space="preserve">DGI
</t>
    </r>
    <r>
      <rPr>
        <sz val="12"/>
        <color theme="1"/>
        <rFont val="Arial"/>
        <family val="2"/>
      </rPr>
      <t>Dirección de Gestión de Impuestos
Subdirección de Cobranzas y Control Extensivo
Coordinación de Cobranzas
Impuestos de: Barranquilla, Bogotá, Cali, Cartagena, Cúcuta y de Medellín
Impuestos y Aduanas de: Armenia, Barrancabermeja, Bucaramanga, Ibagué, Manizales, Montería, Palmira, Pasto, Pereira, Popayán, Quibdó, Santa Marta, Sincelejo, Tuluá, Tunja, Villavicencio y de Yopal</t>
    </r>
  </si>
  <si>
    <t>Realizar las validaciones y generar las gestiones necesarias para la actualización del acta de audiencia de diligencia de remates</t>
  </si>
  <si>
    <t>Identificar las diferencias entre el acta de audiencia de remate generada por el SIE de Remates Virtuales y la plantilla publicada en el Listado Maestro de documentos, al igual que la normatividad asociada, definiendo una plantilla final</t>
  </si>
  <si>
    <t>Plantilla de acta de audiencia de remate actualizada</t>
  </si>
  <si>
    <t>Desarrollar  mesa de trabajo con la Subdirección de Soluciones y Desarrollo para analizar la pertinencia y viabilidad de realizar ajustes en el SIE de Remates Virtuales para que el acta de audiencia se ajuste a la normatividad y los procesos</t>
  </si>
  <si>
    <t>Memorias de mesa de trabajo</t>
  </si>
  <si>
    <r>
      <rPr>
        <b/>
        <sz val="12"/>
        <color theme="1"/>
        <rFont val="Arial"/>
        <family val="2"/>
      </rPr>
      <t>DGI</t>
    </r>
    <r>
      <rPr>
        <sz val="12"/>
        <color theme="1"/>
        <rFont val="Arial"/>
        <family val="2"/>
      </rPr>
      <t xml:space="preserve">
Dirección de Gestión de Impuestos
Subdirección de Cobranzas y Control Extensivo
Coordinación de Cobranzas
Dirección de Gestión de Innovación y Tecnología
Subdirección de Soluciones y Desarrollo
Subdirección de Innovación y Proyectos </t>
    </r>
  </si>
  <si>
    <t>AGC2025-003
H11</t>
  </si>
  <si>
    <r>
      <rPr>
        <b/>
        <sz val="12"/>
        <color theme="1"/>
        <rFont val="Arial"/>
        <family val="2"/>
      </rPr>
      <t xml:space="preserve">Hallazgo No.11 Deficiencias en el cumplimiento de los criterios de accesibilidad Web
</t>
    </r>
    <r>
      <rPr>
        <sz val="12"/>
        <color theme="1"/>
        <rFont val="Arial"/>
        <family val="2"/>
      </rPr>
      <t xml:space="preserve">
Verificado el cumplimiento de las directrices de accesibilidad Web para los Sistemas Obligación Financiera y Remates Virtuales a través de la herramienta Tawdis  se evidencio: 
a.	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
Criterios:
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</si>
  <si>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cumplimiento y actualización de los criterios de accesibilidad Web para los sistemas de información Obligación Financiera y Remates Virtuales y deficiencias en el lenguaje del sitio.</t>
  </si>
  <si>
    <t>Realizar mesas de trabajo con el objetivo de definir la viabilidad y alcance de incluir los estándares de la Guía de Accesibilidad de Contenidos Web en el Sistema actual o en el nuevo sistema de gestión tributaria</t>
  </si>
  <si>
    <t>Realizar mesas de trabajo con el objetivo de definir la viabilidad y alcance de incluir los estándares de la Guía de Accesibilidad de Contenidos Web en el Sistema actual (SIE Remates Virtuales - SIE Obligación Financiera) o en el nuevo sistema de gestión tributaria</t>
  </si>
  <si>
    <r>
      <rPr>
        <b/>
        <sz val="12"/>
        <color theme="1"/>
        <rFont val="Arial"/>
        <family val="2"/>
      </rPr>
      <t>DGI</t>
    </r>
    <r>
      <rPr>
        <sz val="12"/>
        <color theme="1"/>
        <rFont val="Arial"/>
        <family val="2"/>
      </rPr>
      <t xml:space="preserve">
Dirección de Gestión de Impuestos
Subdirección de Cobranzas y Control Extensivo
Coordinación de Cobranzas
Subdirección de Recaudo
Coordinación de Administracion de Aplicativos de Impuestos
Dirección de Gestión de Innovación y Tecnología
Subdirección de Soluciones y Desarrollo
Subdirección de Innovación y Proyectos </t>
    </r>
  </si>
  <si>
    <t>Auditoría a la Gestión de Accesos
AGA 2025-002</t>
  </si>
  <si>
    <t xml:space="preserve">AGA 2025-002
H6
</t>
  </si>
  <si>
    <r>
      <rPr>
        <b/>
        <sz val="12"/>
        <color theme="1"/>
        <rFont val="Arial"/>
        <family val="2"/>
      </rPr>
      <t xml:space="preserve">Hallazgo 6. Falencias en la gestión de accesos y suplantación de usuarios en el Sistema RUT (D)
</t>
    </r>
    <r>
      <rPr>
        <sz val="12"/>
        <color theme="1"/>
        <rFont val="Arial"/>
        <family val="2"/>
      </rPr>
      <t xml:space="preserve">  
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
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
(...)</t>
    </r>
  </si>
  <si>
    <t>- Inoportuna inactivación de roles, 
-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 Desaprovechamiento del sistema de seguridad de auditoría de bases de datos, con el que cuenta la OSI y su correspondiente análisis.</t>
  </si>
  <si>
    <t>Identificar las bases de datos en los segmentos de producción</t>
  </si>
  <si>
    <t xml:space="preserve">Realizar la busqueda de las bases de datos en los segmentos de producción </t>
  </si>
  <si>
    <t>Listado de bases de datos identificadas</t>
  </si>
  <si>
    <r>
      <rPr>
        <b/>
        <sz val="12"/>
        <color theme="1"/>
        <rFont val="Arial"/>
        <family val="2"/>
      </rPr>
      <t>DGI</t>
    </r>
    <r>
      <rPr>
        <sz val="12"/>
        <color theme="1"/>
        <rFont val="Arial"/>
        <family val="2"/>
      </rPr>
      <t xml:space="preserve">
Oficina de Seguridad de la Información </t>
    </r>
  </si>
  <si>
    <t>Instalar los agentes de guardium sobre los servidores de Bases de Datos  que hayan sido solicitados por la OSI</t>
  </si>
  <si>
    <t xml:space="preserve">Solicitar la instalación de los clientes de guardium en los servidores faltantes (OSI) Instalación de los agentes de Guardium sobres los servidores de bases de datos </t>
  </si>
  <si>
    <t>Reporte de instalación de agentes</t>
  </si>
  <si>
    <r>
      <rPr>
        <b/>
        <sz val="12"/>
        <color theme="1"/>
        <rFont val="Arial"/>
        <family val="2"/>
      </rPr>
      <t xml:space="preserve">DGI
</t>
    </r>
    <r>
      <rPr>
        <sz val="12"/>
        <color theme="1"/>
        <rFont val="Arial"/>
        <family val="2"/>
      </rPr>
      <t xml:space="preserve">Dirección de Gestión de Innovación y Tecnología 
Subdirección de Infraestructura Tecnológica y de Operaciones 
Oficina de Seguridad de la Información </t>
    </r>
  </si>
  <si>
    <t xml:space="preserve">Realizar solicitud a todas las áreas para la actualización y depuración del Anexo de roles de las soluciones tecnológicas .
Recibir las solicitdes de las direcciones de gestión y actualizar el anexo de roles de las soluciones tecnologicas.
</t>
  </si>
  <si>
    <r>
      <rPr>
        <b/>
        <sz val="12"/>
        <color theme="1"/>
        <rFont val="Arial"/>
        <family val="2"/>
      </rPr>
      <t xml:space="preserve">DGI
</t>
    </r>
    <r>
      <rPr>
        <sz val="12"/>
        <color theme="1"/>
        <rFont val="Arial"/>
        <family val="2"/>
      </rPr>
      <t xml:space="preserve">Dirección de Gestión de Innovación y Tecnología 
Subdirección de Soluciones y Desarrollo
Coordinación de Soporte Técnico al Usuario </t>
    </r>
    <r>
      <rPr>
        <b/>
        <sz val="12"/>
        <color theme="1"/>
        <rFont val="Arial"/>
        <family val="2"/>
      </rPr>
      <t xml:space="preserve"> 
</t>
    </r>
    <r>
      <rPr>
        <sz val="12"/>
        <color theme="1"/>
        <rFont val="Arial"/>
        <family val="2"/>
      </rPr>
      <t xml:space="preserve">Dirección de Gestión de Impuestos
Subdirección de Factura electrónica y soluciones operativas
</t>
    </r>
  </si>
  <si>
    <r>
      <t xml:space="preserve">Sensibilizar la aplicación del procedimiento PR-IIT-0455- " </t>
    </r>
    <r>
      <rPr>
        <i/>
        <sz val="12"/>
        <color theme="1"/>
        <rFont val="Arial"/>
        <family val="2"/>
      </rPr>
      <t>Gestión de accesos"</t>
    </r>
    <r>
      <rPr>
        <sz val="12"/>
        <color theme="1"/>
        <rFont val="Arial"/>
        <family val="2"/>
      </rPr>
      <t xml:space="preserve"> a la Subdirección de RUT.</t>
    </r>
  </si>
  <si>
    <t xml:space="preserve">1) sensibilización manejo de roles para garantizar que se de aplicación al procedimiento  PR-IIT-0455- " Gestión de accesos" </t>
  </si>
  <si>
    <r>
      <rPr>
        <b/>
        <sz val="12"/>
        <color theme="1"/>
        <rFont val="Arial"/>
        <family val="2"/>
      </rPr>
      <t>DGI</t>
    </r>
    <r>
      <rPr>
        <sz val="12"/>
        <color theme="1"/>
        <rFont val="Arial"/>
        <family val="2"/>
      </rPr>
      <t xml:space="preserve">
Dirección de Gestión de Innovación y Tecnología
Oficina de Seguridad de la Información</t>
    </r>
  </si>
  <si>
    <t>Realizar la verificación de los roles asignados a los funcionarios de la DIAN en el sistema MUISCA, enfocándose específicamente en aquellos relacionados con la Subdirección de Administración del RUT</t>
  </si>
  <si>
    <t>2).Verificación de los roles asignados a través del informe de roles activos publicado por el área de Tecnología.</t>
  </si>
  <si>
    <t>Informe trimestral de monitoreo</t>
  </si>
  <si>
    <r>
      <rPr>
        <b/>
        <sz val="12"/>
        <color theme="1"/>
        <rFont val="Arial"/>
        <family val="2"/>
      </rPr>
      <t>DGI</t>
    </r>
    <r>
      <rPr>
        <sz val="12"/>
        <color theme="1"/>
        <rFont val="Arial"/>
        <family val="2"/>
      </rPr>
      <t xml:space="preserve">
Subdirección de Administración del RUT</t>
    </r>
  </si>
  <si>
    <t>3).Envío de correo dirigido a cada uno de los jefes de división, o a quien haga sus veces, informando las novedades encontradas y manifestando la necesidad de su cancelación o justificación.</t>
  </si>
  <si>
    <t>Correo trimestral de monitoreo</t>
  </si>
  <si>
    <t xml:space="preserve">4).Seguimiento al cumplimiento por parte de los jefes de división, o de quien haga sus veces.         </t>
  </si>
  <si>
    <r>
      <rPr>
        <b/>
        <sz val="12"/>
        <color theme="1"/>
        <rFont val="Arial"/>
        <family val="2"/>
      </rPr>
      <t>DGI</t>
    </r>
    <r>
      <rPr>
        <sz val="12"/>
        <color theme="1"/>
        <rFont val="Arial"/>
        <family val="2"/>
      </rPr>
      <t xml:space="preserve">
Direcciones Seccionales</t>
    </r>
  </si>
  <si>
    <t>Auditoría a la Gestión en la Administración de Mercancías ADA y BRDP - AAB 2019003
Periodo 01/01/2018 al 15/03/2019
H8</t>
  </si>
  <si>
    <t>AAB 2019003</t>
  </si>
  <si>
    <r>
      <rPr>
        <b/>
        <sz val="12"/>
        <color theme="1"/>
        <rFont val="Arial"/>
        <family val="2"/>
      </rPr>
      <t xml:space="preserve">Deficiencias para la disposición de bienes recibidos en dación de pago - BRDP
</t>
    </r>
    <r>
      <rPr>
        <sz val="12"/>
        <color theme="1"/>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</si>
  <si>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t>•Debido a la ausencia de un procedimiento que garantice la administración y control de los BRDP 
•Insuficiente gestión para la disposición de los mismos.</t>
  </si>
  <si>
    <t xml:space="preserve">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t>
  </si>
  <si>
    <t xml:space="preserve">Valor de los bienes dispuestos en el período / Valor total de los bienes.  </t>
  </si>
  <si>
    <r>
      <rPr>
        <b/>
        <sz val="12"/>
        <color theme="1"/>
        <rFont val="Arial"/>
        <family val="2"/>
      </rPr>
      <t xml:space="preserve">DGC
</t>
    </r>
    <r>
      <rPr>
        <sz val="12"/>
        <color theme="1"/>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Manizales,Aduanas de Cúcuta, Aduanas de Cali, Pasto
Aduanas de Bogotá 
REFORMULADO 
18032021
20052022
ACTUALIZADO
30112021</t>
    </r>
  </si>
  <si>
    <t xml:space="preserve">Auditoría a la Disposición de mercancías aprehendidas, decomisadas o abandonadas a favor de la Nación - ADA.  ADM2022-002
Periodo: 1/01/2021 - 28/02/2022
H1
</t>
  </si>
  <si>
    <t>ADA.  ADM2022-002</t>
  </si>
  <si>
    <r>
      <rPr>
        <b/>
        <sz val="12"/>
        <color theme="1"/>
        <rFont val="Arial"/>
        <family val="2"/>
      </rPr>
      <t xml:space="preserve">1. Inoportunidad en la disposición de las mercancías Aprehendidas, Decomisadas o Abandonadas – ADA a favor de la Nación.
</t>
    </r>
    <r>
      <rPr>
        <sz val="12"/>
        <color theme="1"/>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</si>
  <si>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t>Deficiencias en la aplicación de los controles existentes para la oportunidad en la disposición de mercancías ADA a favor de la Nación.
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t>
  </si>
  <si>
    <t>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t>
  </si>
  <si>
    <t>Egresos de mercancía</t>
  </si>
  <si>
    <r>
      <rPr>
        <b/>
        <sz val="12"/>
        <color theme="1"/>
        <rFont val="Arial"/>
        <family val="2"/>
      </rPr>
      <t xml:space="preserve">DGC
</t>
    </r>
    <r>
      <rPr>
        <sz val="12"/>
        <color theme="1"/>
        <rFont val="Arial"/>
        <family val="2"/>
      </rPr>
      <t>NC - Subproceso Operación Logística</t>
    </r>
    <r>
      <rPr>
        <b/>
        <sz val="12"/>
        <color theme="1"/>
        <rFont val="Arial"/>
        <family val="2"/>
      </rPr>
      <t xml:space="preserve">
</t>
    </r>
    <r>
      <rPr>
        <sz val="12"/>
        <color theme="1"/>
        <rFont val="Arial"/>
        <family val="2"/>
      </rPr>
      <t>Subdirección Logística
Coordinación de Gestión Social y Comercialización
Coordinación de Destrucción y Chatarrización, 
DS - Subproceso Operación Logística 
Dirección Seccional de Aduanas de Cartagena
GIT de Operación Logística</t>
    </r>
  </si>
  <si>
    <t>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t>
  </si>
  <si>
    <r>
      <rPr>
        <b/>
        <sz val="12"/>
        <color theme="1"/>
        <rFont val="Arial"/>
        <family val="2"/>
      </rPr>
      <t xml:space="preserve">DGC
</t>
    </r>
    <r>
      <rPr>
        <sz val="12"/>
        <color theme="1"/>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</si>
  <si>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t xml:space="preserve">Actualizar del procedimiento PR-ADF-312 </t>
  </si>
  <si>
    <t xml:space="preserve">Publicación del procedimiento PR-ADF-312 </t>
  </si>
  <si>
    <r>
      <rPr>
        <b/>
        <sz val="12"/>
        <color theme="1"/>
        <rFont val="Arial"/>
        <family val="2"/>
      </rPr>
      <t xml:space="preserve">DGC
</t>
    </r>
    <r>
      <rPr>
        <sz val="12"/>
        <color theme="1"/>
        <rFont val="Arial"/>
        <family val="2"/>
      </rPr>
      <t xml:space="preserve">NC - Subproceso Operación Logística
Subdirección Logística.
</t>
    </r>
  </si>
  <si>
    <t>AUDITORÍA AL PROCEDIMIENTO DE NOTIFICACIONES AND 2023 002
Periodo: 1/01/2022 - 28/02/2023
H1</t>
  </si>
  <si>
    <t>AND 2023 002</t>
  </si>
  <si>
    <r>
      <rPr>
        <b/>
        <sz val="12"/>
        <color theme="1"/>
        <rFont val="Arial"/>
        <family val="2"/>
      </rPr>
      <t>Hallazgo No. 1. Deficiencia en el cumplimiento de los términos para notificar mandamientos de pago y resoluciones de seguir adelante la ejecución</t>
    </r>
    <r>
      <rPr>
        <sz val="12"/>
        <color theme="1"/>
        <rFont val="Arial"/>
        <family val="2"/>
      </rPr>
      <t xml:space="preserve"> – DSIA de Santa Marta y DSI de Cali
1. Realizada la comparación de la información suministrada por la Subdirección de Recaudo (SIPAC) con la entregada por la Coordinación de Correspondencia y Notificaciones (Libro radicador - SI Notificar) a corte 28/02/2023 se identificaron:
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
1.2 61 mandamientos de pago y 23 resoluciones de seguir adelante la ejecución registradas en el aplicativo SIPAC que no habían sido capturadas por el área técnica en el SI-Notificar para iniciar la notificación. DSI de Cali. Ver Anexo H1_1.2 (Responsable Proceso de Cobranzas)
2. Verificados los "informes proceso por acto" generados a través el SI Notificar, de los 145 actos administrativos seleccionados en la muestra, se encontraron 15 mandamientos de pago y 15 resoluciones de seguir adelante la ejecución en estado "Capturado en el área técnica", sin que se surtiera la remisión de estos al GIT de Documentación para iniciar la notificación. DSI de Cali. Ver Anexo H1_2 (Responsable Proceso de Cobranzas) 
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
Adicionalmente, se observó falta de celeridad en el desarrollo de las notificaciones de 11 actos para los cuales transcurren entre 23 y 198 días hábiles entre la fecha de la guía de devolución del correo y la notificación subsidiaria efectiva. Ver anexo H1_3A.
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
Adicionalmente, se observó falta de celeridad en el desarrollo de las notificaciones así:
- 37 actos administrativos en los cuales su notificación por correo electrónico se surte entre 8 y hasta 158 días hábiles después de ser proferidos. Ver anexo H1_4A.
- 28 actos administrativos en los cuales transcurren de 6 a 111 días hábiles entre la devolución al área técnica y la remisión de la planilla solicitando notificación personal al GIT de Documentación. Ver anexo H1_4B.</t>
    </r>
  </si>
  <si>
    <t>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t>
  </si>
  <si>
    <t>Notificar los 2 mandamientos de pago y 8 resoluciones de seguir adelante la ejecución registradas en el aplicativo SIPAC, actos administrativos que no habian sido capturados en el area tecnica  que se encuentran pendientes por finalizar su proceso de notificación.</t>
  </si>
  <si>
    <t xml:space="preserve">Lista de Actos administrativos  notificados con constancia de notificación  e informe en pdf del cumplimiento del proceso de  las notificaciones en el SI Notificar </t>
  </si>
  <si>
    <r>
      <rPr>
        <b/>
        <sz val="12"/>
        <color theme="1"/>
        <rFont val="Arial"/>
        <family val="2"/>
      </rPr>
      <t>DGC</t>
    </r>
    <r>
      <rPr>
        <sz val="12"/>
        <color theme="1"/>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GIT Documentación
ELABORACIÓN (dd/mm/aaaa)
23/08/2023</t>
    </r>
  </si>
  <si>
    <t xml:space="preserve">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t>
  </si>
  <si>
    <t xml:space="preserve">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t>
  </si>
  <si>
    <r>
      <rPr>
        <b/>
        <sz val="12"/>
        <color theme="1"/>
        <rFont val="Arial"/>
        <family val="2"/>
      </rPr>
      <t>DGC</t>
    </r>
    <r>
      <rPr>
        <sz val="12"/>
        <color theme="1"/>
        <rFont val="Arial"/>
        <family val="2"/>
      </rPr>
      <t xml:space="preserve">
DS- Subproceso Administración de Cartera.                
Dirección Seccional de Impuestos y Aduanas de Santa Marta
División de Recaudo y Cobranzas                     
DS- Subproceso de Recursos Administrativos.          
Dirección Seccional de Impuestos y Aduanas de Santa Marta
GIT Documentación
ELABORACIÓN (dd/mm/aaaa)
23/08/2023</t>
    </r>
  </si>
  <si>
    <t>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"Capturado en el área técnica", seleccionados de la base que no se habian remitido al GIT Documentación que se encuentran pendientes por finalizar su proceso de notificación.</t>
  </si>
  <si>
    <t>Lista de Actos administrativos notificados con constancia de notificación e informe en pdf del cumplimiento del proceso de las notificaciones en el SI Notificar</t>
  </si>
  <si>
    <r>
      <rPr>
        <b/>
        <sz val="12"/>
        <color theme="1"/>
        <rFont val="Arial"/>
        <family val="2"/>
      </rPr>
      <t>DGC</t>
    </r>
    <r>
      <rPr>
        <sz val="12"/>
        <color theme="1"/>
        <rFont val="Arial"/>
        <family val="2"/>
      </rPr>
      <t xml:space="preserve">
DS- Subproceso Administración de Cartera
Dirección Seccional de Impuestos de Cali
División de Recaudo y Cobranzas                     
DS- Subproceso de Recursos Administrativos
Dirección Seccional de Impuestos de Cali
GIT Documentación
ELABORACIÓN (dd/mm/aaaa)
23/08/2023</t>
    </r>
  </si>
  <si>
    <t xml:space="preserve">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t>
  </si>
  <si>
    <r>
      <rPr>
        <b/>
        <sz val="12"/>
        <color theme="1"/>
        <rFont val="Arial"/>
        <family val="2"/>
      </rPr>
      <t>DGC</t>
    </r>
    <r>
      <rPr>
        <sz val="12"/>
        <color theme="1"/>
        <rFont val="Arial"/>
        <family val="2"/>
      </rPr>
      <t xml:space="preserve">
DS – Subproceso Administración de Cartera
Dirección Seccional de Impuestos CALI
División de Recaudo y Cobranzas
DS - Subproceso de Recursos Administrativos 
Dirección Seccional de Impuestos CALI
GIT Documentación
ELABORACIÓN (dd/mm/aaaa)
23/08/2023</t>
    </r>
  </si>
  <si>
    <t>Actualizar el Instructivo  0035 "Seguimiento en el aplicativo Notificar y SINOT", para la optimización de los autocontroles que permitan el seguimiento y culminación del trámite en el Aplicativo notificar y SINOT.</t>
  </si>
  <si>
    <t>Publicación del instructivo en el Listado Maestro de Documentos</t>
  </si>
  <si>
    <r>
      <rPr>
        <b/>
        <sz val="12"/>
        <color theme="1"/>
        <rFont val="Arial"/>
        <family val="2"/>
      </rPr>
      <t>DGC</t>
    </r>
    <r>
      <rPr>
        <sz val="12"/>
        <color theme="1"/>
        <rFont val="Arial"/>
        <family val="2"/>
      </rPr>
      <t xml:space="preserve">
NC – Subproceso Recursos Administrativos
Dirección de Gestión Corporativa
Subdirección Administrativa
ELABORACIÓN (dd/mm/aaaa)
23/08/2023</t>
    </r>
  </si>
  <si>
    <r>
      <t>Socializar el Instructivo  0035 "</t>
    </r>
    <r>
      <rPr>
        <i/>
        <sz val="12"/>
        <color theme="1"/>
        <rFont val="Arial"/>
        <family val="2"/>
      </rPr>
      <t>Seguimiento en el aplicativo Notificar y SINOT</t>
    </r>
    <r>
      <rPr>
        <sz val="12"/>
        <color theme="1"/>
        <rFont val="Arial"/>
        <family val="2"/>
      </rPr>
      <t>" mediante  capacitación dirigida a las áreas de Documentación o quien haga sus veces a nivel nacional, una vez el mismo se encuentre actualizado y publicado en el Listado Maestro de Documentos</t>
    </r>
  </si>
  <si>
    <t>Lista de asistencia a capacitación virtual o link de video</t>
  </si>
  <si>
    <t>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t>
  </si>
  <si>
    <t>Tip publicado</t>
  </si>
  <si>
    <t>Implantar el  Sistema SINOT a Nivel Nacional</t>
  </si>
  <si>
    <t>Reporte consolidado  generado a través del SINOT, donde se evidencia las direcciones Seccionales donde fue implementado</t>
  </si>
  <si>
    <t>AUDITORÍA AL PROCEDIMIENTO DE NOTIFICACIONES AND 2023 002
Periodo: 1/01/2022 - 28/02/2023
H7</t>
  </si>
  <si>
    <r>
      <rPr>
        <b/>
        <sz val="12"/>
        <color theme="1"/>
        <rFont val="Arial"/>
        <family val="2"/>
      </rPr>
      <t>Hallazgo No. 7. Deficiencia en la generación y/o archivo de soportes de notificación</t>
    </r>
    <r>
      <rPr>
        <sz val="12"/>
        <color theme="1"/>
        <rFont val="Arial"/>
        <family val="2"/>
      </rPr>
      <t xml:space="preserve"> - DSIA de Santa Marta y DSI de Cali
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
1. Respecto a 18 mandamientos de pago y 13 resoluciones de seguir adelante la ejecución, no se encontró la completitud de los soportes de notificación y/o las certificaciones generadas en el SI Notificar. DSIA de Santa Marta. Ver Anexo H7_1
2. Para 22 resoluciones de devolución y/o compensación o autos inadmisorios de devoluciones con notificación subsidiaria, no se había realizado la debida conformación de los expedientes híbridos. DSIA de Santa Marta. Ver Anexo H7_2.
3. En 126 expedientes asociados a 126 actas de aprehensión, no se encontró la certificación de la notificación y/o publicación de los actos administrativos generada por el aplicativo Notificar. DSIA de Santa Marta. Ver Anexo H7_3.
4. Respecto a 29 mandamientos de pago y 12 resoluciones de seguir adelante la ejecución, no se encontró la completitud de los soportes de notificación y/o las certificaciones generadas en el SI Notificar. DSI de Cali. Ver Anexo H7_4.
5. Para 29 resoluciones de devolución y/o compensación o autos inadmisorios de devoluciones con notificación subsidiaria, no se había realizado la debida conformación de los expedientes híbridos. DSI de Cali. Ver Anexo H7_5</t>
    </r>
  </si>
  <si>
    <t>Debido a deficiente autocontrol y seguimiento a los procedimientos PR-ADF-159, PR-COT-0270, PR-COT-0124 y PR-COA-0396, por parte de los funcionarios con competencia para ejecutar y para notificar, comunicar y/o publicar</t>
  </si>
  <si>
    <t>Capacitar en el tema de Conformar expedientes a los funcionarios que desarrollan funciones en el subproceso de Devoluciones, Instructivo "MANEJO DE LOS ARCHIVOS EN LA UAE DIAN" IN-ADF-0132.</t>
  </si>
  <si>
    <t>Formato FT-TAH-1722 diligenciado</t>
  </si>
  <si>
    <r>
      <rPr>
        <b/>
        <sz val="12"/>
        <color theme="1"/>
        <rFont val="Arial"/>
        <family val="2"/>
      </rPr>
      <t>DGC</t>
    </r>
    <r>
      <rPr>
        <sz val="12"/>
        <color theme="1"/>
        <rFont val="Arial"/>
        <family val="2"/>
      </rPr>
      <t xml:space="preserve">
DS - Subproceso de Recaudo y Devoluciones
Dirección Seccional de Impuestos y Aduanas de Santa Marta
División de Recaudo y Cobranzas
DS - Subproceso Recursos Administrativos
Dirección Seccional de Impuestos y Aduanas de Santa Marta
División Administrativa y Financiera
GIT Documentación
DS - Subproceso de Recaudo y Devoluciones
Dirección Seccional de Impuestos de Cali
División de Recaudo y Cobranzas
DS - Subproceso Recursos Administrativos
Dirección Seccional de Impuestos de Cali
GIT Documentación
ELABORACIÓN (dd/mm/aaaa)
23/08/2023</t>
    </r>
  </si>
  <si>
    <t>Realizar seguimiento mensual a la conformación de expedientes que contengan los documentos de las notificaciones y ejecutoria  a los expedientes que ya hayan finalizado el mes anterior, a una muestra del 20% de estos.</t>
  </si>
  <si>
    <t>Informe mensual del seguimiento de la muestra de los expedientes que ya hayan finalizado el mes anterior de conformidad con el procedimiento, verificando que el expediente cumpla con lo establecido al instructivo IN-ADF-0132.</t>
  </si>
  <si>
    <r>
      <rPr>
        <b/>
        <sz val="12"/>
        <color theme="1"/>
        <rFont val="Arial"/>
        <family val="2"/>
      </rPr>
      <t>DGC</t>
    </r>
    <r>
      <rPr>
        <sz val="12"/>
        <color theme="1"/>
        <rFont val="Arial"/>
        <family val="2"/>
      </rPr>
      <t xml:space="preserve">
DS - Subproceso de Recaudo y Devoluciones
Dirección Seccional de Impuestos y Aduanas de Santa Marta
División de Recaudo y Cobranzas
DS - Subproceso de Recaudo y Devoluciones
Dirección Seccional de Impuestos de Cali
División de Recaudo y Cobranzas
ELABORACIÓN (dd/mm/aaaa)
23/08/2023</t>
    </r>
  </si>
  <si>
    <t>Conformar los expedientes de cobro respecto de 18 mandamientos de pago y 13 resoluciones de seguir adelante la ejecución que no se encontró la completitud de los soportes  de notifiación y/o certificaciones  generadas por el SI Notificar. De acuerdo con Anexo H7_1</t>
  </si>
  <si>
    <t xml:space="preserve">Informe de los casos verificados vs cumplimiento de la notificación y su inclusión en el expediente, archivo PDF debidamente firmado por el jefe de División de Cobranzas.          </t>
  </si>
  <si>
    <r>
      <rPr>
        <b/>
        <sz val="12"/>
        <color theme="1"/>
        <rFont val="Arial"/>
        <family val="2"/>
      </rPr>
      <t>DGC</t>
    </r>
    <r>
      <rPr>
        <sz val="12"/>
        <color theme="1"/>
        <rFont val="Arial"/>
        <family val="2"/>
      </rPr>
      <t xml:space="preserve">
DS -Subproceso Administración de Cartera
Dirección Seccional de Impuestos y Aduanas de Santa Marta
División de Recaudo y Cobranzas
ELABORACIÓN (dd/mm/aaaa)
23/08/2023</t>
    </r>
  </si>
  <si>
    <t>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t>
  </si>
  <si>
    <r>
      <rPr>
        <b/>
        <sz val="12"/>
        <color theme="1"/>
        <rFont val="Arial"/>
        <family val="2"/>
      </rPr>
      <t>DGC</t>
    </r>
    <r>
      <rPr>
        <sz val="12"/>
        <color theme="1"/>
        <rFont val="Arial"/>
        <family val="2"/>
      </rPr>
      <t xml:space="preserve">
DS -Subproceso Administración de Cartera
Dirección Seccional de Impuestos de Cali
División de Recaudo y Cobranzas
ELABORACIÓN (dd/mm/aaaa)
23/08/2023</t>
    </r>
  </si>
  <si>
    <t>Realizar seguimiento mensual en una muestra aleatoria del 12% de la conformación de los expedientes de cobro en SIPAC con mandamientos de pago y resoluciones de seguir adelante la ejecución</t>
  </si>
  <si>
    <t xml:space="preserve">Informe mensual de la conformacion segun  el IN ADF 132 , en archivo PDF con fecha cierta, indicando el objetivo, metodología, selección de la muestra, resultados y conclusiones, debidamente firmado por el jefe de División de Cobranzas </t>
  </si>
  <si>
    <t>Verificar y controlar la conformacion de los expedientes con unidades documentales físicas y digitales (hibridas) con los soportes de notificación subsidiaria de las resoluciones de devolución y/o compensación o autos inadmisorios de la base relacionada en el anexo H7_5</t>
  </si>
  <si>
    <t>Informe de los casos verificados vs cumplimiento del PR ADF 159 e IN ADF 132 y en archivo PDFcon fecha cierta, indicando el objetivo, metodología, selección de la muestra, resultados y conclusiones, debidamente firmado por el jefe de División de Cobranzas</t>
  </si>
  <si>
    <r>
      <rPr>
        <b/>
        <sz val="12"/>
        <color theme="1"/>
        <rFont val="Arial"/>
        <family val="2"/>
      </rPr>
      <t>DGC</t>
    </r>
    <r>
      <rPr>
        <sz val="12"/>
        <color theme="1"/>
        <rFont val="Arial"/>
        <family val="2"/>
      </rPr>
      <t xml:space="preserve">
DS - Subproceso de Recaudo y Devoluciones
Dirección Seccional de Impuestos de Cali.
División de Recaudo y Cobranzas
ELABORACIÓN (dd/mm/aaaa)
23/08/2023</t>
    </r>
  </si>
  <si>
    <t>Realizar seguimiento mensual con una muestra aleatoria del 20% de la conformación de los expedientes hibridos que requieren de notificacion subsidiaria de las resoluciones de devolución y/o compensación o autos inadmisorios.</t>
  </si>
  <si>
    <t xml:space="preserve">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t>
  </si>
  <si>
    <r>
      <rPr>
        <b/>
        <sz val="12"/>
        <color theme="1"/>
        <rFont val="Arial"/>
        <family val="2"/>
      </rPr>
      <t>DGC</t>
    </r>
    <r>
      <rPr>
        <sz val="12"/>
        <color theme="1"/>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</si>
  <si>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t>Implementar Sistema  SINOT" por contener repositorios virtuales para consulta de los soportes por acto administrativo</t>
  </si>
  <si>
    <r>
      <rPr>
        <b/>
        <sz val="12"/>
        <color theme="1"/>
        <rFont val="Arial"/>
        <family val="2"/>
      </rPr>
      <t>DGC</t>
    </r>
    <r>
      <rPr>
        <sz val="12"/>
        <color theme="1"/>
        <rFont val="Arial"/>
        <family val="2"/>
      </rPr>
      <t xml:space="preserve">
NC - Subproceso Recursos Administrativos
Dirección de Gestión Corporativa
Subdirección Administrativa
ELABORACIÓN (dd/mm/aaaa)
23/08/2023</t>
    </r>
  </si>
  <si>
    <t>AUDITORIA A LA GESTIÓN DOCUMENTAL AGD 2024 004
H1</t>
  </si>
  <si>
    <t>AGD 2024 004</t>
  </si>
  <si>
    <r>
      <rPr>
        <b/>
        <sz val="12"/>
        <color theme="1"/>
        <rFont val="Arial"/>
        <family val="2"/>
      </rPr>
      <t>Hallazgo 1. Vulnerabilidad y deficiencia en el control y administración de los flujos de información de las Soluciones Tecnológicas y los Roles relacionados con la Gestión Documental de la Entidad.</t>
    </r>
    <r>
      <rPr>
        <sz val="12"/>
        <color theme="1"/>
        <rFont val="Arial"/>
        <family val="2"/>
      </rPr>
      <t xml:space="preserve">
Verificado el Anexo “Roles de las soluciones tecnológicas V3” del proceso de Información, Innovación y Tecnología, publicado en la Diannet en el listado maestro de documentos de la Entidad en relación con la Gestión Documental y confrontado con el "Concepto Técnico Herramienta SGDIAN - Gestión Documental de septiembre 30 de 2022" de la Dirección de Gestión de Innovación y Tecnología se estableció lo siguiente:
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
2. Ambigüedad y no coherencia en la información reportada en el Anexo “Roles de las soluciones tecnológicas V3”, con relación al inventario de las soluciones tecnológicas, estado de estas y sus roles, así:  
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
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t>
    </r>
  </si>
  <si>
    <t>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t>
  </si>
  <si>
    <t>1. Adquisicion de una nueva herramienta tecnologica para soportar las diferentes etapas de la gestion  documental.</t>
  </si>
  <si>
    <t>Diagnóstico y caracterización documental, insumo para la implementación del sistema</t>
  </si>
  <si>
    <r>
      <rPr>
        <b/>
        <sz val="12"/>
        <color theme="1"/>
        <rFont val="Arial"/>
        <family val="2"/>
      </rPr>
      <t xml:space="preserve">DGC
</t>
    </r>
    <r>
      <rPr>
        <sz val="12"/>
        <color theme="1"/>
        <rFont val="Arial"/>
        <family val="2"/>
      </rPr>
      <t>Subdirección Administrativa
Subdirección de Soluciones y Desarrollo 
Subdirección de Innovación y Proyectos</t>
    </r>
  </si>
  <si>
    <t>Elaboración de términos de referencia</t>
  </si>
  <si>
    <t xml:space="preserve">Convocatoria y evaluación de propuestas </t>
  </si>
  <si>
    <r>
      <rPr>
        <b/>
        <sz val="12"/>
        <color theme="1"/>
        <rFont val="Arial"/>
        <family val="2"/>
      </rPr>
      <t xml:space="preserve">DGC
</t>
    </r>
    <r>
      <rPr>
        <sz val="12"/>
        <color theme="1"/>
        <rFont val="Arial"/>
        <family val="2"/>
      </rPr>
      <t xml:space="preserve">NC - Subproceso Recursos Administrativos
Subdirección Administrativo
</t>
    </r>
    <r>
      <rPr>
        <b/>
        <sz val="12"/>
        <color theme="1"/>
        <rFont val="Arial"/>
        <family val="2"/>
      </rPr>
      <t>DGIT</t>
    </r>
    <r>
      <rPr>
        <sz val="12"/>
        <color theme="1"/>
        <rFont val="Arial"/>
        <family val="2"/>
      </rPr>
      <t xml:space="preserve">
NC - Subproceso Innovación y Tecnología
Subdirección de Soluciones y Desarrollo 
Subdirección de Innovación y Proyectos</t>
    </r>
  </si>
  <si>
    <t xml:space="preserve">Plan de trabajo de
implementación de la solución
tecnológica. </t>
  </si>
  <si>
    <t xml:space="preserve">Informes de seguimiento </t>
  </si>
  <si>
    <t>Puesta en producción de la solución tecnológica: 
a. (01) Un formato información de versión FT-IIT-1851.
b) (01) Un formato de Aceptación de Pruebas funcionales y salida a producción 
FT-IIT-2180
b. (01) Un Acta de comité de gestión de Cambios de Tecnología del correspondiente software instalado y en producción</t>
  </si>
  <si>
    <t>Documento con la solicitud de retiro del sistema SGDIAN del inventario de las soluciones tecnológicas.
Documento de solicitud de retiro de la placa del sistema SGDIAN del inventario de activos de la DIAN.</t>
  </si>
  <si>
    <r>
      <rPr>
        <b/>
        <sz val="12"/>
        <color theme="1"/>
        <rFont val="Arial"/>
        <family val="2"/>
      </rPr>
      <t>DGC</t>
    </r>
    <r>
      <rPr>
        <sz val="12"/>
        <color theme="1"/>
        <rFont val="Arial"/>
        <family val="2"/>
      </rPr>
      <t xml:space="preserve">
NC - Subproceso Innovación y Tecnología
Subdirección de Soluciones y Desarrollo 
Coordinación de Soporte Técnico al Usuario
NC - Subproceso Recursos Administrativos
Subdirección Administrativa
Coordinación de Correspondencia y Notificaciones</t>
    </r>
  </si>
  <si>
    <t>Anexo de Roles actualizado y publicado</t>
  </si>
  <si>
    <r>
      <rPr>
        <b/>
        <sz val="12"/>
        <color theme="1"/>
        <rFont val="Arial"/>
        <family val="2"/>
      </rPr>
      <t>DGC</t>
    </r>
    <r>
      <rPr>
        <sz val="12"/>
        <color theme="1"/>
        <rFont val="Arial"/>
        <family val="2"/>
      </rPr>
      <t xml:space="preserve">
NC - Subproceso Innovación y Tecnología
Subdirección de Soluciones y Desarrollo 
Coordinación de Soporte Técnico al Usuario</t>
    </r>
  </si>
  <si>
    <t>Auditoría a la Radicación y Trámite de Quejas Disciplinarias ATD 2024-005</t>
  </si>
  <si>
    <t xml:space="preserve"> ATD 2024-005
H1</t>
  </si>
  <si>
    <r>
      <t xml:space="preserve">Hallazgo No. 1. Deficiencias en la gestión, trámite y evaluación de las quejas y/o noticias disciplinarias. </t>
    </r>
    <r>
      <rPr>
        <sz val="12"/>
        <color theme="1"/>
        <rFont val="Arial"/>
        <family val="2"/>
      </rPr>
      <t xml:space="preserve">
De una muestra de 81 quejas o noticias disciplinarias recibidas en la Subdirección de Asuntos Disciplinarios y radicadas en VIGIA entre el 01/01/2023 al 30/06/2024 se evidenció que:
1.1  	En 24 casos, se presentó dilación para emitir el auto con el que se evaluó la noticia disciplinaria, entre 30 a 179 días hábiles desde su recepción. (Anexo 1)
1.2	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
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
1.3	En 43 casos transcurrieron entre 34 a 165 días hábiles desde la recepción de la noticia disciplinaria en la Subdirección de Asuntos Disciplinarios hasta la expedición del auto de Indagación Previa. Así mismo, se identificó que: (Anexo 2)
• 	En un expediente, había operado la caducidad de la acción disciplinaria incluso al momento de recibir la noticia; sin embargo, se ordenó la apertura de Indagación Previa. (Anexo 3)
•	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
•	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
1.4  	En ocho expedientes transcurrieron entre 65 a 123 días hábiles para evaluar la noticia disciplinaria desde su recepción hasta la expedición del auto con el que se dio inicio a la actuación mediante apertura de Investigación Disciplinaria. (Anexo 4)
1.5   	En dos expedientes transcurrieron más de cinco y seis meses desde la recepción de la noticia disciplinaria en la Subdirección de Asuntos Disciplinarios hasta la expedición del auto que ordenó su acumulación a otro expediente o actuación en curso. (Anexo 5)
</t>
    </r>
  </si>
  <si>
    <t>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t>
  </si>
  <si>
    <t xml:space="preserve">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
</t>
  </si>
  <si>
    <t>Documento de lineamiento</t>
  </si>
  <si>
    <r>
      <rPr>
        <b/>
        <sz val="12"/>
        <color theme="1"/>
        <rFont val="Arial"/>
        <family val="2"/>
      </rPr>
      <t>DGC</t>
    </r>
    <r>
      <rPr>
        <sz val="12"/>
        <color theme="1"/>
        <rFont val="Arial"/>
        <family val="2"/>
      </rPr>
      <t xml:space="preserve">
Dirección de Gestión Corporativa
Subdirección de Asuntos Disciplinarios
Coordinación de Instrucción </t>
    </r>
  </si>
  <si>
    <t xml:space="preserve">Efectuar seguimiento a la implementación y cumplimiento del lineamiento interno.  El primer informe incluirá el reporte de gestión de las quejas disciplinarias que al momento de la auditoría estaban pendientes de cumplir el direccionamiento dispuesto. </t>
  </si>
  <si>
    <t xml:space="preserve">Informe de seguimiento mensual </t>
  </si>
  <si>
    <t>Efectuar, para la vigencia 2025, sensibilización a los Jefes de área y demás personal de la entidad sobre la importancia que reviste la presentación de los informes con incidencia disciplinaria, una vez se tenga conocimiento de la situación irregular.</t>
  </si>
  <si>
    <t>Publicaciones</t>
  </si>
  <si>
    <t xml:space="preserve"> ATD 2024-005
H2</t>
  </si>
  <si>
    <r>
      <t xml:space="preserve">Hallazgo No. 2. Deficiencias en la gestión de comunicación y notificación de actos administrativos proferidos en la etapa de instrucción disciplinaria.
</t>
    </r>
    <r>
      <rPr>
        <sz val="12"/>
        <color theme="1"/>
        <rFont val="Arial"/>
        <family val="2"/>
      </rPr>
      <t xml:space="preserve">De una muestra de 68 expedientes, asociados a 70 quejas recibidas entre el 01/01/2023 a 30/06/2024 se identificaron deficiencias en la gestión de comunicación y notificación de actos administrativos, así:
</t>
    </r>
    <r>
      <rPr>
        <b/>
        <sz val="12"/>
        <color theme="1"/>
        <rFont val="Arial"/>
        <family val="2"/>
      </rPr>
      <t>2.1</t>
    </r>
    <r>
      <rPr>
        <sz val="12"/>
        <color theme="1"/>
        <rFont val="Arial"/>
        <family val="2"/>
      </rPr>
      <t xml:space="preserve">	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
</t>
    </r>
    <r>
      <rPr>
        <b/>
        <sz val="12"/>
        <color theme="1"/>
        <rFont val="Arial"/>
        <family val="2"/>
      </rPr>
      <t xml:space="preserve">2.2  </t>
    </r>
    <r>
      <rPr>
        <sz val="12"/>
        <color theme="1"/>
        <rFont val="Arial"/>
        <family val="2"/>
      </rPr>
      <t xml:space="preserve">	En dos expedientes no se dio cumplimiento a la comunicación del auto de terminación y archivo al quejoso, limitando la posibilidad de recurrir esta decisión. (Anexo 7).
</t>
    </r>
    <r>
      <rPr>
        <b/>
        <sz val="12"/>
        <color theme="1"/>
        <rFont val="Arial"/>
        <family val="2"/>
      </rPr>
      <t>2.3</t>
    </r>
    <r>
      <rPr>
        <sz val="12"/>
        <color theme="1"/>
        <rFont val="Arial"/>
        <family val="2"/>
      </rPr>
      <t xml:space="preserve">	  Se observaron deficiencias y dilación en las gestiones para la notificación de actos proferidos en la etapa de instrucción disciplinaria, así:
•	Para cuatro expedientes, el envío de los autos y documentos para efectuar la notificación a través de comisionado se realizó habiendo transcurrido entre 16 y 17 días hábiles posteriores a la expedición de los autos de Investigación Disciplinaria. (Anexo 8)
•	En un expediente reposa notificación del auto de Investigación Disciplinaria realizada por la Dirección Seccional de Aduanas de Barranquilla, no obstante, en el expediente no reposa el auto o soporte mediante el cual se comisionó para tal efecto. (Anexo 8)
•	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
•	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
•	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
•	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t>
    </r>
  </si>
  <si>
    <t xml:space="preserve">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t>
  </si>
  <si>
    <t xml:space="preserve">Realizar seguimiento al 50% de las providencias radicadas para notificaciones y/o comunicaciones registradas en la base de datos dispuesta para tal fin, con el propósito de asegurar la consistencia, oportunidad y completitud de la gestión encomendada. </t>
  </si>
  <si>
    <r>
      <rPr>
        <b/>
        <sz val="12"/>
        <color theme="1"/>
        <rFont val="Arial"/>
        <family val="2"/>
      </rPr>
      <t>DGC</t>
    </r>
    <r>
      <rPr>
        <sz val="12"/>
        <color theme="1"/>
        <rFont val="Arial"/>
        <family val="2"/>
      </rPr>
      <t xml:space="preserve">
Dirección de Gestión Corporativa
Subdirección de Asuntos Disciplinarios
Coordinación de Enlace Procesal</t>
    </r>
  </si>
  <si>
    <t xml:space="preserve"> ATD 2024-005
H3</t>
  </si>
  <si>
    <r>
      <rPr>
        <b/>
        <sz val="12"/>
        <color theme="1"/>
        <rFont val="Arial"/>
        <family val="2"/>
      </rPr>
      <t>Hallazgo No. 3. Incumplimiento en la conformación, gestión documental y en el manejo de información reservada y/o de datos personales en los expedientes.</t>
    </r>
    <r>
      <rPr>
        <sz val="12"/>
        <color theme="1"/>
        <rFont val="Arial"/>
        <family val="2"/>
      </rPr>
      <t xml:space="preserve">
</t>
    </r>
    <r>
      <rPr>
        <b/>
        <sz val="12"/>
        <color theme="1"/>
        <rFont val="Arial"/>
        <family val="2"/>
      </rPr>
      <t>3.1</t>
    </r>
    <r>
      <rPr>
        <sz val="12"/>
        <color theme="1"/>
        <rFont val="Arial"/>
        <family val="2"/>
      </rPr>
      <t xml:space="preserve">	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	Una queja sin su correspondiente antecedente de noticia y/o queja disciplinaria que motivó la expedición del acto administrativo de evaluación con auto inhibitorio. (Anexo 10)
•	Una queja que reporta en VIGIA con evaluación de auto inhibitorio, sin allegarse el referido acto administrativo. (Anexo 10) 
</t>
    </r>
    <r>
      <rPr>
        <b/>
        <sz val="12"/>
        <color theme="1"/>
        <rFont val="Arial"/>
        <family val="2"/>
      </rPr>
      <t xml:space="preserve">Quejas contenidas en carpeta digital: </t>
    </r>
    <r>
      <rPr>
        <sz val="12"/>
        <color theme="1"/>
        <rFont val="Arial"/>
        <family val="2"/>
      </rPr>
      <t xml:space="preserve">
•	Dos quejas sin su respectivo antecedente de noticia y/o queja disciplinaria que motivó la expedición del acto administrativo de evaluación con auto inhibitorio. (Anexo 11)
Adicionalmente, de la muestra de 68 expedientes, asociados a 70 quejas o noticias disciplinarias recibidas en el período auditado, se encontró lo siguiente:
</t>
    </r>
    <r>
      <rPr>
        <b/>
        <sz val="12"/>
        <color theme="1"/>
        <rFont val="Arial"/>
        <family val="2"/>
      </rPr>
      <t xml:space="preserve">3.2  </t>
    </r>
    <r>
      <rPr>
        <sz val="12"/>
        <color theme="1"/>
        <rFont val="Arial"/>
        <family val="2"/>
      </rPr>
      <t xml:space="preserve">	Incumplimiento al deber de garantizar la reserva de la actuación disciplinaria, así:
•	Ocho expedientes contienen información que goza de reserva, pese a lo cual no se dio cumplimiento a la conformación de cuadernos separados. (Anexo 12)
•	En un expediente que se encontraba sujeto a reserva, se remitió el auto de investigación disciplinaria a ser notificado por comisión, a funcionario diferente al comisionado para tal actividad. (Anexo 12)
•	En un expediente, reposa información con datos personales (nombres, direcciones electrónicas y físicas) de investigados de otras actuaciones disciplinarias. (Anexo 12)
</t>
    </r>
    <r>
      <rPr>
        <b/>
        <sz val="12"/>
        <color theme="1"/>
        <rFont val="Arial"/>
        <family val="2"/>
      </rPr>
      <t>3.3</t>
    </r>
    <r>
      <rPr>
        <sz val="12"/>
        <color theme="1"/>
        <rFont val="Arial"/>
        <family val="2"/>
      </rPr>
      <t xml:space="preserve">	 67 expedientes no cuentan con el duplicado o copia integral de la actuación disciplinaria.  (Anexo 13) 
</t>
    </r>
    <r>
      <rPr>
        <b/>
        <sz val="12"/>
        <color theme="1"/>
        <rFont val="Arial"/>
        <family val="2"/>
      </rPr>
      <t xml:space="preserve">3.4 </t>
    </r>
    <r>
      <rPr>
        <sz val="12"/>
        <color theme="1"/>
        <rFont val="Arial"/>
        <family val="2"/>
      </rPr>
      <t xml:space="preserve">	Se identificaron deficiencias en la conformación de las unidades documentales que componen las actuaciones disciplinarias revisadas, así:
•	51 expedientes cuentan con carátula en el formato FT-ADF-2338 “Identificación Unidad Documental”, pero ésta no se encuentra diligenciada. (Anexo 13)
•	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t>
    </r>
  </si>
  <si>
    <t xml:space="preserve">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t>
  </si>
  <si>
    <t xml:space="preserve">
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
</t>
  </si>
  <si>
    <t xml:space="preserve">Lista que de cuenta de la asistencia de los servidores SAD a la capacitación.
</t>
  </si>
  <si>
    <t>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t>
  </si>
  <si>
    <t xml:space="preserve">Lista de Chequeo físico y/o Virtual </t>
  </si>
  <si>
    <t>Efectuar jornada especial de trabajo para la creación de cuadernos separados con información reservada en relación con los expedientes que fueron identificados en la auditoría, sin esa condición.</t>
  </si>
  <si>
    <t>Informe que de cuenta del cumplimiento de la debida conformación del cuaderno separado con información reservada del 100% de los expedientes  a que refiere la acción.</t>
  </si>
  <si>
    <t xml:space="preserve">Efectuar jornada para realizar la actualización de carátulas o formato FT-ADF-2338, a fin de registrar en éstas la información mínima requerida de cada expediente, de conformidad con las directrices y procedimientos vigentes. </t>
  </si>
  <si>
    <t>Carátulas actualizadas</t>
  </si>
  <si>
    <t>Verificar aleatoriamente el cumplimiento del registro de infomación en el formato FT-ADF-2338 en el 50% de los expedientes, de conformidad con las directrices y procedimientos vigentes y el Instructivo IN-ADF-0132 v 5 en materia de gestión documental.</t>
  </si>
  <si>
    <t xml:space="preserve">
Solicitar a la Dirección de Gestión de Innovación y Tecnología la ampliación del espacio de SharePoint asignado a la Subdirección de Asuntos Disciplinarios o la asignación de otro espacio. </t>
  </si>
  <si>
    <t>Correo electrónico de solicitud de ampliación de espacio en SharePoint o de asignación de otro espacio para repositorio de archivos digitalizados</t>
  </si>
  <si>
    <r>
      <rPr>
        <b/>
        <sz val="12"/>
        <color theme="1"/>
        <rFont val="Arial"/>
        <family val="2"/>
      </rPr>
      <t>DGC</t>
    </r>
    <r>
      <rPr>
        <sz val="12"/>
        <color theme="1"/>
        <rFont val="Arial"/>
        <family val="2"/>
      </rPr>
      <t xml:space="preserve">
Dirección de Gestión Corporativa
Subdirección de Asuntos Disciplinarios
Dirección de Gestión de Innovación y Tecnología   
Subdirección Innovación y Proyectos </t>
    </r>
  </si>
  <si>
    <t>Realizar la digitalización y almacenamiento progresivo de los expedientes, para contar con una copia de respaldo.</t>
  </si>
  <si>
    <t xml:space="preserve">Captura de imagen de SharePoint </t>
  </si>
  <si>
    <t xml:space="preserve"> ATD 2024-005
H4</t>
  </si>
  <si>
    <r>
      <t xml:space="preserve">Hallazgo No. 4. Deficiencias en la gestión de accesos al aplicativo VIGIA. 
</t>
    </r>
    <r>
      <rPr>
        <sz val="12"/>
        <color theme="1"/>
        <rFont val="Arial"/>
        <family val="2"/>
      </rPr>
      <t xml:space="preserve">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"Roles de las soluciones tecnológicas según procedimientos y procesos_V4_R003”,  como se describen a continuación: 
</t>
    </r>
    <r>
      <rPr>
        <b/>
        <sz val="12"/>
        <color theme="1"/>
        <rFont val="Arial"/>
        <family val="2"/>
      </rPr>
      <t>4.1</t>
    </r>
    <r>
      <rPr>
        <sz val="12"/>
        <color theme="1"/>
        <rFont val="Arial"/>
        <family val="2"/>
      </rPr>
      <t xml:space="preserve">	Cuatro funcionarios con roles activos en el aplicativo VIGIA, que no aparecen registrados en la planta de personal activa a 01/07/2024. (Anexo 14)
</t>
    </r>
    <r>
      <rPr>
        <b/>
        <sz val="12"/>
        <color theme="1"/>
        <rFont val="Arial"/>
        <family val="2"/>
      </rPr>
      <t>4.2</t>
    </r>
    <r>
      <rPr>
        <sz val="12"/>
        <color theme="1"/>
        <rFont val="Arial"/>
        <family val="2"/>
      </rPr>
      <t xml:space="preserve">	Cuatro funcionarios ubicados en Direcciones Seccionales con roles activos del aplicativo VIGIA. (Anexo 15)
</t>
    </r>
    <r>
      <rPr>
        <b/>
        <sz val="12"/>
        <color theme="1"/>
        <rFont val="Arial"/>
        <family val="2"/>
      </rPr>
      <t>4.3</t>
    </r>
    <r>
      <rPr>
        <sz val="12"/>
        <color theme="1"/>
        <rFont val="Arial"/>
        <family val="2"/>
      </rPr>
      <t xml:space="preserve">	Siete funcionarios que se encuentran ubicados en el Nivel Central, en dependencias diferentes a la Subdirección de Asuntos Disciplinarios y poseen roles activos en el aplicativo VIGIA (Anexo 16).</t>
    </r>
  </si>
  <si>
    <t xml:space="preserve">Falta de cumplimiento a los controles establecidos por parte de la primera y segunda línea de defensa en relación con la gestión y seguimiento de roles de acceso a los sistemas de información. </t>
  </si>
  <si>
    <t>Gestionar la cancelación de roles del aplicativo Vigía  de los exfuncionarios de la SAD y de los que no se encuentren adscritos a ella, ante la Subdirección de Soluciones y Desarrollo, a través de la herramienta Aranda.</t>
  </si>
  <si>
    <t xml:space="preserve">Casos registrados y gestionados en la herramienta Aranda </t>
  </si>
  <si>
    <r>
      <rPr>
        <b/>
        <sz val="12"/>
        <color theme="1"/>
        <rFont val="Arial"/>
        <family val="2"/>
      </rPr>
      <t>DGC</t>
    </r>
    <r>
      <rPr>
        <sz val="12"/>
        <color theme="1"/>
        <rFont val="Arial"/>
        <family val="2"/>
      </rPr>
      <t xml:space="preserve">
Dirección de Gestión Corporativa
Subdirección de Asuntos Disciplinarios
Coordinación de Instrucción  
Dirección de Gestión de Innovación y Tecnología   
Subdirección Innovación y Proyectos </t>
    </r>
  </si>
  <si>
    <t>Contrastar mensualmente los reportes de roles que se publican por parte de la DGIT en la DIANNET vs el listado de funcionarios de la Subdirección de Asuntos Disciplinarios.</t>
  </si>
  <si>
    <t xml:space="preserve">Informe mensual de verificación contentivo de lo encontrado y de las acciones a realizar en caso de advertir alguna inconsistencia. </t>
  </si>
  <si>
    <r>
      <rPr>
        <b/>
        <sz val="12"/>
        <color theme="1"/>
        <rFont val="Arial"/>
        <family val="2"/>
      </rPr>
      <t xml:space="preserve">DGC
</t>
    </r>
    <r>
      <rPr>
        <sz val="12"/>
        <color theme="1"/>
        <rFont val="Arial"/>
        <family val="2"/>
      </rPr>
      <t xml:space="preserve">Dirección de Gestión Corporativa
Subdirección de Asuntos Disciplinarios
Coordinación de Instrucción
Coordinación de Decisiones
Coordinación de Enlace Procesal                                       </t>
    </r>
  </si>
  <si>
    <t xml:space="preserve"> ATD 2024-005
H5</t>
  </si>
  <si>
    <r>
      <rPr>
        <b/>
        <sz val="12"/>
        <color theme="1"/>
        <rFont val="Arial"/>
        <family val="2"/>
      </rPr>
      <t xml:space="preserve">Hallazgo No. 5. Deficiencias en los Sistemas de Información y archivos que apoyan el Subproceso de Investigaciones Disciplinarias. </t>
    </r>
    <r>
      <rPr>
        <sz val="12"/>
        <color theme="1"/>
        <rFont val="Arial"/>
        <family val="2"/>
      </rPr>
      <t xml:space="preserve">
Revisados los aplicativos SISCO, VIGIA y los archivos Excel empleados por el subproceso de Investigaciones Disciplinarias, se encontraron las siguientes deficiencias:
5.1	Aplicativo SISCO: Conforme a la información suministrada por la Coordinación de   Servicios y Administración Técnica de la Subdirección de Soluciones y Desarrollo  y la consignada en el Informe No. 2 “</t>
    </r>
    <r>
      <rPr>
        <i/>
        <sz val="12"/>
        <color theme="1"/>
        <rFont val="Arial"/>
        <family val="2"/>
      </rPr>
      <t>Aplicativos no corporativos</t>
    </r>
    <r>
      <rPr>
        <sz val="12"/>
        <color theme="1"/>
        <rFont val="Arial"/>
        <family val="2"/>
      </rPr>
      <t>”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5.2	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
5.3	Archivos Excel: Se emplean diversidad de archivos para el control de la información de las noticias disciplinarias y de los expedientes que cursan en la Subdirección de Asuntos Disciplinarios; frente a los cuales se encontraron las siguientes situaciones: 
•	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
•	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
•	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t>
    </r>
  </si>
  <si>
    <t xml:space="preserve">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t>
  </si>
  <si>
    <t>Adelantar el proceso de contratación de la solución tecnológica</t>
  </si>
  <si>
    <t>Definir un plan de trabajo de desarrollo de la solución tecnológica</t>
  </si>
  <si>
    <t>Definir el plan de
trabajo de la solución
tecnológica</t>
  </si>
  <si>
    <t>Informes de seguimiento/actas de reunión</t>
  </si>
  <si>
    <t>Poner en producción la solución tecnológica</t>
  </si>
  <si>
    <t>Definir la puesta producción de la solución tecnológica</t>
  </si>
  <si>
    <t>a) (01) Un formato de Aceptación de Pruebas funcionales y salida a producción - FT-IIT-1851.
b) (01) Un formato información de versión FT-IIT-2180
c) (01) Un Acta de comité de gestión de Cambios de Tecnología del correspondiente software instalado y en producción</t>
  </si>
  <si>
    <t>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t>
  </si>
  <si>
    <t xml:space="preserve">1. Oficio de solicitud al administrador de SharePoint de la SAD para la gestión relacionada con el almacenamiento de Bases de Datos en espacio de la Coordinación de Instrucción, otorgamiento de permisos de acceso y modificación.
2. Captura de imagen de SharePoint que de cuenta del almacenamiento de las bases de datos. </t>
  </si>
  <si>
    <r>
      <rPr>
        <b/>
        <sz val="12"/>
        <color theme="1"/>
        <rFont val="Arial"/>
        <family val="2"/>
      </rPr>
      <t>DGC</t>
    </r>
    <r>
      <rPr>
        <sz val="12"/>
        <color theme="1"/>
        <rFont val="Arial"/>
        <family val="2"/>
      </rPr>
      <t xml:space="preserve">
Dirección de Gestión Corporativa
Subdirección de Asuntos Disciplinarios
Coordinación de Instrucción</t>
    </r>
  </si>
  <si>
    <t>Actualizar los nombres de las bases de datos de la Subdirección, según el nombre que se les dio en NOVASEC</t>
  </si>
  <si>
    <t>1. Correo electrónico contentivo de la respectiva instrucción
2. Captura de imagen del SharePoint que de cuenta del cumplimiento de la actualización de los nombres de las bases de datos</t>
  </si>
  <si>
    <t>Realizar la gestión del registro de base de datos de noticias disciplinarias en NOVASEC</t>
  </si>
  <si>
    <t xml:space="preserve">1. Correo electrónico de solicitud de registro - Pantallazo reporte Novasec
2. Captura de imagen tomada de la plataforma NOVASEC que de cuenta del registro de la base de datos de noticias disciplinarias. </t>
  </si>
  <si>
    <r>
      <rPr>
        <b/>
        <sz val="12"/>
        <color theme="1"/>
        <rFont val="Arial"/>
        <family val="2"/>
      </rPr>
      <t>DGC</t>
    </r>
    <r>
      <rPr>
        <sz val="12"/>
        <color theme="1"/>
        <rFont val="Arial"/>
        <family val="2"/>
      </rPr>
      <t xml:space="preserve">
Dirección de Gestión Corporativa
Subdirección de Asuntos Disciplinarios</t>
    </r>
  </si>
  <si>
    <t>AUDITORÍA A LA CONTRATACIÓN DE LA DIAN 
ACD-2025-001</t>
  </si>
  <si>
    <t>ACD-2025-001
H-1 Lit. a)
H-1 Lit. b)
H-1 Lit. c)</t>
  </si>
  <si>
    <r>
      <rPr>
        <b/>
        <sz val="12"/>
        <color theme="1"/>
        <rFont val="Arial"/>
        <family val="2"/>
      </rPr>
      <t>Hallazgo No. 1 Deficiencias en la planeación y gestiones en la etapa precontractual de contratos de arrendamiento: DSA Medellín, DSA Cali, DSIA Villavicencio.</t>
    </r>
    <r>
      <rPr>
        <sz val="12"/>
        <color theme="1"/>
        <rFont val="Arial"/>
        <family val="2"/>
      </rPr>
      <t xml:space="preserve">
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
a. Edificio El Colombiano - Direcciones Seccionales de Impuestos y Aduanas de Medellín. Contratos 90-013-2024 y 90-001-2025 (F-D)
La DSA de Medellín suscribió los contratos 90-013-2024 y 90-001-2025 cuyo objeto era el “Arrendamiento de un inmueble para el funcionamiento de la DIAN – Direcciones Seccionales de Impuestos y Aduanas de Medellín”.
 Para el contrato </t>
    </r>
    <r>
      <rPr>
        <b/>
        <sz val="12"/>
        <color theme="1"/>
        <rFont val="Arial"/>
        <family val="2"/>
      </rPr>
      <t>90-013-2024</t>
    </r>
    <r>
      <rPr>
        <sz val="12"/>
        <color theme="1"/>
        <rFont val="Arial"/>
        <family val="2"/>
      </rPr>
      <t xml:space="preserve">,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
·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
·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
Para el contrato </t>
    </r>
    <r>
      <rPr>
        <b/>
        <sz val="12"/>
        <color theme="1"/>
        <rFont val="Arial"/>
        <family val="2"/>
      </rPr>
      <t>90-001-2025</t>
    </r>
    <r>
      <rPr>
        <sz val="12"/>
        <color theme="1"/>
        <rFont val="Arial"/>
        <family val="2"/>
      </rPr>
      <t>,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
·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
·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
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
b. Edificio Pacific Tower – Dirección Seccional de Aduanas de Cali. Contrato 88-001-2025 (D):
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
·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
·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
•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
c. Contratos de arrendamiento DSIA de Villavicencio No. 22-001-2024 y No. 22-001-2025:
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
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
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t>
    </r>
  </si>
  <si>
    <t>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t>
  </si>
  <si>
    <t>Revisar y actualizar el instructivo IN-ADF-0226 “Modalidades de selección” para incluir listas de chequeo por modalidad de selección, que garanticen cumplimiento de la normatividad vigente y estandarización de procesos a nivel nacional</t>
  </si>
  <si>
    <t>Actualizar el instructivo IN-ADF-0226 “Modalidades de selección” para incluir listas de chequeo por modalidad de selección, que garanticen cumplimiento de la normatividad vigente y estandarización de procesos a nivel nacional</t>
  </si>
  <si>
    <t xml:space="preserve">IN-ADF-0226 “Modalidades de selección”
</t>
  </si>
  <si>
    <r>
      <rPr>
        <b/>
        <sz val="12"/>
        <color theme="1"/>
        <rFont val="Arial"/>
        <family val="2"/>
      </rPr>
      <t>DGC</t>
    </r>
    <r>
      <rPr>
        <sz val="12"/>
        <color theme="1"/>
        <rFont val="Arial"/>
        <family val="2"/>
      </rPr>
      <t xml:space="preserve">
Dirección de Gestión Corporativa
Subdirección de Compras y Contratos</t>
    </r>
  </si>
  <si>
    <t>Elaborar y publicar listas de chequeo por modalidad de selección</t>
  </si>
  <si>
    <t>Lista de chequeo por modalidad de selección</t>
  </si>
  <si>
    <t>Socializar a través de comunicación interna actualización del instructivo IN-ADF-0226 “Modalidades de selección” y las listas de chequeo por modalidad de selección</t>
  </si>
  <si>
    <t>Llevar a cabo seguimiento al cumplimiento de cronogramas y obligaciones derivadas de la etapa precontractual, contractual y post contractual</t>
  </si>
  <si>
    <t xml:space="preserve">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t>
  </si>
  <si>
    <t>Actas de seguimiento con el consolidado mensual a nivel nacional</t>
  </si>
  <si>
    <r>
      <rPr>
        <b/>
        <sz val="12"/>
        <color theme="1"/>
        <rFont val="Arial"/>
        <family val="2"/>
      </rPr>
      <t>DGC</t>
    </r>
    <r>
      <rPr>
        <sz val="12"/>
        <color theme="1"/>
        <rFont val="Arial"/>
        <family val="2"/>
      </rPr>
      <t xml:space="preserve">
Dirección de Gestión Corporativa
Subdirección de Compras y Contratos
Direcciones Seccionales
Divisiones Administrativas y Financieras </t>
    </r>
  </si>
  <si>
    <t>Impartir lineamientos para que se incluya en los compromisos laborales de los funcionarios que participan en la planeación, ejecución y etapa  de los procesos de selección, la evaluación de la oportunidad en el cumplimiento de sus funciones.</t>
  </si>
  <si>
    <t>Expedir memorando lineamientos para que se incluya en los compromisos laborales de los funcionarios que participan en la planeación, ejecución y etapa  de los procesos de selección, la evaluación de la oportunidad en el cumplimiento de sus funciones.</t>
  </si>
  <si>
    <t>Memorando impartiendo lineamientos para que se incluya en los compromisos laborales de los funcionarios que participan en la planeación, ejecución y etapa  de los procesos de selección, la evaluación de la oportunidad en el cumplimiento de sus funciones.</t>
  </si>
  <si>
    <r>
      <rPr>
        <b/>
        <sz val="12"/>
        <color theme="1"/>
        <rFont val="Arial"/>
        <family val="2"/>
      </rPr>
      <t>DGC</t>
    </r>
    <r>
      <rPr>
        <sz val="12"/>
        <color theme="1"/>
        <rFont val="Arial"/>
        <family val="2"/>
      </rPr>
      <t xml:space="preserve">
Dirección de Gestión Corporativa
Subdirección de Compras y Contratos
Subdirección de Talento Humano</t>
    </r>
  </si>
  <si>
    <t>Fortalecer los conocimientos de todos los funcionarios que participan en los procesos de contratación.</t>
  </si>
  <si>
    <t xml:space="preserve">Realizar capacitación en planeación y gestión de riesgos para todos los servidores públicos a nivel nacional que participen en los Procesos de Contratación de la entidad, en sus etapas precontractual, contractual y </t>
  </si>
  <si>
    <t>Registros de asistencia a la capacitación, presentación socializada o material expuesto y  la evaluación de impacto de la capacitación (conocimientos pre y post)</t>
  </si>
  <si>
    <t>Actualizar la Matriz de Riesgos del subproceso de Compras y Contratos para revisar los controles existentes e identificar posibles nuevos riesgos, causas y controles.</t>
  </si>
  <si>
    <t>Realizar la actualización de la matriz de riesgos del subproceso de Compras y Contratos</t>
  </si>
  <si>
    <t>Matriz de riesgos actualizada</t>
  </si>
  <si>
    <t>Fortalecer los conocimientos de los funcionarios que participan en la estructuración de los procesos de contratación, específicamente en la solicitud de adquisición y estudios del sector.</t>
  </si>
  <si>
    <t>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t>
  </si>
  <si>
    <r>
      <rPr>
        <b/>
        <sz val="12"/>
        <color theme="1"/>
        <rFont val="Arial"/>
        <family val="2"/>
      </rPr>
      <t>DGC</t>
    </r>
    <r>
      <rPr>
        <sz val="12"/>
        <color theme="1"/>
        <rFont val="Arial"/>
        <family val="2"/>
      </rPr>
      <t xml:space="preserve">
Dirección de Gestión Corporativa
Subdirección de Compras y Contratos
Subdirección Escuela de Impuestos y Aduanas
 </t>
    </r>
  </si>
  <si>
    <t>ACD-2025-001
H-2</t>
  </si>
  <si>
    <r>
      <rPr>
        <b/>
        <sz val="12"/>
        <color theme="1"/>
        <rFont val="Arial"/>
        <family val="2"/>
      </rPr>
      <t xml:space="preserve">Hallazgo No. 2. Inoportunidad en la presentación de la solicitud de adquisición: Nivel Central, DSA Cali, DSA Medellín, DSIA Villavicencio. </t>
    </r>
    <r>
      <rPr>
        <sz val="12"/>
        <color theme="1"/>
        <rFont val="Arial"/>
        <family val="2"/>
      </rPr>
      <t xml:space="preserve">
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t>
    </r>
  </si>
  <si>
    <t>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t>
  </si>
  <si>
    <t xml:space="preserve">Llevar a cabo seguimiento al cumplimiento de cronogramas y obligaciones derivadas de la etapa precontractual, contractual y </t>
  </si>
  <si>
    <t xml:space="preserve"> Actas de seguimiento con el consolidado mensual a nivel nacional</t>
  </si>
  <si>
    <t>Realizar capacitación en planeación y gestión de riesgos para todos los servidores públicos a nivel nacional que participen en los Procesos de Contratación de la entidad, en sus etapas precontractual, contractual y post contractual</t>
  </si>
  <si>
    <t>ACD-2025-001
H-3</t>
  </si>
  <si>
    <r>
      <rPr>
        <b/>
        <sz val="12"/>
        <color theme="1"/>
        <rFont val="Arial"/>
        <family val="2"/>
      </rPr>
      <t xml:space="preserve">Hallazgo No. 3. Inoportunidad o falta de publicación de documentos del proceso contractual en el Sistema Electrónico para la Contratación Pública – SECOP II: Nivel Central, DSA Cali, DSA Medellín, DSI Bogotá, DSIA Villavicencio.
</t>
    </r>
    <r>
      <rPr>
        <sz val="12"/>
        <color theme="1"/>
        <rFont val="Arial"/>
        <family val="2"/>
      </rPr>
      <t xml:space="preserve">
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t>
    </r>
  </si>
  <si>
    <t>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t>
  </si>
  <si>
    <t>ACD-2025-001
H-4</t>
  </si>
  <si>
    <r>
      <rPr>
        <b/>
        <sz val="12"/>
        <color theme="1"/>
        <rFont val="Arial"/>
        <family val="2"/>
      </rPr>
      <t xml:space="preserve">Hallazgo No. 4. Deficiencias en la supervisión de contratos: Nivel Central, DSA Cali, DSA Medellín, DSI Bogotá, DSIA Villavicencio.
</t>
    </r>
    <r>
      <rPr>
        <sz val="12"/>
        <color theme="1"/>
        <rFont val="Arial"/>
        <family val="2"/>
      </rPr>
      <t xml:space="preserve">
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
•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
•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
• Incumplimiento en la periodicidad en la emisión de informes de supervisión en los contratos Nivel Central: 00-053-2024, 00-084-2024, 00-172-2024, 00-175-2024, 00-219-2024, 00-007-2025, DSA Cali: 88-006-2024, DSA Medellín: 90-013-2024, DSI Bogotá: OC 137800, DSIA Villavicencio: 22-001-2024. (Anexo 4 - Ibidem).
• Deficiente monitoreo y seguimiento a los riesgos en los contratos Nivel Central: 00-175-2024, 00-007-2025, DSA Cali: 88-006-2024, DSA Medellín: 90-013-2024, 90-001-2025. (Anexo 4 - Ibidem).</t>
    </r>
  </si>
  <si>
    <t>Inaplicación e insuficiencia de controles que permitan garantizar que las actividades de seguimiento y verificación a la ejecución contractual se realicen, documenten y publiquen de manera permanente y en la periodicidad establecida.</t>
  </si>
  <si>
    <t xml:space="preserve">Fortalecer los conocimientos de  los funcionarios que ejercer funciones de supervisión en las etapas contractual y  </t>
  </si>
  <si>
    <t xml:space="preserve">Realizar capacitación en supervisión contractual y </t>
  </si>
  <si>
    <t>Auditoría a  la Gestión de Accesos
AGA 2025-002</t>
  </si>
  <si>
    <t>AGA 2025-002
H7</t>
  </si>
  <si>
    <r>
      <rPr>
        <b/>
        <sz val="12"/>
        <color theme="1"/>
        <rFont val="Arial"/>
        <family val="2"/>
      </rPr>
      <t xml:space="preserve">Hallazgo 7. Debilidades en la gestión de roles asignados en periodos de situaciones administrativas superiores a 15 días calendario. (P)
</t>
    </r>
    <r>
      <rPr>
        <sz val="12"/>
        <color theme="1"/>
        <rFont val="Arial"/>
        <family val="2"/>
      </rPr>
      <t xml:space="preserve">
Analizada la información relacionada con los reportes de roles asignados respecto de las situaciones administrativas, superiores a 15 días calendario, de los funcionarios reportados por la SGEP, entre el 01 de enero de 2024 y 15 de marzo de 2025, se evidenció:
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
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
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"Servidor DIAN" por lo que se evidencia acceso indebido a los sistemas de información de la entidad, por parte de exfuncionarios que ya no ostentaban la calidad de servidores públicos de la DIAN, por lo que se establece una presunta incidencia de tipo penal, según el artículo "269A Acceso abusivo a un sistema informático” del Código Penal, modificado por la Ley 1273 de 2009. (Solución Tecnológica: Análisis de Operaciones).  (P).</t>
    </r>
  </si>
  <si>
    <t>Falta de:
 i) de desarrollos que permitan la integración confiable entre la solución tecnológica KACTUS y la plataforma MUISCA, la plataforma SIAT y con otras soluciones tecnológicas; 
i) de acceso en tiempo real a la información de los roles que no fueron inactivados por fallas en la integración entre soluciones tecnológicas; 
iii) estandarización en la frecuencia de la publicación de reportes y sincronización y/o actualización oportuna de las situaciones administrativas de las Direcciones Seccionales en el Sistema KACTUS; 
- Multiplicidad de reportes generados de las diferentes plataformas y soluciones tecnológicas.</t>
  </si>
  <si>
    <t xml:space="preserve">Realizar una mesa de trabajo con el responsable de  MUISCA para definir requerimientos de mejora y acompamiento en el desarrollo e implementación.
</t>
  </si>
  <si>
    <t xml:space="preserve">
Para la plataforma MUISCA, realizar una mesa técnica específica con el responsable del control de acceso del sistema, con el fin de:
-Diagnosticar las fallas de sincronización con KACTUS.
-Recibir un requerimiento formal de mejora que incluya las necesidades propias de MUISCA
</t>
  </si>
  <si>
    <r>
      <rPr>
        <b/>
        <sz val="12"/>
        <color theme="1"/>
        <rFont val="Arial"/>
        <family val="2"/>
      </rPr>
      <t>DGC</t>
    </r>
    <r>
      <rPr>
        <sz val="12"/>
        <color theme="1"/>
        <rFont val="Arial"/>
        <family val="2"/>
      </rPr>
      <t xml:space="preserve">
Dirección de Gestión de Innovación y Tecnología
Dirección de Gestión Corporativa
Subdirección de Gestión del Empleo Público </t>
    </r>
  </si>
  <si>
    <r>
      <rPr>
        <b/>
        <sz val="12"/>
        <color theme="1"/>
        <rFont val="Arial"/>
        <family val="2"/>
      </rPr>
      <t xml:space="preserve">DGC
</t>
    </r>
    <r>
      <rPr>
        <sz val="12"/>
        <color theme="1"/>
        <rFont val="Arial"/>
        <family val="2"/>
      </rPr>
      <t xml:space="preserve">Dirección de Gestión de Innovación y Tecnología
Subdirección de Innovación y Proyectos 
</t>
    </r>
  </si>
  <si>
    <t xml:space="preserve">- Generar un reporte estandarizado desde el sistema KACTUS que integre la situación administrativa actualizada de todos los funcionarios, contratistas, pasantes, entes de control y demás usuarios no funcionarios. </t>
  </si>
  <si>
    <t>-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t>
  </si>
  <si>
    <t>Solicitar a la DGIT la actualización respecto al estado de los casos de usuarios que no figuran en Directorio Activo  y tampoco estuvieron vinculados a la extinta Direccion Seccional de Grandes contribuyentes.</t>
  </si>
  <si>
    <t xml:space="preserve">Enviar un correo u oficio la DGIT , solicitando que analice los casos con el fin de obtener una solución sobre el tema. </t>
  </si>
  <si>
    <t>Envio solicitud a  través de correo.</t>
  </si>
  <si>
    <r>
      <rPr>
        <b/>
        <sz val="12"/>
        <color theme="1"/>
        <rFont val="Arial"/>
        <family val="2"/>
      </rPr>
      <t>DGC</t>
    </r>
    <r>
      <rPr>
        <sz val="12"/>
        <color theme="1"/>
        <rFont val="Arial"/>
        <family val="2"/>
      </rPr>
      <t xml:space="preserve">
Dirección de Gestión de Innovación y Tecnología
Dirección Operativa de Grandes Contribuyentes
</t>
    </r>
  </si>
  <si>
    <t>Auditoría a la Contratación de la DIAN - ACD 2023-006</t>
  </si>
  <si>
    <t>ACD 2023-006</t>
  </si>
  <si>
    <r>
      <rPr>
        <b/>
        <sz val="12"/>
        <color theme="1"/>
        <rFont val="Arial"/>
        <family val="2"/>
      </rPr>
      <t>Hallazgo No.4 Inoportunidad de la Liquidación de contratos y el cierre de expedientes electrónicos en SECOP II
Subdirección de Compras y Contratos y Dirección Seccional de Aduanas de Cúcuta</t>
    </r>
    <r>
      <rPr>
        <sz val="12"/>
        <color theme="1"/>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</si>
  <si>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t>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t>
  </si>
  <si>
    <t>Llevar a cabo seguimiento al cumplimiento de obligaciones derivadas de la etapa  postcontractual de los procesos contractuales</t>
  </si>
  <si>
    <t>Realizar seguimiento mensual al cumplimiento de obligaciones derivadas de la etapa postcontractual, para garantizar la ejecución de los contratos, verificando el cumplimiento de hitos y remitiendo los requerimientos que sean necesarios, para garantizar la expedición y publicación oportuna de informes de supervisión en la etapa contractual y postcontractual para la efectiva liquidación y cierre de expedientes contractuales.</t>
  </si>
  <si>
    <t>Impartir lineamientos para que se inlcuya en los compromisos laborales de los funcionarios que participan en la planeación, ejecución y etapa postcontractual de los procesos de selección, la evaluación de la oportunidad en el cumplimiento de sus funciones.</t>
  </si>
  <si>
    <t>Expedir memorando lineamientos para que se inlcuya en los compromisos laborales de los funcionarios que participan en la planeación, ejecución y etapa postcontractual de los procesos de selección, la evaluación de la oportunidad en el cumplimiento de sus funciones.</t>
  </si>
  <si>
    <t>Memorando impartiendo lineamientos para que se inlcuya en los compromisos laborales de los funcionarios que participan en la planeación, ejecución y etapa postcontractual de los procesos de selección, la evaluación de la oportunidad en el cumplimiento de sus funciones.</t>
  </si>
  <si>
    <t xml:space="preserve">Fortalecer los conocimientos de  los funcionarios que ejercer funciones de supervisión en las etapas contractual y postcontractual </t>
  </si>
  <si>
    <t>Realizar capacitación en supervisión contractual y postcontractual</t>
  </si>
  <si>
    <t>Registros de asistencia a la capacitación, presentación socializada o material expuesto e informe de  las evaluaciones de impacto de la capacitación (conocimientos pre y post)</t>
  </si>
  <si>
    <t>INSP. 1707022425
 H 1, 2, 3, 4</t>
  </si>
  <si>
    <t>RG1</t>
  </si>
  <si>
    <t xml:space="preserve">ID del hallazgo I. Falta de trazabilidad y control en la ejecución de las actividades propias del procedimiento PR-ITT-0374 “Contingencia por la no disponibilidad de los sistemas de información” (versión 1 vigente desde el 23/02/2017).             </t>
  </si>
  <si>
    <t>ID del Riesgo de Gestión  :  RG 1.Subjetividad en la toma de decisiones para declarar la contingencia por indisponibilidad de los servicios informáticos de la DIAN</t>
  </si>
  <si>
    <t>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t>
  </si>
  <si>
    <t>Actualizar el procedimiento PR-IT-0374 Contingencia por la no disponibilidad de los sistemas de información</t>
  </si>
  <si>
    <t xml:space="preserve">Procedimiento actualizado </t>
  </si>
  <si>
    <r>
      <rPr>
        <b/>
        <sz val="12"/>
        <rFont val="Arial"/>
        <family val="2"/>
      </rPr>
      <t>DGEA</t>
    </r>
    <r>
      <rPr>
        <sz val="12"/>
        <rFont val="Arial"/>
        <family val="2"/>
      </rPr>
      <t xml:space="preserve">
NC - Subproceso de Innovación y Tecnologia 
Dirección de Gestión Innovación y Tecnologia 
Subdirección de Soluciones y Desarrollo 
Subdirección de Infraestructura Tecnologica y Operaciones
ACTUALIZACIÓN
30112021</t>
    </r>
  </si>
  <si>
    <t xml:space="preserve">Publicar el procedimiento actualizado </t>
  </si>
  <si>
    <t>Procedimiento Publicado</t>
  </si>
  <si>
    <r>
      <rPr>
        <b/>
        <sz val="12"/>
        <rFont val="Arial"/>
        <family val="2"/>
      </rPr>
      <t>DGEA</t>
    </r>
    <r>
      <rPr>
        <sz val="12"/>
        <rFont val="Arial"/>
        <family val="2"/>
      </rPr>
      <t xml:space="preserve">
NC - Subproceso Administración Sistema de Gestión 
Subdirección de Procesos
ACTUALIZACIÓN
30112021</t>
    </r>
  </si>
  <si>
    <t>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t>
  </si>
  <si>
    <t xml:space="preserve">Definir programación de actividades para la elaboración del Plan de continuidad del negocio </t>
  </si>
  <si>
    <t>Plan de trabajo para la elaboración del Plan de Continuidad del Negocio</t>
  </si>
  <si>
    <t xml:space="preserve">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t>
  </si>
  <si>
    <t>Elaborar Plan de continuidad del negocio</t>
  </si>
  <si>
    <t>Definición del Plan de Continuidad del Negocio</t>
  </si>
  <si>
    <t>Formular un Análisis de Impacto del Negocio BIA que pueda ser utilizado como una de las fases iniciales para el desarrollo posterior de un Plan de Recuperación y en consecuencia un Plan de Continuidad del Negocio para la DIAN.</t>
  </si>
  <si>
    <t>Seguimiento trimestral a la programación de actividades definidas</t>
  </si>
  <si>
    <t>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t>
  </si>
  <si>
    <r>
      <rPr>
        <b/>
        <sz val="12"/>
        <rFont val="Arial"/>
        <family val="2"/>
      </rPr>
      <t>DGEA</t>
    </r>
    <r>
      <rPr>
        <sz val="12"/>
        <rFont val="Arial"/>
        <family val="2"/>
      </rPr>
      <t xml:space="preserve">
NC - Subproceso Innovación y Tecnología 
Subdirección de Innovación y Proyectos
Subdirección de infraestructura Tecnológica y de Operaciones 
ACTUALIZACIÓN
30112021</t>
    </r>
  </si>
  <si>
    <t xml:space="preserve">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t>
  </si>
  <si>
    <t>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t>
  </si>
  <si>
    <t xml:space="preserve">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t>
  </si>
  <si>
    <t>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t>
  </si>
  <si>
    <t xml:space="preserve">Actualizar la Resolución 231 de 2014 </t>
  </si>
  <si>
    <t xml:space="preserve">Resolución actualizada </t>
  </si>
  <si>
    <r>
      <rPr>
        <b/>
        <sz val="12"/>
        <rFont val="Arial"/>
        <family val="2"/>
      </rPr>
      <t>DGEA</t>
    </r>
    <r>
      <rPr>
        <sz val="12"/>
        <rFont val="Arial"/>
        <family val="2"/>
      </rPr>
      <t xml:space="preserve">
NC - Subproceso Innovación y Tecnología
Dirección de Gestión de Innovación y Tecnología
ACTUALIZACIÓN
30112021</t>
    </r>
  </si>
  <si>
    <t>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t>
  </si>
  <si>
    <t>Actualizar el procedimiento  PR-IC-0001 Control de documentos del sistema de Gestión y los documentos anexos</t>
  </si>
  <si>
    <t xml:space="preserve">Publicar y socializar el procedimiento actualizado </t>
  </si>
  <si>
    <t>INSP. 1707022438
H 1
Verificación de los controles relacionados con el procedimiento de recursos en sede administrativa</t>
  </si>
  <si>
    <t>RG1
RFC1</t>
  </si>
  <si>
    <t>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t>
  </si>
  <si>
    <t>ID del Riesgo de Corrupción :  RFC 1. “Acción u omisión para tomar decisiones contrarias a derecho en el inicio, ejecución y/o respuesta de actuaciones administrativas”</t>
  </si>
  <si>
    <t>1. Proponer la creación de un procedimiento abreviado en materia de recursos de reconsideración, aplicable en función de la cuantía discutida.</t>
  </si>
  <si>
    <t>Hacer un estudio sobre la viabilidad jurídica de establecer un procedimiento abreviado en materia de recursos de reconsideración en función de la cuantía.</t>
  </si>
  <si>
    <t>Estudio</t>
  </si>
  <si>
    <r>
      <rPr>
        <b/>
        <sz val="12"/>
        <rFont val="Arial"/>
        <family val="2"/>
      </rPr>
      <t>DGJ</t>
    </r>
    <r>
      <rPr>
        <sz val="12"/>
        <rFont val="Arial"/>
        <family val="2"/>
      </rPr>
      <t xml:space="preserve">
NC - Subproceso de Gestión Jurídica
Subdirector de Recursos Jurídicos</t>
    </r>
  </si>
  <si>
    <t>2. Proponer la creación de un procedimiento abreviado en materia de recursos de reconsideración, aplicable en función de la cuantía discutida.</t>
  </si>
  <si>
    <t>De encontrar viable el establecimiento del procedimiento abreviado, proponer por intermedio del Ministerio de Hacienda al Congreso de la República incluir en la legislación vigente este procedimiento.</t>
  </si>
  <si>
    <t>Propuesta de regulación al Ministerio de Hacienda y Crédito Público.</t>
  </si>
  <si>
    <t>3. Hacer seguimiento a las herramientas de control de la gestión existentes para la Subdirección de Recursos Jurídicos y las áreas jurídicas de las Direcciones Seccionales del país</t>
  </si>
  <si>
    <t>Realizar una revisión trimestral a las actualizaciones el Registro Único de Procesos de Gestión Jurídica - RUPGJ.</t>
  </si>
  <si>
    <t>Acta de la revisión realizada al formato del Registro Único de Procesos de Gestión Jurídica de las Direcciones Seccionales y la Subdirección de Recursos Jurídicos.</t>
  </si>
  <si>
    <t>4. Fijar una reducción de los tiempos objetivo para fallar los recursos de reconsideración aduaneros, contados a partir de la impugnación de los actos.</t>
  </si>
  <si>
    <t>Resolver los recursos de reconsideración aduaneros de acuerdo con los tiempos establecidos en las herramientas de control de la gestión.</t>
  </si>
  <si>
    <t>Memorando que establece los términos máximos para las resoluciones que resuelven los recursos de reconsideración</t>
  </si>
  <si>
    <t xml:space="preserve">5. Fijar una reducción de los tiempos objetivo para fallar los recursos de reconsideración tributarios </t>
  </si>
  <si>
    <t>Resolver los recursos de reconsideración tributarios de acuerdo con los tiempos establecidos en las herramientas de control de la gestión.</t>
  </si>
  <si>
    <t>6. Realizar Capacitaciones de actualización a los funcionarios respecto al procedimiento actual</t>
  </si>
  <si>
    <t xml:space="preserve">Capacitar a los funcionarios de las de las Direcciones Seccionales en procedimiento tributario y aduanero  </t>
  </si>
  <si>
    <t xml:space="preserve">Eventos de capacitación </t>
  </si>
  <si>
    <t xml:space="preserve">7. Establecer una herramienta de control para hacer seguimiento a la entrega y devolución de los expedientes en cada Dirección Seccional y la Subdirección de Recursos Jurídicos </t>
  </si>
  <si>
    <t>Difundir  la utilización del formato de control y seguimiento al reparto de los expedientes</t>
  </si>
  <si>
    <t>Memorando de entrega del formato de control y seguimiento al reparto de expedientes y su divulgación</t>
  </si>
  <si>
    <t xml:space="preserve">8. Emplear la herramienta de control para hacer seguimiento a la entrega y devolución de los expedientes en cada Dirección Seccional y la Subdirección de Recursos Jurídicos </t>
  </si>
  <si>
    <t>Diligenciar el formato de control establecido por la Subdirección de Recursos Jurídicos - FT - PEC - 2744 "reparto recursos jurídicos"</t>
  </si>
  <si>
    <t xml:space="preserve">Acta de seguimiento cuatrimestral de las evidencias sobre el control efectuado y el formato diligenciado </t>
  </si>
  <si>
    <t>INSP. 1707022440
H 1, 2
Traslado de conductas punibles en control Aduanero.</t>
  </si>
  <si>
    <t>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t>
  </si>
  <si>
    <t>ID del Riesgo de Gestión  :  RG 1. “Decisión del proceso por conducta punible fuera de los criterios legales y/o procedimentales”</t>
  </si>
  <si>
    <t xml:space="preserve">Modificar el cuadro de control creado en el Memorando 196 de 2021, e incluir tres (3) columnas adicionales: i) causal de aprehensión, ii) causa de no denuncia, iii) fecha de denuncia. </t>
  </si>
  <si>
    <t>Modificar el Memorando 196 de 2021, para incluir en el cuadro de control las columnas que nos permiten verificar las decisiones de los Comités Jurídicos de Dirección Operativa o Seccional</t>
  </si>
  <si>
    <t>Acto administrativo que modifica el Memorando 196 de 2021 y Cuadro de Control modificado</t>
  </si>
  <si>
    <r>
      <rPr>
        <b/>
        <sz val="12"/>
        <rFont val="Arial"/>
        <family val="2"/>
      </rPr>
      <t>DGJ</t>
    </r>
    <r>
      <rPr>
        <sz val="12"/>
        <rFont val="Arial"/>
        <family val="2"/>
      </rPr>
      <t xml:space="preserve">
NC - Subproceso de Gestión Jurídica
Subdirección de Asuntos Penales</t>
    </r>
  </si>
  <si>
    <t>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t>
  </si>
  <si>
    <t>Revisión del informe trimestral que entregan las Direcciones Seccionales, de conformidad con el Memorando 196 del 2021 y su modificatorio que se va a proferir</t>
  </si>
  <si>
    <t>Documento generado que reporte el seguimiento, y retroalimentación.</t>
  </si>
  <si>
    <t>Construir cuadro para el  control de la entrega documental del acta de aprehensión  y sus documentos soporte a la Unidad Penal.</t>
  </si>
  <si>
    <t>Elaborar cuadro de control donde se registre  la información  de las actas de aprehensión emitidas por la Unidad Aprehensora e informadas a la Unidad Penal vs. lo reportado en planilla No. 3.</t>
  </si>
  <si>
    <t>Cuadro control aprehensiones con destino a la Unidad Penal.</t>
  </si>
  <si>
    <r>
      <rPr>
        <b/>
        <sz val="12"/>
        <rFont val="Arial"/>
        <family val="2"/>
      </rPr>
      <t>DGJ</t>
    </r>
    <r>
      <rPr>
        <sz val="12"/>
        <rFont val="Arial"/>
        <family val="2"/>
      </rPr>
      <t xml:space="preserve">
NC - Subproceso de Fiscalización y Liquidación
Subdirección de Operación Aduanera y Subdirección Operativa Policial. </t>
    </r>
  </si>
  <si>
    <t>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t>
  </si>
  <si>
    <t>Diligenciar el cuadro establecido en forma mensual para el control de envío de las aprehensiones a la Unidad Penal, por cada una de las Unidades aprehensoreas (Operación Aduanera, Polfa, Fiscalización)</t>
  </si>
  <si>
    <t>cuadros control  diligenciados</t>
  </si>
  <si>
    <r>
      <rPr>
        <b/>
        <sz val="12"/>
        <rFont val="Arial"/>
        <family val="2"/>
      </rPr>
      <t>DGJ</t>
    </r>
    <r>
      <rPr>
        <sz val="12"/>
        <rFont val="Arial"/>
        <family val="2"/>
      </rPr>
      <t xml:space="preserve">
NC - Subproceso de Fiscalización y Liquidación
Directores Seccionales
Jefes de división de unidades aprehensoras o quienes hagan sus veces</t>
    </r>
  </si>
  <si>
    <t>Revisar el informe que entregan las Direcciones Seccionales de conformidad con el Memorando 196 de 2021, que garantice la entrega de las aprehensiones penalizables.</t>
  </si>
  <si>
    <t>Realizar informe de seguimiento de los reportes a nivel nacional</t>
  </si>
  <si>
    <r>
      <rPr>
        <b/>
        <sz val="12"/>
        <rFont val="Arial"/>
        <family val="2"/>
      </rPr>
      <t>DGJ</t>
    </r>
    <r>
      <rPr>
        <sz val="12"/>
        <rFont val="Arial"/>
        <family val="2"/>
      </rPr>
      <t xml:space="preserve">
NC - Subproceso de Gestión Jurídica
Subdirección de Asuntos Penales
NC - Subproceso de Fiscalización y Liquidación
Subdirección de Fiscalización Aduanera</t>
    </r>
  </si>
  <si>
    <t>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t>
  </si>
  <si>
    <t xml:space="preserve">Delimitación de reporte a generar y rol de consulta dentro del Sistema de Información Electrónica de Procesos Penales -SIEPP
</t>
  </si>
  <si>
    <t>Generar reporte delimitado y el rol de consulta dentro del Sistema de Información Electrónica de Procesos Penales -SIEPP</t>
  </si>
  <si>
    <t>Especificaciones del reporte</t>
  </si>
  <si>
    <r>
      <rPr>
        <b/>
        <sz val="12"/>
        <rFont val="Arial"/>
        <family val="2"/>
      </rPr>
      <t>DGJ</t>
    </r>
    <r>
      <rPr>
        <sz val="12"/>
        <rFont val="Arial"/>
        <family val="2"/>
      </rPr>
      <t xml:space="preserve">
NC - Subproceso de Gestión Jurídica
Subdirección de Asuntos Penales
NC - Subproceso de Innovación y Tecnología
Subdirección de Soluciones y Desarrollo</t>
    </r>
  </si>
  <si>
    <t>Desarrollo, pruebas y puesta en producción del reporte solicitado a través del Sistema de Información Electrónica de Procesos Penales -SIEPP</t>
  </si>
  <si>
    <t>Desarrollar el reporte a través del Sistema de Información Electrónica de Procesos Penales -SIEPP</t>
  </si>
  <si>
    <t xml:space="preserve">Acta de comité de puesta en producción </t>
  </si>
  <si>
    <r>
      <rPr>
        <b/>
        <sz val="12"/>
        <rFont val="Arial"/>
        <family val="2"/>
      </rPr>
      <t>DGJ</t>
    </r>
    <r>
      <rPr>
        <sz val="12"/>
        <rFont val="Arial"/>
        <family val="2"/>
      </rPr>
      <t xml:space="preserve">
NC - Subproceso de Innovación y Tecnología
Subdirección de Soluciones y Desarrollo</t>
    </r>
  </si>
  <si>
    <t>Hacer seguimiento a las direcciones seccionales que según el reporte generado en el Sistema de Información Electrónica de Procesos Penales -SIEPP tengan insumos que no hayan sido gestionados dentro de oportunidad</t>
  </si>
  <si>
    <t xml:space="preserve">Remisión del reporte a las seccionales que esten incumpliendo. </t>
  </si>
  <si>
    <t xml:space="preserve">Informe de reportes incumplidos </t>
  </si>
  <si>
    <t>Preparar informe de resultados que refleje los incumplimientos y las acciones realizadas como resultado de la conciliación a la Subdirección correspondiente según la Unidad Aprehensora. (Operación Aduanera,Polfa, Fiscalización)</t>
  </si>
  <si>
    <t>Enviar informe de resultados en forma mensual que refleje los incumplimientos y las acciones realizadas por la Dirección Seccional como resultado de la conciliación a la Subdirección según corresponda a la Unidad Aprehensora. (Operación Aduanera,Polfa, Fiscalización)</t>
  </si>
  <si>
    <t>informes</t>
  </si>
  <si>
    <r>
      <rPr>
        <b/>
        <sz val="12"/>
        <rFont val="Arial"/>
        <family val="2"/>
      </rPr>
      <t>DGJ</t>
    </r>
    <r>
      <rPr>
        <sz val="12"/>
        <rFont val="Arial"/>
        <family val="2"/>
      </rPr>
      <t xml:space="preserve">
NC - Subproceso de Fiscalización y Liquidación
Directores Seccionales
Jefes de división de las Unidades Aprehensoras o quienes hagan sus veces de las Direcciones Seccionales de Aduanas de Cali,  Impuestos y Aduanas de Buenaventura, Pereria, Maicao y Santa Marta
</t>
    </r>
  </si>
  <si>
    <t>Apoyar a prevención el análisis de insumos aduaneros en Seccionales donde exista un único funcionario, esto de acuerdo a su capacidad operativa de la dependencia</t>
  </si>
  <si>
    <t>Apoyar a prevención y de acuerdo a la capacidad operativa de la Subdirección de Asuntos Penales al análisis de los insumos aduaneros presentados cuando se justifique por el incremento de insumos</t>
  </si>
  <si>
    <t>Insumos analizados desde el Nivel Central y remitidos a la seccional para su presentación en el comité juridico de la seccional.</t>
  </si>
  <si>
    <t>Modificar la actividad 2, del PR-PEC-0120 Agregando lo siguiente: "El reparto se realiza de manera equitativa y aleatoria teniendo en cuenta las cargas de trabajo de los funcionarios".</t>
  </si>
  <si>
    <t xml:space="preserve">Modificar el procedimiento PEC 120
</t>
  </si>
  <si>
    <t>Procedimiento modificado</t>
  </si>
  <si>
    <t>INSP. 1707022442
H1,2
Evaluación de las actividades relacionadas con la gestión de garantías aduaneras</t>
  </si>
  <si>
    <t>ID del hallazgo I. Modificación en el texto publicado como Concepto General Unificado No.100202208 – 631 del 09/12/2020 respecto al discutido y aprobado en reunión de Comité de fecha 05/11/2020.</t>
  </si>
  <si>
    <t>ID del Riesgo de Gestión  :  RG 1. “Reprocesos jurídicos en instancias administrativas y/o judiciales”
ID del Riesgo de Corrupción :  RFC 1.  "Cambio irregular de un concepto institucional para la investigación y determinación del cumplimiento o no de las obligaciones aduaneras amparadas con una póliza”</t>
  </si>
  <si>
    <t>Adicionar las casillas correspondientes a la identificación, fechas de vencimiento y demás información relevante de las garantias en el servicio Informático IRIS</t>
  </si>
  <si>
    <t>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t>
  </si>
  <si>
    <t>Instrumento desarrollado para la incorporación y seguimiento de la información de garantías en el IRIS</t>
  </si>
  <si>
    <r>
      <rPr>
        <b/>
        <sz val="12"/>
        <rFont val="Arial"/>
        <family val="2"/>
      </rPr>
      <t>DGJ</t>
    </r>
    <r>
      <rPr>
        <sz val="12"/>
        <rFont val="Arial"/>
        <family val="2"/>
      </rPr>
      <t xml:space="preserve">
NC - Subproceso Fiscalización y Liquidación
Subdirección de Fiscalización Aduanera</t>
    </r>
  </si>
  <si>
    <t>Divulgar Conceptos Unificados a traves de correo electronico a los jefes del área jurídica.</t>
  </si>
  <si>
    <t>Divulgar Conceptos Unificados a traves de correos electronicos a los jefes del área jurídica.</t>
  </si>
  <si>
    <t>Correo electronico divulgando el Concepto Unificado.</t>
  </si>
  <si>
    <r>
      <rPr>
        <b/>
        <sz val="12"/>
        <rFont val="Arial"/>
        <family val="2"/>
      </rPr>
      <t>DGJ</t>
    </r>
    <r>
      <rPr>
        <sz val="12"/>
        <rFont val="Arial"/>
        <family val="2"/>
      </rPr>
      <t xml:space="preserve">
NC - Subproceso de Gestión Jurídica
Dirección de Gestión Jurídica</t>
    </r>
  </si>
  <si>
    <t>Preparar DoctriFlash de la DIAN para mantener actualizada a la ciudadanía en general de los más relevantes y recientes pronunciamientos doctrinales sobre la interpretación normativa tributaria, aduanera y cambiaria de competencia de la Entidad.</t>
  </si>
  <si>
    <t>Elaborar y Publicar el DoctriFlash de la DIAN para mantener actualizada a la ciudadanía en general de los más relevantes y recientes pronunciamientos doctrinales sobre la interpretación normativa tributaria, aduanera y cambiaria de competencia de la Entidad.</t>
  </si>
  <si>
    <t>DoctriFlash publicado mensualmente en la pagina web y socializado a traves de correo electronico a todos los encargados el area jurídica de la DIAN.</t>
  </si>
  <si>
    <r>
      <rPr>
        <b/>
        <sz val="12"/>
        <rFont val="Arial"/>
        <family val="2"/>
      </rPr>
      <t>DGJ</t>
    </r>
    <r>
      <rPr>
        <sz val="12"/>
        <rFont val="Arial"/>
        <family val="2"/>
      </rPr>
      <t xml:space="preserve">
NC - Subproceso de Gestión Jurídica
Subdirección de Normativa y Doctrina</t>
    </r>
  </si>
  <si>
    <t>Modificar el Resolución 000091 de 03/09/2021, que adopta el Modelo de Gestión Jurídica para la Unidad Administrativa Especial Dirección de Impuestos y Aduanas Nacionales - DIAN.</t>
  </si>
  <si>
    <t>Modificar la Resolución 000091 de 03/09/2021, que adopta el Modelo de Gestión Jurídica para la Unidad Administrativa Especial Dirección de Impuestos y Aduanas Nacionales - DIAN.</t>
  </si>
  <si>
    <t>Resolucion 000091 del 03/09/2021 que adopta el Modelo de Gestión Jurídica para la Unidad Administrativa Especial Dirección de Impuestos y Aduanas Nacionales - DIAN, modificada.</t>
  </si>
  <si>
    <r>
      <rPr>
        <b/>
        <sz val="12"/>
        <rFont val="Arial"/>
        <family val="2"/>
      </rPr>
      <t>DGJ</t>
    </r>
    <r>
      <rPr>
        <sz val="12"/>
        <rFont val="Arial"/>
        <family val="2"/>
      </rPr>
      <t xml:space="preserve">
NC - Subproceso de Gestión Jurídica
Dirección de Gestión Jurídica
Subdirección de Normativa y Doctrina</t>
    </r>
  </si>
  <si>
    <t>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t>
  </si>
  <si>
    <t>Modificar la Circular 000020 de 30/07/2018, la cual imparte directrices orientadas a garantizar la Seguridad Jurídica en las actuaciones y actos de la UAE Dirección de Impuestos y Aduanas Nacionales.</t>
  </si>
  <si>
    <t>Modificar la Circular 000020 de 30/07/2018,  la cual imparte directrices orientadas a garantizar la Seguridad Jurídica en las actuaciones y actos de la UAE Dirección de Impuestos y Aduanas Nacionales.</t>
  </si>
  <si>
    <t>Circular 000020 del 30/07/2018 la cual imparte directrices orientadas a garantizar la Seguridad Jurídica en las actuaciones y actos de la UAE Dirección de Impuestos y Aduanas Nacionales, modificada.</t>
  </si>
  <si>
    <t>Modificar el procedimiento PR-PEC-0123 - Atención de consultas y emisión de doctrina - Versión 4.</t>
  </si>
  <si>
    <t>Modificar el procedimiento PR-PEC-0123 - Atención de consultas y emisión de doctrina - Version 4.</t>
  </si>
  <si>
    <t>Procedimiento PR-PEC-0123 - Atención de consultas y emisión de doctrina - Version 5.</t>
  </si>
  <si>
    <t>Mantener  actualizados los registros del Sistema Jurídico Documental - IURISDIAN.</t>
  </si>
  <si>
    <t>Actualizar los registros del Sistema Jurídico Documental - IURISDIAN.</t>
  </si>
  <si>
    <t>Informe trimestral con la relacion de los registros actualizados en el Sistema Jurídico Documental - IURISDIAN.</t>
  </si>
  <si>
    <r>
      <rPr>
        <b/>
        <sz val="12"/>
        <rFont val="Arial"/>
        <family val="2"/>
      </rPr>
      <t>DGJ</t>
    </r>
    <r>
      <rPr>
        <sz val="12"/>
        <rFont val="Arial"/>
        <family val="2"/>
      </rPr>
      <t xml:space="preserve">
NC - Subproceso de Gestión Jurídica
Coordinación de Relatoría</t>
    </r>
  </si>
  <si>
    <t>Utilizar la herramienta Normograma donde se consolida la actualización de las bases jurídicas de la entidad (Normatividad, jurisprudencia y doctrina). Una vez esta sea implementada.</t>
  </si>
  <si>
    <t>Acceso a la herramienta Normagrama a traves del portal institucional de la entidad.</t>
  </si>
  <si>
    <t>INSP. 1707022454
  I1, H1, H2, H3, H4, H5, H6, OB1, 
Acciones de Control - POLFA</t>
  </si>
  <si>
    <t>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t>
  </si>
  <si>
    <t>RG1: “Decisión final del proceso de acciones de control por fuera de la norma”
RFC1: “decisión final y durante la acción de control con base en hechos inexistentes”</t>
  </si>
  <si>
    <t xml:space="preserve">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t>
  </si>
  <si>
    <t>1. Elaborar el Memorando y Socializar el Memorando</t>
  </si>
  <si>
    <r>
      <rPr>
        <b/>
        <sz val="12"/>
        <rFont val="Arial"/>
        <family val="2"/>
      </rPr>
      <t>POLFA</t>
    </r>
    <r>
      <rPr>
        <sz val="12"/>
        <rFont val="Arial"/>
        <family val="2"/>
      </rPr>
      <t xml:space="preserve">
NC- Subproceso Fiscalización y Liquidación
Dirección de Gestión de la Policía Fiscal y Aduanera y Subdirección Operativa Policial 
ACTUALIZADO
13102023</t>
    </r>
  </si>
  <si>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t>
  </si>
  <si>
    <t>1. Selección de muestras
2. Ejecución de la supervisión
3. Retroalimentación  del  resultado de la supervisión</t>
  </si>
  <si>
    <t xml:space="preserve">Acta de supervisión efectuadas a las Divisiones de Control Operativo y de retroalimentación con las acciones correctivas. </t>
  </si>
  <si>
    <r>
      <rPr>
        <b/>
        <sz val="12"/>
        <rFont val="Arial"/>
        <family val="2"/>
      </rPr>
      <t>POLFA</t>
    </r>
    <r>
      <rPr>
        <sz val="12"/>
        <rFont val="Arial"/>
        <family val="2"/>
      </rPr>
      <t xml:space="preserve">
NC- Subproceso Fiscalización y Liquidación
Subdirección Operativa Policial 
ACTUALIZADO
13102023</t>
    </r>
  </si>
  <si>
    <t>3. Realizar capacitación sobre el correcto  y debido diligenciamiento de las actas de hechos, formatos, actas de aprehensión e informes requeridos de acuerdo con los procedimientos vigentes.</t>
  </si>
  <si>
    <t>1. Cronograma de capacitaciones
2. Realización de los eventos de capacitación</t>
  </si>
  <si>
    <t>Listas de asistencia del personal capacitado.</t>
  </si>
  <si>
    <r>
      <rPr>
        <b/>
        <sz val="12"/>
        <rFont val="Arial"/>
        <family val="2"/>
      </rPr>
      <t>POLFA</t>
    </r>
    <r>
      <rPr>
        <sz val="12"/>
        <rFont val="Arial"/>
        <family val="2"/>
      </rPr>
      <t xml:space="preserve">
NC- Subproceso Fiscalización y Liquidación
Dirección de Gestión de la Policía Fiscal y Aduanera y Subdirección Operativa Policial 
</t>
    </r>
    <r>
      <rPr>
        <b/>
        <sz val="12"/>
        <rFont val="Arial"/>
        <family val="2"/>
      </rPr>
      <t xml:space="preserve">
DGF
</t>
    </r>
    <r>
      <rPr>
        <sz val="12"/>
        <rFont val="Arial"/>
        <family val="2"/>
      </rPr>
      <t>NC - Subproceso Fiscalización y Liquidación
Subdirección de Fiscalización Aduanera
ACTUALIZADO
13102023</t>
    </r>
  </si>
  <si>
    <t>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"Acciones de Control".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t>
  </si>
  <si>
    <t>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t>
  </si>
  <si>
    <t>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t>
  </si>
  <si>
    <t>1. Selección de muestras
2. Ejecución de la supervisión
3. Retroalimentación  del  resultado de la supervisión50</t>
  </si>
  <si>
    <t>Acta de supervisión efectuadas a las Divisiones de Control Operativo y de retroalimentación con las acciones correctivas.</t>
  </si>
  <si>
    <t>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t>
  </si>
  <si>
    <t>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"Acciones de Control"</t>
  </si>
  <si>
    <t>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t>
  </si>
  <si>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t>
  </si>
  <si>
    <t xml:space="preserve">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t>
  </si>
  <si>
    <t>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t>
  </si>
  <si>
    <t>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t>
  </si>
  <si>
    <t>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t>
  </si>
  <si>
    <t>1. *Proyectar presentación en Power Point teniendo en cuenta el procedimiento PR-ADF-0294 y el instructivo IN-ADF-0167.
*Citar a la capacitación vía teams.
*Llevar a cabo la capacitación                         
*Atender las consultas que se deriven de la capacitación.</t>
  </si>
  <si>
    <t>Acta de asistencia        
Grabación de la capacitación.</t>
  </si>
  <si>
    <r>
      <rPr>
        <b/>
        <sz val="12"/>
        <rFont val="Arial"/>
        <family val="2"/>
      </rPr>
      <t>POLFA</t>
    </r>
    <r>
      <rPr>
        <sz val="12"/>
        <rFont val="Arial"/>
        <family val="2"/>
      </rPr>
      <t xml:space="preserve">
NC- Subproceso Fiscalización y Liquidación
Coordinación de Optimización de la Operación Logística</t>
    </r>
  </si>
  <si>
    <t>5. Hacer seguimiento trimestral al cumplimiento de la realización de inventarios físicos y exigir el reporte de las actas de inspección de las mercancías, según lo señalado en el Memorando No 73 del 01/06/2023.</t>
  </si>
  <si>
    <t>*Enviar correo electrónico DIMS a inspeccionar.
*Recepcionar evidencias de las Direcciones Seccionales
*Conformar la carpeta.</t>
  </si>
  <si>
    <t>Carpeta que contiene las Actas de inspección de las Direcciones Seccionales 
informe de confiabilidad de inventario.</t>
  </si>
  <si>
    <t>OB1. En la Direcciones Seccionales de Aduanas de Medellín, Bogotá y Cartagena se observaron inconsistencias en la verificación física de la mercancía aprehendida y/o decomisada</t>
  </si>
  <si>
    <t>INSP. 1707022444
H1,2
Fiscalización Grandes Contribuyentes con enfoque en AUDITORÍA ESPECIALIZADA DE HIDROCARBUROS Y MINERÍA.</t>
  </si>
  <si>
    <t>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t>
  </si>
  <si>
    <t>ID del Riesgo de Gestión  :  Decisión final del proceso de control fuera de la norma.
ID del Riesgo de Corrupción :  RFC 1. Decisión final de un proceso de control basada en hechos falsos o información adulterada.</t>
  </si>
  <si>
    <t>Verificar el debido cumplimiento de las condiciones y términos establecidos en el procedimiento PR-COT-0465.</t>
  </si>
  <si>
    <t>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</si>
  <si>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Informes de expedientes analizados</t>
  </si>
  <si>
    <r>
      <rPr>
        <b/>
        <sz val="12"/>
        <rFont val="Arial"/>
        <family val="2"/>
      </rPr>
      <t>DGF</t>
    </r>
    <r>
      <rPr>
        <sz val="12"/>
        <rFont val="Arial"/>
        <family val="2"/>
      </rPr>
      <t xml:space="preserve">
NC - Subproceso Fiscalización y Liquidación
Dirección Operativa de Grandes Contribuyentes
Subdirección Operativa de Fiscalización y Liquidación</t>
    </r>
  </si>
  <si>
    <t>Capacitar a los servidores públicos</t>
  </si>
  <si>
    <t>Realizar una acción de capacitación sobre el objetivo, alcance, condiciones generales, actividades y demás aspectos  inherentes al procedimiento PR-COT-0465</t>
  </si>
  <si>
    <t>Planilla de asistencia,
memorias de la capacitación</t>
  </si>
  <si>
    <r>
      <rPr>
        <b/>
        <sz val="12"/>
        <rFont val="Arial"/>
        <family val="2"/>
      </rPr>
      <t>DGF</t>
    </r>
    <r>
      <rPr>
        <sz val="12"/>
        <rFont val="Arial"/>
        <family val="2"/>
      </rPr>
      <t xml:space="preserve">
NC - Subproceso Fiscalización y Liquidación
Subdirección de Fiscalización Tributaria</t>
    </r>
  </si>
  <si>
    <t>Realizar autocapacitación al interior de la Subdirección Operativa de fiscalización y Liquidación y de las divisiones de Fiscalización y Liquidación del procedimiento PR-COT-0465</t>
  </si>
  <si>
    <t>Incluir en las visitas o ejercicios de seguimiento de que trata el procedimiento PR-CI-0339 " Autoevaluación al Control de la Gestión"</t>
  </si>
  <si>
    <t xml:space="preserve">Verificar que los expedientes se sustancien y gestionen conforme lo previsto en el procedimiento PR-COT-0465 
</t>
  </si>
  <si>
    <t>Informe consolidado de visitas de supervisión y control realizadas, en las que se haya realizado esta verificación</t>
  </si>
  <si>
    <t>ID del hallazgo II. Incumplimiento en la debida gestión documental del proceso de investigación.</t>
  </si>
  <si>
    <t>Verificar que los expedientes recibidos en Secretaría cuenten con el formato 2221 debidamente diligenciado</t>
  </si>
  <si>
    <t>Verificar la inclusión y adecuado diligenciamiento del formato 2221 por  parte de Secretaria, a tres expedientes mensualmente, seleccionado uno por cada Coordinación de Fiscalización Intensiva (Devoluciones, Servicios y Operaciones Financieras, y Otros Sectores de la Economía).</t>
  </si>
  <si>
    <t>Informes de verificación de inclusión y debida diligencia del formato 2221 en un expediente mensual por cada Coordinación de Fiscalización Intensiva</t>
  </si>
  <si>
    <t>Efectuar una capacitación sobre conformación de expedientes de conformidad con los lineamientos, procedimientos y directrices aplicables</t>
  </si>
  <si>
    <t>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t>
  </si>
  <si>
    <t>1. Realizar trimestralmente, la verificación al cumplimiento del  memorando utilizando la lista de chequeo diseñada para el efecto. Para la verificación, deberán tomar una muestra</t>
  </si>
  <si>
    <t>Listas de chequeo.</t>
  </si>
  <si>
    <t>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t>
  </si>
  <si>
    <t>2. Elaborar  trimestralmente el informe  de la verificación de los expedientes con sus soportes por parte de las  divisiones de fiscalización y liquidación.</t>
  </si>
  <si>
    <t>Informes trimestrales.</t>
  </si>
  <si>
    <t>Expedir y socializar lineamientos</t>
  </si>
  <si>
    <t>Emitir y socializar lineamientos respecto a la inclusión de prueba de la verificación del reporte de operaciones con terceros sancionados como proveedores ficticios.</t>
  </si>
  <si>
    <t xml:space="preserve">Memorando </t>
  </si>
  <si>
    <t>INSP. 1707022449
  H2 y 3
OB 1, 2, y 3
Fiscalización Personas Jurídicas y Asimiladas Dirección Seccional de Impuestos de Bogotá</t>
  </si>
  <si>
    <t>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t>
  </si>
  <si>
    <t>RG1: Decisión final del proceso de control fuera de la norma 
RFC1: Indebida determinación y/o decisión final de un proceso de investigación tributaria.</t>
  </si>
  <si>
    <t>Ajustar el formato 1840 "Revisión Expediente con Actuación Final" para incluir la verificación de la competencia de los servidores públicos que han venido actuando en la investigación.</t>
  </si>
  <si>
    <t xml:space="preserve">Verificar que los servidores públicos responsables de la investigación en cualquiera de las etapas procesales cuentan con la competencia legal para actuar </t>
  </si>
  <si>
    <t>formato 1840 "Revisión Expediente con Actuación Final" ajustado</t>
  </si>
  <si>
    <t xml:space="preserve">Realizar trimestralmente, control a los expedientes en gestión  y/o con actuación final del proceso de Fiscalización y Liquidación - Subproceso de Control Tributario, utilizando la lista de chequeo conforme al Memorando 40 de 2022 SGFT "CONTROL NORMA ARCHIVISTICA " o el que haga sus veces,  y entregar los informes previstos en dicho memorando.  </t>
  </si>
  <si>
    <t>Controlar el cumplimiento del procedimiento PR-COT-0465 “Investigación y determinación de tributos e imposición de sanciones", el correcto diligenciamiento de los formatos  que hacen parte de él y el control de la aplicación de la norma archivística.</t>
  </si>
  <si>
    <t>Listas de chequeo del trimestre  e Informe trimestral</t>
  </si>
  <si>
    <r>
      <rPr>
        <b/>
        <sz val="12"/>
        <rFont val="Arial"/>
        <family val="2"/>
      </rPr>
      <t>DGF</t>
    </r>
    <r>
      <rPr>
        <sz val="12"/>
        <rFont val="Arial"/>
        <family val="2"/>
      </rPr>
      <t xml:space="preserve">
NC - Subproceso Fiscalización y Liquidación
Dirección Operativa de Grandes Contribuyentes
Subdirección Operativa de Fiscalización y Liquidación
DS - Subproceso Fiscalización y Liquidación
Direcciones Seccionales de Impuestos y de Impuestos y Aduanas
Divisiones de Fiscalización y Liquidación</t>
    </r>
  </si>
  <si>
    <t>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t>
  </si>
  <si>
    <t>Efectuar capacitación a nivel nacional,  sobre el procedimiento PR-COT-465 “Investigación y determinación de tributos e imposición de sanciones"  vigente, enfatizando sobre los controles inmersos en él y el diligenciamiento de los formatos propios del proceso.</t>
  </si>
  <si>
    <t>Asegurar el cumplimiento del procedimiento y que la investigación se desarrolle conforme a los procedimientos vigentes.</t>
  </si>
  <si>
    <t>Capacitación efectuada.</t>
  </si>
  <si>
    <t>Controlar el cumplimiento del procedimiento PR-COT-0465 “Investigación y determinación de tributos e imposición de sanciones", correcto diligenciamiento de los formatos  que hacen parte de él y el control de la aplicación de la norma archivística.</t>
  </si>
  <si>
    <t>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t>
  </si>
  <si>
    <t xml:space="preserve">Efectuar capacitación a nivel nacional,  sobre el procedimiento PR-ADF-0159 “Notificación, Comunicación y/o Publicación V5." </t>
  </si>
  <si>
    <t>Evitar reprocesos  y actos administrativos sin validez jurídica al no ser notificados dentro del término legal</t>
  </si>
  <si>
    <t>Incluir en la  inducción y/o reinducción a los servidores públicos responsables de realizar la investigación y proferir los actos administrativos, el procedimiento PR-ADF-0159 “Notificación, Comunicación y/o Publicación"</t>
  </si>
  <si>
    <t>informe semestral sobre las inducciones y/o reinducciones efectuadas</t>
  </si>
  <si>
    <t>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t>
  </si>
  <si>
    <t xml:space="preserve">Efectuar capacitación a nivel nacional,  sobre el procedimiento PR-COT-465 “Investigación y determinación de tributos e imposición de sanciones"  vigente, enfatizando sobre los controles inmersos en el y el diligenciamiento de los formatos.. </t>
  </si>
  <si>
    <t>Asegurar el cumplimiento del procedimiento y que la investigación se desarrollo conforme a los procedimientos vigentes.</t>
  </si>
  <si>
    <t>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t>
  </si>
  <si>
    <t xml:space="preserve">Socializar a Nivel Nacional, el Memorando nro. 000231 del 22 de diciembre de 2022 y su anexo, el documento "Guía módulo proveedores ficticios SI Proveedores.pdf",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t>
  </si>
  <si>
    <t xml:space="preserve">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t>
  </si>
  <si>
    <t>Comunicación socializando el memorando</t>
  </si>
  <si>
    <t>INSP. 1707022452
 H1 y 2
Efectividad en la aplicación de controles en la expedición de sanciones aduaneras a los operadores de zonas francas</t>
  </si>
  <si>
    <t>H1. Falta de unidad de criterio con respecto a la aplicación de los principios de tipicidad, prohibición de analogía y prevalencia de lo sustancial que tratan los numerales 6, 7 y 8 del artículo 1 del Decreto 1165 de 2019</t>
  </si>
  <si>
    <t>RG1: Decisión final del proceso de control de obligaciones aduaneras por fuera de la norma
RFC1: Decisión final de un proceso de control de obligaciones aduaneras basado en hechos falsos o información adulterada</t>
  </si>
  <si>
    <t>Revisar el procedimiento de Determinación de Sanciones Aduaneras PR-COA-0263, precisando las acciones desplegadas en el proceso de fiscalización que impliquen trazabilidad de las actividades del control aduanero.</t>
  </si>
  <si>
    <t>Conformar mesa de trabajo orientada a la revisión del procedimiento.
Revisión de cada una de las etapas del procedimiento.
Redacción del informe de resultados de la evaluación del procedimiento Sancionatorio</t>
  </si>
  <si>
    <t>Informe de resultados de la evaluación del procedimiento con recomendaciones.</t>
  </si>
  <si>
    <r>
      <rPr>
        <b/>
        <sz val="12"/>
        <rFont val="Arial"/>
        <family val="2"/>
      </rPr>
      <t>DGF</t>
    </r>
    <r>
      <rPr>
        <sz val="12"/>
        <rFont val="Arial"/>
        <family val="2"/>
      </rPr>
      <t xml:space="preserve">
NC - Subproceso Fiscalización y Liquidación
Subdirección de Fiscalización Aduanera</t>
    </r>
  </si>
  <si>
    <t>Implementar las recomendaciones o ajustes, resultado del informe de verificación.</t>
  </si>
  <si>
    <t>En caso de requerir el ajuste del procedimiento:
-Solicitar al area de procesos el ajuste requerido.
-Publicar el procedimiento ajustado.
-Socializar el procedimiento ajustado.
-En caso de requerir Memorando:
-Proyectar Memorando
-Socializar el Memorando</t>
  </si>
  <si>
    <t>Memorando o procedimiento Ajustado.</t>
  </si>
  <si>
    <t>Efectuar una capacitación referida al procedimiento Sancionatorio a todas las seccionales con competencia aduanera de la DIAN</t>
  </si>
  <si>
    <t>Realizar la capacitación en colaboración con la Dirección Juridica</t>
  </si>
  <si>
    <r>
      <rPr>
        <b/>
        <sz val="12"/>
        <rFont val="Arial"/>
        <family val="2"/>
      </rPr>
      <t>DGF</t>
    </r>
    <r>
      <rPr>
        <sz val="12"/>
        <rFont val="Arial"/>
        <family val="2"/>
      </rPr>
      <t xml:space="preserve">
NC - Subproceso Fiscalización y Liquidación
Subdirección de Fiscalización Aduanera
NC - Subproceso de Gestión Jurídica
Subdirección de Normativa y Doctrina.
Subdirección de Recursos Jurídico</t>
    </r>
  </si>
  <si>
    <t>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t>
  </si>
  <si>
    <t>1. Fijar los terminos en proyecto de norma para la aprobación por parte de los usuarios operadores de las zonas francas de las operaciones de ingreso de mercancias que ingresen a las zonas fancas.
 2. Justificación para la inclusión de terminos  para la aprobación del FMM en las operaciones de ingreso a las zonas francas.
3. Publicación del proyecto de norma para comentarios.</t>
  </si>
  <si>
    <t>Proyecto de norma.</t>
  </si>
  <si>
    <r>
      <rPr>
        <b/>
        <sz val="12"/>
        <rFont val="Arial"/>
        <family val="2"/>
      </rPr>
      <t>DGF</t>
    </r>
    <r>
      <rPr>
        <sz val="12"/>
        <rFont val="Arial"/>
        <family val="2"/>
      </rPr>
      <t xml:space="preserve">
NC - Subproceso Operación Aduanera
Dirección de Gestión de Aduanas
Subdirección de Operación Aduanera</t>
    </r>
  </si>
  <si>
    <t>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t>
  </si>
  <si>
    <t>INSP. 1707022453
H1, H2, H3, OB1 y OB2
Imposición de sanciones cambiarias</t>
  </si>
  <si>
    <t xml:space="preserve">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t>
  </si>
  <si>
    <t>RG1: Posible pérdida de la trazabilidad, disponibilidad e integridad de la información física y electrónica que apoya el control cambiario
RFC1: Posible exclusión de un usuario aduanero de un proceso de control cambiario</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</si>
  <si>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</si>
  <si>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t>
  </si>
  <si>
    <t>1. Archivo LINC actualizado que permita garantizar la trazabilidad, disponibilidad e integridad de la información que se trabaja en el subproceso de fiscalización y liquidación cambiaria.</t>
  </si>
  <si>
    <r>
      <rPr>
        <b/>
        <sz val="12"/>
        <rFont val="Arial"/>
        <family val="2"/>
      </rPr>
      <t>DGF</t>
    </r>
    <r>
      <rPr>
        <sz val="12"/>
        <rFont val="Arial"/>
        <family val="2"/>
      </rPr>
      <t xml:space="preserve">
NC - Subproceso Fiscalización y Liquidación
Subdirección de Fiscalización Cambiaria
ACTUALIZADO
13102023</t>
    </r>
  </si>
  <si>
    <t>2. Garantizar la trazabilidad de cada uno de los insumos remitidos al proceso de investigación cambiaria indistintamente de la decisión de apertura o archivo que se adopte sobre cada uno de ellos</t>
  </si>
  <si>
    <t>2. Revisar el procedimiento PR-COA- 0223  con el objetivo de implementar una actividad que permita validar la trazailidad en el registro y gestión de los insumos recibidos</t>
  </si>
  <si>
    <t>1. Garantizar la trazabilidad de cada uno de los insumos remitidos al proceso de investigación cambiaria indistintamente de la decisión de apertura o archivo que se adopte sobre cada uno de ellos</t>
  </si>
  <si>
    <t xml:space="preserve">procedimiento PR-COA- 0223 ajustado y publicado  - Link de consulta al procedimiento. </t>
  </si>
  <si>
    <t>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</si>
  <si>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</si>
  <si>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
                                                                                                                  2. Garantizar que los insumos del subproceso de fiscalización y liquidación cambiaria cuenten con la trazabilidad requerida desde su recepción, investigación y determinación e imposición de sanciones</t>
  </si>
  <si>
    <t>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</si>
  <si>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</si>
  <si>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 xml:space="preserve">procedimiento PR-COA- 0223 ajustado y publicado - Link de consulta al procedimiento. </t>
  </si>
  <si>
    <t>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t>
  </si>
  <si>
    <t>1. Solicitar a la Dirección Seccional de Aduanas de Medellín verificar sus activos de información y solicitar las inclusiones y/o actualizaciones a las que haya lugar.</t>
  </si>
  <si>
    <t>1. Mantener actualizado el listado de activos de información</t>
  </si>
  <si>
    <t>1. Oficio por medio del cual se solicita a la Dirección Seccional de Aduanas de Medellín la actualización de la lista de activos de esa Seccional.
2. Consulta en el Link para verficar la actualización de listado de activos de información.</t>
  </si>
  <si>
    <r>
      <rPr>
        <b/>
        <sz val="12"/>
        <rFont val="Arial"/>
        <family val="2"/>
      </rPr>
      <t>DGF</t>
    </r>
    <r>
      <rPr>
        <sz val="12"/>
        <rFont val="Arial"/>
        <family val="2"/>
      </rPr>
      <t xml:space="preserve">
NC - Subproceso Fiscalización y Liquidación
Subdirección de Fiscalización Cambiaria
</t>
    </r>
    <r>
      <rPr>
        <b/>
        <sz val="12"/>
        <rFont val="Arial"/>
        <family val="2"/>
      </rPr>
      <t xml:space="preserve">
DGF
</t>
    </r>
    <r>
      <rPr>
        <sz val="12"/>
        <rFont val="Arial"/>
        <family val="2"/>
      </rPr>
      <t>DS - Dirección Seccional de Aduanas de Medellín
ACTUALIZADO
13102023</t>
    </r>
  </si>
  <si>
    <t>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t>
  </si>
  <si>
    <t>1. Gestionar con el área de tecnologia la estandarización de cada una de las celdas de la información histórica que se incorpora en el Sistema de antecedentes administrativos cambiarios (SIAAC), para minimizar la ocurrencia de errores.</t>
  </si>
  <si>
    <t>1. Fortalecer la exactitud, consistencia y veracidad de la información incorporada en el Sistema de antecedentes administrativos cambiarios (SIAAC).
2.  Minimizar la probabilidad de que se presenten errores, una vez el sistema se encuentre disponible para consulta de los usuarios.</t>
  </si>
  <si>
    <t>1. Consulta de los casos identificados en donde se refleje el ajuste implementado.</t>
  </si>
  <si>
    <t>INSP. 1707022445
 “Fiscalización de devoluciones personas Jurídicas y asimiladas”
H1,2,3</t>
  </si>
  <si>
    <t>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t>
  </si>
  <si>
    <t xml:space="preserve">ID del Riesgo de Gestión  :  Decisión de un proceso de control a las devoluciones fuera de la norma. </t>
  </si>
  <si>
    <t>Reiterar el uso de la herramienta tecnológica "Reporte Gerencial, columna DT Días Transcurridos" dispuesta en el Servicio Informático de Devoluciones para el control de los términos de gestión, indistintamente si el expediente se encuentra en auditoría de fiscalización.</t>
  </si>
  <si>
    <t>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"Registro diario de solicitudes de devolución y/o compensación", el cual contiene las casillas de "Fecha de radicación" y "Fecha de Vencimiento" de las solicitudes de devolución.</t>
  </si>
  <si>
    <t>Lista de asistencia que evidencia la participación en la capacitación de funcionarios de las 34 Direcciones Seccionales y Dirección Operativa de Grandes Contribuyentes.</t>
  </si>
  <si>
    <r>
      <rPr>
        <b/>
        <sz val="12"/>
        <rFont val="Arial"/>
        <family val="2"/>
      </rPr>
      <t>DGF</t>
    </r>
    <r>
      <rPr>
        <sz val="12"/>
        <rFont val="Arial"/>
        <family val="2"/>
      </rPr>
      <t xml:space="preserve">
NC - Subproceso Recaudo - Devoluciones
Subdirección de Devoluciones</t>
    </r>
  </si>
  <si>
    <t xml:space="preserve">Monitorear en forma permanente el cumplimiento de términos para resolver las solicitudes de devolución, mediante el uso de la herramienta tecnológica "Reporte Gerencial, columna DT Días Transcurridos" y  el uso del Formato FT-COT-2504 "Registro diario de solicitudes de devolución y/o compensación", el cual contiene las casillas de "Fecha de radicación" y "Fecha de Vencimiento" de las solicitudes de devolución. </t>
  </si>
  <si>
    <t>Verificar diariamente el control de términos en la gestión de solicitudes de devolución</t>
  </si>
  <si>
    <t xml:space="preserve">Formato FT-COT-2504 actualizado, envío formato a la Subdirección de Devoluciones, mes anterior durante los primeros cinco (5) días hábiles de cada mes </t>
  </si>
  <si>
    <r>
      <rPr>
        <b/>
        <sz val="12"/>
        <rFont val="Arial"/>
        <family val="2"/>
      </rPr>
      <t>DGF</t>
    </r>
    <r>
      <rPr>
        <sz val="12"/>
        <rFont val="Arial"/>
        <family val="2"/>
      </rPr>
      <t xml:space="preserve">
NC - Subproceso Recaudo - Devoluciones
Dirección Operativa de Grandes Contribuyentes
Direcciones Seccionales de Impuestos y De Impuestos y Aduanas
Divisiones de Recaudo y Cobranzas
División de Recaudo
Coordinación de Devoluciones DOGC
Subdirección de Devoluciones
</t>
    </r>
  </si>
  <si>
    <t>Aplicar lo establecido en el procedimiento PR-ADF-0163 "Organización de Los Archivos de Gestión en la UAE DIAN"  y en el Instructivo IN-ADF-0132 "Manejo de los Archivos en la UAE DIAN".</t>
  </si>
  <si>
    <t>Dar aplicación a las actividades de organización de expedientes de acuerdo a lo establecido en el procedimiento PR-ADF-0163 "Organización de Los Archivos de Gestión en la UAE DIAN"  y en el Instructivo IN-ADF-0132 "Manejo de los Archivos en la UAE DIAN", para los expedientes Híbridos que no se han entregado a las Divisiones de Recaudo y de Divisiones de Recaudo y Cobranzas.</t>
  </si>
  <si>
    <t>Expedientes entregados (Relación trimestral de expedientes entregados a la División de Recaudo, correspondientes al año 2020)</t>
  </si>
  <si>
    <r>
      <rPr>
        <b/>
        <sz val="12"/>
        <rFont val="Arial"/>
        <family val="2"/>
      </rPr>
      <t>DGF</t>
    </r>
    <r>
      <rPr>
        <sz val="12"/>
        <rFont val="Arial"/>
        <family val="2"/>
      </rPr>
      <t xml:space="preserve">
DS - Subproceso Fiscalización y Liquidación
Divisiones de Fiscalización y Liquidación Intensiva
Direccion Seccional de Impuestos de Bogotá</t>
    </r>
  </si>
  <si>
    <t xml:space="preserve">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t>
  </si>
  <si>
    <t>Expedientes entregados (Relación de expedientes entregados a la División de Recaudo, correspondientes al año 2021 y 2022)</t>
  </si>
  <si>
    <t>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</si>
  <si>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ID del hallazgo III. Incumplimiento en algunas de las actividades del procedimiento PR-FL-0220 Investigación de Obligaciones Tributarias Sustanciales y Formales Versión 6 y 7.</t>
  </si>
  <si>
    <t>2. Elaborar  trimestralmente el informe  de la verificación de los expedientes con sus soportes por parte de las  divisiones de fiscalización y liquidación, recaudo, recaudo y cobranzas o la dependecia que haga sus veces.</t>
  </si>
  <si>
    <t xml:space="preserve">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t>
  </si>
  <si>
    <t xml:space="preserve">Elaborar y enviar el documento de diagnóstico a la Dirección de Gestión Corporativa y realizar el seguimiento al trámite </t>
  </si>
  <si>
    <t xml:space="preserve">Diagnóstico y cuminicación de remisión </t>
  </si>
  <si>
    <r>
      <rPr>
        <b/>
        <sz val="12"/>
        <rFont val="Arial"/>
        <family val="2"/>
      </rPr>
      <t>DGF</t>
    </r>
    <r>
      <rPr>
        <sz val="12"/>
        <rFont val="Arial"/>
        <family val="2"/>
      </rPr>
      <t xml:space="preserve">
DS - Subproceso Fiscalización y Liquidación
Dirección Seccional  Impuestos de Bogotá
División de Fiscalización y Liquidación tributaria Intensiva para Personas Jurídicas
</t>
    </r>
  </si>
  <si>
    <t xml:space="preserve">Incluir en la lista de chequeo que hace parte del Memorando 40 del 25 de febrero de 2022,  la verificacion de la  existencia de la carta de presentacion Formato 1810 </t>
  </si>
  <si>
    <t xml:space="preserve">Actualizar y socializar la lista de chequeo que hace parte del Memorando 40 del 25 de febrero de 2022,  la verificacion de la  existencia de la carta de presentacion Formato 1810 </t>
  </si>
  <si>
    <t>Lista de chequeo actualizada
Socilialización a través de correo electrónico de la lista de chequeo</t>
  </si>
  <si>
    <r>
      <rPr>
        <b/>
        <sz val="12"/>
        <rFont val="Arial"/>
        <family val="2"/>
      </rPr>
      <t>DGF</t>
    </r>
    <r>
      <rPr>
        <sz val="12"/>
        <rFont val="Arial"/>
        <family val="2"/>
      </rPr>
      <t xml:space="preserve">
DS - Subproceso Fiscalización y Liquidación
Subdirección de Fiscalización Tributaria
</t>
    </r>
  </si>
  <si>
    <t>INSP. 1707022459
 "Proceso Sancionatorio Tributario"
H1
OB1</t>
  </si>
  <si>
    <t>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
“Trasladar expediente (…) y el diligenciamiento del formato FT-ADF-2325 Informe de Actos Administrativos decisorios ejecutoriados para el procedimiento PR-COT-0269 Inicio del Cobro en Sede Administrativa. En ambos casos adjuntando copia de dichos actos.”
De igual forma, el formato FT-ADF-2325 denominado “Informe de actos administrativos decisorios ejecutoriados”, debe ser enviado los 5 primeros días hábiles de cada mes para dar inicio formal al Procedimiento PR-COT-0269 “Inicio del cobro en sede administrativa”.
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
En suma, se podría concluir que esta remisión (término para remitir a cobranzas) es administrativa y debería darse de facto o en el término de la distancia; lo anterior, teniendo en cuenta lo establecido en el artículo 89 de la Ley 1437 de 2011:
"Artículo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t>
  </si>
  <si>
    <t>Riesgo de gestión: Caducidad de facultades de control y eventual prescripción de obligaciones.						
Riesgo de fraude y corrupción: Exclusión de un contribuyente de un proceso de control.</t>
  </si>
  <si>
    <t>Ejecutar las acciones propias de control previstas en el Memorando 70 de 2023 (numeral 1.14) y los planes derivados de las visitas de supervisión y autocontrol del nivel local y delegado.</t>
  </si>
  <si>
    <t xml:space="preserve">Garantizar la correcta aplicación de los procedimientos a cargo del proceso y las áreas de fiscalización </t>
  </si>
  <si>
    <t>Informes de  acciones y visitas de supervisión y autocontrol realizadas en al año 2024</t>
  </si>
  <si>
    <r>
      <rPr>
        <b/>
        <sz val="12"/>
        <rFont val="Arial"/>
        <family val="2"/>
      </rPr>
      <t xml:space="preserve">DGF
</t>
    </r>
    <r>
      <rPr>
        <sz val="12"/>
        <rFont val="Arial"/>
        <family val="2"/>
      </rPr>
      <t xml:space="preserve">NC - Subproceso Fiscalización y Liquidación
SD Fiscalización Tributaria 
SD Fiscalización Internacional </t>
    </r>
  </si>
  <si>
    <t>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t>
  </si>
  <si>
    <t>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t>
  </si>
  <si>
    <t xml:space="preserve">Evitar que ante la falta de personal y ausencia de rol de revisor, el rol de jefe concentre en simultáneo las funciones de revisión y firma. </t>
  </si>
  <si>
    <t>1 Memorando divulgado con el lineamiento en cuestión</t>
  </si>
  <si>
    <t>INSP. 170700-29-2024-02-03 
H1, OB1, OB2 y OB3</t>
  </si>
  <si>
    <t>RG01
RFC01</t>
  </si>
  <si>
    <t>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t>
  </si>
  <si>
    <t xml:space="preserve">RG01: Caducidad de las facultades de control de las obligaciones tributarias.
RFC01: Exclusión de un contribuyente de un proceso de control de las obligaciones tributarias. </t>
  </si>
  <si>
    <t xml:space="preserve">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</si>
  <si>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seccionales y operativa, que cuentan con grupos o coordinaciones de fiscalización internacional, .</t>
  </si>
  <si>
    <t>Listado de asistencia de los funcionarios a cada una de las reunioes de socialización que se realicen en lo que resta del año 2024 y primer semestre de 2025.</t>
  </si>
  <si>
    <r>
      <t xml:space="preserve">DGF
</t>
    </r>
    <r>
      <rPr>
        <sz val="12"/>
        <rFont val="Arial"/>
        <family val="2"/>
      </rPr>
      <t>NC - Subproceso: Fiscalización y Liquidación
Subdirección de Fiscalización Internacional</t>
    </r>
  </si>
  <si>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</si>
  <si>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*Envío del informe por parte de las Direcciones Seccionales de Impuestos de Bogotá, Medellín, Cali y Barranquilla las cuales cuentan con Grupos internos de trabajo de fiscalización internacional.
*Envío del informe por parte de la Subdirección Operativa de Fiscalización y Liquidación Internacional.
* Revisión, verificación y consolidación de los 5 informes mensuales por parte de la Subdirección de Fiscalización Internacional.</t>
  </si>
  <si>
    <t>Informe de Cargas de Servicio de Fiscalización Internacional FT-COT-2796 de cada una de las 5 direcciones que cuentan con grupos especializados de fiscalización internacional.</t>
  </si>
  <si>
    <r>
      <t xml:space="preserve">DGF
</t>
    </r>
    <r>
      <rPr>
        <sz val="12"/>
        <rFont val="Arial"/>
        <family val="2"/>
      </rPr>
      <t>NC - Subproceso: Fiscalización y Liquidación
Subdirección de Fiscalización Internacional</t>
    </r>
    <r>
      <rPr>
        <b/>
        <sz val="12"/>
        <rFont val="Arial"/>
        <family val="2"/>
      </rPr>
      <t xml:space="preserve">
</t>
    </r>
    <r>
      <rPr>
        <sz val="12"/>
        <rFont val="Arial"/>
        <family val="2"/>
      </rPr>
      <t>Subdirección Operativa de Fiscalización y Liquidación Internacional 
DS - Subproceso: Fiscalización y Liquidación
Direcciones Seccionales de Impuestos de Bogotá, Medellín, Cali y Barranquilla</t>
    </r>
  </si>
  <si>
    <t>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t>
  </si>
  <si>
    <t>Reunión para revisar los seleccionados potenciales cada vez que se profiera un programa.</t>
  </si>
  <si>
    <t>Acta de Reunión por pograma proferido durante el año 2024 entre la Subdirección de Fiscalización Internacional y la  Coordinación de Programas de Control de Facilitación</t>
  </si>
  <si>
    <r>
      <t xml:space="preserve">DGF
</t>
    </r>
    <r>
      <rPr>
        <sz val="12"/>
        <rFont val="Arial"/>
        <family val="2"/>
      </rPr>
      <t xml:space="preserve">NC - Subproceso: Fiscalización y Liquidación
Subdirección de Fiscalización Internacional
NC Subproceso Planeación y cumplimiento
Subdirección de Estrategia y Analítica
Coordinación de Programas de Control de Facilitación </t>
    </r>
  </si>
  <si>
    <t>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</si>
  <si>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</si>
  <si>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AUTOEVALUACIÓN DEL CONTROL Y GESTION PR-CI-0339 y el PR-COT-0465 “Investigación y determinación de tributos e imposición de sanciones” .</t>
  </si>
  <si>
    <t>Informes gerenciales de autoevaluación y seguimiento a la gestión de las 5 visitas de autoevaluación realizadas.</t>
  </si>
  <si>
    <r>
      <rPr>
        <b/>
        <sz val="12"/>
        <rFont val="Arial"/>
        <family val="2"/>
      </rPr>
      <t>DGF</t>
    </r>
    <r>
      <rPr>
        <sz val="12"/>
        <rFont val="Arial"/>
        <family val="2"/>
      </rPr>
      <t xml:space="preserve">
NC - Subproceso: Fiscalización y Liquidación
Subdirección de Fiscalización Internacional</t>
    </r>
  </si>
  <si>
    <t>OB2: En cuatro (4) expedientes de acciones de control de documentación comprobatoria de la Dirección Operativa de Grandes Contribuyentes, se observó que el auto de apertura no registra la firma del funcionario competente.</t>
  </si>
  <si>
    <t>OB3: Se evidencian fallas en los controles tendientes a salvaguardar la integridad, confiabilidad y trazabilidad de la información.</t>
  </si>
  <si>
    <t xml:space="preserve">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</si>
  <si>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que cuentan con grupos o coordinaciones de fiscalización internacional, .</t>
  </si>
  <si>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</si>
  <si>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 xml:space="preserve">INSP. 170700-29-2024-02-03 
H2, H3, H4, H5, H6, OB4, OB5 y OB6 </t>
  </si>
  <si>
    <t>RFC02
RFC02</t>
  </si>
  <si>
    <t>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t>
  </si>
  <si>
    <t>RG02: Decisión final de un proceso de control por fuera de la norma.
RFC02: Decisión final de un proceso de control ejecutado de forma irregular.</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</si>
  <si>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</si>
  <si>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de AUTOEVALUACIÓN DEL CONTROL Y GESTION PR-CI-0339 y el PR-COT-0465 “Investigación y determinación de tributos e imposición de sanciones” .</t>
  </si>
  <si>
    <t>Informes gerenciales de autoevaluación y seguimiento a la gestión.</t>
  </si>
  <si>
    <t>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</si>
  <si>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</si>
  <si>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</si>
  <si>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t>
  </si>
  <si>
    <t xml:space="preserve">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t>
  </si>
  <si>
    <t>H6: Se evidencian fallas en los controles tendientes a salvaguardar la integridad, confiabilidad y trazabilidad de la información.</t>
  </si>
  <si>
    <t>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t>
  </si>
  <si>
    <t>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t>
  </si>
  <si>
    <t>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t>
  </si>
  <si>
    <t>Acta en la que se consigne la decisión tomada en las mesas de trabajo</t>
  </si>
  <si>
    <r>
      <rPr>
        <b/>
        <sz val="12"/>
        <rFont val="Arial"/>
        <family val="2"/>
      </rPr>
      <t>DGF</t>
    </r>
    <r>
      <rPr>
        <sz val="12"/>
        <rFont val="Arial"/>
        <family val="2"/>
      </rPr>
      <t xml:space="preserve">
NC - Subproceso: Fiscalización y Liquidación
Subdirección de Fiscalización Internacional
Subdirección de Fiscalización Tributaria</t>
    </r>
  </si>
  <si>
    <t>A7. Elaborar y/o actualizar el documento dentro del sistema de gestión acorde con lo establecido en el acta.</t>
  </si>
  <si>
    <t>- Elaboración del documento definido para el cumplimiento de la acción.
- Revisión y aprobación por parte de las áreas involucradas.</t>
  </si>
  <si>
    <t>Documento y/o procedimiento modificado</t>
  </si>
  <si>
    <t xml:space="preserve">OB5: Se evidencia inconsistencia y falta de uniformidad en el formato de fechas utilizado para el registro de la información de los expedientes, generando incertidumbre y falta de claridad de la información, lo que afecta la toma de decisión del funcionario sustanciador. </t>
  </si>
  <si>
    <t>A6: Realizar reunión de retroalimentación con la Coordinación de Correspondencia y Notificaciones de la Subdirección Administrativa con el fin de socializar el resultado de la Inspección de la Agencia ITRC para que se adopten las medidas pertinentes.</t>
  </si>
  <si>
    <t>Reunión presencial o a través de la Plataforma TEAMS</t>
  </si>
  <si>
    <t xml:space="preserve">Acta de reunión entre la Subdirección de Fiscalización Internacional y la Coordinación de Correspondencia y Notificaciones </t>
  </si>
  <si>
    <r>
      <rPr>
        <b/>
        <sz val="12"/>
        <rFont val="Arial"/>
        <family val="2"/>
      </rPr>
      <t>DGF</t>
    </r>
    <r>
      <rPr>
        <sz val="12"/>
        <rFont val="Arial"/>
        <family val="2"/>
      </rPr>
      <t xml:space="preserve">
NC - Subproceso Fiscalización y Liquidación
Subdirección de Fiscalización Internacional
NC - Subproceso Recursos Administrativos
Coordinación de Correspondencia y Notificaciones </t>
    </r>
  </si>
  <si>
    <t xml:space="preserve">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t>
  </si>
  <si>
    <t>170700-29-2024-02-04
I1, H1, H2, H3, H4, H5, OB1 y OB2</t>
  </si>
  <si>
    <t>RG01
RFC02</t>
  </si>
  <si>
    <t>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t>
  </si>
  <si>
    <t>RG01: Caducidad de facultades de control y prescripción de obligaciones
RFC01: Exclusión de un contribuyente de un proceso de control.</t>
  </si>
  <si>
    <t>A1: Implementar el Sistema Informático de Registro, Seguimiento y Control de los contribuyentes ZESE.</t>
  </si>
  <si>
    <t>1- Elaborar las especificaciones funcionales (historias de usuario) para el diseño del sistema informático
2- Ejecutar las pruebas funcionales para la aprobación de puesta en producción del servicio Informático.</t>
  </si>
  <si>
    <t>1. Formato 2206 e historias de usuario.</t>
  </si>
  <si>
    <r>
      <rPr>
        <b/>
        <sz val="12"/>
        <rFont val="Arial"/>
        <family val="2"/>
      </rPr>
      <t>DGF</t>
    </r>
    <r>
      <rPr>
        <sz val="12"/>
        <rFont val="Arial"/>
        <family val="2"/>
      </rPr>
      <t xml:space="preserve">
NC - Subproceso: Fiscalización y Liquidación
Dirección de Gestión de Fiscalización
Subdirección de Fiscalización Tributaria
Coordinación de sistemas de información y Procedimiento de Fiscalización Tributaria</t>
    </r>
  </si>
  <si>
    <t>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t>
  </si>
  <si>
    <t>1- Proyectar la resolución que adopta el sistema informático para la recepción, consolidación y seguimiento de la información anual que presentan los contribuyentes que se acogen al régimen ZESE de tributación.
2- Proferir la resolución que adopta el sistema informático para la recepción, consolidación y seguimiento de la información anual que presentan los contribuyentes que se acogen al régimen ZESE de tributación.</t>
  </si>
  <si>
    <t>2. Resolución que adopta el Sistema Informático ZESE.</t>
  </si>
  <si>
    <r>
      <rPr>
        <b/>
        <sz val="12"/>
        <rFont val="Arial"/>
        <family val="2"/>
      </rPr>
      <t>DGF</t>
    </r>
    <r>
      <rPr>
        <sz val="12"/>
        <rFont val="Arial"/>
        <family val="2"/>
      </rPr>
      <t xml:space="preserve">
NC - Subproceso: Fiscalización y Liquidación
Dirección General
Dirección de Gestión de Fiscalización
Subdirección de Fiscalización Tributaria
Coordinación de sistemas de información y Procedimiento de Fiscalización Tributaria</t>
    </r>
  </si>
  <si>
    <t>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t>
  </si>
  <si>
    <t>1- Poner en producción el sistema informático.</t>
  </si>
  <si>
    <t>3.Sistema Informatico ZESE</t>
  </si>
  <si>
    <r>
      <rPr>
        <b/>
        <sz val="12"/>
        <rFont val="Arial"/>
        <family val="2"/>
      </rPr>
      <t>DGF</t>
    </r>
    <r>
      <rPr>
        <sz val="12"/>
        <rFont val="Arial"/>
        <family val="2"/>
      </rPr>
      <t xml:space="preserve">
NC - Subproceso Innovación y Tecnología
Subdirección de Gestión de Innovación y Tecnología.</t>
    </r>
  </si>
  <si>
    <t>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t>
  </si>
  <si>
    <t xml:space="preserve">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
</t>
  </si>
  <si>
    <t>1- Elaborar y enviar a las Direcciones Seccionales el memorando de lineamientos identificando las acciones a ejecutar de acuerdo al hallazgo identificado por ITRC.
2- Enviar los casos seleccionados a las Direcciones Seccionales competentes</t>
  </si>
  <si>
    <t xml:space="preserve">1. Memorando de lineamientos y casos seleccionados de la acción de control de acuerdo con los hallazgos del informe ITRC </t>
  </si>
  <si>
    <r>
      <rPr>
        <b/>
        <sz val="12"/>
        <rFont val="Arial"/>
        <family val="2"/>
      </rPr>
      <t>DGF</t>
    </r>
    <r>
      <rPr>
        <sz val="12"/>
        <rFont val="Arial"/>
        <family val="2"/>
      </rPr>
      <t xml:space="preserve">
NC - Subproceso: Fiscalización y Liquidación
Dirección de Gestión de Fiscalización
Subdirección de Fiscalización Tributaria
Coordinación de Pensamiento Estrategico de Fiscalización Tributaria.</t>
    </r>
  </si>
  <si>
    <t xml:space="preserve">1- Ejecutar el control de acuerdo con los lineamientos diseñados en el memorando para mitigar el hallazgo identificado por ITRC. </t>
  </si>
  <si>
    <t xml:space="preserve">2. Casos gestionados.
</t>
  </si>
  <si>
    <r>
      <rPr>
        <b/>
        <sz val="12"/>
        <rFont val="Arial"/>
        <family val="2"/>
      </rPr>
      <t>DGF</t>
    </r>
    <r>
      <rPr>
        <sz val="12"/>
        <rFont val="Arial"/>
        <family val="2"/>
      </rPr>
      <t xml:space="preserve">
DS - Subproceso: Fiscalización y Liquidación
Direcciones Seccionales competentes</t>
    </r>
  </si>
  <si>
    <t>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t>
  </si>
  <si>
    <t>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t>
  </si>
  <si>
    <t xml:space="preserve">1- Diseñar criterios de selección que tengan en cuenta los requisitos formales y sustanciales para pertenecer al regimen ZESE y los demás riesgos identificados. </t>
  </si>
  <si>
    <t>1. Criterios diseñados</t>
  </si>
  <si>
    <r>
      <rPr>
        <b/>
        <sz val="12"/>
        <rFont val="Arial"/>
        <family val="2"/>
      </rPr>
      <t>DGF</t>
    </r>
    <r>
      <rPr>
        <sz val="12"/>
        <rFont val="Arial"/>
        <family val="2"/>
      </rPr>
      <t xml:space="preserve">
NC Subproceso Planeación y cumplimiento
Subdirección de Estrategia y Analítica
Coordinación de Programas de Control de Facilitación </t>
    </r>
  </si>
  <si>
    <t xml:space="preserve">
1. Elaborar el memorando de lineamientos identificando las acciones a ejecutar de acuerdo al hallazgo identificado por ITRC.</t>
  </si>
  <si>
    <t xml:space="preserve">
2. Memorando de lineamientos de la acción de control de acuerdo con los hallazgos del informe ITRC </t>
  </si>
  <si>
    <t>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t>
  </si>
  <si>
    <t>1- Ejecutar el control de acuerdo con los lineamientos diseñados en el memorando para mitigar el hallazgo identificado por ITRC.  
- Los reportes a las autoridades competentes se realizarán de acuerdo con el procedimiento PR-COT-0465, teniendo en cuenta los analisis mencionados en la recomendación.</t>
  </si>
  <si>
    <t xml:space="preserve">
3. Casos gestionados.
</t>
  </si>
  <si>
    <t>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t>
  </si>
  <si>
    <t>1- Elaborar la solicitud de acuerdo con la necesidad que el área determine,  para el ajuste del sistema informático RUT.</t>
  </si>
  <si>
    <t>Solicitar el ajuste al sistema informático RUT, de acuerdo con la normativa vigente</t>
  </si>
  <si>
    <t>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t>
  </si>
  <si>
    <t>2- Participar en la Elaboración de la especificación funcional de ajuste al Sistema informático RUT y enlas pruebas para el desarrollo del ajuste solicitado.</t>
  </si>
  <si>
    <t xml:space="preserve">3- Tramitar las solicitudes de actualización de oficio del RUT, de acuerdo con lo establecido en el PR-CAC-0010 Actualización RUT. En caso de requerirse el cierre o retiro del código 109 de la casilla 89. </t>
  </si>
  <si>
    <t>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t>
  </si>
  <si>
    <t>1- Elaborar la especificación funcional de ajuste al Sistema informático RUT junto con el área Solicitante.
2- La Subdirección del RUT radica para desarrollo tecnológico ante la Subdirección de Innovación y Tecnología.</t>
  </si>
  <si>
    <t xml:space="preserve">Elaborar especificación Funcional de ajuste al sistema informático RUT, de acuerdo con la normativa vigente hasta la radicación en la herramienta destinada para tal fin. </t>
  </si>
  <si>
    <r>
      <rPr>
        <b/>
        <sz val="12"/>
        <rFont val="Arial"/>
        <family val="2"/>
      </rPr>
      <t>DGF</t>
    </r>
    <r>
      <rPr>
        <sz val="12"/>
        <rFont val="Arial"/>
        <family val="2"/>
      </rPr>
      <t xml:space="preserve">
DS - Subproceso Asistencia al Usuaraio
Subdirección de Administración del RUT</t>
    </r>
  </si>
  <si>
    <t>1- Desarrollo por parte de la Subdirección de Innovación y Tecnología de las actividades  definidas para la puesta en producción del ajuste solicitado, para inscritos en el Régimen ZESE.
2- Coordinar la realización de pruebas en el Sistema Informático RUT para verificación del correcto funcionamiento del ajuste solicitado, con las áreas involucradas.
3- Poner en producción el ajuste por parte de la Subdirección de Innovación y Tecnología, e informar a las áreas involucradas.</t>
  </si>
  <si>
    <t xml:space="preserve">Realizar ajuste en el Sistema Informatico RUT. </t>
  </si>
  <si>
    <t>Documento de resultado</t>
  </si>
  <si>
    <t xml:space="preserve">INSP.1707022414
H1, 2, 3
Validación del procesamiento de los saldos que afectan el SI Obligación financiera.
</t>
  </si>
  <si>
    <t xml:space="preserve">ID del Hallazgo I. Debilidades en el almacenamiento de la información de registros de eventos, log´s, y registro de información de tablas de auditoría de Obligación Financiera y SIPAC
</t>
  </si>
  <si>
    <t>Pérdida de integridad y trazabilidad en la implementación de software y procesamiento del código fuente SIE - Obligación Financiera</t>
  </si>
  <si>
    <t>1. Definir la estrategia de digitalización</t>
  </si>
  <si>
    <t>Estrategia de digitalización del proyecto.</t>
  </si>
  <si>
    <t>Documento de estrategia.</t>
  </si>
  <si>
    <r>
      <rPr>
        <b/>
        <sz val="12"/>
        <rFont val="Arial"/>
        <family val="2"/>
      </rPr>
      <t>DGI</t>
    </r>
    <r>
      <rPr>
        <sz val="12"/>
        <rFont val="Arial"/>
        <family val="2"/>
      </rPr>
      <t xml:space="preserve">
Dirección de Gestión de Innovación y Tecnología</t>
    </r>
  </si>
  <si>
    <t>2. Iniciar el proyecto con la definición de  los requerimientos funcionales</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</si>
  <si>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t>
    </r>
  </si>
  <si>
    <t xml:space="preserve">3. Definir los requerimientos no funcionales </t>
  </si>
  <si>
    <t xml:space="preserve">4. Iniciar el proceso de contratación </t>
  </si>
  <si>
    <t>5. Definir la priorización funcional de la implementación</t>
  </si>
  <si>
    <t xml:space="preserve">6. Definir un plan de trabajo de desarrollo de la solución tecnológica </t>
  </si>
  <si>
    <t xml:space="preserve">7. Aprobar o validar el plan de trabajo de la implementación de la solución tecnológica </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</si>
  <si>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t>
    </r>
  </si>
  <si>
    <t>8. Iniciar el desarrollo de la solución tecnológica.</t>
  </si>
  <si>
    <t>9. Iniciar la implementación de la solución tecnológica</t>
  </si>
  <si>
    <t>10. Poner en  producción la solución tecnológica</t>
  </si>
  <si>
    <t>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t>
  </si>
  <si>
    <t>11. Elaborar la solicitud de servicio para la creación o ajuste de un Sistema de Información, conforme el PR-SI-0002 Gestión de solicitudes para la creación o ajuste de sistemas de información.</t>
  </si>
  <si>
    <t>Elaborar la solicitud de servicio para la creación o ajuste de un Sistema de Información</t>
  </si>
  <si>
    <t>Formato de solicitud de servicio para la creación o ajuste de un Sistema de Información</t>
  </si>
  <si>
    <r>
      <rPr>
        <b/>
        <sz val="12"/>
        <rFont val="Arial"/>
        <family val="2"/>
      </rPr>
      <t>DGI</t>
    </r>
    <r>
      <rPr>
        <sz val="12"/>
        <rFont val="Arial"/>
        <family val="2"/>
      </rPr>
      <t xml:space="preserve">
Subdirección de Soluciones y Desarrollo
Subdirección de Recaudo
Coordinación de Administracion de Aplicativos de Impuestos</t>
    </r>
  </si>
  <si>
    <t>12. Presentar y priorizar la solicitud de servicio para la creación o ajuste de un Sistema de Información ante el centro de despacho, conforme el PR-SI-0002 Gestión de solicitudes para la creación o ajuste de sistemas de  información.</t>
  </si>
  <si>
    <t>Presentar y priorizar la solicitud de servicio</t>
  </si>
  <si>
    <t>Control de Asistencia de Reuniones</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</si>
  <si>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
</t>
    </r>
  </si>
  <si>
    <t>ID del Hallazgo III. Documentos que presentan en las validaciones automáticas y las reglas de negocio predeterminadas en el sistema de Obligación Financiera, debilidades en los parámetros de configuración de los rutina y formatos versión.</t>
  </si>
  <si>
    <t>13. Realizar plan de trabajo para la solución de las situaciones encontradas en los documentos objeto del hallazgo, conforme a la solicitud presentada en centro de despacho</t>
  </si>
  <si>
    <t>Realizar Plan de Trabajo</t>
  </si>
  <si>
    <t xml:space="preserve">14. Realizar reuniones trimestrales de seguimiento y cumplimiento del plan de trabajo </t>
  </si>
  <si>
    <t>Realizar el seguimiento al Plan de Trabajo</t>
  </si>
  <si>
    <t>INSP. 1707022430
H 1,2,3,4,5,6,7,8,9,10,11, 12
Efectividad en los controles y lineamientos normativos en el procedimiento abreviado de devoluciones del Decreto 535 de 2020</t>
  </si>
  <si>
    <t>RG1
RFC1
RFC2</t>
  </si>
  <si>
    <t xml:space="preserve">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t>
  </si>
  <si>
    <t>“Devoluciones y/o compensaciones efectuadas a través del procedimiento abreviado – Decreto 535 de 2020, sin el cumplimiento de los requisitos normativos”
RFC 1.  Excluir un contribuyente de un procedimiento de control    
RFC 2.  Decisión final de un proceso de control basada en hechos falsos o información adulterada</t>
  </si>
  <si>
    <t>A1. Implementar un mecanismo de control para
armonizar la información de los sistemas Obligación Financiera/SIPAC de las obligaciones que han sido detectadas como inconsistencias y reportadas por las direcciones seccionales en aplicación del
Memorando 000033 del 2015.</t>
  </si>
  <si>
    <t>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t>
  </si>
  <si>
    <t>Formato Excel FT-CA- 2316 “Solicitud de Marcación y Desmarcación de Obligaciones en SIPAC”</t>
  </si>
  <si>
    <r>
      <rPr>
        <b/>
        <sz val="12"/>
        <rFont val="Arial"/>
        <family val="2"/>
      </rPr>
      <t>DGI</t>
    </r>
    <r>
      <rPr>
        <sz val="12"/>
        <rFont val="Arial"/>
        <family val="2"/>
      </rPr>
      <t xml:space="preserve">
NC - Subproceso de Recaudo - Devoluciones                                                               
Dirección ed Gestión de Impuestos 
Subdirección de Recaudo
Coordinación de Administración de Aplicativos de Impuestos
ACTUALIZADO
30112021
</t>
    </r>
  </si>
  <si>
    <t>A2. Reiterar a las Direcciones Seccionales la aplicación de los lineamientos impartiddos en el Memorando 000033 del 2015.</t>
  </si>
  <si>
    <t>Tarea Acción No.2. Comunicación escrita dirigida a las Direcciones Seccionales reiterando a las Direcciones Seccionales la aplicación de los lineamientos impartiddos en el Memorando 000033 del 2015</t>
  </si>
  <si>
    <t>Uno (1) Comunicado a las Direcciones Seccionales</t>
  </si>
  <si>
    <t xml:space="preserve">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t>
  </si>
  <si>
    <t>A3. Solicitar la calificación de perfilamiento de riesgos de las solicitudes de devolución resueltas entre el 13 de abril y el 13 de mayo de 2020 en cumplimiento del Decreto 535 de 2020 que no se enviaron a perfilamiento.</t>
  </si>
  <si>
    <t>Tarea Acción No.1. Solicitar la calificación de perfilamiento de riesgo de las solicitudes de devolución resueltas entre el 13 de abril y el 13 de mayo de 2020 en cumplimiento del Decreto 535 de 2020 que no se enviaron a perfilamiento</t>
  </si>
  <si>
    <t>Un (1) Listado
Nota: Para cada una de las 34 Direcciones que gestionen solicitudes de devolución</t>
  </si>
  <si>
    <r>
      <rPr>
        <b/>
        <sz val="12"/>
        <rFont val="Arial"/>
        <family val="2"/>
      </rPr>
      <t>DGI</t>
    </r>
    <r>
      <rPr>
        <sz val="12"/>
        <rFont val="Arial"/>
        <family val="2"/>
      </rPr>
      <t xml:space="preserve">
NC - Subproceso Recaudo - Devoluciones                                                                                                                                                             
Dirección de Gestión de Impuestos
DS - Subproceso Recaudo - Devoluciones    
Direcciones Seccionales de Impuestos y Aduanas
Direcciones Seccionales de Impuestos  
División de Recaudo y Cobranzas
División de Recaudo
ACTUALIZADO
30112021</t>
    </r>
  </si>
  <si>
    <t>A4. Establecer el perfil de riesgo de los asuntos que no se enviaron a perfilamiento de riesgos; resueltos en cumplimiento del Decreto 535 de 2020, que corresponden a los saldos en renta y ventas.</t>
  </si>
  <si>
    <t xml:space="preserve">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t>
  </si>
  <si>
    <t>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
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t>
  </si>
  <si>
    <t>Tarea Acción No.2. Unificar en una base de datos Los resultados obtenidos en aplicación de la Acción No. 2</t>
  </si>
  <si>
    <t>Una (1) Base de datos.
Nota: Para cada una de las 34 Direcciones que gestionen solicitudes de devolución</t>
  </si>
  <si>
    <t>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t>
  </si>
  <si>
    <t>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t>
  </si>
  <si>
    <t>Un (1)  Acta de Reunión
Nota: Para cada una de las 34 Direcciones que gestionen solicitudes de devolución</t>
  </si>
  <si>
    <t xml:space="preserve">ID del hallazgo IV. Se identificaron 98 devoluciones otorgadas por valor total de 2.066.178.000 sin solicitud del Perfil de Riesgos en el proceso de gestión y reconocimiento.   </t>
  </si>
  <si>
    <t>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t>
  </si>
  <si>
    <t>Diligenciar para todos los asuntos de devolución la casilla "Observaciones" del formato 1326.</t>
  </si>
  <si>
    <t>Reportes trimestrales que evidencien diligenciamiento de la casillas "Observaciones del formato 1326".
Nota: Para cada una de las 34 Direcciones que gestionen solicitudes de devolución</t>
  </si>
  <si>
    <t xml:space="preserve">A8. Dar aplicación a lo establecido en los procedimientos del Subproceso de Devoluciones en cuanto a solicitar el reproceso de saldos cuando se detecten saldos de la obligación con inconsistencias. </t>
  </si>
  <si>
    <t>Diligenciar informe de reprocesos solicitados.</t>
  </si>
  <si>
    <t>Reportes trimestrales que evidencien los saldos inconsistentes que fueron objeto de reproceso.
Nota: Para cada una de las 34 Direcciones que gestionen solicitudes de devolución</t>
  </si>
  <si>
    <t xml:space="preserve">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t>
  </si>
  <si>
    <t>A9. Actualizar cartilla “Manual Servicio Informático SI Devoluciones” para incorporar el uso de la información “Días transcurridos” que está incluida en el reporte “Informe de solicitudes radicadas”.</t>
  </si>
  <si>
    <t>Tarea Acción No. 1: Actualizar Cartilla "Manual Servicio Informático SI Devoluciones" para incorporar el uso de la la información de "Días transcurridos" que está incluida en el reporte "Informe de solicitudes radicadas"</t>
  </si>
  <si>
    <t>Un (1) Manual Servicio Informático SI Devoluciones, actualizado.</t>
  </si>
  <si>
    <r>
      <rPr>
        <b/>
        <sz val="12"/>
        <rFont val="Arial"/>
        <family val="2"/>
      </rPr>
      <t>DGI</t>
    </r>
    <r>
      <rPr>
        <sz val="12"/>
        <rFont val="Arial"/>
        <family val="2"/>
      </rPr>
      <t xml:space="preserve">
NC - Subproceso Recaudo - Devoluciones
Coordinación de Devoluciones y Compensaciones</t>
    </r>
  </si>
  <si>
    <t>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t>
  </si>
  <si>
    <t>Tarea Acción No.2: Comunicación escrita dirigida a las 34 Direcciones Seccioanales que gestionan solicitudes de devolución y/o compensación, informando la actualización del  "Manual Servicio Informático SI Devoluciones" y recordando la importancia de hacer uso de la información de "Días transcurridos" como ayuda de autocontrol para el cumplimiento de los términos establecidos para la gestión de las solicitudes de devolución y/o compensación.</t>
  </si>
  <si>
    <t>Una (1) Comunicación remitida a todas las Direcciones Seccionales</t>
  </si>
  <si>
    <t xml:space="preserve">"ID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
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       </t>
  </si>
  <si>
    <t>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t>
  </si>
  <si>
    <t>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"Registro diario de solicitudes de devolución y/o compensación", el cual contiene las casillas de "Fecha de radicación" y "Fecha de Vencimiento" de las solicitudes de devolución. Actividad diaria y permanente.</t>
  </si>
  <si>
    <t>Formato FT RE 2504 actualizado, envío formato mes anterior durante los primeros tres días hábiles de cada mes</t>
  </si>
  <si>
    <r>
      <rPr>
        <b/>
        <sz val="12"/>
        <rFont val="Arial"/>
        <family val="2"/>
      </rPr>
      <t>DGI</t>
    </r>
    <r>
      <rPr>
        <sz val="12"/>
        <rFont val="Arial"/>
        <family val="2"/>
      </rPr>
      <t xml:space="preserve">
DS - Subproceso Recaudo - Devoluciones
Direcciones Seccionales de Impuestos
Direcciones Seccionales de Impuestos y Aduanas
Divisiones de Gestión de Recaudo
Divisiones de Gestión de Recaudo y Cobranzas</t>
    </r>
  </si>
  <si>
    <t xml:space="preserve">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t>
  </si>
  <si>
    <t>A12. Actualizar de oficio la casilla 89 del RUT con la información que envía la Registraduría Nacional del Estado Civil de las personas fallecidas.</t>
  </si>
  <si>
    <t>Actualizar el estado (Casilla 89 RUT) de las personas fallecidas con la información que envía la Registraduría Nacional del Estado Civil</t>
  </si>
  <si>
    <t>Informe anual de ejecución de la estrategia</t>
  </si>
  <si>
    <r>
      <rPr>
        <b/>
        <sz val="12"/>
        <rFont val="Arial"/>
        <family val="2"/>
      </rPr>
      <t>DGI</t>
    </r>
    <r>
      <rPr>
        <sz val="12"/>
        <rFont val="Arial"/>
        <family val="2"/>
      </rPr>
      <t xml:space="preserve">
NC - Asistencia al Usuario
Coordinación  de Administración del Registro Único Tributario</t>
    </r>
  </si>
  <si>
    <t>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t>
  </si>
  <si>
    <t>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</si>
  <si>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t>Un (1) documento FT SI 2206 diligenciado y aprobado por el Comité Centro de Despacho</t>
  </si>
  <si>
    <t>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t>
  </si>
  <si>
    <t>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</si>
  <si>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Un (1) documento FT SI 2207 diligenciado</t>
  </si>
  <si>
    <t xml:space="preserve">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t>
  </si>
  <si>
    <t>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t>
  </si>
  <si>
    <t>Elaborar la nueva versión de los procedimientos incluyendo la actividad de entregar al área de pagos, además de la Resolución de Devolución, la certificación bancaria aportada por el solicitante y gestionar el trámite hasta su publicación en Diannet - Mapa de Procesos.</t>
  </si>
  <si>
    <t>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t>
  </si>
  <si>
    <t>Inicio prueba en producción piloto en el SIIF Nación con la Dirección de Impuestos y Aduanas de Pereira 
Puesta en producción del SIIF Nación para el pago de las resoluciones de devoluciones en todas las Direcciones Seccionales.
Actualización de los procedimientos PR-RE-0124, PR-RE-0125, PR-RE-0126, PR-RE-0128  y PR-RE-0133 de acuerdo al pago de las resoluciones de devoluciones por medio del aplicativo SIIF Nación
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t>
  </si>
  <si>
    <t>Reporte del SIIF Nación de los pagos de las resoluciones de devoluciones realizadas por la Dirección Seccional de impuestos y Aduanas de Pereira.
Reporte del SIIF Nación de los pagos de las resoluciones de devoluciones realizadas por la Direcciones Seccionales.
Procedimientos actualizado
Comunicación enviada a las 34 Direcciones Seccionales informando la actualización de los.procedimientos y la utilización del SIIF para el pago de las devoluciones.</t>
  </si>
  <si>
    <r>
      <rPr>
        <b/>
        <sz val="12"/>
        <rFont val="Arial"/>
        <family val="2"/>
      </rPr>
      <t>DGI</t>
    </r>
    <r>
      <rPr>
        <sz val="12"/>
        <rFont val="Arial"/>
        <family val="2"/>
      </rPr>
      <t xml:space="preserve">
NC - Subproceso Recaudo - Devoluciones
Coordinación de Devoluciones y Compensaciones
Coordinación de Contabilidad de la Función Recaudadora</t>
    </r>
  </si>
  <si>
    <t xml:space="preserve">ID del hallazgo IX. Al efectuar el análisis de la información suministrada por la DIAN en el archivo denominado “Información 10 430 formato 1668.xlsx”, se identificó un mismo número de cuenta bancaria registrado para 2 contribuyentes beneficiarios de devolución distintos.  </t>
  </si>
  <si>
    <t>A17. Socializar con las direcciones seccionales el alcance de la actualización realizada a los procedimientos del Subproceso de Devoluciones y Compensaciones.</t>
  </si>
  <si>
    <t>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t>
  </si>
  <si>
    <t>Comunicación remitida a todas las Direcciones Seccionales</t>
  </si>
  <si>
    <t>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t>
  </si>
  <si>
    <t>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t>
  </si>
  <si>
    <t>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t>
  </si>
  <si>
    <t xml:space="preserve">ID del hallazgo X. Se evidenció que se giraron recursos por valor de $26.929.284.000, en rangos superiores a los 10, 20, 30, 50 y 100 días calendario siguientes a la fecha de expedición de los respectivos actos administrativos donde se reconoce y ordena devolver los saldos a favor. </t>
  </si>
  <si>
    <t>A19. Definir la estrategia de digitalización</t>
  </si>
  <si>
    <r>
      <rPr>
        <b/>
        <sz val="12"/>
        <rFont val="Arial"/>
        <family val="2"/>
      </rPr>
      <t>DGI</t>
    </r>
    <r>
      <rPr>
        <sz val="12"/>
        <rFont val="Arial"/>
        <family val="2"/>
      </rPr>
      <t xml:space="preserve">
NC - Subproceso Innovación y Tecnología 
Dirección de Gestión de Innovación y Tecnología
Subdireccion de Innovacion y Proyectos
Subdireccion de Soluciones y Desarrollo</t>
    </r>
  </si>
  <si>
    <t>20. Iniciar el proyecto con la definición de  los requerimientos funcionales</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</si>
  <si>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t>
    </r>
  </si>
  <si>
    <t xml:space="preserve">ID del hallazgo XI. Se evidenciaron inconsistencias y debilidades en la trazabilidad y confiabilidad de la información suministrada por la DIAN.       </t>
  </si>
  <si>
    <t xml:space="preserve">21. Definir los requerimientos no funcionales </t>
  </si>
  <si>
    <r>
      <rPr>
        <b/>
        <sz val="12"/>
        <rFont val="Arial"/>
        <family val="2"/>
      </rPr>
      <t>DGI</t>
    </r>
    <r>
      <rPr>
        <sz val="12"/>
        <rFont val="Arial"/>
        <family val="2"/>
      </rPr>
      <t xml:space="preserve">
NC - Subproceso Innovación y Tecnología 
Dirección de Gestión de Innovación y Tecnología</t>
    </r>
  </si>
  <si>
    <t xml:space="preserve">22. Iniciar el proceso de contratación </t>
  </si>
  <si>
    <t>23.Definir la priorización funcional de la implementación</t>
  </si>
  <si>
    <t xml:space="preserve">24. Definir un plan de trabajo de desarrollo de la solución tecnológica </t>
  </si>
  <si>
    <t xml:space="preserve">25. Aprobar o validar el plan de trabajo de la implementación de la solución tecnológica </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</si>
  <si>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
Dirección de Gestión de Innovación y Tecnología</t>
    </r>
  </si>
  <si>
    <t xml:space="preserve">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</si>
  <si>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26. Iniciar el desarrollo de la solución tecnológica.</t>
  </si>
  <si>
    <t>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t>
  </si>
  <si>
    <t>27. Iniciar la implementación de la solución tecnológica</t>
  </si>
  <si>
    <t xml:space="preserve">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</si>
  <si>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28. Poner en  producción la solución tecnológica</t>
  </si>
  <si>
    <t>29. Realizar auditoría de escritorio a la gestión de las solicitudes de devoluciones.</t>
  </si>
  <si>
    <t>Mejorar la confiabilidad de la gestión realizada a las solicitudes de devoluciones y/o compensación</t>
  </si>
  <si>
    <t>Expedientes de las auditorías de escritorio.</t>
  </si>
  <si>
    <r>
      <rPr>
        <b/>
        <sz val="12"/>
        <rFont val="Arial"/>
        <family val="2"/>
      </rPr>
      <t>DGI</t>
    </r>
    <r>
      <rPr>
        <sz val="12"/>
        <rFont val="Arial"/>
        <family val="2"/>
      </rPr>
      <t xml:space="preserve">
Subdirección de Devoluciones</t>
    </r>
  </si>
  <si>
    <t>30. Fortalecer la gestión del proceso documental de la entidad por medio de la implemetación del sistema Gestión Documental.</t>
  </si>
  <si>
    <t>Implementacion del sistema Gestor Documental, el cual permitira integrar tecnologica y operativamente la gestion masiva de documentos tanto fisicos como digitales.</t>
  </si>
  <si>
    <t>Puesta en producción del sistema de gestión documental 
a. (01) Un acta de comité de gestión de Cambios Tecnología del correspondiente software instalado y en producción</t>
  </si>
  <si>
    <t>INSP. 1707022431
H 1,2,3,4</t>
  </si>
  <si>
    <t xml:space="preserve">ID del hallazgo I. Facilidades de pago otorgadas sin el lleno de requisitos exigidos en el procedimiento PR-CA-0272, PR-CA-0424 y Decreto 688 de 2020.            </t>
  </si>
  <si>
    <t xml:space="preserve">ID del Riesgo de Gestión  : Otorgamiento sin el lleno de requisitos legales de facilidades de pago durante la emergencia económica, social y ecológica 2020.
RFC.  Otorgamiento de facilidades de pago por fuera de términos legales Decreto 688 de 2020 sin denuncio de bienes y facilidades otorgadas por ley 2010 de 2019 beneficiando al contribuyente en la tasa de interés </t>
  </si>
  <si>
    <t>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t>
  </si>
  <si>
    <t>Modificar documento</t>
  </si>
  <si>
    <t>Documento Entregado a la Dirección de Gestión de impuestos</t>
  </si>
  <si>
    <r>
      <rPr>
        <b/>
        <sz val="12"/>
        <rFont val="Arial"/>
        <family val="2"/>
      </rPr>
      <t>DGI</t>
    </r>
    <r>
      <rPr>
        <sz val="12"/>
        <rFont val="Arial"/>
        <family val="2"/>
      </rPr>
      <t xml:space="preserve">
NC - Subproceso Administracion de Cartera 
Dirección de Gestión de Impuestos 
Subdireccion de Cobranzas y Control Extensivo 
Coordinación de Cobranzas
ACTUALIZADO
30112021</t>
    </r>
  </si>
  <si>
    <t>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t>
  </si>
  <si>
    <t>Modificar el formato FT-COT-2386</t>
  </si>
  <si>
    <t>Formato publicado en la intranet de la entidad</t>
  </si>
  <si>
    <t xml:space="preserve">ID del hallazgo II.  Facilidades de pago otorgadas con obligaciones presentadas fuera del término señalado en el Decreto 688 de 2020 – procedimiento abreviado y sin denuncio de bienes.            </t>
  </si>
  <si>
    <t>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
accedan al respectivo beneficio bajo la certeza de la aplicación del tratamiento normativo que le resulta aplicable.</t>
  </si>
  <si>
    <t>Documento Entregado a la Dirección de Gestión de Impuestos</t>
  </si>
  <si>
    <t>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t>
  </si>
  <si>
    <t>Verificar el control en formato FT-COT-2616</t>
  </si>
  <si>
    <t xml:space="preserve">Papel de trabajo firmado por el Director Seccional, Jefe de División, Jefe GIT  en donde se describa la verificación realizada y los hallazgos encontrados </t>
  </si>
  <si>
    <t xml:space="preserve">ID del hallazgo III.  Facilidades de pago otorgadas con obligaciones presentadas fuera del término señalado en la Ley 2010 de 2019 – PR-CA-0424, beneficiando contribuyentes en la tasa de interés.            </t>
  </si>
  <si>
    <t>Realziar control al  formato FT-COT-2616</t>
  </si>
  <si>
    <t>Informe Gerencial de las situaciones encontradas</t>
  </si>
  <si>
    <t xml:space="preserve">ID del hallazgo IV.  Acto Administrativo (Circular externa oooo3 de abril 14 de 2020) proferido por funcionario sin la debida competencia, en contravía de lo establecido en la Resolución 457 de noviembre 20 de 2008.  </t>
  </si>
  <si>
    <t>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t>
  </si>
  <si>
    <t>Capacitación</t>
  </si>
  <si>
    <t>FT-GH-1722 Registro Capacitación Interna</t>
  </si>
  <si>
    <t>INSP. 1707022433
H1 
Efectividad en la fiscalización, liquidación, cobro y recaudo tributario - Seccional Yopal.</t>
  </si>
  <si>
    <t>RFC1
RFC2</t>
  </si>
  <si>
    <t xml:space="preserve">N/A
RG: Pérdida de oportunidad y efectividad para ejercer la acción de cobro             
RFC: Pérdida, adulteración, ocultamiento, daño o destrucción de documentos o información.            </t>
  </si>
  <si>
    <t xml:space="preserve">IFC1. Pérdida de oportunidad y efectividad para ejercer la acción de cobro             
IFC2. Pérdida, adulteración, ocultamiento, daño o destrucción de documentos o información.            
</t>
  </si>
  <si>
    <t>1. Realizar capacitación del Instructivo IN-ADF-0132 "Manejo de los archivos en la UAE DIAN" y Jornadas de sensibilización</t>
  </si>
  <si>
    <t xml:space="preserve">Realizar jornadas de sensibilización y capacitación para los funcionarios de las Divisiones de Gestión de Recaudo y Cobranzas,  Fiscalización,  Liquidación, Asistencia al Cliente, Administrativa y Financiera y Despacho en el tercer  trimestre de 2021 del Instructivo IN-ADF-0132 "Manejo de los archivos en la UAE DIAN", especialmente los formatos establecidos, tabla de retención documental y normatividad vigente. </t>
  </si>
  <si>
    <r>
      <rPr>
        <b/>
        <sz val="12"/>
        <rFont val="Arial"/>
        <family val="2"/>
      </rPr>
      <t>DGI</t>
    </r>
    <r>
      <rPr>
        <sz val="12"/>
        <rFont val="Arial"/>
        <family val="2"/>
      </rPr>
      <t xml:space="preserve">
DS - Subproceso Administraciòn de Cartera
Direccion Seccional de Impuestos y Aduanas de Yopal
Divisiones de Recaudo y Cobranzas
Fiscalizacion y Liquidación Tributaria
Aduanera y Cambiaria
Servicio al Ciudadano
Administrativa y Financiera
Despacho de Direccion Seccional
ACTUALIZADO
30112021</t>
    </r>
  </si>
  <si>
    <t xml:space="preserve">2. Aplicar lo establecido en el procedimiento PR-FI-0163 "Organización de Documentos en Dependencias de la UAE DIAN". Organizar la carpeta o expediente a su cargo y en el instructivo IN-FI-0132 "Organización de unidades documentales en dependencias de la UAE DIAN". </t>
  </si>
  <si>
    <t>Verificar mensualmente en una muestra del 10% del reparto de expedientes físicos del proceso de administración de cartera, el cumplimiento del PR-FI-0163 "Organización de Documentos en Dependencias de la UAE DIAN", el IN-FI-0132 "Organización de unidades documentales en dependencias de la UAE DIAN", enviando informe del resultado al buzón coordinacioncobranzas@dian.gov.co, a más tardar el 2do día del mes siguiente.</t>
  </si>
  <si>
    <t xml:space="preserve">Informe Gerencial firmado por el Jefe de División de Recaudo y Cobranzas, Cobranzas en donde se describa la verificación realizada y los controles aplicados. </t>
  </si>
  <si>
    <r>
      <rPr>
        <b/>
        <sz val="12"/>
        <rFont val="Arial"/>
        <family val="2"/>
      </rPr>
      <t>DGI</t>
    </r>
    <r>
      <rPr>
        <sz val="12"/>
        <rFont val="Arial"/>
        <family val="2"/>
      </rPr>
      <t xml:space="preserve">
DS - Subproceso Administraciòn de Cartera
Direccion Seccional de Impuestos y Aduanas de Yopal
División de Recaudo y Cobranzas 
ACTUALIZADO
30112021
</t>
    </r>
  </si>
  <si>
    <t xml:space="preserve">3. Diseñar una estrategia para la digitalización de expedientes
</t>
  </si>
  <si>
    <t>Formular una estrategia de Digitalización</t>
  </si>
  <si>
    <r>
      <rPr>
        <b/>
        <sz val="12"/>
        <rFont val="Arial"/>
        <family val="2"/>
      </rPr>
      <t>DGI</t>
    </r>
    <r>
      <rPr>
        <sz val="12"/>
        <rFont val="Arial"/>
        <family val="2"/>
      </rPr>
      <t xml:space="preserve">
NC - Subproceso Innovacion y Tecnologia
Direccion de Gestion de Innovacion y Tecnologia
Subdireccion de Innovacion y Tecnologia
Subdireccion de Soluciones y desarrollo
ACTUALIZADO
30112021</t>
    </r>
  </si>
  <si>
    <t>4. Iniciar el proyecto con la definición de  los requerimientos funcionales</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</si>
  <si>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</si>
  <si>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t xml:space="preserve">5. Definir los requerimientos no funcionales </t>
  </si>
  <si>
    <r>
      <t xml:space="preserve">DGI
</t>
    </r>
    <r>
      <rPr>
        <sz val="12"/>
        <rFont val="Arial"/>
        <family val="2"/>
      </rPr>
      <t xml:space="preserve">NC - Subproceso Innovacion y Tecnologia
Direccion de Gestion de Innovacion y Tecnologia
Subdireccion de Innovacion y Proyectos
Subdireccion de Soluciones y Desarrollo
</t>
    </r>
  </si>
  <si>
    <t xml:space="preserve">6. Iniciar el proceso de contratación </t>
  </si>
  <si>
    <t>7. Definir la priorización funcional de la implementación</t>
  </si>
  <si>
    <t xml:space="preserve">8. Definir un plan de trabajo de desarrollo de la solución tecnológica </t>
  </si>
  <si>
    <t xml:space="preserve">9. Aprobar o validar el plan de trabajo de la implementación de la solución tecnológica </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</si>
  <si>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</si>
  <si>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10. Iniciar el desarrollo de la solución tecnológica.</t>
  </si>
  <si>
    <t>11. Iniciar la implementación de la solución tecnológica</t>
  </si>
  <si>
    <t>12. Poner en  producción la solución tecnológica</t>
  </si>
  <si>
    <t>13. Administrar y gestionar la cartera conforme lo establecido en el Modelo a través de la cartilla CT-CA-086 y el formato FT-CA-5219 Seguimiento a evacuación mensual de carga laboral, con base en la segmentación y priorización informada en el inventario publicado</t>
  </si>
  <si>
    <t>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t>
  </si>
  <si>
    <t>FT-CA-5219 Seguimiento a evacuación mensual de carga laboral</t>
  </si>
  <si>
    <r>
      <rPr>
        <b/>
        <sz val="12"/>
        <rFont val="Arial"/>
        <family val="2"/>
      </rPr>
      <t>DGI</t>
    </r>
    <r>
      <rPr>
        <sz val="12"/>
        <rFont val="Arial"/>
        <family val="2"/>
      </rPr>
      <t xml:space="preserve">
DS - Subproceso Administraciòn de Cartera
Dirección de Gestión de Impuestos
Direccion Seccional de Impuestos y Aduanas de Yopal
Jefes de División de Recaudo y Cobranzas 
ACTUALIZADO
30112021</t>
    </r>
  </si>
  <si>
    <t xml:space="preserve">INSP. 1707022441
H1,2,3
Inadmisorio en Devoluciones </t>
  </si>
  <si>
    <t xml:space="preserve">ID del hallazgo I. Se evidencio que al contribuyente KUDOS C&amp;V C S.A.S. con NIT. Número 830.000.486 se le dio respuesta con inadmisión a la solicitud de devolución No.108004617985 radicada el 16 de marzo de 2020 180 días después de haber radicado la solicitud.   </t>
  </si>
  <si>
    <t>ID del Riesgo de Gestión  :  RG 1. "Inadmisión de devoluciones sin el cumplimiento de los requisitos del Artículo 857 del Estatuto Tributario Nacional que puede generar la decisión de inadmitir solicitudes de devolución basada en hechos falsos o información adulterada.”</t>
  </si>
  <si>
    <t>1. Ajustar la actividad No. 24 del Procedimiento "PR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t>
  </si>
  <si>
    <t>1. Actualizar procedimiento "PR COT 0124 Devolución y/o Compensación por Saldos a favor de renta y ventas mediante el SIE Devoluciones"</t>
  </si>
  <si>
    <t>Procedimiento "PR COT 0124 Devolución y/o Compensación por Saldos a favor de renta y ventas mediante el SIE Devoluciones", actualizado y aprobado</t>
  </si>
  <si>
    <r>
      <rPr>
        <b/>
        <sz val="12"/>
        <rFont val="Arial"/>
        <family val="2"/>
      </rPr>
      <t>DGI</t>
    </r>
    <r>
      <rPr>
        <sz val="12"/>
        <rFont val="Arial"/>
        <family val="2"/>
      </rPr>
      <t xml:space="preserve">
NC - Subproceso Recaudo - Devoluciones
Subdirección de Devoluciones</t>
    </r>
  </si>
  <si>
    <t>2. Socializar procedimiento actualizado "PR COT 0124 Devolución y/o Compensación por Saldos a favor de renta y ventas mediante el SIE Devoluciones"</t>
  </si>
  <si>
    <t>Memorando que socialice el procedimiento actualizado "PR COT 0124 Devolución y/o Compensación por Saldos a favor de renta y ventas mediante el SIE Devoluciones", haciendo énfasis en los cambios efectuados a la actividad 24</t>
  </si>
  <si>
    <t>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t>
  </si>
  <si>
    <t>Memorando que reitere la obligación de dar aplicación permanente al Numeral 13 del Manual del Servicio Informático de Devoluciones MN COT 0012 y al Numeral 3.4 de la Cartilla Guía de Sustanciación CR COT 0038</t>
  </si>
  <si>
    <t>3. Definir la estrategia de digitalización</t>
  </si>
  <si>
    <r>
      <rPr>
        <b/>
        <sz val="12"/>
        <rFont val="Arial"/>
        <family val="2"/>
      </rPr>
      <t>DGI</t>
    </r>
    <r>
      <rPr>
        <sz val="12"/>
        <rFont val="Arial"/>
        <family val="2"/>
      </rPr>
      <t xml:space="preserve">
NC-Subproceso Innovacion y Tecnologia
Subdireccion de Innovacion y Proyectos</t>
    </r>
  </si>
  <si>
    <t>Definir los requerimientos funcionales V1</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</si>
  <si>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</si>
  <si>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t>ID del hallazgo II. Se identificaron ocho (8) contribuyentes con solicitudes de devolución por valor de $310.729.000 a los cuales la DIAN les profirió autos inadmisorios automáticos improcedentes al endilgarles causales de inadmisión no aplicables a su realidad tributaría.</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</si>
  <si>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</si>
  <si>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13. Reiterar a los  los funcionarios responsables de la gestión de las solicitudes de devolución de las Direcciones Seccionales y de la Dirección Operativa de Grandes Contribuyentes la obligación de dar aplicación al lineamiento Caso 36 del "Plan Técnico de Optimización del Uso del Servicio Informático de Devoluciones"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t>
  </si>
  <si>
    <t xml:space="preserve">Socializar memorando que indique la obligación de dar aplicación al lineamiento Caso 36 del "Plan Técnico de Optimización del Uso del Servicio Informático de Devoluciones" </t>
  </si>
  <si>
    <t>Memorando que reitere la obligación de dar aplicación permanente al lineamiento Caso 36 del "Plan Técnico de Optimización del Uso del Servicio Informático de Devoluciones"</t>
  </si>
  <si>
    <t>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t>
  </si>
  <si>
    <t xml:space="preserve">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t>
  </si>
  <si>
    <t>1. Generar reporte asuntos de devoluciones con marca 10143</t>
  </si>
  <si>
    <t xml:space="preserve">2. Proferir oficio dirigido a los solicitantes de devolución de los asuntos identificados, con los parámetros de la campaña </t>
  </si>
  <si>
    <t>Oficio campaña enviado</t>
  </si>
  <si>
    <t>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t>
  </si>
  <si>
    <t>1. Implementar informe mensual de asuntos con marcas improcedentes</t>
  </si>
  <si>
    <t>Informe mensual de asuntos con marcas improcedentes</t>
  </si>
  <si>
    <t>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t>
  </si>
  <si>
    <t>1. Evaluar mensualmente el reporte de asuntos con marcas improcedentes</t>
  </si>
  <si>
    <t>Acta mensual de evaluación de necesidades de ajustes o nuevos desarrollos a implementar en el Servicio Informático de Devoluciones.</t>
  </si>
  <si>
    <t xml:space="preserve">17. Reiterar a los funcionarios responsables de la gestión de las solicitudes de devolución de las Direcciones Seccionales y de la Dirección Operativa de Grandes Contribuyentes la obligación de dar aplicación a lo establecido en la actividad No. 37 del procedimiento "PR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t>
  </si>
  <si>
    <t>Socializar memorando que indique la obligación de dar aplicación a la actividad 37 del procedimiento "PR COT 0124 Devolución y/o Compensación por Saldos a favor de renta y ventas mediante el SIE Devoluciones”</t>
  </si>
  <si>
    <t>Memorando que reitere la obligación de dar aplicación permanente a lo establecido en la actividad 37 del procedimiento "PR COT 0124 Devolución y/o Compensación por Saldos a favor de renta y ventas mediante el SIE Devoluciones”</t>
  </si>
  <si>
    <t>TECNOLÓGICO TRIBUTARIO</t>
  </si>
  <si>
    <t>2401-RG1
2403-RG1
2011-RG1
RFC1
2413-RG
2420-RFC1</t>
  </si>
  <si>
    <t xml:space="preserve">Insp. 1707022401 - Prescripción de Obligaciones Tributarias: Una vez analizada cada una de las variables establecidas para el proceso y alcance de la inspección, se puede concluir que no existen indicios de Fraude y Corrupción asociados a la presente inspección.
</t>
  </si>
  <si>
    <t xml:space="preserve">1. 2401-RG1: Vencimiento de términos: Posibilidad de incumplimiento de los términos legales (prescripción, caducidad) en las actuaciones que debe realizar la DIAN en cumplimiento de sus funciones
2011-RG1: Pérdida de validez de los actos administrativos por medio de los cuales se declara sin vigencia una facilidad de pago.
RFC1: Inactividad procesal injustificada en el control de las facilidades de pago
2413-RG1: Exclusión de un contribuyente del proceso de control de administración de cartera.
Inexactitud en el saldo de cuenta de los contribuyentes, generando la falta de disponibilidad e integridad de la información
2420-RFC1: RFC 005 Pérdida de oportunidad y efectividad para ejercer la acción de cobro de los aportantes, contribuyentes u operadores por direccionamiento de las actuaciones administrativas para favorecer a un tercero.								
												</t>
  </si>
  <si>
    <t>Estrategia de digitalización de los sistemas de información, se pone en marcha el plan de
modernización de la DIAN.)</t>
  </si>
  <si>
    <r>
      <rPr>
        <b/>
        <sz val="12"/>
        <rFont val="Arial"/>
        <family val="2"/>
      </rPr>
      <t xml:space="preserve">DGI </t>
    </r>
    <r>
      <rPr>
        <sz val="12"/>
        <rFont val="Arial"/>
        <family val="2"/>
      </rPr>
      <t xml:space="preserve">
NC - Subproceso Innovacion y Tecnologia
Dirección de Gestión de Innovación y Tecnología</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</si>
  <si>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</si>
  <si>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t>
  </si>
  <si>
    <r>
      <t xml:space="preserve">DGI 
</t>
    </r>
    <r>
      <rPr>
        <sz val="12"/>
        <rFont val="Arial"/>
        <family val="2"/>
      </rPr>
      <t>NC - Subproceso Innovacion y Tecnologia
Dirección de Gestión de Innovación y Tecnología</t>
    </r>
  </si>
  <si>
    <t>6. Definir la priorización funcional de la implementación</t>
  </si>
  <si>
    <t xml:space="preserve">7. Definir un plan de trabajo de desarrollo de la solución tecnológica </t>
  </si>
  <si>
    <t xml:space="preserve">8. Aprobar o validar el plan de trabajo de la implementación de la solución tecnológica </t>
  </si>
  <si>
    <t>9. Iniciar el desarrollo de la solución tecnológica.</t>
  </si>
  <si>
    <t>10. Iniciar la implementación de la solución tecnológica</t>
  </si>
  <si>
    <t>11. Poner en  producción la solución tecnológica</t>
  </si>
  <si>
    <t xml:space="preserve">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	
ID del indicio de fraude y corrupción II -Inactividad procesal injustificada en la gestión de cartera por valor de $ 6.540.571.000. ID del indicio de fraude y corrupción II -Inactividad procesal injustificada en la gestión de cartera por valor de $ 6.540.571.000.	
ID del indicio de fraude y corrupción II - Traslados de expedientes a otras Direcciones Seccionales sin cargue de las obligaciones al aplicativo SIPAC y sin gestión de las acciones de cobro por valor de $13.619.933.152.  
ID del Hallazgo I - Ineficacia de la normalización de saldos, contrario al objetivo del procedimiento PR-CA-0276 normalización de saldos de CCC y el PR-CA-0372 normalización de saldos para la obligación financiera. 	
Observación I - No integridad y disponibilidad de la información de recaudo evidenciado en 28.331 obligaciones por valor total de $ 8.551.454.313.164 a nivel nacional. 	
observación II - Existen reprocesos de las obligaciones con saldo a favor irreal en el SIE de obligación financiera.	
</t>
  </si>
  <si>
    <r>
      <rPr>
        <b/>
        <sz val="12"/>
        <rFont val="Arial"/>
        <family val="2"/>
      </rPr>
      <t xml:space="preserve">DGI </t>
    </r>
    <r>
      <rPr>
        <sz val="12"/>
        <rFont val="Arial"/>
        <family val="2"/>
      </rPr>
      <t xml:space="preserve">
NC - Subproceso Innovacion y Tecnologia
Subdirección de Gestión de Tecnología de la Información y las Telecomunicaciones</t>
    </r>
  </si>
  <si>
    <t>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	
ID del hallazgo II. fallas en la aplicación de los procedimientos y en los controles de gestión documental, unido a que el Sistema Informático SIPAC está siendo subutilizado.	
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	
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	
ID del hallazgo V. Falta de trazabilidad del cumplimiento de lo relacionado con la Notificación de los actos administrativos y en especial el Mandamiento de pago como lo establece el Estatuto Tributario en su Artículo 826</t>
  </si>
  <si>
    <t>INSP. 1707022450
H 1, 2, 3, 4, 5 y 6 
Verificación a la Gestión de las funciones del GIT Secretaría de Cobranzas en el Proceso de Cobro Dirección Seccional Impuestos de Medellín</t>
  </si>
  <si>
    <t>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t>
  </si>
  <si>
    <t>2. RG1: Posibilidad de caducidad de facultades de control y prescripción de obligaciones
RFC1: Posibilidad de exclusión de un contribuyente, de un proceso de control en la gestión de facilidades de pago.” y “Posibilidad de exclusión de un contribuyente, de un proceso de control en la administración de títulos de depósito judicial</t>
  </si>
  <si>
    <r>
      <rPr>
        <b/>
        <sz val="12"/>
        <rFont val="Arial"/>
        <family val="2"/>
      </rPr>
      <t>DGI</t>
    </r>
    <r>
      <rPr>
        <sz val="12"/>
        <rFont val="Arial"/>
        <family val="2"/>
      </rPr>
      <t xml:space="preserve">
NC- Subproceso Innovación y Tecnología
Dirección de Gestión de Innovación y Tecnología</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</si>
  <si>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</si>
  <si>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</si>
  <si>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</si>
  <si>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t>
  </si>
  <si>
    <r>
      <rPr>
        <b/>
        <sz val="12"/>
        <rFont val="Arial"/>
        <family val="2"/>
      </rPr>
      <t>DGI</t>
    </r>
    <r>
      <rPr>
        <sz val="12"/>
        <rFont val="Arial"/>
        <family val="2"/>
      </rPr>
      <t xml:space="preserve">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</si>
  <si>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12. Realizar audioritas insitu y/o de escritorio paraVerificar el Registro en SIPAC del reparto de las obligaciones en las Direcciones Seccionales y Dirección Operativa de Grandes Contribuyentes.</t>
  </si>
  <si>
    <t>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t>
  </si>
  <si>
    <t>DGI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</si>
  <si>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</si>
  <si>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t>
  </si>
  <si>
    <t>Verificar el control de radicados físicos, virtuales y los reportados en el formato FT-COT-2616.</t>
  </si>
  <si>
    <t>Informe gerencial  y evidencias de las actuaciones adelantadas dentro del procedimiento</t>
  </si>
  <si>
    <r>
      <rPr>
        <b/>
        <sz val="12"/>
        <rFont val="Arial"/>
        <family val="2"/>
      </rPr>
      <t xml:space="preserve">DGI
</t>
    </r>
    <r>
      <rPr>
        <sz val="12"/>
        <rFont val="Arial"/>
        <family val="2"/>
      </rPr>
      <t>DS - Subproceso Recaudo - Devoluciones
Direccion Seccional de Impuestos de Medellin
Divión de Recaudo y Cobranzas
GIT Secretaria.</t>
    </r>
  </si>
  <si>
    <t>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t>
  </si>
  <si>
    <t>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t>
  </si>
  <si>
    <t>Verificar el envío al Fondo de Gestión Tributaria de los depósitos judiciales endosados que cumplen los requisitos establecidos en el artículo 843-2 del Estatuto Tributario.</t>
  </si>
  <si>
    <t>Informe gerencial firmado por el Director Seccional, Jefe de División, Jefe GIT, en donde se evidencien las actividades desarrolladas.</t>
  </si>
  <si>
    <r>
      <rPr>
        <b/>
        <sz val="12"/>
        <rFont val="Arial"/>
        <family val="2"/>
      </rPr>
      <t xml:space="preserve">DGI
</t>
    </r>
    <r>
      <rPr>
        <sz val="12"/>
        <rFont val="Arial"/>
        <family val="2"/>
      </rPr>
      <t>DS - Subproceso Recaudo - Devoluciones
Direccion Seccional de Impuestos de Medellin
Divión de Recaudo y Cobranzas</t>
    </r>
  </si>
  <si>
    <t>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t>
  </si>
  <si>
    <t>15. Efectuar la revisión de los depósitos judiciales pagados a terceros entre el 01 de agosto de 2022 y el 31 de julio de 2023, para verificar que el endoso no se realice a un tercero diferente al deudor, salvo las excepciones establecidas.
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t>
  </si>
  <si>
    <t>1. Verificación del beneficiario de los depósitos judiciales pagados desde el 01/08/2022 a 31/0/2023.
2. En caso de existir diferencias entre el deudor y el beneficiario del depósito judicial, solicitar a la Seccional que relacione la excepción en la cual se encuentra, de acuerdo a lo establecido en el procedimiento PR-COT-0275 
3. Retroalimentar al Banco Agrario cuando se identifiquen depósitos judiciales que fueron pagados a un beneficiario diferente al autorizado por la DIAN</t>
  </si>
  <si>
    <r>
      <rPr>
        <b/>
        <sz val="12"/>
        <rFont val="Arial"/>
        <family val="2"/>
      </rPr>
      <t>DGI</t>
    </r>
    <r>
      <rPr>
        <sz val="12"/>
        <rFont val="Arial"/>
        <family val="2"/>
      </rPr>
      <t xml:space="preserve">
NC-Subproceso Administracion de Cartera 
Subdireccion de Cobranzas y Control Extensivo </t>
    </r>
  </si>
  <si>
    <t>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t>
  </si>
  <si>
    <t>16. Revisión del 30% de las facilitades de pago otorgadas con beneficio de ley 2155 de 2021</t>
  </si>
  <si>
    <t>Verificar que las facilidades de pago otorgadas en la Dirección Seccional de Impuestos de Medellín hayan sido otorgadas por el funcionario competente para ello, de conformidad con la resolución de delegación 2925 de 5 de octubre de 2021.</t>
  </si>
  <si>
    <t>Papeles de trabajo, acompañados de evidencia de elaboración
Entregable (cantidad): 3</t>
  </si>
  <si>
    <r>
      <rPr>
        <b/>
        <sz val="12"/>
        <rFont val="Arial"/>
        <family val="2"/>
      </rPr>
      <t>DGI</t>
    </r>
    <r>
      <rPr>
        <sz val="12"/>
        <rFont val="Arial"/>
        <family val="2"/>
      </rPr>
      <t xml:space="preserve">
NC-Subproceso Administracion de Cartera 
Dirección Seccional de Impuestos de Medellín</t>
    </r>
  </si>
  <si>
    <t xml:space="preserve">17. Retroalimentación a funcionarios del área de cobro sobre resolución de delegación 2925 de 05 de octubre de 2021. </t>
  </si>
  <si>
    <t xml:space="preserve">Afianzar en el 100% de los funcionarios del área de cobro, el conocimiento del contenido de la resolución 2925 de 05 de octubre de 2021, a fin de procurar el estricto cumplimiento de la misma en  la proyección de resoluciones que otorgan facilidades de pago. </t>
  </si>
  <si>
    <t>Formato de capacitacion realizada firmado por participantes</t>
  </si>
  <si>
    <t>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t>
  </si>
  <si>
    <t>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t>
  </si>
  <si>
    <t>Asegurar el cumplimiento del procedimiento de Facilidades de pago</t>
  </si>
  <si>
    <t>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t>
  </si>
  <si>
    <t>INSP. 1707022455
 H1, H2, H3, H4, H5, OB1 y OB2
“Evaluación a la gestión de las facilidades y compromisos de pago relacionadas con el beneficio tributario de la Ley 2155 articulo 45”.</t>
  </si>
  <si>
    <t>H1. Se encontraron 37 expedientes con actuaciones administrativas improcedentes para el otorgamiento de las facilidades de pago con beneficios tributarios, en contravía con lo establecido en: 
• El artículo 45 de la Ley 2155 del 14 de septiembre de 2021.
• El artículo 17(Desistimientos), artículos 74 a 82 (Recursos) de la Ley 1437 del 11 de enero de 2011 con sus modificaciones.
• La resolución DIAN 126 del 29 de octubre de 2021.
• Y el procedimiento PR-COT-0272 “Facilidades de Pago” e Instructivo IN-COT-0070 “Garantías”.</t>
  </si>
  <si>
    <t>3. RG1: Decisión en la gestión de facilidades de pago por fuera de la norma.
RFC1: Exclusión de un contribuyente de una o varias actividades de control en la gestión de facilidades de pago.</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</si>
  <si>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t>
  </si>
  <si>
    <t>1. Entregar los ajustes y de mas requerimientos que las áreas tecnicas soliciten a la Funcional, para dar inicio a la creacion de la Herramienta.</t>
  </si>
  <si>
    <t xml:space="preserve">1. Formato de Registro de Asistencia a las mesas de trabajo
</t>
  </si>
  <si>
    <r>
      <rPr>
        <b/>
        <sz val="12"/>
        <rFont val="Arial"/>
        <family val="2"/>
      </rPr>
      <t>DGI</t>
    </r>
    <r>
      <rPr>
        <sz val="12"/>
        <rFont val="Arial"/>
        <family val="2"/>
      </rPr>
      <t xml:space="preserve">
NC - Subproceso Recaudo - Devoluciones
Dirección de Gestión de Impuestos
Subdireccion de Cobranzas y Control Extensivo y Coordinación de Cobranzas.
NC - Subproceso Administración del sistema de gestión
Dirección de Gestión Estrategica y Analitica
NC- Subproceso Innovación y Tecnología
Dirección de Gestion de Innovación y Tecnología
MODIFICADO
13102023</t>
    </r>
  </si>
  <si>
    <t>A2. Realizar Capacitacion en las Direcciónes Seccionales y Operativa de Grandes Contribuyentes sobre el procedimiento PR-COT-0424 "Facilidades de Pago consagradas en normas transitorias", cuyo objetivo es  "Planear, tramitar y hacer seguimiento a las solicitudes y a las facilidades de pago que se otorguen en cumplimiento de lo establecido en normas especiales transitorias, lo anterior, mientras se construyen la herramienta tecnologica.</t>
  </si>
  <si>
    <t>1. Garantizar la participacion de todos los funcionarios de las direcciones seccionales u operativa de grandes contribuyentes, que de acuerdo con las funciones deben recibir la capacitacion y evaluar  la competencia adquirida.</t>
  </si>
  <si>
    <t>2. Formato de asistencia a la capacitacion diligenciado y firmado</t>
  </si>
  <si>
    <r>
      <rPr>
        <b/>
        <sz val="12"/>
        <rFont val="Arial"/>
        <family val="2"/>
      </rPr>
      <t>DGI</t>
    </r>
    <r>
      <rPr>
        <sz val="12"/>
        <rFont val="Arial"/>
        <family val="2"/>
      </rPr>
      <t xml:space="preserve">
NC - Subproceso Recaudo - Devoluciones
Subdireccion de Cobranzas y Control Extensivo 
Coordinación de Cobranzas.
NC - Subproceso Recaudo - Devoluciones
Operativa de Grandes Contribuyentes
DS -  - Subproceso Recaudo - Devoluciones
Direcciones Seccionales 
MODIFICADO
13102023</t>
    </r>
  </si>
  <si>
    <t>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t>
  </si>
  <si>
    <t>Divulgar el documento de lineamientos generales a las Direcciones Seccionales y Operativa de Grandes Contribyentes</t>
  </si>
  <si>
    <t>documento</t>
  </si>
  <si>
    <r>
      <rPr>
        <b/>
        <sz val="12"/>
        <rFont val="Arial"/>
        <family val="2"/>
      </rPr>
      <t>DGI</t>
    </r>
    <r>
      <rPr>
        <sz val="12"/>
        <rFont val="Arial"/>
        <family val="2"/>
      </rPr>
      <t xml:space="preserve">
NC - Subproceso Recaudo - Devoluciones
Dirección de Gestión de Impuestos
Subdireccion de Cobranzas y Control Extensivo 
Coordinación de Cobranzas.
MODIFICADO
13102023</t>
    </r>
  </si>
  <si>
    <t>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t>
  </si>
  <si>
    <t>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</si>
  <si>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Correo electronico </t>
  </si>
  <si>
    <r>
      <rPr>
        <b/>
        <sz val="12"/>
        <rFont val="Arial"/>
        <family val="2"/>
      </rPr>
      <t xml:space="preserve">DGI
</t>
    </r>
    <r>
      <rPr>
        <sz val="12"/>
        <rFont val="Arial"/>
        <family val="2"/>
      </rPr>
      <t>NC  - Subproceso Recaudo - Devoluciones
Operativa de Grandes Contribuyentes
Jefe de la dependencia de Cobranzas 
DS -  - Subproceso Recaudo - Devoluciones
Direcciones Seccionales 
Jefe de la dependencia de Cobranzas 
MODIFICADO
13102023</t>
    </r>
  </si>
  <si>
    <t xml:space="preserve">A5. Revisar los expedientes y elaborar un informe final de los casos que presentan inconsistencias, indicando las acciones procesales a seguir, estableciendo el cronograma que requiere cada caso. </t>
  </si>
  <si>
    <t>1. Presentar Informe gerencial al director seccional, por parte de los Jefes de Division, respecto de cada uno de los casos reseñados por la agencia ITRC en el cual se determine la situacion real de las facilidades de pago y los correctivos implementados.</t>
  </si>
  <si>
    <r>
      <rPr>
        <b/>
        <sz val="12"/>
        <rFont val="Arial"/>
        <family val="2"/>
      </rPr>
      <t xml:space="preserve">DGI
</t>
    </r>
    <r>
      <rPr>
        <sz val="12"/>
        <rFont val="Arial"/>
        <family val="2"/>
      </rPr>
      <t>DS - Subproceso Recaudo - Devoluciones
Direcciones Seccionales  de Bogota, Cali, Florencia, Monteria, Santa Marta, Tulua, Villavicencio
Division de Cobranzas y de Recaudo y Cobranzas
MODIFICADO
13102023</t>
    </r>
  </si>
  <si>
    <t>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</si>
  <si>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</si>
  <si>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NC -  - Subproceso Recaudo - Devoluciones
Operativa de Grandes Contribuyentes
DS -  - Subproceso Recaudo - Devoluciones
Direcciones Seccionales 
MODIFICADO
13102023</t>
    </r>
  </si>
  <si>
    <t>1. Divulgar el documento de lineamientos generales a las Direcciones Seccionales y Operativa de Grandes Contribyentes</t>
  </si>
  <si>
    <r>
      <rPr>
        <b/>
        <sz val="12"/>
        <rFont val="Arial"/>
        <family val="2"/>
      </rPr>
      <t>DGI</t>
    </r>
    <r>
      <rPr>
        <sz val="12"/>
        <rFont val="Arial"/>
        <family val="2"/>
      </rPr>
      <t xml:space="preserve">
NC - Subproceso Recaudo - Devoluciones
Subdireccion de Cobranzas y Control Extensivo 
Coordinación de Cobranzas.
MODIFICADO
13102023</t>
    </r>
  </si>
  <si>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Cobranzas
MODIFICADO
13102023</t>
    </r>
  </si>
  <si>
    <r>
      <rPr>
        <b/>
        <sz val="12"/>
        <rFont val="Arial"/>
        <family val="2"/>
      </rPr>
      <t>DGI</t>
    </r>
    <r>
      <rPr>
        <sz val="12"/>
        <rFont val="Arial"/>
        <family val="2"/>
      </rPr>
      <t xml:space="preserve">
DS -  Subproceso Recaudo - Devoluciones
Dirección  Seccional  de Bogota
Division de Cobranzas 
MODIFICADO
13102023</t>
    </r>
  </si>
  <si>
    <t>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t>
  </si>
  <si>
    <t>A6. Realizar Capacitacion de induccion y reinduccion sobre PR-COT-0272  y PR-COT-0424 e instructivo IN-COT-0070</t>
  </si>
  <si>
    <t>1. Garantizar la participacion de todos los funcionarios que de acuerdo con las funciones deben recibir la capacitacion y evaluar  la competencia adquirida.</t>
  </si>
  <si>
    <t>Formato de Registro de Asistencia a capacitacion diligenciado y firmado</t>
  </si>
  <si>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Divisiones de Recaudo y Cobranzas
MODIFICADO
13102023</t>
    </r>
  </si>
  <si>
    <t>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t>
  </si>
  <si>
    <t>1. garantizar la participacion de todos los funcionarios que de aceuerdo con las funciones deben recibir la capacitacion.</t>
  </si>
  <si>
    <t>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t>
  </si>
  <si>
    <t xml:space="preserve">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t>
  </si>
  <si>
    <t>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t>
  </si>
  <si>
    <t>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</si>
  <si>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t>
  </si>
  <si>
    <t>2.00 
105.00</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</si>
  <si>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</si>
  <si>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t>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</si>
  <si>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2. Correo electronico </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</si>
  <si>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</si>
  <si>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 Subproceso Recaudo - Devoluciones
Operativa de Grandes Contribuyentes
Jefe  de Recaudo y Cobranzas
DS -  - Subproceso Recaudo - Devoluciones
Direcciones Seccionales 
Jefe  de Recaudo y Cobranzas
MODIFICADO
13102023</t>
    </r>
  </si>
  <si>
    <t xml:space="preserve">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t>
  </si>
  <si>
    <t>A8. Habilitar un filtro en donde se pueda seleccionar los casos que sean de entes externos en la vista de gestion de los casos para el especialista</t>
  </si>
  <si>
    <t>1. Apertura de la solicitud de ajuste de la herramienta  de ARANDA.</t>
  </si>
  <si>
    <t>Acta de reunión y gestión del cambiio en la herramienta Aranda.</t>
  </si>
  <si>
    <r>
      <rPr>
        <b/>
        <sz val="12"/>
        <rFont val="Arial"/>
        <family val="2"/>
      </rPr>
      <t>DGI</t>
    </r>
    <r>
      <rPr>
        <sz val="12"/>
        <rFont val="Arial"/>
        <family val="2"/>
      </rPr>
      <t xml:space="preserve">
NC- Subproceso Innovación y Tecnología
Coordinacion de Soporte Tecnico al Usuario.
MODIFICADO
13102023</t>
    </r>
  </si>
  <si>
    <t>INSP. 1707022457
 H1, H2, H3, H4, H5, H6, H7, H8, OB1 y O2
“Embargos, desembargos y devoluciones”.</t>
  </si>
  <si>
    <t>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t>
  </si>
  <si>
    <t>RG1: Decisión final del proceso de control por fuera de la norma
RFC1: Decisión final de un proceso de control basado en hechos falsos y/o información inexistente</t>
  </si>
  <si>
    <t>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t>
  </si>
  <si>
    <t>determinar dentro del procedimiento PR-COT-0327, PR-COT-0345 y PR-COT-0330 si son claros los lineamiento que señalan las actividades que deben tenerse en cuenta para los expedientes híbridos y electrónicos, (por ejemplo, cambiar la palabra "imprimir" por "conservar" las consultas a los sistemas de información). y de encontrarse viable tramitar el ajuste ante el área competente.</t>
  </si>
  <si>
    <t>Documento de diagnostico de revision de los  Procedimientos PR-COT-0327, PR-COT-0345 y PR-COT-0330</t>
  </si>
  <si>
    <r>
      <rPr>
        <b/>
        <sz val="12"/>
        <rFont val="Arial"/>
        <family val="2"/>
      </rPr>
      <t xml:space="preserve">DGI
</t>
    </r>
    <r>
      <rPr>
        <sz val="12"/>
        <rFont val="Arial"/>
        <family val="2"/>
      </rPr>
      <t>DS - Subproceso Recaudo - Devoluciones
Direcciones Seccionales de Impuestos de Bogotá,  Medellin y Cali
Divión de Recaudo y Cobranzas</t>
    </r>
  </si>
  <si>
    <t>2. Realizar capacitación a los funcionarios de la División de Cobranzas, en referencia a la aplicación del procedimiento PR-COT-0327, PR-COT-0345 y PR-COT-0330 de acuerdo con el resultado de la revision efectuada.</t>
  </si>
  <si>
    <t>Programar la capacitación en el calendario de MS Teams, una vez se cuente con el procedimiento ajustado.
Realizar la capacitación.</t>
  </si>
  <si>
    <t>Registro de asistencia.</t>
  </si>
  <si>
    <r>
      <rPr>
        <b/>
        <sz val="12"/>
        <rFont val="Arial"/>
        <family val="2"/>
      </rPr>
      <t xml:space="preserve">DGI
</t>
    </r>
    <r>
      <rPr>
        <sz val="12"/>
        <rFont val="Arial"/>
        <family val="2"/>
      </rPr>
      <t>DS - Subproceso Recaudo - Devoluciones
Direcciones Seccionales de Impuestos de Bogotá,  Medellin,  Cali y Barranquilla 
Divión de Cobranzas</t>
    </r>
  </si>
  <si>
    <t xml:space="preserve">3. Realizar verificación  mensual, del cumplimiento del procedimiento ajustado, en tres (3) expedientes. </t>
  </si>
  <si>
    <t>Seleccionar un expediente de cada tipo (físico, híbrido, electrónico).
Confirmar la conservación de las consultas a los sistemas de información
Realizar retroalimentación al servidor público que tiene el expediente, si es del caso. 
Elaborar el informe</t>
  </si>
  <si>
    <t>Informe de la verificación</t>
  </si>
  <si>
    <t>4. Trasladar esta recomedacion al area competente de la DIAN encargado de la gestion de tablas de retencion documental</t>
  </si>
  <si>
    <t>Elaborar correo justificativo anexando informe correspondiente</t>
  </si>
  <si>
    <t>correo electronico dirigido al competente</t>
  </si>
  <si>
    <r>
      <rPr>
        <b/>
        <sz val="12"/>
        <rFont val="Arial"/>
        <family val="2"/>
      </rPr>
      <t>DGI</t>
    </r>
    <r>
      <rPr>
        <sz val="12"/>
        <rFont val="Arial"/>
        <family val="2"/>
      </rPr>
      <t xml:space="preserve">
NC - Subproceso Recaudo - Devoluciones
Dirección de Gestión de Impuestos
Subdireccion de Cobranzas y Control Extensivo 
Coordinación de Cobranzas.
</t>
    </r>
  </si>
  <si>
    <t>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t>
  </si>
  <si>
    <t>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</si>
  <si>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</si>
  <si>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 xml:space="preserve">Informe gerencial en pdf de periodicidad bimestral y listado en excel de los contribuyentes seleccionados, señalando contribuyente y NIT. </t>
  </si>
  <si>
    <r>
      <rPr>
        <b/>
        <sz val="12"/>
        <rFont val="Arial"/>
        <family val="2"/>
      </rPr>
      <t xml:space="preserve">DGI
</t>
    </r>
    <r>
      <rPr>
        <sz val="12"/>
        <rFont val="Arial"/>
        <family val="2"/>
      </rPr>
      <t>DS - Subproceso Recaudo - Devoluciones
Direcciones Seccionales de Impuestos de  Cali , Medellin y Barranquilla 
Divión de Cobranzas</t>
    </r>
  </si>
  <si>
    <t>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t>
  </si>
  <si>
    <t>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t>
  </si>
  <si>
    <t>Elaborar el documento detallando las necesidades de la realización de la mesa de trabajo.</t>
  </si>
  <si>
    <t>Oficio solicitando la realización de la mesa de trabajo</t>
  </si>
  <si>
    <r>
      <rPr>
        <b/>
        <sz val="12"/>
        <rFont val="Arial"/>
        <family val="2"/>
      </rPr>
      <t xml:space="preserve">DGI
</t>
    </r>
    <r>
      <rPr>
        <sz val="12"/>
        <rFont val="Arial"/>
        <family val="2"/>
      </rPr>
      <t>DS - Subproceso Recaudo - Devoluciones
Direcciones Seccionales de Impuestos de Bogotá  y Barranquilla 
Divión de Cobranzas</t>
    </r>
  </si>
  <si>
    <t>7. Realizar mesa de trabajo para revisar el procedimiento y los formatos de los actos administrativos, tanto manuales como del SIPAC.</t>
  </si>
  <si>
    <t>Programar 2 mesas de trabajo.
Realizar las mesas
Elaborar el documento con los temas, las decisiones y los compromisos.</t>
  </si>
  <si>
    <t>Registro de asistencia a las mesas de trabajo que incluya los temas tratados, las decisiones y los compromisos</t>
  </si>
  <si>
    <r>
      <rPr>
        <b/>
        <sz val="12"/>
        <rFont val="Arial"/>
        <family val="2"/>
      </rPr>
      <t>DGI</t>
    </r>
    <r>
      <rPr>
        <sz val="12"/>
        <rFont val="Arial"/>
        <family val="2"/>
      </rPr>
      <t xml:space="preserve">
NC - Subproceso Recaudo - Devoluciones
Dirección de Gestión de Impuestos
Subdireccion de Cobranzas y Control Extensivo y Coordinación de Cobranzas.
DS - Subproceso Recaudo - Devoluciones
Direcciones Seccionales de Impuestos de Bogotá y Barranquilla 
Divión de Cobranzas
</t>
    </r>
  </si>
  <si>
    <t>8. Realizar capacitación a los funcionarios de la División de Cobranzas, en referencia con la revision efectuada a los procedimientos R-COT_0345- Levantamiento de Medidas Cautelares y COT-0330 Extinción de obligaciones.</t>
  </si>
  <si>
    <t>Programar la capacitación en el calendario de MS Teams, una vez se cuenta con el resultado de la revision efectuada al procedimiento .
Realizar la capacitación.</t>
  </si>
  <si>
    <r>
      <rPr>
        <b/>
        <sz val="12"/>
        <rFont val="Arial"/>
        <family val="2"/>
      </rPr>
      <t>DGI</t>
    </r>
    <r>
      <rPr>
        <sz val="12"/>
        <rFont val="Arial"/>
        <family val="2"/>
      </rPr>
      <t xml:space="preserve">
DS - Subproceso Recaudo - Devoluciones
Direcciones Seccionales de Impuestos de Bogotá y Barranquilla 
Divión de Cobranzas</t>
    </r>
  </si>
  <si>
    <t>9. Revisar mensualmente tres (3) expedientes que contengan resoluciones de desembargo y/o endoso de Depósitos Judiciales.</t>
  </si>
  <si>
    <t>Identificar los tres (3) expedientes.
Verificar que los actos administrativos están firmados por el servidor público competente.
Efectuar las acciones correspondientes si hay lugar a ello.
Elaborar un informe.</t>
  </si>
  <si>
    <t>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t>
  </si>
  <si>
    <t>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t>
  </si>
  <si>
    <t>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</si>
  <si>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</si>
  <si>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y Barranquilla 
Divión de Cobranzas</t>
    </r>
  </si>
  <si>
    <t>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t>
  </si>
  <si>
    <t xml:space="preserve">11. Remitir al GIT competente conforme con el procedimiento para que se realice el proceso de corrección o  normalizacion de los saldos que arroja la Obligación Financiera y Sipac,  dejando evidencia  en los 2 expedientes auditados . </t>
  </si>
  <si>
    <t>Realizar las tareas descritas en el procedimiento PR-COT 0372 Y PR-COT 0276</t>
  </si>
  <si>
    <t xml:space="preserve">Informe gerencial en pdf </t>
  </si>
  <si>
    <r>
      <rPr>
        <b/>
        <sz val="12"/>
        <rFont val="Arial"/>
        <family val="2"/>
      </rPr>
      <t xml:space="preserve">DGI
</t>
    </r>
    <r>
      <rPr>
        <sz val="12"/>
        <rFont val="Arial"/>
        <family val="2"/>
      </rPr>
      <t>DS - Subproceso Recaudo - Devoluciones
Direcciones Seccionales de Impuestos de  Cali
Divión de Cobranzas</t>
    </r>
  </si>
  <si>
    <t>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t>
  </si>
  <si>
    <r>
      <rPr>
        <b/>
        <sz val="12"/>
        <rFont val="Arial"/>
        <family val="2"/>
      </rPr>
      <t xml:space="preserve">DGI
</t>
    </r>
    <r>
      <rPr>
        <sz val="12"/>
        <rFont val="Arial"/>
        <family val="2"/>
      </rPr>
      <t>DS - Subproceso Recaudo - Devoluciones
Direcciones Seccionales de Impuestos de Bogotá  y Cali
Divión de Cobranzas</t>
    </r>
  </si>
  <si>
    <t>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t>
  </si>
  <si>
    <t xml:space="preserve">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</si>
  <si>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</si>
  <si>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(DSI Cali)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</si>
  <si>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Divión de Cobranzas</t>
    </r>
  </si>
  <si>
    <t>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t>
  </si>
  <si>
    <t xml:space="preserve">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</si>
  <si>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</si>
  <si>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t>
  </si>
  <si>
    <t>14. Revisar mensualmente en tres (3) expedientes para verificar que contengan todos los actos administrativos  de embargos y desembargos debidamente firmados.</t>
  </si>
  <si>
    <t>Identificar los tres (3) expedientes.
Verificar que en los actos administrativos del expediente se cuente con todas las firmas
Efectuar las acciones correspondientes si hay lugar a ello.
Elaborar un informe.</t>
  </si>
  <si>
    <r>
      <rPr>
        <b/>
        <sz val="12"/>
        <rFont val="Arial"/>
        <family val="2"/>
      </rPr>
      <t xml:space="preserve">DGI
</t>
    </r>
    <r>
      <rPr>
        <sz val="12"/>
        <rFont val="Arial"/>
        <family val="2"/>
      </rPr>
      <t>DS - Subproceso Recaudo - Devoluciones
Direcciones Seccionales de Impuestos de Bogotá
Divión de Cobranzas</t>
    </r>
  </si>
  <si>
    <t>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t>
  </si>
  <si>
    <r>
      <t xml:space="preserve">INSP. 1707022458
 H1, OB1 y O2
</t>
    </r>
    <r>
      <rPr>
        <i/>
        <sz val="12"/>
        <rFont val="Arial"/>
        <family val="2"/>
      </rPr>
      <t>“Procedimiento Régimen Tributario Especial”.</t>
    </r>
  </si>
  <si>
    <t>H1. Se evidencian 15 casos en el Sistema Informático-Régimen Tributario Especial (SI-RTE) correspondientes a los procesos de calificación y readmisión al Régimen Tributario Especial</t>
  </si>
  <si>
    <t>RG1:Decisión final del proceso de control en la actualización, calificación y/o readmisión de contribuyentes del RTE por fuera de la norma.
RFC1: Decisión final de un proceso de control en la actualización, calificación y/o readmisión de contribuyentes del RTE basada en hechos falsos  o inexistentes.</t>
  </si>
  <si>
    <t>A1. Implementar    y    poner    en producción   la   prevalidación automática en el SI RTE, que permita         verificar         la información   y   documentos radicados  por  las  entidades solicitantes,  al  igual  que,  la verificación  del  formato  FT- COT-2742  Lista  de  Chequeo solicitudes RTE.</t>
  </si>
  <si>
    <t xml:space="preserve">Priorizar y detallar requerimientos funcionales necesarios para la solución tecnológica.
Análisis y diseño de    la    solución tecnológica
Implementación de    la    solución tecnológica
Despliegue en producción y  estabilización   de la solución
</t>
  </si>
  <si>
    <t>Documentos  de requerimien tos funcionales
Plan        de trabajo   del desarrollo de            la solución tecnológica
1/08/2025
Seguimiento   trimestral a la implementación   de   la solución tecnológica
1/10/2025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1/02/2026</t>
  </si>
  <si>
    <r>
      <rPr>
        <b/>
        <sz val="12"/>
        <rFont val="Arial"/>
        <family val="2"/>
      </rPr>
      <t>DGI</t>
    </r>
    <r>
      <rPr>
        <sz val="12"/>
        <rFont val="Arial"/>
        <family val="2"/>
      </rPr>
      <t xml:space="preserve">
Dirección de Gestion de Innovación y Tecnología</t>
    </r>
  </si>
  <si>
    <t>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t>
  </si>
  <si>
    <t>1. Controlar  y  hacer seguimiento  a  la información  y  los documentos radicado   en   las solicitudes   RTE presentadas    por las  entidades  sin ánimo de lucro.</t>
  </si>
  <si>
    <t>Informe   de verificación manual    de solicitudes RTE</t>
  </si>
  <si>
    <r>
      <rPr>
        <b/>
        <sz val="12"/>
        <rFont val="Arial"/>
        <family val="2"/>
      </rPr>
      <t>DGI</t>
    </r>
    <r>
      <rPr>
        <sz val="12"/>
        <rFont val="Arial"/>
        <family val="2"/>
      </rPr>
      <t xml:space="preserve">
Subdireccion de Cobranzas y Control Extensivo
Coordinación  Control Extensivo de Obligaciones 
Direcciones Seccionales (según reporte)
Dirección de Gestion de Innovación y Tecnología</t>
    </r>
  </si>
  <si>
    <t>A3. Implementar    y    poner    en producción    el    Módulo    de Reportes  en  el  SI  RTE,  que permita  validar automáticamente la trazabilidad de los actos administrativos generados a través del SI RTE e incluir lo que se gestione de manera manual.</t>
  </si>
  <si>
    <t>Priorizar y detallar requerimientos funcionales necesarios para la solución tecnológica</t>
  </si>
  <si>
    <t>Documentos de requerimientos funcionales</t>
  </si>
  <si>
    <t>Análisis y diseño de la solución tecnológica</t>
  </si>
  <si>
    <t>Plan de trabajo del desarrollo de la solución tecnológica</t>
  </si>
  <si>
    <t>Implementación de    la    solución tecnológica</t>
  </si>
  <si>
    <t>Seguimient o  trimestral a la implementa ción   de   la solución tecnológica</t>
  </si>
  <si>
    <t xml:space="preserve">Despliegue       en producción         y estabilización   de la solución </t>
  </si>
  <si>
    <t>Puesta     en producción de            la solución tecnológica:
a.  (01)  Un formato información de    versión 30001-FT-IT-2180
b.  (01)  Un formato   de aceptación de   pruebas funcionales y   salida   a producción - FT-IT-1851.
c.   (01)   Un acta        de comité     de gestión    de cambios   de tecnología del correspondi ente software instalado   y en producción.</t>
  </si>
  <si>
    <t>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t>
  </si>
  <si>
    <t>Controlar  y  hacer seguimiento a los actos administrativos generados   en   el SI  RTE    y    de manera manual</t>
  </si>
  <si>
    <t>Informe  de verificación manual de solicitudes RTE</t>
  </si>
  <si>
    <t>A5. Verificar si las solicitudes de devolución de saldos a favor en renta y ventas resueltas entre el 13 de abril y el 13 de mayo de 2020 en el marco de las devoluciones abreviadas fueron (SI) o (NO) objeto de auditoría de fiscalización o incluidas enprog</t>
  </si>
  <si>
    <t>Respuesta de Tecnología: Ajuste al Servicio de RTE ESAL</t>
  </si>
  <si>
    <t>Certificación del cumplimient o  de  ajuste al    servicio RTE ESAL.</t>
  </si>
  <si>
    <r>
      <rPr>
        <b/>
        <sz val="12"/>
        <rFont val="Arial"/>
        <family val="2"/>
      </rPr>
      <t>DGI</t>
    </r>
    <r>
      <rPr>
        <sz val="12"/>
        <rFont val="Arial"/>
        <family val="2"/>
      </rPr>
      <t xml:space="preserve">
Subdirección de Fiscalización Tributaria
Coordinación de Sistemas de Información y Procedimiento de Fiscalización Tributaria</t>
    </r>
  </si>
  <si>
    <t>A6. Generar  el  vector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</si>
  <si>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</si>
  <si>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Base       de datos      de NIT         de  entidades  a actualizar  el RUT.</t>
  </si>
  <si>
    <t>Base       de datos      de  NIT         de entidades  a actualizar  el RUT.</t>
  </si>
  <si>
    <t>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</si>
  <si>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</si>
  <si>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Correo electrónico con  el  listado     de los NIT a los que   se   les actualizará el RUT.</t>
  </si>
  <si>
    <t>A8. Actualización    del    Registro Único    Tributario     de    los inscritos      que      presentan diferencia según calificación o retiro   que   emita   el   área competente.</t>
  </si>
  <si>
    <t>Mantener actualizado       el Registro      Único
Tributario         de acuerdo    con    la calificación       en RTE   o   en   caso contrario          su exclusión.</t>
  </si>
  <si>
    <t>Registros actualizados según reporte   y/o informe remitido por la Subdirección            de  Fiscalización Tributaria con         los debidos soportes.</t>
  </si>
  <si>
    <t>Por demanda:( No. De Registros actualizados) / No. (De registro s totales - No. De registro s que no pasan validaci ones del SI. RUT)</t>
  </si>
  <si>
    <r>
      <rPr>
        <b/>
        <sz val="12"/>
        <rFont val="Arial"/>
        <family val="2"/>
      </rPr>
      <t>DGI</t>
    </r>
    <r>
      <rPr>
        <sz val="12"/>
        <rFont val="Arial"/>
        <family val="2"/>
      </rPr>
      <t xml:space="preserve">
Subdirección de Administración del Registro Único Tributario - RUT</t>
    </r>
  </si>
  <si>
    <t>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t>
  </si>
  <si>
    <t>Documentos    de requerimien tos funcionales</t>
  </si>
  <si>
    <t>Análisis  y  Diseño de     a     solución tecnológica</t>
  </si>
  <si>
    <t>Plan        de trabajo   del desarrollo de            la solución tecnológica</t>
  </si>
  <si>
    <t>Seguimient o  trimestral a     la implementa ción   de   la solución tecnológica</t>
  </si>
  <si>
    <t>Despliegue   en Producción  y Estabilización   de la solución</t>
  </si>
  <si>
    <t>a.  (01)  Un formato información de    versión 30001-FT-IT-2180
b.  (01)  Un formato   de aceptación de   pruebas funcionales y   salida   a producción - FT-IT-1851.
c.   (01)   Un acta        de comité     de gestión    de cambios   de tecnología del correspondi ente software instalado   y en producción.</t>
  </si>
  <si>
    <t>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t>
  </si>
  <si>
    <t>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t>
  </si>
  <si>
    <t>Generar control y guardar    la trazabilidad  de  la gestión   realizada en cada una de las etapas     del proceso           de sustanciación.</t>
  </si>
  <si>
    <t>Informe   de verificación manual  de solicitudes RTE</t>
  </si>
  <si>
    <r>
      <rPr>
        <b/>
        <sz val="12"/>
        <rFont val="Arial"/>
        <family val="2"/>
      </rPr>
      <t>DGI</t>
    </r>
    <r>
      <rPr>
        <sz val="12"/>
        <rFont val="Arial"/>
        <family val="2"/>
      </rPr>
      <t xml:space="preserve">
Coordinación Control Extensivo de Obligaciones</t>
    </r>
  </si>
  <si>
    <t xml:space="preserve">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</si>
  <si>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t>
  </si>
  <si>
    <t>Generar control y guardar            la trazabilidad  de  la gestión   realizada en cada una de las etapas            del
proceso           de sustanciación.</t>
  </si>
  <si>
    <t>Procedimien to   PR-COT- 0413 actualizado</t>
  </si>
  <si>
    <t>INSP.170700-29-2024-02-06
 H1, H2, H3, H4, H5, H6, OB1,  OB2,OB3 Y OB4
Obras por impuestos</t>
  </si>
  <si>
    <t>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
•	No se observa la carta de solicitud de vinculación al mecanismo de pago de obras por impuesto.
•	No se observa el listado de aceptados y no aceptados.
•	No se observa la unidad documental con su respectivo BPIN.
•	No se observa el registro en el formato “FT-COT-2707 Control vinculación al mecanismo de pago de obras por impuestos” ya que es el único control que tiene la DIAN para la vinculación al mecanismo de pago de obras por impuesto.
Lo anterior, es ocasionado por la falta de control y seguimiento en el SIE de Obligación Financiera y la herramienta de control afectando el saldo del contribuyente, situación que disminuye el saldo a pagar o aumenta el saldo a favor del contribuyente.</t>
  </si>
  <si>
    <t>RG1: “Decisión final del proceso de control fuera de la norma”
RFC1: “Decisión final de un proceso de control basada en hechos falsos o información inexistente”</t>
  </si>
  <si>
    <t>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t>
  </si>
  <si>
    <t>1.  Elaborar borrador de lineamiento.
2. Realizar mesa de trabajo para discución del lineamiento.
3. Elaboración final de lineamiento
4. Correo a  las Direcciones para su conocimiento del lineamiento.
5. Capacitación a las Direcciones Seccionales y Operativa de Grandes sobre el lineamiento.</t>
  </si>
  <si>
    <t>Lineamiento para el tratamiento cuando existan solicitud de devoluciones en renta con valores mayores que cero en la casilla obras por impuesto</t>
  </si>
  <si>
    <r>
      <rPr>
        <b/>
        <sz val="12"/>
        <rFont val="Arial"/>
        <family val="2"/>
      </rPr>
      <t>DGI</t>
    </r>
    <r>
      <rPr>
        <sz val="12"/>
        <rFont val="Arial"/>
        <family val="2"/>
      </rPr>
      <t xml:space="preserve">
Dirección de Gestión de Impuestos
Subdirección de Devoluciones</t>
    </r>
  </si>
  <si>
    <t>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</si>
  <si>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2. Realizar Análisis de los contribuyentes relacionados en términos de eficiencia, relación costo - beneficio y oportunidad para actuar en términos de firmeza.
3. Definir los criterios de priorización y de selección de casos.
4.Seleccionar los casos
5. Elaborar el lineamiento</t>
  </si>
  <si>
    <t xml:space="preserve">Memorando de lineamientos acción de control socializado en las Direcciones Seccionales o Dirección Operativa de Grandes Contribuyentes.
</t>
  </si>
  <si>
    <r>
      <rPr>
        <b/>
        <sz val="12"/>
        <rFont val="Arial"/>
        <family val="2"/>
      </rPr>
      <t>DGI</t>
    </r>
    <r>
      <rPr>
        <sz val="12"/>
        <rFont val="Arial"/>
        <family val="2"/>
      </rPr>
      <t xml:space="preserve">
Dirección de Gestión de Impuestos
Subdirección de Recaudo
Coordinación de Administración de Aplicativos de Impuestos
Subdirección de Fiscalización Tributaria
Coordinación de Pensamiento Estratégico</t>
    </r>
  </si>
  <si>
    <t>1. Identificación de los seleccionados por Direcciones Seccionales o Dirección Operativa de Grandes Contribuyentes.
2. Envío de casos por correo electrónico</t>
  </si>
  <si>
    <t>Correos eléctrónicos remitidos con los casos a las Direcciones Seccionales o Dirección Operativa de Grandes Contribuyentes.</t>
  </si>
  <si>
    <t>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</si>
  <si>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1. Especificaciones funcionales FT-2206
2. Ejecutar Desarrollo del ajuste por el  area tecnologia
3. Realización de pruebas funcionales
4. Ajuste de software instalado y en producción</t>
  </si>
  <si>
    <t>Acta de comité de gestión de Cambios de Tecnología del correspondiente ajuste de software instalado y en producción</t>
  </si>
  <si>
    <r>
      <rPr>
        <b/>
        <sz val="12"/>
        <rFont val="Arial"/>
        <family val="2"/>
      </rPr>
      <t>DGI</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</si>
  <si>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t>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</si>
  <si>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t>
  </si>
  <si>
    <t xml:space="preserve"> 4 PST/ 4 Correo electrónico </t>
  </si>
  <si>
    <r>
      <rPr>
        <b/>
        <sz val="12"/>
        <rFont val="Arial"/>
        <family val="2"/>
      </rPr>
      <t xml:space="preserve">DGI </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</si>
  <si>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t>A5. Trimestralmente, se solicitará a través del PST al área de tecnología la información de los contribuyentes que en su declaración de renta en la casilla "obras por impuestos" que presenten valor diferente a cero (o). Una vez verificada dicha información, se remitirá a la dirección seccional de impuestos o dirección operativa para que realice el tramite de verificación.</t>
  </si>
  <si>
    <t xml:space="preserve">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
5. Verificar la gestión de las correcciones  </t>
  </si>
  <si>
    <t>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
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
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t>
  </si>
  <si>
    <t>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t>
  </si>
  <si>
    <t>1. Correo electrónico  (Ministerios -DNP - ART - FIDUCIARIAS)  a las entidades nacionales competentes beneficiarias del mecanismo de pago de obras por impuestos 
2. Recibir información fecha estimada de finalización de los proyectos BPIN.
3. Verificación y validación de información recibida.
4. Remitir posibles inconcsistencias a las DS o DO areas fiscalización para lo de su competencia.</t>
  </si>
  <si>
    <t>Correo eletrónico</t>
  </si>
  <si>
    <r>
      <rPr>
        <b/>
        <sz val="12"/>
        <rFont val="Arial"/>
        <family val="2"/>
      </rPr>
      <t>DGI</t>
    </r>
    <r>
      <rPr>
        <sz val="12"/>
        <rFont val="Arial"/>
        <family val="2"/>
      </rPr>
      <t xml:space="preserve">
Dirección de Gestión de Impuestos
Subdirección de Recaudo
Coordinación de Administración de Aplicativos de Impuestos
</t>
    </r>
  </si>
  <si>
    <t xml:space="preserve">A7. Presentar a la Subdirección de Procesos, la propuesta de actualización del procedimiento  PR-COT-0452 "Obras por impuestos" y del Instructivo IN-COT-0200 "Forma de Extinción de Obligaciones"  </t>
  </si>
  <si>
    <t xml:space="preserve">1. Propuesta de actualización Instructivo IN-COT-0200 "Formas de Extinción de Obligaciones".
2. Propuesta de actualización Procedimiento PR-COT-0452 "Obras por Impuestos".
</t>
  </si>
  <si>
    <t>Propuesta de procedimientos actualizados (Instructivo IN-COT-0200 "Forma de Extinción de Obligaciones" y procedimiento PR-COT-0452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</si>
  <si>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t>
    </r>
  </si>
  <si>
    <t>A8.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Adicionalmente, incluir una actividad donde se indique que se debe acatar  el PR-COT-465 “Investigación y determinación de tributos e imposición de sanciones” cuando aplique.</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</si>
  <si>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las DS y DOGC .</t>
  </si>
  <si>
    <t>Procedimientos actualizados (Instructivo IN-COT-0200 "Forma de Extinción de Obligaciones" y procedimiento PR-COT-0452 "Obras por impuestos").</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</si>
  <si>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</si>
  <si>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
Teniendo en cuenta lo anterior, en veintiocho (28) casos en los que se realizó el reintegro del saldo no ejecutado mediante formulario 490 "Recibo Oficial de Pago", dentro de "Obras por Impuestos", se observó que el pago se refleja como un excedente del contribuyente en la obligación financiera, incumpliendo lo establecido en los artículos 1.6.5.4.2.  y 1.6.5.4.22  del decreto 1915 de 2017.  
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t>
  </si>
  <si>
    <t>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</si>
  <si>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</si>
  <si>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 xml:space="preserve">A11. Mantener actualizada la información del formato FT-COT-2707 con las diferentes fuentes disponibles y trasladarla a la Coordinación de contabilidad de la función recaudadora </t>
  </si>
  <si>
    <t>1. Actualizar el formato FT-COT-2707 con la información contenida en las fuentes disponibles.
2. Trasladar el formato FT-COT-2027 actualizado mensualmte a la Coordinación de contabilidadd e la función recaudadora.</t>
  </si>
  <si>
    <t>Formato FT-COT-2707 actualizado y trasladado mensualmente</t>
  </si>
  <si>
    <r>
      <rPr>
        <b/>
        <sz val="12"/>
        <rFont val="Arial"/>
        <family val="2"/>
      </rPr>
      <t>DGI</t>
    </r>
    <r>
      <rPr>
        <sz val="12"/>
        <rFont val="Arial"/>
        <family val="2"/>
      </rPr>
      <t xml:space="preserve"> 
Dirección de Gestión de Impuestos
Subdirección de Recaudo
Coordinación de Administración de Aplicativos de Impuestos
</t>
    </r>
  </si>
  <si>
    <t>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</si>
  <si>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
2. De acuerdo con las situaciones evidenciadas en las conciliaciones realizar los ajustes a que haya en la contabilidad</t>
  </si>
  <si>
    <r>
      <rPr>
        <b/>
        <sz val="12"/>
        <rFont val="Arial"/>
        <family val="2"/>
      </rPr>
      <t xml:space="preserve">DGI </t>
    </r>
    <r>
      <rPr>
        <sz val="12"/>
        <rFont val="Arial"/>
        <family val="2"/>
      </rPr>
      <t xml:space="preserve">
Dirección de Gestión de Impuestos
Subdirección de Recaudo
Coordinación de Contabilidad de la Función Recaudadora</t>
    </r>
  </si>
  <si>
    <t>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t>
  </si>
  <si>
    <t xml:space="preserve">13. Presentar a la Subdirección de Procesos, la propuesta de actualización del procedimiento  PR-COT-0452 "Obras por impuestos" y del Instructivo IN-COT-0200 "Forma de Extinción de Obligaciones"  </t>
  </si>
  <si>
    <t>A14.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</si>
  <si>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</si>
  <si>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t>
  </si>
  <si>
    <t xml:space="preserve">A15. Mantener actualizada la información del formato FT-COT-2707 con las diferentes fuentes disponibles y trasladarla a la Coordinación de contabilidad de la función recaudadora </t>
  </si>
  <si>
    <t xml:space="preserve">DGI 
NC - Subproceso Recaudo-Devoluciones 
Dirección de Gestión de Impuestos
Subdirección de Recaudo
Coordinación de Administración de Aplicativos de Impuestos
</t>
  </si>
  <si>
    <r>
      <rPr>
        <b/>
        <sz val="12"/>
        <rFont val="Arial"/>
        <family val="2"/>
      </rPr>
      <t xml:space="preserve">DGI </t>
    </r>
    <r>
      <rPr>
        <sz val="12"/>
        <rFont val="Arial"/>
        <family val="2"/>
      </rPr>
      <t xml:space="preserve">
Dirección de Gestión de Impuestos
Subdirección de Recaudo
Coordinación de Administración de Aplicativos de Impuestos
</t>
    </r>
  </si>
  <si>
    <t>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</si>
  <si>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DGI 
NC - Subproceso Recaudo-Devoluciones 
Dirección de Gestión de Impuestos
Subdirección de Recaudo
Coordinación de Contabilidad de la Función Recaudadora</t>
  </si>
  <si>
    <t>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t>
  </si>
  <si>
    <t xml:space="preserve">A17. Presentar a la Subdirección de Procesos, la propuesta de actualización del procedimiento  PR-COT-0452 "Obras por impuestos" y del Instructivo IN-COT-0200 "Forma de Extinción de Obligaciones"  </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</si>
  <si>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t>
    </r>
  </si>
  <si>
    <t>A18.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</si>
  <si>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t xml:space="preserve">A19. Presentar a la Subdirección de Procesos, la propuesta de actualización del procedimiento  PR-COT-0452 "Obras por impuestos" y del Instructivo IN-COT-0200 "Forma de Extinción de Obligaciones"  </t>
  </si>
  <si>
    <t>A20.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de las unidades documentales sobre el mecanismo de pago de obras por impuestos, como son el PR-ADF-163 "Organización de Archivos de Gestión" y el Instructivo IN-ADF-0132 "Manejo de Archivos".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</si>
  <si>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</si>
  <si>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A21. Recibir capacitación de la Coordinación de Documentación de la  Subdirección Administrativa de la Dirección de Gestión Coportativa para la del PR-ADF-163 "Organización de Archivos de Gestión" y el Instructivo IN-ADF-0132 "Manejo de Archivos" para su debida aplicación en la conformación y manejo de archivos de unidades documentales sobre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</si>
  <si>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PR-ADF-163 "Organización de Archivos de Gestión" y el Instructivo IN-ADF-0132 "Manejo de Archivos" y su debida aplicación en la conformación y manejo de archivos de unidades documentales de mecanismo de pago de obras por impuestos.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</si>
  <si>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</si>
  <si>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"Comunicaciones Oficiales de Entrada " y el PR-ADF-157 "Comunicaciones Oficiales de Salida", a fin de establecer controles que permitan direccionar adecuadamente la correspondencia con el asunto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</si>
  <si>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PR-ADF-156 "comunicaciones oficiales de Entrada"  y PR-ADF-157 "comunicaciones Oficiales de Salida" para el manejo de correspondencia con el asunto mecanisco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</si>
  <si>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Correspondencia y Notificaciones 
</t>
    </r>
  </si>
  <si>
    <t xml:space="preserve">A23. Presentar a la Subdirección de Procesos, la propuesta de actualización del procedimiento  PR-COT-0452 "Obras por impuestos" y del Instructivo IN-COT-0200 "Forma de Extinción de Obligaciones"  </t>
  </si>
  <si>
    <t xml:space="preserve">A24.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debido registro y la permanente actualización de la información en el formato FT-COT-2707. </t>
  </si>
  <si>
    <t>1. Actualización Instructivo IN-COT-0200
2. Actualización Procedimiento PR-COT-0452
3. Publicación en Listado Maestro de Documentos
4. Socialización áreas comptentes en Nivel Central, DS  y DOGC
5. Aplicación procedimientos por parte de la CAAI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</si>
  <si>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</si>
  <si>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t>
  </si>
  <si>
    <t xml:space="preserve">25. Presentar a la Subdirección de Procesos, la propuesta de actualización del procedimiento  PR-COT-0452 "Obras por impuestos" y del Instructivo IN-COT-0200 "Forma de Extinción de Obligaciones"  </t>
  </si>
  <si>
    <t>26.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registro del valor que vincula a la renta  y el valor reintegrado  por contribuyente o contriubyentes cuando corresponda si es proyecto grupal, incluir dentro del formato FT-COT-2707,  la columna "Valor aprobado del proyecto".</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</si>
  <si>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 CAAI .</t>
  </si>
  <si>
    <t>OB2. No se evidenció en las unidades documentales el listado de contribuyentes aprobados y no aprobados en la modalidad de pago de obras por impuestos, expedidos por la Agencia de Renovación del Territorio ART</t>
  </si>
  <si>
    <t xml:space="preserve">27. Presentar a la Subdirección de Procesos, la propuesta de actualización del procedimiento  PR-COT-0452 "Obras por impuestos" y del Instructivo IN-COT-0200 "Forma de Extinción de Obligaciones"  </t>
  </si>
  <si>
    <t>28.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como son el PR-ADF-163 "Organización de Archivos de Gestión" y el Instructivo IN-ADF-0132 "Manejo de Archivos" para la debida conformación de las unidades documentales sobre el mecanismo de pago de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</si>
  <si>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Direcciones Seccionales y Dirección Operativa de Grandes Contribuyentes
</t>
    </r>
  </si>
  <si>
    <t>29. Recibir capacitación de la Coordinación de Documentación de la  Subdirección Administrativa de la Dirección de Gestión Coportativa en el procedimiento PR-ADF-163 "Organización de Archivos de Gestión" y el Instructivo IN-ADF-0132 "Manejo de Archivos" y su debida aplicación en la conformación y manejo de archivos de unidades documentales sobre el asunto de mecanismo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</si>
  <si>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</si>
  <si>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
En vista de que la deuda no podía ser extinta, los contribuyentes realizaron los pagos de los valores vinculados en las respectivas declaraciones de RENTA, situación que figura en el SIE de Obligación Financiera como un excedente en la cuenta de los contribuyentes.</t>
  </si>
  <si>
    <t xml:space="preserve">30. Presentar a la Subdirección de Procesos, la propuesta de actualización del procedimiento  PR-COT-0452 "Obras por impuestos" y del Instructivo IN-COT-0200 "Forma de Extinción de Obligaciones"  </t>
  </si>
  <si>
    <t>31.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t>
  </si>
  <si>
    <t>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
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
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
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
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
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t>
  </si>
  <si>
    <t xml:space="preserve">A32. Presentar a la Subdirección de Procesos, la propuesta de actualización del procedimiento  PR-COT-0452 "Obras por impuestos" y del Instructivo IN-COT-0200 "Forma de Extinción de Obligaciones"  </t>
  </si>
  <si>
    <t>A33.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incluir en la resolución que extingue la obligación toda la información relevante para la toma de la decisión para la extinción de la obligación según la realidad y los soportes de cada contribuyente cuando aplique.</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</si>
  <si>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Direcciones Seccionales
Dirección Operativa de Grandes Contribuyentes 
Dirección de Gestión Estratégica y Analítica
Subdirección de Procesos 
Coordinación de Procesos y Riesgos Operacionales 
</t>
    </r>
  </si>
  <si>
    <t>INSP. 170700-29-2024-02-07
"Remates de Bienes"</t>
  </si>
  <si>
    <t>RG1
RG2
RFC1</t>
  </si>
  <si>
    <t>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t>
  </si>
  <si>
    <t>RG1.“Prescripción de obligaciones”
RG2. "Decisión final de un proceso fuera de la norma” 
RFC1.Exclusión de un contribuyente, de un proceso de control</t>
  </si>
  <si>
    <t xml:space="preserve">A1. Efectuar una revisión trimestral de una muestra del 10% de los bienes registrados en el formato FT-COT-5255 "INVENTARIO DE BIENES EMBARGADOS" una vez segregado del universo las siguientes condiciones: 
1. Expedientes con acción de cobro a prescribir dentro de los próximos 12 meses. 
2. Bienes que registran algún impedimento para su ejecución (Secuestro, Remate, u otro)
2. Bienes cuya ultima actuación fue hace mas de 12 meses y no se encuentren en la primera condición
3. Bienes que no se hayan revisado en el seguimiento anterior.
Contrastando con lo evidenciado en los expedientes tendientes a garantizar un adecuado control del impulso a la gestión de cobro y actuaciones administrativas a que haya lugar.
</t>
  </si>
  <si>
    <t>1. Seleccionar la muestra utilizando los criterios
2. Revisión del formato FT-COT-5255, evidenciando el estado del bien y los soportes que contiene el expediente de cobro
3. Validar si las actuaciones están en norma y se ha dado impulso procesal. En caso de encontrar desviaciones, remitir alerta al funcionario competente para el ajuste de la actuación.
4. Consignar lo realizado en el informe y remitir a la Coord. de Cobranzas</t>
  </si>
  <si>
    <t>Informe trimestral en PDF que contenga objetivo, metodología empleada, información puntual de expedientes revisados y conclusiones</t>
  </si>
  <si>
    <r>
      <rPr>
        <b/>
        <sz val="12"/>
        <rFont val="Arial"/>
        <family val="2"/>
      </rPr>
      <t>DGI</t>
    </r>
    <r>
      <rPr>
        <sz val="12"/>
        <rFont val="Arial"/>
        <family val="2"/>
      </rPr>
      <t xml:space="preserve">
Dirección Seccional de Impuestos de Bogota.
División de Cobranzas</t>
    </r>
  </si>
  <si>
    <t>A2. Definir la estrategia de digitalización</t>
  </si>
  <si>
    <t>A3. Iniciar el proyecto con la definición de  los requerimientos funcionales</t>
  </si>
  <si>
    <t xml:space="preserve">A4. Definir los requerimientos no funcionales </t>
  </si>
  <si>
    <t xml:space="preserve">A5. Iniciar el proceso de contratación </t>
  </si>
  <si>
    <t>A6. Definir la priorización funcional de la implementación</t>
  </si>
  <si>
    <t xml:space="preserve">A7. Definir un plan de trabajo de desarrollo de la solución tecnológica </t>
  </si>
  <si>
    <t xml:space="preserve">A8. Aprobar o validar el plan de trabajo de la implementación de la solución tecnológica </t>
  </si>
  <si>
    <t>A9. Iniciar el desarrollo de la solución tecnológica.</t>
  </si>
  <si>
    <t>A10. Iniciar la implementación de la solución tecnológica</t>
  </si>
  <si>
    <t>A11. Poner en  producción la solución tecnológica</t>
  </si>
  <si>
    <t>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t>
  </si>
  <si>
    <t>A12. Revisar una muestra del 10% de los bienes en los que se haya designado auxiliar de justicia/secuestre, segregando previamente del universo los expedientes con los siguientes criterios: 
1. Mayores cuantías en el avalúo del bien
2. Obligaciones a prescribir dentro de los próximos 12 meses
3. Auxiliares de justicia/secuestres que no hayan rendido cuentas en el último trimestre.
Validando que se esté realizando la evaluación a la gestión del secuestre, la rendición de cuentas y que existan los soportes respectivos dentro del expediente de cobro.</t>
  </si>
  <si>
    <t>1. Segregar el universo y tomar la muestra
2. Revisar los expedientes validando que se este realizando el seguimiento y evaluación a los auxiliares de justicia
3. Emitir alertas y recomendaciones a los funcionarios responsables en caso de evidenciar desviaciones
4. Presentar informe de lo actuado
5. Remitir informe a la Coord. de Cobranzas</t>
  </si>
  <si>
    <t>Informe mensual en PDF de la revisión efectuada que contenga los siguientes Ítem: Objetivo, metodología empleada, información puntual de los expedientes revisados y conclusiones.
12 informes en PDF por Dirección Seccional, en total 36 informes</t>
  </si>
  <si>
    <r>
      <rPr>
        <b/>
        <sz val="12"/>
        <rFont val="Arial"/>
        <family val="2"/>
      </rPr>
      <t>DGI</t>
    </r>
    <r>
      <rPr>
        <sz val="12"/>
        <rFont val="Arial"/>
        <family val="2"/>
      </rPr>
      <t xml:space="preserve">
Direcciones Seccionales de Cali, Medellín y Barranquilla
División de Cobranzas 
</t>
    </r>
  </si>
  <si>
    <t>A16. Revisar estos 7 casos para corregir esta inconsistencia e incluir los formatos que no están incorporados de ser pertinente</t>
  </si>
  <si>
    <t>1. Realizar control y seguimiento a la completitud de los expedientes de cobro
2. Presentar en un informe los aspectos observados
3. Remitir informe a la Coord. De Cobranzas</t>
  </si>
  <si>
    <t>Informe PDF que contenga la revisión efectuada</t>
  </si>
  <si>
    <r>
      <t xml:space="preserve">DGI
</t>
    </r>
    <r>
      <rPr>
        <sz val="12"/>
        <rFont val="Arial"/>
        <family val="2"/>
      </rPr>
      <t>Direcciones Seccionales de Bogotá
ivisión de Cobranzas</t>
    </r>
  </si>
  <si>
    <t>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t>
  </si>
  <si>
    <t>Revisión de tabla paramétrica de auxiliares de la justicia en SIPAC</t>
  </si>
  <si>
    <t>Informe PDF que contenga los requerimientos efectuados a los administradores SIPAC y respuesta a estos requerimiento donde se evidencie la actualización efectuada</t>
  </si>
  <si>
    <r>
      <rPr>
        <b/>
        <sz val="12"/>
        <rFont val="Arial"/>
        <family val="2"/>
      </rPr>
      <t>DGI</t>
    </r>
    <r>
      <rPr>
        <sz val="12"/>
        <rFont val="Arial"/>
        <family val="2"/>
      </rPr>
      <t xml:space="preserve">
Subdireccion de Cobranzas y Control Extensivo
Coordinacion de Cobranzas
Direcciones Seccionales de Cali, Medellin y Barranquilla
Division de Cobranzas </t>
    </r>
  </si>
  <si>
    <t xml:space="preserve">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t>
  </si>
  <si>
    <t>A14. Obtener certificación bimestral expedida por el Director Seccional respectivo donde se garantiza que esta debidamente actualizada la información registrada en el formato FT-COT-5255 "Inventario de bienes embargados"</t>
  </si>
  <si>
    <t>1. Revisión del formato FT-COT-5255 por parte del despacho de la División de Cobranzas remitiendo visto bueno al Director Seccional
2. Validación del Director Seccional,  y emisión del certificado.
3. Remisión de la certificación a la Coord. De Cobranzas</t>
  </si>
  <si>
    <t>Certificación firmada por Director Seccional
6 certificaciones por cada seccional; en total 18</t>
  </si>
  <si>
    <r>
      <t>DGI</t>
    </r>
    <r>
      <rPr>
        <sz val="12"/>
        <rFont val="Arial"/>
        <family val="2"/>
      </rPr>
      <t xml:space="preserve">
Direcciones Seccionales de Cali, Medellin y Barranquilla
Division de Cobranzas</t>
    </r>
  </si>
  <si>
    <t>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t>
  </si>
  <si>
    <t>A15. Efectuar capacitación a los funcionarios de los grupos de coactiva que manejan expedientes de remates respecto al cumplimiento del PR-COT-0391 "Remate de bienes" y todos los formatos correspondientes</t>
  </si>
  <si>
    <t>Capacitación procedimiento Remate de Bienes y sus formatos respectivos</t>
  </si>
  <si>
    <t>Formato de capacitación diligenciado</t>
  </si>
  <si>
    <r>
      <rPr>
        <b/>
        <sz val="12"/>
        <rFont val="Arial"/>
        <family val="2"/>
      </rPr>
      <t>DGI</t>
    </r>
    <r>
      <rPr>
        <sz val="12"/>
        <rFont val="Arial"/>
        <family val="2"/>
      </rPr>
      <t xml:space="preserve">
Direcciones Seccionales de Bogota, Medellin y Barranquilla
Division de Cobranzas </t>
    </r>
  </si>
  <si>
    <r>
      <rPr>
        <b/>
        <sz val="12"/>
        <rFont val="Arial"/>
        <family val="2"/>
      </rPr>
      <t>DGI</t>
    </r>
    <r>
      <rPr>
        <sz val="12"/>
        <rFont val="Arial"/>
        <family val="2"/>
      </rPr>
      <t xml:space="preserve">
Direcciones Seccionales de Bogota
Division de Cobranzas </t>
    </r>
  </si>
  <si>
    <t>A17. Verificar mensualmente en los procesos de cobro a los que se les va a programar fecha de remate, que esté completa la información en el expediente, incluyendo los formatos correspondientes y el control de legalidad</t>
  </si>
  <si>
    <t>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t>
  </si>
  <si>
    <t>A18. Revisión de los 2 casos seleccionados efectuando las correcciones y ajustes a que haya lugar</t>
  </si>
  <si>
    <t>Revisión de los casos en despacho de Cobranzas Seccional Bogotá</t>
  </si>
  <si>
    <t>Informe PDF sobre  los casos en mención</t>
  </si>
  <si>
    <r>
      <rPr>
        <b/>
        <sz val="12"/>
        <rFont val="Arial"/>
        <family val="2"/>
      </rPr>
      <t>DGI</t>
    </r>
    <r>
      <rPr>
        <sz val="12"/>
        <rFont val="Arial"/>
        <family val="2"/>
      </rPr>
      <t xml:space="preserve">
Direccion Seccional de Impuestos de Bogota
Division de Cobranzas </t>
    </r>
  </si>
  <si>
    <r>
      <rPr>
        <b/>
        <sz val="12"/>
        <rFont val="Arial"/>
        <family val="2"/>
      </rPr>
      <t xml:space="preserve">DGI
</t>
    </r>
    <r>
      <rPr>
        <sz val="12"/>
        <rFont val="Arial"/>
        <family val="2"/>
      </rPr>
      <t xml:space="preserve">Direcciones Seccionales de Bogota, Medellin y Barranquilla
Division de Cobranzas </t>
    </r>
  </si>
  <si>
    <t xml:space="preserve">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</si>
  <si>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A19. Revisión de los 9 casos seleccionados efectuando las correcciones y ajustes a que haya lugar</t>
  </si>
  <si>
    <t>A20. Realizar una mesa técnica para evaluar desde el ámbito jurídico, procedimental e informático las actuaciones en las que no es posible concentrar funciones en un mismo funcionario, emitiendo un lineamiento a ser socializado con las Divisiones de Cobranzas a nivel nacional</t>
  </si>
  <si>
    <t>Mesa de trabajo para definir lineamientos</t>
  </si>
  <si>
    <t>Lineamiento y soporte de socialización</t>
  </si>
  <si>
    <r>
      <rPr>
        <b/>
        <sz val="12"/>
        <rFont val="Arial"/>
        <family val="2"/>
      </rPr>
      <t>DGI</t>
    </r>
    <r>
      <rPr>
        <sz val="12"/>
        <rFont val="Arial"/>
        <family val="2"/>
      </rPr>
      <t xml:space="preserve">
Coordinación de Cobranzas</t>
    </r>
  </si>
  <si>
    <t>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t>
  </si>
  <si>
    <t>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t>
  </si>
  <si>
    <t>1. Seleccionar la muestra
2. Revisión del formato FT-COT-5255 validando si las actuaciones están en norma y se ha dado impulso procesal. En caso de encontrar desviaciones, remitir alerta al funcionario competente para el ajuste de la actuación.
3. Consignar lo realizado en el informe y remitir a la Coord. de Cobranzas</t>
  </si>
  <si>
    <t>Informe trimestral en PDF del avance a la revisión de la muestra efectuada que contenga objetivo, metodología empleada, información puntual de expedientes revisados y conclusiones
4 informes por Dirección Seccional, en total 20 informes</t>
  </si>
  <si>
    <r>
      <rPr>
        <b/>
        <sz val="12"/>
        <rFont val="Arial"/>
        <family val="2"/>
      </rPr>
      <t>DGI</t>
    </r>
    <r>
      <rPr>
        <sz val="12"/>
        <rFont val="Arial"/>
        <family val="2"/>
      </rPr>
      <t xml:space="preserve">
Direcciones Seccionales de Bogota, Yopal, Sincelejo, Armenia y Pasto
Division de Cobranzas</t>
    </r>
  </si>
  <si>
    <t>INSP. 170700-29-2024-02-10
"Registro Único Tributario - RUT"</t>
  </si>
  <si>
    <t>RG01
RFC01
RG02
RFC02</t>
  </si>
  <si>
    <t>H1. 175 trámites de RUT, entre actualizaciones de oficio, cancelaciones de oficio, actualizaciones sujetas a verificación y Levantamiento de suspensión, realizadas y sin evidencia de los soportes que validan el cumplimiento de los requisitos en la gestión de trámites en el RUT.</t>
  </si>
  <si>
    <t>RG01: “Pérdida de la confidencialidad, disponibilidad e integridad de la información física y electrónica”
RFC01: “Alteración de la información”
RG02: “Decisión final del proceso de control fuera de la norma”
RFC02: “Decisión final de un proceso de control basada en información inexistente”</t>
  </si>
  <si>
    <t>A1. Elaborar memorando conjunto entre la Subdirección de Administración del RUT y la Coordinación de Documentación de la Subdirección Administrativa, con el fin de impartir lineamientos que permitan estandarizar, a las Divisiones de Servicio al  ciudadano o quien  haga  sus  veces  a nivel nacional, la rotulación,  conformación de las unidades documentales electrónicas y los documentos soporte que deben incorporarse para garantizar su trazabilidad y conservación, de acuerdo con la normatividad vigente (Instructivo IN-ADF-0132).</t>
  </si>
  <si>
    <t xml:space="preserve">1.	Realizar mesa de trabajo conjunta entre la Subdirección de Administración del RUT y la Coordinación de Documentación.
2.	Proyectar el memorando.
3.	Expedir el memorando.
4.	Divulgar y socializar el memorando con las Direcciones Seccionales.
</t>
  </si>
  <si>
    <t>Memorando Conjunto</t>
  </si>
  <si>
    <r>
      <rPr>
        <b/>
        <sz val="12"/>
        <rFont val="Arial"/>
        <family val="2"/>
      </rPr>
      <t>DGI</t>
    </r>
    <r>
      <rPr>
        <sz val="12"/>
        <rFont val="Arial"/>
        <family val="2"/>
      </rPr>
      <t xml:space="preserve">
Subdirección de Administración del Registro Único Tributario
Coordinación de Documentación de la Subdireción Administrativa</t>
    </r>
  </si>
  <si>
    <t>H2. Ausencia de los soportes de comunicación, publicación y/o certificación que permitan evidenciar la comunicación al usuario o interesado en 107 trámites asociados a actualizaciones de oficio; cancelación de oficio; y levantamiento de la suspensión del RUT validados y debidamente formalizados a través del sistema de información RUT.</t>
  </si>
  <si>
    <r>
      <t xml:space="preserve">A2. Actualizar el procedimiento PR-CAC-0494 " </t>
    </r>
    <r>
      <rPr>
        <i/>
        <sz val="12"/>
        <rFont val="Arial"/>
        <family val="2"/>
      </rPr>
      <t>Cancelación de oficio y/o Reactivación RUT"</t>
    </r>
  </si>
  <si>
    <t>1. Revisión versión actual del Procedimiento.                                        2. Ajuste versión actual del procedimiento.                                                          3. Envió propuesta de ajuste al procedimiento a la Coordinación de Procesos y Riesgos Operacionales.                                           4.Aprobación del ajuste al procedimiento por parte de la Dirección de Gestión de Impuestos.                                                                           5.Publicación de la versión actualizada del procedimiento en el listado maestro de documentos.</t>
  </si>
  <si>
    <t xml:space="preserve">Procedimiento PR-CAC-0494  Versión 1 " Cancelación de oficio y/o Reactivación RUT"- Actualizado </t>
  </si>
  <si>
    <r>
      <rPr>
        <b/>
        <sz val="12"/>
        <rFont val="Arial"/>
        <family val="2"/>
      </rPr>
      <t>DGI</t>
    </r>
    <r>
      <rPr>
        <sz val="12"/>
        <rFont val="Arial"/>
        <family val="2"/>
      </rPr>
      <t xml:space="preserve">
Subdirección de Administración del Registro Único Tributario</t>
    </r>
  </si>
  <si>
    <t>A3. Establecer un lineamiento que permita monitorear  la comunicación, notificación y/o publicación de los actos administrativos proferidos en los trámites de  solicitudes de actualización al RUT sujetas a verificación, y solicitudes de actuación de oficio del Registro Único Tributario, dirigido a las Direcciones Seccionales.  Como parte del lineamiento se dará a conocer la herramienta  a utilizar para el control de estos soportes.</t>
  </si>
  <si>
    <t xml:space="preserve">1. Diseñar una herramienta de control ( archivo Excel) que permita monitorear los soportes de la comunicación, notificación y/o publicación de los actos administrativos proferidos en los trámites de  solicitudes de actualización al RUT sujetas a verificación, y solicitudes de actuación de oficio del Registro Único Tributario.
2. Elaborar el lineamiento para las Direcciones Seccionales.
3. Implementar en conjunto  con las Direcciones Seccionales. </t>
  </si>
  <si>
    <t xml:space="preserve">Documento que contiene el lineamiento para las Direcciones Seccionales </t>
  </si>
  <si>
    <t>H3. Fallas en el control respecto a los actos administrativos proferidos en los trámites de solicitudes de actualización al RUT sujetas a verificación, y solicitudes de actuación de oficio del Registro Único Tributario RUT, generando incertidumbre respecto a la información que es registrada y actualizada, y a la veracidad y confiabilidad de esta.</t>
  </si>
  <si>
    <t>A10. Complementar la muestra de calidad de RUT existente que hace parte de los indicadores: Consistencia en la información del RUT de inscritos y actualizados para Persona Jurídica (Indicador 406), Consistencia de la información del RUT de inscritos y actualizados Persona Natural (Indicador 407), Calidad de las Solicitudes de Actualización del RUT sujetas a verificación concepto 21, 22 y 5 (Indicador 431), incorporando los trámites de los siguientes conceptos:
07 Solicitud de Cancelación de asignación de NIT Errado
12 Inscripción de oficio
13 Actualización de oficio
14 Suspensión RUT
16 Levantamiento de suspensión RUT
18 Cancelación de oficio
20 Actualización de responsabilidades
23 Actualización de oficio
26 Retiro renta presencia económica significativa PES
Igualmente se pretende ajustar la matriz que contiene la lista de chequeo, incorporando preguntas dirigidas a la verificación de los soportes documentales de los diferentes tramites resultantes en el muestreo.
Nota: Los indicadores mencionados se trabajan con las bases de datos del sistema  SI RUT, de los cuales se obtiene el muestreo.</t>
  </si>
  <si>
    <t>1. Ajustar el algoritmo estadístico que genera y organiza la muestra de calidad de RUT, incorporando los trámites de los nuevos conceptos.
2. Ajustar los campos de la lista de chequeo, adicionando preguntas que permitan monitorear la documentación soporte de los trámites de RUT incluyendo: actuaciones de oficio y actualizaciones sujetas a verificación, de los indicadores 406, 407 y 431.
3. Incluir los nuevos lineamientos de la muestra de calidad en el memorando “Lineamientos para la gestión y acciones a realizar”, emitido anualmente por la Subdirección de RUT y dirigido a todas las Direcciones Seccionales a nivel nacional.
4. Implementar en conjunto  con las Direcciones Seccionales.</t>
  </si>
  <si>
    <t>Muestra de calidad base de indicadores 406, 407 y 431, de RUT, ajustada con nuevos conceptos.</t>
  </si>
  <si>
    <t>H4. Fallas en los reportes generados a través del aplicativo DIGITURNO.</t>
  </si>
  <si>
    <t xml:space="preserve">A4. Realizar seguimiento y control trimestral al registro y captura de la información en el aplicativo Digiturno para garantizar su correcto diligenciamiento </t>
  </si>
  <si>
    <t xml:space="preserve">1.Expedir lineamientos para adelantar el seguimiento y control de manera trimestral.
2.Realizar el reporte
3.Analizar y retroalimentar a los funcionarios involucrados en el seguimiento
4.Consolidar y analizar los resultados
</t>
  </si>
  <si>
    <t>Informe consolidado del seguimiento y control realizado en el trimestre</t>
  </si>
  <si>
    <r>
      <rPr>
        <b/>
        <sz val="12"/>
        <rFont val="Arial"/>
        <family val="2"/>
      </rPr>
      <t>DGI</t>
    </r>
    <r>
      <rPr>
        <sz val="12"/>
        <rFont val="Arial"/>
        <family val="2"/>
      </rPr>
      <t xml:space="preserve">
Dirección Seccional - DSIA Armenia
División de Servicio al Ciudadano 
Dirección de Gestión de Impuestos
Subdirección de Servicio al Ciudadano en Asuntos Tributarios </t>
    </r>
  </si>
  <si>
    <t>H5. Fallas en la administración de los roles asociados al Registro Único Tributario, en atención a que se identificaron 31 funcionarios con roles activos y que no se encuentran en el directorio activo de fecha 31/10/2024</t>
  </si>
  <si>
    <t>A5. Monitorear los roles asignados para el Sistema de Información RUT a los usuarios internos, con base en los reportes consolidados de roles entregados por la Dirección de Gestión de Innovación y Tecnología</t>
  </si>
  <si>
    <t>1. Consolidar y verificar los reportes de roles entregados, identificando los que correspondan al SIE RUT y contrastándolos con la planta de personal y novedades de talento Humano.
2. Detectar inconsistencias en la asignación de roles y remitir los hallazgos a los responsables funcionales o jefes inmediatos para su validación.
3. Solicitar a través de la mesa de serivicios intitucional, y en coordinación con la dependencia competente, la inactivación de los roles validados como no pertinentes.</t>
  </si>
  <si>
    <t>Informes bimestrales de monitoreo de roles asociados al Sistema de Información RUT.</t>
  </si>
  <si>
    <r>
      <rPr>
        <b/>
        <sz val="12"/>
        <rFont val="Arial"/>
        <family val="2"/>
      </rPr>
      <t>DGI</t>
    </r>
    <r>
      <rPr>
        <sz val="12"/>
        <rFont val="Arial"/>
        <family val="2"/>
      </rPr>
      <t xml:space="preserve">
Oficina de Seguridad de la Información </t>
    </r>
  </si>
  <si>
    <t>H6. Insuficiencia de la información contenida en los logs que albergan los registros de las actividades realizadas en el Sistema Informático RUT</t>
  </si>
  <si>
    <t>A6. Desarrollar reporte que permita identificar el Qué, Quién, y Cuándo se realiza una acción que modifica un Nit en los procesos asociados al RUT</t>
  </si>
  <si>
    <t xml:space="preserve">1.	Análisis de la situación actual.
2.	Diseño de la solución
3.	Implementación de la solución
4.	Pruebas unitarias
5.	Despliegue en ambiente de pruebas funcionales
6.	Ajustes
7.	Despliegue en ambiente de producción
</t>
  </si>
  <si>
    <t>Reporte, que presentará las modificaciones relacionadas a un Nit en los procesos del RUT.</t>
  </si>
  <si>
    <r>
      <rPr>
        <b/>
        <sz val="12"/>
        <rFont val="Arial"/>
        <family val="2"/>
      </rPr>
      <t>DGI</t>
    </r>
    <r>
      <rPr>
        <sz val="12"/>
        <rFont val="Arial"/>
        <family val="2"/>
      </rPr>
      <t xml:space="preserve">
Dirección de Gestión de Innovación y  Tecnología   
Subdirección de Soluciones y Desarrollo
Subdirección de Innovación y Proyectos </t>
    </r>
  </si>
  <si>
    <t xml:space="preserve">1. Pruebas Funcionales </t>
  </si>
  <si>
    <t>01) Un formato de Aceptación de Pruebas funcionales y salida a producción - FT-IIT-1851.</t>
  </si>
  <si>
    <t>H7. Ausencia de monitoreo y análisis de las transacciones realizadas en el aplicativo SIE RUT</t>
  </si>
  <si>
    <t xml:space="preserve">H7. Realizar la solicitud a la DGIT para convertir los logs de transacciones existentes en el formato requerido por la herramienta de monitoreo establecida por la Entidad (SIEM Security Information and Event Management - Gestión de Información y Eventos de Seguridad).
 </t>
  </si>
  <si>
    <t>1. Definir los requerimientos no funcionales para el formato de logs requerido por la OSI. 
2. Realizar reunión con el área funcional con el fin de definir de manera completa el requerimiento. (OSI- SRUT)</t>
  </si>
  <si>
    <t>FT-IIT-2206 Solicitud de servicio para soluciones tecnológicas.</t>
  </si>
  <si>
    <t xml:space="preserve">H8. Realizar un diagnóstico para implementar la transaccionalidad de los logs, basado en los estándares de generación de logs para que puedan ser monitoreados por la herramienta establecida por la Entidad (SIEM Security Information and Event Management - Gestión de Información y Eventos de Seguridad). 
</t>
  </si>
  <si>
    <t xml:space="preserve">Realizar el análisis y diseño para la implementación </t>
  </si>
  <si>
    <t>Documento de análisis y diseño.</t>
  </si>
  <si>
    <t>H9. Monitoreo de modificaciones en los datos  sensibles sobre las Bases de Datos de MUISCA  utilizando la herramienta GUARDIUM</t>
  </si>
  <si>
    <t>1- Solicitar la instalación de los agentes de Guardium sobre los nodos de las Bases de Datos de Muisca.
2. Solicitud de permisos al usuario de Guardium para la identificación de datos sensibles sobre las BD de RUT.
3. Determinar la viabilidad de creación de casos de uso para el monitoreo de la data de RUT.</t>
  </si>
  <si>
    <t xml:space="preserve">Informe de configuración de la herramienta para el monitoreo de en los datos  sensibles sobre las Bases de Datos de MUISCA </t>
  </si>
  <si>
    <t>H8. Se evidenciaron fallas en los roles sensibles asignados a usuarios que desarrollan funciones de menor complejidad, así como la concentración de roles en un solo usuario</t>
  </si>
  <si>
    <t xml:space="preserve">A11. Monitorear los roles asignados  a los funcionarios de la DIAN </t>
  </si>
  <si>
    <t>1.Verificación de los roles asignados a través del informe de roles activos publicado por el área de Tecnología.
2.Envío de correo dirigido a cada uno de los jefes de división, o a quien haga sus veces, informando las novedades encontradas y manifestando la necesidad de su cancelación o justificación.
3.Seguimiento al cumplimiento por parte de los jefes de división, o de quien haga sus veces.</t>
  </si>
  <si>
    <t>Informe Trimestral de monitoreo</t>
  </si>
  <si>
    <t>INSP. 1707022417 
H 1,2,3,4
Reconocimiento de Carga</t>
  </si>
  <si>
    <t>RF1</t>
  </si>
  <si>
    <t xml:space="preserve">Hallazgo I. Fallas en el seguimiento y control por parte de la Dirección de Impuestos y Aduanas Nacionales - DIAN al cumplimiento de lo establecido en el procedimiento de Reconocimiento de carga Código PR-OA-0177 Versión 2 y en el artículo 73-1 de la Resolución 4240 de 2000.
Hallazgo II.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
Hallazgo III.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
hallazgo IV.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t>
  </si>
  <si>
    <t>ID del Riesgo de Corrupción :  RFC006 Direccionamiento de las actividades de control a la carga que ingresa al Territorio Aduanero Nacional (TAN) para beneficio propio o de terceros</t>
  </si>
  <si>
    <t>1. Iniciar el proyecto con la definición de  los requerimientos funcionales</t>
  </si>
  <si>
    <r>
      <rPr>
        <b/>
        <sz val="12"/>
        <rFont val="Arial"/>
        <family val="2"/>
      </rPr>
      <t>DGA</t>
    </r>
    <r>
      <rPr>
        <sz val="12"/>
        <rFont val="Arial"/>
        <family val="2"/>
      </rPr>
      <t xml:space="preserve">
NC- Subproceso Operación Aduanera
Subdirección de Operación Aduanera 
</t>
    </r>
  </si>
  <si>
    <t xml:space="preserve">2. Definir los requerimientos no funcionales </t>
  </si>
  <si>
    <r>
      <rPr>
        <b/>
        <sz val="12"/>
        <rFont val="Arial"/>
        <family val="2"/>
      </rPr>
      <t>DGA</t>
    </r>
    <r>
      <rPr>
        <sz val="12"/>
        <rFont val="Arial"/>
        <family val="2"/>
      </rPr>
      <t xml:space="preserve">
NC - Subproceso de innovación y Tecnología
Dirección de Gestión de Innovación y Tecnología </t>
    </r>
  </si>
  <si>
    <t xml:space="preserve">3. Iniciar el proceso de contratación </t>
  </si>
  <si>
    <t>4. Definir la priorización funcional de la implementación</t>
  </si>
  <si>
    <t xml:space="preserve">5. Definir un plan de trabajo de desarrollo de la solución tecnológica </t>
  </si>
  <si>
    <t xml:space="preserve">6. Aprobar o validar el plan de trabajo de la implementación de la solución tecnológica </t>
  </si>
  <si>
    <r>
      <rPr>
        <b/>
        <sz val="12"/>
        <rFont val="Arial"/>
        <family val="2"/>
      </rPr>
      <t>DGA</t>
    </r>
    <r>
      <rPr>
        <sz val="12"/>
        <rFont val="Arial"/>
        <family val="2"/>
      </rPr>
      <t xml:space="preserve">
NC- Subproceso Operación Aduanera
Subdirección de Operación Aduanera 
NC - Subproceso de innovación y Tecnología
Dirección de Gestión de Innovación y Tecnología 
ACTUALIZADO
30112021
REFORMULADO
09122022</t>
    </r>
  </si>
  <si>
    <t>7. Iniciar el desarrollo de la solución tecnológica.</t>
  </si>
  <si>
    <t>8. Iniciar la implementación de la solución tecnológica</t>
  </si>
  <si>
    <t>9. Poner en  producción la solución tecnológica</t>
  </si>
  <si>
    <t>10. Expedir memorando con los lineamientos para el perfilamiento de carga</t>
  </si>
  <si>
    <t>Elaborar y expedir un Memorando que contenga lineamientos para perfilamiento de carga</t>
  </si>
  <si>
    <t>Memorando Firmado</t>
  </si>
  <si>
    <r>
      <rPr>
        <b/>
        <sz val="12"/>
        <rFont val="Arial"/>
        <family val="2"/>
      </rPr>
      <t>DGA</t>
    </r>
    <r>
      <rPr>
        <sz val="12"/>
        <rFont val="Arial"/>
        <family val="2"/>
      </rPr>
      <t xml:space="preserve">
NC – Subproceso Operación Aduanera
Dirección de Gestión de Aduanas
Dirección de Gestión Organizacional
ACTUALIZADO
30112021
REFORMULADO
09122022</t>
    </r>
  </si>
  <si>
    <t>11. Expedir memorando con los lineamientos para el perfilamiento de carga</t>
  </si>
  <si>
    <t xml:space="preserve">Socializar el memorando en las Direcciones Seccionales  </t>
  </si>
  <si>
    <t>Listado de asistencia a la jornada de socialización</t>
  </si>
  <si>
    <r>
      <rPr>
        <b/>
        <sz val="12"/>
        <rFont val="Arial"/>
        <family val="2"/>
      </rPr>
      <t>DGA</t>
    </r>
    <r>
      <rPr>
        <sz val="12"/>
        <rFont val="Arial"/>
        <family val="2"/>
      </rPr>
      <t xml:space="preserve">
NC – Subproceso Operación Aduanera
Subdirección de Gestión de Comercio Exterior 
</t>
    </r>
  </si>
  <si>
    <t xml:space="preserve">12. Actualizar la matriz de riesgos del Proceso de Operación Aduanera </t>
  </si>
  <si>
    <t>Actualizar las matrices de operación aduanera.</t>
  </si>
  <si>
    <t xml:space="preserve">Matriz de Riesgos actualizada </t>
  </si>
  <si>
    <r>
      <rPr>
        <b/>
        <sz val="12"/>
        <rFont val="Arial"/>
        <family val="2"/>
      </rPr>
      <t>DGA</t>
    </r>
    <r>
      <rPr>
        <sz val="12"/>
        <rFont val="Arial"/>
        <family val="2"/>
      </rPr>
      <t xml:space="preserve">
NC – Subproceso Operación Aduanera
Subdirección de Operación Aduanera
Coordinación de Procesos y Riesgos Operacionales 
ACTUALIZADO
30112021
REFORMULADO
09122022</t>
    </r>
  </si>
  <si>
    <t>13.Establecer lineamientos para las Direcciones Seccionales en donde se indique la obligatoriedad de registrar los motivos de inmovilización de carga por mas de cinco (5) días</t>
  </si>
  <si>
    <t>Expedir oficio estableciendo lineamientos para que las Direcciones Seccionales en el acta de inmovilización de la carga registren los motivos por los cuales tomo más de los (5) días establecidos en la normatividad</t>
  </si>
  <si>
    <r>
      <rPr>
        <b/>
        <sz val="12"/>
        <rFont val="Arial"/>
        <family val="2"/>
      </rPr>
      <t>DGA</t>
    </r>
    <r>
      <rPr>
        <sz val="12"/>
        <rFont val="Arial"/>
        <family val="2"/>
      </rPr>
      <t xml:space="preserve">
DS- Subproceso Operación Aduanera
Subdirección de Gestión de Comercio Exterior
ACTUALIZADO
30112021
REFORMULADO
09122022</t>
    </r>
  </si>
  <si>
    <t>14. Realizar seguimiento mensual del (5%) dando cumplimiento del oficio mencionado en la acción 2 de este plan</t>
  </si>
  <si>
    <t>Realizar el control y seguimiento establecido en la oportunidad prevista</t>
  </si>
  <si>
    <r>
      <rPr>
        <b/>
        <sz val="12"/>
        <rFont val="Arial"/>
        <family val="2"/>
      </rPr>
      <t>DGA</t>
    </r>
    <r>
      <rPr>
        <sz val="12"/>
        <rFont val="Arial"/>
        <family val="2"/>
      </rPr>
      <t xml:space="preserve">
DS- Subproceso Operación Aduanera
Direcciones Seccionales de Aduanas de Barranquilla, Bogota y Cartagena</t>
    </r>
  </si>
  <si>
    <t xml:space="preserve">15. Expedir Memorando con el lineamiento para adoptar medidas cautelares (artículo 597 Decreto 1165 de 2019) independientemente de la cuantía del avalúo de la mercancía. </t>
  </si>
  <si>
    <t xml:space="preserve">Expedición de memorando y socialización del mismo a los funcionarios de las Divisiones competentes. </t>
  </si>
  <si>
    <r>
      <rPr>
        <b/>
        <sz val="12"/>
        <rFont val="Arial"/>
        <family val="2"/>
      </rPr>
      <t>DGA</t>
    </r>
    <r>
      <rPr>
        <sz val="12"/>
        <rFont val="Arial"/>
        <family val="2"/>
      </rPr>
      <t xml:space="preserve">
DS - Subproceso Operación Aduanera
Dirección Seccional de Aduanas de Bogotá
ACTUALIZADO
30112021
REFORMULADO 
09122022
</t>
    </r>
  </si>
  <si>
    <t>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t>
  </si>
  <si>
    <t xml:space="preserve">Realizar capacitaciones  del procedimiento PR-FI-0156 en cada una de las Direcciones Seccionales.  </t>
  </si>
  <si>
    <t>Informe capacitaciones</t>
  </si>
  <si>
    <t>17. Realizar seguimiento mensual de muestras aleatorias de por lo menos el (5%) de los documentos soportes para la movilización de la carga</t>
  </si>
  <si>
    <t>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</si>
  <si>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Solicitar mediante PST la creación de una carpeta pública en un servidor bajo el dominio, gestión y control de la Subdirección de Gestión de Tecnología de Información y Telecomunicaciones. 
En la solicitud:
a) Enviar el listado de los funcionarios coordinadores del reconocimiento de carga (aproximadamente diez).
b) Especificar los permisos a otorgar a los funcionarios coordinadores (lectura y escritura) para el acceso a la carpeta pública.
c) Solicitar mover a la nueva carpeta todos los archivos vigentes e históricos relacionados con la base de datos de macroperfilamiento de carga</t>
  </si>
  <si>
    <t xml:space="preserve">Número de Solicitud PST </t>
  </si>
  <si>
    <r>
      <t xml:space="preserve">DGA
</t>
    </r>
    <r>
      <rPr>
        <sz val="12"/>
        <rFont val="Arial"/>
        <family val="2"/>
      </rPr>
      <t>Dirección Seccional de Aduanas Bogotá
GIT Asistencia Tecnologica</t>
    </r>
  </si>
  <si>
    <t>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</si>
  <si>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Crear carpeta  en el servidor central para los coordinadores de carga y trafico postal de la Dirección Seccional de Impuestos y Aduanas Bogotá.</t>
  </si>
  <si>
    <t>Carpeta pública en servidor de nivel central</t>
  </si>
  <si>
    <r>
      <rPr>
        <b/>
        <sz val="12"/>
        <rFont val="Arial"/>
        <family val="2"/>
      </rPr>
      <t>DGA</t>
    </r>
    <r>
      <rPr>
        <sz val="12"/>
        <rFont val="Arial"/>
        <family val="2"/>
      </rPr>
      <t xml:space="preserve">
Subdirección de Gestión de Tecnologías de la Información y las Telecomunicaciones
Coordinación de Infraestructura Tecnológica
ACTUALIZADO
30112021
REFORMULADO 
09122022</t>
    </r>
  </si>
  <si>
    <t>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</si>
  <si>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Migrar la información de la base de datos de macroperfilamiento de la Dirección Seccional de Impuestos y Aduanas Bogotá a la carpeta del servidor de nivel central.</t>
  </si>
  <si>
    <t>Información migrada</t>
  </si>
  <si>
    <r>
      <rPr>
        <b/>
        <sz val="12"/>
        <rFont val="Arial"/>
        <family val="2"/>
      </rPr>
      <t>DGA</t>
    </r>
    <r>
      <rPr>
        <sz val="12"/>
        <rFont val="Arial"/>
        <family val="2"/>
      </rPr>
      <t xml:space="preserve">
Subdirección de Gestión de Tecnologías de la Información y las Telecomunicaciones
Coordinación de Infraestructura Tecnológica
Dirección de Impuestos y Aduanas Bogotá
GIT Asistencia Tecnologica
ACTUALIZADO
30112021
REFORMULADO 
09122022</t>
    </r>
  </si>
  <si>
    <t>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t>
  </si>
  <si>
    <t>Emitir memorando con las instrucciones precisas respecto al uso seguro de la información, acorde con la normatividad interna y externa vigentes y, con las políticas de seguridad de la información de la DIAN.</t>
  </si>
  <si>
    <r>
      <rPr>
        <b/>
        <sz val="12"/>
        <rFont val="Arial"/>
        <family val="2"/>
      </rPr>
      <t>DGA</t>
    </r>
    <r>
      <rPr>
        <sz val="12"/>
        <rFont val="Arial"/>
        <family val="2"/>
      </rPr>
      <t xml:space="preserve">
Dirección Seccional de Aduanas Bogotá
GIT Asistencia Tecnologica
ACTUALIZADO
30112021
REFORMULADO 
09122022</t>
    </r>
  </si>
  <si>
    <t xml:space="preserve">22. Realizar acuerdos de confidencialidad a los funcionarios que tendran acceso a la carpeta pública. </t>
  </si>
  <si>
    <t xml:space="preserve">Realizar acuerdos de confidencialidad a los funcionarios que tendran acceso a la carpeta pública. </t>
  </si>
  <si>
    <t>Informe de los acuerdos de confidencialidad suscritos</t>
  </si>
  <si>
    <t xml:space="preserve">23. Realizar acuerdos de confidencialidad a los funcionarios que tendran acceso a la carpeta pública. </t>
  </si>
  <si>
    <t>Enviar los Acuerdos de Confidencialidad de los funcionarios coordinadores de reconocimiento de carga, debidamente suscritos, a la Coordinación de Historias Laborales.</t>
  </si>
  <si>
    <t>Oficio-Documento de entrega de los Acuerdos de confidencialidad a la Coordinación de Historias Laborales.</t>
  </si>
  <si>
    <t xml:space="preserve">24. Realizar verificación de los roles asignados a los funcionarios de la planta de personal de la División y GIT Control Carga y enviar solicitud de actualización. </t>
  </si>
  <si>
    <t>Solicitar a la Subdirección de Gestión de Tecnología la actualización de los roles de los sistemas de información, cumpliendo lo establecido en el procedimiento PR-SI-142.</t>
  </si>
  <si>
    <t xml:space="preserve">Solicitud a la Subdirección de Gestión de Tecnología con el listado actualizado de roles para ser depurado. </t>
  </si>
  <si>
    <t>25. Realizar la actualización de los roles asignados en los sistemas de información, de acuerdo al listado suministrado por las Direcciones Seccionales</t>
  </si>
  <si>
    <t>Realizar la actualización de los roles asignados en los sistemas de información, de acuerdo al listado suministrado por las Direcciones Seccionales</t>
  </si>
  <si>
    <t>Reporte de asignación de roles actualizado</t>
  </si>
  <si>
    <r>
      <rPr>
        <b/>
        <sz val="12"/>
        <rFont val="Arial"/>
        <family val="2"/>
      </rPr>
      <t>DGA</t>
    </r>
    <r>
      <rPr>
        <sz val="12"/>
        <rFont val="Arial"/>
        <family val="2"/>
      </rPr>
      <t xml:space="preserve">
NC - Subproceso Innovación y Tecnología
Subdirección de Gestión de Tecnologías de la Información y las Telecomunicaciones
ACTUALIZADO
30112021
REFORMULADO
09122022</t>
    </r>
  </si>
  <si>
    <t>INSP. 1707022418 
H 1,2,3,4,5,6,7
Tránsito Aduanero</t>
  </si>
  <si>
    <t>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
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
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hallazgo VII. Autorizaciones de tránsitos aduaneros nacionales en la Dirección Seccional de Impuestos y Aduanas de Buenaventura sin el cumplimiento de requisitos, en contravía de lo establecido en el procedimiento PR-OA-0178 “Autorización de tránsito</t>
  </si>
  <si>
    <t>ID del Riesgo de Corrupción :  RFC 1. Direccionamiento de las actividades relacionadas con tránsito aduanero nacional para beneficio propio o de terceros</t>
  </si>
  <si>
    <t>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t>
  </si>
  <si>
    <t>Elaborar plan de trabajo con la participación de las áreas involucradas.</t>
  </si>
  <si>
    <r>
      <rPr>
        <b/>
        <sz val="12"/>
        <rFont val="Arial"/>
        <family val="2"/>
      </rPr>
      <t>DGA</t>
    </r>
    <r>
      <rPr>
        <sz val="12"/>
        <rFont val="Arial"/>
        <family val="2"/>
      </rPr>
      <t xml:space="preserve">
NC - Subproceso Seguridad de la Información
Oficina de Seguridad de la Información
ACTUALIZADO
30112021</t>
    </r>
  </si>
  <si>
    <t>2. Realizar seguimiento a las tareas del plan de trabajo.</t>
  </si>
  <si>
    <t>Realizar seguimiento a las tareas del plan de trabajo.</t>
  </si>
  <si>
    <t>Reunión seguimiento</t>
  </si>
  <si>
    <r>
      <rPr>
        <b/>
        <sz val="12"/>
        <rFont val="Arial"/>
        <family val="2"/>
      </rPr>
      <t>DGA</t>
    </r>
    <r>
      <rPr>
        <sz val="12"/>
        <rFont val="Arial"/>
        <family val="2"/>
      </rPr>
      <t xml:space="preserve">
NC - Subproceso Seguridad de la Información
Oficina de Seguridad de la Información
NC - Subproceso Comunicaciones
Oficina de Comunicaciones
NC - Subproceso Innovación y Tecnología
Subdirección de Gestión de Tecnologías de Información y Telecomunicaciones
NC - Subproceso Desarrollo del Talento Humano
Subdirección Escuela de Impuestos y Aduanas
ACTUALIZADO
30112021</t>
    </r>
  </si>
  <si>
    <t>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t>
  </si>
  <si>
    <t>Elaborar documento con lineamiento y socializarlo</t>
  </si>
  <si>
    <t>Lineamiento socializado</t>
  </si>
  <si>
    <t>4. Realizar seguimiento a la información, definiciones y acciones tomadas por la Subdirección de Gestión de Tecnología de Información y Telecomunicaciones-SGTIT en relación con las herramientas de soporte no corporativas (“aplicativos no corporativos o huérfanos”).</t>
  </si>
  <si>
    <t>Realizar seguimiento</t>
  </si>
  <si>
    <t>Seguimiento</t>
  </si>
  <si>
    <r>
      <rPr>
        <b/>
        <sz val="12"/>
        <rFont val="Arial"/>
        <family val="2"/>
      </rPr>
      <t>DGA</t>
    </r>
    <r>
      <rPr>
        <sz val="12"/>
        <rFont val="Arial"/>
        <family val="2"/>
      </rPr>
      <t xml:space="preserve">
NC - Subproceso Seguridad de la Información
Oficina de Seguridad de la Información
NC - Subproceso Innovación y Tecnología
Subdirección de Gestión de Tecnología de Información y Telecomunicaciones
ACTUALIZADO
30112021</t>
    </r>
  </si>
  <si>
    <t>5. Utilizar el sistema informático electrónico de Tránsito Aduanero para el control de las autorizaciones de los tránsitos</t>
  </si>
  <si>
    <t>Registrar la totalidad de las autorizaciones de los tránsitos a través del SIE de tránsito</t>
  </si>
  <si>
    <t>Reportes generados por el SIE transito</t>
  </si>
  <si>
    <r>
      <rPr>
        <b/>
        <sz val="12"/>
        <rFont val="Arial"/>
        <family val="2"/>
      </rPr>
      <t>DGA</t>
    </r>
    <r>
      <rPr>
        <sz val="12"/>
        <rFont val="Arial"/>
        <family val="2"/>
      </rPr>
      <t xml:space="preserve">
DS - Subproceso Operación Aduanera
Direcciones Seccionales de impuestos y Aduanas y de Aduanas
ACTUALIZADO
30112021</t>
    </r>
  </si>
  <si>
    <t>6. Iniciar el proyecto con la definición de  los requerimientos funcionales</t>
  </si>
  <si>
    <r>
      <rPr>
        <b/>
        <sz val="12"/>
        <rFont val="Arial"/>
        <family val="2"/>
      </rPr>
      <t>DGA</t>
    </r>
    <r>
      <rPr>
        <sz val="12"/>
        <rFont val="Arial"/>
        <family val="2"/>
      </rPr>
      <t xml:space="preserve">
NC – Subproceso Operación Aduanera
Subdirección de Operación Aduanera
</t>
    </r>
  </si>
  <si>
    <t xml:space="preserve">7. Definir los requerimientos no funcionales </t>
  </si>
  <si>
    <r>
      <rPr>
        <b/>
        <sz val="12"/>
        <rFont val="Arial"/>
        <family val="2"/>
      </rPr>
      <t>DGA</t>
    </r>
    <r>
      <rPr>
        <sz val="12"/>
        <rFont val="Arial"/>
        <family val="2"/>
      </rPr>
      <t xml:space="preserve">
NC - Subproceso Innovación y Tecnología
Dirección de Gestión de Innovación y Tecnología
</t>
    </r>
  </si>
  <si>
    <t>8. Definir la priorización funcional de la implementación</t>
  </si>
  <si>
    <t xml:space="preserve">9. Definir un plan de trabajo de desarrollo de la solución tecnológica </t>
  </si>
  <si>
    <t xml:space="preserve">10. Aprobar o validar el plan de trabajo de la implementación de la solución tecnológica </t>
  </si>
  <si>
    <r>
      <rPr>
        <b/>
        <sz val="12"/>
        <rFont val="Arial"/>
        <family val="2"/>
      </rPr>
      <t>DGA</t>
    </r>
    <r>
      <rPr>
        <sz val="12"/>
        <rFont val="Arial"/>
        <family val="2"/>
      </rPr>
      <t xml:space="preserve">
NC – Subproceso Operación Aduanera
Subdirección de Operación Aduanera
NC - Subproceso Innovación y Tecnología
Dirección de Gestión de Innovación y Tecnología
</t>
    </r>
  </si>
  <si>
    <t>11. Iniciar el desarrollo de la solución tecnológica.</t>
  </si>
  <si>
    <t xml:space="preserve">1. Verificación   del  2%  por parte del jefe de Operación Aduanera o a quien corresponda  del  correcto diligenciamiento de las actas de diligencia y verificar que las mismas cuenten con su respectivo auto comisorio para las operaciones de Transito Aduanero Internacional y/o cabotaje. </t>
  </si>
  <si>
    <t xml:space="preserve">1.  Verificar que las actuaciones de los funcionarios se encuentren de conformidad con las actas de diligencia vs.  los autos comisorios.
</t>
  </si>
  <si>
    <t xml:space="preserve">Acta de verificación trimestral de actas de diligencia Vs. autos comisorios.
</t>
  </si>
  <si>
    <r>
      <rPr>
        <b/>
        <sz val="12"/>
        <rFont val="Arial"/>
        <family val="2"/>
      </rPr>
      <t>DGA</t>
    </r>
    <r>
      <rPr>
        <sz val="12"/>
        <rFont val="Arial"/>
        <family val="2"/>
      </rPr>
      <t xml:space="preserve">
NC – Subproceso Operación Aduanera
Direcciones Seccionales de Impuestos y Aduanas y Direcciones Seccionales de Aduanas
Divisiones de  Operaciòn Aduanera
Divisiones de transito y carga o a quien corresponda.</t>
    </r>
  </si>
  <si>
    <t>Seguimiento semestral del 2% por parte de la Subdirección de Operación Aduanera a las actuaciones  sobre los Documentos de los DTAI y/o cabotajes.</t>
  </si>
  <si>
    <t xml:space="preserve">  informes semestrales sobre las inconsistencias encontradas o informe de no inconsistencias                                                    </t>
  </si>
  <si>
    <t xml:space="preserve">
Informe semestral de los resultados del seguimiento y gestiòn de inconsistencia, si hay lugar.</t>
  </si>
  <si>
    <r>
      <rPr>
        <b/>
        <sz val="12"/>
        <rFont val="Arial"/>
        <family val="2"/>
      </rPr>
      <t>DGA</t>
    </r>
    <r>
      <rPr>
        <sz val="12"/>
        <rFont val="Arial"/>
        <family val="2"/>
      </rPr>
      <t xml:space="preserve">
NC – Subproceso Operación Aduanera
Subdirección de Operación Aduanera</t>
    </r>
  </si>
  <si>
    <t xml:space="preserve">Actualizar el procedimiento PR­-OA­0178 “Autorización de Tránsito Aduanero Nacional “ </t>
  </si>
  <si>
    <t xml:space="preserve">Revisar y actualizar el procedimiento PR­-OA­-0178 “Autorización de Tránsito Aduanero Nacional “ </t>
  </si>
  <si>
    <r>
      <rPr>
        <b/>
        <sz val="12"/>
        <rFont val="Arial"/>
        <family val="2"/>
      </rPr>
      <t>DGA</t>
    </r>
    <r>
      <rPr>
        <sz val="12"/>
        <rFont val="Arial"/>
        <family val="2"/>
      </rPr>
      <t xml:space="preserve">
NC – Subproceso Operación Aduanera
Subdirección de Operación Aduanera
Coordinación de Organización y Gestión de Calidad</t>
    </r>
  </si>
  <si>
    <t xml:space="preserve">Actualizar la matriz de riesgos del Proceso de Operación Aduanera </t>
  </si>
  <si>
    <t>Actualizar las matriz de operación aduanera.</t>
  </si>
  <si>
    <r>
      <rPr>
        <b/>
        <sz val="12"/>
        <rFont val="Arial"/>
        <family val="2"/>
      </rPr>
      <t>DGA</t>
    </r>
    <r>
      <rPr>
        <sz val="12"/>
        <rFont val="Arial"/>
        <family val="2"/>
      </rPr>
      <t xml:space="preserve">
NC – Subproceso Operación Aduanera
Subdirección de Operación Aduanera
Coordinación de Procesos y Riesgos Operacionales</t>
    </r>
  </si>
  <si>
    <t xml:space="preserve">Colocar en producción el servicio Informático Electrónico de Tránsito Aduanero (MUISCA) a nivel Nacional </t>
  </si>
  <si>
    <t>Implementación del servicio</t>
  </si>
  <si>
    <t>Servicio implementado</t>
  </si>
  <si>
    <r>
      <rPr>
        <b/>
        <sz val="12"/>
        <rFont val="Arial"/>
        <family val="2"/>
      </rPr>
      <t>DGA</t>
    </r>
    <r>
      <rPr>
        <sz val="12"/>
        <rFont val="Arial"/>
        <family val="2"/>
      </rPr>
      <t xml:space="preserve">
NC - Subproceso Innovación y Tecnología
Subdirección de Gestión de Tecnología de Información y Telecomunicaciones
NC - Subproceso Operación Aduanera
Subdirección de Gestión de Comercio Exterior
ACTUALIZADO
30112021</t>
    </r>
  </si>
  <si>
    <t>Realizar capacitación a los funcionarios de la División de Gestión Control Carga, en los siguientes temas:
- Requisitos establecidos para la finalización de los tránsitos aduaneros nacionales.
-Utilización de los formatos y documentación establecidos en la norma, par el envío de insumos a la División de Fiscalización.</t>
  </si>
  <si>
    <t>Capacitación realizada</t>
  </si>
  <si>
    <t>Lista de asistencia a capacitación</t>
  </si>
  <si>
    <r>
      <rPr>
        <b/>
        <sz val="12"/>
        <rFont val="Arial"/>
        <family val="2"/>
      </rPr>
      <t>DGA</t>
    </r>
    <r>
      <rPr>
        <sz val="12"/>
        <rFont val="Arial"/>
        <family val="2"/>
      </rPr>
      <t xml:space="preserve">
NC – Subproceso Operación Aduanera
División Gestión Control Carga
</t>
    </r>
  </si>
  <si>
    <t>INSP. 1707022428
H 1,2,3
Verificación al control de mantenimiento de requisitos y obligaciones a los operadores de
tráfico postal y envíos urgentes</t>
  </si>
  <si>
    <t xml:space="preserve">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t>
  </si>
  <si>
    <t>ID del Riesgo de Corrupción :  RFC 1. Discrecionalidad en la verificación al mantenimiento y control de los requisitos y obligaciones de los operadores de tráfico postal y envíos urgentes</t>
  </si>
  <si>
    <t xml:space="preserve">Establecer visitas  específicas  de  control  al  mantenimiento  de  requisitos, bajo los lineamientos del procedimiento establecido para tal fin. </t>
  </si>
  <si>
    <t>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t>
  </si>
  <si>
    <t>Informe de Visita</t>
  </si>
  <si>
    <r>
      <rPr>
        <b/>
        <sz val="12"/>
        <rFont val="Arial"/>
        <family val="2"/>
      </rPr>
      <t>DGA</t>
    </r>
    <r>
      <rPr>
        <sz val="12"/>
        <rFont val="Arial"/>
        <family val="2"/>
      </rPr>
      <t xml:space="preserve">
DS -  Subproceso Operación Aduanera
Direcciones Seccionales de Aduanas de:
Medellín, Barranquilla, Bogotá y Cali
ACTUALIZADO
30112021
REFORMULADO
09122022</t>
    </r>
  </si>
  <si>
    <t>Seguimiento  a  que la información de los  operadores  de  tráfico  postal  y  envíos  urgentes  que  hayan tenido incumplimiento de los requisitos y/o obligaciones, sea remitida al área competente.</t>
  </si>
  <si>
    <t>Verificar posteriormente a las visitas de mantenimiento de requisitos, el envío a las áreas competentes de la información de presuntos hallazgos o incumplimientos.</t>
  </si>
  <si>
    <t xml:space="preserve">Cuadro de seguimiento </t>
  </si>
  <si>
    <r>
      <rPr>
        <b/>
        <sz val="12"/>
        <rFont val="Arial"/>
        <family val="2"/>
      </rPr>
      <t>DGA</t>
    </r>
    <r>
      <rPr>
        <sz val="12"/>
        <rFont val="Arial"/>
        <family val="2"/>
      </rPr>
      <t xml:space="preserve">
NC – Subproceso Operación Aduanera
Subdirección de Registro y Control Aduanero
ACTUALIZADO
30112021
REFORMULADO
09122022</t>
    </r>
  </si>
  <si>
    <t>Realizar control sobre la declaración consolidada de pagos de los intermediarios de trafico postal y envios urgentes.</t>
  </si>
  <si>
    <t>Emitir lineamiento a las direcciones seccionales para la verificación y  control  a  las declaraciones  consolidadas  de  pago de los intermediarios de trafico postal y envios urgentes.</t>
  </si>
  <si>
    <t>documento de lineamientos</t>
  </si>
  <si>
    <r>
      <rPr>
        <b/>
        <sz val="12"/>
        <rFont val="Arial"/>
        <family val="2"/>
      </rPr>
      <t>DGA</t>
    </r>
    <r>
      <rPr>
        <sz val="12"/>
        <rFont val="Arial"/>
        <family val="2"/>
      </rPr>
      <t xml:space="preserve">
NC – Subproceso Operación Aduanera
Subdirección de Operación Aduanera
ACTUALIZADO
30112021
REFORMULADO
09122022</t>
    </r>
  </si>
  <si>
    <t>Tomar como insumo la información que se encuentra en los expedientes que soportaron el 
cumplimiento  de  requisitos  para  la  inscripción  y  habilitación  de  los Operadores  de  Tráfico 
Postal y Envíos Urgentes, para la realización de las visitas de mantenimiento de requisitos, los cuales deben seguir cumpliendo  para mantener su registro.</t>
  </si>
  <si>
    <t>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t>
  </si>
  <si>
    <t>Procedimiento PR-GM-414 “Verificación al control al mantenimiento de requisitos a operadores de comercio exterior y obligados aduaneros” actualizado</t>
  </si>
  <si>
    <t>Capacitación, inducción y reinducción de las actividades que se deben ejecutar en el desarrollo de las visitas de control de mantenimiento de requisitos.</t>
  </si>
  <si>
    <t>Fortalecer las capacitaciones a  los responsables de la realización de las visitas de mantenimiento de requisitos, con el fin de que se de aplicabilidad al procedimiento PR-GM-414 y los anexos del mismo</t>
  </si>
  <si>
    <t>Lista de asistencia a la capacitación y presentación</t>
  </si>
  <si>
    <t>Evaluar y validar el  cumplimiento  de  lo  establecido  en  el  procedimiento  “PR­GM­0414,  Control  al Mantenimiento de Requisitos a Operadores de Comercio Exterior y Obligados Aduaneros”, en cuanto a que  las visitas se deben desarrollar dando cumplimiento a cada una de las 
actividades  que  en  éste  se  establecieron  para  dar  estandarización  y  orden  secuencial  al desarrollo de la diligencia de visita y generar un margen de confianza al resultado de esta.</t>
  </si>
  <si>
    <t>Revisar aleatoriamente los informes de visitas de mantenimiento de requisitos realizadas, en cuanto al cumplimiento del procedimiento y a su contenido.</t>
  </si>
  <si>
    <t>Listado de selección</t>
  </si>
  <si>
    <t xml:space="preserve">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t>
  </si>
  <si>
    <t>Informe de verificación de las visitas seleccionadas</t>
  </si>
  <si>
    <t xml:space="preserve">Listado de selección </t>
  </si>
  <si>
    <t>Adecuación de los servicios informaticos para la verificacion del documento de transporte versus  el formato "Detalle declaración consolidada de pago".  (F1084)</t>
  </si>
  <si>
    <t xml:space="preserve">Ajustar las validaciones del formato 1084 " Detalle declaración consolidada de pago" para facilitar el control de las guias presentadas para pago.  </t>
  </si>
  <si>
    <t>correo electrónico de confirmación de puesta en producción del ajuste solicitado</t>
  </si>
  <si>
    <t>Desarrollar mejores prácticas que permitan tener mayor eficiencia en los resultados de las visitas realizadas.</t>
  </si>
  <si>
    <t xml:space="preserve">Realizar mesas de trabajo de retroalimentación semestral de los casos o situaciones mas representantivas o de mayor impacto </t>
  </si>
  <si>
    <t>Planilla de asistencia y presentación de los temas tratados</t>
  </si>
  <si>
    <r>
      <rPr>
        <b/>
        <sz val="12"/>
        <rFont val="Arial"/>
        <family val="2"/>
      </rPr>
      <t>DGA</t>
    </r>
    <r>
      <rPr>
        <sz val="12"/>
        <rFont val="Arial"/>
        <family val="2"/>
      </rPr>
      <t xml:space="preserve">
DS- Subproceso Operación Aduanera
Dirección Seccional de Aduanas de Bogotá  
ACTUALIZADO
30112021</t>
    </r>
  </si>
  <si>
    <r>
      <rPr>
        <b/>
        <sz val="12"/>
        <rFont val="Arial"/>
        <family val="2"/>
      </rPr>
      <t>DGA</t>
    </r>
    <r>
      <rPr>
        <sz val="12"/>
        <rFont val="Arial"/>
        <family val="2"/>
      </rPr>
      <t xml:space="preserve">
DS - Subproceso Operación Aduanera
Dirección Seccional de Aduanas de Cali
ACTUALIZADO
30112021
REFORMULADO
09122022
</t>
    </r>
  </si>
  <si>
    <t xml:space="preserve">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t>
  </si>
  <si>
    <r>
      <rPr>
        <b/>
        <sz val="12"/>
        <rFont val="Arial"/>
        <family val="2"/>
      </rPr>
      <t>DGA</t>
    </r>
    <r>
      <rPr>
        <sz val="12"/>
        <rFont val="Arial"/>
        <family val="2"/>
      </rPr>
      <t xml:space="preserve">
DS - Subproceso Operación Aduanera
Dirección Seccional de Aduanas de Barranquilla
ACTUALIZADO
30112021
REFORMULADO
09122022</t>
    </r>
  </si>
  <si>
    <r>
      <rPr>
        <b/>
        <sz val="12"/>
        <rFont val="Arial"/>
        <family val="2"/>
      </rPr>
      <t>DGA</t>
    </r>
    <r>
      <rPr>
        <sz val="12"/>
        <rFont val="Arial"/>
        <family val="2"/>
      </rPr>
      <t xml:space="preserve">
DS - Subproceso Operación Aduanera
Dirección Seccional de Aduanas de Medellín
ACTUALIZADO
30112021
REFORMULADO
09122022</t>
    </r>
  </si>
  <si>
    <t xml:space="preserve">Adecuación de los servicios informaticos para el control del correcto diligenciando del formato 1167 - Unidad de Carga. </t>
  </si>
  <si>
    <t>Ajustar  el formato 1167 permitiendo que la informarción de la casilla "subpartida" se refleje en el sistema.</t>
  </si>
  <si>
    <t>Adecuación de los servicios informaticos para la generación de reportes</t>
  </si>
  <si>
    <t>Ajuste e implementacion de reportes que permitan realizar control de trazabilidad de las guias de tráfico postal para realizar control concurrente y posterior de la modalidad</t>
  </si>
  <si>
    <t>Adecuación de los servicios informaticos para el correcto pago del arancel</t>
  </si>
  <si>
    <t xml:space="preserve">Ajuste e Implementación de validaciones para el correcto pago de aranceles de acuerdo con la subpartida </t>
  </si>
  <si>
    <t xml:space="preserve">Ajuste e Implementación de validaciones para el correcto pago de aranceles de acuerdo con los acuerdos comerciales  </t>
  </si>
  <si>
    <t xml:space="preserve">Adecuación de los servicios informáticos para facilitar el diligenciamiento del acta de diligencia </t>
  </si>
  <si>
    <t xml:space="preserve">Ajuste del acta de diligencia para agilizar el reconocimiento de mercancías de tráfico postal y envíos urgentes.   </t>
  </si>
  <si>
    <t>TECNOLÓGICO ADUANERO</t>
  </si>
  <si>
    <t>0304-RG 1
RFC1
0307-RG2
RFC1
00307-RG2
RFC2</t>
  </si>
  <si>
    <t>TECNOLÓGICO ADUANERO
Insp. 17070304: Hallazgo I. El Usuario aduanero C.i. Pacific Metal internacional S.A fue autorizado sin la verificación de fondo y debida sustanciación. Lo anterior se evidencia en las inconsistencias presentadas en los documentos aportados en la solicitud de registro aduanero.
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		
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	
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t>
  </si>
  <si>
    <t xml:space="preserve">1. Solución tecnológica del Proyecto de Desaduanamiento que mitiguen los siguientes riegos:
Los sistemas de información usados en operación aduanera son vulnerables
a. Actas informales y/o incompletas:
-- Reparto automático con control de variables.
-- Consulta del reparto por parte de los depósitos
-- Validación de funcionarios con el sistema de personal (que esté activo, pertenezca al área y que tenga asignada la actuación)
2. Implementación del sistema de riesgos transversal en todos los procesos aduaneros incluido Tráfico Postal
3. Sistema que permita la trazabilidad desde la solicitud hasta la entrega del acto administrativo de habilitación, inscripción y/o autorización del registro </t>
  </si>
  <si>
    <t>Estrategia de digitalización del proyecto</t>
  </si>
  <si>
    <r>
      <rPr>
        <b/>
        <sz val="12"/>
        <rFont val="Arial"/>
        <family val="2"/>
      </rPr>
      <t>DGA</t>
    </r>
    <r>
      <rPr>
        <sz val="12"/>
        <rFont val="Arial"/>
        <family val="2"/>
      </rPr>
      <t xml:space="preserve">
NC - Subproceso Innovación y Tecnología
Subdirección de Innovación y Proyectos
NC – Subproceso Operación Aduanera
Dirección de Gestión de Aduanas
Subdirección de Operación Aduanera
ACTUALIZADO
30112021</t>
    </r>
  </si>
  <si>
    <r>
      <rPr>
        <b/>
        <sz val="12"/>
        <rFont val="Arial"/>
        <family val="2"/>
      </rPr>
      <t>DGA</t>
    </r>
    <r>
      <rPr>
        <sz val="12"/>
        <rFont val="Arial"/>
        <family val="2"/>
      </rPr>
      <t xml:space="preserve">
NC – Subproceso Operación Aduanera
Dirección de Gestión de Aduanas
Subdirección de Operación Aduanera
ACTUALIZADO
30112021</t>
    </r>
  </si>
  <si>
    <r>
      <rPr>
        <b/>
        <sz val="12"/>
        <rFont val="Arial"/>
        <family val="2"/>
      </rPr>
      <t>DGA</t>
    </r>
    <r>
      <rPr>
        <sz val="12"/>
        <rFont val="Arial"/>
        <family val="2"/>
      </rPr>
      <t xml:space="preserve">
NC - Subproceso Innovación y Tecnología
Subdirección de Innovación y Proyectos
</t>
    </r>
  </si>
  <si>
    <t>10. Coordinar por parte de la Dirección Seccional capacitación  a los jefes de área sobre el procedimiento PR-IIT-0455 "Gestión de accesos"</t>
  </si>
  <si>
    <t xml:space="preserve">Formato asistencia a capacitación sobre el procedimiento </t>
  </si>
  <si>
    <t xml:space="preserve">Capacitar a los jefes de área
</t>
  </si>
  <si>
    <r>
      <rPr>
        <b/>
        <sz val="12"/>
        <rFont val="Arial"/>
        <family val="2"/>
      </rPr>
      <t>DGA</t>
    </r>
    <r>
      <rPr>
        <sz val="12"/>
        <rFont val="Arial"/>
        <family val="2"/>
      </rPr>
      <t xml:space="preserve">
DS – Subproceso Operación Aduanera
Direcciones Seccionales a nivel nacional
ACTUALIZADO
30112021</t>
    </r>
  </si>
  <si>
    <t xml:space="preserve">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
 </t>
  </si>
  <si>
    <t>Informe de inconsistencias como resultado del control permanente de roles  y gestión, si hay lugar.</t>
  </si>
  <si>
    <t>1. Informe de inconsistencia.
2. Informar de no existir inconsistencia.</t>
  </si>
  <si>
    <r>
      <rPr>
        <b/>
        <sz val="12"/>
        <rFont val="Arial"/>
        <family val="2"/>
      </rPr>
      <t>DGA</t>
    </r>
    <r>
      <rPr>
        <sz val="12"/>
        <rFont val="Arial"/>
        <family val="2"/>
      </rPr>
      <t xml:space="preserve">
DS – Subproceso Operación Aduanera
Direcciones Seccionales
 División de Operación Aduanera
</t>
    </r>
  </si>
  <si>
    <t>12. Realizar verificación del  2% trimestral por parte del jefe de Operación Aduanera o a quien haga sus veces corresponda del correcto diligenciamiento de las actas de diligencia y actas de inspección.</t>
  </si>
  <si>
    <t>Informe de inconsistencias como resultado del control de las actas de diligencia y actas de inspección, si hay lugar.</t>
  </si>
  <si>
    <r>
      <rPr>
        <b/>
        <sz val="12"/>
        <rFont val="Arial"/>
        <family val="2"/>
      </rPr>
      <t>DGA</t>
    </r>
    <r>
      <rPr>
        <sz val="12"/>
        <rFont val="Arial"/>
        <family val="2"/>
      </rPr>
      <t xml:space="preserve">
DS – Subproceso Operación Aduanera
Direcciones Seccionales de Aduanas
Direcciones Seccionales de Impuestos y Aduanas
 División de Operación Aduanera
División Carga y Tránsito o quien haga sus veces en las Direcciones Seccionales
</t>
    </r>
  </si>
  <si>
    <t>13. Gestionar con la Oficina de Seguridad de la Información (OSI),  sensibilización a los funcionarios respecto a la seguridad de la información, compromiso de confidencialidad y demás aspectos relativos a la seguridad de la información.</t>
  </si>
  <si>
    <t>Lista de asistencia a la sensibilización respecto del manejo de seguridad de la información.</t>
  </si>
  <si>
    <t>Lista de asistencia a la capacitación.</t>
  </si>
  <si>
    <r>
      <rPr>
        <b/>
        <sz val="12"/>
        <rFont val="Arial"/>
        <family val="2"/>
      </rPr>
      <t>DGA</t>
    </r>
    <r>
      <rPr>
        <sz val="12"/>
        <rFont val="Arial"/>
        <family val="2"/>
      </rPr>
      <t xml:space="preserve">
NC - Subproceso Innovación y Tecnología
Dirección de Gestión de Aduanas
Subdirección de Operación Aduanera
Subdirección de Registro y Control Aduanero</t>
    </r>
  </si>
  <si>
    <t>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t>
  </si>
  <si>
    <t xml:space="preserve">1. Lista de asistentes al énfasis de los lineamientos sobre la aplicación de los lineamientos del memorando 0024 de 2020.                                                                                                                                                                                                                                                         </t>
  </si>
  <si>
    <t>Cumplir los lineamientos para la solicitud de implementación de reglas de selectividad.</t>
  </si>
  <si>
    <r>
      <rPr>
        <b/>
        <sz val="12"/>
        <rFont val="Arial"/>
        <family val="2"/>
      </rPr>
      <t>DGA</t>
    </r>
    <r>
      <rPr>
        <sz val="12"/>
        <rFont val="Arial"/>
        <family val="2"/>
      </rPr>
      <t xml:space="preserve">
NC - Subproceso Innovación y Tecnología
Subdirección de Operación Aduanera</t>
    </r>
  </si>
  <si>
    <t xml:space="preserve"> 15. Verificación semestral  del 2% por parte del jefe de Operación aduanera o quien haga sus veces sobre el cumplimiento de los lineamientos emitidos en el memorando 0024 de 2020, respecto de la  inclusión forzosa y la selectividad aduanera.</t>
  </si>
  <si>
    <t>Verificación semestral por parte del jefe de Operación aduanera o quien haga sus veces sobre el cumplimiento de dichos lineamientos.</t>
  </si>
  <si>
    <t>Cumplir los lineamientos para la  selección de documentos de transporte en el reconocimiento de carga.</t>
  </si>
  <si>
    <r>
      <rPr>
        <b/>
        <sz val="12"/>
        <rFont val="Arial"/>
        <family val="2"/>
      </rPr>
      <t>DGA</t>
    </r>
    <r>
      <rPr>
        <sz val="12"/>
        <rFont val="Arial"/>
        <family val="2"/>
      </rPr>
      <t xml:space="preserve">
DS – Subproceso Operación Aduanera
Direcciones Seccionales 
División Carga y Tránsito o quien haga sus veces en las Direcciones Seccionales
</t>
    </r>
  </si>
  <si>
    <t>16. Proyecto Sistema de Gestión de Seguridad y Privacidad de la Información</t>
  </si>
  <si>
    <t xml:space="preserve">Evaluación final del nivel de madurez del SGSPI </t>
  </si>
  <si>
    <t xml:space="preserve">Implementación del proyecto de acuerdo con las fases y entregables definidos
</t>
  </si>
  <si>
    <r>
      <rPr>
        <b/>
        <sz val="12"/>
        <rFont val="Arial"/>
        <family val="2"/>
      </rPr>
      <t>DGA</t>
    </r>
    <r>
      <rPr>
        <sz val="12"/>
        <rFont val="Arial"/>
        <family val="2"/>
      </rPr>
      <t xml:space="preserve">
NC - Subproceso Innovación y Tecnología
Oficina de Seguridad de la Información</t>
    </r>
  </si>
  <si>
    <t>17. Proyecto SOC (Centro de Operación de Seguridad)</t>
  </si>
  <si>
    <t>´- Diseño del SOC
- Estrategia de Implementación
- Servicios implementados de acuerdo con el Diseño</t>
  </si>
  <si>
    <t>Implementación del proyecto</t>
  </si>
  <si>
    <t>18. Diseño, estructuración y creación de la matriz de roles y responsabilidades.</t>
  </si>
  <si>
    <t>Matriz de roles y responsabilidades estructurada.</t>
  </si>
  <si>
    <t>Diseño</t>
  </si>
  <si>
    <t>19. Diseño y estructuración del plan de migración y cierre de los aplicativos no corporativos. (plan transición aplicativos)</t>
  </si>
  <si>
    <t>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t>
  </si>
  <si>
    <r>
      <rPr>
        <b/>
        <sz val="12"/>
        <rFont val="Arial"/>
        <family val="2"/>
      </rPr>
      <t>DGA</t>
    </r>
    <r>
      <rPr>
        <sz val="12"/>
        <rFont val="Arial"/>
        <family val="2"/>
      </rPr>
      <t xml:space="preserve">
NC - Subproceso Innovación y Tecnología
Dirección de Gestión de Innovación y Proyectos</t>
    </r>
  </si>
  <si>
    <t>20.  Implementar ajuste al proceso de verificación de usuarios (bloqueo no activos)</t>
  </si>
  <si>
    <t>El  procedimiento se actualizo el año pasado en su ultima versión y corresponde a Gestión de accesos PR-IIT-0455 instructivos 0273_0251.</t>
  </si>
  <si>
    <t>Actualización</t>
  </si>
  <si>
    <t>21. Iniciar el proyecto con la definición de  los requerimientos funcionales</t>
  </si>
  <si>
    <t xml:space="preserve">22. Definir los requerimientos no funcionales </t>
  </si>
  <si>
    <t>23. Iniciar el proceso de contratación</t>
  </si>
  <si>
    <t>24. Definir la priorización funcional de la implementación</t>
  </si>
  <si>
    <t xml:space="preserve">25. Definir un plan de trabajo de desarrollo de la solución tecnológica </t>
  </si>
  <si>
    <t xml:space="preserve">26. Aprobar o validar el plan de trabajo de la implementación de la solución tecnológica </t>
  </si>
  <si>
    <t>27. Iniciar el desarrollo de la solución tecnológica.</t>
  </si>
  <si>
    <t>28. Iniciar la implementación de la solución tecnológica</t>
  </si>
  <si>
    <t>29. Poner en  producción la solución tecnológica</t>
  </si>
  <si>
    <t>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t>
  </si>
  <si>
    <t xml:space="preserve">Lista de asistentes al énfasis de los lineamientos sobre la aplicación de los lineamientos del memorando 0024 de 2020.
                                                                                                                                                                                                                                                     </t>
  </si>
  <si>
    <t>31. Verificación semestral  del 2% por parte del jefe de Operación aduanera o quien haga sus veces sobre el cumplimiento de los lineamientos emitidos en el memorando 0024 de 2020, respecto a trafico postal y envíos urgentes.</t>
  </si>
  <si>
    <t>Verificación semestral por parte del jefe de Operación aduanera o quien haga sus veces, sobre el cumplimiento de dichos lineamientos.</t>
  </si>
  <si>
    <t>32. Iniciar el desarrollo de la solución tecnológica.</t>
  </si>
  <si>
    <r>
      <rPr>
        <b/>
        <sz val="12"/>
        <rFont val="Arial"/>
        <family val="2"/>
      </rPr>
      <t>DGA</t>
    </r>
    <r>
      <rPr>
        <sz val="12"/>
        <rFont val="Arial"/>
        <family val="2"/>
      </rPr>
      <t xml:space="preserve">
NC - Subproceso Innovación y Tecnología
Subdirección de Innovación y Proyectos</t>
    </r>
  </si>
  <si>
    <t>33. Iniciar la implementación de la solución tecnológica</t>
  </si>
  <si>
    <t>34. Poner en  producción la solución tecnológica</t>
  </si>
  <si>
    <t>35. Establecer mecanismo de control y seguimiento al estado y vencimiento de las solicitudes de habilitación, inscripción o autorización, presentadas a la Subdirección de Registro y Control Aduanero.</t>
  </si>
  <si>
    <t>Reportes y soportes del seguimiento mensual, de acuerdo a la información contenida en el aplicativo.
4 reportes de seguimientos (trimestral), con soportes.</t>
  </si>
  <si>
    <t>-  Reporte periódico generado por el aplicativo Regystrar con solicitudes en reparto.
-  Verificación de las solicitudes que se encuentran en proceso de sustanciación, de acuerdo al reporte periódico generado por el aplicativo
-Soportes del seguimiento realizado.</t>
  </si>
  <si>
    <r>
      <rPr>
        <b/>
        <sz val="12"/>
        <rFont val="Arial"/>
        <family val="2"/>
      </rPr>
      <t>DGA</t>
    </r>
    <r>
      <rPr>
        <sz val="12"/>
        <rFont val="Arial"/>
        <family val="2"/>
      </rPr>
      <t xml:space="preserve">
NC - Subproeso Operación Aduanera
Subdirección de Registro y Control Aduanero</t>
    </r>
  </si>
  <si>
    <t>36. Realizar la verificación y depuración de acuerdos de confiabilidad de los funcionarios de la Subdirección.</t>
  </si>
  <si>
    <t>Base de datos verificada y actualizada
Reportes a la Subdirectora en caso de presentarse ingreso de nuevos funcionarios con la verificación de la firma del acuerdo</t>
  </si>
  <si>
    <t>Verificación y actualización de ser el caso, de la base de datos con los acuerdos de confidencialidad.</t>
  </si>
  <si>
    <t xml:space="preserve">37. Mantener informados y actualizados a los funcionarios sobre las normas de archivo </t>
  </si>
  <si>
    <t>Tips remitidos a los funcionarios de la Subdirección, de manera bimestral.</t>
  </si>
  <si>
    <t>Elaboración y envío periódico de un tip bimestral relacionado con el tema de archivo</t>
  </si>
  <si>
    <r>
      <rPr>
        <b/>
        <sz val="12"/>
        <rFont val="Arial"/>
        <family val="2"/>
      </rPr>
      <t>DGA</t>
    </r>
    <r>
      <rPr>
        <sz val="12"/>
        <rFont val="Arial"/>
        <family val="2"/>
      </rPr>
      <t xml:space="preserve">
NC - Subproeso Operación Aduanera
Subdirección de Registro y Control Aduanero
Coordianción de Secretaría</t>
    </r>
  </si>
  <si>
    <t>38. Realizar verificaciones documentales a los expedientes de los registros que se encuentran en proceso de habilitación, autorización o inscripción, para la verificación  de la trazabilidad y cumplimiento de tiempos.</t>
  </si>
  <si>
    <t>Informes del análisis realizado de manera aleatoria al 5% de los  expedientes que se encuentre en proceso de sustanciación.
4 reportes de seguimientos, con soportes.</t>
  </si>
  <si>
    <t>Verificación aleatoria de listas de chequeo
Verificación de tiempos durante el proceso</t>
  </si>
  <si>
    <r>
      <rPr>
        <b/>
        <sz val="12"/>
        <rFont val="Arial"/>
        <family val="2"/>
      </rPr>
      <t>DGA</t>
    </r>
    <r>
      <rPr>
        <sz val="12"/>
        <rFont val="Arial"/>
        <family val="2"/>
      </rPr>
      <t xml:space="preserve">
NC - Subproeso Operación Aduanera
Subdirección de Registro y Control Aduanero
Coordianción de Sustanciación</t>
    </r>
  </si>
  <si>
    <t>39. Realizar verificaciones de la debida conformación de expedientes de los registros habilitados, autorización o inscripción durante el año 2022</t>
  </si>
  <si>
    <t>Aplicación de la lista de chequeo sobre la debida conformación de expedientes de usuarios autorizados, habilitados e inscritos en el año 2022, tomando una muestra aleatoria del 20% de los expedientes.</t>
  </si>
  <si>
    <t>Lista de chequeo sobre la debida conformación de expedientes</t>
  </si>
  <si>
    <t>40. Evaluar y validar los actos administrativos remitidos al Subdirector(a) en cumplimiento de la norma vigente.</t>
  </si>
  <si>
    <t>Informes de verificación aleatoria de los actos administrativos de autorización, habilitación,  inscripción y modificación  revisados por parte del funcionario revisor del despacho de la Subdirección  trimestralmente.</t>
  </si>
  <si>
    <t>Verificación aleatoria trimestral del 20% de  los actos administrativos en cuanto al cumplimiento de normatividad aduanera vigente, aplicación de formatos, validación de firmas de revisión y aprobación, entregados al despacho para la correspondiente firma del Subdirector</t>
  </si>
  <si>
    <t>INSP. 1707022443
H1,2,3,4,5,6,7,8</t>
  </si>
  <si>
    <t>RG2
RFC1</t>
  </si>
  <si>
    <t>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t>
  </si>
  <si>
    <t>ID del Riesgo de Gestión  :  RG 1. Decisión final del proceso de control por fuera de la norma</t>
  </si>
  <si>
    <t>1. Ajuste al PR-COA-0440 y a los  manuales externo e interno MN-0A-0057 Y MN-0A-0058 del SIE Tránsito Aduanero.</t>
  </si>
  <si>
    <t>Informar a las direcciones seccionales de los ajustes  a los procedimientos PR-COA-0440 y manuales MN -OA-0057 MN-0A-058 Versión 2,0 y su aplicación.</t>
  </si>
  <si>
    <t xml:space="preserve"> PR-COA-0440 y 
MN - OA 0057 Y MN-04 058
Versión 2.0
 ajustados</t>
  </si>
  <si>
    <r>
      <rPr>
        <b/>
        <sz val="12"/>
        <rFont val="Arial"/>
        <family val="2"/>
      </rPr>
      <t>DGA</t>
    </r>
    <r>
      <rPr>
        <sz val="12"/>
        <rFont val="Arial"/>
        <family val="2"/>
      </rPr>
      <t xml:space="preserve">
NC – Subproceso Operación Aduanera
Dirección de Gestión de Aduanas
Subdirección de Operación Aduanera</t>
    </r>
  </si>
  <si>
    <t>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t>
  </si>
  <si>
    <t>2. Capacitar a los usuarios internos y externos en los nuevos requerimientos incluidos en los ajsutes  al procedimiento y a los manuales externo e interno MN-0A-0057 Y MN-0A-0058 del SIE TRÁNSITO ADUANERO.</t>
  </si>
  <si>
    <t>Socializar a  usuarios internos y externos sobre los ajustes  a procedimientos PR-COA-0440 y manuales MN -OA-0057 MN-0A-058 Versión 2,0 y su aplicación.</t>
  </si>
  <si>
    <t>Listas de socialización de los ajustes realizados al procedimiento y a los manuales de tránsito aduanero.</t>
  </si>
  <si>
    <t>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t>
  </si>
  <si>
    <t>3. Iniciar el proyecto con la definición de  los requerimientos funcionales</t>
  </si>
  <si>
    <t>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t>
  </si>
  <si>
    <t xml:space="preserve">4. Definir los requerimientos no funcionales </t>
  </si>
  <si>
    <r>
      <rPr>
        <b/>
        <sz val="12"/>
        <rFont val="Arial"/>
        <family val="2"/>
      </rPr>
      <t>DGA</t>
    </r>
    <r>
      <rPr>
        <sz val="12"/>
        <rFont val="Arial"/>
        <family val="2"/>
      </rPr>
      <t xml:space="preserve">
NC- Subproceso Innovación y Tecnología
Subdirección de Innovación y Proyectos</t>
    </r>
  </si>
  <si>
    <t xml:space="preserve">ID del Hallazgo 5. Se encontraron ciento noventa y dos (192) documentos de treinta y nueve (39) expedientes que no contaron con un registro en el archivo de LOGS suministrado por la DIAN archivo “Anexo 1. CargaBquillaformatos.xlsx” del SIE de Tránsito. </t>
  </si>
  <si>
    <r>
      <rPr>
        <b/>
        <sz val="12"/>
        <rFont val="Arial"/>
        <family val="2"/>
      </rPr>
      <t>DGA</t>
    </r>
    <r>
      <rPr>
        <sz val="12"/>
        <rFont val="Arial"/>
        <family val="2"/>
      </rPr>
      <t xml:space="preserve">
NC- Subproceso Innovación y Tecnología
Subdirección de Innovación y Proyectos
NC – Subproceso Operación Aduanera
Dirección de Gestión de Aduanas
Subdirección de Operación Aduanera</t>
    </r>
  </si>
  <si>
    <t xml:space="preserve">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t>
  </si>
  <si>
    <t>ID del Hallazgo 7. Falta de consistencia  de los reportes que se generan en el SIE de tránsito aduanero con lo registrado en el aplicativo, contradiciendo lo enunciado en el Artículo 2.2.9.1.2.1. Estructura, del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t>
  </si>
  <si>
    <t>11. Iniciar el proyecto con la definición de  los requerimientos funcionales</t>
  </si>
  <si>
    <t xml:space="preserve">12. Definir los requerimientos no funcionales </t>
  </si>
  <si>
    <t xml:space="preserve">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t>
  </si>
  <si>
    <t>13. Definir la priorización funcional de la implementación</t>
  </si>
  <si>
    <t xml:space="preserve">14. Definir un plan de trabajo de desarrollo de la solución tecnológica </t>
  </si>
  <si>
    <t xml:space="preserve">15. Aprobar o validar el plan de trabajo de la implementación de la solución tecnológica </t>
  </si>
  <si>
    <t>16. Iniciar el desarrollo de la solución tecnológica.</t>
  </si>
  <si>
    <t>17. Iniciar la implementación de la solución tecnológica</t>
  </si>
  <si>
    <t>18. Poner en  producción la solución tecnológica</t>
  </si>
  <si>
    <t>19. Iniciar el proyecto con la definición de  los requerimientos funcionales</t>
  </si>
  <si>
    <t xml:space="preserve">20. Definir los requerimientos no funcionales </t>
  </si>
  <si>
    <t>21. Definir la priorización funcional de la implementación</t>
  </si>
  <si>
    <t xml:space="preserve">22. Definir un plan de trabajo de desarrollo de la solución tecnológica </t>
  </si>
  <si>
    <t xml:space="preserve">23. Aprobar o validar el plan de trabajo de la implementación de la solución tecnológica </t>
  </si>
  <si>
    <t>24. Iniciar el desarrollo de la solución tecnológica.</t>
  </si>
  <si>
    <t>25. Iniciar la implementación de la solución tecnológica</t>
  </si>
  <si>
    <t>26. Poner en  producción la solución tecnológica</t>
  </si>
  <si>
    <t xml:space="preserve">27. Dar cumplimiento al Procedimiento PR-IIT-0455 Gestión de Accesos, al Instructivo IN-IIT.0242 Requerimiento de Directorio en la Red. </t>
  </si>
  <si>
    <t xml:space="preserve">Capacitación  sobre la correcta aplicación del el Procedimiento PR-IIT-0455 Gestión de Accesos y el Instructivo IN-IIT.0242 Requerimiento de Directorio en la Red. </t>
  </si>
  <si>
    <t>Lista de capacitación</t>
  </si>
  <si>
    <r>
      <rPr>
        <b/>
        <sz val="12"/>
        <rFont val="Arial"/>
        <family val="2"/>
      </rPr>
      <t>DGA</t>
    </r>
    <r>
      <rPr>
        <sz val="12"/>
        <rFont val="Arial"/>
        <family val="2"/>
      </rPr>
      <t xml:space="preserve">
DS – Subproceso Operación Aduanera
Direcciones Seccionales de Impuestos y Aduanas
Direcciones Seccionales de Aduanas a nivel nacional
</t>
    </r>
  </si>
  <si>
    <t>28. Iniciar el proyecto con la definición de  los requerimientos funcionales</t>
  </si>
  <si>
    <t xml:space="preserve">29. Definir los requerimientos no funcionales </t>
  </si>
  <si>
    <t>30. Definir la priorización funcional de la implementación</t>
  </si>
  <si>
    <t xml:space="preserve">31. Definir un plan de trabajo de desarrollo de la solución tecnológica </t>
  </si>
  <si>
    <t xml:space="preserve">32. Aprobar o validar el plan de trabajo de la implementación de la solución tecnológica </t>
  </si>
  <si>
    <t>33. Iniciar el desarrollo de la solución tecnológica.</t>
  </si>
  <si>
    <t>34. Iniciar la implementación de la solución tecnológica</t>
  </si>
  <si>
    <t>35. Poner en  producción la solución tecnológica</t>
  </si>
  <si>
    <t>INSP. 1707022447
 H 4 y 5 
OB. 1
Clasificación y actualización arancelaria</t>
  </si>
  <si>
    <t>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t>
  </si>
  <si>
    <t>RG1: Decisión final del proceso de control fuera de la norma 
RF1: Indebida clasificación arancelaria y/o actualización en el SIE  arancel para beneficio propio o de terceros</t>
  </si>
  <si>
    <t>Habilitar la funcionalidad que permita consolidar los proyectos de actualización arancelaria, a través de reportes que con diferentes filtros y fechas específicas.</t>
  </si>
  <si>
    <t>Permitir la consulta de reportes de auditoría definiendo rangos de fechas especificas, mediante la consulta a la base de datos y la impresión de la información XML en formatos PDF para facil lectura y comprensión.</t>
  </si>
  <si>
    <t>Modulo de consulta de reportes de proyectos de actualización arancelaria en ambiente de producción</t>
  </si>
  <si>
    <r>
      <rPr>
        <b/>
        <sz val="12"/>
        <rFont val="Arial"/>
        <family val="2"/>
      </rPr>
      <t>DGA</t>
    </r>
    <r>
      <rPr>
        <sz val="12"/>
        <rFont val="Arial"/>
        <family val="2"/>
      </rPr>
      <t xml:space="preserve">
NC- Subproceso Innovación y Tecnología
Subdirección de soluciones y desarrollo
NC – Subproceso Operación Aduanera
Subdirección de Técnica Aduanera </t>
    </r>
  </si>
  <si>
    <t xml:space="preserve">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t>
  </si>
  <si>
    <t>Habilitar la funcionalidad que permita consolidar los proyectos de actualización arancelaria a través de reportes con diferentes filtros y fechas específicas.</t>
  </si>
  <si>
    <t>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t>
  </si>
  <si>
    <t>Realizar seguimiento a las publicaciones de las resoluciones de clasificación arancelaria.</t>
  </si>
  <si>
    <t>Obtener información clara y veraz a través de la página de la entidad en el link:
 https://www.dian.gov.co/normatividad/Paginas/ResoClasifiAracelaria.aspx</t>
  </si>
  <si>
    <t>Información correcta y actualizada al 100%</t>
  </si>
  <si>
    <r>
      <rPr>
        <b/>
        <sz val="12"/>
        <rFont val="Arial"/>
        <family val="2"/>
      </rPr>
      <t>DGA</t>
    </r>
    <r>
      <rPr>
        <sz val="12"/>
        <rFont val="Arial"/>
        <family val="2"/>
      </rPr>
      <t xml:space="preserve">
NC – Subproceso Operación Aduanera
Coordinación de Clasificación Arancelaria</t>
    </r>
  </si>
  <si>
    <t>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t>
  </si>
  <si>
    <t>Disponer de manera actualizada toda la trazabilidad de las actualizaciones al SIE de Arancel para consulta, utilización y auditorias de los organismos competentes</t>
  </si>
  <si>
    <t>INSP. 1707022448
 H 1, 2, 3, 4, 5, 6, 7 y 8 
Control a la carga en tráfico postal y envíos urgentes</t>
  </si>
  <si>
    <t>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t>
  </si>
  <si>
    <t>RG1: “Decisión final del proceso de control al tráfico postal y envíos urgentes por fuera de la norma”
RF1: “Posibilidad de una decisión final de un proceso de control en tráfico postal y envíos urgentes basado en hechos falsos”</t>
  </si>
  <si>
    <t>A1. Realizar capacitaciones (colectivas) a los funcionarios adscritos al GIT de Tráfico Postal y Envíos Urgentes de la Divisiòn de Control de Carga , sobre los requisitos y prohibiciones de la modalidad de tràfico postal y envìos urgentes y el procedimiento PR-COA-0176</t>
  </si>
  <si>
    <t xml:space="preserve">1. Capacitaciones (colectivas) a los funcionarios  GIT de Tráfico Postal y Envíos Urgentes de la Divisiòn de Control de Carga 
2. Continuar con la conformaciòn del archivo digital de las actas de hechos verificaciòn de mercancìas en la modalidad de tràfico postal y envios urgentes FT COA  2302 </t>
  </si>
  <si>
    <t>1. Registro de asistencia capacitaciòn interna FT-TAH-1722
2. Actas de hechos verificaciòn de mercancìas en la modalidad de tràfico postal y envios urgentes FT COA  2302 digitalizadas.</t>
  </si>
  <si>
    <r>
      <rPr>
        <b/>
        <sz val="12"/>
        <rFont val="Arial"/>
        <family val="2"/>
      </rPr>
      <t>DGA</t>
    </r>
    <r>
      <rPr>
        <sz val="12"/>
        <rFont val="Arial"/>
        <family val="2"/>
      </rPr>
      <t xml:space="preserve">
DS – Subproceso Operación Aduanera
Dirección Seccional de Aduanas de Bogotá Aeropuerto El Dorado
 División de Control de Carga 
GIT de Tráfico Postal y Envíos Urgentes de la Divisiòn de Control de Carga</t>
    </r>
  </si>
  <si>
    <t>A2. Realizar seguimiento bimestral del diligenciamiento del acta de hechos verificaciòn de mercancìas en la modalidad de tràfico postal y envios urgentes FT COA  2302, conforme al procedimiento  y la consulta de la informaciòn en el sistema informàtico MUISCA módulo Carga.</t>
  </si>
  <si>
    <t>1. Tomar aleatoriamente muestra de actas de hechos verificaciòn de mercancìas en la modalidad de tràfico postal y envios urgentes FT COA  2302, por cada funcionario a fin de realizar seguimiento del correcto diligenciamiento.
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t>
  </si>
  <si>
    <t>Informe de los correctivos aplicados con  fundamento en el seguimiento de actas de hechos en donde se refleje el nivel de avance del mejoramiento en el correcto diligenciamiento.</t>
  </si>
  <si>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</si>
  <si>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t xml:space="preserve">A3. 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</si>
  <si>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1. Reportar  las inconsistencias encontradas y correctivos aplicados.
2. Informar  en los eventos que no  se presenten inconsistencias.</t>
  </si>
  <si>
    <t xml:space="preserve">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</si>
  <si>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</si>
  <si>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t>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t>
  </si>
  <si>
    <r>
      <rPr>
        <b/>
        <sz val="12"/>
        <rFont val="Arial"/>
        <family val="2"/>
      </rPr>
      <t>DGA</t>
    </r>
    <r>
      <rPr>
        <sz val="12"/>
        <rFont val="Arial"/>
        <family val="2"/>
      </rPr>
      <t xml:space="preserve">
DS – Subproceso Operación Aduanera
Dirección Seccional de Aduanas de Bogotá Aeropuerto El Dorado
Divisiòn de Control de Carga de la Dirección
GIT de Tráfico Postal y Envíos Urgentes</t>
    </r>
  </si>
  <si>
    <t>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t>
  </si>
  <si>
    <t xml:space="preserve">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</si>
  <si>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t>
  </si>
  <si>
    <t xml:space="preserve">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
2. Capacitaciones (colectivas) a los funcionarios  GIT de Tráfico Postal y Envíos Urgentes de la Divisiòn de Control de Carga 
3. Continuar con la conformaciòn del archivo digital de las actas de hechos verificaciòn de mercancìas en la modalidad de tràfico postal y envios urgentes FT COA  2302 </t>
  </si>
  <si>
    <t xml:space="preserve">A3.Registrar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</si>
  <si>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 xml:space="preserve">1.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</si>
  <si>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 xml:space="preserve">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t>
  </si>
  <si>
    <t xml:space="preserve">A5. Validar que las operaciones de ingresos bajo la modalidad de trafico postal y envios urgentes cuenten con los formatos F-1165 "Manifiesto de carga", FT-1314 "Planilla de recepciòn", FT-1154  "Acta de diligencia".                                                                                                         </t>
  </si>
  <si>
    <t xml:space="preserve">1. Reportar  las inconsistencias encontradas y correctivos aplicados.
2. Informar  en los eventos que no  se presenten inconsistencias.
</t>
  </si>
  <si>
    <t xml:space="preserve">Informe sobre los correctivos aplicados respecto de las posibles inconsistencias encontradas en las actuaciones y formatos.
1. Reporte mensual de inconsistencias encontradas y correctivos aplicados o informar en el evento que no existan inconsitencias </t>
  </si>
  <si>
    <t>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t>
  </si>
  <si>
    <t>A6. Poner a producciòn los ajustes en el sistema MUISCA CARGA  al FT-1154" Ajuste Acta de diligencia tráfico postal"  informaciòn en el sistema MUISCA CARGA, que permitirá garantizar la fiabilidad en los reportes generados.</t>
  </si>
  <si>
    <t xml:space="preserve"> Acta de diligencia de trafico postal  en funcionamiento en el Sistema MUISCA CARGA para tráfico postal.                                            </t>
  </si>
  <si>
    <t xml:space="preserve"> 1.Certificado de aceptación de pruebas del "acta de diligencia tráfico postal"
2. Habilitar casilla 85  "observaciones" del acta de diligencia.
Un (1) Certificado de aceptación de pruebas del "acta de diligencia tráfico postal"</t>
  </si>
  <si>
    <r>
      <rPr>
        <b/>
        <sz val="12"/>
        <rFont val="Arial"/>
        <family val="2"/>
      </rPr>
      <t>DGA</t>
    </r>
    <r>
      <rPr>
        <sz val="12"/>
        <rFont val="Arial"/>
        <family val="2"/>
      </rPr>
      <t xml:space="preserve">
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t>
    </r>
  </si>
  <si>
    <t>A7. Diligenciar la casilla 85 “observaciones” del FT-1154 “Acta de diligencia” de conformidad con el procedimiento PR-COA-0176 “Verificación de tráfico postal y envíos urgentes" dejando constancia de todas las novedades presentadas , incluidas las operaciones sujetas a propuesta de valor. antes del retiro de la mercancia por parte del usuario.</t>
  </si>
  <si>
    <t xml:space="preserve">1. Reportar  las inconsistencias encontradas y correctivos aplicados.
2. Informar  en los eventos que no  se presenten inconsistencias.
</t>
  </si>
  <si>
    <t xml:space="preserve">Seguimiento mensual  y correctivo aplicado
1. Reporte mensual de inconsistencias encontradas y correctivos aplicados y/o informar en el evento que no existan inconsistencias </t>
  </si>
  <si>
    <t xml:space="preserve">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t>
  </si>
  <si>
    <t>A8. Registrar  la informaciòn en el sistema MUISCA CARGA, para garantizar la fiabilidad en los reportes generados.</t>
  </si>
  <si>
    <t xml:space="preserve">1. Ajustes implementados en el Sistema MUISCA CARGA para tràfico postal, en funcionamiento.                                                           </t>
  </si>
  <si>
    <t xml:space="preserve"> Certificado de aceptación de pruebas del "ajuste reportes de tráficos postal" en el SIE MUISCA CARGA.
Un (1) Certificado de aceptación de pruebas del " ajuste reportes de tráficos postal" en el SIE MUISCA CARGA </t>
  </si>
  <si>
    <t>A9. Actualizar el manual carga  sobre la forma de consulta de los insumos y documentos en el SIE MUISCA CARGA.</t>
  </si>
  <si>
    <t>1. Actualización del manual de CARGA.
2. Capacitación sobre los ajustes del manual de CARGA.</t>
  </si>
  <si>
    <t>1. Manual actualizado.
2. Capaciación sobre los ajustes al manual.
1. Una (1) actualización del manual.
2. Una (1) capacitación sobre los ajustes del manual de CARGA</t>
  </si>
  <si>
    <t>A10. Registrar información en las actas de diligencia de las operaciones de tràfico postal y envios urgentes en el SISTEMA MUISCA CARGA.</t>
  </si>
  <si>
    <t>1. Registrar la información en el SIE MUISCA CARGA.
2. Mantener actualizados los registros en el SIE MUISCA CARGA</t>
  </si>
  <si>
    <t>Informe avance de incorporación de actas de hechos en el SIE MUISCA CARGA
2 informes semestrales</t>
  </si>
  <si>
    <t>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t>
  </si>
  <si>
    <t>A11. Realizar ajuste  en el SIE MUISCA CARGA al  FT-1154 "Acta de Diligencia Tràfico Postal" .</t>
  </si>
  <si>
    <t xml:space="preserve">1. Acta de diligencia de trafico postal  en funcionamiento en el Sistema MUISCA CARGA.                             </t>
  </si>
  <si>
    <t xml:space="preserve"> Certificado de aceptación de pruebas del "acta de diligencia tráfico postal"
Un (1) Certificado de aceptación de pruebas del "acta de diligencia tráfico postal"</t>
  </si>
  <si>
    <t>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t>
  </si>
  <si>
    <t xml:space="preserve">
1. Comunicar las inconsistencias encontradas  a la División de Fiscalización de la Dirección Seccional.
2. Informar en el evento de no presentarse inconsistencias.</t>
  </si>
  <si>
    <t>Informe de seguimiento y si hay lugar al envio de las inconsistencias a Fiscalización.
Un (1) informe  mensual de inconsistencias y envio de insumos a la Divisón de Fiscalización de la Dirección Seccional o informar en el evento de no presentar inconsistencias.</t>
  </si>
  <si>
    <t>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t>
  </si>
  <si>
    <t>A13. Comunicado para consideración del Comité de Selectividad Aduanera,  respecto a la  disminución en la aplicación del porcentaje de selectividad indicado en el memorando 101 de 2017.</t>
  </si>
  <si>
    <t>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t>
  </si>
  <si>
    <t>Solicitud ajuste al Comité de Selectividad Aduanera, respecto del porcentaje de selectividad indicado en el memorando 101 de 2017
Un (1) Documento solicitud estudio de viabilidad al comité de selectividad del porcentaje de selectividad en la operatividad de tráfico postal.</t>
  </si>
  <si>
    <t>A14. Comunicación lineamientos emitidos por el comité de selectividad aduanera sobre la aplicaciòn del porcentaje de selectividad en trafico postal.</t>
  </si>
  <si>
    <t>Documento que contenga los lineamientos aprobados por el comité de selectividad respecto al porcentaje minimo de inspeccion en tafico postal y envios urgentes.</t>
  </si>
  <si>
    <t>Documento lineamientos.
Un  (1) documento lineamientos sobre el porcentaje de selectividad.</t>
  </si>
  <si>
    <t>A15. Seguimiento al cumplimiento de los lineamientos impartidos por el comité de selectividad respecto al porcentaje minimo de selectividad para reconocimiento fìsico sobre las guias de mensajeria.</t>
  </si>
  <si>
    <t>1. Informe de inconsistencias encontradas y/o correctivos aplicados.
2. Informe en el evento de no presentarse inconsistencias.</t>
  </si>
  <si>
    <t xml:space="preserve"> Informe bimestral  sobre la presentaciòn de inconsistencias o no.
Un  (1)  informe bimestral  sobre la presentaciòn de inconsistencias o no.</t>
  </si>
  <si>
    <r>
      <rPr>
        <b/>
        <sz val="12"/>
        <rFont val="Arial"/>
        <family val="2"/>
      </rPr>
      <t>DGA</t>
    </r>
    <r>
      <rPr>
        <sz val="12"/>
        <rFont val="Arial"/>
        <family val="2"/>
      </rPr>
      <t xml:space="preserve">
DS – Subproceso Operación Aduanera
Seccional de Aduanas de Bogotá Aeropuerto El Dorado
Divisiòn de Control de Carga de la Dirección
GIT de Tráfico Postal y Envíos Urgentes</t>
    </r>
  </si>
  <si>
    <t>INSP. 1707022451
 H 1, 2, 3, 4 y 5 
OB1, OB2
Control viajeros Direcciones Seccionales de Aduanas de Bogotá y Cali</t>
  </si>
  <si>
    <t xml:space="preserve">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No obstante, se evidenció que, dentro del mismo, no se encuentra asignada la función de recaudo de tributo único y no se identificó lineamiento interno de la DIAN que soporte la asignación de esta.   </t>
  </si>
  <si>
    <t>RG1: “Posibilidad de decisión final del proceso de control a viajeros por fuera de la norma”
RFC1: “Posibilidad de decisión final de un proceso de control a viajeros basada en hechos falsos o información adulterada”</t>
  </si>
  <si>
    <t>1. Elaborar un control  diario del paso a paso para el manejo del efectivo, para los casos donde a los viajeros no les sea posible pagar el tributo unico por medios electronicos o bancarios.</t>
  </si>
  <si>
    <t>1. Elaboraciòn del documento o  proyecto para control al manejo del dinero recibido como resultado del pago del tributo unico por parte de los viajeros.</t>
  </si>
  <si>
    <t>Documento  proyecto</t>
  </si>
  <si>
    <r>
      <rPr>
        <b/>
        <sz val="12"/>
        <rFont val="Arial"/>
        <family val="2"/>
      </rPr>
      <t>DGA</t>
    </r>
    <r>
      <rPr>
        <sz val="12"/>
        <rFont val="Arial"/>
        <family val="2"/>
      </rPr>
      <t xml:space="preserve">
Dirección Seccional de Aduanas de Bogotá Aeropuerto El Dorado
Jefe Divisón de viajeros</t>
    </r>
  </si>
  <si>
    <t>2. Implementar un control  diario del paso a paso para el manejo del efectivo, para los casos donde a los viajeros no les sea posible pagar el tributo unico por medios electronicos o bancarios.</t>
  </si>
  <si>
    <t>1. Emisión proyecto de lineamientos sobre el control 
2. Capacitar sobre el paso a paso para el recaudo del tributo unico.</t>
  </si>
  <si>
    <t>Documento para implementacion de control y capacitación sobre el mismo.</t>
  </si>
  <si>
    <r>
      <rPr>
        <b/>
        <sz val="12"/>
        <rFont val="Arial"/>
        <family val="2"/>
      </rPr>
      <t>DGA</t>
    </r>
    <r>
      <rPr>
        <sz val="12"/>
        <rFont val="Arial"/>
        <family val="2"/>
      </rPr>
      <t xml:space="preserve">
Dirección de Gestión de Aduanas
Subdirección de Operación Aduanera</t>
    </r>
  </si>
  <si>
    <t>3. Seguimiento al control implementado para el recaudo del efectivo por parte de los viajeros y  correcciòn de  inconsistencias</t>
  </si>
  <si>
    <t xml:space="preserve">1. Informe de correctivos aplicados en el evento de inconsistencias o informe de no generaciòn de  inconsistencias. </t>
  </si>
  <si>
    <t>informe diario de inconsistencias o de no generacion de  inconsistencias (1 diario)</t>
  </si>
  <si>
    <r>
      <rPr>
        <b/>
        <sz val="12"/>
        <rFont val="Arial"/>
        <family val="2"/>
      </rPr>
      <t>DGA</t>
    </r>
    <r>
      <rPr>
        <sz val="12"/>
        <rFont val="Arial"/>
        <family val="2"/>
      </rPr>
      <t xml:space="preserve">
Direcciones Seccionales de Aduanas y de Impuestos y Aduanas a nivel nacional.</t>
    </r>
  </si>
  <si>
    <t xml:space="preserve">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t>
  </si>
  <si>
    <t>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</si>
  <si>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de Bogotá y Cali, los 7 dias a la semana las 24 horas al día</t>
  </si>
  <si>
    <t>Informes semestrales de las mesas de trabajo realizadas con las entidades recaudadoras y la DIAN.</t>
  </si>
  <si>
    <r>
      <rPr>
        <b/>
        <sz val="12"/>
        <rFont val="Arial"/>
        <family val="2"/>
      </rPr>
      <t>DGA</t>
    </r>
    <r>
      <rPr>
        <sz val="12"/>
        <rFont val="Arial"/>
        <family val="2"/>
      </rPr>
      <t xml:space="preserve">
Dirección de Gestión de Impuestos
Subdirección de Recaudo
Coordinación de Control a Entidades Reaudadoras.</t>
    </r>
  </si>
  <si>
    <t>26. Desarrollo e implementación del recibo de pago 690 (modalidad viajeros) en el sistema informático Muisca.</t>
  </si>
  <si>
    <t>(01) Un formato de Aceptación de Pruebas funcionales y salida a producción - FT-IIT-1851
Puesta en producción de la solución tecnológica: 
a. (01) Un formato información de versión             FT-IIT-2180
b. (01) Un Acta de comité de gestión de Cambios de Tecnología del correspondiente software instalado y en producción</t>
  </si>
  <si>
    <r>
      <rPr>
        <b/>
        <sz val="12"/>
        <rFont val="Arial"/>
        <family val="2"/>
      </rPr>
      <t>DGA</t>
    </r>
    <r>
      <rPr>
        <sz val="12"/>
        <rFont val="Arial"/>
        <family val="2"/>
      </rPr>
      <t xml:space="preserve">
Subdirección de Operación Aduanera
Direccioón de Innovación y Tecnología
Dirección de Gestión de Impuestos
Subdirección de Recaudo
Coordinación de Control a Entidades Reaudadoras.</t>
    </r>
  </si>
  <si>
    <t xml:space="preserve">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t>
  </si>
  <si>
    <t xml:space="preserve">1. Elaboración de un documento  que determine los  lineamientos de seguridad en el conteo de divisas y control de mercancias susceptibles de tramite aduanero.                                                         </t>
  </si>
  <si>
    <t xml:space="preserve">Documento </t>
  </si>
  <si>
    <t xml:space="preserve">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t>
  </si>
  <si>
    <t>Reunión de socialización para conocimiento y aplicación del Protocolo de seguridad.</t>
  </si>
  <si>
    <t>Listas de capacitaciòn para su implementaciòn</t>
  </si>
  <si>
    <r>
      <rPr>
        <b/>
        <sz val="12"/>
        <rFont val="Arial"/>
        <family val="2"/>
      </rPr>
      <t>DGA</t>
    </r>
    <r>
      <rPr>
        <sz val="12"/>
        <rFont val="Arial"/>
        <family val="2"/>
      </rPr>
      <t xml:space="preserve">
Direcciòn de Gestiòn de Aduanas
Subdirección de Operación Aduanera</t>
    </r>
  </si>
  <si>
    <t xml:space="preserve">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t>
  </si>
  <si>
    <t>Entrega de informe de control y correctivos aplicados, si hay lugar.</t>
  </si>
  <si>
    <t>Informe mensual y observaciones al control.</t>
  </si>
  <si>
    <t>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</si>
  <si>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t>
  </si>
  <si>
    <t xml:space="preserve">Revisar registros en archivo excel con los documentos fìsicos de encontrar inconsistencias aplicar los ajustes y correctivos a que haya lugar.                                                                                                                                                                                                                                                                                                                                                                                              	</t>
  </si>
  <si>
    <t>Reporte trimestral de control de revisión. (4)</t>
  </si>
  <si>
    <r>
      <rPr>
        <b/>
        <sz val="12"/>
        <rFont val="Arial"/>
        <family val="2"/>
      </rPr>
      <t>DGA</t>
    </r>
    <r>
      <rPr>
        <sz val="12"/>
        <rFont val="Arial"/>
        <family val="2"/>
      </rPr>
      <t xml:space="preserve">
Direcciones Seccionales de Aduanas y de Impuestos y Aduanas a nivel nacional.
División de Viajeros o quien haga sus veces</t>
    </r>
  </si>
  <si>
    <t>9. Definir la estrategia de digitalización</t>
  </si>
  <si>
    <r>
      <rPr>
        <b/>
        <sz val="12"/>
        <rFont val="Arial"/>
        <family val="2"/>
      </rPr>
      <t>DGA</t>
    </r>
    <r>
      <rPr>
        <sz val="12"/>
        <rFont val="Arial"/>
        <family val="2"/>
      </rPr>
      <t xml:space="preserve">
Subdirección de Operación Aduanera
Subdirección de Innovación y Proyectos
</t>
    </r>
  </si>
  <si>
    <t>10. Iniciar el proyecto con la definición de  los requerimientos funcionales</t>
  </si>
  <si>
    <r>
      <rPr>
        <b/>
        <sz val="12"/>
        <rFont val="Arial"/>
        <family val="2"/>
      </rPr>
      <t>DGA</t>
    </r>
    <r>
      <rPr>
        <sz val="12"/>
        <rFont val="Arial"/>
        <family val="2"/>
      </rPr>
      <t xml:space="preserve">
Subdirección de Operación Aduanera</t>
    </r>
  </si>
  <si>
    <t xml:space="preserve">11. Definir los requerimientos no funcionales </t>
  </si>
  <si>
    <r>
      <rPr>
        <b/>
        <sz val="12"/>
        <rFont val="Arial"/>
        <family val="2"/>
      </rPr>
      <t>DGA</t>
    </r>
    <r>
      <rPr>
        <sz val="12"/>
        <rFont val="Arial"/>
        <family val="2"/>
      </rPr>
      <t xml:space="preserve">
Dirección de Innovación y Tecnología </t>
    </r>
  </si>
  <si>
    <t xml:space="preserve">12. Iniciar el proceso de contratación </t>
  </si>
  <si>
    <r>
      <rPr>
        <b/>
        <sz val="12"/>
        <rFont val="Arial"/>
        <family val="2"/>
      </rPr>
      <t>DGA</t>
    </r>
    <r>
      <rPr>
        <sz val="12"/>
        <rFont val="Arial"/>
        <family val="2"/>
      </rPr>
      <t xml:space="preserve">
Dirección de Gestión de Innovación y Tecnología </t>
    </r>
  </si>
  <si>
    <r>
      <rPr>
        <b/>
        <sz val="12"/>
        <rFont val="Arial"/>
        <family val="2"/>
      </rPr>
      <t>DGA</t>
    </r>
    <r>
      <rPr>
        <sz val="12"/>
        <rFont val="Arial"/>
        <family val="2"/>
      </rPr>
      <t xml:space="preserve">
Subdirección de Operación Aduanera
Dirección de Innovación y Tecnología </t>
    </r>
  </si>
  <si>
    <t xml:space="preserve">DGA
Dirección de Innovación y Tecnología </t>
  </si>
  <si>
    <r>
      <rPr>
        <b/>
        <sz val="12"/>
        <rFont val="Arial"/>
        <family val="2"/>
      </rPr>
      <t>DGA</t>
    </r>
    <r>
      <rPr>
        <sz val="12"/>
        <rFont val="Arial"/>
        <family val="2"/>
      </rPr>
      <t xml:space="preserve">
Subdirección de operación aduanera</t>
    </r>
  </si>
  <si>
    <r>
      <rPr>
        <b/>
        <sz val="12"/>
        <rFont val="Arial"/>
        <family val="2"/>
      </rPr>
      <t>DGA</t>
    </r>
    <r>
      <rPr>
        <sz val="12"/>
        <rFont val="Arial"/>
        <family val="2"/>
      </rPr>
      <t xml:space="preserve">
Subdirección de operación aduanera
Dirección de Innovación y Tecnología </t>
    </r>
  </si>
  <si>
    <t>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t>
  </si>
  <si>
    <t xml:space="preserve">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t>
  </si>
  <si>
    <t>1. Socializar a los funcionarios de la División de Viajeros el diligenciamiento del formato FT-COA-1561.                                                                 2. Seguimiento al correcto diligenciamiento.</t>
  </si>
  <si>
    <t>1. Lista de capacitaciòn sobre el diligenciamiento del FT-COA-1561. 2. informe resultados de seguimiento</t>
  </si>
  <si>
    <r>
      <rPr>
        <b/>
        <sz val="12"/>
        <rFont val="Arial"/>
        <family val="2"/>
      </rPr>
      <t>DGA</t>
    </r>
    <r>
      <rPr>
        <sz val="12"/>
        <rFont val="Arial"/>
        <family val="2"/>
      </rPr>
      <t xml:space="preserve">
Direcciones Seccionales de Aduanas y de Impuestos y Aduanas a nivel nacional.
División de Viajeros</t>
    </r>
  </si>
  <si>
    <t>20. Socializar el Formato FT-COA-1561 correspondiente a Solicitud de investigación para las retenciones de divisas</t>
  </si>
  <si>
    <t>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t>
  </si>
  <si>
    <t>1. Diligenciamiento del Formato FT-COA-1561                           2. Informe resultados de seguimiento</t>
  </si>
  <si>
    <r>
      <rPr>
        <b/>
        <sz val="12"/>
        <rFont val="Arial"/>
        <family val="2"/>
      </rPr>
      <t>DGA</t>
    </r>
    <r>
      <rPr>
        <sz val="12"/>
        <rFont val="Arial"/>
        <family val="2"/>
      </rPr>
      <t xml:space="preserve">
Subdirección de Operación Aduanera
Subdirección de Innovación y Proyectos</t>
    </r>
  </si>
  <si>
    <t>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t>
  </si>
  <si>
    <t>21. Generar informe mensual  de revisiòn del 2% de las aprehensiones realizadas a fin de verificar el cumplimiento de los terminos establecidos en la normatividad.</t>
  </si>
  <si>
    <t>Generar informe de revisiòn del  2% de las actas de aprehensiòn y de encontrar inconsistencias realizar los correctivos necesarios o generar informe de la NO configuracion de inconsistencias.</t>
  </si>
  <si>
    <t>informe mensual</t>
  </si>
  <si>
    <t xml:space="preserve">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t>
  </si>
  <si>
    <t>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t>
  </si>
  <si>
    <t>Diligenciamiento diario en cada entrega de turno del informe de inventario de mercancías objeto de trámite aduanero y cambiario de la Division de Viajeros.</t>
  </si>
  <si>
    <t xml:space="preserve">  Inventario actualizado en cada entrega de turno</t>
  </si>
  <si>
    <t>23. Generar alertas en el archivo  excel de registro de inventario de mercancías y divisas que conlleven a la realización de arqueo semanal del inventario fisico frente a lo registrado en el excel.</t>
  </si>
  <si>
    <t>1. incluir las modificacione necesarias al archivo excel. 2.  Diseño de plantilla de resultados de arqueo. 3. Generar informe de resultados del arqueo en bodega.4. Correctivos a inconsistencias, si hay lugar.</t>
  </si>
  <si>
    <t xml:space="preserve">Archivo de excel con ajuste  de inclusión de alerta.                                             Plantilla de informe de resultados  del arqueo de bodega.          </t>
  </si>
  <si>
    <t>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
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
Al revisar la información el equipo inspector observó que estos archivos cumplen con el registro de:
a)	Nombre e identificación del pasajero 
b)	Nacionalidad 
c)	País de procedencia o destino
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
a) Hora de arribo o de partida del vuelo
b) Aerolínea
c) Resultados de los controles e inspecciones realizadas detallando su tipo.
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t>
  </si>
  <si>
    <t>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t>
  </si>
  <si>
    <t>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t>
  </si>
  <si>
    <t>Solicitud replanteamiento del memorando 299 de 2013.</t>
  </si>
  <si>
    <t xml:space="preserve">25. Diligenciar para cada entrega de turno, el anexo al Memorando 299 de 2013 en el porcentaje de selección de viajeros a quienes se les realice inspección intrusiva de los equipajes y los resultados de las diligencias. </t>
  </si>
  <si>
    <t>Diligenciamiento diario en cada entrega de turno del informe del anexo del Memorando 299 de 2013 correspondiente a los equipajes seleccionados para inspección intrusiva una vez el paso por el escaner. (Por parte del Coordinador de cadaturno y/o el funcionario de trámites)</t>
  </si>
  <si>
    <t xml:space="preserve">  Inventario actualizado en cada entrega de turno.</t>
  </si>
  <si>
    <t>INSP. 1707022456
Nacionalización de mercancías</t>
  </si>
  <si>
    <t>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t>
  </si>
  <si>
    <t>RG1: "Decisión final del proceso de control aduanero por fuera de la norma"
RFC1: "Decisión final de un proceso de control aduanero basado en hechos falsos y/o información inexistente"</t>
  </si>
  <si>
    <t>A1.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t>
  </si>
  <si>
    <t>1) Estudio
2) Solicitud
3) Informe trimestral de seguimiento
4) Acta de cambios</t>
  </si>
  <si>
    <t>1.00
1.00
3.00
1.00</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</si>
  <si>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</si>
  <si>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A2.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</si>
  <si>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 Dirección de Gestión de Aduanas, Fiscalización y Tecnología.
2) Elaborar un informe de resultados
3) Si como resultado del informe, se detectan casos a investigar, se deben remitir a las Direcciones Seccionales respectivas </t>
  </si>
  <si>
    <t>Informe que debe contener el resultado de la mesa de trabajo</t>
  </si>
  <si>
    <r>
      <rPr>
        <b/>
        <sz val="12"/>
        <rFont val="Arial"/>
        <family val="2"/>
      </rPr>
      <t>DGA</t>
    </r>
    <r>
      <rPr>
        <sz val="12"/>
        <rFont val="Arial"/>
        <family val="2"/>
      </rPr>
      <t xml:space="preserve">
NC – Subproceso Operación Aduanera
Dirección de Gestión de Aduanas
Dirección de Gestión de Fiscalización 
Subdirección de Fiscalización Aduanera
Dirección de Gestión de Estrategia y Analítica
Dirección de Gestión de Innovación y Tecnología</t>
    </r>
  </si>
  <si>
    <t>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t>
  </si>
  <si>
    <t xml:space="preserve">A3.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t>
  </si>
  <si>
    <t>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
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t>
  </si>
  <si>
    <t>Tres (3) Informes Trimestrales.</t>
  </si>
  <si>
    <r>
      <rPr>
        <b/>
        <sz val="12"/>
        <rFont val="Arial"/>
        <family val="2"/>
      </rPr>
      <t>DGA</t>
    </r>
    <r>
      <rPr>
        <sz val="12"/>
        <rFont val="Arial"/>
        <family val="2"/>
      </rPr>
      <t xml:space="preserve">
DS – Subproceso Operación Aduanera
Direcciones Seccionales a nivel nacionaL
Divisiòn de Operaciòn Aduanera 
G.I.T. Importaciones o quien haga sus veces.</t>
    </r>
  </si>
  <si>
    <t xml:space="preserve">A4. Creacion e incorporacion de herramienta de reparto que cumpla con las caracteristicas “Aleatorio, transparente y equitativo.” dentro del modulo de aduanas. </t>
  </si>
  <si>
    <t>1) Solicitud PST 
2) Aprobación de proyecto
3) Seguimiento del proyecto
4) Despliegue y puesta en producción del proyecto
5) Divulgación de la herramienta</t>
  </si>
  <si>
    <t>1) PST solicitud 
2) Acta de aprobación del proyecto
3) Informe trimestral de seguimiento
4) Formato de Aceptación de Pruebas y Acta comité de cambios
5) Herramienta de control reparto</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</si>
  <si>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t>
    </r>
  </si>
  <si>
    <t>A5. Formulación de un procedimiento en el marco del SGSPI para definir formalmente periodicidad, alcance y las actividades necesarias para efectuar un adecuado seguimiento y control a los roles y perfiles de los sistemas de información de la Entidad</t>
  </si>
  <si>
    <t>1.	 Análisis del procedimiento vigente y su alineación con el SGSPI.
2.	 Plan de choque para depuración de perfiles.
3.	 Elaboración y formalización del procedimiento.
4.	Socialización del nuevo procedimiento.
5.	 Monitoreo inicial y generación de informes de riesgo.
6.	 Gestión de alertas y ajustes solicitados.
7.	 Implementación de ajustes en los sistemas de información</t>
  </si>
  <si>
    <t xml:space="preserve">1.	Procedimiento y anexos y publicado en el listado maestro de documentos.
2.	Informe con definición de riesgo por número de roles asignados a cada usuario activo en el sistema de información SYGA SIGLO XXI.
3.	 Informe con ajustes efectuados en el sistema SYGA SIGLO XXI a solicitud de las áreas funcionales, producto del monitoreo y alertas emitidas por la OSI </t>
  </si>
  <si>
    <r>
      <rPr>
        <b/>
        <sz val="12"/>
        <rFont val="Arial"/>
        <family val="2"/>
      </rPr>
      <t>DGA</t>
    </r>
    <r>
      <rPr>
        <sz val="12"/>
        <rFont val="Arial"/>
        <family val="2"/>
      </rPr>
      <t xml:space="preserve">
Oficina de Seguridad de la Información - OSI 
Dirección de Gestión de Innovación y Tecnología - DGIT</t>
    </r>
  </si>
  <si>
    <t>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
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t>
  </si>
  <si>
    <t>A6. Realizar los ajustes en el sistema de información SYGA SIGLO XXI , para corregir la duplicación en los consecutivos de los números de las actas de inspecciòn.</t>
  </si>
  <si>
    <t>1) Solicitud PST mediante la herramienta dispuesta
2) Aprobación de proyecto
3) Seguimiento del proyecto
4) Despliegue y puesta en produción del proyecto
5) Divulgación de la herramienta</t>
  </si>
  <si>
    <t>1) PST solicitud 
2) Acta de aprobación del proyecto
3) Informe trimestral de seguimiento
4) Formato de Aceptación de Pruebas y Acta comité de cambios
5) Herramienta de control de términos</t>
  </si>
  <si>
    <t xml:space="preserve"> 1.00
 1.00
3.00
 2.00
 1.00</t>
  </si>
  <si>
    <t>A7.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</si>
  <si>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las Direcciones de Gestión de Aduanas, Fiscalización y Tecnología.
2) Elaborar un informe de resultados
3) Si como resultado del informe, se detectan casos a investigar, se deben remitir a las Direcciones Seccionales respectivas </t>
  </si>
  <si>
    <t>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t>
  </si>
  <si>
    <t xml:space="preserve">A8. Diligenciar el FT-COA-2299 registrando la totalidad  informaciòn  en sus casillas, cumpliendo con las exigencias respecto a la notificación y comparecencia de los repartos de inspecciones físicas a cargo. </t>
  </si>
  <si>
    <t>1) formatos debidamentre diligenciados      
                                                                                                                                                                                                                                                                                                                                     2. archivo de los formatos</t>
  </si>
  <si>
    <t xml:space="preserve">archivo </t>
  </si>
  <si>
    <t>A9. Elevar solicitud  a la Oficina de Comunicaciones y a la Subdirección de Facilitación  sobre la posibilidad de agilizar la  publicación del reparto.</t>
  </si>
  <si>
    <t>Realizar el analisis de las demoras presentadas en la publicación</t>
  </si>
  <si>
    <r>
      <rPr>
        <b/>
        <sz val="12"/>
        <rFont val="Arial"/>
        <family val="2"/>
      </rPr>
      <t>DGA</t>
    </r>
    <r>
      <rPr>
        <sz val="12"/>
        <rFont val="Arial"/>
        <family val="2"/>
      </rPr>
      <t xml:space="preserve">
DS – Subproceso Operación Aduanera
Dirección Seccional de Aduanas de Bogotá Aeropuerto El Dorado</t>
    </r>
  </si>
  <si>
    <t>A10.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t>
  </si>
  <si>
    <t xml:space="preserve">Carpeta Oficial en Shaire Point  que agrupa: 
Remisión correos a publicaciones.                   Remisión correo agremiaciones                                               Registro fotografico publicación reparto carteleras en Centro Administrativo de Carga                                                                                                                                                                                                                                                                          </t>
  </si>
  <si>
    <t>Informe cuatrimestral</t>
  </si>
  <si>
    <t>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
El formato de auto comisorio contempla en el numeral 2 que, “Los funcionarios comisionados quedan investidos de las amplias facultades de Control Aduanero, contempladas en el Decreto 1165 de 2019, Resolución 046 de 2019, y demás normas concordantes.</t>
  </si>
  <si>
    <t>A11. Verificar el  10% de las actuaciones de los funcionarios Inspectores,  evidenciando que  las mismas se encuentren facultadas y se hayan gestionado dentro de la oportunidad legal.</t>
  </si>
  <si>
    <t>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t>
  </si>
  <si>
    <t>Evidencia física del control realizado, identificando el auto comisorio, acta de inspección, acta de hechos y /o acta de aprehensión según resulte de la actuacion oficial del Inspector.</t>
  </si>
  <si>
    <r>
      <rPr>
        <b/>
        <sz val="12"/>
        <rFont val="Arial"/>
        <family val="2"/>
      </rPr>
      <t>DGA</t>
    </r>
    <r>
      <rPr>
        <sz val="12"/>
        <rFont val="Arial"/>
        <family val="2"/>
      </rPr>
      <t xml:space="preserve">
DS – Subproceso Operación Aduanera
Direcciones Seccionales a nivel nacionaL
Divisiòn de Operaciòn Aduanera  o quien haga sus veces</t>
    </r>
  </si>
  <si>
    <t xml:space="preserve">A12. Realizar capacitaciòn al  grupo de inspección sobre el diligenciamiento del acta de inspección, así como monitorear el cumplimiento del correcto diligenciamiento del acta de inspecciòn.                                                                                                                                                                                                    </t>
  </si>
  <si>
    <t>1) Gestionar capacitaciòn.                                                                                                                                                                                                                                                                                                                                                                                              2) Verificar las fechas de cada actuaciòn.                                                                                                                                                                                                                                                                                                                                                           3) Generar informe  correctivos.</t>
  </si>
  <si>
    <t>1) Listas de capacitaciòn                                                                                                                                                                                                                                                                                                                                                                                                       2) Informe con correctivos aplicados producto del monitoreo realizado</t>
  </si>
  <si>
    <t>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t>
  </si>
  <si>
    <t xml:space="preserve">A13. Gestionar reunión para recordar  a los  funcionarios inspectores el cumplimiento del artículo 182 del Decreto 1165  de 2019, sobre la obligación de suscribir las actas de Inspección en conjunto con el declararante.
Adelantar autocontrol al 1% de las actas de inspección generadas, las cuales deben cumplir con lo determinado artículo 182 dle Decreto 1165  de 2019
</t>
  </si>
  <si>
    <t>1) Firmar el acta de reuniòn con el compromiso de cumplimiento.
1) Realizar autocontrol
2) Generar informe</t>
  </si>
  <si>
    <t xml:space="preserve"> Acta 
Informe de autocontrol sobre el 1% de las actas de inspección trimestral debidamente suscritas por el declarante e importador.</t>
  </si>
  <si>
    <t xml:space="preserve">A14. Implementar en el modulo de aduanas    herramienta o funcionalidad " firma electronica simple" tanto para usuarios internos como externos  </t>
  </si>
  <si>
    <t>1) Solicitud PST mediante la herramienta dispuesta
2) Aprobación de proyecto
3) Seguimiento del proyecto
4) Despliegue y puesta en producción del proyecto
5) Divulgación firma electrónica</t>
  </si>
  <si>
    <t>1) PST solicitud 
2) Acta de aprobación del proyecto
3) Informe trimestral de seguimiento 
"4) Formato de Aceptación de Pruebas y 
Acta comité de cambios"
5) Mecanismo de firma</t>
  </si>
  <si>
    <t>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t>
  </si>
  <si>
    <t xml:space="preserve">A15. Implementar en el modulo de aduanas ajuste o funcionalidad " ampliacion de terminos"   </t>
  </si>
  <si>
    <t>1) Solicitud PST mediante la herramienta dispuesta
2) Aprobación de proyecto
3) Seguimiento del proyecto
4) Despliegue del proyecto</t>
  </si>
  <si>
    <t xml:space="preserve">1) PST solicitud 
2) Acta de aprobación del proyecto
3) Informe trimestral de seguimiento
4) Formato de Aceptación de Pruebas y Acta comité de cambios
</t>
  </si>
  <si>
    <t>1.00
1.00
3.00
2.00</t>
  </si>
  <si>
    <t>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t>
  </si>
  <si>
    <t xml:space="preserve">A16. Implementar en el modulo de aduanas    ajuste o validacion " pago de tributo" </t>
  </si>
  <si>
    <t>2) Acta de aprobación del proyecto</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</si>
  <si>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Dirección de Gestión de Impuestos
Subdirección de Recaudo</t>
    </r>
  </si>
  <si>
    <t>RG1
RFC2</t>
  </si>
  <si>
    <t>I1: "...Después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t>
  </si>
  <si>
    <t>RG1: "Decisión final del proceso de control aduanero por fuera de la norma"
RFC2: "Alteración de información electrónica estratégica para la toma de decisiones de control"</t>
  </si>
  <si>
    <t>A17. 1) Realizar un analisis de la información presentada al ITRC en el curso de la auditoria, para determinar si hay inconsistencias en la información y/o actuaciones no permitidas en el sistema para determinar si hay lugar a un control posterior de la declaraciones
2) Implementar flujo de calidad de la información que permita validar datos incosistentes, por ejemplo, valores nulos, valores en cero, entre otros.
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t>
  </si>
  <si>
    <t>1) tres (3) Informes smestrales</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</si>
  <si>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Procesamiento de Datos
Dirección de Gestión Estrategica y Análitica
Subdirección de Análisis de Riesgo y programas
Dirección de Gestión de Fiscalización
Subdirección de Fiscalización Aduanera
Oficina de Seguridad de la Información</t>
    </r>
  </si>
  <si>
    <t xml:space="preserve">A18.Implementar una nueva versión o sistema de Importaciones de la Entidad que permita mitigar los riesgos evidenciados por el ente de control 
</t>
  </si>
  <si>
    <t xml:space="preserve">1) Solicitud PST mediante la herramienta dispuesta
2) Aprobación de proyecto
3) Seguimiento del proyecto
4) Despliegue del proyecto
	</t>
  </si>
  <si>
    <t>1) PST solicitud 
1/05/2024 - 31/10/2025
2) Acta de aprobación del proyecto.
1/05/2024 - 31/10/2025
3) Informe trimestral de seguimiento.
1/05/2024 - 31/10/2025
4) Formato de Aceptación de Pruebas y
Acta comité de cambios.
1/05/2024 - 31/10/2025</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</si>
  <si>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Oficina de Seguridad de la Informacion</t>
    </r>
  </si>
  <si>
    <t>A19.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t>
  </si>
  <si>
    <t>Reporte de transacciones anómalas</t>
  </si>
  <si>
    <t>reporte</t>
  </si>
  <si>
    <r>
      <rPr>
        <b/>
        <sz val="12"/>
        <rFont val="Arial"/>
        <family val="2"/>
      </rPr>
      <t>DGA</t>
    </r>
    <r>
      <rPr>
        <sz val="12"/>
        <rFont val="Arial"/>
        <family val="2"/>
      </rPr>
      <t xml:space="preserve">
NC – Seguridad de la Informaación
Oficina de Seguridad de la Informacion</t>
    </r>
  </si>
  <si>
    <t>A20. Realizar mesas de trabajo conjuntas con las áreas involucradas, con el objeto de determinar si con ocasión al informe final de esta auditoría, hay lugar para adelantar eventuales procesos administrativos de decomiso o sancionatorios según corresponda.</t>
  </si>
  <si>
    <t>Un (1) informe</t>
  </si>
  <si>
    <r>
      <rPr>
        <b/>
        <sz val="12"/>
        <rFont val="Arial"/>
        <family val="2"/>
      </rPr>
      <t>DGA</t>
    </r>
    <r>
      <rPr>
        <sz val="12"/>
        <rFont val="Arial"/>
        <family val="2"/>
      </rPr>
      <t xml:space="preserve">
NC – Subproceso Operación Aduanera
Dirección de Gestión de Aduanas
Subdirección de Operación Aduanera
Dirección de Gestión de Fiscalización  
Subdirección de Fiscalización Aduanera
Dirección de Gestión de Innovación y Tecnología
Dirección de Gestión de Estrategia y Analítica</t>
    </r>
  </si>
  <si>
    <t>INSP. 1707022460
I1, H1, I2, OB1, OB2, OB3, OB4y OB5</t>
  </si>
  <si>
    <t>I1.  "...Lo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t>
  </si>
  <si>
    <t>RG1: Posible decisión final del proceso de control fuera de la norma
RFC1: Posible decisión final de un proceso de control basado en hechos falsos y/o información inexistente</t>
  </si>
  <si>
    <r>
      <t>A1. Tramitar e incluir en proyecto normativo,  la obligación, como uno de los requisitos para la introducción de bienes procedentes de otros países con destino a las zonas francas, del diligenciamiento de la  "</t>
    </r>
    <r>
      <rPr>
        <b/>
        <sz val="12"/>
        <rFont val="Arial"/>
        <family val="2"/>
      </rPr>
      <t>Declaración de Ingreso".</t>
    </r>
  </si>
  <si>
    <t xml:space="preserve">"1. Proyecto normativo.  
 2. Justificación del proyecto normativo.                                                                                                                                                                                                                                                                                                             3. Publicación del proyecto de norma para comentarios.	</t>
  </si>
  <si>
    <t>Proyecto de norma</t>
  </si>
  <si>
    <r>
      <t xml:space="preserve">A2. Actualizar el  Procedimiento PR-COA-0208 denominado “Control Aleatorio de Ingresos y Salidas de Mercancía en Zona Franca” respecto al control  de insumos extranjeros incluidos en los certificados de integración, una vez reglamentada la obligación de diligenciar  la </t>
    </r>
    <r>
      <rPr>
        <b/>
        <sz val="12"/>
        <rFont val="Arial"/>
        <family val="2"/>
      </rPr>
      <t>"Declaración de ingreso"</t>
    </r>
    <r>
      <rPr>
        <sz val="12"/>
        <rFont val="Arial"/>
        <family val="2"/>
      </rPr>
      <t xml:space="preserve"> de mercancias desde el resto del mundo con destino a las zonas francas</t>
    </r>
  </si>
  <si>
    <t xml:space="preserve">1.  Realizar ajustes de conformidad con la normativa  2. Socializar ajustes al procedimiento 3. Revisión y diagramación procesos 4. publicación y capacitación. </t>
  </si>
  <si>
    <t>Actualizacion procedimiento</t>
  </si>
  <si>
    <t>A2.1. Elaborar un documento con los lineamientos que definan las actividades a realizar para el  control de los ingresos y salidas de las mercancías de zona franca.</t>
  </si>
  <si>
    <t>1.  Realizar mesas de trabajo.
2.Elaborar documento   3.Aprobar documento. 4.Socializar y divulgar documento.</t>
  </si>
  <si>
    <t>Documento.</t>
  </si>
  <si>
    <r>
      <t xml:space="preserve">A3. Tramitar e Incluir en el proyecto normativo,  para la mercancia "hidrocarburos",  la exigencia de documentos aduaneros, asi:                                                                                                                                                                                                                                                                                                                                       1. Para el ingreso de mercancias desde el resto del mundo con destino a las zonas francas,  la </t>
    </r>
    <r>
      <rPr>
        <b/>
        <sz val="12"/>
        <rFont val="Arial"/>
        <family val="2"/>
      </rPr>
      <t xml:space="preserve">"Declaración de Ingreso".                                                                                                                                               </t>
    </r>
    <r>
      <rPr>
        <sz val="12"/>
        <rFont val="Arial"/>
        <family val="2"/>
      </rPr>
      <t xml:space="preserve">                                                                                                                                                                                                                           2. Para el ingreso de mercancias desde el resto del Territorio Aduanero Nacional con destino a las zonas francas,  se exigira diligenciar la</t>
    </r>
    <r>
      <rPr>
        <b/>
        <sz val="12"/>
        <rFont val="Arial"/>
        <family val="2"/>
      </rPr>
      <t xml:space="preserve"> "Solicitud de Autorización de Embarque (SAE)".</t>
    </r>
  </si>
  <si>
    <t xml:space="preserve">"1. Proyectos normativos.  
 2. Justificación de los proyectos normativos.                                                                                                                                                                                                                                                                                                       3. Publicación de los  proyectos de norma para comentarios.	</t>
  </si>
  <si>
    <t>Proyectos de norma</t>
  </si>
  <si>
    <t>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t>
  </si>
  <si>
    <t xml:space="preserve">1. Cronograma de reuniones                                                                                                                                                                                                                                                                                                                                                                                                                                                                                                                                                                             2. Emitir diagnóstico y  evaluación sobre las necesidades y condiciones requeridas para el control aduanero al sector de hidrocarburos.                                                                                                                                                                                                                                                                                                    3. Informe con las acciones o lineamientos a seguir en la operatividad de la franca.                                         
4. Evaluar la necesidad de inclusión de la subpartida 2709000000 por selectividad aduanera, al momento de la nacionalizacion.                                                                                                                                                                                                                                                                                                                                                                                                                                                                                                                                                                                                                                                                                                                                                     </t>
  </si>
  <si>
    <t>Informe a partir del cual se indiquen las acciones o lineamientos a seguir.</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</si>
  <si>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 Laboratorio Aduanero</t>
    </r>
  </si>
  <si>
    <r>
      <t xml:space="preserve">A5. Tramitar e incluir en los proyectos normativos reglamentarios ,  la exigencia, como uno de los requisitos para la introducción de hidrocarburos procedentes desde el Territorio Aduanero Nacional con destino a las zonas francas, Del diligenciamiento de la </t>
    </r>
    <r>
      <rPr>
        <b/>
        <sz val="12"/>
        <rFont val="Arial"/>
        <family val="2"/>
      </rPr>
      <t xml:space="preserve">"Solicitud de Autorización de Embarque (SAE)". </t>
    </r>
  </si>
  <si>
    <t xml:space="preserve">1. Proyecto normativo.  
 2. Justificación del proyecto normativo.                                                                                                                                                                                                                                                                                                             3. Publicación del proyecto de norma para comentarios.	</t>
  </si>
  <si>
    <t>proyecto normativo</t>
  </si>
  <si>
    <t>A6. Aclarar la operación 312 "Ingreso Temporal” respecto de las operaciones de ingreso desde el territorio aduanero nacional con destino a las zonas francas, con el fin guardar la trazabilidad y unidad
de criterio.</t>
  </si>
  <si>
    <t>1. Evaluar la operación 312 y expedir documento aclaratorio sobre su utilización y trazabilidad.</t>
  </si>
  <si>
    <t>Documento aclaratorio (circular externa u otro)</t>
  </si>
  <si>
    <t xml:space="preserve">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t>
  </si>
  <si>
    <t>1- Perfilamiento aleatorio de Formulario de Movimiento de Mercancia a verificar. 
2- Verificación, durante la diligencia de reconocimiento, del FMM, de los documentos soporte fisicos presentados por el usuario calificado versus sistema de control de inventarios del usuario operador diligenciando listado de chequeo y dejando constancia en el acta de hechos.
3. Verificación de lo consignado en el FMM, contra lo informado en el sistema de interoperabilidad, diligenciando listado de chequeo. 
4.- Revisión por parte del Jefe del GIT de Zona Franca, de los listados de chequeo y acta de hecho diligenciadas por el funcionario asignado.                                                                                                5. Remisión a Fiscalización si hay lugar.</t>
  </si>
  <si>
    <t>Relación de actas de hecho mensuales y listado de chequeo</t>
  </si>
  <si>
    <r>
      <rPr>
        <b/>
        <sz val="12"/>
        <rFont val="Arial"/>
        <family val="2"/>
      </rPr>
      <t>DGA</t>
    </r>
    <r>
      <rPr>
        <sz val="12"/>
        <rFont val="Arial"/>
        <family val="2"/>
      </rPr>
      <t xml:space="preserve">
DS – Subproceso Operación Aduanera
Dirección Seccional de Aduanas de Barranquilla
División de Operación Aduanera
G.I.T. de Zona Franca</t>
    </r>
  </si>
  <si>
    <t>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t>
  </si>
  <si>
    <r>
      <t>A8. Tramitar e incluir en proyecto normativo,  la exigencia, como requisito para la introducción de bienes procedentes de otros países con destino a las zonas francas, el diligenciamiento de la  "</t>
    </r>
    <r>
      <rPr>
        <b/>
        <sz val="12"/>
        <rFont val="Arial"/>
        <family val="2"/>
      </rPr>
      <t>Declaración de Ingreso".</t>
    </r>
  </si>
  <si>
    <t xml:space="preserve">"1. Proyecto de Decreto para incluir la obligación de diligenciar la información exigida en la "Declaración de Ingreso".
 2. Justificación para la inclusión de la "Declaración de Ingreso" para las mercancias que ingresen desde el resto del mundo con destino a las zonas francas en el país.
3. Publicación del proyecto de norma para comentarios.	</t>
  </si>
  <si>
    <t>A9. Actualizar el  Procedimiento PR-COA-0208 denominado “Control Aleatorio de Ingresos y Salidas de Mercancía en Zona Franca” a efectos de definir parametros y momentos  para el control por parte de los Git de Zonas Francas o quien haga sus veces en  "oportunidad" respecto de  la verificación de mercancias que ingresan a las zonas francas  sin el cumplimiento o lleno de requisitos con el objetivo de comunicar oportunamente a la División de Gestión de Fiscalización.</t>
  </si>
  <si>
    <t xml:space="preserve">1.  Realizar ajustes  2. Socializar ajustes al procedimiento 3. Revisión y diagramación procesos 4. publicación y capacitación. </t>
  </si>
  <si>
    <t>A18. Realizar  diagnóstico de las operaciones de que demanda el control aduanero al comercio exterior de hidrocarburos.</t>
  </si>
  <si>
    <t xml:space="preserve">1. Realizar mesas de trabajo con partes interesadas.                                                                                                                                                                                                                                                                                                                                                                                                                                                                                                                                                                2. Elaborar informe.   
3. Definir  acciones a seguir.      
4.Gestionar las acciones a seguir.               </t>
  </si>
  <si>
    <t>Informe.</t>
  </si>
  <si>
    <t>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t>
  </si>
  <si>
    <t>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t>
  </si>
  <si>
    <t>1) Registro del 10% de las actuaciones en inspección física revisada en forma trimestral.                                                                                                                                                                                              2.Informe de inconsistencias encontradas o de no inconsistencias.
3) Si como resultado del informe, se detectan casos a investigar, se deben remitir a las areas competentes.</t>
  </si>
  <si>
    <t>1. Un archivo con el registro de las declaraciones objeto del 10% de verificación como resultado del seguimiento.                                                                                                                                                   2. Informe de inconsistencias encontradas o de no inconsistencias</t>
  </si>
  <si>
    <r>
      <rPr>
        <b/>
        <sz val="12"/>
        <rFont val="Arial"/>
        <family val="2"/>
      </rPr>
      <t>DGA</t>
    </r>
    <r>
      <rPr>
        <sz val="12"/>
        <rFont val="Arial"/>
        <family val="2"/>
      </rPr>
      <t xml:space="preserve">
DS – Subproceso Operación Aduanera
Dirección Seccional de Impuestos y Aduanas de Maicao
División Operación Aduanera </t>
    </r>
  </si>
  <si>
    <t xml:space="preserve">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t>
  </si>
  <si>
    <t xml:space="preserve">A11. Definir las condiciones y los parámetros para los términos de  remisión de las muestras por parte de las direcciones seccionales a la Subdirección del Laboratorio para pronunciamiento técnico científico
 </t>
  </si>
  <si>
    <t>1. Proyectar documento conjunto areas involucradas.                                                                                                                                                                                                                                                                              2. Emitir documento con terminos definidos.                                                                                                                                                                                                                                                                                                 3. Divulgación del documento.</t>
  </si>
  <si>
    <t>Documento (a definir)</t>
  </si>
  <si>
    <r>
      <rPr>
        <b/>
        <sz val="12"/>
        <rFont val="Arial"/>
        <family val="2"/>
      </rPr>
      <t>DGA</t>
    </r>
    <r>
      <rPr>
        <sz val="12"/>
        <rFont val="Arial"/>
        <family val="2"/>
      </rPr>
      <t xml:space="preserve">
NC – Subproceso Operación Aduanera
Dirección de Gestión de Aduanas.                                                                                                                                                                                                                                                                                                      Subdirección de Laboratorio Aduanero
Subdirección de Operación Aduanera
Subdirección Técnica Aduanera
NC – Subproceso Fiscalización y Liquidación
Subdirección de Fiscalización Aduanera</t>
    </r>
  </si>
  <si>
    <t>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t>
  </si>
  <si>
    <t>A12. Elaborar un diagnostico sobre las condiciones y necesidades específicas que demanda el control aduanero al comercio exterior de hidrocarburos y sus derivados.</t>
  </si>
  <si>
    <t xml:space="preserve">Conocer el volumen de muestras de hidrocarburos remitidas desde las direcciones seccionales. Verficar con los laboratorios locales su capaciadad tecnica, operativa, dotación de equipos especializados para este  tipo de mercancia. </t>
  </si>
  <si>
    <t>Informe de resultados del diagnostico.</t>
  </si>
  <si>
    <r>
      <rPr>
        <b/>
        <sz val="12"/>
        <rFont val="Arial"/>
        <family val="2"/>
      </rPr>
      <t>DGA</t>
    </r>
    <r>
      <rPr>
        <sz val="12"/>
        <rFont val="Arial"/>
        <family val="2"/>
      </rPr>
      <t xml:space="preserve">
NC – Subproceso Operación Aduanera
Subdirección de Operación Aduanera
Subdirección del Laboratorio Aduanero</t>
    </r>
  </si>
  <si>
    <t xml:space="preserve">A13. Definir las condiciones y parámetros  relacionados con los términos  de respuesta a las solicitudes de análisis fisico quimico de mercancías de hidrocarburos y sus derivados.                                            </t>
  </si>
  <si>
    <t>1. Proyectar documento                                                                                                                                                                                                                                                                2. Emitir documento con términos definidos.                                                                                                                                                                                                                                                                                                 3. Divulgación del documento.</t>
  </si>
  <si>
    <t>Documento (Memorando)</t>
  </si>
  <si>
    <r>
      <rPr>
        <b/>
        <sz val="12"/>
        <rFont val="Arial"/>
        <family val="2"/>
      </rPr>
      <t>DGA</t>
    </r>
    <r>
      <rPr>
        <sz val="12"/>
        <rFont val="Arial"/>
        <family val="2"/>
      </rPr>
      <t xml:space="preserve">
NC – Subproceso Operación Aduanera
Subdirección del Laboratorio Aduanero</t>
    </r>
  </si>
  <si>
    <t>OB3. Los formatos y los documentos que soportan las operaciones en Zona Franca Barranquilla no generan una adecuada trazabilidad de los movimientos de mercancía, de sus elementos y de sus condiciones para poder garantizar su correcta ejecución.</t>
  </si>
  <si>
    <t xml:space="preserve">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t>
  </si>
  <si>
    <t xml:space="preserve">1- Selección de la muestra de Formularios de Movimiento de Mercancia a verificar.
2- Poryección de los ROI
3.- Revision de la completitud y consistencia de la información consignada en documentos FMM, planilla de envio en su caso, y documentos soporte, diligenciando el listado de chequeo diseñado para el efecto  
4.- Revisión aleatoria por parte del Jefe del GIT Zona Franca de los listados de chequeo diligenciados por el funcionario asignado, contra los documentos recibidos </t>
  </si>
  <si>
    <t xml:space="preserve">Listados de chequeo donde conste la verificacion de la completitud y consistencia de la informacion documental    relacionada con el ingreso y salida de la mercancia de la zona franca. </t>
  </si>
  <si>
    <r>
      <rPr>
        <b/>
        <sz val="12"/>
        <rFont val="Arial"/>
        <family val="2"/>
      </rPr>
      <t>DGA</t>
    </r>
    <r>
      <rPr>
        <sz val="12"/>
        <rFont val="Arial"/>
        <family val="2"/>
      </rPr>
      <t xml:space="preserve">
DS – Subproceso Operación Aduanera
Dirección Seccional de Aduanas de Barranquilla
División de Operación Aduanera 
G.I.T. de Zona Franca</t>
    </r>
  </si>
  <si>
    <t>OB4. De los 4 expedientes de fiscalización tributaria analizados, los cuales se encuentran en términos, 3 presentan falta de celeridad en las actuaciones procesales</t>
  </si>
  <si>
    <t xml:space="preserve">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t>
  </si>
  <si>
    <t xml:space="preserve">1. Redactar y proponer el lineamiento para firma del despacho del Subdirector de Fiscalización Tributaria.
2. Divulgar el Memorando expedido. </t>
  </si>
  <si>
    <t>1 Memorando divulgado con el lineamiento propuesto</t>
  </si>
  <si>
    <r>
      <rPr>
        <b/>
        <sz val="12"/>
        <rFont val="Arial"/>
        <family val="2"/>
      </rPr>
      <t>DGA</t>
    </r>
    <r>
      <rPr>
        <sz val="12"/>
        <rFont val="Arial"/>
        <family val="2"/>
      </rPr>
      <t xml:space="preserve">
NC – Subproceso Fiscalización y Liquidación
Subdirección de Fiscalización Tributaria</t>
    </r>
  </si>
  <si>
    <t>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t>
  </si>
  <si>
    <t xml:space="preserve">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t>
  </si>
  <si>
    <t>proyecto de reglmentación</t>
  </si>
  <si>
    <t>INSP. 170700-29-2024-02-01
I1, H1, H2, H3, H4, H5, H6, H7 OB1, OB2 y OB3</t>
  </si>
  <si>
    <t>RG1 
RFC01</t>
  </si>
  <si>
    <t>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t>
  </si>
  <si>
    <t>RG1: Decisión final del proceso de control por fuera de la norma.
RFC01: Decisión final de un proceso de control basado en hechos falsos o información inexistente</t>
  </si>
  <si>
    <t>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t>
  </si>
  <si>
    <t>Elaborar formato de acta de entrega y/o lista de chequeo</t>
  </si>
  <si>
    <t>1. Elaborar formato de acuerdo a la norma, procedimiento e instructivo vigente.                     2. Solicitar al área pertinente la revisión y publicación</t>
  </si>
  <si>
    <r>
      <rPr>
        <b/>
        <sz val="12"/>
        <rFont val="Arial"/>
        <family val="2"/>
      </rPr>
      <t>DGA</t>
    </r>
    <r>
      <rPr>
        <sz val="12"/>
        <rFont val="Arial"/>
        <family val="2"/>
      </rPr>
      <t xml:space="preserve">
NC – Subproceso Operación Aduanera
Subdirección de Registro y Control Aduanero</t>
    </r>
  </si>
  <si>
    <t>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"ORGANIZACIÓN DE UNIDADES DOCUMENTALES EN DEPENDENCIAS DE LA
UAE DIAN".</t>
  </si>
  <si>
    <t>Cada Dirección Seccional diligenciara la lista de chequeo socializada por la Subdirección de Registro y control aduanero</t>
  </si>
  <si>
    <t xml:space="preserve">1. Realizar la verificación de la incorporación de documentos en el carpeta de la visita
2. Elaborar la lista de chequeo
3. Archivar los documentos en debida forma de acuerdo al instructivo  IN-ADF-0132  Versión 4 de fecha 09/11/2021 relacionado con el proceso de archivo </t>
  </si>
  <si>
    <r>
      <rPr>
        <b/>
        <sz val="12"/>
        <rFont val="Arial"/>
        <family val="2"/>
      </rPr>
      <t>DGA</t>
    </r>
    <r>
      <rPr>
        <sz val="12"/>
        <rFont val="Arial"/>
        <family val="2"/>
      </rPr>
      <t xml:space="preserve">
DS – Subproceso Operación Aduanera
GIT de Registro y Control a Usuarios Aduaneros
División de Gestión de Operación Aduanera</t>
    </r>
  </si>
  <si>
    <t>A3. Solicitar al área pertinente la actualización de la Tabla de Retención Documental respecto de los documentos relacionados con las visitas de mantenimiento y control de requisitos y cumplimiento de obligaciones.</t>
  </si>
  <si>
    <t>Solicitar al área pertinente la actualización de la Tabla de Retención Documental</t>
  </si>
  <si>
    <t>1. Revisar antecedentes y norma vigente.                                      2. Solicitud al área pertinente inclusion de la Serie en la Tabla de Retención Documental.</t>
  </si>
  <si>
    <t>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"ORGANIZACIÓN DE UNIDADES DOCUMENTALES EN DEPENDENCIAS DE LA
UAE DIAN".</t>
  </si>
  <si>
    <t>Cada Direción Seccional creara carpeta en el share point de la División de la Operación Aduanera de la Dirección Seccional</t>
  </si>
  <si>
    <t xml:space="preserve">1. Conformación de la carpeta digital en el share point de la División de Operación Aduanera. 
2. Ubicar en la mencionada carpeta, por tipo de usuario aduanero, todos los documentos que soporten las visitas de mantenemiento de requisitos, con la debida conformación de los mismos.
3. Crear acceso a la mencionada carpeta,  para consulta del Nivel Central, al funcionario que informe la Subdirección de Registro y Control Aduanero
</t>
  </si>
  <si>
    <t>A5. La SRCA diligenciara cuadro en excel "Control al Mantenimiento de Requisitos"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t>
  </si>
  <si>
    <t xml:space="preserve">La SRCA diligenciara cuadro en excel "Control al Mantenimiento de Requisitos" </t>
  </si>
  <si>
    <t>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t>
  </si>
  <si>
    <t>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t>
  </si>
  <si>
    <t>A6. Hacer seguimiento a las solicitudes radicadas por los usuarios con el fin de verificar el cumplimiento de terminos y generar las alertas para tomar las acciones pertinentes.</t>
  </si>
  <si>
    <t>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t>
  </si>
  <si>
    <t xml:space="preserve">Matriz (cuadro excel) que recolecta informacion base para el desarrollo de los informes de seguimiento de solicitudes.
</t>
  </si>
  <si>
    <r>
      <rPr>
        <b/>
        <sz val="12"/>
        <rFont val="Arial"/>
        <family val="2"/>
      </rPr>
      <t>DGA</t>
    </r>
    <r>
      <rPr>
        <sz val="12"/>
        <rFont val="Arial"/>
        <family val="2"/>
      </rPr>
      <t xml:space="preserve">
NC – Subproceso Operación Aduanera
Coordinación de Sustanciación</t>
    </r>
  </si>
  <si>
    <t>A7. Organizar reuniones de retroalimentación con los demás funcionarios de la dependencia para asegurar la coordinación y eficiencia en los procesos.</t>
  </si>
  <si>
    <t>2. Reuniones con los funcionario de la dependencia</t>
  </si>
  <si>
    <t xml:space="preserve">Listado de asistencia
 </t>
  </si>
  <si>
    <t>A8. Desarrollar herramienta de control para el seguimiento de la carga laboral de los funcionarios, con informes trimestrales que serán presentados al jefe de la Coordinación de Sustanciación.</t>
  </si>
  <si>
    <t>1. Seguimiento de cargas de trabajo  con las alertas generadas por la herramienta desarrollada.                                                                             2. Reporte del informe trimestral del control de términos establecidos para ejecutar y/o resolver la solicitudes de registro y RUI.</t>
  </si>
  <si>
    <t xml:space="preserve">Informe Trimestral de seguimiento
 </t>
  </si>
  <si>
    <t>A9. Realizar Diagnóstico integral de las condiciones, y necesidades específicas para la ejecución del procedimiento PR-COA-0005 “Gestión de Solicitudes de Registro
Aduanero”, determinando la capacidad del proceso de acuerdo con los recursos dispuestos.</t>
  </si>
  <si>
    <t>1.Seguimiento de cargas de trabajo
2.Generacion de informes cruzados</t>
  </si>
  <si>
    <t xml:space="preserve">Informe Diagnostico Integral de las condiciones y necesidades para la ejecución del procedimiento PR-COA-005
</t>
  </si>
  <si>
    <t xml:space="preserve">A10. Conforme al diseño y resultado del diagnóstico integral de las condiciones y necesidades del servicio actuales, se solicitara a las areas competentes de la entidad requerimiento de personal para el cumplimiento de estas acciones (diagnostico y seguimiento).
</t>
  </si>
  <si>
    <t>1.Seguimiento de cargas de trabajo
2.Generacion de informes cruzados
3. Analisis de matriz de seguimiento de las solicitudes de autorización, habilitación e inscripción de Registro Aduanero. 
4. Gestionar solicitudes de personal con las áreas competentes</t>
  </si>
  <si>
    <t xml:space="preserve">Correo electrónico
</t>
  </si>
  <si>
    <t>A11. Se diseñara e implementara un indicador ICP (indicador de cumpliento de plazos) el cual evaluara el desempeño en el cumplimiento de terminos en la gestion de la solicitudes de la SRCA.</t>
  </si>
  <si>
    <t xml:space="preserve">1. Mesa de trabajo entre las Coordinaciones y el despacho de la SRCA para diseñar el indicador de cumplimiento de plazos. 
2. Analisis de la Matriz de seguimiento la cual alimentara el indicador de cumplimiento  y determinara las variables y patrones para el resultado del indicado.
3. Socializar el indicador y realizar sesiones de capacitación con el equipo, para la retoalimentación  en aras del cumpliento de terminos.
4. Implementar en la SRCA el indicador para el cumplimiento de plazos y su periodicidad.
5. Valoración y seguimiento del indicador.
</t>
  </si>
  <si>
    <t xml:space="preserve">*Formulación del Indicador(es)         *Informe Trimestral 
 </t>
  </si>
  <si>
    <t>H2. Fallas en las actividades de ejecución, verificación y análisis en el trámite de solicitudes de registro aduanero, respecto de la revisión completa y detallada de los documentos soporte, en contravía de lo establecido en el Decreto 1165 de 2019.</t>
  </si>
  <si>
    <t xml:space="preserve">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
</t>
  </si>
  <si>
    <t xml:space="preserve">
&gt;Seguimiento a la solicitud 
&gt;Generacion de informes cruazdos
&gt;Realizar mesas de retroalimentación para revisar los casos relevantes presentados en el trimestre
&gt; Realizar informe con la revision de la documentación y soportes (lista de chequeo)  al 5% de las solicitudes radicas dentro del trimestre. 
</t>
  </si>
  <si>
    <t>Informe de revisión Tiimestral</t>
  </si>
  <si>
    <t xml:space="preserve">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t>
  </si>
  <si>
    <t>A13. Contar con un sistema que permita la automatización de los servicios informáticos y la interoperabilidad entre las áreas competentes para cumplir con los requisitos de la normatividad.</t>
  </si>
  <si>
    <t>* Documento de requerimientos funcionales
* Plan de trabajo 
*Informe de seguimiento / actas de reunión
* Puesta en producción de la solución tecnologica: 
a. (01) Un formato información de versión-FT-IIT-2180
b. (01) Un  formato de Aceptación de Pruebas funcionales y salida a producción - FT-IIT-1851.
c. (01) Un Acta de comité de gestión de Cambios de Tecnología del correspondiente software instalado y en producción</t>
  </si>
  <si>
    <t>* Documento de requerimientos funcionales * 1 Fecha inicio * 01/02/2024 final * 31/10/2024
* Plan de trabajo * 1 fecha inicio * 01/02/2024 final * 31/10/2024
*Informe de seguimiento / actas de reunión * 22 fecha inicio * 01/08/2024 final *12/31/2029
* Puesta en producción de la solución tecnologica: * 3 fecha inicio  * 01/08/2024 final *12/31/2029
a. (01) Un formato información de versión FT-IIT-2180
b. (01) Un  formato de Aceptación de Pruebas funcionales y salida a producción - FT-IIT-1851.
c. (01) Un Acta de comité de gestión de Cambios de Tecnología del correspondiente software instalado y en producción</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</si>
  <si>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NC - Subproceso Administración de Cartera
Subdirección de Cobranzas 
NC - Subproceso Fiscalización y Liquidación
Subdirección de Fiscalización</t>
    </r>
  </si>
  <si>
    <t xml:space="preserve">A14. Elaborar e implementar archivo en Excel, en el que se incluyan todos los tipos de usuarios y sus respectivos montos asegurables permitiendo diligenciar al funcionario responsable las casillas correspondientes a: 
1- Nombre del Usuario y Tipo
2- Fecha y valor de la TRM a utilizar
3- Valor Importaciones, exportaciones y/o mercancías almacenadas.
4- Valor porcentaje de descuento 
5- Nombre y cargo del sustanciador.                     para la aplicación de descuentos, con ocasión a la solicitud de renovación. </t>
  </si>
  <si>
    <t>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t>
  </si>
  <si>
    <t>*Archivo en Excel base para los funcionarios responsables del proceso.                                                 
*Archivo PDF con la liquidación realizada por solicitud radicada por el usuario que se cargara al SIE como soporte del estudio.</t>
  </si>
  <si>
    <t xml:space="preserve">A15. Se organizarán mesas de trabajo para revisar y ajustar el procedimiento PR-COA-0007, se enviará una solicitud al área encargada para que realice su actualización.
</t>
  </si>
  <si>
    <t>&gt; Se realizara mesas de trabajo para revisar y ajustar el procedimiento PR-COA-0007
&gt;Correo de solicitud al area encargada para que se contemplen la actualización  del procedimiento.
&gt; Realizar capacitación a los funcionarios en lo relacionado con el cálculo de la cobertura de la garantía y los descuentos cuando aplique.</t>
  </si>
  <si>
    <t xml:space="preserve">Procedimiento PR-COA-0007 Actualizado y publicado
</t>
  </si>
  <si>
    <t xml:space="preserve">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t>
  </si>
  <si>
    <t>A15. Se organizarán mesas de trabajo para revisar y ajustar el procedimiento PR-COA-0007, y se enviará una solicitud al área encargada para que contemple su actualización.</t>
  </si>
  <si>
    <t>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t>
  </si>
  <si>
    <t>A16. Expedir Memorando para unificar criterios en la selección aleatoria de usuarios para evaluación de los ítems correspondientes al conocimiento del cliente - CDU.</t>
  </si>
  <si>
    <t>1. Revisar normatividad aplicable y procedimiento, para unificar criterios y emitir lineamientos.</t>
  </si>
  <si>
    <t>A17. Actualización del procedimiento PR-COA-0414 "Control al mantenimiento de requisitos"</t>
  </si>
  <si>
    <t>1. Revisar normatividad aplicable para unificar criterios y emitir lineamientos.</t>
  </si>
  <si>
    <t>Procedimiento PR-COA-0414 Actualizado y publicado</t>
  </si>
  <si>
    <t>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t>
  </si>
  <si>
    <t xml:space="preserve">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
</t>
  </si>
  <si>
    <t>&lt;reunion con el grupo de garantias 
&gt;Correo electronico de solicitud al area encargada para la estandarizacion del formato que permite la realizacion de los calculos base de la garantia para que exista interoperabilidad entre las áreas.
&gt;Correo al area encargada del proyecto de modernizacion para se contemple la interoperabilidad entre  los sistemas y cruce de información</t>
  </si>
  <si>
    <t xml:space="preserve">correo electrónico
</t>
  </si>
  <si>
    <t xml:space="preserve">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t>
  </si>
  <si>
    <t>A19. Efectuar durante 3 meses revision aleatoria de un 10% solicitudes de certificacion de obligaciones recibidas para verificar el tramite dado y el cumplimiento de los terminos de respuesta</t>
  </si>
  <si>
    <t>Selección de muestras a revisar aleatroriamente y elaboracion de informe de resultados</t>
  </si>
  <si>
    <t>Informe gerencial en PDF que contenga la informcion sobre objetivo, metodologia, muestra seleccionada, resultados y conclusiones de las revisiones realizadas</t>
  </si>
  <si>
    <r>
      <rPr>
        <b/>
        <sz val="12"/>
        <rFont val="Arial"/>
        <family val="2"/>
      </rPr>
      <t>DGA</t>
    </r>
    <r>
      <rPr>
        <sz val="12"/>
        <rFont val="Arial"/>
        <family val="2"/>
      </rPr>
      <t xml:space="preserve">
NC - Subproceso Administración de Cartera
Direccion Operativa de Grandes Contribuyentes
Coordinación  de Cobranzas </t>
    </r>
  </si>
  <si>
    <t>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t>
  </si>
  <si>
    <t xml:space="preserve">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
Todo lo anterior conlleva a no contar con información consistente y obtener mediciones y resultados de metas con diferencias en las fuentes de información. </t>
  </si>
  <si>
    <t>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t>
  </si>
  <si>
    <t>1. Llevar registro mensual de las visitas realizadas en archivo excel por parte de las DS.                  2. La SRCA solicitara a la DS el envío de la información del trimestre a analizar.
2. La SRCA hará revisión de las cifras reportadas  por las direcciones seccionales en el SIE Planeación - Indicador Vs cuadro excel enviado a las DS y carpetas digitales de las visitas de control de mantenimiento de requisitos.</t>
  </si>
  <si>
    <t>Infome trimestral de validación</t>
  </si>
  <si>
    <r>
      <rPr>
        <b/>
        <sz val="12"/>
        <rFont val="Arial"/>
        <family val="2"/>
      </rPr>
      <t>DGA</t>
    </r>
    <r>
      <rPr>
        <sz val="12"/>
        <rFont val="Arial"/>
        <family val="2"/>
      </rPr>
      <t xml:space="preserve">
NC – Subproceso Operación Aduanera
Subdirección de Registro y Control Aduanero
DS - Subproceso Operación Aduanera
Direcciones Seccionales</t>
    </r>
  </si>
  <si>
    <t xml:space="preserve">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
Evidenciando fallas en la trazabilidad de la información, lo cual dificulta la consulta de los documentos relacionados en el SIE Garantías. </t>
  </si>
  <si>
    <t xml:space="preserve">170700-29-2024-02-02
 H1, H2, H3, H4 y I1
</t>
  </si>
  <si>
    <t>RG1
RFC01</t>
  </si>
  <si>
    <t>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t>
  </si>
  <si>
    <t>RG01: Posibles operaciones aduaneras no controladas y/o no autorizadas
RFC01: Posible acceso abusivo a un sistema informático</t>
  </si>
  <si>
    <t>A1: Implementar una norma que permita el control de operaciones que pueda realizar un importador ocasional, específicamente aquellas que son objeto de cambio de modalidad.</t>
  </si>
  <si>
    <t>* Proyecto con ajuste normativo.</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</si>
  <si>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Innovación y Tecnología
Dirección de Innovación y Tecnología
Subdirección de Innovación y Proyectos
Subdirección de Soluciones y Desarrollo 
Subdirección de Infraestructura Tecnológica y de Operaciones </t>
    </r>
  </si>
  <si>
    <t>A2. Contar con un sistema que permita la automatización de los servicios informáticos y la interoperabilidad entre las áreas competentes para cumplir con los requisitos de la normatividad.</t>
  </si>
  <si>
    <t>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t>
  </si>
  <si>
    <t>A3.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</si>
  <si>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Subdirección de Registro y Control</t>
    </r>
  </si>
  <si>
    <t>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t>
  </si>
  <si>
    <t>*Informe mensual de seguimiento periódico. 
*Listado de asistencia. *Nombre de los funcionarios enlaces encargados de la labor.</t>
  </si>
  <si>
    <t>*Informe mensual de seguimiento periódico. 
*Listado de asistencia. 
*Nombre de los funcionarios enlaces encargados de la labor.</t>
  </si>
  <si>
    <t xml:space="preserve">8.00 
1.00 
1.00 </t>
  </si>
  <si>
    <r>
      <rPr>
        <b/>
        <sz val="12"/>
        <rFont val="Arial"/>
        <family val="2"/>
      </rPr>
      <t>DGA</t>
    </r>
    <r>
      <rPr>
        <sz val="12"/>
        <rFont val="Arial"/>
        <family val="2"/>
      </rPr>
      <t xml:space="preserve">
DS – Subproceso Operación Aduanera
Direcciones Seccionales
Divisiones de la Operación Aduanera
GIT de Importaciones.
</t>
    </r>
  </si>
  <si>
    <t xml:space="preserve">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t>
  </si>
  <si>
    <t>A5.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</si>
  <si>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t>
    </r>
  </si>
  <si>
    <t>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t>
  </si>
  <si>
    <t>*Resolución de ubicación en la Dependencia y, acto de situación administrativa. 
*Informe de verificación.</t>
  </si>
  <si>
    <t>*Resolución de ubicación en la Dependencia y, acto de situación administrativa. *Informe de verificación.</t>
  </si>
  <si>
    <t xml:space="preserve">A7: Realizar Sensibilización y socialización de las políticas establecidas en la entidad relacionadas con la Seguridad y Privacidad de la Información en ocho (8) seccionales durante el segundo semestre de 2024.
*Generar tres (3) piezas comunicativas asociadas a la Seguridad y privacidad de la información y que sean emitidas por la oficina de Comunicaciones.	</t>
  </si>
  <si>
    <t xml:space="preserve">*Visitas a Diferentes Seccionales,
 *Alistamiento de material de capacitación, socialización y sensibilización
 *Elaboración y diseño de mensajes para piezas comunicativas		</t>
  </si>
  <si>
    <t>* Actas de asistencia a reuniones
* Piezas elaboradas e informadas.</t>
  </si>
  <si>
    <t xml:space="preserve">8.00 
3.00 </t>
  </si>
  <si>
    <t>DGA
NC - Subproceso Seguridad de la Información
Oficina de Seguridad de la Información</t>
  </si>
  <si>
    <t>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t>
  </si>
  <si>
    <t>A8.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</si>
  <si>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Operación Aduanera
Dirección de  Gestión de Aduanas 
Subdirección de Registro y Control
NC - Subproceso Innovación y Tecnología
Dirección de Innovación y Tecnología
Subdirección de Innovación y Proyectos
Subdirección de Soluciones y Desarrollo 
Subdirección de Infraestructura Tecnológica y de Operaciones 
</t>
    </r>
  </si>
  <si>
    <t xml:space="preserve">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t>
  </si>
  <si>
    <t xml:space="preserve">*Informe bimestral de seguimiento y autocontrol. 
* 3 capacitaciones </t>
  </si>
  <si>
    <t>*Informe bimestral de seguimiento y autocontrol. 
* 3 capacitaciones  (todas las Direcciones Seccionales)</t>
  </si>
  <si>
    <t>4.00 
3.00</t>
  </si>
  <si>
    <t>A10: Utilizar una Lista de Chequeo para el  control de los documentos físicos y virtuales que soportan los requisitos para el trámite del usuario ocasional y, conformación de la carpeta digitales</t>
  </si>
  <si>
    <t>El total de las listas de chequeo de los trámites gestionados en el periodo del plan de mejora</t>
  </si>
  <si>
    <t>Contar con un documento que apoye la validación de los requisitos</t>
  </si>
  <si>
    <t>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t>
  </si>
  <si>
    <t xml:space="preserve">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t>
  </si>
  <si>
    <t xml:space="preserve">*Lineamientos (memorando, circular o procedimiento). </t>
  </si>
  <si>
    <t xml:space="preserve">*Lineamientos (memorando, circular o procedimiento). 
</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</si>
  <si>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Administración del sistema de gestión
Dirección Estrategia y Analítica 
Subdirección de Análisis de Riesgos y Programas
</t>
    </r>
  </si>
  <si>
    <t xml:space="preserve">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
</t>
  </si>
  <si>
    <t xml:space="preserve">* Documento de requerimientos funcionales
 01/02/2024 - 31/10/2024
* Plan de trabajo 
01/11/2023 - 31/10/2024
*Informe de seguimiento / actas de reunión
 01/08/2024 - 12/31/2029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01/08/2024 - 12/31/2029
</t>
  </si>
  <si>
    <t xml:space="preserve">* Documento de requerimientos funcionales
* Plan de trabajo 
*Informe de seguimiento / actas de reunión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t>
  </si>
  <si>
    <t>1.00
1.00
22.00
3.00</t>
  </si>
  <si>
    <t xml:space="preserve">170700-29-2024-02-05
"SYGA Siglo XXI – Importaciones y Selectividad Aduanera"
</t>
  </si>
  <si>
    <t>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t>
  </si>
  <si>
    <t>RG01: Pérdida de la confidencialidad e integridad, así como disponibilidad de la información electrónica
RFC01: Alteración de información electrónica</t>
  </si>
  <si>
    <t>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DE SEGURIDAD DE LA INFORMACIÓN - MN-IIT-0072.</t>
  </si>
  <si>
    <t>A. Elaborar propuesta del procedimiento de Gestión de cambios tecnológicos y sus anexos(A cargo de DGIT ).
B. Publicar procedimiento (A cargo de Subdirección de Procesos SP de la Dirección de Gestión Estrategica y Análitica DGEA).
C. Socializar el procedimiento (A cargo de SP de la DGEA).
D. Realizar autoevelación de inicio y autoevaluación final (A cargo de DGIT ).</t>
  </si>
  <si>
    <t>"Procedimiento GESTIÓN DE CAMBIOS PR-IIT-0457 actualizado
FT-IIT-1877  Formato de Solicitud de cambio actualizado"</t>
  </si>
  <si>
    <r>
      <rPr>
        <b/>
        <sz val="12"/>
        <rFont val="Arial"/>
        <family val="2"/>
      </rPr>
      <t xml:space="preserve">DGA
</t>
    </r>
    <r>
      <rPr>
        <sz val="12"/>
        <rFont val="Arial"/>
        <family val="2"/>
      </rPr>
      <t>Dirección de Gestión de Innovación y Tecnología -DGIT
Dirección de Estratégica y Analítica 
Subdirección de Procesos</t>
    </r>
  </si>
  <si>
    <t xml:space="preserve">A2. Revisar y actualizar el procedimiento PR-ITT-0458 "Gestión de Incidentes" con el fin de alinearlo a lo establecido en los procedimiento PR-IIT-0457 “Gestión de Cambios y los protocolos de “Manejo de Incidentes e Identificación de Crisis” OD-PEC-003 V2 y “Manejo de Crisis” OD-PEC-004 V2. </t>
  </si>
  <si>
    <t>A. Reivsar y actualizar (A cargo de DGIT)
B. Publicar y divulgar el Procedimiento PR-ITT-0458 "Gestión de Incidentes" (A cargo de SP de la DGEA). 
C. Realizar autoevelación de inicio y autoevaluación final (A cargo de DGIT).
D. Socializar el procedimiento (A cargo de DGIT y SP de la DGEA).
E. Actualización del plan de continuidad del negocio con los escenarios actualizados de incidentes de los servicios tecnológicos y los cambios en el proedimiento de gestión de incidentes (A Cargo de SP de la DGEA)</t>
  </si>
  <si>
    <t>Procedimiento PR-ITT-0458 "Gestión de Incidentes" actualizado</t>
  </si>
  <si>
    <t xml:space="preserve">A3. Revisar y actualizar la matriz de riesgos del subproceso  Innovación y Tecnología </t>
  </si>
  <si>
    <t>A. Reivsar y actualizar (A cargo de DGIT)
B. Publicar y Divulgar matriz de riesgos (A cargo de SP de la DGEA). 
C. Realizar autoevelación de inicio y autoevaluación final (A cargo de DGIT).
D. Socializar matriz de riesgos(A cargo de DGIT y SP de la DGEA).</t>
  </si>
  <si>
    <t>Matriz de Riesgos actualizada</t>
  </si>
  <si>
    <r>
      <rPr>
        <b/>
        <sz val="12"/>
        <rFont val="Arial"/>
        <family val="2"/>
      </rPr>
      <t xml:space="preserve">DGA
</t>
    </r>
    <r>
      <rPr>
        <sz val="12"/>
        <rFont val="Arial"/>
        <family val="2"/>
      </rPr>
      <t>Dirección de Gestión de Innovación y Tecnología -DGIT</t>
    </r>
  </si>
  <si>
    <t>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t>
  </si>
  <si>
    <t>A4. Identificar, clasificar y aprobar el activo de nombre SYGA SIGLO XXI - Importaciones, de acuerdo con lo establecido Procedimiento PR-IIT-0366 "Gestión de activos de información" y la "Cartilla para la gestión de activos de información CT-IIT-0079</t>
  </si>
  <si>
    <t>A. Identificación, valoración, tratamiento y aprobación para la gestión del activo información SYGA SIGLO XXI - Importaciones.  (A cargo de las Subdirecciones de la Dirección de Gestión de Aduanas DGA con acompañamiento de la OSI).
B. Publicación del listado actualizado en el portal de datos abiertos y en el portal de Transparencia (A cargo de OSI)</t>
  </si>
  <si>
    <t xml:space="preserve">Reporte del registro del activo de información generado por la herramienta de gestión GRC. </t>
  </si>
  <si>
    <r>
      <t xml:space="preserve">DGA
</t>
    </r>
    <r>
      <rPr>
        <sz val="12"/>
        <rFont val="Arial"/>
        <family val="2"/>
      </rPr>
      <t>Dirección de Gestión de Aduanas
Subdirecciones
Oficina de Seguridad de la Información - OSI</t>
    </r>
  </si>
  <si>
    <t>A5. Revisar  y actualizar los lineamientos establecidos en el Procedimiento PR-IIT-0366 "Gestión de activos de información" y la "Cartilla para la gestión de activos de información CT-IIT-0079”, mediante los cuales se de aplicabilidad y  cumplimiento de la Política de Gobierno Digital.</t>
  </si>
  <si>
    <t>A. Revisión y actualización (A cargo de OSI).
B. Publicación y divulgación del Procedimiento PR-ITT-0366 "Gestión de activos de información” y la Cartilla para la gestión de activos de información "CT-IIT-0079". (A cargo de SP de la DGEA).
C. Socialización del procedimiento (A cargo de OSI y SP de la DGEA).</t>
  </si>
  <si>
    <t>Procedimiento PR-IIT-0366 ""Gestión de activos de información"" revisado y actualizado.
Cartilla para la gestión de activos de información ""CT-IIT-0079"" revisada y actualizada.</t>
  </si>
  <si>
    <t>DGA
Oficina de Seguridad de la Información - OSI</t>
  </si>
  <si>
    <t>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t>
  </si>
  <si>
    <t>A6. Revisar y actualizar la Cartilla "CT-IIT-0132 Gestión de Riesgos de Seguridad de la Información" de acuerdo con la nueva versión de la Guía para adeministración de riesgos y el diseño de controles, y establecer los criterios para definir si estos afectan la continuidad del negocio.</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</si>
  <si>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E. Revisión de activos de información y sus riesgos, a fin de identificar la afectación de la continuidad (A cargo de OSI y SP de la DGEA).		</t>
  </si>
  <si>
    <t xml:space="preserve">Cartilla "CT-IIT-0132 Gestión de Riesgos de Seguridad de la Información" actualizada
</t>
  </si>
  <si>
    <r>
      <rPr>
        <b/>
        <sz val="12"/>
        <rFont val="Arial"/>
        <family val="2"/>
      </rPr>
      <t>DGA</t>
    </r>
    <r>
      <rPr>
        <sz val="12"/>
        <rFont val="Arial"/>
        <family val="2"/>
      </rPr>
      <t xml:space="preserve">
Subdirección de Procesos 
Dirección de Estrategica y de Analitica 
</t>
    </r>
  </si>
  <si>
    <t>A7. Definir y diseñar el proceso "Administración Integral de riesgos" en el cual se alinee el Sistema de Gestión de Riesgos y el Plan de Continuidad del Negocio, en el marco de la actualización de procesos bajo la metodología BPM</t>
  </si>
  <si>
    <t>A.  Realizar mesas de trabajo con los expertos técnicos de las diferentes clases de la UAE DIAN, para definir la estructura general del proceso "Administración Integral de Riesgos" (A cargo de SP de la DGEA).		
B. Elaborar propuesta de modelo de Alto Nivel del Proceso (A cargo de SP de la DGEA).		
C. Revisar y Aprobar el modelo por parte del Líder del Proceso (A cargo de SP de la DGEA).</t>
  </si>
  <si>
    <t>Modelo de alto nivel del proceso "Administración Integral de Riesgos"</t>
  </si>
  <si>
    <t xml:space="preserve">A8. Revisión, actualización de las Matrices de Riesgos de Gestión (operacionales) y de seguridad de la información, del proceso de cumplimiento de obligaciones aduaneras </t>
  </si>
  <si>
    <t xml:space="preserve">A. Programar y realizar mesas de trabajo para análisis y revisión de las matrices de riesgos de gestión (operacionales) del Proceso COA (A cargo de la SP de la DGEA, Subdirecciones de la DGA y Oficina de Seguridad de la Información - OSI) 		
B. Identificación de matrices de riesgo a actualizar (A cargo de la SP de la DGEA, Subdirecciones de la DGA  y Oficina de Seguridad de la Información - OSI ).		
C. Mesas de trabajo de actualización entre las áreas involucradas (A cargo de la SP de la DGEA, Subdirecciones de la DGA y Oficina de Seguridad de la Información - OSI).		
D. Revisión y aprobación por parte del líder del proceso (DGA y Subdirecciones DGA y Oficina de Seguridad de la Información - OS)		
E. Publicación y socialización (A cargo de la SP de la DGEA y Subdirecciones DGA y Oficina de Seguridad de la Información - OS) 	</t>
  </si>
  <si>
    <t>Matrices de Riesgos de Proceso de Cumplimiento de Obligaciones Aduaneras COA  actualizadas</t>
  </si>
  <si>
    <r>
      <rPr>
        <b/>
        <sz val="12"/>
        <rFont val="Arial"/>
        <family val="2"/>
      </rPr>
      <t>DGA</t>
    </r>
    <r>
      <rPr>
        <sz val="12"/>
        <rFont val="Arial"/>
        <family val="2"/>
      </rPr>
      <t xml:space="preserve">
Dirección de Estrategica y de Analitica 
Subdirección de Procesos 
</t>
    </r>
  </si>
  <si>
    <t xml:space="preserve">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t>
  </si>
  <si>
    <t>A9. Revisión ajuste y formalización del documento metodológico del Plan de Continuidad del Negocio de la UAE DIAN.</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</si>
  <si>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t>
  </si>
  <si>
    <t>Documento metodológico formalizado, en le marco de la esctructura actual de procesos, fortaleciendo el análisis de impacto en el negocio.</t>
  </si>
  <si>
    <t xml:space="preserve">A10. Actualización del Análisis de Impacto de Necogio (BIA) de acuerdo con los ajustes realizados al documento metodológico </t>
  </si>
  <si>
    <t>A. Actualizar el documento del análisis del Impacto de Negocio (Determinación criticidad, RPO y del RTO), realizando la Conciliación con la DGIT, del RPO y RTO, con la  validación de las estrategias definidas (A cargo de SP de la DGEA).		
B. Revisión y aprobación del BIA por parte de los diferentes lideres de procesos involucrados (A cargo de OSI y SP de la DGEA).		
C. Publicación y socialización (A cargo de SP de la DGEA).</t>
  </si>
  <si>
    <t xml:space="preserve">Documento de Análisis de Impacto del Negocio BIA Actualizado </t>
  </si>
  <si>
    <t>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t>
  </si>
  <si>
    <r>
      <t xml:space="preserve">A11. Revisar y comparar  las asignaciones  de roles registrados en la herramienta de la mesa de ayuda con el  listado de roles activos </t>
    </r>
    <r>
      <rPr>
        <b/>
        <sz val="12"/>
        <rFont val="Arial"/>
        <family val="2"/>
      </rPr>
      <t>SigloXXI,</t>
    </r>
    <r>
      <rPr>
        <sz val="12"/>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</si>
  <si>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DIAN Siglo XXI -Importaciones (A cargo de DGIT y SRCA de la DGA).		
C. Generar el informe del área técnico (A cargo de DGIT).		
D. Generar el informe del área funcional (A cargo de SRCA de la DGA).		
E.  Generar el informe de análisis resultados (A cargo de DGIT).		
Nota: Acompañamiento de la OSI	</t>
  </si>
  <si>
    <r>
      <rPr>
        <b/>
        <sz val="12"/>
        <rFont val="Arial"/>
        <family val="2"/>
      </rPr>
      <t>DGA</t>
    </r>
    <r>
      <rPr>
        <sz val="12"/>
        <rFont val="Arial"/>
        <family val="2"/>
      </rPr>
      <t xml:space="preserve">
Dirección de Gestión de Innnovación y Tecnología 
Dirección de Géstión de Aduanas
Subdirección de Registro y Control Aduanero</t>
    </r>
  </si>
  <si>
    <r>
      <t xml:space="preserve">A12. Revisar y comparar  las asignaciones  de roles registrados en la herramienta de la mesa de ayuda con el  listado de roles activos </t>
    </r>
    <r>
      <rPr>
        <b/>
        <sz val="12"/>
        <rFont val="Arial"/>
        <family val="2"/>
      </rPr>
      <t>Selectividad Aduanera</t>
    </r>
    <r>
      <rPr>
        <sz val="12"/>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</si>
  <si>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Selectiva (A cargo de DGIT y Dirección de Gestión Estratégica y de Analítica).		
C. Generar el informe del área técnico (Dirección de Gestión Estratégica y de Analítica).		
D.  Generar el informe de análisis resultados (A cargo de DGIT).		
Nota: Acompañamiento de la OSI	</t>
  </si>
  <si>
    <r>
      <rPr>
        <b/>
        <sz val="12"/>
        <rFont val="Arial"/>
        <family val="2"/>
      </rPr>
      <t>DGA</t>
    </r>
    <r>
      <rPr>
        <sz val="12"/>
        <rFont val="Arial"/>
        <family val="2"/>
      </rPr>
      <t xml:space="preserve">
Dirección de Gestión de Innnovación y Tecnología 
Dirección de Gestión Estratégica y Analítica  </t>
    </r>
  </si>
  <si>
    <r>
      <t xml:space="preserve">A13. Identificar cuentas de usuarios de </t>
    </r>
    <r>
      <rPr>
        <b/>
        <sz val="12"/>
        <rFont val="Arial"/>
        <family val="2"/>
      </rPr>
      <t>Siglo XXI -Importaciones</t>
    </r>
    <r>
      <rPr>
        <sz val="12"/>
        <rFont val="Arial"/>
        <family val="2"/>
      </rPr>
      <t xml:space="preserve"> con mayores privilegios y definir acciones para el tratamiento y custodia de los mismos.  </t>
    </r>
  </si>
  <si>
    <t xml:space="preserve">A. Programación de las diferentes mesas de trabajo con las áreas involucradas ( A cargo de DGIT).
B. Generación y comparación de los reportes de roles de Siglo XXI -Importaciones (A cargo de OSI y SRCA de la DGA).		
C. Generar el informe del área técnico (A cargo de DGIT).		
D. Generar el informe del área funcional con el detalle de las cuentas de usuarios con roles no propios a su competencia  (A cargo de las Direcciones Seccionales y de las Subdirecciones con competencia aduanera ).		
E. Requerir y consolidar los informes generados por las Direcciones Seccionales y las Subdirecciones con competencia aduanera (a cargo de SRCA de la DGA) 		
F.  Generar el informe de análisis resultados (A cargo de DGIT).		</t>
  </si>
  <si>
    <t xml:space="preserve">Generar Informe de resultados
</t>
  </si>
  <si>
    <r>
      <rPr>
        <b/>
        <sz val="12"/>
        <rFont val="Arial"/>
        <family val="2"/>
      </rPr>
      <t>DGA</t>
    </r>
    <r>
      <rPr>
        <sz val="12"/>
        <rFont val="Arial"/>
        <family val="2"/>
      </rPr>
      <t xml:space="preserve">
Dirección de Gestión de  Innnovación y Tecnología - DGIT
</t>
    </r>
  </si>
  <si>
    <r>
      <t xml:space="preserve">A14. Identificar cuentas de usuarios de </t>
    </r>
    <r>
      <rPr>
        <b/>
        <sz val="12"/>
        <rFont val="Arial"/>
        <family val="2"/>
      </rPr>
      <t>Selectividad Aduanera</t>
    </r>
    <r>
      <rPr>
        <sz val="12"/>
        <rFont val="Arial"/>
        <family val="2"/>
      </rPr>
      <t xml:space="preserve"> Lucia con mayores privilegios y definir acciones para el tratamiento y custodia de los mismos.  </t>
    </r>
  </si>
  <si>
    <t>A. Programación de las diferentes mesas de trabajo con las áreas involucradas (A cargo de DGIT).
B. Generación y comparación de los reportes de roles de Selectividad Aduanera (A cargo de DGIT y Dirección de Gestión Estratégica y de Analítica).		
C. Generar el informe del área técnico (A cargo de Dirección de Gestión Estratégica y de Analítica).
D.  Generar el informe de análisis resultados (A cargo de DGIT ).</t>
  </si>
  <si>
    <t xml:space="preserve">Informe de resultados
</t>
  </si>
  <si>
    <r>
      <rPr>
        <b/>
        <sz val="12"/>
        <rFont val="Arial"/>
        <family val="2"/>
      </rPr>
      <t>DGA</t>
    </r>
    <r>
      <rPr>
        <sz val="12"/>
        <rFont val="Arial"/>
        <family val="2"/>
      </rPr>
      <t xml:space="preserve">
Dirección de Gestión de Innnovación y Tecnología - DGIT
Dirección de Gestión Estratégica y de Analítica
</t>
    </r>
  </si>
  <si>
    <r>
      <t xml:space="preserve">A15. Identificar cuentas de usuarios de Bases de datos de </t>
    </r>
    <r>
      <rPr>
        <b/>
        <sz val="12"/>
        <rFont val="Arial"/>
        <family val="2"/>
      </rPr>
      <t>SQL y ORACLE</t>
    </r>
    <r>
      <rPr>
        <sz val="12"/>
        <rFont val="Arial"/>
        <family val="2"/>
      </rPr>
      <t xml:space="preserve"> con mayores privilegios y definir acciones para el tratamiento y custodia de los mismos.  </t>
    </r>
  </si>
  <si>
    <t xml:space="preserve">A. Programación de las diferentes mesas de trabajo con las áreas involucradas (A cargo de DGIT).
B. Generación de los reportes de roles Bases de datos de SQL y ORACLE (A cargo de DGIT).	
C. Generar el informe de análisis resultados (A cargo de DGIT).	</t>
  </si>
  <si>
    <r>
      <rPr>
        <b/>
        <sz val="12"/>
        <rFont val="Arial"/>
        <family val="2"/>
      </rPr>
      <t>DGA</t>
    </r>
    <r>
      <rPr>
        <sz val="12"/>
        <rFont val="Arial"/>
        <family val="2"/>
      </rPr>
      <t xml:space="preserve">
Dirección de Gestión de Innnovación y Tecnología 
Dirección de Géstión de Aduanas</t>
    </r>
  </si>
  <si>
    <r>
      <t>A16. Revisar y actualizar  los logs de auditoria</t>
    </r>
    <r>
      <rPr>
        <b/>
        <sz val="12"/>
        <rFont val="Arial"/>
        <family val="2"/>
      </rPr>
      <t xml:space="preserve">  Siglo XXI -Importaciones </t>
    </r>
    <r>
      <rPr>
        <sz val="12"/>
        <rFont val="Arial"/>
        <family val="2"/>
      </rPr>
      <t xml:space="preserve"> con el fin de incluir campos adicionales que permitan identificar las transacciones  anómalas realizadas en el sistema 
</t>
    </r>
  </si>
  <si>
    <t xml:space="preserve">"A. Programación de las diferentes mesas de trabajo con las áreas involucradas (A cargo de DGIT).
B. Análisis Funcional Siglo XXI -Importaciones (A cargo de las Subdirecciones de la DGA).	
C. Análisis Técnico y Diseño Siglo XXI -Importaciones (A cargo de DGIT).		
D.  Pruebas técnicas y funcionales Siglo XXI -Importaciones (A cargo de DGITV y Subdirecciones de la DGA).		
E.  Puesta en producción Siglo XXI -Importaciones (A cargo de la DGA).	</t>
  </si>
  <si>
    <t xml:space="preserve">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
</t>
  </si>
  <si>
    <r>
      <t>A17. Revisar y actualizar  los logs de auditoria</t>
    </r>
    <r>
      <rPr>
        <b/>
        <sz val="12"/>
        <rFont val="Arial"/>
        <family val="2"/>
      </rPr>
      <t xml:space="preserve"> Selectividad Aduanera</t>
    </r>
    <r>
      <rPr>
        <sz val="12"/>
        <rFont val="Arial"/>
        <family val="2"/>
      </rPr>
      <t xml:space="preserve">, con el fin de incluir campos adicionales que permitan identificar las transacciones  anómalas realizadas en el sistema 
</t>
    </r>
  </si>
  <si>
    <t xml:space="preserve">A. Análisis Funcional Selectividad (A cargo de DGIT).		
B. Análisis Técnico y Diseño Selectividad (A cargo de DGIT).		
C. Pruebas técnicas y funcionales    Selectividad (A cargo de DGIT).		
D.  Puesta en producción Selectividad (A cargo de DGIT).	</t>
  </si>
  <si>
    <t xml:space="preserve">A18. Diseñar un protocolo para la custodia e intercambio de credenciales de los usuarios genericos  de las herramientas tecnológicas incluyendo los usuarios de datos </t>
  </si>
  <si>
    <t xml:space="preserve">A. Caracterización del protocolo: Identificar procesos y necesidades actuales (A cargo de DGIT).	
B. Definición de actividades y responsables: Asignar tareas y roles clave (A cargo de DGIT).	
C. Socialización del procedimiento: Comunicarlo a los usuarios involucrados (A cargo de DGIT).	
D. Publicación en el Sistema de Gestión de Calidad: Formalizar y documentar el procedimiento (A cargo de DGIT).		</t>
  </si>
  <si>
    <t>Protocolo publicado en el listado maestro de documentos</t>
  </si>
  <si>
    <r>
      <rPr>
        <b/>
        <sz val="12"/>
        <rFont val="Arial"/>
        <family val="2"/>
      </rPr>
      <t>DGA</t>
    </r>
    <r>
      <rPr>
        <sz val="12"/>
        <rFont val="Arial"/>
        <family val="2"/>
      </rPr>
      <t xml:space="preserve">
Dirección de Gestión de Innnovación y Tecnología - DGIT</t>
    </r>
  </si>
  <si>
    <t xml:space="preserve">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t>
  </si>
  <si>
    <t xml:space="preserve">A19. Elaborar  un protocolo para solicitar, extraer y verificar la información que va a ser entregada a los entes de control </t>
  </si>
  <si>
    <t xml:space="preserve">A. Programación de las diferentes mesas de trabajo con las áreas involucradas (A cargo de DGIT).
B. Análisis Funcional (A cargo de las Subdirecciones de la DGA).		
C. Análisis Técnico (A cargo de DGIT).
D. Elaborar el protocolo para entrega de información a entes externos (A cargo de DGIT).	
E. Publicar el protocolo para la extracción estándar de la información (A cargo de DGIT).	</t>
  </si>
  <si>
    <t>A20. Socializar el procedimiento  PR-PEC-0347 Atención de Asuntos Entes de Control Externo con el fin de  fortalecer conocimientos a los usuarios funcionales  y técnicos que preparan la información solicitada por entes de contro</t>
  </si>
  <si>
    <t xml:space="preserve">A. Programar las jornadas de socialización (A cargo de DGIT y DGA).		
B. Realizar las jornadas de Socialización con los usuarios técnicos (A cargo de DGIT).		
C. Realizar las jornadas de Socialización con los usuarios funcionales (A cargo de DGA).	</t>
  </si>
  <si>
    <t xml:space="preserve">A21. Socializar  y sensabilizar el protocolo para la entregada de información a los entes de control </t>
  </si>
  <si>
    <t xml:space="preserve">A. Programar las jornadas de socialización (A cargo de DGIT y DGA).		
B. Realizar las jornadas de Socialización con los usuarios técnicos (A cargo de DGIT).		
C. Realizar las jornadas de Socialización con los usuarios funcionales (A cargo de DGIT).	</t>
  </si>
  <si>
    <t>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t>
  </si>
  <si>
    <t>A22. Refinar el análisis y documentar los casos para ajustar las herramientas que monitorean las bases de datos de Selectividad (RADAR) y SUMMA de LUCIA.</t>
  </si>
  <si>
    <t>A. Programar de las diferentes mesas de trabajo con las áreas involucrada (A cargo de OSI).	
B. Actualización o creación de casos de uso (A cargo de OSI, la SOA de la DGA y Dirección de Estratégica y de Analítica )		
C. Actualización de la herramienta de monitoreo (A cargo de la OSI).</t>
  </si>
  <si>
    <t xml:space="preserve">Acta de definición casos de uso </t>
  </si>
  <si>
    <r>
      <rPr>
        <b/>
        <sz val="12"/>
        <rFont val="Arial"/>
        <family val="2"/>
      </rPr>
      <t>DGA</t>
    </r>
    <r>
      <rPr>
        <sz val="12"/>
        <rFont val="Arial"/>
        <family val="2"/>
      </rPr>
      <t xml:space="preserve">
Oficina de Seguridad de la Información 
Dirección de Gestion de Aduanas 
Subdirección de Operación Aduanera
Dirección de Gestión Estratégica y de Analítica</t>
    </r>
  </si>
  <si>
    <t xml:space="preserve">A23. Poner en funcionamiento la  herramienta de monitoreo GUARDIUM de IBM </t>
  </si>
  <si>
    <t>A. Puesta en funcionamiento de la herramienta de monitoreo (A cargo de la OSI).		
B. Entrega del Informe puesta en funcionamiento a las partes interesadas (A cargo de la OSI).
A. Puesta en funcionamiento de la herramienta de monitoreo (A cargo de la OSI).
B. Entrega del Informe puesta en funcionamiento a las partes interesadas (A cargo de la OSI).</t>
  </si>
  <si>
    <t xml:space="preserve">Informe puesta en funcionamiento </t>
  </si>
  <si>
    <r>
      <rPr>
        <b/>
        <sz val="12"/>
        <rFont val="Arial"/>
        <family val="2"/>
      </rPr>
      <t>DGA</t>
    </r>
    <r>
      <rPr>
        <sz val="12"/>
        <rFont val="Arial"/>
        <family val="2"/>
      </rPr>
      <t xml:space="preserve">
Oficina de Seguridad de la Información - OSI
Dirección de Gestión Estratégica y de Analítica
</t>
    </r>
  </si>
  <si>
    <t>A24. Monitorear   las bases de datos de Selectividad (RADAR) y SUMMA de LUCIA, para detectar cambios no permitidos o no realizados por el flujo de desaduanamiento</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</si>
  <si>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de Estratégica y de Analítica )</t>
  </si>
  <si>
    <t>Informe de análisis y/o alertas inmediatas</t>
  </si>
  <si>
    <r>
      <rPr>
        <b/>
        <sz val="12"/>
        <rFont val="Arial"/>
        <family val="2"/>
      </rPr>
      <t>DGA</t>
    </r>
    <r>
      <rPr>
        <sz val="12"/>
        <rFont val="Arial"/>
        <family val="2"/>
      </rPr>
      <t xml:space="preserve">
Oficina de Seguridad de la Información - OSI</t>
    </r>
  </si>
  <si>
    <t>A25.Implementar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</si>
  <si>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y Dirección de Innovación y Tecnología).		
B. Implementación de un proceso de verificación de la integridad de los datos del XML (A cargo de la OSI y Dirección de Innovación y Tecnología).	</t>
  </si>
  <si>
    <t xml:space="preserve">Puesta en producción de acuerdo al procedmiento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</si>
  <si>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r>
      <rPr>
        <b/>
        <sz val="12"/>
        <rFont val="Arial"/>
        <family val="2"/>
      </rPr>
      <t xml:space="preserve">DGA
</t>
    </r>
    <r>
      <rPr>
        <sz val="12"/>
        <rFont val="Arial"/>
        <family val="2"/>
      </rPr>
      <t xml:space="preserve">Oficina de Seguridad de la Información - OSI
Dirección de Innovación y Técnologia </t>
    </r>
  </si>
  <si>
    <t xml:space="preserve">A26. Validar la información de las DIM, con muestras selectivas de la información, de manera coordinada por las diferentes áreas “propietarias de los datos”, con el apoyo de consultas parametrizadas. </t>
  </si>
  <si>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</si>
  <si>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Reportes mensuales</t>
  </si>
  <si>
    <r>
      <rPr>
        <b/>
        <sz val="12"/>
        <rFont val="Arial"/>
        <family val="2"/>
      </rPr>
      <t>DGA</t>
    </r>
    <r>
      <rPr>
        <sz val="12"/>
        <rFont val="Arial"/>
        <family val="2"/>
      </rPr>
      <t xml:space="preserve">
Dirección de Gestión de Innovación y Tecnología - DGIT
Dirección de Gestión Estratégica y de Analítica- DGEA
Oficina de la Seguridada de la Información- OSI </t>
    </r>
  </si>
  <si>
    <t>A27. Presentar ante el Comité de Selectividad  Aduanera, la propuesta de implementación de reglas antidumping para su aprobación e implementación en el Sistema de Selectividad Aduanera.</t>
  </si>
  <si>
    <t>A. Elaboración de Informe de reglas propuestas antidumping ante el Comité de Selectividad con el porcentaje estimado de cobertura (A cargo de SARP de la DGEA).		
B. Realización de la sesión del Comité de Selectividad (A cargo de SARP de la DGEA).</t>
  </si>
  <si>
    <t>Propuesta de implementación de reglas  antidumping ante el Comité de Selectividad con el porcentaje estimado de cobertura.</t>
  </si>
  <si>
    <r>
      <rPr>
        <b/>
        <sz val="12"/>
        <rFont val="Arial"/>
        <family val="2"/>
      </rPr>
      <t>DGA</t>
    </r>
    <r>
      <rPr>
        <sz val="12"/>
        <rFont val="Arial"/>
        <family val="2"/>
      </rPr>
      <t xml:space="preserve">
Subdirección de Análisis de Riesgos y programas - SARP 
 Dirección de Gestión Estratégica y de Analítica- DGEASARP 
</t>
    </r>
  </si>
  <si>
    <t>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t>
  </si>
  <si>
    <t>A. Programar de las diferentes mesas de trabajo con las áreas involucrada (A cargo de OSI).	
B. Actualización o creación de casos de uso (A cargo de OSI, la SOA de la DGA y Dirección de Estratégica y de Analítica)		
C. Actualización de la herramienta de monitoreo (A cargo de la OSI).	
A. Puesta en funcionamiento de la herramienta de monitoreo (A cargo de la OSI).		
B. Entrega del Informe puesta en funcionamiento a las partes interesadas (A cargo de la OSI).</t>
  </si>
  <si>
    <r>
      <rPr>
        <b/>
        <sz val="12"/>
        <rFont val="Arial"/>
        <family val="2"/>
      </rPr>
      <t>DGA</t>
    </r>
    <r>
      <rPr>
        <sz val="12"/>
        <rFont val="Arial"/>
        <family val="2"/>
      </rPr>
      <t xml:space="preserve">
Oficina de Seguridad de la Información 
Dirección de Gestion de Aduanas -SOA
Dirección de Gestión Estratégica y de Analítica
</t>
    </r>
  </si>
  <si>
    <t>A. Puesta en funcionamiento de la herramienta de monitoreo (A cargo de la OSI).
B. Entrega del Informe puesta en funcionamiento a las partes interesadas (A cargo de la OSI).</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</si>
  <si>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Analítica )</t>
  </si>
  <si>
    <r>
      <rPr>
        <b/>
        <sz val="12"/>
        <rFont val="Arial"/>
        <family val="2"/>
      </rPr>
      <t>DGA</t>
    </r>
    <r>
      <rPr>
        <sz val="12"/>
        <rFont val="Arial"/>
        <family val="2"/>
      </rPr>
      <t xml:space="preserve">
Oficina de Seguridad de la Información - OSI
</t>
    </r>
  </si>
  <si>
    <t>A25. 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</si>
  <si>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B. Implementación de un proceso de verificación de la integridad de los datos del XML (A cargo de la OSI).		</t>
  </si>
  <si>
    <r>
      <rPr>
        <b/>
        <sz val="12"/>
        <rFont val="Arial"/>
        <family val="2"/>
      </rPr>
      <t>DGA</t>
    </r>
    <r>
      <rPr>
        <sz val="12"/>
        <rFont val="Arial"/>
        <family val="2"/>
      </rPr>
      <t xml:space="preserve">
Oficina de Seguridad de la Información - OSI
Dirección de Innovación y Técnologia </t>
    </r>
  </si>
  <si>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</si>
  <si>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A28. Revisar, aprobar y publicar el procedimiento para la gestión de incidentes de seguridad de la información, de tal forma que quede alineado con el procedimiento PR-ITT-0458 "Gestión de Incidentes".</t>
  </si>
  <si>
    <t xml:space="preserve">A. Revisión y actualización (A cargo de OSI).		
B. Publicación y divulgación del Procedimiento PR-ITT-0458 "Gestión de incidentes" (A cargo de SP de la DGEA).		
C. Socialización del procedimiento (A cargo de OSI y SP de la DGEA).	</t>
  </si>
  <si>
    <t xml:space="preserve">Procedimiento PR-ITT-0458 "Gestión de Incidentes" publicado </t>
  </si>
  <si>
    <t xml:space="preserve">A29. Realizar mesas de trabajo periódicas con el fin de dar a conocer los lineamientos  establecidos para el reporte de incidentes de seguridad. </t>
  </si>
  <si>
    <t>A. Programar las mesas de trabajo (A cargo de OSI, DGA-SOA, DGIT y DGEA).		
B. Ejecución de las mesas de trabajo (A cargo de OSI, DGA-SOA, DGIT y DGEA).</t>
  </si>
  <si>
    <t>Memorias de las reuniones - 5 mensuales</t>
  </si>
  <si>
    <t>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t>
  </si>
  <si>
    <t xml:space="preserve">A30. Restricción y seguimiento de las acciones realizadas por el Usuario Userdes
</t>
  </si>
  <si>
    <t xml:space="preserve">1. Asegurar conexión de USERDES solo desde SYGA - (A cargo de DGIR)	
2. Monitoreo de las acciones de usuarios desde BD (Seguimiento LOGS SYGA)  (A cargo de OSI-DGIT)	
3. Monitoreo de las acciones de usuarios desde GARDIUM (A cargo de OSI-DGIT)		
4. Revisar y ajustar documentación relacionada con - Accesos seguros a servidores SYGA - (A cargo de DGIT)	</t>
  </si>
  <si>
    <t>Informe de restricciones - DGIT
Informe de monitoreo- OSI
Documento de Accesos seguros a Servidores SYGA - DGIT</t>
  </si>
  <si>
    <r>
      <rPr>
        <b/>
        <sz val="12"/>
        <rFont val="Arial"/>
        <family val="2"/>
      </rPr>
      <t>DGA</t>
    </r>
    <r>
      <rPr>
        <sz val="12"/>
        <rFont val="Arial"/>
        <family val="2"/>
      </rPr>
      <t xml:space="preserve">
Dirección de Gestión de Innovación y Tecnología 
Oficina de Seguridad de la Información - OSI</t>
    </r>
  </si>
  <si>
    <t xml:space="preserve">A31. Continuar con las mesas de trabajo de seguridad que se realizan con la Dirección de Innovación y Tecnología y la Oficina de Seguridad de la Información - OSI para definir la custodia del usuario "USERDES". </t>
  </si>
  <si>
    <t>Programación y ejecución de las mesas de trabajo.
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t>
  </si>
  <si>
    <t xml:space="preserve">Ayuda de memoria y evidencias de acciones frente a los temas tratados </t>
  </si>
  <si>
    <t xml:space="preserve">A32. Entregar el usuario "USERDES" para su custodia con el fin de que los administradores de base de datos no puedan acceder a las credenciales del mismo.  </t>
  </si>
  <si>
    <t xml:space="preserve">Definición de la entrega del usuario (A cargo de OSI).
Documento de entrega (A cargo de OSI).	</t>
  </si>
  <si>
    <t>Documento de entrega del usuario "USERDES".</t>
  </si>
  <si>
    <t>A33. Implementar un nuevo proceso de creación de la clave del usuario USERDES para que esta no sea conocida por los mismos CUSTODIOS sino que se genere atraves de un procedimiento automatizado, similar al utilizado en los ambientes para las SIES sobre MUISCA.</t>
  </si>
  <si>
    <t xml:space="preserve">Análisis, desarrollo, pruebas, implementación y documentación del nuevo procedimiento ( A cargo de OSI ).  </t>
  </si>
  <si>
    <t xml:space="preserve">Documento con la especificación funcional y técnica del nuevo procedimiento de generación de clave 
Implementación del nuevo procedimiento en los ambientes de producción </t>
  </si>
  <si>
    <t>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t>
  </si>
  <si>
    <t xml:space="preserve">A34. Actualizar la herramienta a la última versión liberada y soportada por el fabricante </t>
  </si>
  <si>
    <t>A. Realización del informe  de la actualización de la herramienta (A cargo de la OSI).</t>
  </si>
  <si>
    <t xml:space="preserve">Informe de actualización de la herramienta </t>
  </si>
  <si>
    <t>170700-29-2024-02-09
Importación de vehículos DS de Santa Marta</t>
  </si>
  <si>
    <t>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t>
  </si>
  <si>
    <t>RG1: Decisión final de un proceso de control basado en hechos falsos o información adulterada
RFC1: Decisión final de un proceso de control basado en hechos falsos o información adulterada</t>
  </si>
  <si>
    <t xml:space="preserve">A1. *Solicitar la revisión y/o ajuste del Concepto No. 032146 de 2019.    
</t>
  </si>
  <si>
    <t xml:space="preserve">Solicitar la revisión del Concepto jurídico sobre el tema      
                                                                                                                                                                                                                                                                                      </t>
  </si>
  <si>
    <t xml:space="preserve">*Oficio de la jurídica sobre revisión del Concepto No. 032146 de 2019
</t>
  </si>
  <si>
    <r>
      <rPr>
        <b/>
        <sz val="12"/>
        <rFont val="Arial"/>
        <family val="2"/>
      </rPr>
      <t>DGA</t>
    </r>
    <r>
      <rPr>
        <sz val="12"/>
        <rFont val="Arial"/>
        <family val="2"/>
      </rPr>
      <t xml:space="preserve">
Dirección de Gestión Jurídica 
Subdirección de Normativa y Doctrina 
Dirección de Gestión de Aduanas                                                                                                                                                                                                                                                                      
Subdirección de Subidrección de Operación Aduanera 
Subdirección Técnica Aduanera
</t>
    </r>
  </si>
  <si>
    <t>A2. Monitorear mediante informes consolidados enviados por las Direcciones Seccionales a la Subdirección de Operación Aduanera las declaraciones de importación que superen los valores límite.</t>
  </si>
  <si>
    <t>* Elaborar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t>
  </si>
  <si>
    <t xml:space="preserve">                                                                                                                                                                                                                                               *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6 Informes (en el año)</t>
  </si>
  <si>
    <r>
      <rPr>
        <b/>
        <sz val="12"/>
        <rFont val="Arial"/>
        <family val="2"/>
      </rPr>
      <t>DGA</t>
    </r>
    <r>
      <rPr>
        <sz val="12"/>
        <rFont val="Arial"/>
        <family val="2"/>
      </rPr>
      <t xml:space="preserve">
Direcciones Seccionales de Barranquilla, Santa Marta, Cartagena y Buenaventura 
División de Operación Aduanera
GIT importaciones 
Dirección de Gestión de Aduanas 
Subdirección de Operación Aduanera                                                                                                                                                                                                                                                                     </t>
    </r>
  </si>
  <si>
    <t>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t>
  </si>
  <si>
    <t>A3. *Capacitación técnica y normativa a los funcionarios de sobre la correcta aplicación de los tributos aduaneros cuando se exceden los montos establecidos (cancillería y SOA).</t>
  </si>
  <si>
    <t>* Capacitación a las Direcciones Seccionales - GIT Importaciones para reforzar la aplicación normativa de importación de vehículos de diplomáticos y  la aplicación del procedimiento PR-COA-188.</t>
  </si>
  <si>
    <t>*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t>
  </si>
  <si>
    <t>Dirección de Gestión de Aduanas                                                                                                                                                                                                                                                                      Subdirección de Operación Aduanera 
Direcciones Seccionales de Cartagena, Barranquilla, Santa Marta y Buenaventura
División de Operación Aduanera  - GIT importaciones.</t>
  </si>
  <si>
    <t>A4. *Revisión y/o actualización del procedimiento ide importación, asegurando la correcta liquidación de los tributos de vehículos de diplomáticos.</t>
  </si>
  <si>
    <t>* Actualización del procedimiento PR-PR-COA-188. (SOA)</t>
  </si>
  <si>
    <t>* Actualización del procedimiento PR-COA-188 (SOA)
*1 (procedimiento PR-COA-188) actualizado.</t>
  </si>
  <si>
    <r>
      <rPr>
        <b/>
        <sz val="12"/>
        <rFont val="Arial"/>
        <family val="2"/>
      </rPr>
      <t>DGA</t>
    </r>
    <r>
      <rPr>
        <sz val="12"/>
        <rFont val="Arial"/>
        <family val="2"/>
      </rPr>
      <t xml:space="preserve">
Dirección de Gestión de Aduanas         
Subdirección de Operación Aduanera                                                                                                                                                       </t>
    </r>
  </si>
  <si>
    <t>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t>
  </si>
  <si>
    <t xml:space="preserve">A5. Implementar en el NSGA la validación de los cupos diplomáticos. Control en el NSGA que permita verificar los cupos diplomáticos previa validación de los requisitos establecidos en el Decreto 2148 de 1991 o el que haga sus veces.
</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</si>
  <si>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</si>
  <si>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
1. 1 (Documento de Estrategia)
2. 1 (Prueba de radicación por el PST de las necesidades funcionales)
3. 1 (Documento de requerimientos no funcionales V1)
4. 1(Documento de validación o aceptación del proceso de contratación)
5. 1(Documento de priorización funcional de la implementación V1)
6. 1(Plan de Trabajo V1)
7. 1 (Plan de Trabajo aprobado V1)
8. 2 (informes de seguimiento)
9. 1 (Un  formato de Aceptación de Pruebas funcionales y salida a producción - FT-IIT-1851)</t>
  </si>
  <si>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</si>
  <si>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r>
      <t>A6. Realizar seguimiento a la</t>
    </r>
    <r>
      <rPr>
        <b/>
        <sz val="12"/>
        <rFont val="Arial"/>
        <family val="2"/>
      </rPr>
      <t xml:space="preserve"> "Solicitud actualización cupos de franquicia para diplomáticos y organismos internacionales acreditados en el país", </t>
    </r>
    <r>
      <rPr>
        <sz val="12"/>
        <rFont val="Arial"/>
        <family val="2"/>
      </rPr>
      <t>presentada por la Dirección de Gestión Jurídica al Ministerio de Hacienda y Crédito Público radicado No. 100202208 – 0142.</t>
    </r>
  </si>
  <si>
    <t>* Remitir correo electrónico a la DGJ de seguimiento a la solicitud de actualización de cupos.</t>
  </si>
  <si>
    <t>* Correo electrónico a la DGJ de seguimiento a la solicitud de actualización de cupos.</t>
  </si>
  <si>
    <r>
      <rPr>
        <b/>
        <sz val="12"/>
        <rFont val="Arial"/>
        <family val="2"/>
      </rPr>
      <t>DGA</t>
    </r>
    <r>
      <rPr>
        <sz val="12"/>
        <rFont val="Arial"/>
        <family val="2"/>
      </rPr>
      <t xml:space="preserve">
Dirección de Gestión de Aduanas; 
Subdirección de Operación Aduanera </t>
    </r>
  </si>
  <si>
    <t>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t>
  </si>
  <si>
    <t>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t>
  </si>
  <si>
    <t>1. Elaboración por parte del GIT de importaciones de Santa Marta la lista de chequeo, con revisión de la Subdirección de Operación Aduanera y remisión a las otras seccionales con operación aduanera en puerto 
2. Aprobación por parte del Jefe de la División de Operación Aduanera de dichas seccionales. 
3. verificación trimestral y elaboración de informe de resultado el cual será remitido al Director Seccional Correspondiente para que adopte las medidas a que hubiere lugar</t>
  </si>
  <si>
    <t xml:space="preserve">Informes de verificación trimestral de los Directores Seccionales, validando que se cumplieron los requisitos para la modalidad, utilizando para ello la validación de la lista de chequeo
2 Informes de verificación, validando la lista de chequeo </t>
  </si>
  <si>
    <r>
      <rPr>
        <b/>
        <sz val="12"/>
        <rFont val="Arial"/>
        <family val="2"/>
      </rPr>
      <t>DGA</t>
    </r>
    <r>
      <rPr>
        <sz val="12"/>
        <rFont val="Arial"/>
        <family val="2"/>
      </rPr>
      <t xml:space="preserve">
Direcciones seccionales de Buenaventura, Santa Marta, Cartagena y Barraquilla
División de operación aduanera
GIT importaciones.</t>
    </r>
  </si>
  <si>
    <t xml:space="preserve">1. Verificación de documentos soportes 
2. Verificación de declaración de importación 
3. Verificación liquidación de tributos aduaneros 4. Diligenciamiento de lista de chequeo conforme lo verificado. </t>
  </si>
  <si>
    <t xml:space="preserve">Aplicación de la lista de chequeo a la totalidad de las inspecciones físicas y/o documentales a declaraciones de importación de vehículos de diplomáticos
2 Informes de verificación </t>
  </si>
  <si>
    <r>
      <rPr>
        <b/>
        <sz val="12"/>
        <rFont val="Arial"/>
        <family val="2"/>
      </rPr>
      <t>DGA</t>
    </r>
    <r>
      <rPr>
        <sz val="12"/>
        <rFont val="Arial"/>
        <family val="2"/>
      </rPr>
      <t xml:space="preserve">
Todas las Direcciones Seccionales 
División de operación aduanera
GIT importaciones.</t>
    </r>
  </si>
  <si>
    <t>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t>
  </si>
  <si>
    <t>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t>
  </si>
  <si>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</si>
  <si>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t>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t>
  </si>
  <si>
    <t xml:space="preserve">Las direcciones seccionales elaborarán Informe bimensual y remitirán a la Subdirección de Operación Aduanera 
</t>
  </si>
  <si>
    <t>*Informe bimensual que deberán remitir las direcciones seccionales a la Subdirección de Operación Aduanera
*6 Informes (en el año)</t>
  </si>
  <si>
    <r>
      <rPr>
        <b/>
        <sz val="12"/>
        <rFont val="Arial"/>
        <family val="2"/>
      </rPr>
      <t>DGA</t>
    </r>
    <r>
      <rPr>
        <sz val="12"/>
        <rFont val="Arial"/>
        <family val="2"/>
      </rPr>
      <t xml:space="preserve">
Direcciones Seccionales que tengan competencia para la operación aduanera
División de operación aduanera
GIT importaciones</t>
    </r>
  </si>
  <si>
    <t>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t>
  </si>
  <si>
    <t xml:space="preserve">A10. Dar lineamientos a las Direcciones Seccionales e implementar un control frente al tratamiento y/o digitalización de los documentos soporte de la declaración de importación.
</t>
  </si>
  <si>
    <t>Dar lineamientos a las Direcciones Seccionales frente los documentos soporte de la declaración de importación.</t>
  </si>
  <si>
    <t>*Lineamientos a las Direcciones Seccionales frente los documentos soporte de la declaración de importación.
* 1   (Lineamientos dirigido a las Direcciones Seccionales)</t>
  </si>
  <si>
    <r>
      <rPr>
        <b/>
        <sz val="12"/>
        <rFont val="Arial"/>
        <family val="2"/>
      </rPr>
      <t>DGA</t>
    </r>
    <r>
      <rPr>
        <sz val="12"/>
        <rFont val="Arial"/>
        <family val="2"/>
      </rPr>
      <t xml:space="preserve">
Dirección de Gestión de Aduanas 
Subdirección de Operación Aduanera 
</t>
    </r>
  </si>
  <si>
    <t>A11. A efectos de fortalecer la planeación,  elaborar semanalmente un auto comisorio para asignar un inspector disponible 7 x 24 para las inspecciones físicas asignadas fuera del horario laboral, que comprenda además un  informe de ejecución de actividades.</t>
  </si>
  <si>
    <t>Elaborar semanalmente un auto comisorio para asignar un inspector disponible 7 x 24 para las inspecciones físicas asignadas fuera del horario laboral, que comprenda además un  informe de ejecución de actividades.</t>
  </si>
  <si>
    <t>* los autos comisorios 
* informes de ejecución de actividades 
* 1 archivo electrónico en las Direcciones Seccionales en el que reposen:
* Los autos comisorios por orden cronológico 
*Informes de ejecución.</t>
  </si>
  <si>
    <r>
      <rPr>
        <b/>
        <sz val="12"/>
        <rFont val="Arial"/>
        <family val="2"/>
      </rPr>
      <t>DGA</t>
    </r>
    <r>
      <rPr>
        <sz val="12"/>
        <rFont val="Arial"/>
        <family val="2"/>
      </rPr>
      <t xml:space="preserve">
Todas las Direcciones Seccionales con operación aduanera
División de operación aduanera
GIT importaciones</t>
    </r>
  </si>
  <si>
    <t>H7. "...se observó falta de consistencia  en la información preparada y entregada por la DIAN, relacionada con las declaraciones de importación del periodo comprendido entre enero 1 de 2022 a julio 16 de 2024, contradiciendo los principios del Plan Nacional de Infraestructura del Dato..."</t>
  </si>
  <si>
    <t>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t>
  </si>
  <si>
    <r>
      <rPr>
        <b/>
        <sz val="12"/>
        <rFont val="Arial"/>
        <family val="2"/>
      </rPr>
      <t>DGA</t>
    </r>
    <r>
      <rPr>
        <sz val="12"/>
        <rFont val="Arial"/>
        <family val="2"/>
      </rPr>
      <t xml:space="preserve">
Dirección de Gestión de Aduanas 
Subdirección de Operación Aduanera 
Todas las Direcciones Seccionales que tengan competencia para la operación aduanera
División de operación aduanera
GIT importaciones</t>
    </r>
  </si>
  <si>
    <t>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t>
  </si>
  <si>
    <t xml:space="preserve">* Actualizar Procedimiento PR-COA 188  o expedir de un documento contentivo de directrices.                         
*Realizar capacitación sobre la aplicación del procedimiento PR-COA 188 o las directrices
</t>
  </si>
  <si>
    <t xml:space="preserve">
* Procedimiento PR-COA 188 actualizado o la expedición de un documento contentivo de directrices.                         
*Asistencia a la capacitación sobre la aplicación del procedimiento PR-COA 188 o las directrices
*1 (Procedimiento PR-COA 188 actualizado o documento de directrices) 
*1 (lista de asistencia a la capacitación)</t>
  </si>
  <si>
    <t xml:space="preserve">A14. Fortalecer a través de verificaciones, que el reporte de las actuaciones y la trazabilidad de las declaraciones de importación gestionadas en la Dirección Seccional, se encuentren debidamente proyectados, revisados y aprobados.
</t>
  </si>
  <si>
    <t xml:space="preserve">*Actualizar la Base de datos con la información de los reportes de las actuaciones y la trazabilidad de las declaraciones de importación gestionadas en la Dirección Seccional </t>
  </si>
  <si>
    <t xml:space="preserve">*Base de datos con la información de los reportes de las actuaciones y la trazabilidad de las declaraciones de importación gestionadas en la Dirección Seccional 
*1 Base de datos con la información de los reportes de las actuaciones y la trazabilidad de las declaraciones </t>
  </si>
  <si>
    <t>OB1. Se presentan cinco (5) casos con diferencia entre el número del “Formulario de Movimiento de Mercancías” allegado virtualmente por la Zona Franca , con respecto al número relacionado en la casilla 42 de la Declaración de Importación (Manifiesto de carga)</t>
  </si>
  <si>
    <t>A15. Implementar un control al debido diligenciamiento de las plantillas, a través de informes trimestrales remitidos por las direcciones seccionales a SOA, y unificar la base de datos para el  diligenciamiento de las Direcciones Seccionales</t>
  </si>
  <si>
    <t xml:space="preserve">*Creación de una base de datos unificada
*Las Direcciones seccionales elaborarán Informe trimestral y remitirán a la Subdirección de Operación Aduanera (diligenciamiento de las plantillas)
</t>
  </si>
  <si>
    <t xml:space="preserve">*Creación de una base de datos unificada
*Informe trimestral de las Direcciones seccionales a la Subdirección de Operación Aduanera (diligenciamiento de las plantillas)
*1 base de datos unificada
* 2 Informes trimestrales
</t>
  </si>
  <si>
    <r>
      <rPr>
        <b/>
        <sz val="12"/>
        <rFont val="Arial"/>
        <family val="2"/>
      </rPr>
      <t>DGA</t>
    </r>
    <r>
      <rPr>
        <sz val="12"/>
        <rFont val="Arial"/>
        <family val="2"/>
      </rPr>
      <t xml:space="preserve">
Dirección de Gestión de Aduanas 
Subdirección de Operación Aduanera 
Todas las Direcciones Seccionales con operación aduanera
División de operación aduanera
GIT importaciones</t>
    </r>
  </si>
  <si>
    <t xml:space="preserve">170700-29-2024-02-08
Control viajeros Cartagena y Medellín
</t>
  </si>
  <si>
    <t>H1. No se realizan alertas tempranas sobre los viajeros internacionales por parte de la Subdirección del Centro de Trazabilidad Aduanera</t>
  </si>
  <si>
    <t>RG1: Decisión final del proceso de control viajeros fuera de la norma
RFC1: Decisión final de un proceso de control viajeros basado en hechos falsos, información adulterada o inexistente</t>
  </si>
  <si>
    <t xml:space="preserve">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t>
  </si>
  <si>
    <t xml:space="preserve">*Revisión de antecedentes de estudio de oferentes de la solución tecnológica en el mercado y análisis de costos en su adquisición y mantenimiento.
*Análisis de necesidad de contar con un sistema de información API/PNR para la mejora del cumplimiento de las obligaciones tributarias, aduaneras y cambiarias, en el marco de las competencias de la Subdirección de Análisis de Riesgo y Programas.
* Elaboración del informe diagnóstico. 
</t>
  </si>
  <si>
    <t>Documento con diagnóstico de necesidad de adquisición de la información API/PNR</t>
  </si>
  <si>
    <r>
      <rPr>
        <b/>
        <sz val="12"/>
        <rFont val="Arial"/>
        <family val="2"/>
      </rPr>
      <t>DGA</t>
    </r>
    <r>
      <rPr>
        <sz val="12"/>
        <rFont val="Arial"/>
        <family val="2"/>
      </rPr>
      <t xml:space="preserve">
Dirección de Gestión de Estratégica y de Analítica
Subdirección de análisis de riesgo y programas 
Coordinación de Riesgos  de cumplimiento TAC</t>
    </r>
  </si>
  <si>
    <t>A19. Identificar y caracterizar el riesgo de cumplimiento aduanero en la modalidad de viajeros</t>
  </si>
  <si>
    <t>* Denominación y definición del riesgo con el apoyo de las áreas misionales.
* Identificación de causas internas y externas.
* Identificación de fuentes de información.
* Elaboración de indicadores.</t>
  </si>
  <si>
    <t>Ficha de identificación y caracterización de riesgo de cumplimiento aduanero en la modalidad de viajeros</t>
  </si>
  <si>
    <t>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t>
  </si>
  <si>
    <t>A2. Iniciar el desarrollo de la solución tecnológica.</t>
  </si>
  <si>
    <t>Informes avances desarrollo de la solución tecnológica</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</si>
  <si>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Desarrollos</t>
    </r>
  </si>
  <si>
    <t>A3. Iniciar la implementación de la solución tecnológica</t>
  </si>
  <si>
    <t>formatos aceptación pruebas</t>
  </si>
  <si>
    <t>(01) Un formato de Aceptación de Pruebas funcionales y salida a producción - FT-IIT-1851.</t>
  </si>
  <si>
    <t>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t>
  </si>
  <si>
    <t>A4. Poner en producción la solución tecnológica</t>
  </si>
  <si>
    <t xml:space="preserve">formato y acta de comité </t>
  </si>
  <si>
    <t>A6.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</si>
  <si>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 xml:space="preserve">Revisar registros en archivo Excel con los documentos físicos de encontrar inconsistencias aplicar los ajustes y correctivos a que haya lugar.                                                                                                                                                                                                                                                                                                                                                                                             </t>
  </si>
  <si>
    <r>
      <rPr>
        <b/>
        <sz val="12"/>
        <rFont val="Arial"/>
        <family val="2"/>
      </rPr>
      <t xml:space="preserve">DGA
</t>
    </r>
    <r>
      <rPr>
        <sz val="12"/>
        <rFont val="Arial"/>
        <family val="2"/>
      </rPr>
      <t xml:space="preserve">Direcciones Seccionales de Aduanas de Cartagena y Medellín.
División de Viajeros o quien haga sus veces </t>
    </r>
  </si>
  <si>
    <t xml:space="preserve">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t>
  </si>
  <si>
    <t>A7.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t>
  </si>
  <si>
    <t>1- Verificación de  libro radicador de conteos y retención de divisas
2- Confrontar la información de libros frente a formatos físicos
3-Capacitar a los funcionarios de la División de Viajeros en el correcto diligenciamiento de cada uno de los formatos
4- Realizar seguimiento a todos  los formatos diligenciados que tengan que ver con la actividad de retención de divisas verificando que estén debidamente diligenciados</t>
  </si>
  <si>
    <t xml:space="preserve">1. Formato Asistencia Capacitaciones
1. dos (2) actas asistencia capacitación semestral </t>
  </si>
  <si>
    <r>
      <rPr>
        <b/>
        <sz val="12"/>
        <rFont val="Arial"/>
        <family val="2"/>
      </rPr>
      <t>DGA</t>
    </r>
    <r>
      <rPr>
        <sz val="12"/>
        <rFont val="Arial"/>
        <family val="2"/>
      </rPr>
      <t xml:space="preserve">
Dirección Seccional de Aduanas de Medellín
División de viajeros</t>
    </r>
  </si>
  <si>
    <t>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t>
  </si>
  <si>
    <t>A8. El jefe de la División de Viajeros realizará controles mensuales del 10% de las actuaciones realizadas respecto del diligenciamiento de los formatos por parte de los funcionarios, con el fin de verificar su correcta aplicación durante la ejecución de los procedimientos.</t>
  </si>
  <si>
    <t xml:space="preserve"> 2. Informes Seguimiento Mensual (Jefe División de Viajeros o quien haga sus veces)
2. Doce (12) Informes mensuales se seguimiento con evidencias y soportes.</t>
  </si>
  <si>
    <t xml:space="preserve">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t>
  </si>
  <si>
    <t>A9.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"Lineamientos manejo de dinero por concepto pago de tributo único"</t>
  </si>
  <si>
    <t xml:space="preserve">1. Realizar dos capacitaciones semestrales sobre PR-COA-0181 y especial con la debda aplicación y control a su Anexo 5                                                                         </t>
  </si>
  <si>
    <t>Formato asistencia capacitaciones con compromisos suscritos por funcionarios asistentes con respecto al debido cumplimiento y control al anexo 5 del procedimiento.</t>
  </si>
  <si>
    <r>
      <rPr>
        <b/>
        <sz val="12"/>
        <rFont val="Arial"/>
        <family val="2"/>
      </rPr>
      <t>DGA</t>
    </r>
    <r>
      <rPr>
        <sz val="12"/>
        <rFont val="Arial"/>
        <family val="2"/>
      </rPr>
      <t xml:space="preserve">
Direcciones Seccionales
División de Operación Aduanera y/o División de viajeros</t>
    </r>
  </si>
  <si>
    <t>OB1. Al analizar los soportes del pago de tributo de la Dirección seccional de Aduanas de Cartagena se evidencia diferencias entre lo registrado en el archivo Excel y el soporte escaneado, para el caso del recibo de pago No. “06908006424119 4”, en el cual se registra en el archivo Excel “CONTROL VIAJEROS 2022 – 2023.xlsx” en la hoja denominada “4. RECAUDO DE TRIBUTO” que el pago de este fue el 21/12/2023, pero al revisar el soporte escaneado se evidencia que el pago fue el 23/12/2023</t>
  </si>
  <si>
    <t>A10.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</si>
  <si>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Internacionales con ingreso de viajeros internacionales  los 7 días a la semana las 24 horas al día</t>
  </si>
  <si>
    <r>
      <rPr>
        <b/>
        <sz val="12"/>
        <rFont val="Arial"/>
        <family val="2"/>
      </rPr>
      <t>DGA</t>
    </r>
    <r>
      <rPr>
        <sz val="12"/>
        <rFont val="Arial"/>
        <family val="2"/>
      </rPr>
      <t xml:space="preserve">
Dirección de Gestión de Impuestos
Subdirección de Recaudo
Coordinación de Control a Entidades Recaudadoras</t>
    </r>
  </si>
  <si>
    <t>A11. Desarrollo e implementación del recibo de pago 690 (modalidad viajeros) en el sistema informático Muisca.</t>
  </si>
  <si>
    <t>Gestionar con las entidades recaudadoras el mecanismo que facilite el recaudo de viajeros en los aeropuertos de Medellín y Cartagena, los 7 días a la semana las 24 horas al día</t>
  </si>
  <si>
    <t>a. (01) Un formato de Aceptación de Pruebas funcionales y salida a producción - FT-IIT-1851
Puesta en producción de la solución tecnológica:
b. (01) Un formato información de versión FT-IIT-2180
c. (01) Un Acta de comité de gestión de Cambios de Tecnología del correspondiente software instalado y en producción</t>
  </si>
  <si>
    <r>
      <t xml:space="preserve">DGA
</t>
    </r>
    <r>
      <rPr>
        <sz val="12"/>
        <rFont val="Arial"/>
        <family val="2"/>
      </rPr>
      <t>Dirección de Gestión de Aduanas 
Subdirección de Operación Aduanera
Dirección de Gestión de Innovación y Tecnología
Dirección de Gestión de Impuestos
Subdirección de Recaudo</t>
    </r>
  </si>
  <si>
    <t>A12.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t>
  </si>
  <si>
    <t>1. Formato Asistencia Capacitaciones
2. Informes Seguimiento Mensual (Jefe División de Viajeros o quien haga sus veces)
1. dos (2) actas asistencia capacitación semestral  
2. Doce (12) Informes mensuales se seguimiento con evidencias y soportes.</t>
  </si>
  <si>
    <t xml:space="preserve">A13. Diseñar un Protocolo de seguridad impartiendo lineamientos sobre la gestión y  ejecución en las actividades de conteo y de retención de divisas para el  ingreso y salida de mercancías objeto de custodia, las cuales posteriormente pueden ser objeto de aprehensión o cambio de modalidad.                                                                                             </t>
  </si>
  <si>
    <t xml:space="preserve">1. Elaboración de un documento  que determine los  lineamientos de seguridad en el conteo de divisas y control de mercancías susceptibles de tramite aduanero.                                                         </t>
  </si>
  <si>
    <r>
      <rPr>
        <b/>
        <sz val="12"/>
        <rFont val="Arial"/>
        <family val="2"/>
      </rPr>
      <t>DGA</t>
    </r>
    <r>
      <rPr>
        <sz val="12"/>
        <rFont val="Arial"/>
        <family val="2"/>
      </rPr>
      <t xml:space="preserve">
Dirección de Gestión de Aduanas
Subdirección de Operación Aduanera
Direcciones Seccionales
División de Operación Aduanera y/o División de viajero</t>
    </r>
  </si>
  <si>
    <t xml:space="preserve">A14.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t>
  </si>
  <si>
    <t>Listas de capacitación para su implementación</t>
  </si>
  <si>
    <r>
      <rPr>
        <b/>
        <sz val="12"/>
        <rFont val="Arial"/>
        <family val="2"/>
      </rPr>
      <t>DGA</t>
    </r>
    <r>
      <rPr>
        <sz val="12"/>
        <rFont val="Arial"/>
        <family val="2"/>
      </rPr>
      <t xml:space="preserve">
Dirección de Gestión de Aduanas
Subdirección de Operación Aduanera.</t>
    </r>
  </si>
  <si>
    <t>OB2. En la Dirección Seccional de Aduanas de Medellín, en las actas de conteo de divisas, no se registran el auto comisorio por el cual se encuentran habilitados para realizar la actividad, así como la hora de inicio de esta, información que, si registran los funcionarios de la Dirección Seccional de Aduanas de Cartagena, esta situación se evidencio en catorce (14) actas de conteos de divisas analizadas.
Por otra parte, se evidenció que, en seis (6) actas de conteo de divisas de la Dirección Seccional de Aduanas de Medellín no se realiza la conversión de la divisa a dólares</t>
  </si>
  <si>
    <t xml:space="preserve">A15.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t>
  </si>
  <si>
    <t>A16.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</si>
  <si>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r>
      <rPr>
        <b/>
        <sz val="12"/>
        <rFont val="Arial"/>
        <family val="2"/>
      </rPr>
      <t>DGA</t>
    </r>
    <r>
      <rPr>
        <sz val="12"/>
        <rFont val="Arial"/>
        <family val="2"/>
      </rPr>
      <t xml:space="preserve">
Direcciones Seccionales de Aduanas de Cartagena y Medellín
División de Viajeros o quien haga sus veces </t>
    </r>
  </si>
  <si>
    <t>A17.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</si>
  <si>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OB3. En respuesta de la Dirección Seccional de Aduanas de Cartagena bajo radicado No. 1-48-201-277-122 de 15/11/2024, en relación con las cámaras de seguridad y los escáneres, la seccional responde que:
“Teniendo en cuenta que el control, monitoreo y mantenimiento de las cámaras es competencia de la concesión OINAC, se solicitó mediante Oficio Virtual No. 1-48-201-277-116 del 05 de noviembre de 2024 remitido vía correo electrónico al jefe de seguridad OINAC, Henry Soto, dicha información. (El correo se encuentra ubicado en Share Point, se comparte link) 
Rta: “Referente su comunicación le informo, que damos estricto cumplimiento a la Reglamentación Aeronáutica RAC 160 Seguridad de la aviación civil adjunto 11 Mantenimiento, pruebas de rendimiento y especificaciones técnicas de equipos y sistema de seguridad de la aviación civil y al plan de seguridad del aeropuerto en anexo 32 su equipos o sistema de apoyo a la seguridad de la aviación civil.
En el Aeropuerto se tiene implementado un sistema de vigilancia mediante un circuito cerrado de televisión CCTV que incluye ciento sesenta y ocho (168) cámaras fijas, ubicadas en las zonas internas y externas del edificio Terminal de Pasajeros, así como en la zona de plataforma de estacionamiento de aeronaves. Este sistema es monitoreado permanentemente desde un cuarto exclusivo dotado con cinco (5) monitores, equipos secuenciador, multiplexor, DVR y equipo de grabación (duración 30 días), a los cuales se les realizan mantenimientos preventivos trimestralmente y correctivos permanentemente.”
En visita realizada por el equipo de inspección de la Agencia ITRC el 13/11/2024, se observa que en el sitio donde se revisa el equipaje cuenta con cámaras, las cuales son de la administración del aeropuerto, pero en el sitio donde se realiza la aprehensión no existen cámaras. En la parte de llegadas internacionales se identifica una cámara y un escáner con tres mesas para revisar equipaje. En el lugar donde se realiza la liquidación y el conteo de divisas, en este no hay cámara, ya que el día de la visita se percatan que una de las cámaras no se encuentra funcionando.</t>
  </si>
  <si>
    <t xml:space="preserve">18. Proponer en la modificación a el Decreto 1165 de 2019, se fijen los estándares mínimos en cuanto a la infraestructura con la que deben contar los aeropuertos para el control de viajeros y/o mercancías. </t>
  </si>
  <si>
    <t>Análisis del Decreto 1165 de 2019, Resolución 46 de 2019 y modificatorios de los mismos.</t>
  </si>
  <si>
    <t>Propuesta de modificación a el Decreto 1165 de 2019</t>
  </si>
  <si>
    <r>
      <rPr>
        <b/>
        <sz val="12"/>
        <rFont val="Arial"/>
        <family val="2"/>
      </rPr>
      <t>DGA</t>
    </r>
    <r>
      <rPr>
        <sz val="12"/>
        <rFont val="Arial"/>
        <family val="2"/>
      </rPr>
      <t xml:space="preserve">
Dirección de Gestión de Aduanas
Subdirección de Registro y Control Aduanero</t>
    </r>
  </si>
  <si>
    <t>A20. Realizar visita de verificación de mantenimiento de requisitos al aeropuerto de Cartagena, una vez sea modificado el Decreto 1165 de 2019 (cumplida acción A1).</t>
  </si>
  <si>
    <t>Programar la visita de mantenimiento de requisitos del Aeropuerto de Cartagena, para el primer semestre de 2026.</t>
  </si>
  <si>
    <r>
      <rPr>
        <b/>
        <sz val="12"/>
        <rFont val="Arial"/>
        <family val="2"/>
      </rPr>
      <t>DGA</t>
    </r>
    <r>
      <rPr>
        <sz val="12"/>
        <rFont val="Arial"/>
        <family val="2"/>
      </rPr>
      <t xml:space="preserve">
Dirección de Gestión de Aduanas
Subdirección de Registro y Control Aduanero
Coordinación de Sustanciación</t>
    </r>
  </si>
  <si>
    <t xml:space="preserve">A21. Implementar, en una nueva aplicación, para funcionarios con rol requerido, el registro de los viajeros que no estén inscritos en el RUT para facilitar el pago de un recibo en formulario 690
 </t>
  </si>
  <si>
    <t>Desarrollar la funcionalidad para registrar un viajero que no este inscrito en el RUT y que permita  posteriormente crear un recibo 690</t>
  </si>
  <si>
    <t xml:space="preserve">Funcionalidad desplegada en producción - Acta de Comité de Cambios </t>
  </si>
  <si>
    <r>
      <rPr>
        <b/>
        <sz val="12"/>
        <rFont val="Arial"/>
        <family val="2"/>
      </rPr>
      <t>DGA</t>
    </r>
    <r>
      <rPr>
        <sz val="12"/>
        <rFont val="Arial"/>
        <family val="2"/>
      </rPr>
      <t xml:space="preserve">
Subdirección de Operación Aduanera 
Dirección de Gestión de Innovación y Tecnología
Dirección de Gestión de Impuestos
Subdirección de Recaudo</t>
    </r>
  </si>
  <si>
    <t>170700-29-2025-02-02
Controles al régimen de importación</t>
  </si>
  <si>
    <t>H1. Se evidenció que el 11 de enero de 2023 a las 23:59:59 se realizó el apagado parcial de las reglas que a la fecha tenía vigentes el SIE selectividad LUCIA importaciones dejando únicamente las reglas aleatorias, como lo dispuso el comité de selectividad aduanera  según acta No. 001 del 06 de enero del 2023.</t>
  </si>
  <si>
    <t>RG1: “Pérdida de la confidencialidad, disponibilidad e integridad de la información física y electrónica” y de “Decisión final del proceso de control aduanero fuera de la norma”
RFC1: “Fuga o alteración de información, física y electrónica” y “Decisión final de un proceso de control aduanero basado en hechos falsos y/o información inexistente”</t>
  </si>
  <si>
    <t xml:space="preserve">A1. La Subdirección de Análisis de Riesgo y Programas en cumplimiento de lo dispuesto en el numeral 9 del artículo 45 del Decreto 1742 de 2020, debe modificar la Resolución 201 del 26 de marzo de 2025, con la finalidad de definir de manera explicita las funciones de los miembros del comité, y de establecer de manera explicita lo relacionado con la citación a sesiones del comité de selectividad (Reglamento de las sesiones), indicando que en cada citación a sesión ordinaria presencial o extraordinaria en modalidad virtual y asincrónica se presentará la estimación del impacto en la cobertura de selección de las reglas propuestas para aprobación de la respectiva sesión. Así mismo, en caso de que se traté de una propuesta generada por cualquiera de los miembros del comité de selectividad, se debe adjuntar en documento independiente: 
i) El análisis de impacto preparado por el área que solicita la regla y,
ii) La justificación para la inclusión de la regla. 
En caso de tratarse de una modificación o exclusión de una regla ya existente se adjuntará documento de justificación que sustente tal solicitud. Los documentos de análisis y justificación tanto de inclusión de reglas nuevas como de modificación de reglas ya existentes harán parte integral del acta de la correspondiente sesión, y quedarán bajo custodia de la Subdirección de Análisis de Riesgo y Programas. </t>
  </si>
  <si>
    <t>Con la finalidad de que estas disposiciones queden debidamente reglamentadas, y sean exigibles por parte de la Secretaría Técnica, se hace necesario: 
1. Modificar la Resolución 201 del 26 de marzo de 2025, en el sentido de incluir para las sesiones del comité de selectividad la presentación de un documento de análisis y un documento de justificación cuando se realicen propuestas de inclusión, modificación de reglas o exclusión. 
2. En cumplimiento de lo dispuesto en los numerales 2 y 8 del artículo 4 de la Resolución 201 del 26 de Marzo de 2025, se hace necesario expedir por medio de Memorando el Reglamento Interno para el desarrollo de las sesiones del comité de selectividad, en el cual se definirá el procedimiento y los requerimientos para la inclusión, modificación y exclusión de reglas de reglas de selectividad. Esta disposición debe recoger lo establecido en el Memorando 024 del 11 de febrero de 2020 y el  Memorando 071 del 3 de mayo de 2024, con la finalidad de unificar criterios en una sola disposición normativa.  El reglamento interno debe ser aprobado por el Comité de Selectividad en cumplimiento de lo dispuesto en el numeral 8 del artículo 4 de la Resolución 201 del 26 de marzo de 2025, en todo ser acorde a la nueva resolución. 
3. Copia del acta del Comité de Selectividad que evidencia la aprobación de la elaboración de los proyectos de la nueva resolución, el nuevo memorando y del reglamento interno del Comité de Selectividad.  
4. Generar reporte mensual de las reglas (nuevas y excluidas) aplicadas por el SI de Selectividad, por el termino del cumplimiento del presente plan.</t>
  </si>
  <si>
    <t xml:space="preserve">1. Resolución que modifique la Resolución 201 del 26 de marzo de 2025. (1)
2. Memorando por medio del cual se expide el Reglamento Interno para el desarrollo de las sesiones del comité de selectividad. (1)
3. Copia del acta del Comité de Selectividad que evidencie la aprobación de la elaboración de los proyectos de: nueva resolución, nuevo memorando y reglamento interno del Comité de Selectividad. (1)
4. Entregar reporte mensual de las reglas (nuevas y excluidas) aplicadas por el SI de Selectividad en el mes inmediatamente anterior al del reporte. Esta entrega se realizará por el termino del cumplimiento del presente plan. </t>
  </si>
  <si>
    <t xml:space="preserve">1. 1.00
2. 1.00 
3. 1.00
4. 11.00
</t>
  </si>
  <si>
    <r>
      <rPr>
        <b/>
        <sz val="12"/>
        <rFont val="Arial"/>
        <family val="2"/>
      </rPr>
      <t>DGA</t>
    </r>
    <r>
      <rPr>
        <sz val="12"/>
        <rFont val="Arial"/>
        <family val="2"/>
      </rPr>
      <t xml:space="preserve">
Subdirección de Análisis de Riesgo y Programas
Coordinación de Riesgos de Cumplimiento Tributario, Aduanero y cambiario</t>
    </r>
  </si>
  <si>
    <t>H2. Falta de efectividad de las reglas de selectividad y el modelo de riesgos XGBOOST</t>
  </si>
  <si>
    <r>
      <t xml:space="preserve">A2. En cumplimiento de lo dispuesto en el numeral 3 del artículo 4 de la Resolución 201 del 26 de marzo de 2025, se someterá a consideración del Comité de Selectividad propuesta de un nuevo el indicador de efectividad para fortalecer el análisis del indicador actual.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También porque encontramos que la información entregada por la Entidad como respuesta al informe preliminar no fue apreciada en su integralidad ni totalidad, ni encontramos que su contenido, razones, información y argumentos hayan sido tenidos en cuenta para el informe final, sin perjuicio de lo indicado en el anexo 3 encontramos nueva información que no pudo ser aclarada, contrastada ni contradicha por la entidad pues agregan nuevos elementos de juicio.
Sobre el particular debemos reiterar que el modelo de riesgos XGBOOST se entrena desde cero, por lo cual la efectividad señalada en 2,1% corresponde a los hallazgos que generaron recaudo efectivo durante un periodo dado y cuya finalidad fuer revisar el recaudo efectivo de las reglas, en el marco de un Comité y dentro de un escenario macroeconómico dado, es decir, las conclusiones del informe final no tomaron en cuenta otros supuestos donde existe efectividad, aunque no pago por lo que existe un error en la apreciación de la cifras.
Tampoco se comparte, pues no es cierto, lo indicado sobre “el estadístico utilizado como comparación pierda eficiencia” ni que los promedios están siendo influenciados por valores muy bajos como es el caso de aquellos que no superaron los $10.000 pues que el modelo fue entrenado para hallazgos superiores a 1.500 dólares, tal como fue explicado durante las diferentes actividades del procedimiento auditoria. 
En esta oportunidad se tomó el periodo de 9 diciembre de 2023 a 28 febrero de 2024 en donde indican que la regla del Modelo corresponde al número 12 de efectividad, con 965 seleccionadas, de lo cual se concluye que la efectividad es muy baja, sin consideración a la novedad del modelo analizado y que no se compara cobertura del modelo que es mucho más baja. 
Debe considerar el ITRC que, para ver la importancia de las variables, es relevante ver tanto feature_importance como el valor shap dado que en el valor shap y el grafico de abejas se puede ver el impacto en el tipo de la predicción. No es cierto que se esté forzando el modelo a predecir más positivos con baja precisión. 
Adicionalmente encontramos aparentes contradicciones entre el primer hallazgo y el segundo, dada la comparación de la efectividad de la regla aleatoria que aparece en primer lugar en la revisión de la efectividad de las reglas y la supuesta baja efectividad del modelo analizado.
Adicionalmente debemos aclarar que este modelo de perfilamiento de riesgos se realizó por la misma Subdirección de Análisis de Riesgo y Programas, y que las labores de la Subdirección de Información y Analítica se enfocan, en el marco de sus competencias, en las labores priorizadas por la Alta Dirección. 
Sin perjuicio de lo anterior, adicionalmente debe considerar el ITRC que dentro del Programa de Modernización de la Entidad se encuentra en curso la implementación del Modelo de Gestión de Riesgos de Cumplimiento; dentro de dicho Modelo el componente analítico se realiza en coordinación entre las dos subdirecciones.</t>
    </r>
  </si>
  <si>
    <t xml:space="preserve">La Coordinación de Riesgos de Cumplimiento Tributario, Aduanero y Cambiario elaborará el documento de propuesta del nuevo el indicador de efectividad para fortalecer el análisis del indicador actual. 
En el marco de la acción A1 del Hallazgo 1, el comité de selectividad indicará el tipo de decisiones que se deben tomar conforme al comportamiento del nuevo el indicador de efectividad para fortalecer el análisis del indicador actual, con la finalidad de evaluar la pertinencia de la regla. </t>
  </si>
  <si>
    <t xml:space="preserve">1. Documento metodológico de propuesta del nuevo el indicador de efectividad para fortalecer el análisis del indicador actual. 
2. Evidencia de la decisión tomada por los miembros del comité de selectividad en sesión presencial. </t>
  </si>
  <si>
    <t xml:space="preserve">1. 1.00
2. 1.00
</t>
  </si>
  <si>
    <r>
      <rPr>
        <b/>
        <sz val="12"/>
        <rFont val="Arial"/>
        <family val="2"/>
      </rPr>
      <t>DGA</t>
    </r>
    <r>
      <rPr>
        <sz val="12"/>
        <rFont val="Arial"/>
        <family val="2"/>
      </rPr>
      <t xml:space="preserve">
Subdirección de Análisis de Riesgo y Programas</t>
    </r>
  </si>
  <si>
    <r>
      <t xml:space="preserve">A3. Desarrollo del documento técnico donde se exponga la metodología, además del componente económico y estadístico, en donde se refleje que las medidas utilizadas llevan al mismo resultado que los enfoques clásicos.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general no se comparte la conclusión del informe frente a que el modelo “carecería de eficiencia” y que lo anterior está en contra del artículo 43, numerales 3 y 4; articulo 44, numeral 2 y artículo 45, numerales 1, 2, 5, 7 y 9 del Decreto 1742 de 2020 y que existan posibles connotaciones disciplinarias de lo encontrado por el ITRC pues si bien podrían existir observaciones que pueden ser de tipo documental, el análisis técnico expuesto en el informe final no se corresponde con la realidad del modelo ni con los parámetros estadísticos que consideramos efectivos e idóneos para la selectividad en función de riesgos aduaneros y de comercio exterior.
Frente a lo manifestado en el informe final y sin perjuicio de lo indicado en la respuesta al informe preliminar, se precisa que no se comparte que existen problemas de cálculo ni de conceptualización económica en el Modelo XGBOOST implementado.
En cuanto a  la deflactación de los valores y al uso de dicha metodología para el cálculo de valores unitarios, no se comparten las premisas ni las conclusiones pues se toman consideraciones que no son extrapolables al análisis de riesgo para el comercio exterior y las aduanas aunque si aplican para cálculos de cuenta nacionales, por lo que es cierto que el BPM6 pide convertir a la moneda local para estadísticas oficiales, pero en análisis de riesgo aduanero con datos en USD lo relevante es la comparabilidad temporal que es dada por el IPC Colombia. Sobre ello, organismos como UNCTAD y la WTO trabajan en dólares USD y luego aplican deflactores nacionales para análisis económico; no hacerlo, no invalidaría el modelo porque no estamos compilando cuentas nacionales, sino construyendo variables robustas para machine learning y que bajo lo indicado por el ITRC, el resultado aritmético daría lugar a un resultado idéntico. 
Sobre el particular, de acuerdo con las Notas Metodológicas del UNCTAD Handbook of Statistics, el comercio internacional se registra en dólares corrientes del año correspondiente y las comparaciones reales o en volumen se obtienen aplicando índices de precios apropiados. En la edición 2023 (pág. 2) se establece que: “United States dollars ($) are expressed in current United States dollars of the year to which they refer, unless otherwise specified.” (UNCTAD, 2023, p.2)
Asimismo, en la edición 2024 (pág. 4) se confirma que: “The value of exports is mostly recorded as the free-on-board (FOB) value, whereas the value of imports includes cost, insurance and freight (CIF). The trade balance is calculated as the difference between the values of exports and imports.” (UNCTAD, 2024, p.4)
Al describir cómo se construyen los índices de volumen y precios, la misma edición señala que: “This index indicates the change in exports, adjusted for the movement of prices, relative to the base year.” (UNCTAD, 2024, p.10)
Estas citas demuestran que la metodología internacionalmente aceptada consiste en mantener los valores en USD corrientes y luego aplicar deflactores adecuados (como el IPC nacional) para comparaciones en términos reales. No es necesario convertir previamente a moneda local si el objetivo es análisis económico o de riesgo, por lo que tu enfoque con el IPC de Colombia es metodológicamente correcto y coherente con las prácticas de UNCTAD.
Sobre el particular se puedan consultar las siguientes fuentes de información:
1.      International Monetary Fund (IMF). Balance of Payments and International Investment Position Manual, Sixth Edition (BPM6). Washington, D.C.: IMF, 2009. Párrafos relevantes: 3.98, 3.100, 9.22–9.23
2.      United Nations, European Commission, IMF, OECD, World Bank. System of National Accounts 2008 (SNA 2008). New York: United Nations, 2009. Capítulos 14–15 (Price and Volume Measures)
3.      OECD. Handbook on Price and Volume Measures in National Accounts. Paris: OECD Publishing, 2012. Sección 2.1–2.2 sobre uso de índices de precios apropiados para la deflactación.
4.      United Nations Conference on Trade and Development (UNCTAD). UNCTAD Handbook of Statistics. Ginebra: UNCTAD, versiones anuales. Sección International Merchandise Trade → notas metodológicas: valores en USD, deflactores por país.
5.      World Trade Organization (WTO). International Trade Statistics and Trade Profiles – Methodology. Ginebra: WTO. Sección sobre Merchandise trade volume indices → indica uso de deflactores nacionales para valores en USD.
6.      UNCTAD. (2023). UNCTAD Handbook of Statistics 2023. United Nations Conference on Trade and Development. United Nations Publication, TD/STAT.48.
Disponible en: https://unctad.org/HandbookOfStatistics
7.      UNCTAD. (2024). UNCTAD Handbook of Statistics 2024. United Nations Conference on Trade and Development. United Nations Publication, TD/STAT.49.
Disponible en: https://unctad.org/HandbookOfStatistics</t>
    </r>
  </si>
  <si>
    <t>Elaboración del documento técnico y metodológico.</t>
  </si>
  <si>
    <t>Documento técnico y metodologico</t>
  </si>
  <si>
    <r>
      <t xml:space="preserve">A4. Se tendrá un acercamiento con la Subdirección de Información y Analítica para la revisión del modelo, donde se tenga una nueva versión con los hallazgos encontrados.
</t>
    </r>
    <r>
      <rPr>
        <b/>
        <sz val="12"/>
        <rFont val="Arial"/>
        <family val="2"/>
      </rPr>
      <t>Salvedades</t>
    </r>
    <r>
      <rPr>
        <sz val="12"/>
        <rFont val="Arial"/>
        <family val="2"/>
      </rPr>
      <t xml:space="preserve">: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Se reitera lo indicado en las otras recomendaciones de este hallazgo y respetuosamente consideramos que las evidencias no son suficientemente fuertes para concluir el hallazgo indicado y además señalar posibles incidencias de tipo disciplinario.  </t>
    </r>
  </si>
  <si>
    <t xml:space="preserve">Reuniones en compañía con la subdirección de analítica.
Listar mejoras
Pruebas del modelo
Validación del modelo </t>
  </si>
  <si>
    <t xml:space="preserve">1. Modelo revisado y/o mejorado
2. Documento técnico y metodológico del modelo revisado y/o mejorado. 
3. Entrega del código en Python del modelo mejorado o del nuevo modelo desarrollado.
4. Archivo insumo del modelo en formato .csv con todas las
variables utilizadas y archivo con los resultados del modelo. 
5. Sintaxis de la regla resultante del nuevo modelo. </t>
  </si>
  <si>
    <t>1. 1.00
2. 1.00
3. 1.00
4. 1.00</t>
  </si>
  <si>
    <r>
      <rPr>
        <b/>
        <sz val="12"/>
        <rFont val="Arial"/>
        <family val="2"/>
      </rPr>
      <t>DGA</t>
    </r>
    <r>
      <rPr>
        <sz val="12"/>
        <rFont val="Arial"/>
        <family val="2"/>
      </rPr>
      <t xml:space="preserve">
Subdirección de Análisis de Riesgo y Programas
Subdirección de Información y Analítica</t>
    </r>
  </si>
  <si>
    <t xml:space="preserve">H3. Se identificó el uso de dos (2) cuentas genéricas USERDES y CARGA_SXXI en el sistema de información de gestión aduanera SYGA Importaciones, para la ejecución de sentencias de actualización en las declaraciones de importación por parte de la Dirección de Gestión de Innovación y tecnología de la DIAN a cargo del Ing. Julián David Medina Herrera, la Subdirección de Infraestructura Tecnológica y de Operaciones a cargo del Ing. Juan Carlos Vizcaino y la Oficina de Seguridad de la Información a cargo Arturo Cruz Monroy , incumpliendo con las políticas de seguridad de la información definidas y establecidas para la gestión del gobierno de identidades del Manual de políticas y lineamientos de seguridad de la información MN-IIT-0072 versión 5 año 2023 </t>
  </si>
  <si>
    <t>A5. Implementar un nuevo proceso de creación de la clave del usuario USERDES para que esta no sea conocida por los mismos CUSTODIOS sino que se genere a través de un procedimiento automatizado, similar al utilizado en los ambientes para las SIES sobre MUISCA.</t>
  </si>
  <si>
    <t xml:space="preserve">Desarrollo, pruebas, implementación y documentación del nuevo procedimiento ( A cargo de OSI ).  </t>
  </si>
  <si>
    <t xml:space="preserve">
Implementación del nuevo procedimiento en los ambientes de producción </t>
  </si>
  <si>
    <r>
      <rPr>
        <b/>
        <sz val="12"/>
        <rFont val="Arial"/>
        <family val="2"/>
      </rPr>
      <t>DGA</t>
    </r>
    <r>
      <rPr>
        <sz val="12"/>
        <rFont val="Arial"/>
        <family val="2"/>
      </rPr>
      <t xml:space="preserve">
Dirección de Gestión de Innovación y Tecnología 
Subdirección de Innovación y Proyectos
Subdirección de Soluciones y Desarrollo </t>
    </r>
  </si>
  <si>
    <t>H4. Se identificaron diferentes números de declaraciones de importación con un mismo número de levante generado por el sistema de información de gestión aduanera SYGA Importaciones, incumpliendo con lo establecido en los artículos 178 al 187 del Decreto 1165 de 2019, referente a la regulación aduanera vigente, de la cual se deriva que, una mercancía solamente puede estar amparada por una declaración de importación y un único levante</t>
  </si>
  <si>
    <t xml:space="preserve">A6. Realizar pruebas para validar la nueva funcionalidad que se va a implementar para la corrección de la duplicidad en los levantes </t>
  </si>
  <si>
    <t xml:space="preserve">Pruebas técnicas y funcionales en los diferentes escenarios </t>
  </si>
  <si>
    <t xml:space="preserve">Informe de resultados con los diferentes escenarios de pruebas técnicas y funcionales </t>
  </si>
  <si>
    <r>
      <rPr>
        <b/>
        <sz val="12"/>
        <rFont val="Arial"/>
        <family val="2"/>
      </rPr>
      <t>DGA</t>
    </r>
    <r>
      <rPr>
        <sz val="12"/>
        <rFont val="Arial"/>
        <family val="2"/>
      </rPr>
      <t xml:space="preserve">
Dirección de Gestión de Innovación y Tecnología
Subdirección de Innovación y Proyectos
Subdirección de Soluciones y Desarrollo                         
Dirección de Gestión de Aduanas 
Subdirección de Operación Aduanera                    </t>
    </r>
  </si>
  <si>
    <t xml:space="preserve">A7. Poner en producción el ajuste en la funcionalidad para eliminar la duplicidad en los levantes, previa solicitud de la SOA </t>
  </si>
  <si>
    <t xml:space="preserve">Desarrollo, pruebas y puesta en producción del ajuste a la funcionalidad de levante de las declaraciones de importación </t>
  </si>
  <si>
    <t xml:space="preserve">a.  (01) Un  formato de Aceptación de Pruebas funcionales y salida a producción - FT-IIT-1851.
b. (01) Un Acta de comité de gestión de Cambios  </t>
  </si>
  <si>
    <t>H5. Al revisar los soportes de los casos de gestión de cambios del 12/03/2024 al 11/03/2025 gestionados por la subdirección de infraestructura tecnológica y operaciones de la DIAN, con relación al  caso 11329, al revisar el formato FT-IIT-1851 denominado “Aceptación de pruebas de funcionalidad y salida a producción y/o autorización para servicios y administración técnica” en su versión 3, se observa que este no se encuentra diligenciado en su totalidad y que solo trae las firmas de los funcionarios Betty Ruth Pino Sabbagh Inspector I, Claudia Patricia Reyes Analista – Pruebas técnicas, Ines Gamez Castillo Gestor II y Adriana del Pilar Solano Cantor Subdirectora de Recaudo</t>
  </si>
  <si>
    <t xml:space="preserve">A8. Establecer un checklist de revisión del formato FT-IIT-1851 " ACEPTACIÓN DE PRUEBAS DE FUNCIONALIDAD Y SALIDA A PRODUCCIÓN Y/O AUTORIZACIÓN PARA SERVICIOS Y ADMINISTRACIÓN TÉCNICA  versión 4 " junto con la Subdirección de Soluciones y desarrollo y establecer los criterios de aceptación del mismo, requisito para pasar el cambio a comité.                                                                                                                                                                               </t>
  </si>
  <si>
    <t>1. Definir el check list de aceptación del Formato de Pruebas.
2. Socializar el checl list a los diferentes roles del proceso de Gestión de cambios.</t>
  </si>
  <si>
    <t xml:space="preserve">Checklist de aceptación del  FT-IIT-1851 ACEPTACIÓN DE PRUEBAS DE FUNCIONALIDAD Y SALIDA A PRODUCCIÓN Y/O AUTORIZACIÓN PARA SERVICIOS Y ADMINISTRACIÓN TÉCNICA Versión 4 </t>
  </si>
  <si>
    <t>H6. Al consultar los LOG de las aplicaciones, así como los LOG de las plataformas de seguridad de la DIAN se observa que no están configurados para guardar la información relacionada con el punto donde se originan las conexiones a las aplicaciones, motivo por el cual no se puede establecer la dirección de origen de cualquier solicitud de acceso a los sistemas de gestión aduanera, situación que es responsabilidad de la Subdirección de Infraestructura Tecnológica y de Operaciones a cargo del Ing. Juan Carlos Vizcaino y la Subdirección de Soluciones y Desarrollo a cargo del Ing. Andres Ricardo Castelblanco.</t>
  </si>
  <si>
    <t xml:space="preserve">A9.  Revisar y actualizar  los logs de auditoria  Siglo XXI -Importaciones  con el fin de incluir campos adicionales que permitan identificar las transacciones  anómalas realizadas en el sistema. </t>
  </si>
  <si>
    <t>Análisis Funcional Siglo XXI -Importaciones 
Análisis Técnico y Diseño Siglo XXI -Importaciones  
Pruebas técnicas y funcionales Siglo XXI -Importaciones
Puesta en producción Siglo XXI -Importaciones</t>
  </si>
  <si>
    <t>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t>
  </si>
  <si>
    <r>
      <rPr>
        <b/>
        <sz val="12"/>
        <rFont val="Arial"/>
        <family val="2"/>
      </rPr>
      <t>DGA</t>
    </r>
    <r>
      <rPr>
        <sz val="12"/>
        <rFont val="Arial"/>
        <family val="2"/>
      </rPr>
      <t xml:space="preserve">
Dirección de Innnovación y Tecnología 
Dirección de Gestión de Aduanas
Subdirección de Operación Aduanera</t>
    </r>
  </si>
  <si>
    <t xml:space="preserve"> A10. Realizar pruebas de las transacciones generadas por la implementación de los LOGS actualizados y en que tablas van a quedar almacenados </t>
  </si>
  <si>
    <t xml:space="preserve">Pruebas en las tablas en donde va a ir almacenados los LOGS 
Prueba de los campos de las transacciones sobre los cuales se va a hacer el seguimiento </t>
  </si>
  <si>
    <t xml:space="preserve">Informe pruebas </t>
  </si>
  <si>
    <r>
      <rPr>
        <b/>
        <sz val="12"/>
        <rFont val="Arial"/>
        <family val="2"/>
      </rPr>
      <t>DGA</t>
    </r>
    <r>
      <rPr>
        <sz val="12"/>
        <rFont val="Arial"/>
        <family val="2"/>
      </rPr>
      <t xml:space="preserve">
Dirección de Innnovación y Tecnología 
</t>
    </r>
  </si>
  <si>
    <t>H7. Falla en la seguridad de la información por el uso indebido de las credenciales asignadas a los funcionarios de la Dirección Seccional de Impuestos y Aduanas de Buenaventura, las cuales están siendo compartidas con los pasantes y/o practicantes – judicantes, contradiciendo lo definido en el Manual de políticas y lineamientos de seguridad de la información MN-IIT-0072 versión 5 año 2023</t>
  </si>
  <si>
    <t xml:space="preserve">A11. Realizar monitoreo semestralmente por parte jefe de división o quien haga sus veces, una vez realizada la sensibilización a los funcionarios que tengan credenciales, conforme las políticas y lineamientos previstas relacionadas con la seguridad de la información.                                                    </t>
  </si>
  <si>
    <t xml:space="preserve">Elaborar un plan anual de capacitaciones sobre seguridad de la información y uso responsable de credenciales.
Programar sesiones periódicas para funcionarios con accesos privilegiados.
Elaborar y firmar listas de asistencia para dejar evidencia documental.
</t>
  </si>
  <si>
    <t xml:space="preserve">
* Listado de asistencia a capacitaciones y sensibilizaciones periódicas a los funcionarios con accesos y credenciales. 
*  informe de monitoreo del jefe de división o quien haga sus veces.
                                                                                                                              </t>
  </si>
  <si>
    <t>4.00
3.00</t>
  </si>
  <si>
    <r>
      <rPr>
        <b/>
        <sz val="12"/>
        <rFont val="Arial"/>
        <family val="2"/>
      </rPr>
      <t>DGA</t>
    </r>
    <r>
      <rPr>
        <sz val="12"/>
        <rFont val="Arial"/>
        <family val="2"/>
      </rPr>
      <t xml:space="preserve">
Dirección de Gestión de Aduanas                 
Subdirección de Operación Aduanera
Direcciones Seccionales a nivel nacional 
Grupo Interno de trabajo importaciones o quien haga sus veces</t>
    </r>
  </si>
  <si>
    <t xml:space="preserve">H8. Se observó en la Dirección Seccional de Impuestos y Aduanas de Buenaventura la exposición no controlada de la infraestructura de red de datos, permitiendo accesos no autorizados a recursos de red y activos de información a través de puntos de red abiertos sin restricción, lo cual es responsabilidad de la Subdirección de Infraestructura Tecnológica y de Operaciones a cargo de Juan Carlos Vizcaino en contravía de lo establecido en el Manual de políticas y lineamientos de seguridad de la información MN-IIT-0072 versión 5 año 2023 </t>
  </si>
  <si>
    <t xml:space="preserve">A12. Analizar la viabilidad de Implementar el protocolo 8021x para control de acceso a la red de la Entidad. </t>
  </si>
  <si>
    <t>1. Realizar pruebas de configuración en los switches para analizar compatibilidad con el protocolo.
2. Analizar la viabilidad de implementación del protocolo 8021X</t>
  </si>
  <si>
    <t>Informe de viabilidad de la implementación del protocolo 8021X en Switches de la red DIAN modelos:
Aruba
HP
Dell</t>
  </si>
  <si>
    <r>
      <rPr>
        <b/>
        <sz val="12"/>
        <rFont val="Arial"/>
        <family val="2"/>
      </rPr>
      <t>DGA</t>
    </r>
    <r>
      <rPr>
        <sz val="12"/>
        <rFont val="Arial"/>
        <family val="2"/>
      </rPr>
      <t xml:space="preserve">
Dirección de Innovación y Tecnología
Subdirección de Infraestructura Tecnológica y de Operaciones </t>
    </r>
  </si>
  <si>
    <t xml:space="preserve">H9. Se observó en la Dirección Seccional de Impuestos y Aduanas de Buenaventura la disposición inadecuada de activos de información de almacenamiento en desuso, exponiendo la información de la DIAN a accesos no autorizados, en contravía de lo establecido en el Manual de políticas y lineamientos de seguridad de la información MN-IIT-0072 versión 5 </t>
  </si>
  <si>
    <t xml:space="preserve">A13. Enviar comunicado a las seccionales  solicitando el borrado seguro de los equipos que son dados de baja de acuerdo con el Instructivo IN-IIT-0306 "Borrado seguro en dispositivos y medios sobreescribibles" </t>
  </si>
  <si>
    <t>Envío de comunicación a las seccionales</t>
  </si>
  <si>
    <t xml:space="preserve">Correos </t>
  </si>
  <si>
    <r>
      <rPr>
        <b/>
        <sz val="12"/>
        <rFont val="Arial"/>
        <family val="2"/>
      </rPr>
      <t>DGA</t>
    </r>
    <r>
      <rPr>
        <sz val="12"/>
        <rFont val="Arial"/>
        <family val="2"/>
      </rPr>
      <t xml:space="preserve">
Dirección de Innovación y Tecnología 
Subdirección de Soluciones y Desarrollo 
Coordinación de Soporte Técnico al Usuario </t>
    </r>
  </si>
  <si>
    <t>H10. Se observó en la Dirección Seccional de Impuestos y Aduanas de Santa Marta una falla en la seguridad de la información, consistente en que se halló un servidor  principal de dominio  (Domain Controller, DC) que habiendo sido declarado obsoleto se encontraba en funcionamiento, esto es, conectado tanto a nivel de datos como de energía eléctrica. Este equipo fue reemplazado por un nuevo servidor y no fue retirado del centro de datos, contradiciendo lo definido en el Manual de políticas y lineamientos de seguridad de la información MN-IIT-0072 versión 5 año 202</t>
  </si>
  <si>
    <t>A14. Enviar comunicado a las seccionales  solicitando el reintegro de los activos reemplazados por obsolecencia, diligenciando los formatos de solicitud de orden y traslado de bienes y servicios formato FT ADF 1610 y reintegro de  bodega de bienes muebles devolutivos y de consumo de control FT ADF 1646.</t>
  </si>
  <si>
    <t>Solicitud y seguimiento a las seccionales del diligenciamiento de los formatos.</t>
  </si>
  <si>
    <t>A15. Establecer un instructivo para la gestión de activos tecnológicos en estado de obsolescencia para ser retirados de servicio</t>
  </si>
  <si>
    <t>1. Redactar propuesta del instructivo
2. Someter el instructivo a revisión por parte del área de procedimental de la Entidad.
3. Publicar el instructivo en el listado maestro de documentos.
4. Socializar el instructivo a los roles responsables de la ejecución</t>
  </si>
  <si>
    <t>Instructivo RETIRO DE ACTIVOS TECNOLOGICOS OBSOLETOS (IN-IIT-XXXX)</t>
  </si>
  <si>
    <t>H11. Se observó fallas en el control de accesos a recursos de red en la Dirección Seccional de Impuestos y Aduanas de Santa Marta, dado que al conectar un equipo portátil de la Agencia ITRC a un punto de red físico disponible en un puesto de trabajo sin asignación operativa en la Sede Principal de la Seccional, este permite ingresar sin ningún contratiempo a la red local de la DIAN.</t>
  </si>
  <si>
    <t xml:space="preserve">A16. Analizar la viabilidad de Implementar el protocolo 8021x para control de acceso a la red de la Entidad. </t>
  </si>
  <si>
    <t>1. Realizar pruebas de configuración en los switches para analizar compatibilidad con el protocolo.
2. Analizar la viabilidad de implementación del protocolo 8021X</t>
  </si>
  <si>
    <t xml:space="preserve">H12. Se observaron vulnerabilidades tanto físicas como lógicas en el acceso a la Red de Área Local (LAN) de la Dirección Seccional de Aduanas de Barranquilla incumpliendo los lineamientos establecidos en el MANUAL DE POLÍTICAS Y LINEAMIENTOS DE SEGURIDAD DE LA INFORMACIÓN VERSIÓN 5 MN-IIT-0072 Año 2023 </t>
  </si>
  <si>
    <t xml:space="preserve">A17. Enviar comunicado a las seccionales  solicitando el cumplimiento de los controles de seguridad de la información en los centros de cableado. </t>
  </si>
  <si>
    <t>1. Consolidar controles que deben ejecutar los informaticos en las seccionales respecto a controles de infraestructura tecnológica</t>
  </si>
  <si>
    <t>Comunicado de la DGIT</t>
  </si>
  <si>
    <t>H13. Se observó en la Dirección Seccional de Aduanas de Cartagena el incumplimiento del porcentaje mínimo en la verificación física de las mercancías en el acta de inspección 482025000007224 y en el registro del porcentaje de la verificación física en las actas de inspección 482025000007073, 482025000007074, 482025000007241. En contravía de lo establecido en el numeral 4.12.16 del instructivo IN-COA-0151 “INSPECCION EN EL RÈGIMEN DE IMPORTACION”.</t>
  </si>
  <si>
    <t xml:space="preserve">A18. Realizar sesiones de capacitación a los inspectores en donde se recuerde que deben registrar el porcentaje de revisión en el acta de inspección y la justificación adecuada de la diligencia que realizó con base en lo señalado en el IN-COA-0151
 </t>
  </si>
  <si>
    <t>Estudio del instructivo vigente de inspección de mercancías 
Monitoreo y/o revisión aleatoria de las actas de inspección.</t>
  </si>
  <si>
    <t>Entregable: Listas de asistencia a las sesiones de retroalimentación y revisión aleatoria de actas de inspección</t>
  </si>
  <si>
    <r>
      <rPr>
        <b/>
        <sz val="12"/>
        <rFont val="Arial"/>
        <family val="2"/>
      </rPr>
      <t>DGA</t>
    </r>
    <r>
      <rPr>
        <sz val="12"/>
        <rFont val="Arial"/>
        <family val="2"/>
      </rPr>
      <t xml:space="preserve">
Dirección de Gestión de Aduanas 
Subdirección de Operación Aduanera  
Direcciones Seccionales a nivel nacional 
Grupo interno de trabajo importaciones o quien haga sus veces                                             </t>
    </r>
  </si>
  <si>
    <t>H14. En la Dirección Seccional de Aduanas de Cartagena se observaron fallas en el proceso de reparto de las declaraciones de importación perfiladas por selectividad aduanera con “levante después de inspección física”; teniendo en cuenta que la Macro utilizada para generar la aleatoriedad, archivo denominado “SORTEO_UBICACIONES  LB .xlsm” tiene vulnerabilidades frente a su aleatoriedad, trazabilidad e integridad de los datos. 
En contravía de lo establecido en la actividad 6 del procedimiento PR-COA-0188 “Nacionalización de mercancías”</t>
  </si>
  <si>
    <t>A19. Creación e incorporación de herramienta de reparto que cumpla con las características “Aleatorio, transparente y equitativo.” dentro del módulo de aduanas.</t>
  </si>
  <si>
    <t>Desarrollo e Implementación herramienta de reparto.</t>
  </si>
  <si>
    <t xml:space="preserve">a.  (01) Un formato de Aceptación de Pruebas funcionales y salida a producción - FT-IIT-1851.
b. (01) Un Acta de comité de gestión de Cambios.  </t>
  </si>
  <si>
    <r>
      <rPr>
        <b/>
        <sz val="12"/>
        <rFont val="Arial"/>
        <family val="2"/>
      </rPr>
      <t>DGA</t>
    </r>
    <r>
      <rPr>
        <sz val="12"/>
        <rFont val="Arial"/>
        <family val="2"/>
      </rPr>
      <t xml:space="preserve">
Dirección de Gestión de Aduanas.                     
Subdirección de Operación Aduanera.
Dirección de Gestión de Innovación y tecnología.</t>
    </r>
  </si>
  <si>
    <t>H15. Se identificó inefectividad en el modelo de perfilamiento de riesgos y selectividad aduanera de las declaraciones de importación que son seleccionadas para inspección física y documental, diseñado por la Subdirección de Información y Analítica en coordinación con la Subdirección de Análisis de Riesgo y Programas, en contravía de lo establecido en el artículo 44 numeral 2 y articulo 45 numerales 1 y 2 de la Decreto 1742 de 2020.</t>
  </si>
  <si>
    <r>
      <t xml:space="preserve">A20. De conformidad con lo dispuesto en los numerales 3 y 7 de la Resolución 201 del 26 de marzo de 2025, realizar un documento de propuesta para el ajuste de las prioridades de las reglas vigentes con la finalidad de tener mayor información que permita analizar el comportamiento de la selección para inspección.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concreto, debemos manifestar que no es cierto que el modelo de perfilamiento de riesgos y selectividad aduanera de las declaraciones de importación que son seleccionadas para inspección física y documental haya sido diseñado por la Subdirección de Información y Analítica, quien, si bien tiene la función del artículo 44 numeral 2 del Decreto 1742 de 2020, no tuvo participación directa en la creación del modelo y de las reglas utilizadas durante el periodo auditado ni de los modelos que actualmente se usan para el control aduanero simultaneo. En se sentido, la afirmación que contiene el informe final no es cierta. 
Señala el informe que se identificó inefectividad del modelo, pero no precisa cuantitativamente qué valores son suficientes para considerar al modelo y a las reglas del sistema de selectividad como efectivas y bajo qué parámetros se considera tal condición, bien sea con estadística nacional, histórica o mundial, por seccional, entre otras.
Sobre el particular cabe precisar que pueden existir disminuciones parciales en cobertura y efectividad durante cualquier periodo analizado, una conclusión de baja efectividad necesitaría complementarse con análisis y comparación con otros periodos o universos muestra y dependiendo del criterio de referencia.
En ese sentido, respetuosamente se deja constancia que a nuestro juicio la medición realizada no muestra indefectiblemente una falta de efectividad de toda la selectividad aduanera en control simultaneo y mucho menos que se haya concretado el riesgo indicado y que esto tenga posibles connotaciones penales.
Se debe reiterar que es el Comité de Selectividad Aduanera el órgano competente de aprobar las reglas y criterios de selectividad en control simultaneo, conforme señala la Resolución 201 de 2025, y que existe información (tales como facturas de venta y las referencias de productos consignados en ellas) que no se encuentra incorporada al Sistema y que requerirían desarrollos tecnológicos robustos y adicionales, lo cuales no están a cargo de la Dirección de Gestión Estratégica y de Analítica o de sus Subdirecciones.
No se comparte la conclusión que se “identificó inefectividad” sobre que el modelo utilizado en el periodo auditado ni que actualmente vaya en contravía de lo establecido en el artículo 44 numeral 2 y articulo 45 numerales 1 y 2 de la Decreto 1742 de 2020. No se entiende por qué se concluye tal contradicción ni se comparte que existan connotaciones penales.</t>
    </r>
  </si>
  <si>
    <t>* Elaborar el documento de propuesta de ajuste de prioridades. 
* Citar a comité de selectividad y presentar para aprobación del comité de selectividad en sesión presencial.</t>
  </si>
  <si>
    <t>* Un documento de modificación de prioridades de reglas vigentes
* Evidencias de la aprobación por parte del comité de selectividad (Acta)</t>
  </si>
  <si>
    <t>1.00
1.00</t>
  </si>
  <si>
    <r>
      <t xml:space="preserve">A21. Presentar al Comité de Selectividad una propuesta de regla de selectividad basada en el comportamiento de los usuarios aduaneros según el MOPU aduanero y cambiario.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Sobre el particular, tal como se manifestó en la anterior recomendación sobre este mismo hallazgo, la Subdirección de Información y Analítica no tuvo participación directa en la creación del modelo y de las reglas utilizadas durante el periodo auditado ni de los modelos que actualmente se usan para el control aduanero simultaneo. En se sentido, la afirmación que contiene el informe final no es cierta.
Tampoco se comparte la conclusión global sobre todo el Sistema que indica que se “identificó inefectividad” y que se extrae a partir de la identificación de dos casos de dos empresas sobre cuyas importaciones el sistema arrojó un levante automático pero que, a partir de controles posteriores, la DIAN, acompañada del ITRC, encontró contrabando técnico.
Señala el informe que una efectividad del 8% es muy baja y que a lo anterior se le suma el “agravante” que la cobertura es del 11, 3%.  Lo anterior sin precisar cuantitativamente qué valores son suficientes para considerar al modelo y a las reglas del sistema de selectividad como efectivas o suficientes en cobertura y bajo qué parámetros se considera tales condiciones, bien sea con estadística nacional, histórica o mundial, por seccional, entre otras
En cuanto a la recomendación señalamos que la metodología que sugiere el ITRC no es la única, y que se adoptarán análisis de importadores y declarantes, con el propósito de identificar comportamientos repetitivos relacionados con el incumplimiento de la normativa aduanera, lo cual en todo caso será objeto de revisión y aprobación por parte del Comité de Selectividad, de acuerdo con las competencias de dicho órgano y sin perjuicio de las otras estrategias de control que tiene la entidad para atacar a este tipo de comportamientos.
Sobre la pertinencia y conveniencia estratégica de incluir a una determinada empresa o a una determinada agencia de aduanas dentro de las reglas de selectividad, atendiendo el histórico de sanciones en unos determinados años, considera el ITRC que su no inclusión demuestra la inefectividad del sistema pues “el comportamiento reiterativo en el tipo de infracción se convierte en una empresa con un alto nivel de riesgo para cometer posible contrabando técnico”.
Sobre el particular y adicional a lo indicado en la respuesta al informe preliminar, precisamos que la identificación de los riesgos de cumplimiento aduaneros, bajo el actual modelo de la Dian que está en curso de implementación y es producto del proceso de modernización de la Entidad, responde a una serie de pasos dentro de los cuales se incluye la identificación de los riesgos a partir de una metodología que atiende las buenas practicas internacionales. Es a partir de dicha labor de identificación de riesgos que se podría concluir si un determinado usuario o sector, comportamiento, entre otros, es de riesgo alto o bajo y, por tanto, no se podría, ex ante y sin cumplir las labores de identificación de riesgos, concluir si en un caso concreto el riesgo es alto o bajo.
Adicional al caso señalado, el ITRC realizó la verificación de las importaciones de otra empresa y de otra agencia de aduanas respecto de las cuales verificó la existencia de contrabando técnico en importaciones que obtuvieron levante automático. De dicho ejercicio el ITRC concluyó que “en el perfilamiento de riesgos no se tuvieron en cuenta las declaraciones de importación mencionadas en la cuales en control posterior hubo aprehensión y si se tuvieron en cuenta declaraciones de importación que no son representativas frente al total de los productos relacionados en la factura de compra del importador”¸ lo cual es cierto pero deja de lado lo indicado en la respuesta al informe preliminar respecto de las limitaciones tecnológicas del sistema que no incluye facturas de venta u otros documento comerciales, lo cual no atiende a la configuración de las reglas de selectividad sino a la arquitectura tecnológica y a desarrollos tecnológicos adicionales que ya ha sido objeto de hallazgos u observaciones en otros informes de auditoría y frente a lo cual la Entidad ya ha planteado acciones y planes de prevención.
Adicional a lo anterior y pese a que en el anexo 3 el ITRC atendió lo indicado en el informe preliminar sobre la fuente de información, en el cuerpo del documento si mantiene la remisión a la información del Ministerio de Industria, Comercio y Turismo bajo el argumento que este fue entregado por la Dirección Seccional de Aduanas de Cartagena y que “la validez y procedencia de la información no puede ser desestimada por la DIAN sin aportar evidencia documental concreta que acredite su supuesta inexactitud o reemplazo por registros oficiales actualizados y verificables”. Lo anterior no es consecuente con las competencias señaladas en el Decreto 1742 de 2020, con lo indicado en el mismo anexo 3 del informe ni con la información entregada como respuesta al informe preliminar. 
En ese sentido, respetuosamente consideramos que las evidencias no son suficientemente fuertes para concluir el hallazgo indicado y además señalar posibles connotaciones de tipo penal.</t>
    </r>
  </si>
  <si>
    <t xml:space="preserve"> * Presentar la propuesta de la regla ante los miembros del comité de selectividad para aprobación. 
*Implementar la regla de selectividad en el SI de Selectividad Importaciones LUCIA. </t>
  </si>
  <si>
    <t xml:space="preserve">* Proponer al comité de selectividad la inclusión de una regla para el control por calificación de MOPU Aduanero y cambiario, la cual tomará el comportamiento del semestre inmediatamente anterior. </t>
  </si>
  <si>
    <r>
      <rPr>
        <b/>
        <sz val="12"/>
        <rFont val="Arial"/>
        <family val="2"/>
      </rPr>
      <t>A22. Salvedades</t>
    </r>
    <r>
      <rPr>
        <sz val="12"/>
        <rFont val="Arial"/>
        <family val="2"/>
      </rPr>
      <t xml:space="preserve">: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este caso, se modifica parcialmente la recomendación, teniendo en cuenta que la interlocución con las Direcciones Seccionales la realizan la Subdirección de Operación Aduanera y la Subdirección de Fiscalización Aduanera, cada una en el ámbito de sus funciones. 
Se reitera lo indicado en las otras recomendaciones de este hallazgo y respetuosamente consideramos que las evidencias no son suficientemente fuertes para concluir el hallazgo indicado y además señalar posibles incidencias de tipo penal.  </t>
    </r>
  </si>
  <si>
    <t>* Convocatoria a las reuniones por parte de la SARP.
* Celebración de las reuniones entre DGEA, SARP, SOA y SFA; en las que SOA y SFA presentarán  los resultados de lo observado en el control simultaneo y posterior en las direcciones seccionales.
* Elaboración de ayuda de memoria de la reunión (SARP)</t>
  </si>
  <si>
    <t xml:space="preserve">* Reuniones trimestrales </t>
  </si>
  <si>
    <r>
      <rPr>
        <b/>
        <sz val="12"/>
        <rFont val="Arial"/>
        <family val="2"/>
      </rPr>
      <t>DGA</t>
    </r>
    <r>
      <rPr>
        <sz val="12"/>
        <rFont val="Arial"/>
        <family val="2"/>
      </rPr>
      <t xml:space="preserve">
Subdirección de Análisis de Riesgo y Programas
DGF
SOA
SFA</t>
    </r>
  </si>
  <si>
    <t>H16. Se evidenció en la Dirección Seccional de Impuestos y Aduanas de Santa Marta que el perfilamiento se realiza únicamente de forma manual y no a través de un servicio informático electrónico como se establece procedimiento PR-COA-0177 “Carga” en la actividad 20</t>
  </si>
  <si>
    <t>A21.  Iniciar el desarrollo de la solución tecnológica.</t>
  </si>
  <si>
    <t>A22. Solicitar la implementación de la solución tecnológica</t>
  </si>
  <si>
    <r>
      <rPr>
        <b/>
        <sz val="12"/>
        <rFont val="Arial"/>
        <family val="2"/>
      </rPr>
      <t>DGA</t>
    </r>
    <r>
      <rPr>
        <sz val="12"/>
        <rFont val="Arial"/>
        <family val="2"/>
      </rPr>
      <t xml:space="preserve">
Dirección de Gestión de Aduanas                
Subdirección de Operación Aduanera   
Dirección de Gestión de Innovación y Tecnología                                             </t>
    </r>
  </si>
  <si>
    <t>A23. Poner en  producción la solución tecnológica</t>
  </si>
  <si>
    <t>Puesta en producción de la solución tecnológica</t>
  </si>
  <si>
    <t>"Puesta en producción de la solución tecnológica:
a. (01) Un formato información de versión             FT-IIT-2180
b. (01) Un Acta de comité de gestión de Cambios de Tecnología del correspondiente software instalado y en producción"</t>
  </si>
  <si>
    <r>
      <rPr>
        <b/>
        <sz val="12"/>
        <rFont val="Arial"/>
        <family val="2"/>
      </rPr>
      <t>DGA</t>
    </r>
    <r>
      <rPr>
        <sz val="12"/>
        <rFont val="Arial"/>
        <family val="2"/>
      </rPr>
      <t xml:space="preserve">
Dirección de Gestión Innovación y Tecnología                      </t>
    </r>
  </si>
  <si>
    <t>H17. En la Dirección Seccional de Aduanas de Cartagena se identificaron fallas en la transferencia de la documentación soporte de las diligencias de inspección la cual una vez concluida es trasladada hasta las instalaciones de la DIAN, donde es dispuesta sobre el escritorio del inspector del Grupo Interno de Importaciones para que desde allí sea tomada directamente por el declarante en un término no establecido, sin que se establezcan mecanismos de control para su entrega. 
En contravía de lo establecido en el numeral 5.1.14 del Manual de políticas y lineamientos de seguridad de la información MN-IIT-0072</t>
  </si>
  <si>
    <t>A24. Establecer controles a través de la asignación de un funcionario en las Direcciones Seccionales de: Buenaventura, Cali, Medellín, Bogotá, Santa Marta, Barranquilla y Cartagena  para la entrega de la documentación soporte de las diligencias de inspección aduanera garantizando la seguridad de la información y trazabilidad.</t>
  </si>
  <si>
    <t>Implementar control de recepción y entrega de documentos soporte a los usuarios garantizando trazabilidad y custodia de la documentación teniendo en cuenta la planilla de registro físico mensual.</t>
  </si>
  <si>
    <t xml:space="preserve">* Diligenciamiento y remisión de la Planilla de Registro físico mensual de la recepción de documentos, debidamente firmadas por los responsables autorizados y/o los declarantes.
</t>
  </si>
  <si>
    <r>
      <rPr>
        <b/>
        <sz val="12"/>
        <rFont val="Arial"/>
        <family val="2"/>
      </rPr>
      <t>DGA</t>
    </r>
    <r>
      <rPr>
        <sz val="12"/>
        <rFont val="Arial"/>
        <family val="2"/>
      </rPr>
      <t xml:space="preserve">
Dirección de Gestión de Aduanas                     
Subdirección de Operación Aduanera
Direcciones Seccionales Buenaventura, Cali, Medellín, Bogotá, Santa Marta, Barranquilla y Cartagena.</t>
    </r>
  </si>
  <si>
    <t>OB1. Se identificaron en la Dirección Seccional de Aduanas de Cartagena fallas en el proceso de reparto de los funcionarios para reconocimiento físico de carga de la División de Control Carga, debido a la falta de aleatoriedad, que permita eliminar la discrecionalidad en la selección. Teniendo en cuenta que la actividad 30 del PR-COA-0177 “Carga”, no toma en cuenta dicho criterio: 
“Realizar reparto para reconocimiento físico Partiendo de los funcionarios con rol de Reconocedor en el servicio informático electrónico Carga-Importaciones, según el Manual de Usuario Carga-Importaciones, se realiza asignación de los funcionarios para los diferentes documentos de transporte seleccionados tanto por inclusión forzosa, por selectividad generada por el sistema o como resultado del reconocimiento físico no intrusivo, teniendo en cuenta criterios, tales como:
• Reconocedores disponibles de acuerdo con las diferentes situaciones administrativas
y turnos de trabajo.
• Los términos definidos en la Normatividad Legal Vigente para la realización del
reconocimiento según el modo de transporte.
• Ubicación geográfica del lugar donde se encuentra la mercancía
• Cantidad de documentos de transporte seleccionados para reconocimiento físico de
carga.
Luego de la asignación se incorpora la información relacionada a la diligencia y se genera el formato Auto Comisorio, indicando exactamente la función a realizar y el documento de transporte al cual se le va a realizar el reconocimiento.”
Lo que permite que se generen espacios de fraude y corrupción que favorezcan el contrabando.</t>
  </si>
  <si>
    <t>A25. Modificar la actividad 30  del PR-COA-0177 “Carga”, estableciendo que el método de reparto debe ser aleatorio, transparente y
equitativo.</t>
  </si>
  <si>
    <t>Revisión del procedimiento. Solicitud de actualización del procedimiento ante la dependencia competente</t>
  </si>
  <si>
    <t>PR-COA-0177 “Carga” actualizado</t>
  </si>
  <si>
    <r>
      <rPr>
        <b/>
        <sz val="12"/>
        <rFont val="Arial"/>
        <family val="2"/>
      </rPr>
      <t>DGA</t>
    </r>
    <r>
      <rPr>
        <sz val="12"/>
        <rFont val="Arial"/>
        <family val="2"/>
      </rPr>
      <t xml:space="preserve">
Dirección de Gestión de Aduanas                      
Subdirección de Operación Aduanera</t>
    </r>
  </si>
  <si>
    <t xml:space="preserve">A26. Creación e incorporacion de herramienta de reparto que cumpla con las caracteristicas “Aleatorio, transparente y equitativo.” dentro del modulo de aduanas. </t>
  </si>
  <si>
    <t>Desarrollo, pruebas y puesta en producción de la herramienta de reparto</t>
  </si>
  <si>
    <t>"a.  (01) Un formato de Aceptación de Pruebas funcionales y salida a producción - FT-IIT-1851.
b. (01) Un Acta de comité de gestión de Cambios  "</t>
  </si>
  <si>
    <t>INSP. 1707022404 
H 1,2,3,4,5,6,7,8,9
 Valoración de Riesgos en la Disposición y Destrucción de Mercancías Aprehendidas.</t>
  </si>
  <si>
    <t>Hallazgo 1. Inexacta valoración de la mercancía en las actas de aprehensión.</t>
  </si>
  <si>
    <t>ID del Riesgo de Gestión  :  RG1  Evitar imprecisiones en los actos administrativos generados en el Despacho que conlleven a errores formales
ID del Riesgo de Corrupción :  RFC 1. Generar actos administrativos inexactos o tomar decisiones que no se encuentren ajustadas a derecho</t>
  </si>
  <si>
    <t>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t>
  </si>
  <si>
    <t>Actualizar a los funcionarios en la normatividad vigente del area asi como los procedimientos vigentes, complementar con temas</t>
  </si>
  <si>
    <t>Registro de asistencia a las capacitaciones programadas.</t>
  </si>
  <si>
    <r>
      <rPr>
        <b/>
        <sz val="12"/>
        <rFont val="Arial"/>
        <family val="2"/>
      </rPr>
      <t>DGC</t>
    </r>
    <r>
      <rPr>
        <sz val="12"/>
        <rFont val="Arial"/>
        <family val="2"/>
      </rPr>
      <t xml:space="preserve">
NC - Subproceso de Operación Logística 
Dirección de Gestión Corporativa
Subdirección Logística
ACTUALIZADO
30112021</t>
    </r>
  </si>
  <si>
    <t xml:space="preserve">Hallazgo 2. Modificación incorrecta de actos administrativos". </t>
  </si>
  <si>
    <t>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t>
  </si>
  <si>
    <t>Lograr que las Direcciones seccionales den cumplimiento a lo establecido en los procedimientos vigentes.</t>
  </si>
  <si>
    <t>Informe de autoevaluación por Dirección Seccional. Informes o actas de disposición para los acompañamientos realizados por funcionarios de la Subdirección.</t>
  </si>
  <si>
    <t xml:space="preserve">Hallazgos 3. Actos administrativos que carecen de motivación y falta de valoración del material probatorio". </t>
  </si>
  <si>
    <t>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t>
  </si>
  <si>
    <t>Lograr que las Direcciones Seccionales agilicen la disposición  de las mercancias.</t>
  </si>
  <si>
    <t>Informe de acompañamiento realizado</t>
  </si>
  <si>
    <t xml:space="preserve">Hallazgos 4. Actos administrativos que carecen de motivación y falta de valoración del material probatorio". </t>
  </si>
  <si>
    <t xml:space="preserve">4. Revisar y diligenciar, previa la expedición del acto administrativo, el contenido, forma y argumentos jurídicos mediante lista de chequeo que permita establecer que se ha ejercido control.  </t>
  </si>
  <si>
    <t>Lograr un resultado eficaz a través de los actos administrativos.</t>
  </si>
  <si>
    <t>Lista de chequeo diligenciada de cada uno de los actos administrativos proferidos.</t>
  </si>
  <si>
    <r>
      <rPr>
        <b/>
        <sz val="12"/>
        <rFont val="Arial"/>
        <family val="2"/>
      </rPr>
      <t>DGC</t>
    </r>
    <r>
      <rPr>
        <sz val="12"/>
        <rFont val="Arial"/>
        <family val="2"/>
      </rPr>
      <t xml:space="preserve">
DS - Subproceso de Operación Logística 
Despacho del Director Seccional 
ACTUALIZADO
30112021</t>
    </r>
  </si>
  <si>
    <t xml:space="preserve">Hallazgo 5. Actos administrativos motivados con base en normatividad desactualizada, </t>
  </si>
  <si>
    <t>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t>
  </si>
  <si>
    <t>Autocontrol mensual a los fallos proferidos.</t>
  </si>
  <si>
    <t xml:space="preserve"> 5% de actos proferidos. Reporte trimestral</t>
  </si>
  <si>
    <r>
      <rPr>
        <b/>
        <sz val="12"/>
        <rFont val="Arial"/>
        <family val="2"/>
      </rPr>
      <t>DGC</t>
    </r>
    <r>
      <rPr>
        <sz val="12"/>
        <rFont val="Arial"/>
        <family val="2"/>
      </rPr>
      <t xml:space="preserve">
NC - Subproceso de Operación Logística 
Dirección de Gestión Jurídica
ACTUALIZADO
30112021</t>
    </r>
  </si>
  <si>
    <t xml:space="preserve">Hallazgo 6. Admisión de recursos de reconsideración extemporáneos  y </t>
  </si>
  <si>
    <t>6. Proferir Memorando dando instrucciones a los Directores Seccionales respecto de la Planeación, evaluación, control de las acciones u operativos, el autocontrol sobre las aprehensiones en especial sobre el avalúo de las mercancías y las decisiones de fondo.</t>
  </si>
  <si>
    <t xml:space="preserve">Evitar que se generen mayores costos de bodegaje a la entidad por sobreavaluos en mercancías aprehendidas. 
</t>
  </si>
  <si>
    <r>
      <rPr>
        <b/>
        <sz val="12"/>
        <rFont val="Arial"/>
        <family val="2"/>
      </rPr>
      <t>DGC</t>
    </r>
    <r>
      <rPr>
        <sz val="12"/>
        <rFont val="Arial"/>
        <family val="2"/>
      </rPr>
      <t xml:space="preserve">
NC - Subproceso de Operación Logística
Subdirección de Fiscalización Aduanera
ACTUALIZADO
30112021</t>
    </r>
  </si>
  <si>
    <t xml:space="preserve">hallazgo 7. Resoluciones de destrucción de mercancías anteriores a la fecha de ingreso de la mercancía al depósito para su custodia", </t>
  </si>
  <si>
    <t>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t>
  </si>
  <si>
    <t>Evitar sobre avalúos en mercancías aprehendidas que generen mayores costos a la entidad.</t>
  </si>
  <si>
    <t>Registros de asistencia a capacitaciones de retroalimentación.</t>
  </si>
  <si>
    <r>
      <rPr>
        <b/>
        <sz val="12"/>
        <rFont val="Arial"/>
        <family val="2"/>
      </rPr>
      <t>DGC</t>
    </r>
    <r>
      <rPr>
        <sz val="12"/>
        <rFont val="Arial"/>
        <family val="2"/>
      </rPr>
      <t xml:space="preserve">
NC - Subproceso de Operación Logística
Subdirector de Operativa Policial</t>
    </r>
  </si>
  <si>
    <t xml:space="preserve">Hallazgo 8. Inconsistencias y error en la motivación de resolución de donación de mercancías". </t>
  </si>
  <si>
    <t>8. Orden y Lineamientos para la prevención del daño antijuridico, con inidicaiones disciplinarias y legales, para los funcionarios adscritos a la Dirección de Gestión de Policía Fiscal y Aduanera.</t>
  </si>
  <si>
    <t>Evitar inconsistencias en el diligenciamiento de las actas de aprehensión y el sobre avalúo de las mercancías aprehendidas que generen mayores costos a la entidad y/o daño antijuridico.</t>
  </si>
  <si>
    <t>Comunicación institucional</t>
  </si>
  <si>
    <t xml:space="preserve">Hallazgo 9. Admisión de recursos de reconsideración extemporáneos e Incirrecta motivación de actos administrativos </t>
  </si>
  <si>
    <t>9. Realizar seguimiento de manera trimestral al cumplimiento de lo establecido en el memorando mencionado</t>
  </si>
  <si>
    <t>Garantizar el conocimiento y aplicación del memorando por parte de los Funcionarios a quienes va dirigido.</t>
  </si>
  <si>
    <t>Actas de socialización en la que conste reunión para difusión y aplicación del Memorando</t>
  </si>
  <si>
    <r>
      <rPr>
        <b/>
        <sz val="12"/>
        <rFont val="Arial"/>
        <family val="2"/>
      </rPr>
      <t>DGC</t>
    </r>
    <r>
      <rPr>
        <sz val="12"/>
        <rFont val="Arial"/>
        <family val="2"/>
      </rPr>
      <t xml:space="preserve">
NC - Subproceso de Operación Logística
Subdirección de Fiscalización Aduanera
ACTUALIZADO
30112021</t>
    </r>
  </si>
  <si>
    <t>INSP. 1707022404 
H 10, 11, 12, 13, 14, 15
Valoración de Riesgos en la Disposición y Destrucción de Mercancías Aprehendidas.</t>
  </si>
  <si>
    <t>RG2</t>
  </si>
  <si>
    <t xml:space="preserve">hallazgo 10. Ausencia de trazabilidad y completitud en la información del almacenamiento,custodia y destrucción de las mercancías". </t>
  </si>
  <si>
    <t>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
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t>
  </si>
  <si>
    <t>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t>
  </si>
  <si>
    <t>Garantizar la integridad de la información reportada en los documentos, logrando así contar con información real y veraz.</t>
  </si>
  <si>
    <t xml:space="preserve">Informe de autoevaluación aplicado  por Dirección Seccional evaluada. </t>
  </si>
  <si>
    <t>11. Realizar control por parte del GIT de comercialización a la conformación de las carpetas de los eventos de disposición de mercancias. Muestra aleatoria.</t>
  </si>
  <si>
    <t>Lista de Chequeo de la revision del evento, sobre la muestra tomada.</t>
  </si>
  <si>
    <r>
      <rPr>
        <b/>
        <sz val="12"/>
        <rFont val="Arial"/>
        <family val="2"/>
      </rPr>
      <t>DGC</t>
    </r>
    <r>
      <rPr>
        <sz val="12"/>
        <rFont val="Arial"/>
        <family val="2"/>
      </rPr>
      <t xml:space="preserve">
DS - Subproceso de Operación Logística 
Direcciones Seccionales a Nivel Nacional 
ACTUALIZADO
30112021</t>
    </r>
  </si>
  <si>
    <t>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t>
  </si>
  <si>
    <t>Contar con información consistente real y veraz de las  existencias de mercancias aprehendidas, decomisadas y abandonadas a favor de la Nación.</t>
  </si>
  <si>
    <t>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t>
  </si>
  <si>
    <t xml:space="preserve">Hallazgo 11. Ausencia de integridad y congruencia en la información,desde el ingreso de la mercancía aprehendida a bodega, hasta el egreso de la misma para su destrucción, que permiten identificar presuntos faltantes por un valor de $ 199.106.806". </t>
  </si>
  <si>
    <t>13. Realizar visita de acompañamiento a la Dirección Seccional de Impuestos y Aduanas de San Andrés para revision y apoyo en la suscripción del contrato de destrucción y verificación del   recinto de almacenamiento de las mercancías.</t>
  </si>
  <si>
    <t>Optimizar el proceso de Administración, control y disposición de las mercancias</t>
  </si>
  <si>
    <t>Informe comisión de la visita programada para los días 19 y 20 de Octubre de 2017.</t>
  </si>
  <si>
    <t>14. Suscribir contrato cuyo objeto sea la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</si>
  <si>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t>Evitar faltantes, deterioro, perdidas y/o sustitución de la mercancía que tienen como disposición final la modalidad de destrucción.</t>
  </si>
  <si>
    <t>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</si>
  <si>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r>
      <rPr>
        <b/>
        <sz val="12"/>
        <rFont val="Arial"/>
        <family val="2"/>
      </rPr>
      <t>DGC</t>
    </r>
    <r>
      <rPr>
        <sz val="12"/>
        <rFont val="Arial"/>
        <family val="2"/>
      </rPr>
      <t xml:space="preserve">
DS - Subproceso de Operación Logística 
Direccion Seccional de Impuestos y Aduanas de San Andrés
División Administrativa y Financiera 
ACTUALIZADO
30112021</t>
    </r>
  </si>
  <si>
    <t>15. Reiterar a las Direcciones Seccionales la aplicación de los lineamientos establecidos frente a la ejecución de los contratos para destrucción y sacrificio de animales.</t>
  </si>
  <si>
    <t xml:space="preserve">Lograr que las Direcciones Seccionales den cumplimiento a los lineamientos establecidos. </t>
  </si>
  <si>
    <t>Oficio remitido a las direcciones Seccionales</t>
  </si>
  <si>
    <r>
      <rPr>
        <b/>
        <sz val="12"/>
        <rFont val="Arial"/>
        <family val="2"/>
      </rPr>
      <t xml:space="preserve">DGC
</t>
    </r>
    <r>
      <rPr>
        <sz val="12"/>
        <rFont val="Arial"/>
        <family val="2"/>
      </rPr>
      <t>NC - Subproceso de Operación Logística 
Dirección de Gestión Corporativa
Subdirección Logística
ACTUALIZADO
30112021</t>
    </r>
  </si>
  <si>
    <t xml:space="preserve">Hallazgo 12. Diferencias físicas entre lo observado y lo registrado en los documentos soporte (DIIAM/DIM/DEM/Reporte de inventario de mercancías/Actas de aprehensión, Actas de inspección física, Actas de custodia). </t>
  </si>
  <si>
    <t>16. Reiterar la importancia de la aplicación de la matriz de riesgos para la supervisión de almacenamiento y custodia de la mercancia</t>
  </si>
  <si>
    <t>Mitigar los riesgos por cambio o pérdida de la mercancia</t>
  </si>
  <si>
    <t>17. Modificación del contrato de Operación Logística, permitiendo  que el almacenamiento del combustible se realice en estaciones de servicios con cargo a este contrato.</t>
  </si>
  <si>
    <t>Modificación contractual  suscrita</t>
  </si>
  <si>
    <t>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t>
  </si>
  <si>
    <t>Garantizar el debido ingreso al aplicativo por los funcionarios que tienen la competencia para hacerlo, realizando la revisión del listado de roles activos correspondiente.</t>
  </si>
  <si>
    <t xml:space="preserve">Solicitud a la Subdirección de Gestión de Tecnología y Telecomunicaciones para  que remita el archivo de roles de SIE </t>
  </si>
  <si>
    <t xml:space="preserve">Hallazgo 13. El aplicativo ADA se encuentra desactualizado y con vulnerabilidades de seguridad. </t>
  </si>
  <si>
    <t>Archivo de roles de SIE actualizado generado por tecnologia.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</si>
  <si>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ACTUALIZADO
30112021</t>
    </r>
  </si>
  <si>
    <t>19. Realizar los requerimientos detallados del sie ADA</t>
  </si>
  <si>
    <t>Analizar de manera detallada los requerimientos del SIE ADA</t>
  </si>
  <si>
    <t>Documento de requerimientos detallados</t>
  </si>
  <si>
    <t xml:space="preserve">20. Realizar un plan de trabajo que contenga las actividades a implementar, de acuerdo a las decisiones tomadas para implementar el SIE ya sean: (Compra, elaboración, contratación). Sujetas a la implementación del plan de modernización tecnológica de la DIAN.
</t>
  </si>
  <si>
    <t>Analizar la forma de implementación el SIE de ADA, con la elaboración de un plan de trabajo para su implantación en la Entidad.</t>
  </si>
  <si>
    <t>Cronograma de trabajo de implentación de acuerdo al análisis realizado para la construcción del SIE</t>
  </si>
  <si>
    <t>21. Adelantar el proceso de contratación de la solución tecnológica.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</si>
  <si>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NC - Subproceso de Operación Logística 
Dirección de Gestión Corporativa
Subdirección Logística
ACTUALIZADO
30112021</t>
    </r>
  </si>
  <si>
    <t>Definir  el plan de
trabajo de la solución
tecnológica</t>
  </si>
  <si>
    <t>23. Iniciar el desarrollo de la solución tecnológica.</t>
  </si>
  <si>
    <t>24. Poner en producción la solución tecnológica
tecnológica</t>
  </si>
  <si>
    <t xml:space="preserve">a) (01) Un  formato de Aceptación de Pruebas funcionales y salida a producción - FT-IIT-1851.
b) (01) Un formato información de versión  FT-IIT-2180
c) (01) Un Acta de comité de gestión de Cambios de Tecnología del correspondiente software instalado y en producción
</t>
  </si>
  <si>
    <t xml:space="preserve">Hallazgo 14. Incumplimiento a las politicas de seguridad de la información en el uso personal e instransferible de las cuentas de usuario y el uso de medios removibles". </t>
  </si>
  <si>
    <t>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t>
  </si>
  <si>
    <t xml:space="preserve">Mejorar la gestión, disminuir materialización de riesgos, a partir de la expedición de actos administrativos ajustados a derecho, que no se den sobrecostos. </t>
  </si>
  <si>
    <t xml:space="preserve">Acta de asistencia a las reuniones de socialización </t>
  </si>
  <si>
    <t xml:space="preserve">26. “Retroalimentar sobre la utilización de las plantillas existentes para la elaboración de actos administrativos del Área, con el fin de minimizar que se incurra en la generación de actos inexactos que no se encuentren ajustados a derecho”.  </t>
  </si>
  <si>
    <r>
      <rPr>
        <b/>
        <sz val="12"/>
        <rFont val="Arial"/>
        <family val="2"/>
      </rPr>
      <t>DGC</t>
    </r>
    <r>
      <rPr>
        <sz val="12"/>
        <rFont val="Arial"/>
        <family val="2"/>
      </rPr>
      <t xml:space="preserve">
NC - Subproceso Innovación y Proyectos
Dirección de Gestión de Innovación y Tecnología
Subdirección Soluciones y Desarrollo
Subdirección de Infraestructura Tecnológica y de Operaciones
Subdirección de Procesamiento de datos
NC - Subproceso de Operación Logística 
Dirección de Gestión Corporativa
Subdirección Logística
ACTUALIZADO
30112021</t>
    </r>
  </si>
  <si>
    <t xml:space="preserve">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t>
  </si>
  <si>
    <t>27. Retroalimentar a las Direcciones Seccionales la obligación que les asiste como Supervisores Técnicos del Contrato de destrucción, lo señalado en el numeral 4.3.14 “Verificación de la Mercancía y Ejecución de la Destrucción.”</t>
  </si>
  <si>
    <t>Correo u oficio con lineamientos respecto del tema.</t>
  </si>
  <si>
    <t>28. Verificar la instalación del “Antivirus Symantec End point Protection”. Nivel Nacional</t>
  </si>
  <si>
    <t>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t>
  </si>
  <si>
    <t>Informe de verificación permanente.</t>
  </si>
  <si>
    <r>
      <rPr>
        <b/>
        <sz val="12"/>
        <rFont val="Arial"/>
        <family val="2"/>
      </rPr>
      <t>DGC</t>
    </r>
    <r>
      <rPr>
        <sz val="12"/>
        <rFont val="Arial"/>
        <family val="2"/>
      </rPr>
      <t xml:space="preserve">
NC - Subproceso Innovación y Tecnología
Subdirección de Gestión de Tecnología de Información y Telecomunicaciones
Coordinación de Soporte Técnico al Usuario
ACTUALIZADO
30112021</t>
    </r>
  </si>
  <si>
    <t xml:space="preserve">29. Analizar y actualizar el Reporte Mensual de Gestión de Roles Informáticos  Activos, con el fin de </t>
  </si>
  <si>
    <t>tener la completitud de la información.  (Totalidad de los Roles Informáticos Activos  de los Usuarios por cada Sistema de Información vigente de la DIAN).</t>
  </si>
  <si>
    <t>Generación del Reporte de Roles Informáticos  Activos de los Usuarios en la totalidad de los Sistemas de  información.</t>
  </si>
  <si>
    <r>
      <rPr>
        <b/>
        <sz val="12"/>
        <rFont val="Arial"/>
        <family val="2"/>
      </rPr>
      <t xml:space="preserve">DGC
</t>
    </r>
    <r>
      <rPr>
        <sz val="12"/>
        <rFont val="Arial"/>
        <family val="2"/>
      </rPr>
      <t>NC - Subproceso Innovación y Proyectos
Dirección de Gestión de Innovación y Tecnología
Coordinación para el apoyo a los sistemas de información.
ACTUALIZADO
30112021</t>
    </r>
  </si>
  <si>
    <t>30. Analizar el procedimiento de gestión de Roles y realizar cambios en caso requerido.</t>
  </si>
  <si>
    <t>Verificar la efectividad del procedimmiento de gestión de roles, para así proceder a hacer ajustes.</t>
  </si>
  <si>
    <r>
      <rPr>
        <b/>
        <sz val="12"/>
        <rFont val="Arial"/>
        <family val="2"/>
      </rPr>
      <t xml:space="preserve">DGC
</t>
    </r>
    <r>
      <rPr>
        <sz val="12"/>
        <rFont val="Arial"/>
        <family val="2"/>
      </rPr>
      <t>NC - Subproceso Innovación y Proyectos
Dirección de Gestión de Innovación y Tecnología
ACTUALIZADO
30112021</t>
    </r>
  </si>
  <si>
    <t xml:space="preserve">31. Monitoreo mediante autoevaluación virtual por parte de la Subdirección de Gestión de Representación Externa a las denuncias interpuestas  por pérdida de mercancías en las Direcciónes Seccionales con recinto propio.  </t>
  </si>
  <si>
    <t xml:space="preserve">Monitorear el estado de las denuncias interpuestas en Direcciónes Seccionales con recinto propio.  </t>
  </si>
  <si>
    <t>Informe semestral del estado real en que se encuentra las respectivas denuncias</t>
  </si>
  <si>
    <r>
      <rPr>
        <b/>
        <sz val="12"/>
        <rFont val="Arial"/>
        <family val="2"/>
      </rPr>
      <t>DGC</t>
    </r>
    <r>
      <rPr>
        <sz val="12"/>
        <rFont val="Arial"/>
        <family val="2"/>
      </rPr>
      <t xml:space="preserve">
NC - Subproceso de Operación Logística
Subdirección de Representación Externa
ACTUALIZADO
30112021</t>
    </r>
  </si>
  <si>
    <t>32. Desarrollar una campaña permanente respecto del uso de las políticas de seguridad de la información.</t>
  </si>
  <si>
    <t>evitar incumlimiento de las politicas de seguridad de la información</t>
  </si>
  <si>
    <t>evidencia del desarrollo de la campaña</t>
  </si>
  <si>
    <r>
      <rPr>
        <b/>
        <sz val="12"/>
        <rFont val="Arial"/>
        <family val="2"/>
      </rPr>
      <t>DGC</t>
    </r>
    <r>
      <rPr>
        <sz val="12"/>
        <rFont val="Arial"/>
        <family val="2"/>
      </rPr>
      <t xml:space="preserve">
NC - Subproceso  Innovacion y Tecnologia
Oficina de seguridad de la Información 
ACTUALIZADO
30112021</t>
    </r>
  </si>
  <si>
    <t>33. Tomar medidas necesarias para garantizar el adecuado almacenamiento de combustible</t>
  </si>
  <si>
    <t>Realizar acercamientos con ecopetrol, las fuerzas militares y entidades públicas para apoyo de almacenamiento de combustibles teniendo en cuenta la normatividad vigente( oficios, correos, actas de reunión).</t>
  </si>
  <si>
    <t>INSP. 1707022404 
H 16
Valoración de Riesgos en la Disposición y Destrucción de Mercancías Aprehendidas.</t>
  </si>
  <si>
    <t>RG3</t>
  </si>
  <si>
    <t>Hallazgo No.16. Ineficiencia en las actividades relacionadas con la definición de la situación jurídica y disposición final de la mercancía".</t>
  </si>
  <si>
    <t xml:space="preserve">ID del Riesgo de Gestión  : Deterioro, pérdida de la mercancia y sobrecostos por pago de bodegajes
ID del Riesgo de Corrupción RFC 3. Sobrecostos por pago de bodegaje y/o almacenamiento </t>
  </si>
  <si>
    <t>34. Gestionar la disposición de las mercancias con situación jurÍdica definida a favor de la Nación,  existentes a septiembre 30 de 2017 en la Dirección Seccional de Impuestos y Aduanas de Riohacha.</t>
  </si>
  <si>
    <t>Disminuir inventarios de mercancias que redundan en los costos de almacenamiento</t>
  </si>
  <si>
    <t>Valor de la mercancia egresada</t>
  </si>
  <si>
    <r>
      <rPr>
        <b/>
        <sz val="12"/>
        <rFont val="Arial"/>
        <family val="2"/>
      </rPr>
      <t>DGC</t>
    </r>
    <r>
      <rPr>
        <sz val="12"/>
        <rFont val="Arial"/>
        <family val="2"/>
      </rPr>
      <t xml:space="preserve">
DS - Subproceso de Operación Logística 
Dirección Seccional de Impuestos y Aduanas de Riohacha
Division Administrativa y Financiera
ACTUALIZADO
30112021</t>
    </r>
  </si>
  <si>
    <t>35. Gestionar la disposición de las mercancias con situación jurÍdica definida a favor de la Nación, existentes a septiembre 30 de 2017 en la Dirección Seccional de Impuestos y Aduanas de San Andrés.</t>
  </si>
  <si>
    <r>
      <rPr>
        <b/>
        <sz val="12"/>
        <rFont val="Arial"/>
        <family val="2"/>
      </rPr>
      <t>DGC</t>
    </r>
    <r>
      <rPr>
        <sz val="12"/>
        <rFont val="Arial"/>
        <family val="2"/>
      </rPr>
      <t xml:space="preserve">
DS - Subproceso de Operación Logística 
Dirección Seccional de Impuestos y Aduanas de San Andrés
Division Administrativa y Financiera
ACTUALIZADO
30112021</t>
    </r>
  </si>
  <si>
    <t>36. Gestionar la disposición de las mercancías con situación jurídica definida a favor de la Nación, existentes a septiembre a 30 de 2017 en la Dirección Seccional de Aduanas de Cartagena.</t>
  </si>
  <si>
    <r>
      <rPr>
        <b/>
        <sz val="12"/>
        <rFont val="Arial"/>
        <family val="2"/>
      </rPr>
      <t>DGC</t>
    </r>
    <r>
      <rPr>
        <sz val="12"/>
        <rFont val="Arial"/>
        <family val="2"/>
      </rPr>
      <t xml:space="preserve">
DS - Subproceso de Operación Logística 
Dirección Seccional de Aduanas de Cartagena
Jefe de la División Administrativa y Financiera
GIT de Operación Logística
ACTUALIZADO
30112021</t>
    </r>
  </si>
  <si>
    <t>37. Gestionar la disposición de las mercancias con situación jurÍdica definida a favor de la Nación, existentes  a septiembre a 30 de 2017  en la Dirección Seccional de Impuestos y Aduanas de Arauca.</t>
  </si>
  <si>
    <r>
      <rPr>
        <b/>
        <sz val="12"/>
        <rFont val="Arial"/>
        <family val="2"/>
      </rPr>
      <t>DGC</t>
    </r>
    <r>
      <rPr>
        <sz val="12"/>
        <rFont val="Arial"/>
        <family val="2"/>
      </rPr>
      <t xml:space="preserve">
DS - Subproceso de Operación Logística 
Dirección Seccional de Impuestos y Aduanas de Arauca
División Administrativa y Financiera
ACTUALIZADO
30112021</t>
    </r>
  </si>
  <si>
    <t xml:space="preserve">38. Realizar informe de diagnóstico integral de la gestión de  las Direcciones Seccionales y remitirlo a las Direcciones Seccionales por parte de la Subdirección de Gestión Comercial.
</t>
  </si>
  <si>
    <t>Dar a conocer a las Direcciones Seccionales el análisis de la gestión para impulsar el avance de la misma.</t>
  </si>
  <si>
    <t>Informe diagnóstico integral  de gestión.</t>
  </si>
  <si>
    <t xml:space="preserve">39. Realizar seguimiento al avance de la gestión de  las Direcciones Seccionales en visitas de acompañamiento y seguimiento por parte de la Subdirección de Gestión Comercial.
</t>
  </si>
  <si>
    <t>Lograr que las Direcciones seccionales den cumplimiento a las metas establecidas.</t>
  </si>
  <si>
    <t>40. Controlar los inventarios de mercancías sin situación jurídica definida que cuenta con más de un año de almacenamiento,de acuerdo a la información remitida por la Subdirección de Gestión Comercial.</t>
  </si>
  <si>
    <t>Contar con información consistente, real y veraz de la situación juridica de las mrcancias que permita la  disposicion de las mismas.</t>
  </si>
  <si>
    <t>Reporte de situación juridica registrada en el sistema o documentos que acrediten la gestión realizada por comercial y la respuesta recibida.</t>
  </si>
  <si>
    <r>
      <rPr>
        <b/>
        <sz val="12"/>
        <rFont val="Arial"/>
        <family val="2"/>
      </rPr>
      <t>DGC</t>
    </r>
    <r>
      <rPr>
        <sz val="12"/>
        <rFont val="Arial"/>
        <family val="2"/>
      </rPr>
      <t xml:space="preserve">
DS - Subproceso de Operación Logística
Direcciones Seccionales a nivel nacional 
ACTUALIZADO
30112021</t>
    </r>
  </si>
  <si>
    <t xml:space="preserve">INSP. 1707022436
H1
Eficacia de la notificación en los mandamientos de pago
</t>
  </si>
  <si>
    <t>No se especifica Hallazgo
RFC: Acción u omisión para demorar la notificación del mandamiento de pago</t>
  </si>
  <si>
    <t>RG 1. Acción u omisión para demorar la notificación del mandamiento de pago
ID del Riesgo de Corrupción: N/A</t>
  </si>
  <si>
    <t xml:space="preserve">1. Generar una capacitación sobre el procedimiento PR-ADF-0159 e Instructivos IN-ADF-0025 e instructivo  IN-ADF-0033, previa actualización. </t>
  </si>
  <si>
    <t>Reflejar la información real del procedimiento realizado,  donde se relacione la fecha de notificación capturada y no la fecha de introducción al correo</t>
  </si>
  <si>
    <r>
      <rPr>
        <b/>
        <sz val="12"/>
        <rFont val="Arial"/>
        <family val="2"/>
      </rPr>
      <t>DGC</t>
    </r>
    <r>
      <rPr>
        <sz val="12"/>
        <rFont val="Arial"/>
        <family val="2"/>
      </rPr>
      <t xml:space="preserve">
NC - Subproceso de Recursos Administrativos
Coordinación de Correspondencia y Notificaciones
ACTUALIZADO
30112021</t>
    </r>
  </si>
  <si>
    <t xml:space="preserve">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t>
  </si>
  <si>
    <t>Verificar que se relacione la fecha de notificación capturada y no la fecha de introducción al correo</t>
  </si>
  <si>
    <t>Informe Gerencial firmado por los responsables, en donde se describa la verificación realizada y los controles aplicados</t>
  </si>
  <si>
    <r>
      <rPr>
        <b/>
        <sz val="12"/>
        <rFont val="Arial"/>
        <family val="2"/>
      </rPr>
      <t>DGC</t>
    </r>
    <r>
      <rPr>
        <sz val="12"/>
        <rFont val="Arial"/>
        <family val="2"/>
      </rPr>
      <t xml:space="preserve">
NC - Subproceso Innovación y Tecnología 
Dirección de Gestión de Innovación y Tecnología
ACTUALIZADO
30112021</t>
    </r>
  </si>
  <si>
    <r>
      <t xml:space="preserve">DGC
</t>
    </r>
    <r>
      <rPr>
        <sz val="12"/>
        <rFont val="Arial"/>
        <family val="2"/>
      </rPr>
      <t xml:space="preserve">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</si>
  <si>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DGC
</t>
    </r>
    <r>
      <rPr>
        <sz val="12"/>
        <rFont val="Arial"/>
        <family val="2"/>
      </rPr>
      <t xml:space="preserve">NC - Subproceso Innovacion y Tecnologia
Direccion de Gestion de Innovacion y Tecnologia
Subdireccion de Innovacion y Proyectos
Subdireccion de Soluciones y Desarrollo
</t>
    </r>
  </si>
  <si>
    <r>
      <t xml:space="preserve">DGC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</si>
  <si>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13. Generar capacitación  sobre el procedimiento  PR-ADF-0159, dirigido a las áreas productoras de actos administrativos, donde se socialice los términos de entrega de los actos administrativos y los términos para dar inicio a la notificación, comunicación y/o publicación</t>
  </si>
  <si>
    <t>Sensibilizar a los servidores públicos  sobre los términos establecidos en la normatividad vigente de tal forma que  se de cumplimiento de los mismos</t>
  </si>
  <si>
    <r>
      <rPr>
        <b/>
        <sz val="12"/>
        <rFont val="Arial"/>
        <family val="2"/>
      </rPr>
      <t>DGC</t>
    </r>
    <r>
      <rPr>
        <sz val="12"/>
        <rFont val="Arial"/>
        <family val="2"/>
      </rPr>
      <t xml:space="preserve">
NC - Subproceso de Recursos Administrativos
Subdirección Administrativa
Coordinación de Correspondencia y Notificaciones
ACTUALIZADO
30112021</t>
    </r>
  </si>
  <si>
    <t>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t>
  </si>
  <si>
    <t>Verificar que los actos administrativos para notificación, sean entregados de forma oportuna, de conformidad con lo establecido en el procedimiento PR-FI-0159</t>
  </si>
  <si>
    <t xml:space="preserve">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t>
  </si>
  <si>
    <t>Evidenciar los actos administrativos pendientes  y  culminar el trámite de notificación, comunicación y/o  publicación  en el Aplicativo Notificar.</t>
  </si>
  <si>
    <t>Informe Gerencial firmado por los responsables, en donde se describa la verificación realizada y los controles aplicados. Adjuntando las evidencias respectivas.</t>
  </si>
  <si>
    <t>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t>
  </si>
  <si>
    <t>Efectuar seguimiento y control a la entrega y estado de notificación de los mandamientos de pago.</t>
  </si>
  <si>
    <t>Documento publicado</t>
  </si>
  <si>
    <r>
      <rPr>
        <b/>
        <sz val="12"/>
        <rFont val="Arial"/>
        <family val="2"/>
      </rPr>
      <t>DGC</t>
    </r>
    <r>
      <rPr>
        <sz val="12"/>
        <rFont val="Arial"/>
        <family val="2"/>
      </rPr>
      <t xml:space="preserve">
NC - Subproceso  Recaudo-Devoluciones
Subdirección Cobranzas
Coordinación  de Cobranzas
ACTUALIZADO
30112021</t>
    </r>
  </si>
  <si>
    <t>17. Generar una capacitación sobre el uso de formas de captura y consulta del Aplicativo Notificar, que permiten agilizar la captura y entrega de los actos administrativos, de forma oportuna. (áreas productoras de actos administrativos).</t>
  </si>
  <si>
    <t>Reforzar el conocimiento sobre las funciones de los diferentes roles y cargue de información masiva   al Aplicativo notificar  desde el aplicativo SIPAC, para evitar dilación de los términos de notificación.</t>
  </si>
  <si>
    <t>18. Generar una capacitación sobre el uso de los diferentes roles del Aplicativo Notificar, dirigido a las áreas de documentación o quien hace sus veces.</t>
  </si>
  <si>
    <t xml:space="preserve">170700-29-2025-02-01  
“Chatarrización”
</t>
  </si>
  <si>
    <t xml:space="preserve">RG01: Adelantar el proceso de chatarrización de mercancía aprehendida decomisada o en abandono y bienes a favor de la Nación, sin el cumplimiento de requisitos legales o procedimentales   
RFC01: Incluir o excluir discrecionalmente del proceso de chatarrización mercancía aprehendida decomisada o en abandono y/o bienes a favor de la Nación     </t>
  </si>
  <si>
    <t xml:space="preserve">H1. Por deficiencias en la estructuración de los estudios previos del Contrato 00-192 DIAN del 2023 cuyo objeto es “Venta por peso de chatarra (material ferroso y de cualquier tipo de metal) que resulte del proceso de chatarrización de las mercancías que para tal efecto le sean entregadas por la DIAN, garantizando su fundición o desnaturalización, según sea su naturaleza.”, no soportan el estimado de las toneladas de chatarra a procesar, ni obran en el SECOP las cotizaciones tenidas en cuenta para los citados estudios y tampoco definen el valor de los materiales a procesar, afectando la estructuración del precio de referencia (valor mínimo del kilo de chatarra a contratar), incumpliendo los principios de Planeación  (artículo 25 de la Ley 80 de 1993, artículo 2.2.1.1.2.1.1. del Decreto 1082 de 2015.), Economía (artículo 25 de la ley 80 de 1993), publicidad (artículo 209 de la Constitución Política, artículo 2.2.1.1.1.7.1. del Decreto 1082 de 2015.) y transparencia (artículo 24 de la Ley 80 de 1993), aplicables en contratación estatal.  </t>
  </si>
  <si>
    <t xml:space="preserve">A1. La Subdirección de Compras y Contratos con apoyo de la Subdirección Logística, en el futuro proceso de contratación, realizarán análisis de precios por tipo de chatarra (ej. Cobre, Aluminio, Bronce), discriminando por región geográfica o por Dirección Seccional, </t>
  </si>
  <si>
    <t xml:space="preserve"> 1) Análisis estadístico del material que resulta de los eventos de chatarrización. 2) Estudio de mercado del precio de venta de chatarra discriminado por material y región </t>
  </si>
  <si>
    <t xml:space="preserve">Análisis del sector del futuro proceso de contratación </t>
  </si>
  <si>
    <r>
      <rPr>
        <b/>
        <sz val="12"/>
        <rFont val="Arial"/>
        <family val="2"/>
      </rPr>
      <t>DGC</t>
    </r>
    <r>
      <rPr>
        <sz val="12"/>
        <rFont val="Arial"/>
        <family val="2"/>
      </rPr>
      <t xml:space="preserve">
Subdirección Logística
Subdirección de Compras y Contratos</t>
    </r>
  </si>
  <si>
    <t>H2. Se evidenciaron 59 ítems (Ver anexo 1 hoja “Hallazgo 2”) donde no se evidencia el soporte que define la situación jurídica de la mercancía, omitiendo las actividades necesarias para la gestión de chatarrización incumpliendo con lo establecido en los literal g del numeral 4.3.2 Documentos del Evento de Chatarrización del instructivo IN-ADF-0216 “Chatarrización De Mercancías ADA y Bienes Adjudicados a la Nación”</t>
  </si>
  <si>
    <t>A2. Verificar que dentro de la unidad documental el reporte de abandonos tenga como anexo la relación de la mercancía de manera individualizada.</t>
  </si>
  <si>
    <t>Elaboración de la relación de la mercancía</t>
  </si>
  <si>
    <t>Relación de la mercancía individualizada</t>
  </si>
  <si>
    <r>
      <rPr>
        <b/>
        <sz val="12"/>
        <rFont val="Arial"/>
        <family val="2"/>
      </rPr>
      <t>DGC</t>
    </r>
    <r>
      <rPr>
        <sz val="12"/>
        <rFont val="Arial"/>
        <family val="2"/>
      </rPr>
      <t xml:space="preserve">
Direcciones Seccionales</t>
    </r>
  </si>
  <si>
    <t xml:space="preserve">A14. 
a. Adelantar el proceso de contratación de la solución tecnológica.
b. Definir un plan de trabajo de desarrollo de la solución tecnológica
c. Iniciar el desarrollo de la solución tecnológica.
d. Poner en producción la solución tecnológica
</t>
  </si>
  <si>
    <t xml:space="preserve">a) Elaboración, revisión y presentación del anexo No. 3 y No. 15 que hacen parte del SDP de la contratación del NSGC.
b) Publicación del Proceso"  
Contrato Firmado  
Plan de trabajo  
"a) Informes de seguimiento/actas de reunión
b1) (01) Un  formato de Aceptación de Pruebas funcionales y salida a producción - FT-IIT-1851.
b2) (01) Un formato información de versión   FT-IIT-2180
b3) (01) Un Acta de comité de gestión de Cambios de Tecnología del correspondiente software instalado y en producción" 
</t>
  </si>
  <si>
    <t xml:space="preserve">a) Elaboración, revisión y presentación del anexo No. 3 y No. 15 que hacen parte del SDP de la contratación del NSGC. (2)
b) Publicación del Proceso"
Contrato Firmado
Plan de trabajo
"a) Informes de seguimiento/actas de reunión (1)
b1) (01) Un  formato de Aceptación de Pruebas funcionales y salida a producción - FT-IIT-1851.M (1)
b2) (01) Un formato información de versión   FT-IIT-2180
b3) (01) Un Acta de comité de gestión de Cambios de Tecnología del correspondiente software instalado y en producción"  (4)
a) 1/10/2024     31/08/2025
b) 2/09/2025 30/11/2025 
01/12/2025 30/05/2026
01/06/2026 30/10/2026
a) 1/11/2026    31/01/2028
b) 1/12/2026     31/10/2027
</t>
  </si>
  <si>
    <r>
      <rPr>
        <b/>
        <sz val="12"/>
        <rFont val="Arial"/>
        <family val="2"/>
      </rPr>
      <t xml:space="preserve">DGC
</t>
    </r>
    <r>
      <rPr>
        <sz val="12"/>
        <rFont val="Arial"/>
        <family val="2"/>
      </rPr>
      <t>Dirección de Gestión de Innovación y Tecnología
Subdirección Logística</t>
    </r>
  </si>
  <si>
    <t>A3. Capacitación a la Direcciones Seccionales sobre procedimientos e instructivos vigentes - mientras se desarrolla la A14</t>
  </si>
  <si>
    <t>Capacitación a las Direcciones Seccionales</t>
  </si>
  <si>
    <t>Lista de asistencia de la capacitación</t>
  </si>
  <si>
    <r>
      <rPr>
        <b/>
        <sz val="12"/>
        <rFont val="Arial"/>
        <family val="2"/>
      </rPr>
      <t xml:space="preserve">DGC
</t>
    </r>
    <r>
      <rPr>
        <sz val="12"/>
        <rFont val="Arial"/>
        <family val="2"/>
      </rPr>
      <t>Coordinación de Chatarrizaciones y Destrucciones 
Coordinación de Documentación</t>
    </r>
  </si>
  <si>
    <t>H3. Se observó que ninguno de los ítems contenidos en las resoluciones 1277 de 2023 y 517 de 2024 de la Dirección Seccional de Aduanas de Cartagena cuenta con el Formato FT-ADF-2305 Solicitud de disposición de mercancías ADA y bienes adjudicados a la Nación (Ver anexo 1 hoja “Hallazgo 3”), omitiendo las actividades necesarias para la gestión de chatarrización incumpliendo con lo establecido en el literal b del numeral 4.3.2 Documentos del Evento de Chatarrización del instructivo IN-ADF-0216 “Chatarrización De Mercancías ADA y Bienes Adjudicados a la Nación”</t>
  </si>
  <si>
    <t>A4. Se elaborará una lista de chequeo, donde se listarán los documentos o actos administrativos mínimos previos que deben reposar en el proyecto de resolución</t>
  </si>
  <si>
    <t>Elaboración de formato con lista de chequeo</t>
  </si>
  <si>
    <t>Formato Lista de chequeo avalado por el director seccional</t>
  </si>
  <si>
    <r>
      <rPr>
        <b/>
        <sz val="12"/>
        <rFont val="Arial"/>
        <family val="2"/>
      </rPr>
      <t xml:space="preserve">DGC
</t>
    </r>
    <r>
      <rPr>
        <sz val="12"/>
        <rFont val="Arial"/>
        <family val="2"/>
      </rPr>
      <t>Direcciones Seccionales</t>
    </r>
    <r>
      <rPr>
        <b/>
        <sz val="12"/>
        <rFont val="Arial"/>
        <family val="2"/>
      </rPr>
      <t xml:space="preserve">
</t>
    </r>
    <r>
      <rPr>
        <sz val="12"/>
        <rFont val="Arial"/>
        <family val="2"/>
      </rPr>
      <t xml:space="preserve">Coordinación de Chatarrizaciones y Destrucciones </t>
    </r>
  </si>
  <si>
    <t>A5. Actualización instructivo IN-ADF-216</t>
  </si>
  <si>
    <t>Actualización instructivo IN-ADF-216</t>
  </si>
  <si>
    <t>Instructivo IN-ADF-216 versión 3</t>
  </si>
  <si>
    <t>H4. En las resoluciones seleccionadas para revisión, por medio de las cuales se dispone una mercancía en la modalidad de chatarrización, se encontró falta de sustento en la motivación de la disposición, incumpliendo lo establecido en el artículo 749 del Decreto 1165 de 2019 y el literal k del numeral 4.3.2 Documentos del Evento de Chatarrización del instructivo IN-ADF-0216 “Chatarrización De Mercancías ADA y Bienes Adjudicados a la Nación”.</t>
  </si>
  <si>
    <t>A6. Se realizará capacitación a las Direcciones Seccionales encaminada a  explicar cuales son las causales legales para que la mercancía pueda ser chatarrizada y los soportes documentales para demostrar más allá de duda razonable el estado de la mercancía o las restricciones legales o administrativas que imposibiliten la disposición a través de otra modalidad, en concordancia con lo establecido en el artículo 749 del Decreto 1165 de 2019 y sus modificaciones y el literal k del numeral 4.3.2 Documentos del Evento de Chatarrización del instructivo IN-ADF-0216 “Chatarrización De Mercancías ADA y Bienes Adjudicados a la Nación”.</t>
  </si>
  <si>
    <t>Realizar capacitación virtual</t>
  </si>
  <si>
    <t>A15.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t>
  </si>
  <si>
    <t>Elevar consulta interinstitucional</t>
  </si>
  <si>
    <t>Presentación de consulta</t>
  </si>
  <si>
    <t>H5. En la revisión de las carpetas contentivas de los eventos de chatarrización seleccionados para revisión no se evidenció la realización de las labores de alistamiento, observando la omisión de las actividades necesarias para la gestión de chatarrización de conformidad con el instructivo IN-ADF-0216 “Chatarrización De Mercancías ADA y Bienes Adjudicados a la Nación”</t>
  </si>
  <si>
    <t>H6. En la revisión de las resoluciones seleccionadas para revisión por medio de las cuales se dispone mercancía para chatarrización se evidenció falta de documentación para la disposición de medios de transporte incumpliendo lo establecido en los numerales 4.1 Verificación del Informe Investigador de Laboratorio en el formato FPJ13- (Policía Judicial) del instructivo IN-ADF-0169 “Trámites para la Disposición de Medios de Transporte Aéreo, Marítimo, Terrestres Y Maquinaria Rodante de Construcción o Minería”.</t>
  </si>
  <si>
    <t>H7. Se observa que los archivos consolidados presentan diferencias respecto de las resoluciones por medio de las cuales se dispone la mercancía por la modalidad de chatarrización incumpliendo lo establecido en el numeral 4.4.7 “Comunicación al contratista del consolidado de chatarra y solicitud del cronograma de actividades” del instructivo IN-ADF-0216 “Chatarrización de Mercancías ADA y Bienes Adjudicados a la Nación”.</t>
  </si>
  <si>
    <t>H8. Se determinó que en los documentos soporte de la 1561 de 2024 de 1 ítem, incumpliendo lo establecido en el numeral 4.4.14 Diligencia de entrega de la mercancía o bienes adjudicados a la Nación del instructivo IN-ADF-0216 “Chatarrización De Mercancías ADA y Bienes Adjudicados a la Nación”</t>
  </si>
  <si>
    <t>A8. Se le presentará a las Direcciones Seccionales un lineamiento o memorando donde se relacione los instructivos, procedimientos y clausulas contractuales de la modalidad de Chatarrización, para la correcta ejecución de los lotes de chatarrización.</t>
  </si>
  <si>
    <t>Elaboración de lineamiento o memorando</t>
  </si>
  <si>
    <t>Memorando  o lineamiento</t>
  </si>
  <si>
    <r>
      <rPr>
        <b/>
        <sz val="12"/>
        <rFont val="Arial"/>
        <family val="2"/>
      </rPr>
      <t xml:space="preserve">DGC
</t>
    </r>
    <r>
      <rPr>
        <sz val="12"/>
        <rFont val="Arial"/>
        <family val="2"/>
      </rPr>
      <t>Subdirección Logística
Coordinación de Chatarrizaciones y Destrucciones</t>
    </r>
  </si>
  <si>
    <t>H9. En la Resolución 290 de 2024 de la Dirección Seccional de Aduanas de Cúcuta se evidencia fallas en la comprobación de los pesajes de las mercancías, correspondiente al egreso del recinto de almacenamiento e ingreso al centro de acopio, incumpliendo lo establecido en los numerales 4.4.17 “Verificación de la mercancía en el centro de acopio ” y 4.4.19 “Elaboración del acta de Desintegración ” del instructivo IN-ADF-0216 “Chatarrización de Mercancías ADA y Bienes Adjudicados a la Nación”, entrega que se encontraba bajo la responsabilidad de Luis Antonio Sánchez Chaparro Facilitador I, Carolina García Jaimes Gestor I, Edinson Moisés Chía Gelvez Analista II del del GIT Operación Logística y Jacinto Contreras Cárdenas Gestor II del Despacho de la seccional, situación que puede conllevar a una posible pérdida de recursos.</t>
  </si>
  <si>
    <t>A16. Se realizará Autoevaluación aleatoria para identificar que la Dirección Seccional de Cúcuta este ejecutando la chatarrización de acuerdo con lo estipulado en el instructivo IN-ADF-216</t>
  </si>
  <si>
    <t>Realizar la autoevaluación</t>
  </si>
  <si>
    <t>Informe de autoevaluación</t>
  </si>
  <si>
    <t>A9. Se elaborará formato de informe gerencial de chatarrización de mercancías, donde se incluirá una lista de chequeo con los documentos que permitan ejercer el control de lo establecido en el instructivo IN-ADF-0216.</t>
  </si>
  <si>
    <t>Elaboración del Informe gerencial de chatarrización de mercancías</t>
  </si>
  <si>
    <t>Formato Informe gerencial de chatarrización de mercancías</t>
  </si>
  <si>
    <t>H10. En la Dirección Seccional de Aduanas de Cúcuta en el evento de chatarrización del lote 2 de la resolución 290 de 2024, no se observó el informe final del proceso de desnaturalización y chatarrización de los bienes y mercancías a favor de la nación, incumpliendo lo establecido en el numeral No. 4.4.24 “Remisión de informe final” del instructivo IN-ADF-0216 “Chatarrización de Mercancías ADA y Bienes Adjudicados a La Nación” que expresa “una vez finalizada la operación de desnaturalización, fundición y disposición final, se recibe por parte del Contratista en la Coordinación de Chatarrización y Destrucciones o quien haga sus veces, de la Subdirección Logística o quien haga sus veces y en la Dirección Seccional correspondiente, el informe final de ejecución del lote”, situación que no permite verificar la correcta supervisión del contrato, cuya responsabilidad corresponde a Anny Yibeth Pallares Sosa Gestor II y Edison Moisés Chía Gelvez Analista II del GIT Operación Logística.</t>
  </si>
  <si>
    <t>H11. Debido a la falta de capacidades institucionales para determinar autenticidad, funcionalidad y estado de los bienes susceptibles de disposición, la DIAN chatarrizó bienes y mercancías basado en el numeral 7º del Memorando 000110 de 2022, el cual contiene condiciones que no se encuentran establecidas en el artículo 749 del Decreto 1165 de 2019, afectando los principios de celeridad, economía y coordinación, desatendiendo el cumplimiento de los fines del Estado y trasgrediendo el orden jerárquico de la normatividad existente.</t>
  </si>
  <si>
    <t>A10. Se realizará consulta a la Dirección de Gestión Jurídica, con el fin de determinar la viabilidad de la disposición de esta mercancía a través de otras modalidades.</t>
  </si>
  <si>
    <t>Socialización concepto jurídico
Alcance al memorando 155 del 01/08/2025</t>
  </si>
  <si>
    <t>Concepto jurídico</t>
  </si>
  <si>
    <t>OB1. La certificación emitida por la Dirección Seccional de Aduanas de Bogotá refiere que el auto de cesión de bienes de la Superintendencia de Sociedades es el No. 400-002049 y el auto de adjudicación de bienes es el No. 405-013070 del 25/07/2013, observando discrepancia entre los actos relacionados lo que conlleva a la pérdida de la integridad de la información.</t>
  </si>
  <si>
    <t>A11. Capacitación a los funcionarios que intervienen en el trámite de disposición de Bienes muebles adjudicados a favor de la nación dentro de procesos de cobro coactivo y en los proceso concursales.</t>
  </si>
  <si>
    <t>Capacitación a los responsables del proceso.</t>
  </si>
  <si>
    <t>lista de asistencia</t>
  </si>
  <si>
    <t>OB2. En la resolución 12864 de 2024 se observa que definida la situación jurídica de los bienes adjudicados a favor de la nación, según acta de adjudicación de bienes de la Superintendencia de Sociedades de radicado 405-013070 del 25/07/2013, la Dirección Seccional de Aduanas de Bogotá tenía la facultad de determinar la disposición de los bienes adjudicados desde dicha fecha, pero transcurrieron 11 años y 7 meses para realizar el proceso de disposición por la modalidad de chatarrización de los bienes, lo que conlleva a un sobrecosto de almacenamiento o bodegaje, lo que puede implicar posibles pérdidas económicas para la DIAN.
	En la Dirección Seccional de Aduanas de Cúcuta se observa que los 170 ítems relacionados en la resolución 290 de 22/04/2024 cuentan con el acto administrativo que define la situación jurídica de las mercancías, con firmeza de algunas mercancías desde marzo de 2014, por lo cual la Dirección Seccional de Aduanas de Cúcuta tenía la facultad de determinar la disposición de los bienes adjudicados, pero transcurrieron 10 años para realizar el proceso de disposición por la modalidad de chatarrización, lo que conlleva a un sobre costo de almacenamiento o bodegaje, lo que puede implicar posibles pérdidas económicas para la DIAN.</t>
  </si>
  <si>
    <t>A12. Fomentar el uso y consulta del tablero de inventarios para identificar las mercancías que ya posean la situación jurídica definida y de esta manera recomendar a las Direcciones Seccionales su disposición por alguna de las modalidades.
Para cada caso en su particularidad se realizará estudio costo - beneficio
Adicionalmente, el despacho de la Subdirección Logística de manera mensual remite la información consultada para generar las alertas respectivas vía correo electrónico.</t>
  </si>
  <si>
    <t>Seguimiento a los proyectos de disposición.</t>
  </si>
  <si>
    <t>Correo electrónico remitido desde el despacho de la Subdirección Logística</t>
  </si>
  <si>
    <t>OB3. En la resolución 290 de 2024 de la Dirección Seccional de Aduanas de Cúcuta, no se encontró soporte de los pagos de los bienes faltantes al momento de la entrega de las mercancías, respecto de del peso estimado y el peso bruto determinado en la entrega de las mercancías</t>
  </si>
  <si>
    <t>A13. Realizar el seguimiento continuo al procedimiento de faltantes a cargo de la Coordinación de Optimización de la Operación Logística dado que la observación es competencia de dicha coordinación.
Nota: Esta observación esta asociada al contrato de almacenamiento y se archiva en una carpeta independiente del contrato de chatarrización.</t>
  </si>
  <si>
    <t xml:space="preserve">Seguimiento a las actas de faltantes y cuentas de cobro emitidas por la Dirección Seccional.
Proceso de afectación de pólizas en caso de no recibir el pago.
</t>
  </si>
  <si>
    <t>Soporte de pagos por concepto de faltantes.</t>
  </si>
  <si>
    <t xml:space="preserve">OB4. Se evidencian inconsistencias en la información registrada en los documentos de los eventos de chatarrización </t>
  </si>
  <si>
    <t xml:space="preserve">INFORME PLAN DE MEJORAMIENTO INSTITUCIONAL </t>
  </si>
  <si>
    <t>Representante Legal: JAIRO ORLANDO VILLABONA ROBAYO</t>
  </si>
  <si>
    <t>Períodos que cubre: 2005 a 2021</t>
  </si>
  <si>
    <t>Fecha actualización CGR</t>
  </si>
  <si>
    <t>CÓDIGO DELHALLAZGO/
OBSERVACIÓN/ITEM</t>
  </si>
  <si>
    <t>DESCRIPCIÓN DEL HALLAZGO/OBSERVACIÓN/ITEM</t>
  </si>
  <si>
    <t>CAUSA  DEL HALLAZGO/OBSERVACIÓN/ITEM</t>
  </si>
  <si>
    <r>
      <rPr>
        <b/>
        <sz val="12"/>
        <rFont val="Arial"/>
        <family val="2"/>
      </rPr>
      <t xml:space="preserve">Hallazgo No. 16. Devolución NIT 800.216.434 (D)
</t>
    </r>
    <r>
      <rPr>
        <sz val="12"/>
        <rFont val="Arial"/>
        <family val="2"/>
      </rPr>
      <t xml:space="preserve">
“(…)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La DIAN no realizó dentro del plazo establecido en el artículo 670 del ET el proceso de fiscalización y por ende no inició proceso de cobro, lo que conllevó que las cuentas adeudadas por la sociedad </t>
    </r>
  </si>
  <si>
    <r>
      <rPr>
        <b/>
        <sz val="12"/>
        <rFont val="Arial"/>
        <family val="2"/>
      </rPr>
      <t>DGI</t>
    </r>
    <r>
      <rPr>
        <sz val="12"/>
        <rFont val="Arial"/>
        <family val="2"/>
      </rPr>
      <t xml:space="preserve">
NC -  Gestión de Información del Recaudo
Dirección de Gestión de Impuestos
Subdirección de Recaudo
Coordinación de Administración de Aplicativos de Impuestos
NC - Subproceso Innovacion y Tecnologia
Subdirección de Procesamiento De Datos</t>
    </r>
  </si>
  <si>
    <r>
      <rPr>
        <b/>
        <sz val="12"/>
        <rFont val="Arial"/>
        <family val="2"/>
      </rPr>
      <t xml:space="preserve">DGF
</t>
    </r>
    <r>
      <rPr>
        <sz val="12"/>
        <rFont val="Arial"/>
        <family val="2"/>
      </rPr>
      <t>Dirección de Gestión de Fiscalización 
Subdirección de Fiscalización Tributaria
Dirección de Gestión de Impuestos 
Subdirección de Recaudo
Coordinación de Administración de Aplicativos</t>
    </r>
  </si>
  <si>
    <r>
      <rPr>
        <b/>
        <sz val="12"/>
        <rFont val="Arial"/>
        <family val="2"/>
      </rPr>
      <t>DGF</t>
    </r>
    <r>
      <rPr>
        <sz val="12"/>
        <rFont val="Arial"/>
        <family val="2"/>
      </rPr>
      <t xml:space="preserve">
Dirección de Gestión de Fiscalización 
Subdirección de Fiscalización Tributaria
</t>
    </r>
  </si>
  <si>
    <r>
      <rPr>
        <b/>
        <sz val="12"/>
        <rFont val="Arial"/>
        <family val="2"/>
      </rPr>
      <t>DGF</t>
    </r>
    <r>
      <rPr>
        <sz val="12"/>
        <rFont val="Arial"/>
        <family val="2"/>
      </rPr>
      <t xml:space="preserve">
Dirección de Gestión de Impuestos
Subdirección de Devoluciones</t>
    </r>
  </si>
  <si>
    <r>
      <rPr>
        <b/>
        <sz val="12"/>
        <rFont val="Arial"/>
        <family val="2"/>
      </rPr>
      <t xml:space="preserve">Hallazgo No. 8 Expediente 201500551 Seccional Valledupar (D)
</t>
    </r>
    <r>
      <rPr>
        <sz val="12"/>
        <rFont val="Arial"/>
        <family val="2"/>
      </rPr>
      <t xml:space="preserve">
“(…)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Dentro del proceso la Dirección Seccional profirió las siguientes actuaciones: 
	Auto de Inspección Tributaria No. 242382017000012 del 24 de marzo de 2017 
	Visita de inspección tributaria el 7 de abril del 2017 en el domicilio del contribuyente, donde informan que éste se había cambiado de vivienda 
	Requerimiento ordinario No. 2423820017000326 del 9 de mayo de 2017, donde se solicita aclaraciones sobre información que sirvieron de base para la liquidación de la                Declaración de Renta del año gravable 2014. 
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
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El 21 de marzo de 2019, la DIAN emitió mandamiento de pago No. 20190302000169 por $1.321.852.000; en la siguiente tabla se muestra el detalle: (…)
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
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t>
    </r>
  </si>
  <si>
    <r>
      <rPr>
        <b/>
        <sz val="12"/>
        <rFont val="Arial"/>
        <family val="2"/>
      </rPr>
      <t>DGF</t>
    </r>
    <r>
      <rPr>
        <sz val="12"/>
        <rFont val="Arial"/>
        <family val="2"/>
      </rPr>
      <t xml:space="preserve">
Dirección de Gestión de Fiscalización
Subdirección de Fiscalización Tributaria 
Dirección Seccional de Impuestos y Aduanas de Valledupar
División de Fiscalización y Liquidacion TAC
</t>
    </r>
  </si>
  <si>
    <r>
      <rPr>
        <b/>
        <sz val="12"/>
        <rFont val="Arial"/>
        <family val="2"/>
      </rPr>
      <t>DGA</t>
    </r>
    <r>
      <rPr>
        <sz val="12"/>
        <rFont val="Arial"/>
        <family val="2"/>
      </rPr>
      <t xml:space="preserve">
NC – Subproceso Operación Aduanera
Dirección de Gestión de Aduanas
Subdirección de Registro y Control Aduanero
Subdirección de Operación Aduanera 
REFORMULADO
30042016
ACTUALIZADO
30112021</t>
    </r>
  </si>
  <si>
    <r>
      <rPr>
        <b/>
        <sz val="12"/>
        <rFont val="Arial"/>
        <family val="2"/>
      </rPr>
      <t>DGA</t>
    </r>
    <r>
      <rPr>
        <sz val="12"/>
        <rFont val="Arial"/>
        <family val="2"/>
      </rPr>
      <t xml:space="preserve">
NC- Subproceso Innovación y Tecnología
Dirección de Gestión de Innovación y Tecnología
Subdirección de Soluciones y Desarrollo
REFORMULADO
30042016
30092016
ACTUALIZADO
30112021</t>
    </r>
  </si>
  <si>
    <r>
      <rPr>
        <b/>
        <sz val="12"/>
        <rFont val="Arial"/>
        <family val="2"/>
      </rPr>
      <t>DGA</t>
    </r>
    <r>
      <rPr>
        <sz val="12"/>
        <rFont val="Arial"/>
        <family val="2"/>
      </rPr>
      <t xml:space="preserve">
NC – Subproceso Operación Aduanera
Dirección de Gestión de Aduanas
Subdirección de Operación Aduanera
REFORMULADO
30042016
30092016
ACTUALIZADO
30112021</t>
    </r>
  </si>
  <si>
    <r>
      <rPr>
        <b/>
        <sz val="12"/>
        <rFont val="Arial"/>
        <family val="2"/>
      </rPr>
      <t>DGA</t>
    </r>
    <r>
      <rPr>
        <sz val="12"/>
        <rFont val="Arial"/>
        <family val="2"/>
      </rPr>
      <t xml:space="preserve">
NC- Subproceso Innovación y Tecnología
Dirección de Gestión de Innovación y Tecnología
Subdirección de Infraestructura Tecnologica y de Operaciones
REFORMULADO
30042016
30092016
ACTUALIZADO
30112021</t>
    </r>
  </si>
  <si>
    <r>
      <rPr>
        <b/>
        <sz val="12"/>
        <rFont val="Arial"/>
        <family val="2"/>
      </rPr>
      <t>DGA</t>
    </r>
    <r>
      <rPr>
        <sz val="12"/>
        <rFont val="Arial"/>
        <family val="2"/>
      </rPr>
      <t xml:space="preserve">
NC - Subproceso Innovación y Tecnología
Dirección de Gestión de Innovación y Tecnología
Subdirección de Soluciones y Desarrollo
Subdireccion de Infraestructura Tecnologica y de Operaciones
REFORMULADO
30042016
30092016
ACTUALIZADO
30112021</t>
    </r>
  </si>
  <si>
    <r>
      <rPr>
        <b/>
        <sz val="12"/>
        <rFont val="Arial"/>
        <family val="2"/>
      </rPr>
      <t>DGA</t>
    </r>
    <r>
      <rPr>
        <sz val="12"/>
        <rFont val="Arial"/>
        <family val="2"/>
      </rPr>
      <t xml:space="preserve">
NC - Subproceso Innovación y Tecnología
Dirección de Gestión de Innovación y Tecnología
Subdirección de Soluciones y Desarrollo
REFORMULADO
30042016
30092016
ACTUALIZADO
30112021</t>
    </r>
  </si>
  <si>
    <r>
      <rPr>
        <b/>
        <sz val="12"/>
        <rFont val="Arial"/>
        <family val="2"/>
      </rPr>
      <t>DGA</t>
    </r>
    <r>
      <rPr>
        <sz val="12"/>
        <rFont val="Arial"/>
        <family val="2"/>
      </rPr>
      <t xml:space="preserve">
NC – Subproceso Operación Aduanera,
Dirección de Gestión de Aduanas
Subdirección de Operación Aduanera
NC - Subproceso Innovacion y Tecnologia
Direccion de Gestion de Innovacion y Tecnologia
Subdireccion de Innovacion y Proyectos
Subdireccion de Soluciones y desarrollo</t>
    </r>
  </si>
  <si>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</si>
  <si>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</si>
  <si>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30092016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</si>
  <si>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</si>
  <si>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r>
      <rPr>
        <b/>
        <sz val="12"/>
        <rFont val="Arial"/>
        <family val="2"/>
      </rPr>
      <t>DGA</t>
    </r>
    <r>
      <rPr>
        <sz val="12"/>
        <rFont val="Arial"/>
        <family val="2"/>
      </rPr>
      <t xml:space="preserve">
NC – Subproceso Operación Aduanera
Dirección de Gestión de Aduanas
Subdirección de Operación Aduanera
REFORMULADO
30092016
30092019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</si>
  <si>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30092019
30112021
20052022</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</si>
  <si>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30092019
30112021
20052022</t>
    </r>
  </si>
  <si>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</si>
  <si>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30092017
30092019
30112021
20052022</t>
    </r>
  </si>
  <si>
    <r>
      <rPr>
        <b/>
        <sz val="12"/>
        <rFont val="Arial"/>
        <family val="2"/>
      </rPr>
      <t>DGA</t>
    </r>
    <r>
      <rPr>
        <sz val="12"/>
        <rFont val="Arial"/>
        <family val="2"/>
      </rPr>
      <t xml:space="preserve">
NC – Subproceso Operación Aduanera
Dirección de Gestión de Aduanas
Subdirección de Operación Aduanera
REFORMULADO
30092016
ACTUALIZADO
30112021</t>
    </r>
  </si>
  <si>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ACTUALIZADO
30112021</t>
    </r>
  </si>
  <si>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t>
    </r>
  </si>
  <si>
    <r>
      <rPr>
        <b/>
        <sz val="12"/>
        <rFont val="Arial"/>
        <family val="2"/>
      </rPr>
      <t>DGA</t>
    </r>
    <r>
      <rPr>
        <sz val="12"/>
        <rFont val="Arial"/>
        <family val="2"/>
      </rPr>
      <t xml:space="preserve">
NC – Subproceso Operación Aduanera,
Dirección de Gestión de Aduanas 
Subdirección de Operación Aduanera
REFORMULADO
30092017
30092018
30092019
30112021</t>
    </r>
  </si>
  <si>
    <r>
      <rPr>
        <b/>
        <sz val="12"/>
        <rFont val="Arial"/>
        <family val="2"/>
      </rPr>
      <t>DGA</t>
    </r>
    <r>
      <rPr>
        <sz val="12"/>
        <rFont val="Arial"/>
        <family val="2"/>
      </rPr>
      <t xml:space="preserve">
NC – Subproceso Operación Aduanera
Dirección de Gestión de Aduanas
Subdirección de Operación Aduanera
REFORMULADO
30092017
30092018
30092019
ACTUALIZADO
30112021</t>
    </r>
  </si>
  <si>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del Laboratorio Aduanero
REFORMULADO
30092017
ACTUALIZADO
30112021</t>
    </r>
  </si>
  <si>
    <r>
      <rPr>
        <b/>
        <sz val="12"/>
        <rFont val="Arial"/>
        <family val="2"/>
      </rPr>
      <t>DGA</t>
    </r>
    <r>
      <rPr>
        <sz val="12"/>
        <rFont val="Arial"/>
        <family val="2"/>
      </rPr>
      <t xml:space="preserve">
NC – Subproceso Operación Aduanera
Dirección de Gestión de Aduanas
Subdirección Técnica Aduanera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</si>
  <si>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Técnica Aduanera
REFORMULADO
30/09/2017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</si>
  <si>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ACTUALIZADO
30112021</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</si>
  <si>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del Laboratorio Aduanero
REFORMULADO
30092017
30092018
07052021
ACTUALIZADO
30112021</t>
    </r>
  </si>
  <si>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
REFORMULADO
09122022</t>
    </r>
  </si>
  <si>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</si>
  <si>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
20052022</t>
    </r>
  </si>
  <si>
    <r>
      <rPr>
        <b/>
        <sz val="12"/>
        <rFont val="Arial"/>
        <family val="2"/>
      </rPr>
      <t>DGA</t>
    </r>
    <r>
      <rPr>
        <sz val="12"/>
        <rFont val="Arial"/>
        <family val="2"/>
      </rPr>
      <t xml:space="preserve">
NC – Subproceso Operación Aduanera
Dirección de Gestión de Aduanas
Subdirección de Operación Aduanera
NC - Subproceso Innovación y Tecnología
Dirección de Gestión de Innovación y Tecnología
Subdirección de Innovación y Proyectos
Subdirección de Soluciones y Desarrollo
REFORMULADO
30092019
30112021
20052022</t>
    </r>
  </si>
  <si>
    <r>
      <rPr>
        <b/>
        <sz val="12"/>
        <rFont val="Arial"/>
        <family val="2"/>
      </rPr>
      <t>DGA</t>
    </r>
    <r>
      <rPr>
        <sz val="12"/>
        <rFont val="Arial"/>
        <family val="2"/>
      </rPr>
      <t xml:space="preserve">
DS – Subproceso Operación Aduanera
Dirección Seccional de Impuestos y Aduanas de Bucaramanga
ACTUALIZADO
30112021</t>
    </r>
  </si>
  <si>
    <r>
      <rPr>
        <b/>
        <sz val="12"/>
        <rFont val="Arial"/>
        <family val="2"/>
      </rPr>
      <t>DGA</t>
    </r>
    <r>
      <rPr>
        <sz val="12"/>
        <rFont val="Arial"/>
        <family val="2"/>
      </rPr>
      <t xml:space="preserve">
Dirección de Gestión de Innovación y Tecnología
Subdirección de Innovación y Proyectos
Subdirección de Soluciones y Desarrollo
NC - Dirección de Gestión de Aduanas
Subdirección de Operación Aduanera
NC - Dirección de Gestión de Impuestos
Subdireccion de Recaudo
Coordinacion de Administracion de Aplicativos de Impuestos
</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</si>
  <si>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de Administracion de Aplicativos de Impuestos</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</si>
  <si>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</si>
  <si>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</si>
  <si>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REFORMULADO
30092019
30112021</t>
    </r>
  </si>
  <si>
    <r>
      <rPr>
        <b/>
        <sz val="12"/>
        <rFont val="Arial"/>
        <family val="2"/>
      </rPr>
      <t>DGA</t>
    </r>
    <r>
      <rPr>
        <sz val="12"/>
        <rFont val="Arial"/>
        <family val="2"/>
      </rPr>
      <t xml:space="preserve">
NC - Dirección de Gestión de Innovación y Tecnología
Subdirección de Innovación y Proyectos
Subdirección de Soluciones y Desarrollo
NC -Dirección de Gestión de Aduanas
Subdirección de Operación Aduanera
NC - Dirección de Gestión de Impuestos
Subdireccion de Recaudo
Coordinacion de Administracion de Aplicativos de Impuestos
</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</si>
  <si>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</si>
  <si>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30092019
ACTUALIZADO
30112021
20052022</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</si>
  <si>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</si>
  <si>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</si>
  <si>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r>
      <rPr>
        <b/>
        <sz val="12"/>
        <rFont val="Arial"/>
        <family val="2"/>
      </rPr>
      <t>DGA</t>
    </r>
    <r>
      <rPr>
        <sz val="12"/>
        <rFont val="Arial"/>
        <family val="2"/>
      </rPr>
      <t xml:space="preserve">
NC – Subproceso Operación Aduanera
Dirección de Gestión de Aduanas
Subdirección de Operación Aduanera
REFORMULADO
ACTUALIZADO
30112021</t>
    </r>
  </si>
  <si>
    <r>
      <rPr>
        <b/>
        <sz val="12"/>
        <rFont val="Arial"/>
        <family val="2"/>
      </rPr>
      <t>DGA</t>
    </r>
    <r>
      <rPr>
        <sz val="12"/>
        <rFont val="Arial"/>
        <family val="2"/>
      </rPr>
      <t xml:space="preserve">
DS – Subproceso Operación Aduanera
Dirección Seccional de Impuestos y Aduanas de Bucaramanga.
ACTUALIZADO
30112021</t>
    </r>
  </si>
  <si>
    <r>
      <t xml:space="preserve">HALLAZGO No. 1. Declaración de Importación No. 872022000152682-1 Vehículo Usado-Dirección Seccional de Aduanas de Barranquilla (A)
</t>
    </r>
    <r>
      <rPr>
        <sz val="12"/>
        <rFont val="Arial"/>
        <family val="2"/>
      </rPr>
      <t xml:space="preserve">
“La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t>
    </r>
  </si>
  <si>
    <r>
      <rPr>
        <b/>
        <sz val="12"/>
        <rFont val="Arial"/>
        <family val="2"/>
      </rPr>
      <t>DGA</t>
    </r>
    <r>
      <rPr>
        <sz val="12"/>
        <rFont val="Arial"/>
        <family val="2"/>
      </rPr>
      <t xml:space="preserve">
DS - Subproceso Operación Aduanera
Dirección de Aduanas de Barranquilla 
Division Operacion Aduanerra GIT Importaciones</t>
    </r>
  </si>
  <si>
    <r>
      <rPr>
        <b/>
        <sz val="12"/>
        <rFont val="Arial"/>
        <family val="2"/>
      </rPr>
      <t>DGA</t>
    </r>
    <r>
      <rPr>
        <sz val="12"/>
        <rFont val="Arial"/>
        <family val="2"/>
      </rPr>
      <t xml:space="preserve">
NC - Subproceso Operación Aduanera
Dirección de Gestión de Aduanas
Subdirección de Operación Aduanera
DS - Subproceso Operación Aduanera
Dirección de Aduanas de Barranquilla
</t>
    </r>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</si>
  <si>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</si>
  <si>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ACTUALIZADO
30112021</t>
    </r>
  </si>
  <si>
    <r>
      <rPr>
        <b/>
        <sz val="12"/>
        <color rgb="FF000000"/>
        <rFont val="Arial"/>
        <family val="2"/>
      </rPr>
      <t xml:space="preserve">DGI
</t>
    </r>
    <r>
      <rPr>
        <sz val="12"/>
        <color rgb="FF000000"/>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</si>
  <si>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</si>
  <si>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</si>
  <si>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</si>
  <si>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</si>
  <si>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</si>
  <si>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</si>
  <si>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</si>
  <si>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</si>
  <si>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</si>
  <si>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</si>
  <si>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</si>
  <si>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</si>
  <si>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</si>
  <si>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</si>
  <si>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</si>
  <si>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r>
      <rPr>
        <b/>
        <sz val="12"/>
        <rFont val="Arial"/>
        <family val="2"/>
      </rPr>
      <t>DGI</t>
    </r>
    <r>
      <rPr>
        <sz val="12"/>
        <rFont val="Arial"/>
        <family val="2"/>
      </rPr>
      <t xml:space="preserve">
DS - Subproceso Administación de Cartera
Direccion Seccional de Impuestos de Bogota
División de Cobranzas 
REFORMULADO
29052020
ACTUALIZADO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</si>
  <si>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</si>
  <si>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</si>
  <si>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t>
    </r>
  </si>
  <si>
    <r>
      <rPr>
        <b/>
        <sz val="12"/>
        <rFont val="Arial"/>
        <family val="2"/>
      </rPr>
      <t>DGI</t>
    </r>
    <r>
      <rPr>
        <sz val="12"/>
        <rFont val="Arial"/>
        <family val="2"/>
      </rPr>
      <t xml:space="preserve">
NC - Subproceso de Fiscalización y Liquidación
Subdirección de Fiscalización Tributaria
NC - Subproceso Innovación y Tecnología
Subdirección de Procesamiento de Datos
REFORMULADO 
09122022</t>
    </r>
  </si>
  <si>
    <r>
      <rPr>
        <b/>
        <sz val="12"/>
        <rFont val="Arial"/>
        <family val="2"/>
      </rPr>
      <t>DGI</t>
    </r>
    <r>
      <rPr>
        <sz val="12"/>
        <rFont val="Arial"/>
        <family val="2"/>
      </rPr>
      <t xml:space="preserve">
NC - Subproceso de Fiscalización y Liquidación
Subdirección de Fiscalización Tributaria
NC - Subproceso Gobernanza de datos, Analítica y Estudios Económicos 
Subdirección de Información y Analítica
REFORMULADO 
09122022</t>
    </r>
  </si>
  <si>
    <r>
      <rPr>
        <b/>
        <sz val="12"/>
        <rFont val="Arial"/>
        <family val="2"/>
      </rPr>
      <t>DGI</t>
    </r>
    <r>
      <rPr>
        <sz val="12"/>
        <rFont val="Arial"/>
        <family val="2"/>
      </rPr>
      <t xml:space="preserve">
NC - Subproceso de Fiscalización y Liquidación
Coordinación de Pensamiento Estratégico de Fiscalización Tributaria</t>
    </r>
  </si>
  <si>
    <r>
      <rPr>
        <b/>
        <sz val="12"/>
        <rFont val="Arial"/>
        <family val="2"/>
      </rPr>
      <t>DGI</t>
    </r>
    <r>
      <rPr>
        <sz val="12"/>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</si>
  <si>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r>
      <rPr>
        <b/>
        <sz val="12"/>
        <rFont val="Arial"/>
        <family val="2"/>
      </rPr>
      <t>DGI</t>
    </r>
    <r>
      <rPr>
        <sz val="12"/>
        <rFont val="Arial"/>
        <family val="2"/>
      </rPr>
      <t xml:space="preserve">
NC - Subproceso de Fiscalización y Liquidación
Coordinación de Sistemas de Información y Procedimiento de Fiscalización Tributaria
REFORMULADO 
09122022</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</si>
  <si>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</si>
  <si>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</si>
  <si>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</si>
  <si>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30092019
31102020
30112021
20052022
09122022</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</si>
  <si>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</si>
  <si>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</si>
  <si>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</si>
  <si>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</si>
  <si>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Innovacioón y Proyectos
Subdirección de Soluciones y Desarrollo</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</si>
  <si>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</si>
  <si>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</si>
  <si>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</si>
  <si>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</si>
  <si>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r>
      <rPr>
        <b/>
        <sz val="12"/>
        <rFont val="Arial"/>
        <family val="2"/>
      </rPr>
      <t>DGI</t>
    </r>
    <r>
      <rPr>
        <sz val="12"/>
        <rFont val="Arial"/>
        <family val="2"/>
      </rPr>
      <t xml:space="preserve">
NC- Subproceso Innovación y Tecnología
Dirección de Gestión e Innovación y Tecnología
Subdirección de Innovación y Proyectos
Subdirección de Soluciones y Desarrollo
NC- Subproceso Función Recaudadora
Dirección de Gestión de Impuestos
Subdirección de Recaudo
Coordinación de Contabilidad de la Función Recaudadora     
REFORMULADO
30092017
30032018
30042020
31102020
ACTALIZADO
30112021                                                                            </t>
    </r>
  </si>
  <si>
    <r>
      <t xml:space="preserve">DGI
</t>
    </r>
    <r>
      <rPr>
        <sz val="12"/>
        <rFont val="Arial"/>
        <family val="2"/>
      </rPr>
      <t>NC - Subproceso Innovación y Tecnología
Dirección de Gestión e Innovación y Tecnología
Subdirección de Innovación y Proyectos
Subdirección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</si>
  <si>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</si>
  <si>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</si>
  <si>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rPr>
        <b/>
        <sz val="12"/>
        <color rgb="FF000000"/>
        <rFont val="Arial"/>
        <family val="2"/>
      </rPr>
      <t xml:space="preserve">DGI
</t>
    </r>
    <r>
      <rPr>
        <sz val="12"/>
        <color rgb="FF000000"/>
        <rFont val="Arial"/>
        <family val="2"/>
      </rPr>
      <t>NC - Subproceso Innovación y Tecnología
Dirección de Gestión e Innovación y Tecnología
Subdirección de Innovación y Proyectos
Subdirección de Soluciones y Desarrollo</t>
    </r>
  </si>
  <si>
    <r>
      <rPr>
        <b/>
        <sz val="12"/>
        <rFont val="Arial"/>
        <family val="2"/>
      </rPr>
      <t xml:space="preserve">DGI
</t>
    </r>
    <r>
      <rPr>
        <sz val="12"/>
        <rFont val="Arial"/>
        <family val="2"/>
      </rPr>
      <t xml:space="preserve">NC - Subproceso Innovación y Tecnologia
Dirección de Gestión de Innovación y Tecnología
Subdirección de Innovación y Proyectos
Subdirección de Soluciones y Desarrollo
</t>
    </r>
  </si>
  <si>
    <r>
      <t xml:space="preserve">DGI
</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</si>
  <si>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</si>
  <si>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</si>
  <si>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</si>
  <si>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</si>
  <si>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</si>
  <si>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NC - Subproceso Innovacion y Tecnologia
Direccion de Gestion de Innovacion y Tecnologia
Subdireccion de Innovacion y Proyectos
Subdireccion de Soluciones y desarrollo</t>
    </r>
    <r>
      <rPr>
        <b/>
        <sz val="12"/>
        <rFont val="Arial"/>
        <family val="2"/>
      </rPr>
      <t xml:space="preserve">
</t>
    </r>
    <r>
      <rPr>
        <sz val="12"/>
        <rFont val="Arial"/>
        <family val="2"/>
      </rPr>
      <t>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</si>
  <si>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</si>
  <si>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</si>
  <si>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r>
      <rPr>
        <b/>
        <sz val="12"/>
        <rFont val="Arial"/>
        <family val="2"/>
      </rPr>
      <t>DGI</t>
    </r>
    <r>
      <rPr>
        <sz val="12"/>
        <rFont val="Arial"/>
        <family val="2"/>
      </rPr>
      <t xml:space="preserve">
NC -  Subproceso Recaudo - Devoluciones 
Dirección de Gestión de Impuestos
                                                                                                                                                                                                                                                                                                                                                                                                 Subproceso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09122022
ACTUALIZADO
30112021</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</si>
  <si>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30112021
20052022
09122022</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</si>
  <si>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Direcciones seccionales de Impuestos  y Direcciones seccionales de Impuestos  Aduanas 
División de Recaudo y Cobranzas 
Grupo Interno de Trabajo de Contabilidad 
REFORMULADO 
30042020
10052021
30112021
20052022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</si>
  <si>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</si>
  <si>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</si>
  <si>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</si>
  <si>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</si>
  <si>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</si>
  <si>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</si>
  <si>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r>
      <t xml:space="preserve">DGI
</t>
    </r>
    <r>
      <rPr>
        <sz val="12"/>
        <rFont val="Arial"/>
        <family val="2"/>
      </rPr>
      <t xml:space="preserve">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</si>
  <si>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</si>
  <si>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</si>
  <si>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</si>
  <si>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</si>
  <si>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Innovación y Tecnología
Dirección de Gestión e Innovación y Tecnología
Subdirección de Innovación y Proyectos
Subdirección de Soluciones y Desarrollo</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</si>
  <si>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</si>
  <si>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</si>
  <si>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t>
    </r>
    <r>
      <rPr>
        <b/>
        <sz val="12"/>
        <rFont val="Arial"/>
        <family val="2"/>
      </rPr>
      <t>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</si>
  <si>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</si>
  <si>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</si>
  <si>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 xml:space="preserve">DGI
</t>
    </r>
    <r>
      <rPr>
        <sz val="12"/>
        <rFont val="Arial"/>
        <family val="2"/>
      </rPr>
      <t>DGI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</si>
  <si>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</si>
  <si>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</si>
  <si>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ACTUALZIADO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</si>
  <si>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ACTUALZIADO
30112021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</si>
  <si>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</si>
  <si>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</si>
  <si>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t xml:space="preserve">DGI
</t>
    </r>
    <r>
      <rPr>
        <sz val="12"/>
        <rFont val="Arial"/>
        <family val="2"/>
      </rPr>
      <t>NC - Subproceso Innovación y Tecnología
Dirección de Gestión de Innovación y Tecnología
Subdirección de Innovación y Proyectos
Subdirección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</si>
  <si>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</si>
  <si>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</si>
  <si>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</si>
  <si>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</si>
  <si>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</si>
  <si>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</si>
  <si>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</si>
  <si>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</si>
  <si>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</si>
  <si>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</si>
  <si>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</si>
  <si>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</si>
  <si>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Subproceso Recaudo - Devoluciones
Dirección de Gestión de Impuestos
Subdirección de Recaudo
Coordinación de Administración de Aplicativos de Impuestos
REFORMULADO
30042020
ACTUALIZADO
30112021</t>
    </r>
  </si>
  <si>
    <r>
      <rPr>
        <b/>
        <sz val="12"/>
        <rFont val="Arial"/>
        <family val="2"/>
      </rPr>
      <t>DGI</t>
    </r>
    <r>
      <rPr>
        <sz val="12"/>
        <rFont val="Arial"/>
        <family val="2"/>
      </rPr>
      <t xml:space="preserve">
NC - Subproceso Innovación y Tecnología
Dirección de Gestión e Innovación y Tecnología
Subdirección de Soluciones y Desarrollo
REFORMULADO
30042020
10052021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</si>
  <si>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</si>
  <si>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</si>
  <si>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ACTUALIZADO
30112021</t>
    </r>
  </si>
  <si>
    <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</si>
  <si>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REFORMULADO
30032019
ACTUALIZADO
30112021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</si>
  <si>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de Barranquilla
División de Recaudo y Cobranzas 
Grupo Interno de Trabajo de Contabilidad
REFORMULADO
30032019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</si>
  <si>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</si>
  <si>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</si>
  <si>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</si>
  <si>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r>
      <t xml:space="preserve">DGI
</t>
    </r>
    <r>
      <rPr>
        <sz val="12"/>
        <rFont val="Arial"/>
        <family val="2"/>
      </rPr>
      <t>NC - Subproceso  Recaudo-Devoluciones 
Dirección de Gestión de Impuestos
Subdirección de Recaudo
Coordinación de Administración de Aplicativos de  Impuestos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</si>
  <si>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Recaudo-Devoluciones 
Dirección de Gestión de Impuestos
Subdirección de Recaudo
Coordinación de Administración de Aplicativos de  Impuestos
Coordinación de Contabilidad de la Función Recaudadora
</t>
    </r>
  </si>
  <si>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</si>
  <si>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</si>
  <si>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</si>
  <si>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</si>
  <si>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</si>
  <si>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</si>
  <si>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</si>
  <si>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</si>
  <si>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</si>
  <si>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</si>
  <si>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</si>
  <si>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</si>
  <si>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</si>
  <si>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</si>
  <si>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</si>
  <si>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</si>
  <si>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</si>
  <si>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</si>
  <si>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r>
      <t>DGI</t>
    </r>
    <r>
      <rPr>
        <sz val="12"/>
        <rFont val="Arial"/>
        <family val="2"/>
      </rPr>
      <t xml:space="preserve">
DGI
NC - Subproceso Innovacion y Tecnologia
Direccion de Gestion de Innovacion y Tecnologia
Subdireccion de Innovacion y Proyectos
Subdireccion de Soluciones y desarrollo
REFORMULADO 
30092019
31102020
30112021
20052022
09122022</t>
    </r>
  </si>
  <si>
    <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</si>
  <si>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rPr>
        <b/>
        <sz val="12"/>
        <rFont val="Arial"/>
        <family val="2"/>
      </rPr>
      <t>DGI</t>
    </r>
    <r>
      <rPr>
        <sz val="12"/>
        <rFont val="Arial"/>
        <family val="2"/>
      </rPr>
      <t xml:space="preserve">
NC - Subproceso Recaudo - Devoluciones
Direccion de Gestion de Impuestos
Subdirección de Devoluciones
ACTUALIZADO
30112021</t>
    </r>
  </si>
  <si>
    <r>
      <t xml:space="preserve">DGI
</t>
    </r>
    <r>
      <rPr>
        <sz val="12"/>
        <rFont val="Arial"/>
        <family val="2"/>
      </rPr>
      <t>NC - Subproceso Recaudo - Devoluciones
Direccion de Gestion de Impuestos
Subdirección de Devoluciones
NC - Subproceso Innovación y Tecnología
Dirección de Gestión e Innovación y Tecnología
Subdirección de Innovación y Proyectos
Subdirección de Soluciones y Desarrollo
ACTUALIZADO
30112021
REFORMULACIÓN EXCEPCIONAL 
18072022
REFORMULADO
09122022</t>
    </r>
  </si>
  <si>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ELABORACIÓN
15062022</t>
    </r>
  </si>
  <si>
    <r>
      <rPr>
        <b/>
        <sz val="12"/>
        <color rgb="FF000000"/>
        <rFont val="Arial"/>
        <family val="2"/>
      </rPr>
      <t xml:space="preserve">DGI
</t>
    </r>
    <r>
      <rPr>
        <sz val="12"/>
        <color rgb="FF000000"/>
        <rFont val="Arial"/>
        <family val="2"/>
      </rPr>
      <t>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</si>
  <si>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r>
      <rPr>
        <b/>
        <sz val="12"/>
        <rFont val="Arial"/>
        <family val="2"/>
      </rPr>
      <t>Hallazgo Nro. 1. Expediente 200814698 Investigación de Bienes y Cobro a Deudores Solidarios de la Unión Temporal Nit. 900191711. (D) (F)</t>
    </r>
    <r>
      <rPr>
        <sz val="12"/>
        <rFont val="Arial"/>
        <family val="2"/>
      </rPr>
      <t xml:space="preserve">
“(…)La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(…)Lo anterior, no obstante, la DIAN contar con las declaraciones tributarias de las sociedades con NIT´s 900.068.896-1 y 830.066.001-2, integrantes de la UT y por ende deudores solidarios de las obligaciones citadas.(…)
(…)Con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t>
    </r>
  </si>
  <si>
    <r>
      <rPr>
        <b/>
        <sz val="12"/>
        <rFont val="Arial"/>
        <family val="2"/>
      </rPr>
      <t>DGI</t>
    </r>
    <r>
      <rPr>
        <sz val="12"/>
        <rFont val="Arial"/>
        <family val="2"/>
      </rPr>
      <t xml:space="preserve">
DS - Subproceso de Administración de Cartera
Dirección Seccional de Impuestos de Bogotá
División de Cobranzas
ELABORACIÓN
30122022
</t>
    </r>
  </si>
  <si>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</si>
  <si>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</si>
  <si>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</si>
  <si>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r>
      <rPr>
        <b/>
        <sz val="12"/>
        <rFont val="Arial"/>
        <family val="2"/>
      </rPr>
      <t xml:space="preserve">DGI
</t>
    </r>
    <r>
      <rPr>
        <sz val="12"/>
        <rFont val="Arial"/>
        <family val="2"/>
      </rPr>
      <t>DS -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</si>
  <si>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-Subproceso de Administración de Cartera
Dirección Seccional de Impuestos de Bogotá
División de Cobranzas 
ELABORACIÓN
30122022</t>
    </r>
  </si>
  <si>
    <r>
      <rPr>
        <b/>
        <sz val="12"/>
        <rFont val="Arial"/>
        <family val="2"/>
      </rPr>
      <t>DGI</t>
    </r>
    <r>
      <rPr>
        <sz val="12"/>
        <rFont val="Arial"/>
        <family val="2"/>
      </rPr>
      <t xml:space="preserve">
DS - Subproceso de Administración de Cartera
Dirección Seccional de Impuestos de Bogotá
División de Cobranzas
ELABORACIÓN
30122022</t>
    </r>
  </si>
  <si>
    <r>
      <rPr>
        <b/>
        <sz val="12"/>
        <rFont val="Arial"/>
        <family val="2"/>
      </rPr>
      <t>Hallazgo Nro. 2. Expediente 200318863 -Embargo y secuestro de bienes del contribuyente con NIT 19.384.581 (D) (F)</t>
    </r>
    <r>
      <rPr>
        <sz val="12"/>
        <rFont val="Arial"/>
        <family val="2"/>
      </rPr>
      <t xml:space="preserve">
“(…) la DIAN no realizó gestiones oportunas para decretar las medidas cautelares, toda vez que se observó que, los tres primeros inmuebles de esta tabla no contaban con restricciones al dominio desde la fecha que se hizo exigible la obligación (21 de octubre de 2015). (…)
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
(…)En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
(…)Para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
Los hechos expuestos generaron daño al patrimonio del Estado en la suma de $479.286.000(…)producido por una gestión fiscal ineficaz, ineficiente e inoportuna, al tenor de lo dispuesto en el artículo 6º de la Ley 610 de 2000.(…)
(…)El hallazgo se comunica con connotación fiscal y, de conformidad con los artículos 34 y 35 de Ley 734 de 2002, con presunta incidencia disciplinaria(…)”</t>
    </r>
  </si>
  <si>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</si>
  <si>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rFont val="Arial"/>
        <family val="2"/>
      </rPr>
      <t>Hallazgo Nro. 3. Consistencia de la información del proceso de administración de cartera-cobro coactivo- en los aplicativos y reportes generados</t>
    </r>
    <r>
      <rPr>
        <sz val="12"/>
        <rFont val="Arial"/>
        <family val="2"/>
      </rPr>
      <t xml:space="preserve">
“(…)se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
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
(…) no se encuentra registro de actuaciones en SIPAC para las obligaciones correspondientes al NIT 830080102, entre el 2016/09/08 y el 2021/07/14, asociado a la dificultad para adelantar el traslado en el sistema (…)”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</si>
  <si>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t>
    </r>
  </si>
  <si>
    <r>
      <rPr>
        <b/>
        <sz val="12"/>
        <rFont val="Arial"/>
        <family val="2"/>
      </rPr>
      <t>DGI</t>
    </r>
    <r>
      <rPr>
        <sz val="12"/>
        <rFont val="Arial"/>
        <family val="2"/>
      </rPr>
      <t xml:space="preserve">
NC - Subproceso  Recaudo 
Dirección de Gestión de Impuestos
Subdirección de Recaudo
Coordinación de Administración de Aplicativos de  Impuestos
ELABORACIÓN
30122022
</t>
    </r>
  </si>
  <si>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ELABORACIÓN
30122022</t>
    </r>
  </si>
  <si>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NC - Subproceso Innovacion y Tecnologia
Direccion de Gestion de Innovacion y Tecnologia
Subdireccion de Innovacion y Proyectos
Subdireccion de Soluciones y desarrollo
ELABORACIÓN
30122022</t>
    </r>
  </si>
  <si>
    <r>
      <rPr>
        <b/>
        <sz val="12"/>
        <rFont val="Arial"/>
        <family val="2"/>
      </rPr>
      <t>Hallazgo Nro. 4. NIT 860511236 -Actividad procesal (D) (F)</t>
    </r>
    <r>
      <rPr>
        <sz val="12"/>
        <rFont val="Arial"/>
        <family val="2"/>
      </rPr>
      <t xml:space="preserve">
“(…)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
(…)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
(…)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En consecuencia, el hallazgo se registra con connotación fiscal y, de conformidad con los artículos 34 y 35 de la ley 734 de 2002, presunta incidencia disciplinaria”.
</t>
    </r>
  </si>
  <si>
    <r>
      <rPr>
        <b/>
        <sz val="12"/>
        <rFont val="Arial"/>
        <family val="2"/>
      </rPr>
      <t xml:space="preserve">DGI
</t>
    </r>
    <r>
      <rPr>
        <sz val="12"/>
        <rFont val="Arial"/>
        <family val="2"/>
      </rPr>
      <t>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</si>
  <si>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</si>
  <si>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r>
      <rPr>
        <b/>
        <sz val="12"/>
        <rFont val="Arial"/>
        <family val="2"/>
      </rPr>
      <t xml:space="preserve">DGI
</t>
    </r>
    <r>
      <rPr>
        <sz val="12"/>
        <rFont val="Arial"/>
        <family val="2"/>
      </rPr>
      <t>NC - Subproceso de Administración de Cartera
Dirección de Gestión de Impuestos
Subdirección de Cobranzas y Control Extensivo
NS - Subproceso de Administración de Cartera
Dirección Seccional de Impuestos de Bogotá
División de Cobranzas 
ELABORACIÓN
30122022</t>
    </r>
  </si>
  <si>
    <r>
      <rPr>
        <b/>
        <sz val="12"/>
        <rFont val="Arial"/>
        <family val="2"/>
      </rPr>
      <t>DGI</t>
    </r>
    <r>
      <rPr>
        <sz val="12"/>
        <rFont val="Arial"/>
        <family val="2"/>
      </rPr>
      <t xml:space="preserve">
DS - Subproceso de Administración de Cartera
Dirección Seccional de Impuestos de Bogotá
División de Cobranzas 
ELABORACIÓN
30122022</t>
    </r>
  </si>
  <si>
    <r>
      <rPr>
        <b/>
        <sz val="12"/>
        <rFont val="Arial"/>
        <family val="2"/>
      </rPr>
      <t>Hallazgo Nro. 5. Falta de oportunidad en la notificación del mandamiento de pago Nro. 20210302003695 (F) (D)</t>
    </r>
    <r>
      <rPr>
        <sz val="12"/>
        <rFont val="Arial"/>
        <family val="2"/>
      </rPr>
      <t xml:space="preserve">
“(…)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
(…) la acción de cobro de la obligación Nro. 91000376508964, por concepto de Renta año 2015, de acuerdo con el artículo 817 del Estatuto Tributario, prescribió el 24 de noviembre de 2021. Es decir, se notificó en debida forma, cuando la obligación ya se encontraba prescrita(…)”
(…) Con lo anterior, se generó daño al patrimonio del Estado en la suma de $1.294.481.000, correspondiente al valor de la obligación analizada(…) 
(…) el hallazgo se comunica con connotación fiscal, de conformidad con el artículo 6o de la Ley 610 de 2022 y, de acuerdo con los artículos 34 y 35 de Ley 734 de 2002, con presunta incidencia disciplinaria.(…)</t>
    </r>
  </si>
  <si>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</si>
  <si>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Direccción de Gestión de Impuestos
Subdirector de Cobranzas y Control Extensivo
DS - Subproceso de Administración de Cartera
Dirección Seccional de Impuestos de Bogotá
División de Cobranzas 
ELABORACIÓN
30122022</t>
    </r>
  </si>
  <si>
    <r>
      <rPr>
        <b/>
        <sz val="12"/>
        <rFont val="Arial"/>
        <family val="2"/>
      </rPr>
      <t>DGI</t>
    </r>
    <r>
      <rPr>
        <sz val="12"/>
        <rFont val="Arial"/>
        <family val="2"/>
      </rPr>
      <t xml:space="preserve">
Dirección Seccional de Impuestos de Bogotá
División de Cobranzas 
ELABORACIÓN
30122022</t>
    </r>
  </si>
  <si>
    <r>
      <rPr>
        <b/>
        <sz val="12"/>
        <rFont val="Arial"/>
        <family val="2"/>
      </rPr>
      <t>DGI</t>
    </r>
    <r>
      <rPr>
        <sz val="12"/>
        <rFont val="Arial"/>
        <family val="2"/>
      </rPr>
      <t xml:space="preserve">
DS - Subproceso de Administración de Cartera
Dirección Seccional de Impuestos de Bogotá
División de Cobranzas
ELABORACIÓN
30122022 </t>
    </r>
  </si>
  <si>
    <r>
      <rPr>
        <b/>
        <sz val="12"/>
        <rFont val="Arial"/>
        <family val="2"/>
      </rPr>
      <t>Hallazgo Nro. 7. Investigación de Bienes, Cobro Sanción Independiente, Expediente Nro. 200928615 (D) (F)</t>
    </r>
    <r>
      <rPr>
        <sz val="12"/>
        <rFont val="Arial"/>
        <family val="2"/>
      </rPr>
      <t xml:space="preserve">
“(…) De la evaluación al expediente No. 200928615, contribuyente con NIT 12136637, relacionado con el cobro de la obligación tributaria contenida en la Resolución Sanción No 322412013000036 del 4 de febrero de 2013, (…), se evidencian las siguientes situaciones: 
a)La DSI de Bogotá no adelantó actuaciones de cobro persuasivo como tampoco investigación de bienes del Contribuyente antes del mandamiento de pago No. 20130302006932 (…). 
(…) durante los años 2014, 2015, 2016 y 2017 tampoco se buscaron oportunamente otros bienes del contribuyente, ni se decretaron medidas de embargo de sumas de dinero en los años citados (…)
(…) b) La acción de cobro respecto a esta obligación prescribió, el 25 de diciembre de 2018 (…).
Sin embargo, al 7 de octubre de 2022 aún no se ha proferido la Resolución de Prescripción (…).
Se generó daño al patrimonio del Estado en la suma de $984.560.000 correspondiente al valor de la obligación mencionada (…) 
(…)Se comunica con connotación fiscal y, de conformidad con los artículos 34 y 35 de Ley 734 de 200247, presunta incidencia disciplinaria(…)”</t>
    </r>
  </si>
  <si>
    <r>
      <rPr>
        <b/>
        <sz val="12"/>
        <rFont val="Arial"/>
        <family val="2"/>
      </rPr>
      <t>DGI</t>
    </r>
    <r>
      <rPr>
        <sz val="12"/>
        <rFont val="Arial"/>
        <family val="2"/>
      </rPr>
      <t xml:space="preserve">
NC - Subproceso de Administración de Cartera
Subdirección de Cobranzas y Control Extensivo
Coordinación de Cobranza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</si>
  <si>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DS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</si>
  <si>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 </t>
    </r>
  </si>
  <si>
    <r>
      <rPr>
        <b/>
        <sz val="12"/>
        <rFont val="Arial"/>
        <family val="2"/>
      </rPr>
      <t xml:space="preserve">Hallazgo Nro. 8. Oportunidad en la Investigación de Bienes y Medidas Cautelares, Expediente Nro. 201115065 (D) (F)
</t>
    </r>
    <r>
      <rPr>
        <sz val="12"/>
        <rFont val="Arial"/>
        <family val="2"/>
      </rPr>
      <t xml:space="preserve">
“(…)Los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
(…)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
(…)se generó daño al patrimonio del Estado en la suma de $119.618.000, correspondiente al valor de las obligaciones mencionadas(…)
(…)En consecuencia, el presente hallazgo tiene connotación fiscal y, de conformidad con los artículos 34 y 35 de Ley 734 de 200253, presunta incidencia disciplinaria(…)”
</t>
    </r>
  </si>
  <si>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</si>
  <si>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</si>
  <si>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</si>
  <si>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Hallazgo Nro. 9. Custodia y administración de bienes secuestrados, Expediente Nro. 200404830 del contribuyente identificado con NIT 811026755 (D)</t>
    </r>
    <r>
      <rPr>
        <sz val="12"/>
        <rFont val="Arial"/>
        <family val="2"/>
      </rPr>
      <t xml:space="preserve">
(…)Analizados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
(…)De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
(…)el hallazgo se comunica de conformidad con los artículos 34 y 35 de Ley 734 de 200258, con presunta incidencia disciplinaria.(…)”  
</t>
    </r>
  </si>
  <si>
    <r>
      <t>DGI</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</si>
  <si>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</si>
  <si>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</si>
  <si>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</si>
  <si>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10. Expedientes Nro. 201500860 NIT. 900419548, 2003035320 NIT. 802014863. (D)
</t>
    </r>
    <r>
      <rPr>
        <sz val="12"/>
        <rFont val="Arial"/>
        <family val="2"/>
      </rPr>
      <t xml:space="preserve">
“(…)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El hallazgo se registra con presunta incidencia disciplinaria, de conformidad con los artículos 34 y 35 de Ley 734 de 200262 (vigente hasta 28 de marzo de 2022), derogada por la Ley 1952 de 2019.(…)”</t>
    </r>
  </si>
  <si>
    <r>
      <rPr>
        <b/>
        <sz val="12"/>
        <rFont val="Arial"/>
        <family val="2"/>
      </rPr>
      <t xml:space="preserve">DGI
</t>
    </r>
    <r>
      <rPr>
        <sz val="12"/>
        <rFont val="Arial"/>
        <family val="2"/>
      </rPr>
      <t>DS - Subproceso de Administración de Cartera</t>
    </r>
    <r>
      <rPr>
        <b/>
        <sz val="12"/>
        <rFont val="Arial"/>
        <family val="2"/>
      </rPr>
      <t xml:space="preserve">
</t>
    </r>
    <r>
      <rPr>
        <sz val="12"/>
        <rFont val="Arial"/>
        <family val="2"/>
      </rPr>
      <t xml:space="preserve">Dirección Seccional de Impuestos de Barranquilla 
División Recaudo y Cobranzas    </t>
    </r>
    <r>
      <rPr>
        <b/>
        <sz val="12"/>
        <rFont val="Arial"/>
        <family val="2"/>
      </rPr>
      <t xml:space="preserve">                                          </t>
    </r>
    <r>
      <rPr>
        <sz val="12"/>
        <rFont val="Arial"/>
        <family val="2"/>
      </rPr>
      <t xml:space="preserve">
ELABORACIÓN
30122022</t>
    </r>
  </si>
  <si>
    <r>
      <rPr>
        <b/>
        <sz val="12"/>
        <rFont val="Arial"/>
        <family val="2"/>
      </rPr>
      <t xml:space="preserve">Hallazgo Nro. 11. Expediente 2012531450 Prescripción de obligación en etapa persuasiva NIT. 900531962. (D)(F)
</t>
    </r>
    <r>
      <rPr>
        <sz val="12"/>
        <rFont val="Arial"/>
        <family val="2"/>
      </rPr>
      <t xml:space="preserve">
“(…)De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
(…) Con lo anterior, se generó daño al patrimonio del Estado en la suma de $141.691.000 (…)
(…)El hallazgo se comunica con incidencia fiscal al tenor de lo dispuesto en el artículo 6º de la Ley 610 de 2000 y con presunta incidencia disciplinaria conforme a lo dispuesto en los artículos 34 y 35 de Ley 734 de 2002”.(…)”</t>
    </r>
  </si>
  <si>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</si>
  <si>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t>
    </r>
  </si>
  <si>
    <r>
      <rPr>
        <b/>
        <sz val="12"/>
        <rFont val="Arial"/>
        <family val="2"/>
      </rPr>
      <t>Hallazgo Nro. 12. Gestión de cobro Expediente Nro. 201103469 (F) (D)</t>
    </r>
    <r>
      <rPr>
        <sz val="12"/>
        <rFont val="Arial"/>
        <family val="2"/>
      </rPr>
      <t xml:space="preserve">
“(…)Pese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
(…)Así las cosas, no se dispone de la resolución de prescripción, no obstante, las obligaciones se encuentran prescritas(…)
(…)se generó daño al patrimonio del Estado en la suma de $198.577.602 correspondiente al valor de las obligaciones mencionadas más la actualización e intereses(…)
(…)En consecuencia, el presente hallazgo se comunica con connotación fiscal y, de conformidad con los artículos 34 y 35 de Ley 734 de 2002, presunta incidencia disciplinaria(…)”.  </t>
    </r>
  </si>
  <si>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</si>
  <si>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</si>
  <si>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</si>
  <si>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 xml:space="preserve"> Hallazgo Nro. 13. Expediente nro. 201416563 NIT. 890926272. Embargo y secuestro de bienes. (D) (F)
</t>
    </r>
    <r>
      <rPr>
        <sz val="12"/>
        <rFont val="Arial"/>
        <family val="2"/>
      </rPr>
      <t xml:space="preserve">
“(…)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
(…) se generó daño al patrimonio del Estado en la suma de $450.157.661,
En consecuencia, el hallazgo se registra con connotación fiscal, de conformidad con el artículo 6º de la Ley 610 de 2022 y, de acuerdo con los artículos 34 y 35 de Ley 734 de 2002, con presunta incidencia disciplinaria(…)” </t>
    </r>
  </si>
  <si>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</si>
  <si>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Administración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</si>
  <si>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</si>
  <si>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14. Garantías reales de las Facilidades de Pago del Art. 45 Ley 2155/2021 (D)
</t>
    </r>
    <r>
      <rPr>
        <sz val="12"/>
        <rFont val="Arial"/>
        <family val="2"/>
      </rPr>
      <t xml:space="preserve">
“(…)En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La totalidad de las facilidades relacionadas con los NITs referidos, fueron solicitadas y aprobadas con un plazo superior a 12 meses, por lo cual se requería el respaldo de una garantía conforme a lo dispuesto en el Art. 814 del ET. 
(…)Sin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
(…)El presente hallazgo tiene presunta incidencia disciplinaria, de conformidad con los artículos 34 y 35 de Ley 734 de 2002 76 (vigente hasta 28 de marzo de 2022), derogada por la Ley 1952 de 2019(…)”</t>
    </r>
  </si>
  <si>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
</t>
    </r>
  </si>
  <si>
    <r>
      <rPr>
        <b/>
        <sz val="12"/>
        <rFont val="Arial"/>
        <family val="2"/>
      </rPr>
      <t>DGI</t>
    </r>
    <r>
      <rPr>
        <sz val="12"/>
        <rFont val="Arial"/>
        <family val="2"/>
      </rPr>
      <t xml:space="preserve">
DS -  Subproceso Administracion de Cartera
Dirección Seccional de Impuestos de Bogotá
División de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</si>
  <si>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Bogotá
División de Cobranzas
ELABORACIÓN
30122022</t>
    </r>
  </si>
  <si>
    <r>
      <rPr>
        <b/>
        <sz val="12"/>
        <rFont val="Arial"/>
        <family val="2"/>
      </rPr>
      <t xml:space="preserve">DGI
</t>
    </r>
    <r>
      <rPr>
        <sz val="12"/>
        <rFont val="Arial"/>
        <family val="2"/>
      </rPr>
      <t>DS -  Subproceso Administracion de Cartera
Dirección Seccional de Impuestos de Bogotá
División de Cobranzas
ELABORACIÓN
30122022</t>
    </r>
  </si>
  <si>
    <r>
      <rPr>
        <b/>
        <sz val="12"/>
        <rFont val="Arial"/>
        <family val="2"/>
      </rPr>
      <t xml:space="preserve"> Hallazgo Nro. 15. Aplicación Depósitos de Títulos Judiciales (D)</t>
    </r>
    <r>
      <rPr>
        <sz val="12"/>
        <rFont val="Arial"/>
        <family val="2"/>
      </rPr>
      <t xml:space="preserve">
“(…)Se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
(..)con corte a 31 de diciembre de 2021, presentan datos erróneos, ya que para los siguientes títulos ya se profirió Auto de conversión, endoso, aplicación y fraccionamiento antes del 31 de diciembre de 2021 (…)
(…)El presente hallazgo tiene presunta incidencia disciplinaria, de conformidad con los artículos 34 y 35 de Ley 734 de 2002 81 (vigente hasta 28 de marzo de 2022), derogada por la Ley 1952 de 2019(…)”
</t>
    </r>
  </si>
  <si>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</si>
  <si>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</si>
  <si>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DS -  Subproceso Administracion de Cartera
Dirección Seccional de Impuestos de Bogotá
División de Cobranzas 
ELABORACIÓN
30122022</t>
    </r>
  </si>
  <si>
    <r>
      <rPr>
        <b/>
        <sz val="12"/>
        <rFont val="Arial"/>
        <family val="2"/>
      </rPr>
      <t xml:space="preserve"> Hallazgo Nro. 16. Saldos de obligaciones cobro coactivo
</t>
    </r>
    <r>
      <rPr>
        <sz val="12"/>
        <rFont val="Arial"/>
        <family val="2"/>
      </rPr>
      <t xml:space="preserve">
“(…) En la DIAN se tramitó el expediente de cobro coactivo Nro. 200329610 del contribuyente identificado con NIT 890900107, por medio del cual se cobraron las obligaciones correspondientes al impuesto sobre las ventas –IVA de los años gravables 2014 periodo 2, 2015 periodo 1 y 2.(…)
(…)Se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
(…)Ahora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t>
    </r>
  </si>
  <si>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</si>
  <si>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 xml:space="preserve">Hallazgo Nro. 17. Expedición Resolución que ordena seguir adelante la ejecución de los expedientes 201103469, 199901896, 201016997 y 200810022 (D)
</t>
    </r>
    <r>
      <rPr>
        <sz val="12"/>
        <rFont val="Arial"/>
        <family val="2"/>
      </rPr>
      <t xml:space="preserve">
“(…) Expediente Nro. 201103469 (…)Se profirió Mandamiento de Pago Nro. 20160302001602 de fecha 20 de abril de 2016, notificado personalmente el 03 de mayo de 2016, en el cual se incluyeron las siguientes obligaciones  
(…)Y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 Expediente Nro. 200810022 (…)La Resolución que ordena seguir adelante la ejecución Nro. 20170309002063 fue proferida el 7 de septiembre de 2017, notificada el 19 de septiembre de 2017, cuatro años después de notificado el mandamiento de pago.(…)  
En consecuencia, el hallazgo se registra con presunta incidencia disciplinaria, de conformidad con los artículos 34 y 35 de Ley 734 de 2002(…)”  
</t>
    </r>
  </si>
  <si>
    <r>
      <rPr>
        <b/>
        <sz val="12"/>
        <rFont val="Arial"/>
        <family val="2"/>
      </rPr>
      <t>DGI</t>
    </r>
    <r>
      <rPr>
        <sz val="12"/>
        <rFont val="Arial"/>
        <family val="2"/>
      </rPr>
      <t xml:space="preserve">
NC -  Subproceso Administracion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</si>
  <si>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</si>
  <si>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Hallazgo Nro. 18 Consistencia estado obligaciones cobro coactivo (D)
</t>
    </r>
    <r>
      <rPr>
        <sz val="12"/>
        <rFont val="Arial"/>
        <family val="2"/>
      </rPr>
      <t xml:space="preserve">
“(…) Analizado el expediente Nro. 200428000 correspondiente al contribuyente identificado con NIT 8300009816, se estableció que con relación a obligaciones de los años 2004 a 2012 se decreta medida de embargo de sumas de dinero, el 02 de mayo de 2012(…) 
(…) No se registran actuaciones en SIPAC posteriores a las gestiones relacionadas con la facilidad de pago anteriormente indicada, vinculada a obligaciones previas a las obligaciones objeto de análisis (…).
(…) En el expediente físico obra mandamiento de pago Nro. 000050 del 22 de febrero de 2019 (folio 281), el cual fue expedido de manera manual y no afectó el aplicativo de cobro SIPAC, es decir, el acto administrativo no se reflejó en el sistema (…)
(…)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
(…) En consulta efectuada en el aplicativo SIPAC respecto al estado de las obligaciones relacionadas ventas 2013, 2014 y 2015, las mismas se reflejan canceladas con saldo cero (0) (…).
(…)En consulta efectuada al Servicio Informático Electrónico de la Obligación Financiera las obligaciones relacionadas con Ventas 2013, 2014 y 2015 y Renta CREE 2014 se muestran “Al día” con saldo de obligación cero (0). 
(…) presunta incidencia disciplinaria, de conformidad con los artículos 34 y 35 de Ley 734 de 2002(…)”
</t>
    </r>
  </si>
  <si>
    <r>
      <rPr>
        <b/>
        <sz val="12"/>
        <rFont val="Arial"/>
        <family val="2"/>
      </rPr>
      <t xml:space="preserve">DGI
</t>
    </r>
    <r>
      <rPr>
        <sz val="12"/>
        <rFont val="Arial"/>
        <family val="2"/>
      </rPr>
      <t>DS - Subproceso de Administración de Cartera
Dirección Seccional de Impuestos de Bogotá
División de Cobranzas
ELABORACIÓN
30122022</t>
    </r>
  </si>
  <si>
    <r>
      <rPr>
        <b/>
        <sz val="12"/>
        <rFont val="Arial"/>
        <family val="2"/>
      </rPr>
      <t>DGI</t>
    </r>
    <r>
      <rPr>
        <sz val="12"/>
        <rFont val="Arial"/>
        <family val="2"/>
      </rPr>
      <t xml:space="preserve">
DS - Subproceso de Administración de Cartera.
Dirección Seccional de Impuestos de Bogotá
División de Cobranzas
ELABORACIÓN
30122022</t>
    </r>
  </si>
  <si>
    <r>
      <rPr>
        <b/>
        <sz val="12"/>
        <rFont val="Arial"/>
        <family val="2"/>
      </rPr>
      <t xml:space="preserve">HALLAZGO No. 16 REGISTRO OBLIGACIONES ESTAMPILLA HERRAMIENTA OBLIGA </t>
    </r>
    <r>
      <rPr>
        <sz val="12"/>
        <rFont val="Arial"/>
        <family val="2"/>
      </rPr>
      <t xml:space="preserve">
“El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
(…)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t>
    </r>
  </si>
  <si>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t>
    </r>
  </si>
  <si>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ELABORACIÓN 19062023
</t>
    </r>
  </si>
  <si>
    <r>
      <rPr>
        <b/>
        <sz val="12"/>
        <rFont val="Arial"/>
        <family val="2"/>
      </rPr>
      <t xml:space="preserve">DGI </t>
    </r>
    <r>
      <rPr>
        <sz val="12"/>
        <rFont val="Arial"/>
        <family val="2"/>
      </rPr>
      <t xml:space="preserve">
DS - Subproceso de Administracion de Cartera Dirección 
Seccional de Impuestos de Barranquilla  
Jefe de División de Recaudo y Cobranzas 
ELABORACIÓN 19062023</t>
    </r>
  </si>
  <si>
    <r>
      <rPr>
        <b/>
        <sz val="12"/>
        <rFont val="Arial"/>
        <family val="2"/>
      </rPr>
      <t xml:space="preserve">DGI </t>
    </r>
    <r>
      <rPr>
        <sz val="12"/>
        <rFont val="Arial"/>
        <family val="2"/>
      </rPr>
      <t xml:space="preserve">
DS - Subproceso Administracion de Cartera 
Dirección Seccional de Impuestos de Bogotá
Jefe de División de Cobranzas  
ELABORACIÓN 19062023</t>
    </r>
  </si>
  <si>
    <r>
      <rPr>
        <b/>
        <sz val="12"/>
        <rFont val="Arial"/>
        <family val="2"/>
      </rPr>
      <t>HALLAZGO No. 3. Cartera de Arancel e Iva Externo (A)</t>
    </r>
    <r>
      <rPr>
        <sz val="12"/>
        <rFont val="Arial"/>
        <family val="2"/>
      </rPr>
      <t xml:space="preserve">
“La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
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
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
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Los saldos reflejados en la Contabilidad de la DIAN Función Recaudadora, de los terceros seleccionados en la muestra de las Cuentas por Cobrar por concepto de Arancel e IVA Externo (…)
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</si>
  <si>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</si>
  <si>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</si>
  <si>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</si>
  <si>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</si>
  <si>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Hallazgo No. 7 Saldos por terceros (A)</t>
    </r>
    <r>
      <rPr>
        <sz val="12"/>
        <rFont val="Arial"/>
        <family val="2"/>
      </rPr>
      <t xml:space="preserve">
(…)Del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
•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t>
    </r>
  </si>
  <si>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NC - Subproceso Innovación y Tecnología
Dirección de Gestión de Innovación y Tecnología
Subdirección de Innovación y Proyectos
Subdirección de Soluciones y Desarrollo</t>
    </r>
  </si>
  <si>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</si>
  <si>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</si>
  <si>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</si>
  <si>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t xml:space="preserve">DGI
</t>
    </r>
    <r>
      <rPr>
        <sz val="12"/>
        <rFont val="Arial"/>
        <family val="2"/>
      </rPr>
      <t>NC - Subproceso Innovación y Tecnología
Dirección de Gestión de Innovación y Tecnología
Subdirección de Innovación y Proyectos
Subdirección de Soluciones y Desarrollo</t>
    </r>
  </si>
  <si>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t>
    </r>
  </si>
  <si>
    <r>
      <t xml:space="preserve">DGI
</t>
    </r>
    <r>
      <rPr>
        <sz val="12"/>
        <rFont val="Arial"/>
        <family val="2"/>
      </rPr>
      <t xml:space="preserve">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Dirección operativa de grandes contribuyentes                                                                            Dirección seccional de impuestos de Bogotá
</t>
    </r>
  </si>
  <si>
    <r>
      <rPr>
        <b/>
        <sz val="12"/>
        <rFont val="Arial"/>
        <family val="2"/>
      </rPr>
      <t>Hallazgo No. 8 Proceso de cobro – NIT 805001015 (F-D)</t>
    </r>
    <r>
      <rPr>
        <sz val="12"/>
        <rFont val="Arial"/>
        <family val="2"/>
      </rPr>
      <t xml:space="preserve">
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
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
Adicionalmente, omitió el deber de dar traslado a las autoridades competentes con respecto a las posibles conductas punibles relacionadas con el Impuesto sobre las Ventas - IVA y la Retención en la fuente, pues en el expediente únicamente se encuentran oficios de advertencia. 
(…)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
</t>
    </r>
  </si>
  <si>
    <r>
      <rPr>
        <b/>
        <sz val="12"/>
        <rFont val="Arial"/>
        <family val="2"/>
      </rPr>
      <t>DGI</t>
    </r>
    <r>
      <rPr>
        <sz val="12"/>
        <rFont val="Arial"/>
        <family val="2"/>
      </rPr>
      <t xml:space="preserve">
NC - Subproceso de Administración de Cartera
Subdirección de Cobranzas y Control Extensivo
Coordinación de Cobranzas
DS - Subproceso de Administración de Cartera.
Dirección Seccional de Impuestos de Bogotá.
División de Cobranzas </t>
    </r>
  </si>
  <si>
    <r>
      <rPr>
        <b/>
        <sz val="12"/>
        <rFont val="Arial"/>
        <family val="2"/>
      </rPr>
      <t>DGI</t>
    </r>
    <r>
      <rPr>
        <sz val="12"/>
        <rFont val="Arial"/>
        <family val="2"/>
      </rPr>
      <t xml:space="preserve">
NC - Subproceso de Administración de Cartera
Subdirección de Cobranzas y Control Extensivo
Coordinación de Cobranzas
</t>
    </r>
  </si>
  <si>
    <r>
      <rPr>
        <b/>
        <sz val="12"/>
        <rFont val="Arial"/>
        <family val="2"/>
      </rPr>
      <t>DGI</t>
    </r>
    <r>
      <rPr>
        <sz val="12"/>
        <rFont val="Arial"/>
        <family val="2"/>
      </rPr>
      <t xml:space="preserve">
DS - Subproceso de Administración de Cartera.
Dirección Seccional de Impuestos de Bogotá.
División de Cobranzas </t>
    </r>
  </si>
  <si>
    <r>
      <rPr>
        <b/>
        <sz val="12"/>
        <rFont val="Arial"/>
        <family val="2"/>
      </rPr>
      <t>Hallazgo No. 12. Trámite para la Extinción de la Obligación Tributaria</t>
    </r>
    <r>
      <rPr>
        <sz val="12"/>
        <rFont val="Arial"/>
        <family val="2"/>
      </rPr>
      <t xml:space="preserve">
“(…) 
Proyectos con extinción: 
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1.1.	Proyecto BPIN 20181719000037 (…)  1.2 Proyecto BPIN 20200214000114 (…) 1.3 Proyecto BPIN 2020542610029 (…) 1.4. Proyecto BPIN 20181719000374
2. Proyecto Sin Extinción: 
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2.1 Proyecto BPIN 2018542500005 (…)  2.2 Proyecto BPIN 20181719000011 (…) 2.3. Proyecto BPIN 20181719000013 (…) 2.4. Proyecto BPIN 20181719000014 (…)”. 
</t>
    </r>
  </si>
  <si>
    <r>
      <rPr>
        <b/>
        <sz val="12"/>
        <rFont val="Arial"/>
        <family val="2"/>
      </rPr>
      <t>DGI</t>
    </r>
    <r>
      <rPr>
        <sz val="12"/>
        <rFont val="Arial"/>
        <family val="2"/>
      </rPr>
      <t xml:space="preserve">
Dirección de Gestión de Impuestos
Subdirección de Recaudo
Coordinación de Administración de Aplicativos de Impuestos
</t>
    </r>
  </si>
  <si>
    <r>
      <rPr>
        <b/>
        <sz val="12"/>
        <rFont val="Arial"/>
        <family val="2"/>
      </rPr>
      <t>DGI</t>
    </r>
    <r>
      <rPr>
        <sz val="12"/>
        <rFont val="Arial"/>
        <family val="2"/>
      </rPr>
      <t xml:space="preserve">
Dirección de Gestión de Impuestos
Subdirección de Recaudo
Coordinación de Contabilidad de la Función Recaudadora
</t>
    </r>
  </si>
  <si>
    <r>
      <rPr>
        <b/>
        <sz val="12"/>
        <rFont val="Arial"/>
        <family val="2"/>
      </rPr>
      <t xml:space="preserve">Hallazgo No. 13. Extinción de Obligaciones - DIAN
</t>
    </r>
    <r>
      <rPr>
        <sz val="12"/>
        <rFont val="Arial"/>
        <family val="2"/>
      </rPr>
      <t>“(…) la entidad nacional competente informó a la DIAN la entrega realizada, adjuntando el certificado de recibido a satisfacción por parte del interventor. 
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
(…)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
(…) 
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
Caso No 1 ECOPETROL (Nit 899.999.068) – Bogotá
(…) Caso No. 2 CENIT (Nit. 900.531.210) - Norte de Santander (…)”.</t>
    </r>
  </si>
  <si>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Dirección de Gestión Estratégica y Analítica
Subdirección de Procesos 
Coordinación de Procesos y Riesgos Operacionales 
</t>
    </r>
  </si>
  <si>
    <r>
      <t xml:space="preserve">DGI
</t>
    </r>
    <r>
      <rPr>
        <sz val="12"/>
        <rFont val="Arial"/>
        <family val="2"/>
      </rPr>
      <t>Dirección de Gestión de Impuestos
Subdirección de Cobranzas y Control Extensivo
Subdirección de Recaudo
Coordinación de Cobranzas
Coordinación de Administración de Aplicativos de Impuestos</t>
    </r>
  </si>
  <si>
    <r>
      <rPr>
        <b/>
        <sz val="12"/>
        <rFont val="Arial"/>
        <family val="2"/>
      </rPr>
      <t xml:space="preserve">DGI
</t>
    </r>
    <r>
      <rPr>
        <sz val="12"/>
        <rFont val="Arial"/>
        <family val="2"/>
      </rPr>
      <t xml:space="preserve">Dirección de Gestión de Impuestos
Subdirección de Recaudo
Coordinación de Administración de Aplicativos de Impuestos
Dirección de Gestión deIinnovación y Tecnología
Subdirección de Innovación y Proyectos
Subdirección de Soluciones y Desarrollo
</t>
    </r>
  </si>
  <si>
    <r>
      <rPr>
        <b/>
        <sz val="12"/>
        <rFont val="Arial"/>
        <family val="2"/>
      </rPr>
      <t xml:space="preserve"> Hallazgo No. 14 Registro Resoluciones de Extinción Obras por Impuestos – DIAN
</t>
    </r>
    <r>
      <rPr>
        <sz val="12"/>
        <rFont val="Arial"/>
        <family val="2"/>
      </rPr>
      <t>“(…) Producto del análisis realizado por la CGR a los registros contables inherentes a la extinción de la obligación tributaria, se estableció que se continúan registrando extemporáneamente las resoluciones de extinción de la obligación tributaria.
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
(...)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t>
    </r>
  </si>
  <si>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t>
    </r>
  </si>
  <si>
    <r>
      <rPr>
        <b/>
        <sz val="12"/>
        <rFont val="Arial"/>
        <family val="2"/>
      </rPr>
      <t xml:space="preserve">DGI
</t>
    </r>
    <r>
      <rPr>
        <sz val="12"/>
        <rFont val="Arial"/>
        <family val="2"/>
      </rPr>
      <t xml:space="preserve">Dirección de Gestión de Impuestos
Subdirección de Recaudo
Coordinación de Administración de Aplicativos de Impuestos
Dirección de Gestión deIinnovación y Tecnología
Subdirección de Innovación y Proyectos
Subdirección de Soluciones y Desarrollo
</t>
    </r>
  </si>
  <si>
    <r>
      <rPr>
        <b/>
        <sz val="12"/>
        <rFont val="Arial"/>
        <family val="2"/>
      </rPr>
      <t>DGI</t>
    </r>
    <r>
      <rPr>
        <sz val="12"/>
        <rFont val="Arial"/>
        <family val="2"/>
      </rPr>
      <t xml:space="preserve">
Dirección de Gestión de Impuestos
Subdirección de Recaudo
Coordinación de Contabilidad de la Función Recaudadora                                </t>
    </r>
  </si>
  <si>
    <r>
      <rPr>
        <b/>
        <sz val="12"/>
        <rFont val="Arial"/>
        <family val="2"/>
      </rPr>
      <t>Hallazgo No. 15 Revelación de partidas y asuntos materiales – DIAN</t>
    </r>
    <r>
      <rPr>
        <sz val="12"/>
        <rFont val="Arial"/>
        <family val="2"/>
      </rPr>
      <t xml:space="preserve">
“(…)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 
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t>
    </r>
  </si>
  <si>
    <r>
      <rPr>
        <b/>
        <sz val="12"/>
        <rFont val="Arial"/>
        <family val="2"/>
      </rPr>
      <t>DGI</t>
    </r>
    <r>
      <rPr>
        <sz val="12"/>
        <rFont val="Arial"/>
        <family val="2"/>
      </rPr>
      <t xml:space="preserve">
Coordinación de Contabilidad de la Función Recaudadora
Dirección de Gestión Estratégica y Analítica
Subdirección de Procesos 
Coordinación de Procesos y Riesgos Operacionales 
</t>
    </r>
  </si>
  <si>
    <r>
      <rPr>
        <b/>
        <sz val="12"/>
        <rFont val="Arial"/>
        <family val="2"/>
      </rPr>
      <t>DGI</t>
    </r>
    <r>
      <rPr>
        <sz val="12"/>
        <rFont val="Arial"/>
        <family val="2"/>
      </rPr>
      <t xml:space="preserve">
Coordinación de Contabilidad de la Función Recaudadora</t>
    </r>
  </si>
  <si>
    <r>
      <rPr>
        <b/>
        <sz val="12"/>
        <rFont val="Arial"/>
        <family val="2"/>
      </rPr>
      <t>Hallazgo No. 16. Conciliación de cuentas por cobrar – Impuesto de Renta – 1305-01-001- DIAN</t>
    </r>
    <r>
      <rPr>
        <sz val="12"/>
        <rFont val="Arial"/>
        <family val="2"/>
      </rPr>
      <t xml:space="preserve">
“(…)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
(…)
Se estableció que para la vigencia 2022 se concilió el 0,51% de los terceros y el 3,54% del valor a conciliar, y para la vigencia 2023 se concilió el 0,85% de los terceros equivalentes al 49,18% de la cuenta Impuesto de Renta por Cobrar, tal como se muestra a continuación: (…)
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
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
(…)”. </t>
    </r>
  </si>
  <si>
    <r>
      <rPr>
        <b/>
        <sz val="12"/>
        <rFont val="Arial"/>
        <family val="2"/>
      </rPr>
      <t xml:space="preserve">Hallazgo No. 17. Registros en Sistemas de Información DIAN
</t>
    </r>
    <r>
      <rPr>
        <sz val="12"/>
        <rFont val="Arial"/>
        <family val="2"/>
      </rPr>
      <t xml:space="preserve">“(…)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1.	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
2.	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
3.	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
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
1.	Los registros contables son realizados manualmente, lo que incrementa el riesgo de error en el reconocimiento de las operaciones, genera reprocesos en el reconocimiento de un documento, y afecta los saldos contables dentro de los cierres. 
Como evidencia de lo anterior se presentan los siguientes casos:
Caso No. 1 Proyecto 20181719000018 (…)  Caso No. 2 Proyecto 20181719000175  (…)  Caso No. 3. Proyecto 20200214000085  (…) Caso No 4. Proyecto 20181719000020 (…) Caso No. 5 Proyecto 20200214000083 (…) Caso No. 6 Proyecto 20181719000037 (…)”. </t>
    </r>
  </si>
  <si>
    <r>
      <rPr>
        <b/>
        <sz val="12"/>
        <color rgb="FF000000"/>
        <rFont val="Arial"/>
        <family val="2"/>
      </rPr>
      <t xml:space="preserve">Hallazgo No. 18. Reglamentación abonos y reconocimiento de rendimientos financieros.
</t>
    </r>
    <r>
      <rPr>
        <sz val="12"/>
        <color rgb="FF000000"/>
        <rFont val="Arial"/>
        <family val="2"/>
      </rPr>
      <t xml:space="preserve">
“(…) se establece que ni el MHCP ni la DIAN, que son los responsables del recaudo y registro de los rendimientos generados por los recursos del mecanismo obras por impuestos en los estados financieros, ejercen control y seguimiento a dichos recursos.
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Aspectos relevantes considerando el monto de los recursos administrados por las fiduciarias asociados al mecanismo de obras por impuestos, tal como se evidencia en los estados financieros de la DIAN de las vigencias 2021 a 2023, los cuales se presentan a continuación: (…)”.
b. Reconocimiento (Contabilización de los Rendimientos Financieros) – DIAN
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
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t>
    </r>
  </si>
  <si>
    <r>
      <rPr>
        <b/>
        <sz val="12"/>
        <rFont val="Arial"/>
        <family val="2"/>
      </rPr>
      <t xml:space="preserve">Hallazgo No. 4. Devoluciones (A)
</t>
    </r>
    <r>
      <rPr>
        <sz val="12"/>
        <rFont val="Arial"/>
        <family val="2"/>
      </rPr>
      <t xml:space="preserve">“(…) La CGR analizó la base de datos remitida por la DIAN con un total de 84.755 solicitudes de devolución por $39 billones de la vigencia 2024, evidenciando lo siguiente:
1. La información contenida en la base de datos se resume a continuación: (…). De acuerdo con lo anterior, la información contenida en la base de datos, no es concordante con la información revelada; toda vez que, existe una diferencia en el total devuelto por $ 4.655.998.786.822.
2. De las 73.279 solicitudes de devolución tramitadas en el SI Devoluciones, se reportaron 312 actos administrativos duplicados por $105.165.854.000.
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
Adicionalmente, no existe orden cronológico ni consecutivo; por lo tanto, un mismo número de acto administrativo se repite para diferentes solicitudes de diferentes seccionales, dificultando la verificación de la información.
4. De la muestra seleccionada de solicitudes de devolución, se determinaron las siguientes incorrecciones: (…)”. </t>
    </r>
  </si>
  <si>
    <r>
      <rPr>
        <b/>
        <sz val="12"/>
        <rFont val="Arial"/>
        <family val="2"/>
      </rPr>
      <t>DGI</t>
    </r>
    <r>
      <rPr>
        <sz val="12"/>
        <rFont val="Arial"/>
        <family val="2"/>
      </rPr>
      <t xml:space="preserve">
Dirección de Gestión de Impuestos
Subdirección de Devoluciones
Subdirección de Recaudo
Coordinación de Contabilidad Función Recaudadora</t>
    </r>
  </si>
  <si>
    <r>
      <rPr>
        <b/>
        <sz val="12"/>
        <rFont val="Arial"/>
        <family val="2"/>
      </rPr>
      <t xml:space="preserve"> Hallazgo No. 5. Movimientos Excedentes (A)</t>
    </r>
    <r>
      <rPr>
        <sz val="12"/>
        <rFont val="Arial"/>
        <family val="2"/>
      </rPr>
      <t xml:space="preserve">
“(…)En análisis realizado a los saldos de los terceros y sus respectivos libros auxiliares, se evidenció que, para el cierre del periodo contable del año 2024, se reconocieron diversas notas de contabilidad (formato 1108) a varios terceros sin ningún soporte documental.
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Los movimientos contables mencionados, generan incorreciones materiales que afectan la razonabilidad de los saldos por tercero de los contribuyentes detallados a continuación:
(…). Así las cosas, se determina una incorrección material de la cuenta 2407-03-001-04 Excedentes retención en la fuente por $1.316.911.832.610”. (…)”. </t>
    </r>
  </si>
  <si>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t>
    </r>
  </si>
  <si>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Coordinación de Servicios y Administración Técnica-Recaudo</t>
    </r>
  </si>
  <si>
    <r>
      <t xml:space="preserve">Hallazgo No. 6. Razonabilidad de saldos. (A)
</t>
    </r>
    <r>
      <rPr>
        <sz val="12"/>
        <rFont val="Arial"/>
        <family val="2"/>
      </rPr>
      <t xml:space="preserve">“(...) En análisis realizado a los saldos de cuentas por cobrar y cuentas por pagar, se verificaron los libros auxiliares, documentos soporte, obligación financiera y reporte de saldos por cobrar en SIPAC a una muestra de terceros. 
Del examen realizado, se determinaron las siguientes incorrecciones: (…)
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
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t>
    </r>
  </si>
  <si>
    <r>
      <t xml:space="preserve">Realizar implementación para que se registre o actualice la fecha de presentación en la tabla MAS_DOCUMENTOS_GESTIONADOS, con el fin de mejorar tiempos en la ejecución de la tarea de copia de novedades para el procesamiento de la información </t>
    </r>
    <r>
      <rPr>
        <b/>
        <sz val="12"/>
        <rFont val="Arial"/>
        <family val="2"/>
      </rPr>
      <t>contable</t>
    </r>
  </si>
  <si>
    <r>
      <rPr>
        <b/>
        <sz val="12"/>
        <rFont val="Arial"/>
        <family val="2"/>
      </rPr>
      <t>DGI</t>
    </r>
    <r>
      <rPr>
        <sz val="12"/>
        <rFont val="Arial"/>
        <family val="2"/>
      </rPr>
      <t xml:space="preserve">
Dirección de Gestión de Impuestos
Subdirección de Recaudo
Coordinación de Contabilidad Función Recaudadora</t>
    </r>
  </si>
  <si>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t>
    </r>
  </si>
  <si>
    <r>
      <rPr>
        <b/>
        <sz val="12"/>
        <rFont val="Arial"/>
        <family val="2"/>
      </rPr>
      <t xml:space="preserve">DGI </t>
    </r>
    <r>
      <rPr>
        <sz val="12"/>
        <rFont val="Arial"/>
        <family val="2"/>
      </rPr>
      <t xml:space="preserve">
Dirección de Gestión de Impuestos 
Subdirección de Recaudo
Coordinación de contabilidad de la función Recaudadora</t>
    </r>
  </si>
  <si>
    <r>
      <rPr>
        <b/>
        <sz val="12"/>
        <rFont val="Arial"/>
        <family val="2"/>
      </rPr>
      <t xml:space="preserve">DGI      </t>
    </r>
    <r>
      <rPr>
        <sz val="12"/>
        <rFont val="Arial"/>
        <family val="2"/>
      </rPr>
      <t xml:space="preserve">              
Dirección de Gestión de Impuestos 
Subdirección de Recaudo
Coordinación de contabilidad de la función Recaudadora</t>
    </r>
  </si>
  <si>
    <r>
      <rPr>
        <b/>
        <sz val="12"/>
        <rFont val="Arial"/>
        <family val="2"/>
      </rPr>
      <t xml:space="preserve">DGI      </t>
    </r>
    <r>
      <rPr>
        <sz val="12"/>
        <rFont val="Arial"/>
        <family val="2"/>
      </rPr>
      <t xml:space="preserve">
Dirección de Gestión de Impuestos 
Subdirección de Recaudo
Coordinción de contabilidad de la función Recaudadora 
Coordinación de Administración de Aplicativos de Impuestos
Subdirección de Fiscalización Tributaria
Coordinación de Sistemas de Informacion y Procedimiento de Fiscalizacion Tributaria.
Subdirección de Gestión de Tecnología de la Información y las Telecomunicaciones
Coordinación de Soluciones y Desarrollo</t>
    </r>
  </si>
  <si>
    <r>
      <rPr>
        <b/>
        <sz val="12"/>
        <rFont val="Arial"/>
        <family val="2"/>
      </rPr>
      <t xml:space="preserve">DGI </t>
    </r>
    <r>
      <rPr>
        <sz val="12"/>
        <rFont val="Arial"/>
        <family val="2"/>
      </rPr>
      <t xml:space="preserve">
Dirección de Gestión de Impuestos 
Subdirección de Recaudo
Coordinción de contabilidad de la función Recaudadora
Coordinación de Administración de Aplicativos de Impuestos
Subdirección de Fiscalización Tributaria
Sistemas De Informacion y Procedimiento De Fiscalizacion 
Subdirección de Gestión de Tecnología de la Información y las Telecomunicaciones
Coordinación de Soluciones y Desarrollo</t>
    </r>
  </si>
  <si>
    <r>
      <rPr>
        <b/>
        <sz val="12"/>
        <rFont val="Arial"/>
        <family val="2"/>
      </rPr>
      <t>Hallazgo No. 11. Expediente 200701439 Seccional Barranquilla (F-D)</t>
    </r>
    <r>
      <rPr>
        <sz val="12"/>
        <rFont val="Arial"/>
        <family val="2"/>
      </rPr>
      <t xml:space="preserve">
“(…)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
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Con lo anterior, se generó daño al patrimonio público por $691.963.000; valor del mandamiento de pago No. 20190302000484 del 28 de febrero de 2019, correspondiente a la sanción por no presentar la declaración de renta y complementarios del año gravable </t>
    </r>
  </si>
  <si>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Dirección Seccional de Impuestos de Medellín
Dirección Seccional de Impuestos y Aduanas de Quibdó
Dirección Seccional de Impuestos y Aduanas de Santa Marta
Dirección Seccional de Impuestos y Aduanas de Barrancabermeja</t>
    </r>
  </si>
  <si>
    <r>
      <rPr>
        <b/>
        <sz val="12"/>
        <rFont val="Arial"/>
        <family val="2"/>
      </rPr>
      <t>DGI</t>
    </r>
    <r>
      <rPr>
        <sz val="12"/>
        <rFont val="Arial"/>
        <family val="2"/>
      </rPr>
      <t xml:space="preserve">
Dirección de Gestión de Impuestos
Subdirección de Cobranzas y Control Extensivo
Coordinación de Cobranzas</t>
    </r>
  </si>
  <si>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División de Recaudo y Cobranzas
</t>
    </r>
  </si>
  <si>
    <r>
      <rPr>
        <b/>
        <sz val="12"/>
        <rFont val="Arial"/>
        <family val="2"/>
      </rPr>
      <t xml:space="preserve">Hallazgo No. 12. Expediente 20090780 DSI Barranquilla (F-D)
</t>
    </r>
    <r>
      <rPr>
        <sz val="12"/>
        <rFont val="Arial"/>
        <family val="2"/>
      </rPr>
      <t xml:space="preserve">
“(…)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En consecuencia, se generó daño al patrimonio público por $119.823.000, por el avalúo del inmueble MI I228-7967…”. </t>
    </r>
  </si>
  <si>
    <r>
      <rPr>
        <b/>
        <sz val="12"/>
        <rFont val="Arial"/>
        <family val="2"/>
      </rPr>
      <t xml:space="preserve">Hallazgo No. 13. Resoluciones Sanción DSI Barranquilla (F-D)
</t>
    </r>
    <r>
      <rPr>
        <sz val="12"/>
        <rFont val="Arial"/>
        <family val="2"/>
      </rPr>
      <t xml:space="preserve">
“Dentro del expediente aportado por la Oficina de Control Interno de la DIAN, en ochenta y ocho folios, se adjuntan las siguientes Resoluciones Sancionatorias:
(…) El total de las sanciones impuestas al importador, identificada con el Nit., 800.038.391, a través de la Resolución Sanción No. 1041 de 21 de mayo de 2018 ascendió a Ciento setenta y siete millones ochocientos ochenta y tres mil doscientos treinta y dos pesos M/CTE - $177.883.232.
(…) El total de las sanciones impuestas al importador, identificado con el Nit., 800.038.391, a través de la Resolución Sanción No. 1041 de 21 de mayo de 2018 ascendió a Ciento setenta y un millones seiscientos noventa y dos mil setecientos ochenta pesos M/CTE - $171.692.780.
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
En consecuencia, se generó daño al patrimonio público por $349.576.012, valor que corresponde a las resoluciones señaladas en el acápite anterior…”. </t>
    </r>
  </si>
  <si>
    <r>
      <rPr>
        <b/>
        <sz val="12"/>
        <rFont val="Arial"/>
        <family val="2"/>
      </rPr>
      <t>DGI</t>
    </r>
    <r>
      <rPr>
        <sz val="12"/>
        <rFont val="Arial"/>
        <family val="2"/>
      </rPr>
      <t xml:space="preserve">
Dirección de Gestión de Impuestos
Subdirección de Cobranzas y Control Extensivo
Coordinación de Cobranzas
Dirección de Gestión de Fiscalización
Subdirección de Fiscalización Tributaria</t>
    </r>
  </si>
  <si>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t>
    </r>
  </si>
  <si>
    <r>
      <rPr>
        <b/>
        <sz val="12"/>
        <rFont val="Arial"/>
        <family val="2"/>
      </rPr>
      <t xml:space="preserve">Hallazgo No. 14. Expediente Seccional Barrancabermeja (F-D)
</t>
    </r>
    <r>
      <rPr>
        <sz val="12"/>
        <rFont val="Arial"/>
        <family val="2"/>
      </rPr>
      <t xml:space="preserve">
“(…) Al realizar el análisis del expediente 201800458 con NIT.15252525, se verificaron los actos administrativos que libró la orden de pago e igualmente que dispuso seguir adelante con la ejecución, para realizar el avalúo y remate de bienes.(…)
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t>
    </r>
  </si>
  <si>
    <r>
      <rPr>
        <b/>
        <sz val="12"/>
        <rFont val="Arial"/>
        <family val="2"/>
      </rPr>
      <t xml:space="preserve">Hallazgo No. 15. Expediente 201800615 Seccional Tuluá (F-D)
</t>
    </r>
    <r>
      <rPr>
        <sz val="12"/>
        <rFont val="Arial"/>
        <family val="2"/>
      </rPr>
      <t xml:space="preserve">
“(…)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negativamente en la eficiencia y efectividad en el cobro de las obligaciones a cargo del contribuyente. Lo anterior, sin desconocer las actividades persuasivas realizadas antes del acto administrativo que da inicio al cobro de la obligación. 
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En consecuencia, se generó daño al patrimonio público por $15.118.728.000, valor que corresponde al impuesto de Renta, año gravable 2015 por $13.744.298.000 y sanción por $1.374.430.000…”. 
 </t>
    </r>
  </si>
  <si>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t>
    </r>
  </si>
  <si>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
División de Recaudo y Cobranzas
GIT de Gestión de Cobranzas</t>
    </r>
  </si>
  <si>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t>
    </r>
  </si>
  <si>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24102022
</t>
    </r>
  </si>
  <si>
    <r>
      <rPr>
        <b/>
        <sz val="12"/>
        <rFont val="Arial"/>
        <family val="2"/>
      </rPr>
      <t xml:space="preserve">DGC
</t>
    </r>
    <r>
      <rPr>
        <sz val="12"/>
        <rFont val="Arial"/>
        <family val="2"/>
      </rPr>
      <t>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
09122022</t>
    </r>
  </si>
  <si>
    <r>
      <rPr>
        <b/>
        <sz val="12"/>
        <rFont val="Arial"/>
        <family val="2"/>
      </rPr>
      <t>DGC</t>
    </r>
    <r>
      <rPr>
        <sz val="12"/>
        <rFont val="Arial"/>
        <family val="2"/>
      </rPr>
      <t xml:space="preserve">
DS - Subproceso Operación Logística
Dirección Seccional de Aduanas de Bogotá
Dirección Seccional de Aduanas de Cali
Dirección Seccional de Impuestos y Aduanas de Cúcuta
Dirección Seccional de Impuestos y Aduanas de Manizales
Dirección Seccional de Aduanas de Medellín
División Administrativa y Financiera
GIT de Operación Logística 
NC - Subproceso Operación Logística
Dirección de Gestión Corportiva
Subdirección Logística
REFORMULADO
29052020
31102020
30112021
09122022</t>
    </r>
  </si>
  <si>
    <r>
      <rPr>
        <b/>
        <sz val="12"/>
        <rFont val="Arial"/>
        <family val="2"/>
      </rPr>
      <t>DGC</t>
    </r>
    <r>
      <rPr>
        <sz val="12"/>
        <rFont val="Arial"/>
        <family val="2"/>
      </rPr>
      <t xml:space="preserve">
DS - Subproceso Operación Logística
GIT de Operación Logística 
Dirección Seccional de Aduanas de Cali
REFORMULADO 
29052020
30102020
30112021
09122022</t>
    </r>
  </si>
  <si>
    <r>
      <rPr>
        <b/>
        <sz val="12"/>
        <rFont val="Arial"/>
        <family val="2"/>
      </rPr>
      <t>DGC</t>
    </r>
    <r>
      <rPr>
        <sz val="12"/>
        <rFont val="Arial"/>
        <family val="2"/>
      </rPr>
      <t xml:space="preserve">
DS - Subproceso Operación Logística
GIT de Operación Logística 
Dirección Seccional de Aduanas de Cartagena
Área que apoya Subdirección Logística
REFORMULADO
29052020
31102020
30112021
09122022</t>
    </r>
  </si>
  <si>
    <r>
      <rPr>
        <b/>
        <sz val="12"/>
        <rFont val="Arial"/>
        <family val="2"/>
      </rPr>
      <t xml:space="preserve">Hallazgo No. 1
</t>
    </r>
    <r>
      <rPr>
        <sz val="12"/>
        <rFont val="Arial"/>
        <family val="2"/>
      </rPr>
      <t xml:space="preserve">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Así mismo, no se encontraron  en la dirección seccional reportes de seguimiento y evaluación de la ejecución del contrato, que complementen las actividades de control y seguimiento  a la contratación de almacenamiento de mercancías. 
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t>
    </r>
  </si>
  <si>
    <r>
      <t xml:space="preserve">DGC
</t>
    </r>
    <r>
      <rPr>
        <sz val="12"/>
        <rFont val="Arial"/>
        <family val="2"/>
      </rPr>
      <t>DS -  Dirección Seccional de Cucúta
División  Administrativa y financiera
GIT de Operación Logística de la 
ACTUALIZADO
30112021</t>
    </r>
  </si>
  <si>
    <r>
      <t xml:space="preserve">DGC
</t>
    </r>
    <r>
      <rPr>
        <sz val="12"/>
        <rFont val="Arial"/>
        <family val="2"/>
      </rPr>
      <t>NC - Dirección de Gestión Corportiva
Subdirección Logística
Coordinación de Optimización de la Operación Logística
ACTUALIZADO
30112021</t>
    </r>
  </si>
  <si>
    <r>
      <rPr>
        <b/>
        <sz val="12"/>
        <rFont val="Arial"/>
        <family val="2"/>
      </rPr>
      <t>DGC</t>
    </r>
    <r>
      <rPr>
        <sz val="12"/>
        <rFont val="Arial"/>
        <family val="2"/>
      </rPr>
      <t xml:space="preserve">
DS - Dirección Seccional de Cucúta
División Administrativa y Financiera
GIT de Operación Logística  
NC -  Dirección de Gestión Corporativa
Subdirección Logística
Coordinacional de Gestión Social y Comercialización 
Coordinación de Destrucciones y Chatarrización
REFORMULADO
30092016
31092017
30032018
30032019
30042020
05052021
30112021
09122022</t>
    </r>
  </si>
  <si>
    <r>
      <rPr>
        <b/>
        <sz val="12"/>
        <rFont val="Arial"/>
        <family val="2"/>
      </rPr>
      <t>DGC</t>
    </r>
    <r>
      <rPr>
        <sz val="12"/>
        <rFont val="Arial"/>
        <family val="2"/>
      </rPr>
      <t xml:space="preserve">
DS - Dirección Seccional de Cucúta
División Administrativa y Financiera
GIT de Operación Logística  
NC - Subproceso Operación Logística
Dirección de Gestión Corporativa
Subdirección Logística
Coordinacional de Gestión Social y Comercialización 
Coordinación de Destrucciones y Chatarrización
REFORMULADO
30092016
31092017
30032018
30032019
30042020
05052021
30112021
09122022</t>
    </r>
  </si>
  <si>
    <r>
      <t xml:space="preserve">DGC
</t>
    </r>
    <r>
      <rPr>
        <sz val="12"/>
        <rFont val="Arial"/>
        <family val="2"/>
      </rPr>
      <t>NC - Dirección de Gestión Corportiva
Subdirección Logística
Dirección de Gestión Estrategica y Analítica
Subdirección de Procesos
REFORMULADO
30042020
ACTUALIZADO
30112021</t>
    </r>
  </si>
  <si>
    <r>
      <t xml:space="preserve">HALLAZGO No. 11. DISPOSICION DE MERCANCIAS: PERECEDEROS, EN ABANDONO Y OTROS 
</t>
    </r>
    <r>
      <rPr>
        <i/>
        <sz val="12"/>
        <rFont val="Arial"/>
        <family val="2"/>
      </rPr>
      <t>DS de Aduanas de Bogotá - DS de Aduanas de Cúcuta            
(…) las acciones ejecutadas por la DIAN no han sido efectivas para cumplir con la función de disposición de las mercancías aprehendidas, decomisadas o abandonadas a favor de la Nación.</t>
    </r>
  </si>
  <si>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ACTUALIZADO
30112021</t>
    </r>
  </si>
  <si>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30112021
09122022</t>
    </r>
  </si>
  <si>
    <r>
      <rPr>
        <b/>
        <sz val="12"/>
        <rFont val="Arial"/>
        <family val="2"/>
      </rPr>
      <t>DGC</t>
    </r>
    <r>
      <rPr>
        <sz val="12"/>
        <rFont val="Arial"/>
        <family val="2"/>
      </rPr>
      <t xml:space="preserve">
NC - Subproceso Operación Logística
Dirección de Gestión Corportiva
Subdirección Logística
Coordinación de  Chatarrización y Destrucciones                            
Coordinación de Gestión Social y Comercialización
DS - Subproceso Operación Logística
Dirección Seccional de Aduanas de Cúcuta         
GIT de Operación Logística     
REFORMULADO
30112021
09122022</t>
    </r>
  </si>
  <si>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05052021
30112021
09122022</t>
    </r>
  </si>
  <si>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Cúcuta         
GIT de Operación Logística     
REFORMULADO
30112021
09122022</t>
    </r>
  </si>
  <si>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  
09122022</t>
    </r>
  </si>
  <si>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Bogotá        
GIT de Operación Logística
REFORMULADO
30112021
09122022</t>
    </r>
  </si>
  <si>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t>
    </r>
  </si>
  <si>
    <r>
      <rPr>
        <b/>
        <sz val="12"/>
        <rFont val="Arial"/>
        <family val="2"/>
      </rPr>
      <t xml:space="preserve">DGC </t>
    </r>
    <r>
      <rPr>
        <sz val="12"/>
        <rFont val="Arial"/>
        <family val="2"/>
      </rPr>
      <t xml:space="preserve">
NC - Subproceso RecursosAdministrativos 
Dirección de Gestión Corporativa 
Subdirección Administrativa    
Subdirección Logistica 
NC - Subproceso Recaudo - Devoluciones  Dirección de Gestión de Impuestos  Subdirección de Recaudo 
Coordinacion de Contabilidad Recaudadora  
ELABORACIÓN 19062023</t>
    </r>
  </si>
  <si>
    <r>
      <rPr>
        <b/>
        <sz val="12"/>
        <rFont val="Arial"/>
        <family val="2"/>
      </rPr>
      <t>DGC</t>
    </r>
    <r>
      <rPr>
        <sz val="12"/>
        <rFont val="Arial"/>
        <family val="2"/>
      </rPr>
      <t xml:space="preserve">
NC - Subproceso Operación Logísitca
Dirección de Gestión Corporativa 
Subdirección Logistica
Coordinación de Optimización de la Operación Logística
ELABORACIÓN 19062023</t>
    </r>
  </si>
  <si>
    <r>
      <rPr>
        <b/>
        <sz val="12"/>
        <rFont val="Arial"/>
        <family val="2"/>
      </rPr>
      <t xml:space="preserve">DGC </t>
    </r>
    <r>
      <rPr>
        <sz val="12"/>
        <rFont val="Arial"/>
        <family val="2"/>
      </rPr>
      <t xml:space="preserve">
NC - Subproceso Operación Logísitca 
Dirección de Gestión Corporativa
Subdirección Logistica
Coordinación de Optimización de la Operación Logística.  
DS - Subproceso Operación Logísitca
Dirección Seccional de Impuestos y Aduanas de Arauca. 
 ELABORACIÓN 19062023</t>
    </r>
  </si>
  <si>
    <r>
      <t>HALLAZGO No. 2. Tablas de Retención Documental TRD y Tablas De Valoración Documental TVD del Git De Importaciones - Dirección Seccional de Aduanas de Cartagena.(OI)</t>
    </r>
    <r>
      <rPr>
        <sz val="12"/>
        <rFont val="Arial"/>
        <family val="2"/>
      </rPr>
      <t xml:space="preserve">
“Se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t>
    </r>
    <r>
      <rPr>
        <b/>
        <sz val="12"/>
        <rFont val="Arial"/>
        <family val="2"/>
      </rPr>
      <t xml:space="preserve"> derivada del decreto 1742 del 22 de diciembre de 2020</t>
    </r>
    <r>
      <rPr>
        <sz val="12"/>
        <rFont val="Arial"/>
        <family val="2"/>
      </rPr>
      <t>, tampoco ha elaborado, aprobado, publicado, inscrito en el Registro Único de Series Documentales – RUSD y convalidado por el AGN la tablas de valoración documental – TVD de la DIAN y en especial del grupo interno de trabajo – GIT de importaciones de la SDA Cartagena”. (…) 
“Esta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t>
    </r>
  </si>
  <si>
    <r>
      <rPr>
        <b/>
        <sz val="12"/>
        <rFont val="Arial"/>
        <family val="2"/>
      </rPr>
      <t>DGC</t>
    </r>
    <r>
      <rPr>
        <sz val="12"/>
        <rFont val="Arial"/>
        <family val="2"/>
      </rPr>
      <t xml:space="preserve">
NC - Subproceso Recursos Administrativos
Dirección de Gestión Corporativa
Subdirección Administrativa
Coordinación de Documentación
DS - Subproceso Recursos Administrativos
Dirección Seccional de Aduanas Cartagena </t>
    </r>
  </si>
  <si>
    <r>
      <rPr>
        <b/>
        <sz val="12"/>
        <color rgb="FF000000"/>
        <rFont val="Arial"/>
        <family val="2"/>
      </rPr>
      <t>DGC</t>
    </r>
    <r>
      <rPr>
        <sz val="12"/>
        <color rgb="FF000000"/>
        <rFont val="Arial"/>
        <family val="2"/>
      </rPr>
      <t xml:space="preserve">
NC - Subproceso Recursos Administrativos
Dirección de Gestión Corporativa
Subdirección Administrativa
Coordinación de Documentación
DS - Subproceso Recursos Administrativos
Dirección Seccional de Aduanas Cartagena </t>
    </r>
  </si>
  <si>
    <r>
      <rPr>
        <b/>
        <sz val="12"/>
        <rFont val="Arial"/>
        <family val="2"/>
      </rPr>
      <t xml:space="preserve">HALLAZGO No. 4. Disposición de Mercancías ADA (D-F)- Dirección Seccional de Impuestos y Aduanas de Buenaventura.(F y D)
</t>
    </r>
    <r>
      <rPr>
        <sz val="12"/>
        <rFont val="Arial"/>
        <family val="2"/>
      </rPr>
      <t xml:space="preserve">
“(…)Del cruce de base de datos realizados de la información reportada por la Dirección Seccional de Aduanas de Buenaventura, a la información referente a existencias de las mercancías ADA, con fecha de corte 15 de noviembre del 2022, evidenciándose lo siguiente:
Documentos de ingreso de mercancías - DIM, con situación jurídica definida (Decomiso) sin disponer, al corte presentaban bodegajes superiores a los 730 días.
Documento de ingreso de mercancías - DIM, en abandono sin disponer, al corte presentaban bodegajes superiores a los 730 días. 
Aprobación de eventos de donación, destrucción, chatarrización y venta de mercancías decomisadas o abandonadas a favor de la Nación, las cuales registraron un tiempo de bodegaje superaban 730 días. 
(…) 
Como consecuencia de lo expuesto, se produjo daño en el patrimonio público, por el pago de mayores costos de bodegaje por $1.656.338.410,43 discriminado de la siguiente manera. (…).”</t>
    </r>
  </si>
  <si>
    <r>
      <rPr>
        <b/>
        <sz val="12"/>
        <rFont val="Arial"/>
        <family val="2"/>
      </rPr>
      <t>DGC</t>
    </r>
    <r>
      <rPr>
        <sz val="12"/>
        <rFont val="Arial"/>
        <family val="2"/>
      </rPr>
      <t xml:space="preserve">
NC - Dirección de Gestión Corporativa
Subdirección Logistica
DS -  Dirección Seccional de Impuestos y Aduanas de Buenaventura
</t>
    </r>
  </si>
  <si>
    <r>
      <rPr>
        <b/>
        <sz val="12"/>
        <rFont val="Arial"/>
        <family val="2"/>
      </rPr>
      <t xml:space="preserve">HALLAZGO No. 9. Disposición de Divisas -Dirección Seccional de Aduanas de Bogotá (A)
</t>
    </r>
    <r>
      <rPr>
        <sz val="12"/>
        <rFont val="Arial"/>
        <family val="2"/>
      </rPr>
      <t xml:space="preserve">
“El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
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
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
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
</t>
    </r>
  </si>
  <si>
    <r>
      <rPr>
        <b/>
        <sz val="12"/>
        <rFont val="Arial"/>
        <family val="2"/>
      </rPr>
      <t>DGC</t>
    </r>
    <r>
      <rPr>
        <sz val="12"/>
        <rFont val="Arial"/>
        <family val="2"/>
      </rPr>
      <t xml:space="preserve">
NC - Subproceso Operación Logística
Dirección de Gestión Corporativa
Subdirección Logistica
Coordinación de Gestión Social y Comercialización
Coordinación de Chatarrización y Destrucciones
DS -  Subproceso Operación Logística
Dirección Seccional de Aduanas de Bogotá</t>
    </r>
  </si>
  <si>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Aduanas de Bogotá</t>
    </r>
  </si>
  <si>
    <r>
      <rPr>
        <b/>
        <sz val="12"/>
        <rFont val="Arial"/>
        <family val="2"/>
      </rPr>
      <t xml:space="preserve">HALLAZGO No. 10. Mecanismos de Control a Disposición de Mercancías ADA 
Dirección Seccional de Aduanas de Bogotá. (A)
</t>
    </r>
    <r>
      <rPr>
        <sz val="12"/>
        <rFont val="Arial"/>
        <family val="2"/>
      </rPr>
      <t xml:space="preserve">
“De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
Para muestra selectiva de estas mercancías se evidenciaron las siguientes situaciones:
Joyería 
(…)Como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
Vehículos y Otros (…)
Como resultado de la visita se estableció para muestra selectiva de mercancías valoradas en $3.734,3 millones, que estas mercancías han permanecido almacenadas un promedio de 1.264 días, tal como se detalla a continuación (..)</t>
    </r>
  </si>
  <si>
    <r>
      <t xml:space="preserve">Hallazgo No. 1. Contrato CD-32-001-2024 (F-D)
</t>
    </r>
    <r>
      <rPr>
        <sz val="12"/>
        <rFont val="Arial"/>
        <family val="2"/>
      </rPr>
      <t xml:space="preserve">
“(…)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
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t>
    </r>
  </si>
  <si>
    <r>
      <rPr>
        <b/>
        <sz val="12"/>
        <rFont val="Arial"/>
        <family val="2"/>
      </rPr>
      <t>DGC</t>
    </r>
    <r>
      <rPr>
        <sz val="12"/>
        <rFont val="Arial"/>
        <family val="2"/>
      </rPr>
      <t xml:space="preserve">
Dirección de Gestión Corporativa 
Subdirección de Compras y Contratos
</t>
    </r>
  </si>
  <si>
    <r>
      <rPr>
        <b/>
        <sz val="12"/>
        <rFont val="Arial"/>
        <family val="2"/>
      </rPr>
      <t>DGC</t>
    </r>
    <r>
      <rPr>
        <sz val="12"/>
        <rFont val="Arial"/>
        <family val="2"/>
      </rPr>
      <t xml:space="preserve">
Dirección de Gestión Corporativa 
Subdirección de Compras y Contratos</t>
    </r>
  </si>
  <si>
    <r>
      <t>Hallazgo No. 2 Contrato No.0078-2024 - Adquisición UPS (F-D)
“</t>
    </r>
    <r>
      <rPr>
        <sz val="12"/>
        <rFont val="Arial"/>
        <family val="2"/>
      </rPr>
      <t xml:space="preserve">(…)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
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
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
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
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t>
    </r>
  </si>
  <si>
    <r>
      <rPr>
        <b/>
        <sz val="12"/>
        <rFont val="Arial"/>
        <family val="2"/>
      </rPr>
      <t>DGC</t>
    </r>
    <r>
      <rPr>
        <sz val="12"/>
        <rFont val="Arial"/>
        <family val="2"/>
      </rPr>
      <t xml:space="preserve">
Dirección de Gestión Corporativa 
Subdirección de Compras y Contratos
Dirección de Gestión de Innovación y Tecnología
</t>
    </r>
  </si>
  <si>
    <r>
      <rPr>
        <b/>
        <sz val="12"/>
        <rFont val="Arial"/>
        <family val="2"/>
      </rPr>
      <t xml:space="preserve">Hallazgo No. 9. Inventario Mercancías ADA Seccional Cali (F-D)
</t>
    </r>
    <r>
      <rPr>
        <sz val="12"/>
        <rFont val="Arial"/>
        <family val="2"/>
      </rPr>
      <t xml:space="preserve">
“Al revisar la información reportada por la DIAN, relacionada con los faltantes en la Dirección Seccional de Cali - Valle; se evidenciaron dos (2) situaciones relacionadas con mercancías aprehendidas; las cuales se relacionan a continuación: 
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
La mercancía en oro, como consta en cinco documentos de avalúo realizados por perito avaluador el 10 en mayo de 2023 y CONAVALUOS el 25 de julio de 2023, fue avaluada en $664.804.081. 
(…) La mercancía fue sustraída y reemplazada por otros elementos sin valor representativo, como consta en los nuevos avalúos ordenados y efectuados por las mismas firmas de peritos avaluadores en junio 24 de 2024.
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
Referente a las gestiones realizadas para la recuperación del faltante, no se encontró cuenta de cobro que soporte su recuperación.
A pesar que la Dirección Seccional de Impuestos y Aduanas de </t>
    </r>
    <r>
      <rPr>
        <b/>
        <sz val="12"/>
        <rFont val="Arial"/>
        <family val="2"/>
      </rPr>
      <t>Cali</t>
    </r>
    <r>
      <rPr>
        <sz val="12"/>
        <rFont val="Arial"/>
        <family val="2"/>
      </rPr>
      <t xml:space="preserve">,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 No se realizaron las verificaciones, inspecciones y avalúos correspondientes a la mercancía ingresada por abandono. 
	- No se elaboró el acta de faltantes al momento de detectar la diferencia en la descripción de la mercancía; lo anterior, resultado del avalúo realizado en mayo de 2014, como tampoco se solicitó la investigación a través de formato 1561 
	- No se emitió la cuenta de cobro al depósito responsable 
	- No instauró la denuncia penal ante la Fiscalía General de la Nación, como se indica en los procedimientos al momento de detectar la irregularidad 
	- No se realizó el reporte de siniestro a la Aseguradora, en las fechas en que se evidenció el hecho, dando lugar a la prescripción de los hechos 
	- No se anexan las actas de aprehensión de las mercancías, ni la correspondiente Acta de Inventario.
	(…)
-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Las situaciones mencionadas, generaron un daño al patrimonio público por $664.884.081 que corresponde a $664.804.081 del Acta de Faltante 4 del 13 de junio de 2024 y $80.000 correspondiente al Acta de Faltante 2 del 9 de febrero de 2024…”. </t>
    </r>
  </si>
  <si>
    <r>
      <rPr>
        <b/>
        <sz val="12"/>
        <rFont val="Arial"/>
        <family val="2"/>
      </rPr>
      <t>Acción 1</t>
    </r>
    <r>
      <rPr>
        <sz val="12"/>
        <rFont val="Arial"/>
        <family val="2"/>
      </rPr>
      <t>: Realizar seguimiento trimestral al inventario consistente en joyas, metales y piedras preciosas de competencia de la DSA Cali.</t>
    </r>
  </si>
  <si>
    <r>
      <rPr>
        <b/>
        <sz val="12"/>
        <rFont val="Arial"/>
        <family val="2"/>
      </rPr>
      <t>DGC</t>
    </r>
    <r>
      <rPr>
        <sz val="12"/>
        <rFont val="Arial"/>
        <family val="2"/>
      </rPr>
      <t xml:space="preserve">
Dirección de Gestión Corporativa
Subdirección Logística
Direccion Seccional de Aduanas de Cali
División Administrativa y financiera
GIT de Operación Logística       </t>
    </r>
  </si>
  <si>
    <r>
      <rPr>
        <b/>
        <sz val="12"/>
        <rFont val="Arial"/>
        <family val="2"/>
      </rPr>
      <t>Acción 2</t>
    </r>
    <r>
      <rPr>
        <sz val="12"/>
        <rFont val="Arial"/>
        <family val="2"/>
      </rPr>
      <t>: Establecer un protocolo para la recepción, manejo y custodia de mercancías ADA consistentes en joyas, metales y piedras preciosas por parte del subproceso logístico.</t>
    </r>
  </si>
  <si>
    <r>
      <rPr>
        <b/>
        <sz val="12"/>
        <rFont val="Arial"/>
        <family val="2"/>
      </rPr>
      <t>DGC</t>
    </r>
    <r>
      <rPr>
        <sz val="12"/>
        <rFont val="Arial"/>
        <family val="2"/>
      </rPr>
      <t xml:space="preserve">
Dirección de Gestión Corporativa
Subdirección Logística</t>
    </r>
  </si>
  <si>
    <r>
      <rPr>
        <b/>
        <sz val="12"/>
        <rFont val="Arial"/>
        <family val="2"/>
      </rPr>
      <t>DGC</t>
    </r>
    <r>
      <rPr>
        <sz val="12"/>
        <rFont val="Arial"/>
        <family val="2"/>
      </rPr>
      <t xml:space="preserve">
Dirección de Gestión Corporativa
Subdirección Logística      </t>
    </r>
  </si>
  <si>
    <r>
      <rPr>
        <b/>
        <sz val="12"/>
        <rFont val="Arial"/>
        <family val="2"/>
      </rPr>
      <t>Acción 3:</t>
    </r>
    <r>
      <rPr>
        <sz val="12"/>
        <rFont val="Arial"/>
        <family val="2"/>
      </rPr>
      <t xml:space="preserve"> Realizar capacitación dirigida a los funcionarios de las Divisiones Administrativa y Financiera y el GIT de Operación Logística sobre los procedimientos e instructivos del subproceso logístico.</t>
    </r>
  </si>
  <si>
    <r>
      <rPr>
        <b/>
        <sz val="12"/>
        <rFont val="Arial"/>
        <family val="2"/>
      </rPr>
      <t xml:space="preserve">Acción 4: </t>
    </r>
    <r>
      <rPr>
        <sz val="12"/>
        <rFont val="Arial"/>
        <family val="2"/>
      </rPr>
      <t>Realizar seguimiento a todos  los formatos y registros diligenciados que tengan que ver con la actividad de aprehension de mercancias y custodia hasta la entrega al GIT de Operación Logística.</t>
    </r>
  </si>
  <si>
    <r>
      <t xml:space="preserve">DGC
</t>
    </r>
    <r>
      <rPr>
        <sz val="12"/>
        <rFont val="Arial"/>
        <family val="2"/>
      </rPr>
      <t xml:space="preserve">Dirección de Gestión Aduanas
Subdirección de Operacion Aduanera
Direccion Seccional de Aduanas de Cali
División de Operación Aduanera </t>
    </r>
  </si>
  <si>
    <r>
      <rPr>
        <b/>
        <sz val="12"/>
        <rFont val="Arial"/>
        <family val="2"/>
      </rPr>
      <t>Hallazgo No. 10. Inventario Mercancías Seccional Bucaramanga (F-D)</t>
    </r>
    <r>
      <rPr>
        <sz val="12"/>
        <rFont val="Arial"/>
        <family val="2"/>
      </rPr>
      <t xml:space="preserve">
“En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
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
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
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
(…)
En la revisión documental también se detectó que en el Formato de Acta de Faltante No. 2, se presenta información duplicada en la casilla de descripción de uno de los ítems, lo cual impide identificar las características reales de una de las piezas faltantes. 
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Todo lo anterior, generó un daño al patrimonio público por $225.401.000, valor del Acta de Faltante Acta No. 2 del 18 de junio de 2024, resultado de una gestión fiscal ineficaz, ineficiente e inoportuna, al tenor de lo dispuesto en el artículo 6º de la Ley 610 de 2000…”. </t>
    </r>
  </si>
  <si>
    <r>
      <rPr>
        <b/>
        <sz val="12"/>
        <rFont val="Arial"/>
        <family val="2"/>
      </rPr>
      <t xml:space="preserve">Acción 1: </t>
    </r>
    <r>
      <rPr>
        <sz val="12"/>
        <rFont val="Arial"/>
        <family val="2"/>
      </rPr>
      <t>Realizar seguimiento a todos  los formatos y registros diligenciados que tengan que ver con la actividad de aprehension de mercancias y custodia hasta la entrega al GIT de Operación Logística.</t>
    </r>
  </si>
  <si>
    <r>
      <t xml:space="preserve">DGC
</t>
    </r>
    <r>
      <rPr>
        <sz val="12"/>
        <rFont val="Arial"/>
        <family val="2"/>
      </rPr>
      <t xml:space="preserve">Dirección de Gestión Aduanas
Subdirección de Operacion Aduanera
Dirección Seccional de Impuestos y Aduanas de Bucaramanga
División de Operación Aduanera </t>
    </r>
  </si>
  <si>
    <r>
      <rPr>
        <b/>
        <sz val="12"/>
        <rFont val="Arial"/>
        <family val="2"/>
      </rPr>
      <t>Acción 2:</t>
    </r>
    <r>
      <rPr>
        <sz val="12"/>
        <rFont val="Arial"/>
        <family val="2"/>
      </rPr>
      <t xml:space="preserve"> Realizar seguimiento al inventario consistente en joyas, metales y piedras preciosas de competencia de la DSIA de Bucaramanga.</t>
    </r>
  </si>
  <si>
    <r>
      <t xml:space="preserve">DGC
</t>
    </r>
    <r>
      <rPr>
        <sz val="12"/>
        <rFont val="Arial"/>
        <family val="2"/>
      </rPr>
      <t>Dirección de Gestión Corporativa
Subdirección Logística
Direccion Seccional de Impuestos y Aduanas de Bucaramanga
División Administrativa y financiera - GIT de Operación Logística</t>
    </r>
  </si>
  <si>
    <r>
      <rPr>
        <b/>
        <sz val="12"/>
        <rFont val="Arial"/>
        <family val="2"/>
      </rPr>
      <t>Acción 3</t>
    </r>
    <r>
      <rPr>
        <sz val="12"/>
        <rFont val="Arial"/>
        <family val="2"/>
      </rPr>
      <t>: Establecer un protocolo para la recepción, manejo y custodia de mercancías ADA consistentes en joyas, metales y piedras preciosas por parte del subproceso logístico.</t>
    </r>
  </si>
  <si>
    <r>
      <rPr>
        <b/>
        <sz val="12"/>
        <rFont val="Arial"/>
        <family val="2"/>
      </rPr>
      <t>Acción 4:</t>
    </r>
    <r>
      <rPr>
        <sz val="12"/>
        <rFont val="Arial"/>
        <family val="2"/>
      </rPr>
      <t xml:space="preserve"> Realizar capacitación dirigida a los funcionarios de las Divisiones Administrativa y Financiera y el GIT de Operación Logística sobre los procedimientos e instructivos del subproceso logístico.</t>
    </r>
  </si>
  <si>
    <r>
      <rPr>
        <b/>
        <sz val="12"/>
        <rFont val="Arial"/>
        <family val="2"/>
      </rPr>
      <t>Hallazgo No. 5. Custodia y Control de inventarios Cabezas de ganado (F).</t>
    </r>
    <r>
      <rPr>
        <sz val="12"/>
        <rFont val="Arial"/>
        <family val="2"/>
      </rPr>
      <t xml:space="preserve">
(…)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
</t>
    </r>
  </si>
  <si>
    <r>
      <rPr>
        <b/>
        <sz val="12"/>
        <rFont val="Arial"/>
        <family val="2"/>
      </rPr>
      <t>DGC</t>
    </r>
    <r>
      <rPr>
        <sz val="12"/>
        <rFont val="Arial"/>
        <family val="2"/>
      </rPr>
      <t xml:space="preserve">
NC - Subproceso Función Pagadora
Dirección de Gestión Corporativa
Subdirección de Logística
Subdirección Administrativa
DS - Subproceso Función Pagadora
Dirección Seccional de Impuestos y Aduanas de Leticia.
División Administrativa y Financiera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</si>
  <si>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REFORMULADO
30092019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</si>
  <si>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20052022
</t>
    </r>
  </si>
  <si>
    <r>
      <rPr>
        <b/>
        <sz val="12"/>
        <rFont val="Arial"/>
        <family val="2"/>
      </rPr>
      <t xml:space="preserve">DGIT
</t>
    </r>
    <r>
      <rPr>
        <sz val="12"/>
        <rFont val="Arial"/>
        <family val="2"/>
      </rPr>
      <t xml:space="preserve">NC - Proceso Cumplimiento de Obligaciones Aduaneras y Cambiarias
Dirección de Gestión de Aduanas
Subdirección de Operación Aduanera
</t>
    </r>
  </si>
  <si>
    <r>
      <rPr>
        <b/>
        <sz val="12"/>
        <rFont val="Arial"/>
        <family val="2"/>
      </rPr>
      <t xml:space="preserve">DGIT
</t>
    </r>
    <r>
      <rPr>
        <sz val="12"/>
        <rFont val="Arial"/>
        <family val="2"/>
      </rPr>
      <t xml:space="preserve">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</si>
  <si>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t>
    </r>
  </si>
  <si>
    <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</si>
  <si>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30092019
ACTUALIZADO
30112021</t>
    </r>
  </si>
  <si>
    <r>
      <rPr>
        <b/>
        <sz val="12"/>
        <rFont val="Arial"/>
        <family val="2"/>
      </rPr>
      <t xml:space="preserve">DGIT
</t>
    </r>
    <r>
      <rPr>
        <sz val="12"/>
        <rFont val="Arial"/>
        <family val="2"/>
      </rPr>
      <t>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</si>
  <si>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ACTUALIZADO
30112021</t>
    </r>
  </si>
  <si>
    <r>
      <t xml:space="preserve">1. Aplicar lo definido en el Procedimiento PR-SI-0002_Gestión de Solicitudes para la Creación o Ajuste de Sistemas de Información,   para la puesta en producción del Proyecto </t>
    </r>
    <r>
      <rPr>
        <u/>
        <sz val="12"/>
        <rFont val="Arial"/>
        <family val="2"/>
      </rPr>
      <t>Núcleo Básico - Fase I - Proyecto de Zonas Francas</t>
    </r>
    <r>
      <rPr>
        <sz val="12"/>
        <rFont val="Arial"/>
        <family val="2"/>
      </rPr>
      <t xml:space="preserve">, que integra la culminación de los Proyectos inicialmente conceptualizados para la Expansión MUISCA 2010 - 2012. 
</t>
    </r>
    <r>
      <rPr>
        <u/>
        <sz val="12"/>
        <rFont val="Arial"/>
        <family val="2"/>
      </rPr>
      <t>NOTA:</t>
    </r>
    <r>
      <rPr>
        <sz val="12"/>
        <rFont val="Arial"/>
        <family val="2"/>
      </rPr>
      <t xml:space="preserve">
LA PRESENTE PROPUESTA ESTÁ  SUPEDITADA A CAMBIOS, POR  LOS NUEVOS LINEAMIENTOS QUE DETERMINE LA DIRECCIÓN GENERAL SOBRE EL  PROYECTO DEL </t>
    </r>
    <r>
      <rPr>
        <u/>
        <sz val="12"/>
        <rFont val="Arial"/>
        <family val="2"/>
      </rPr>
      <t>NUCLEO BÁSICO - FASE I  - ZONAS FRANCAS</t>
    </r>
    <r>
      <rPr>
        <sz val="12"/>
        <rFont val="Arial"/>
        <family val="2"/>
      </rPr>
      <t>.</t>
    </r>
  </si>
  <si>
    <r>
      <t xml:space="preserve">1. Realizar el análisis y diseño para la puesta en producción del Proyecto  </t>
    </r>
    <r>
      <rPr>
        <u/>
        <sz val="12"/>
        <rFont val="Arial"/>
        <family val="2"/>
      </rPr>
      <t>Núcleo Básico - Fase I - Proyecto de Zonas Francas</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</si>
  <si>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</si>
  <si>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r>
      <t xml:space="preserve">2. Realizar la codificación para la puesta en producción del Proyecto  </t>
    </r>
    <r>
      <rPr>
        <u/>
        <sz val="12"/>
        <rFont val="Arial"/>
        <family val="2"/>
      </rPr>
      <t>Núcleo Básico - Fase I - Proyecto de Zonas Francas</t>
    </r>
    <r>
      <rPr>
        <sz val="12"/>
        <rFont val="Arial"/>
        <family val="2"/>
      </rPr>
      <t>, debidamente  formalizados en el  Formato  Información de Versión 300001 -  FT-SI-2180 .</t>
    </r>
  </si>
  <si>
    <r>
      <t xml:space="preserve">3. 1. Ejecutar  las pruebas funcionales y realizar el despliegue  en producción del Proyecto </t>
    </r>
    <r>
      <rPr>
        <u/>
        <sz val="12"/>
        <rFont val="Arial"/>
        <family val="2"/>
      </rPr>
      <t>Núcleo Básico - Fase I - Proyecto de Zonas Francas</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</si>
  <si>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</si>
  <si>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</si>
  <si>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</si>
  <si>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rPr>
        <b/>
        <sz val="12"/>
        <rFont val="Arial"/>
        <family val="2"/>
      </rP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</si>
  <si>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</si>
  <si>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t xml:space="preserve">1. Aplicar lo definido en el Procedimiento PR-SI-0002_Gestión de Solicitudes para la Creación o Ajuste de Sistemas de Información,   para la puesta en producción del Proyecto </t>
    </r>
    <r>
      <rPr>
        <u/>
        <sz val="12"/>
        <rFont val="Arial"/>
        <family val="2"/>
      </rPr>
      <t>Representación Externa</t>
    </r>
    <r>
      <rPr>
        <sz val="12"/>
        <rFont val="Arial"/>
        <family val="2"/>
      </rPr>
      <t xml:space="preserve">, que integra la culminación de los Proyectos inicialmente conceptualizados para la Expansión MUISCA 2010 - 2012. 
</t>
    </r>
  </si>
  <si>
    <r>
      <t xml:space="preserve">1. Realizar el análisis y diseño para la puesta en producción del Proyecto </t>
    </r>
    <r>
      <rPr>
        <u/>
        <sz val="12"/>
        <rFont val="Arial"/>
        <family val="2"/>
      </rPr>
      <t>Representación Externa</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</si>
  <si>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ACTUALIZADO
30112021</t>
    </r>
  </si>
  <si>
    <r>
      <t xml:space="preserve">3. 1. Ejecutar  las pruebas funcionales y realizar el despliegue  en producción del Proyecto </t>
    </r>
    <r>
      <rPr>
        <u/>
        <sz val="12"/>
        <rFont val="Arial"/>
        <family val="2"/>
      </rPr>
      <t xml:space="preserve"> Representación Externa</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</si>
  <si>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REFORMULADO
30042016
ACTUALIZADO
30112021
</t>
    </r>
  </si>
  <si>
    <r>
      <t xml:space="preserve">Actas de Centro de Despacho con el registro de  los requerimientos aprobados,     para  la </t>
    </r>
    <r>
      <rPr>
        <u/>
        <sz val="12"/>
        <rFont val="Arial"/>
        <family val="2"/>
      </rPr>
      <t>puesta en producción por cada uno de los  Sistemas de Información</t>
    </r>
    <r>
      <rPr>
        <sz val="12"/>
        <rFont val="Arial"/>
        <family val="2"/>
      </rPr>
      <t>,  presentados por las  respectivas Áreas Usuarias de Negocio.</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</si>
  <si>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ACTUALIZADO
30112021</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</si>
  <si>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 xml:space="preserve">NOTA:
</t>
    </r>
    <r>
      <rPr>
        <sz val="12"/>
        <rFont val="Arial"/>
        <family val="2"/>
      </rPr>
      <t xml:space="preserve">
LA PRESENTE PROPUESTA ESTÁ  SUPEDITADA A CAMBIOS, POR  LOS NUEVOS LINEAMIENTOS QUE DETERMINE LA DIRECCIÓN GENERAL SOBRE LOS PROYECTOS DEL  </t>
    </r>
    <r>
      <rPr>
        <u/>
        <sz val="12"/>
        <rFont val="Arial"/>
        <family val="2"/>
      </rPr>
      <t>NUCLEO BÁSICO - FASE I  - ZONAS FRANCAS</t>
    </r>
    <r>
      <rPr>
        <sz val="12"/>
        <rFont val="Arial"/>
        <family val="2"/>
      </rPr>
      <t xml:space="preserve"> Y EL DE </t>
    </r>
    <r>
      <rPr>
        <u/>
        <sz val="12"/>
        <rFont val="Arial"/>
        <family val="2"/>
      </rPr>
      <t>TRÁFICO POSTAL</t>
    </r>
    <r>
      <rPr>
        <sz val="12"/>
        <rFont val="Arial"/>
        <family val="2"/>
      </rPr>
      <t>.</t>
    </r>
  </si>
  <si>
    <r>
      <t xml:space="preserve">4. Realizar el análisis y diseño para la puesta en producción del Proyecto  </t>
    </r>
    <r>
      <rPr>
        <u/>
        <sz val="12"/>
        <rFont val="Arial"/>
        <family val="2"/>
      </rPr>
      <t xml:space="preserve"> Núcleo Básico - Fase I - Proyecto de Zonas Francas </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</si>
  <si>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t>
    </r>
  </si>
  <si>
    <r>
      <t xml:space="preserve">5. Realizar la codificación para la puesta en producción del Proyecto  </t>
    </r>
    <r>
      <rPr>
        <u/>
        <sz val="12"/>
        <rFont val="Arial"/>
        <family val="2"/>
      </rPr>
      <t xml:space="preserve"> Núcleo Básico - Fase I - Proyecto de Zonas Francasl</t>
    </r>
    <r>
      <rPr>
        <sz val="12"/>
        <rFont val="Arial"/>
        <family val="2"/>
      </rPr>
      <t>, debidamente  formalizados en el  Formato  Información de Versión 300001 -  FT-SI-2180 .</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</si>
  <si>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ACTUALIZADO
30112021</t>
    </r>
  </si>
  <si>
    <r>
      <t xml:space="preserve">6. Ejecutar  las pruebas funcionales y realizar el despliegue  en producción del Proyecto </t>
    </r>
    <r>
      <rPr>
        <u/>
        <sz val="12"/>
        <rFont val="Arial"/>
        <family val="2"/>
      </rPr>
      <t xml:space="preserve"> Núcleo Básico - Fase I - Proyecto de Zonas Franca</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</si>
  <si>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
</t>
    </r>
  </si>
  <si>
    <r>
      <t xml:space="preserve">7. Realizar el análisis y diseño para la puesta en producción del Proyecto  </t>
    </r>
    <r>
      <rPr>
        <u/>
        <sz val="12"/>
        <rFont val="Arial"/>
        <family val="2"/>
      </rPr>
      <t xml:space="preserve"> Núcleo Básico - Fase I - Proyecto de   Tráfico Postal</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</si>
  <si>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t>
    </r>
  </si>
  <si>
    <r>
      <t xml:space="preserve">8. Realizar la codificación para la puesta en producción del Proyecto  </t>
    </r>
    <r>
      <rPr>
        <u/>
        <sz val="12"/>
        <rFont val="Arial"/>
        <family val="2"/>
      </rPr>
      <t xml:space="preserve"> Núcleo Básico - Fase I - Proyecto de  Tráfico Postal</t>
    </r>
    <r>
      <rPr>
        <sz val="12"/>
        <rFont val="Arial"/>
        <family val="2"/>
      </rPr>
      <t>, debidamente  formalizados en el  Formato  Información de Versión 300001 -  FT-SI-2180 .</t>
    </r>
  </si>
  <si>
    <r>
      <t xml:space="preserve">9. Ejecutar  las pruebas funcionales y realizar el despliegue  en producción del Proyecto </t>
    </r>
    <r>
      <rPr>
        <u/>
        <sz val="12"/>
        <rFont val="Arial"/>
        <family val="2"/>
      </rPr>
      <t xml:space="preserve"> Núcleo Básico - Fase I - l de  Tráfico Postal</t>
    </r>
    <r>
      <rPr>
        <sz val="12"/>
        <rFont val="Arial"/>
        <family val="2"/>
      </rPr>
      <t>, debidamente  formalizados en el  Formato  Aceptación de Pruebas Funcionales y Salida a Producción  - FT-SI-1851 y autorizado mediante Acta de Comité de Gestión de  Cambios de Tecnología.</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</si>
  <si>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r>
      <rPr>
        <b/>
        <sz val="12"/>
        <rFont val="Calibri"/>
        <family val="2"/>
        <scheme val="minor"/>
      </rPr>
      <t/>
    </r>
  </si>
  <si>
    <r>
      <t xml:space="preserve">1. Ejecutar el cronogama de  actividades  para  la puesta en producción del  Sistema de Información </t>
    </r>
    <r>
      <rPr>
        <u/>
        <sz val="12"/>
        <rFont val="Arial"/>
        <family val="2"/>
      </rPr>
      <t>SICOB</t>
    </r>
    <r>
      <rPr>
        <sz val="12"/>
        <rFont val="Arial"/>
        <family val="2"/>
      </rPr>
      <t>, requerido por la  Subdirección de Gestión de Recursos Físicos;  en el Marco del Subproceso "Construcción de Sistemas de Información"  del Proceso "Servicios Informáticos".</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</si>
  <si>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30092017
30092018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</si>
  <si>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Logística
Dirección de Gestión Corporativa
Subdirección Logística
REFORMULADO
30092017
30092018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</si>
  <si>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</si>
  <si>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Logística
Dirección de Gestión Corporativa
Subdirección Logística
REFORMULADO
30092017
30092018
30092019
21102020
30112021
20052022
09122022
15052024</t>
    </r>
  </si>
  <si>
    <r>
      <t xml:space="preserve">3.1. Ejecutar el cronogama de  actividades  para  la puesta en producción de  cada uno de los Sistemas de Información:  </t>
    </r>
    <r>
      <rPr>
        <u/>
        <sz val="12"/>
        <rFont val="Arial"/>
        <family val="2"/>
      </rPr>
      <t>Jurídica/Representación Externa</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</si>
  <si>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30092018
30042020
ACTUALIZADO
30112021</t>
    </r>
  </si>
  <si>
    <r>
      <t xml:space="preserve">3.2. Ejecutar el cronogama de  actividades  para  la puesta en producción de  cada uno de los Sistemas de Información:  </t>
    </r>
    <r>
      <rPr>
        <u/>
        <sz val="12"/>
        <rFont val="Arial"/>
        <family val="2"/>
      </rPr>
      <t xml:space="preserve">Anotaciones Fiscales </t>
    </r>
    <r>
      <rPr>
        <sz val="12"/>
        <rFont val="Arial"/>
        <family val="2"/>
      </rPr>
      <t xml:space="preserve">, en el Marco del Subproceso "Construcción de Sistemas de Información"  del Proceso "Servicios Informáticos".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</si>
  <si>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t>
    </r>
  </si>
  <si>
    <r>
      <rPr>
        <b/>
        <sz val="12"/>
        <rFont val="Arial"/>
        <family val="2"/>
      </rPr>
      <t>DGIT</t>
    </r>
    <r>
      <rPr>
        <sz val="12"/>
        <rFont val="Arial"/>
        <family val="2"/>
      </rPr>
      <t xml:space="preserve">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</si>
  <si>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t>
    </r>
  </si>
  <si>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</si>
  <si>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REFORMULADO
12072023
15052024</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</si>
  <si>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REFORMULADO
12072023
15052024</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</si>
  <si>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</si>
  <si>
    <r>
      <t xml:space="preserve">3.3. Ejecutar el cronogama de  actividades  para  la puesta en producción de  cada uno de los Sistemas de Información:  </t>
    </r>
    <r>
      <rPr>
        <u/>
        <sz val="12"/>
        <rFont val="Arial"/>
        <family val="2"/>
      </rPr>
      <t>Prooveedores</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</si>
  <si>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
RFORMULADO
20052022
09122022</t>
    </r>
  </si>
  <si>
    <r>
      <t xml:space="preserve">3.4. Ejecutar el cronogama de  actividades  para  la puesta en producción de  cada uno de los Sistemas de Información:  </t>
    </r>
    <r>
      <rPr>
        <u/>
        <sz val="12"/>
        <rFont val="Arial"/>
        <family val="2"/>
      </rPr>
      <t>Denuncias de Fiscalización</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</si>
  <si>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Apoyo en la Lucha contra el Delito Aduanero y Fiscal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</si>
  <si>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Subdirección de Innovación y Proyectos
NC - Subproceso Recaudo - Devoluciones
Dirección de Gestión de Impuestos
Subdirección de Recaudo
REFORMULADO
30092017
30092018
31102020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</si>
  <si>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
</t>
    </r>
  </si>
  <si>
    <r>
      <t xml:space="preserve">2. Realizar el levantamiento de requerimientos funcionales para la puesta en producción del Proyecto de </t>
    </r>
    <r>
      <rPr>
        <u/>
        <sz val="12"/>
        <rFont val="Arial"/>
        <family val="2"/>
      </rPr>
      <t>Desaduanamiento</t>
    </r>
    <r>
      <rPr>
        <sz val="12"/>
        <rFont val="Arial"/>
        <family val="2"/>
      </rPr>
      <t>, debidamente  formalizados en los Formatos de Especificación Funcional Detallada -  FT-SI-2007  y Casos de Uso -  FT-SI-2009.</t>
    </r>
  </si>
  <si>
    <r>
      <t>1. Generación de (02) dos formatos debidamente formalizados para la puesta en producción del Proyecto de</t>
    </r>
    <r>
      <rPr>
        <u/>
        <sz val="12"/>
        <rFont val="Arial"/>
        <family val="2"/>
      </rPr>
      <t xml:space="preserve"> Desaduanamiento</t>
    </r>
    <r>
      <rPr>
        <sz val="12"/>
        <rFont val="Arial"/>
        <family val="2"/>
      </rPr>
      <t>:
1. (01) un Formato de Especificación Funcional Detallada -  FT-SI-2007 
2.(01) un Formato de Casos de Uso -  FT-SI-2009</t>
    </r>
  </si>
  <si>
    <r>
      <t>3. Realizar el análisis y diseño para la puesta en producción del Proyecto de</t>
    </r>
    <r>
      <rPr>
        <u/>
        <sz val="12"/>
        <rFont val="Arial"/>
        <family val="2"/>
      </rPr>
      <t xml:space="preserve"> Desaduanamiento</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</si>
  <si>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Subproceso Innovación y Tecnología
Dirección de Gestión de Innovación y Tecnología
Subdirección de Soluciones y Desarrollo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</si>
  <si>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</si>
  <si>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</si>
  <si>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</si>
  <si>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</si>
  <si>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</si>
  <si>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</si>
  <si>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</si>
  <si>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</si>
  <si>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</si>
  <si>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</si>
  <si>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</si>
  <si>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</si>
  <si>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REFORMULADO
30092019
30112021
20052022</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</si>
  <si>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ACTUALIZADO
30112021</t>
    </r>
  </si>
  <si>
    <r>
      <rPr>
        <b/>
        <sz val="12"/>
        <rFont val="Arial"/>
        <family val="2"/>
      </rPr>
      <t>DGIT</t>
    </r>
    <r>
      <rPr>
        <sz val="12"/>
        <rFont val="Arial"/>
        <family val="2"/>
      </rPr>
      <t xml:space="preserve">
NC-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</si>
  <si>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</si>
  <si>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</si>
  <si>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</si>
  <si>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</si>
  <si>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</si>
  <si>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</si>
  <si>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30112021
20052022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</si>
  <si>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</si>
  <si>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</si>
  <si>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r>
      <rPr>
        <b/>
        <sz val="12"/>
        <rFont val="Arial"/>
        <family val="2"/>
      </rPr>
      <t>HALLAZGO No. 11. Sistema SYGA - Sistema informático de Gestión Aduanera (A)</t>
    </r>
    <r>
      <rPr>
        <sz val="12"/>
        <rFont val="Arial"/>
        <family val="2"/>
      </rPr>
      <t xml:space="preserve">
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
De un total de 379.969 registros de importaciones y 176.737 registros de pagos consignados en las Bases de datos para los Nits de la muestra seleccionada y que corresponden a la vigencia 2022, se encontró lo siguiente:
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2.Treinta y seis (36) Declaraciones de importación sobre las cuales no se obtiene datos de su correspondiente de pago en los archivos suministrados por los Nits que se relacionan a continuación (…)
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
4.Imprecisiones e Inexactitudes en los datos que se registran en SYGA para el campo “RAZON_SOCIAL_IMPORTADOR”, campo que ha sido poblado en la vigencia 2022 con diferencias en la Razón Social, incluso en el mismo mes para los siguientes NITS: 
Situación similar ocurre con Nombres que incluyen una Ñ en la Razón Social como es el caso de los Nits. 800125639, 900123408, 900123408, los cuales en algunos casos es reconocido el carácter de forma correcta y en otros se observa con una interrogación “?”.
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"Recaudo reportado en este período por los bancos" no está aplicado en 41 casos en el campo denominado "Estado de saldos", por un valor total de $81.264.409.000.(…)</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</si>
  <si>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</si>
  <si>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</si>
  <si>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</si>
  <si>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</si>
  <si>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
</t>
    </r>
  </si>
  <si>
    <r>
      <rPr>
        <b/>
        <sz val="12"/>
        <rFont val="Arial"/>
        <family val="2"/>
      </rPr>
      <t xml:space="preserve"> Hallazgo No. 3 Implementación Plan de Modernización Tecnológica (A)</t>
    </r>
    <r>
      <rPr>
        <sz val="12"/>
        <rFont val="Arial"/>
        <family val="2"/>
      </rPr>
      <t xml:space="preserve">
“(…)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1.Los procesos de cobro se ejecutan entre varios sistemas que gestionan la información de manera fraccionada y no se comunican entre sí, dando como resultado múltiples tareas manuales y la dificultad consecuente de control y seguimiento. 
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
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t>
    </r>
  </si>
  <si>
    <r>
      <rPr>
        <b/>
        <sz val="12"/>
        <rFont val="Arial"/>
        <family val="2"/>
      </rPr>
      <t xml:space="preserve">DGIT
</t>
    </r>
    <r>
      <rPr>
        <sz val="12"/>
        <rFont val="Arial"/>
        <family val="2"/>
      </rPr>
      <t xml:space="preserve">Dirección de Gestión de Impuestos
Subdirección de Devoluciones
</t>
    </r>
  </si>
  <si>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</si>
  <si>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r>
      <rPr>
        <b/>
        <sz val="12"/>
        <rFont val="Arial"/>
        <family val="2"/>
      </rPr>
      <t>DGIT</t>
    </r>
    <r>
      <rPr>
        <sz val="12"/>
        <rFont val="Arial"/>
        <family val="2"/>
      </rPr>
      <t xml:space="preserve">
Dirección de Gestión de Impuestos
Subdirección de Devoluciones
Subdirección Cobranzas y Control Extensivo
Subdirección de Recaudo 
Coordinación de la Función Recaudadora </t>
    </r>
  </si>
  <si>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</si>
  <si>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r>
      <rPr>
        <b/>
        <sz val="12"/>
        <rFont val="Arial"/>
        <family val="2"/>
      </rPr>
      <t xml:space="preserve">DGIT
</t>
    </r>
    <r>
      <rPr>
        <sz val="12"/>
        <rFont val="Arial"/>
        <family val="2"/>
      </rPr>
      <t xml:space="preserve">Dirección de Gestión de Innovación y  Tecnología 
Subdirección Procesamiento De Datos
</t>
    </r>
    <r>
      <rPr>
        <b/>
        <sz val="12"/>
        <rFont val="Arial"/>
        <family val="2"/>
      </rPr>
      <t xml:space="preserve">
</t>
    </r>
    <r>
      <rPr>
        <sz val="12"/>
        <rFont val="Arial"/>
        <family val="2"/>
      </rPr>
      <t>Dirección de Gestión de Impuestos
Subdirección de Recaudo 
Coordinación de Administración de Aplicativos de Impuestos</t>
    </r>
  </si>
  <si>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</si>
  <si>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</si>
  <si>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Corporativa
Subdirección Logística
</t>
    </r>
  </si>
  <si>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Subdirección de Infraestructura Tecnológica y de Operaciones 
Dirección de Gestión de Aduanas 
Oficina de Seguridad de la Información </t>
    </r>
  </si>
  <si>
    <t>Períodos que cubre: 2005 a 2022</t>
  </si>
  <si>
    <t>Fecha actualización OCI</t>
  </si>
  <si>
    <t>Fecha de corte cumplimiento AGN</t>
  </si>
  <si>
    <t>Fecha actualización AGN</t>
  </si>
  <si>
    <t>Visita de Inspección y Vigilancia Archivo general de la Nación 
H 1</t>
  </si>
  <si>
    <t>La DIAN, presuntamente incumple lo establecido en el artículo 2.8.2.5.6. del Decreto 1080 de 2015, al no contar con una política de gestión documental actualizada conforme al Plan Estratégico Actual de la entidad y en atención a los componentes descritos en la norma.</t>
  </si>
  <si>
    <t>Contar con una política de gestión documental actualizada y aprobada  conforme al Plan Estratégico vigente</t>
  </si>
  <si>
    <t>Elaborar, revisar y presentar para aprobación al Comité Institucional de Gestión y Desempeño la nueva Política de Gestión Documental</t>
  </si>
  <si>
    <t>Acto Administrativo</t>
  </si>
  <si>
    <r>
      <rPr>
        <b/>
        <sz val="12"/>
        <rFont val="Arial"/>
        <family val="2"/>
      </rPr>
      <t>DGC</t>
    </r>
    <r>
      <rPr>
        <sz val="12"/>
        <rFont val="Arial"/>
        <family val="2"/>
      </rPr>
      <t xml:space="preserve">
NC - Subproceso de Recursos Administrativos
Dirección de Gestión Corporativa                                                                            
Integrantes del Comité Institucional de Gestión y Desempeño 
Subdirección Administrativa
Coordinación de Documentación
NC - Subproceso Administración del Sistema de Gestión
Dirección de Gestión Estratégica y de Análitica                                                                     
Subdirección de Procesos                                                                                                         
Coordinación de Procesos y Riesgos Operacionales       
NC - Subproceso  Innovacion y Tecnologia
Oficina de Seguridad de la Información                                                                                                                     
ACTUALIZADO
30112021
</t>
    </r>
  </si>
  <si>
    <t>Visita de Inspección y Vigilancia Archivo general de la Nación 
H 2</t>
  </si>
  <si>
    <t>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t>
  </si>
  <si>
    <t>Contar con las TRD y el CCD en convalidados</t>
  </si>
  <si>
    <t>Contar con las TRD  (mínimo 102) y el CCD convalidados</t>
  </si>
  <si>
    <t>TRD y CCD Nivel Central</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</si>
  <si>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</si>
  <si>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Visita de Inspección y Vigilancia Archivo general de la Nación 
H 3</t>
  </si>
  <si>
    <t>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t>
  </si>
  <si>
    <t>Avanzar en el Programa de Gestión Documental (PGD)</t>
  </si>
  <si>
    <t>Definir y realizar estudios de benchmarking que permita identificar el mejor Programa de Gestión Documental y establecer si el programa actual se ajusta a la modernización de la DIAN</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</si>
  <si>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NC - Subproceso  Innovacion y Tecnologia
Oficina de Seguridad de la Información
Dirección de Gestión de Innovación y Tecnología                                                                                                Subdirección de Soluciones y Desarrollo
ACTUALIZADO
30112021</t>
    </r>
  </si>
  <si>
    <t>Visita de Inspección y Vigilancia Archivo general de la Nación 
H 4</t>
  </si>
  <si>
    <t>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t>
  </si>
  <si>
    <t>Avanzar en el levantamiento de  inventarios  en los archivos de gestión de la entidad</t>
  </si>
  <si>
    <t>Realizar autodiagnóstico, elaborar el plan de trabajo  del levantamiento de los inventarios de los archivos de gestión. (Priorizando: Subdirección de Gestión de Fiscalización Tributaria, Subdirección de Gestión de Registro Aduanero,  Subdirección de Representación Externa, Coordinación de Historias Laborales, Coordinación de Contratos y Coordinación de Infraestructura)</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</si>
  <si>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</si>
  <si>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Avanzar con el levantamiento de  inventarios  en los archivos centrales 20.000 metros lineales</t>
  </si>
  <si>
    <t>Realizar autodiagnóstico y elaborar el plan de trabajo del levantamiento de los inventarios de los archivos centrales de la DIAN</t>
  </si>
  <si>
    <t>Auto diagnostico</t>
  </si>
  <si>
    <r>
      <rPr>
        <b/>
        <sz val="12"/>
        <rFont val="Arial"/>
        <family val="2"/>
      </rPr>
      <t>DGC</t>
    </r>
    <r>
      <rPr>
        <sz val="12"/>
        <rFont val="Arial"/>
        <family val="2"/>
      </rPr>
      <t xml:space="preserve">
NC - Subproceso de Recursos Administrativos
Director de Gestión Corporativa 
Directores Seccionales
Subdirector Administrativo
Coordinación de Documentación
ACTUALIZADO
30112021</t>
    </r>
  </si>
  <si>
    <t>Ejecutar el plan de trabajo y presentar informes trimestral  de avance de levantamiento de inventarios de los archivos de gestión y de los archivos centrales.</t>
  </si>
  <si>
    <t>Avance del levantamiento</t>
  </si>
  <si>
    <t>Visita de Inspección y Vigilancia Archivo general de la Nación 
H 5</t>
  </si>
  <si>
    <t>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t>
  </si>
  <si>
    <t xml:space="preserve">Contar con  las TVD elaboradas, aprobadas y convalidadas. </t>
  </si>
  <si>
    <t>Elaborar diagnóstico identificando los documentos de fondos acumulados en los archivos centrales  de la DIAN</t>
  </si>
  <si>
    <t>Compilado información Institucional</t>
  </si>
  <si>
    <r>
      <rPr>
        <b/>
        <sz val="12"/>
        <rFont val="Arial"/>
        <family val="2"/>
      </rPr>
      <t>DGC</t>
    </r>
    <r>
      <rPr>
        <sz val="12"/>
        <rFont val="Arial"/>
        <family val="2"/>
      </rPr>
      <t xml:space="preserve">
NC - Subproceso de Recursos Administrativos
Director de Gestión Corporativa
Subdirector Administrativo
Coordinación de Documentación 
DS - Subproceso de Recursos Administrativos
Directores Seccionales
GIT de Documentación o quien hagan sus veces
ACTUALIZADO
30112021</t>
    </r>
  </si>
  <si>
    <t>Elaborar y ejecutar plan de trabajo archivístico integral para los archivos centrales resultando la  tabla de valoración de los fondos documentales que reposan en los archivos centrales</t>
  </si>
  <si>
    <t>plan de trabajo</t>
  </si>
  <si>
    <t>Presentar para aprobación al Comité Institucional de Gestión y Desempeño y  remitir las Tablas de Valoración Documental (TVD) al AGN para su respectiva convalidación.</t>
  </si>
  <si>
    <t>Acta de Comité</t>
  </si>
  <si>
    <r>
      <rPr>
        <b/>
        <sz val="12"/>
        <rFont val="Arial"/>
        <family val="2"/>
      </rPr>
      <t>DGC</t>
    </r>
    <r>
      <rPr>
        <sz val="12"/>
        <rFont val="Arial"/>
        <family val="2"/>
      </rPr>
      <t xml:space="preserve">
NC - Subproceso de Recursos Administrativos
Director de Gestión Corporativa
Subdirector Administrativo
Coordinación de Documentación
Comité Institucional de Gestión y Desempeño
ACTUALIZADO
30112021</t>
    </r>
  </si>
  <si>
    <t>Visita de Inspección y Vigilancia Archivo general de la Nación 
H 6</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</si>
  <si>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t>
  </si>
  <si>
    <t>Contar con archivos de gestión organizados en las dependencias (Priorizando: Despacho de la Subdirección de Gestión de Fiscalización Tributaria, Despacho de la  Subdirección de Gestión de Registro Aduanero, Subdirección de Representación Externa, Coordinación de Infraestructura, Coordinación de Historias Laborales, Coordinación de Contratos)</t>
  </si>
  <si>
    <t>Elaborar y ejecutar plan de trabajo para cada una de las dependencias, a fin de dar continuidad  a la organización documental de los archivos de gestión (Priorizando: Subdirección de Gestión de Fiscalización Tributaria, Subdirección de Gestión de Registro Aduanero, Subdirección de Representación Externa, Coordinación de Infraestructura, Coordinación de Historias Laborales y Coordinación de Contratos)</t>
  </si>
  <si>
    <t xml:space="preserve">Archivos debidamente organizados </t>
  </si>
  <si>
    <r>
      <rPr>
        <b/>
        <sz val="12"/>
        <rFont val="Arial"/>
        <family val="2"/>
      </rPr>
      <t>DGC</t>
    </r>
    <r>
      <rPr>
        <sz val="12"/>
        <rFont val="Arial"/>
        <family val="2"/>
      </rPr>
      <t xml:space="preserve">
NC - Subproceso de Recursos Administrativos
Director de Gestión Corporativa
Subdirector Administrativo
Coordinación de Documentación
Jefes de las dependencias
ACTUALIZADO
30112021</t>
    </r>
  </si>
  <si>
    <t>Visita de Inspección y Vigilancia Archivo general de la Nación 
H 7</t>
  </si>
  <si>
    <t xml:space="preserve">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t>
  </si>
  <si>
    <t>Ajustar el procedimiento  PR-FI-0168, Administración del Archivo Central, para dar cumplimiento con lo establecido en el parágrafo del artículo 2.8.2.2.5 del Decreto 1080 de 2015</t>
  </si>
  <si>
    <t>Ajustar, aprobar y publicar el procedimiento PR-FI-0168. Administración de Archivo Central</t>
  </si>
  <si>
    <t xml:space="preserve">Procedimiento ajustado </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</si>
  <si>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ACTUALIZADO
30112021</t>
    </r>
  </si>
  <si>
    <t>Visita de Inspección y Vigilancia Archivo general de la Nación 
H 8</t>
  </si>
  <si>
    <t>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t>
  </si>
  <si>
    <t xml:space="preserve">Ajustar, aprobar e implementar el Sistema Integrado de Conservación (SIC), </t>
  </si>
  <si>
    <t>Revisar, actualizar y aprobar el Sistema Integrado de Conservación (SIC)</t>
  </si>
  <si>
    <t>SIC</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</si>
  <si>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</si>
  <si>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 xml:space="preserve">Adelantar el seguimiento y control de la implementación del Sistema Integrado de Conservación (SIC) </t>
  </si>
  <si>
    <t>Informe semestral  de seguimiento</t>
  </si>
  <si>
    <r>
      <rPr>
        <b/>
        <sz val="12"/>
        <rFont val="Arial"/>
        <family val="2"/>
      </rPr>
      <t>DGC</t>
    </r>
    <r>
      <rPr>
        <sz val="12"/>
        <rFont val="Arial"/>
        <family val="2"/>
      </rPr>
      <t xml:space="preserve">
NC - Subproceso de Recursos Administrativos
Dirección de Gestión Corporativa
Subdirección Administrativa
Coordinación de Documentación
DS - Subproceso de Recursos Administrativos
Directores Seccionales 
Jefes del GIT de Documentación o quien haga sus veces
NC - Subproceso Control Interno 
Oficina de Control Interno
ACTUALIZADO
30112021</t>
    </r>
  </si>
  <si>
    <t>Representante Legal:  CARLOS EMILIO BETANCOURT GALEANO</t>
  </si>
  <si>
    <t>Períodos que cubre: 2005 a 2024</t>
  </si>
  <si>
    <t>Fecha actualización ITRC</t>
  </si>
  <si>
    <t>ok(180)</t>
  </si>
  <si>
    <t>1) Estudio que permita determinar el volumen de datos, estructuración y recursos necesarios para el proyecto de migración de datos.
1/05/2024	31/08/2024
2) Solicitud de proyecto
1/09/2024	30/11/2024
3) Seguimiento del proyecto
1/12/2024	31/08/2025
4) Despliegue del proyecto
1/09/2024 	28/02/2026</t>
  </si>
  <si>
    <t>1.	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 
2.	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
3.	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t>
  </si>
  <si>
    <r>
      <rPr>
        <b/>
        <sz val="12"/>
        <rFont val="Arial"/>
        <family val="2"/>
      </rPr>
      <t>DGA</t>
    </r>
    <r>
      <rPr>
        <sz val="12"/>
        <rFont val="Arial"/>
        <family val="2"/>
      </rPr>
      <t xml:space="preserve">
Dirección de  Gestión de Aduanas
Subdirección de Operación Aduanera
Dirección Estrategia y Analítica 
Subdirección de Análisis de Riesgos y Programas</t>
    </r>
  </si>
  <si>
    <t>13.00 
34.00</t>
  </si>
  <si>
    <t>1.00
1.00
3.00
2.00
1.00</t>
  </si>
  <si>
    <t>1.00 
1.00 
3.00  
2.00</t>
  </si>
  <si>
    <t>1) Realizar mesa de trabajo conjuntas con las áreas responsables.
2) Elaborar  informe de resultados
3) Si como resultado del informe, se detectan fallas en las validaciones o indicios de fraude, se deben remitir a las áreas competentes, para los corretivos a que haya lugar.</t>
  </si>
  <si>
    <r>
      <rPr>
        <b/>
        <sz val="12"/>
        <rFont val="Arial"/>
        <family val="2"/>
      </rPr>
      <t>DGC</t>
    </r>
    <r>
      <rPr>
        <sz val="12"/>
        <rFont val="Arial"/>
        <family val="2"/>
      </rPr>
      <t xml:space="preserve">
Coordinación de Chatarrizaciones y Destrucciones
Coordinación de Procesos y Riesgos Operacionales</t>
    </r>
  </si>
  <si>
    <r>
      <rPr>
        <b/>
        <sz val="12"/>
        <rFont val="Arial"/>
        <family val="2"/>
      </rPr>
      <t>DGC</t>
    </r>
    <r>
      <rPr>
        <sz val="12"/>
        <rFont val="Arial"/>
        <family val="2"/>
      </rPr>
      <t xml:space="preserve">
Coordinación de Chatarrizaciones y Destrucciones
Direcciones Seccionales</t>
    </r>
  </si>
  <si>
    <r>
      <rPr>
        <b/>
        <sz val="12"/>
        <rFont val="Arial"/>
        <family val="2"/>
      </rPr>
      <t>DGC</t>
    </r>
    <r>
      <rPr>
        <sz val="12"/>
        <rFont val="Arial"/>
        <family val="2"/>
      </rPr>
      <t xml:space="preserve">
Subdirección Logística</t>
    </r>
  </si>
  <si>
    <r>
      <rPr>
        <b/>
        <sz val="12"/>
        <rFont val="Arial"/>
        <family val="2"/>
      </rPr>
      <t>DGC</t>
    </r>
    <r>
      <rPr>
        <sz val="12"/>
        <rFont val="Arial"/>
        <family val="2"/>
      </rPr>
      <t xml:space="preserve">
Subdirección Logística
Coordinación de Chatarrización y Destrucciones</t>
    </r>
  </si>
  <si>
    <r>
      <rPr>
        <b/>
        <sz val="12"/>
        <rFont val="Arial"/>
        <family val="2"/>
      </rPr>
      <t>DGC</t>
    </r>
    <r>
      <rPr>
        <sz val="12"/>
        <rFont val="Arial"/>
        <family val="2"/>
      </rPr>
      <t xml:space="preserve">
Direcciones Seccionales
Coordinación de Chatarrizaciones y Destrucciones.</t>
    </r>
  </si>
  <si>
    <r>
      <rPr>
        <b/>
        <sz val="12"/>
        <rFont val="Arial"/>
        <family val="2"/>
      </rPr>
      <t>DGC</t>
    </r>
    <r>
      <rPr>
        <sz val="12"/>
        <rFont val="Arial"/>
        <family val="2"/>
      </rPr>
      <t xml:space="preserve">
Direcciones Seccionales
Subdirección Logística
Coordinación de Chatarrizaciones y Destrucciones
Coordinación de Optimización de la Operación Logística</t>
    </r>
  </si>
  <si>
    <r>
      <rPr>
        <b/>
        <sz val="12"/>
        <rFont val="Arial"/>
        <family val="2"/>
      </rPr>
      <t>DGC</t>
    </r>
    <r>
      <rPr>
        <sz val="12"/>
        <rFont val="Arial"/>
        <family val="2"/>
      </rPr>
      <t xml:space="preserve">
Direcciones Seccionales
Subdirección Logística
Coordinación de Optimización de la Operación Logística</t>
    </r>
  </si>
  <si>
    <r>
      <rPr>
        <b/>
        <sz val="12"/>
        <rFont val="Arial"/>
        <family val="2"/>
      </rPr>
      <t>DGC</t>
    </r>
    <r>
      <rPr>
        <sz val="12"/>
        <rFont val="Arial"/>
        <family val="2"/>
      </rPr>
      <t xml:space="preserve">
Coordinación de Optimización de la Operación Logística
Direcciones Seccionales.</t>
    </r>
  </si>
  <si>
    <t>AUDITORÍA A LAS MERCANCÍAS APREHENDIDAS, DECOMISADAS O ABANDONADAS A FAVOR DE LA NACIÓN - ADA - AMA2025-007</t>
  </si>
  <si>
    <t>AMA-2025-007
H1</t>
  </si>
  <si>
    <t>Deficiencias en la aplicación de controles, debilidades en el monitoreo y seguimiento para la disposición oportuna de mercancías ADA y disminución de inventarios, en el Nivel Central y Nivel Local, que garanticen el flujo de mercancías ADA y la conformación de los eventos de disposición.</t>
  </si>
  <si>
    <t>valor de la mercancía egresada en el periodo / valor total de las mercancias a disponer. Periodicidad mensual</t>
  </si>
  <si>
    <t>Informe de seguimiento mensual</t>
  </si>
  <si>
    <r>
      <rPr>
        <b/>
        <sz val="12"/>
        <rFont val="Arial"/>
        <family val="2"/>
      </rPr>
      <t>H2 - Literal a). Deficiencias en el procedimiento para la disposición de las mercancías ADA y en la conformación de los eventos.</t>
    </r>
    <r>
      <rPr>
        <sz val="12"/>
        <rFont val="Arial"/>
        <family val="2"/>
      </rPr>
      <t xml:space="preserve">
Inoportunidad en la elaboración del formato FT-ADF-2623 verificación de requisitos de las donaciones – Nivel Central – Subdirección Logística - Coordinación de Gestión Social y Comercialización
Revisada una muestra de 48 eventos de disposición bajo la modalidad donación, de las Direcciones Seccionales auditadas, se evidenció que, en 28 eventos, el formato FT-ADF-2623 “Verificación de ofrecimientos y aceptaciones”, fue diligenciado con hasta 82 días posteriores a la expedición del acto administrativo que autoriza la donación, con lo que se desvirtúa el propósito del formato como herramienta preventiva de control, al no ser aplicado oportunamente para motivar la decisión administrativa. (Anexo 2)
</t>
    </r>
    <r>
      <rPr>
        <b/>
        <sz val="12"/>
        <rFont val="Arial"/>
        <family val="2"/>
      </rPr>
      <t>H2 - Literal b). Falta de completitud documental en los eventos de donación - Nivel Central – Subdirección Logística - Coordinación de Gestión Social y Comercialización.  Nivel Local – Direcciones Seccionales de Aduanas de Cartagena, Cali y Medellín.</t>
    </r>
    <r>
      <rPr>
        <sz val="12"/>
        <rFont val="Arial"/>
        <family val="2"/>
      </rPr>
      <t xml:space="preserve">
En la revisión de 17 eventos de disposición bajo la modalidad de donación en las Direcciones Seccionales auditadas, en la DSA Medellín (1), DSA Cartagena (2), de la DSA Cali (4), se identificó la ausencia de documentos en la conformación de estos, tales como:  
Oficios de ofrecimientos de la mercancía (DSA Medellín y Cartagena) y correo electrónico u oficio de comunicación para la programación de la diligencia de entrega de la mercancía donada (DSA Cali).
Lo que dificulta el seguimiento del proceso de disposición, impide verificar que la entrega se haya realizado correctamente y a la entidad y/o persona beneficiaria autorizada, y representa un incumplimiento a los procedimientos establecidos por la entidad. (Anexo 3)</t>
    </r>
  </si>
  <si>
    <t>Deficiencias en la implementación de controles, en el monitoreo y seguimiento para el cumplimiento de los requisitos, en la conformación de los eventos de donación y venta,  para la disposición de mercancías y disminución de inventarios e inobservancia de los procedimientos e instructivos en el Nivel Central, para la disposición de las mercancías ADA.</t>
  </si>
  <si>
    <t>Instructivo del formato FT-ADF-2623</t>
  </si>
  <si>
    <t>Informe de seguimiento trimestral</t>
  </si>
  <si>
    <t>Informe de seguimiento trimestral por Dirección Seccional</t>
  </si>
  <si>
    <t>AMA-2025-007
H2 - Lit a)
H2 - Lit b)</t>
  </si>
  <si>
    <t>AMA-2025-007
H3 - Lit a)
H3 - Lit b)
H3 - Lit c)
H3 - Lit d)
H3 - Lit e)
H3 - Lit f)
H3 - Lit g)</t>
  </si>
  <si>
    <r>
      <rPr>
        <b/>
        <sz val="12"/>
        <rFont val="Arial"/>
        <family val="2"/>
      </rPr>
      <t>H3 - Lit a) Deficiencias en la administración y control de los inventarios de mercancías ADA</t>
    </r>
    <r>
      <rPr>
        <sz val="12"/>
        <rFont val="Arial"/>
        <family val="2"/>
      </rPr>
      <t xml:space="preserve">
Revisado el inventario total de mercancías ADA, suministrado por la Subdirección Logística con corte a 30 de junio de 2025, para las Direcciones Seccionales de Aduanas de Bogotá, Medellín, Cartagena, Cali y de Impuestos y Aduanas de Bucaramanga, se evidenció:
La solución tecnológica ADA no cuenta con los campos requeridos para una correcta clasificación de las mercancías, así:
Existe mercancía clasificada en el grupo de “Joyería, relojería, piedras y metal”  y de acuerdo con la descripción de esta corresponde a artículos de fantasía, bisutería, piedras sintéticas, material color plata y oro, entre otros; igual situación se presenta para el grupo de “Títulos Valores” con el subgrupo “ojoss”, cuya descripción realmente corresponde a divisas; lo cual ocasiona falta de control para mercancías valiosas por no contar con datos reales y/o consistentes sobre este tipo de mercancías, aumentando el riesgo de  pérdida o sustracción, por falta de la capacidad de distinción entre mercancías de alto y bajo costo. Nivel Central - Subdirección Logística – Nivel Local DSA de Bogotá (Anexo 4).
</t>
    </r>
    <r>
      <rPr>
        <b/>
        <sz val="12"/>
        <rFont val="Arial"/>
        <family val="2"/>
      </rPr>
      <t xml:space="preserve">H3 - Lit b) La solución tecnológica ADA no permite identificar de forma individual todos los depósitos sin contrato, </t>
    </r>
    <r>
      <rPr>
        <sz val="12"/>
        <rFont val="Arial"/>
        <family val="2"/>
      </rPr>
      <t xml:space="preserve">algunas mercancías se encuentran clasificadas y agrupadas de manera general en los códigos de depósito “Cadena ADA”, “Depósitos Especiales” y “Joyas” lo que no brinda certeza del lugar de almacenamiento, teniendo que recurrir a cuadros en Excel y bases de datos que se diligencian manualmente.  Nivel Central - Subdirección Logística. (Anexo 4).
</t>
    </r>
    <r>
      <rPr>
        <b/>
        <sz val="12"/>
        <rFont val="Arial"/>
        <family val="2"/>
      </rPr>
      <t>H3 - Lit c) La entidad no cuenta con un sistema de información integral que registre la trazabilidad</t>
    </r>
    <r>
      <rPr>
        <sz val="12"/>
        <rFont val="Arial"/>
        <family val="2"/>
      </rPr>
      <t xml:space="preserve"> de todas las actuaciones que se hayan adelantado para cada uno de los Documentos de Ingreso de Mercancía (DIM) o Acta de Inventario, Avalúo de Mercancías Abandonadas (AIAMA), que garantice el control y seguimiento de la mercancía aprehendida, decomisada o abandonada a favor de la Nación. Nivel Central - Subdirección Logística.
</t>
    </r>
    <r>
      <rPr>
        <b/>
        <sz val="12"/>
        <rFont val="Arial"/>
        <family val="2"/>
      </rPr>
      <t xml:space="preserve">H3 - Lit d) Verificados los controles y autocontroles implementados por el área,  </t>
    </r>
    <r>
      <rPr>
        <sz val="12"/>
        <rFont val="Arial"/>
        <family val="2"/>
      </rPr>
      <t xml:space="preserve">para las mercancías en abandono a favor de la nación (archivo en Excel),  se observa desactualización de este, lo que imposibilita identificar, a la fecha, el estado de las acciones que se han surtido sobre estas mercancías o su disposición final. Nivel Local – DSA de Medellín (Anexos 5 y 6).
</t>
    </r>
    <r>
      <rPr>
        <b/>
        <sz val="12"/>
        <rFont val="Arial"/>
        <family val="2"/>
      </rPr>
      <t xml:space="preserve">H3 - Lit e) Deficiencias en la inspección física de mercancías que permitan la verificación rigurosa de la mercancía abandonada a favor de la Nación.
</t>
    </r>
    <r>
      <rPr>
        <sz val="12"/>
        <rFont val="Arial"/>
        <family val="2"/>
      </rPr>
      <t xml:space="preserve">De acuerdo con la respuesta emitida por el depósito CONTECAR S.A. (sin contrato con la DIAN), una mercancía fue inspeccionada por la autoridad aduanera; sin embargo, no se verificaron las cantidades ni el peso real, registrándose en las actas correspondientes únicamente el peso documental. Por esta razón, el depósito mencionado, se negó a firmar el acta de faltantes. Asimismo, señaló que, según la evidencia fílmica del 22 de enero de 2024, el funcionario solicitó la movilización del contenedor FANU 155557 para inspección, procediendo a su apertura mediante el retiro del sello P962304. La diligencia inició a las 15:26 y finalizó a las 17:00, colocando posteriormente el sello P963526. Esta mercancía fue objeto de destrucción mediante procedimiento abreviado, conforme a la Resolución nro. 0151 de febrero de 2024. En el Acta de Hechos se dejó constancia de las inconsistencias detectadas, identificándose un faltante de 6.000 unidades de cigarrillos marca IBIZA, con un valor estimado de $16.452.000. Nivel Local – DSA de Cartagena.
</t>
    </r>
    <r>
      <rPr>
        <b/>
        <sz val="12"/>
        <rFont val="Arial"/>
        <family val="2"/>
      </rPr>
      <t>H3 - Lit f) Durante la vigencia 2024, en la Dirección Seccional de Impuestos y Aduanas de Buenaventura se registraron faltantes en 319 DIM</t>
    </r>
    <r>
      <rPr>
        <sz val="12"/>
        <rFont val="Arial"/>
        <family val="2"/>
      </rPr>
      <t xml:space="preserve">, correspondientes a un total de 309.634 artículos, con un valor estimado de $1.714.026.646. En lo corrido del año 2025, se han reportado faltantes en 36 DIM, equivalentes a 16.919 artículos, por un valor de $82.810.127,06. Esta recurrencia evidencia la necesidad de fortalecer los controles desde el momento del ingreso al inventario de las mercancías ADA, dentro del recinto de almacenamiento contratado. Lo anterior, con el fin de garantizar una adecuada administración, custodia y trazabilidad de estos bienes hasta su disposición final. Nivel Local - DSIA de Buenaventura. (Anexos 7 y 8)
</t>
    </r>
    <r>
      <rPr>
        <b/>
        <sz val="12"/>
        <rFont val="Arial"/>
        <family val="2"/>
      </rPr>
      <t xml:space="preserve">
H3 - Lit g) Deficiencias en el almacenamiento de oro, joyas o metales preciosos,</t>
    </r>
    <r>
      <rPr>
        <sz val="12"/>
        <rFont val="Arial"/>
        <family val="2"/>
      </rPr>
      <t xml:space="preserve"> presentándose materialización del riesgo por pérdida de mercancía por valor de $664.804.081, con actas de aprehensión de la vigencia 2023, con permanencia aproximada de un año, en custodia de la División Viajeros en la Dirección Seccional de Aduanas de Cali, sin trasladado al Banco de la República o Banco Agrario, careciendo de medidas de seguridad (cámaras, entre otros) para su guarda y custodia.  Nivel Local - DSA de Cali</t>
    </r>
  </si>
  <si>
    <t xml:space="preserve">AMA-2025-007
H4 - Lit a)
H4 - Lit b)
H4 - Lit c)
H4 - Lit d)
H4 - Lit e)
H4 - Lit f)
H4 - Lit g)
H4 - Lit h)
H4 - Lit i)
H4 - Lit j)
H4 - Lit k)
</t>
  </si>
  <si>
    <r>
      <rPr>
        <b/>
        <sz val="12"/>
        <rFont val="Arial"/>
        <family val="2"/>
      </rPr>
      <t>H4 - Lit a) Deficiencias en la administración, custodia y disposición de metales preciosos joyas – Nivel Central Subdirección Logística. Nivel Local - DSIA de Bucaramanga.</t>
    </r>
    <r>
      <rPr>
        <sz val="12"/>
        <rFont val="Arial"/>
        <family val="2"/>
      </rPr>
      <t xml:space="preserve">
Verificado el evento de disposición correspondiente al Proceso de Subasta Virtual 007-2023 realizado el 12/12/2023, por la Dirección Seccional de Impuestos y Aduanas de Bucaramanga, relacionado con la venta de joyas incluidas en los lotes de bienes 48, 49, 50 y 55, los cuales fueron adjudicados a la Comercializadora Internacional Colombian MINT S.A.S., se evidenció que, posteriormente la entidad se vio en la obligación de ordenar la devolución del dinero al adjudicatario. Esta decisión se fundamentó en la existencia de una diferencia significativa entre la ley  ofertada en la subasta y la ley real de la mercancía efectivamente entregada así:
 El almacenamiento de las joyas fue realizado en lugares sin contrato, sin traslado a cajillas de los Bancos que prestan el servicio para su guarda, custodia y conservación; y con permanencia aproximada de 3 años en las instalaciones de la División de la Operación Aduanera, ubicada en el Aeropuerto Palonegro de la Ciudad de Bucaramanga, a pesar de contar con el avalúo. Así mismo, se trata de mercancías consistentes en oro que requerían condiciones especiales de almacenamiento.  Las mercancías fueron aprehendidas con Actas de Aprehensión e Ingreso de Mercancías al Recinto de Almacenamiento nros. 28 del 07/09/2021, 147 del 24/09/2021, 1780 del 13/10/2022, correspondientes a los DIM 71041100013 ítem 1: Trozo de Oro fundido de forma irregular; DIM 71041100014 ítems 1: Cadena de eslabones planos en oro, 2: Pulsera de eslabones planos en oro y 3: Dije en oro; DIM 71041100021 ítem 1: Cadena tipo Cubana en Oro.
</t>
    </r>
    <r>
      <rPr>
        <b/>
        <sz val="12"/>
        <rFont val="Arial"/>
        <family val="2"/>
      </rPr>
      <t xml:space="preserve">H4 - Lit b) Deficiencias en las inspecciones físicas de las mercancías, las cuales se deben desarrollar con el fin de verificar  que las cantidades </t>
    </r>
    <r>
      <rPr>
        <sz val="12"/>
        <rFont val="Arial"/>
        <family val="2"/>
      </rPr>
      <t xml:space="preserve">por ítem, descripción, estado, valor y características de la mercancía inspeccionada, correspondiera con las contenidas en las actas de aprehensión e ingreso de mercancías al recinto de almacenamiento números 28 del 07/09/2021, 147 del 24/09/2021 y 1780 del 13/10/2022, y el informe de avalúos del perito, a fin de garantizar la custodia y conservación, control y seguimiento de los inventarios de manera efectiva.
</t>
    </r>
    <r>
      <rPr>
        <b/>
        <sz val="12"/>
        <rFont val="Arial"/>
        <family val="2"/>
      </rPr>
      <t>H4 - Lit c) Deficiencias en las inspecciones físicas de las mercancías, estas no se realizaron de forma periódica, desde la aprehensión en la vigencia 2021</t>
    </r>
    <r>
      <rPr>
        <sz val="12"/>
        <rFont val="Arial"/>
        <family val="2"/>
      </rPr>
      <t xml:space="preserve">, solo fueron objeto de inspección hasta el 13/09/2023 (Inspección Física nro. 1272), es decir transcurrieron aproximadamente dos (2) años para esta diligencia, ocasionando la materialización del riesgo “R2. Mercancía ADA, bienes o valores adjudicados a la Nación en proceso de cobro o concursales perdidos, deteriorados o dañados”.
</t>
    </r>
    <r>
      <rPr>
        <b/>
        <sz val="12"/>
        <rFont val="Arial"/>
        <family val="2"/>
      </rPr>
      <t xml:space="preserve">H4 - Lit d) Incumplimiento de los términos señalados en el procedimiento para realizar el avalúo de las mercancías con un valor superior a los 35 SMMLV, </t>
    </r>
    <r>
      <rPr>
        <sz val="12"/>
        <rFont val="Arial"/>
        <family val="2"/>
      </rPr>
      <t xml:space="preserve">éstos se deben surtir con periodicidad anual mientras se realiza su disposición. Las mercancías (joyas) contaban con avalúo realizado en el año 2021 cuando éstas fueron objeto de aprehensión y en la vigencia 2023 se requirió la actualización de precio de las joyas.
</t>
    </r>
    <r>
      <rPr>
        <b/>
        <sz val="12"/>
        <rFont val="Arial"/>
        <family val="2"/>
      </rPr>
      <t>H4 - Lit e) El avalúo utilizado para la venta de las mercancías en la subasta corresponde al realizado en la vigencia 2021</t>
    </r>
    <r>
      <rPr>
        <sz val="12"/>
        <rFont val="Arial"/>
        <family val="2"/>
      </rPr>
      <t xml:space="preserve"> (aprehensión), situación que no permitió a la entidad evidenciar de forma oportuna las presuntas irregularidades, presentadas con el posible cambio o sustracción de las mercancías, antes de proceder con su venta y adjudicación.
</t>
    </r>
    <r>
      <rPr>
        <b/>
        <sz val="12"/>
        <rFont val="Arial"/>
        <family val="2"/>
      </rPr>
      <t>H4 - Lit f)  Deficiencias en las publicaciones de las mercancías objeto de venta, el registro fotográfico utilizado y publicado para la venta de joyas (lotes</t>
    </r>
    <r>
      <rPr>
        <sz val="12"/>
        <rFont val="Arial"/>
        <family val="2"/>
      </rPr>
      <t xml:space="preserve"> de bienes 48, 49, 50 y 55), no fueron fotografías recientes o actualizadas, si no las del año 2021 cuando la mercancía fue aprehendida, afectando la credibilidad e imagen institucional en estos procesos.
</t>
    </r>
    <r>
      <rPr>
        <b/>
        <sz val="12"/>
        <rFont val="Arial"/>
        <family val="2"/>
      </rPr>
      <t>H4 - Lit g)  En los contratos de compraventa derivada de la subasta electrónica ascendente para bienes muebles no sujetos a registro</t>
    </r>
    <r>
      <rPr>
        <sz val="12"/>
        <rFont val="Arial"/>
        <family val="2"/>
      </rPr>
      <t xml:space="preserve"> que deben ser suscritos entre la entidad y el comprador (adjudicatario) de la mercancía no se había contemplado la forma, requisitos y expertos para verificar la mercancía antes de la entrega, a fin de garantizar que efectivamente la mercancía entregada correspondía a la vendida y custodiada por la entidad. Asimismo, los procedimientos internos no contemplan la forma, modo y requisitos para la entrega de joyas y metales preciosos. De otra parte, los Contratos de Compraventa fueron suscritos por la misma persona que retiró las mercancías (joyas), no obstante, el poder otorgado no contempla la facultad de firmar dichos contratos de compraventa, lo que puede afectar la validez de éstos y a su vez, generar consecuencias de tipo penal y disciplinario.
</t>
    </r>
    <r>
      <rPr>
        <b/>
        <sz val="12"/>
        <rFont val="Arial"/>
        <family val="2"/>
      </rPr>
      <t>H4 - Lit h)  Deficiencias en los documentos y en las acciones que hacen parte del evento de venta (joyas), en atención a que revisados los “Informes de Actualización de Avalúo Oro”</t>
    </r>
    <r>
      <rPr>
        <sz val="12"/>
        <rFont val="Arial"/>
        <family val="2"/>
      </rPr>
      <t xml:space="preserve"> de fecha 25 de agosto de 2023, suscritos por el perito avaluador, correspondientes a los DIM 71041100013 Ítems 1; DIM 71041100014 Ítems 1, 2 y 3; y DIM 71041100021 Ítem 1, se observó que en los informes, el perito indica: “(…) Finalmente vale la pena anotar que a la mercancía inspeccionada y avaluada se efectúo registro fotográfico que se entrega con el informe gerencial y fueron embaladas en bolsas de papel manila y que fueron almacenadas nuevamente en la caja fuerte”, acciones que difieren de los documentos en Excel, enviados por el perito con correo de fecha 16/11/2023 remitido a la Subdirección Logística,  donde hace entrega de la “actualización de precios para venta”. 
</t>
    </r>
    <r>
      <rPr>
        <b/>
        <sz val="12"/>
        <rFont val="Arial"/>
        <family val="2"/>
      </rPr>
      <t>H4 - Lit i) Falta de oportunidad en el proceso de verificación de las mercancías (joyas), toda vez que transcurrieron 92 días calendario desde la fecha en que el adjudicatario</t>
    </r>
    <r>
      <rPr>
        <sz val="12"/>
        <rFont val="Arial"/>
        <family val="2"/>
      </rPr>
      <t xml:space="preserve"> informó que las mercancías recibidas no correspondían a las ofertadas hasta el 18 de junio de 2024, fecha en la que el perito avaluador realizó la visita técnica. En dicha diligencia, el perito concluyó que las joyas inspeccionadas no coincidían con las que él había avaluado durante la vigencia 2021, lo que refleja deficiencias en los mecanismos de control, seguimiento y trazabilidad aplicados a los bienes adjudicados.
</t>
    </r>
    <r>
      <rPr>
        <b/>
        <sz val="12"/>
        <rFont val="Arial"/>
        <family val="2"/>
      </rPr>
      <t xml:space="preserve">H4 - Lit j) A la fecha se encuentra pendiente el reintegro del dinero ordenado mediante Resolución nro. 009135 de fecha 14/08/2025 </t>
    </r>
    <r>
      <rPr>
        <sz val="12"/>
        <rFont val="Arial"/>
        <family val="2"/>
      </rPr>
      <t>“Por medio de la cual se ordena la devolución de una suma de dinero a favor de la sociedad C.I Colombian MINT S.A.S”, correspondiente a los Lotes nros. 48, 49, 50 y 55 adjudicados en Subasta Electrónica Ascendente nro. 007 - 2023, por valor de $136.187.200.
H</t>
    </r>
    <r>
      <rPr>
        <b/>
        <sz val="12"/>
        <rFont val="Arial"/>
        <family val="2"/>
      </rPr>
      <t xml:space="preserve">4 - Lit k) La entidad no cuenta con personal experto para practicar in situ “Estudios merciológicos” </t>
    </r>
    <r>
      <rPr>
        <sz val="12"/>
        <rFont val="Arial"/>
        <family val="2"/>
      </rPr>
      <t xml:space="preserve"> a los metales, piedras preciosas y/o joyas, ni con los instrumentos o elementos técnicos requeridos a fin de tener certeza respecto de la composición, naturaleza, función y correcta clasificación de las mercancías; así como, para que las inspecciones físicas se realicen en condiciones óptimas, a fin de garantizar la guarda, conservación y custodia.
</t>
    </r>
  </si>
  <si>
    <t>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t>
  </si>
  <si>
    <t>Instructivo actualizado</t>
  </si>
  <si>
    <t>Listado de asistencia a socialización del instructivo de venta</t>
  </si>
  <si>
    <t>Oficio electrónico</t>
  </si>
  <si>
    <t>Archivo virtual</t>
  </si>
  <si>
    <t>Informe con estudio</t>
  </si>
  <si>
    <t>Lineamiento comunicado</t>
  </si>
  <si>
    <t>Reporte de existencias en Excel con la actualización</t>
  </si>
  <si>
    <t>Un correo electrónico</t>
  </si>
  <si>
    <t>Informe de seguimiento consolidado trimestral.</t>
  </si>
  <si>
    <t>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t>
  </si>
  <si>
    <t>AMA-2025-007
H5 - Lit a)
H5 - Lit b)
H5 - Lit c)
H5 - Lit d)
H5 - Lit e)</t>
  </si>
  <si>
    <r>
      <rPr>
        <b/>
        <sz val="12"/>
        <rFont val="Arial"/>
        <family val="2"/>
      </rPr>
      <t>H5 - Lit a) - Falencias en la gestión de accesos de las soluciones tecnológicas – Nivel Central - Dirección de Gestión Corporativa y Dirección de Gestión de Innovación y Tecnología</t>
    </r>
    <r>
      <rPr>
        <sz val="12"/>
        <rFont val="Arial"/>
        <family val="2"/>
      </rPr>
      <t xml:space="preserve">
Realizado el cruce de la información entre los reportes “Roles Activos Usuarios DIAN” en el Sistema Integrado de Aplicaciones Tributarias (SIAT), funcionarios retirados, planta de personal con corte a 30 de junio de 2025 y “Anexo Roles de las soluciones tecnológicas según procedimientos y procesos_V4_R016”, se evidenció:
Inadecuada gestión de roles en la solución tecnológica ADA, puesto que se observaron diez (10) cédulas con roles activos que no se encuentran en la planta de personal y un (1) usuario, con número de cédula “1089”, que no se ajusta al estándar de cédula de ciudadanía; once (11) cédulas de exfuncionarios con roles activos después de la fecha de retiro; y quince (15) funcionarios que no están relacionados en el reporte de roles SIAT. De igual forma, no se cuenta con registros de auditoría y/o de mecanismos que permitan determinar con certeza las transacciones realizadas por los usuarios en la solución tecnológica ADA. (Anexos 9, 10 y 11)
</t>
    </r>
    <r>
      <rPr>
        <b/>
        <sz val="12"/>
        <rFont val="Arial"/>
        <family val="2"/>
      </rPr>
      <t>H5 - Lit b) - Falta de completitud en el "Anexo Roles de las soluciones tecnológicas según procedimientos y procesos_V4_R016",</t>
    </r>
    <r>
      <rPr>
        <sz val="12"/>
        <rFont val="Arial"/>
        <family val="2"/>
      </rPr>
      <t xml:space="preserve"> debido a que no están especificados los roles asociados al componente "ADA_WEB" utilizado por los depósitos con contrato y por los funcionarios DIAN para los depósitos sin contrato; y en el reporte de “Roles Activos Usuarios DIAN (SIAT)” no se están incluyendo los funcionarios que tienen asignado el rol “Usuarios Externos e Internos - Depósitos". 
</t>
    </r>
    <r>
      <rPr>
        <b/>
        <sz val="12"/>
        <rFont val="Arial"/>
        <family val="2"/>
      </rPr>
      <t>H5 - Lit c) - Ausencia de un reporte periódico con el listado de usuarios externos con roles asignados en la solución tecnológica ADA</t>
    </r>
    <r>
      <rPr>
        <sz val="12"/>
        <rFont val="Arial"/>
        <family val="2"/>
      </rPr>
      <t xml:space="preserve">, limitando el adecuado control y seguimiento a los accesos realizados.
</t>
    </r>
    <r>
      <rPr>
        <b/>
        <sz val="12"/>
        <rFont val="Arial"/>
        <family val="2"/>
      </rPr>
      <t xml:space="preserve">H5 - Lit d) Multiplicidad de usuarios para un mismo funcionario DIAN, asociados a los depósitos sin contrato, </t>
    </r>
    <r>
      <rPr>
        <sz val="12"/>
        <rFont val="Arial"/>
        <family val="2"/>
      </rPr>
      <t xml:space="preserve">modificando el número de cédula, lo que afecta la confiabilidad, integridad y trazabilidad de la información. (Anexo 12).
</t>
    </r>
    <r>
      <rPr>
        <b/>
        <sz val="12"/>
        <rFont val="Arial"/>
        <family val="2"/>
      </rPr>
      <t>H5 - Lit e) Inoportuna inactivación de roles de funcionarios en situaciones administrativa</t>
    </r>
    <r>
      <rPr>
        <sz val="12"/>
        <rFont val="Arial"/>
        <family val="2"/>
      </rPr>
      <t xml:space="preserve">s (vacaciones, licencias, permisos, retiros), puesto que se observaron 115 funcionarios de la solución tecnológica ADA y dos (2) de COMER20, con roles activos, en estos periodos. (Anexo 13).
</t>
    </r>
  </si>
  <si>
    <t>Debilidades en los controles de administración y depuración de usuarios en los sistemas institucionales (ADA, ADA_WEB, COMER20); ausencia de automatización para la desactivación inmediata de usuarios que se retiran, cambian de dependencia o entran en situación administrativa especial en la plataforma SIAT; limitaciones tecnológicas de las herramientas actuales, que impiden la trazabilidad, individualización y seguimiento de usuarios; carencia de reportes integrales y periódicos sobre usuarios externos con roles asignados; falta de completitud del Anexo de Roles y de los Reportes de Usuarios Activos; falta de estandarización en los campos que contienen los instrumentos mencionados anteriormente; falta de tipificación del usuario (interno/externo) en los reportes y falta de automatización e integración de la plataforma SIAT con la solución tecnológica de planta de personal (KACTUS).</t>
  </si>
  <si>
    <t xml:space="preserve">Anexo roles actualizado de acuerdo a las solicitudes realizadas por los responsables de las soluciones tecnológicas </t>
  </si>
  <si>
    <t>AMA-2025-007
H6 - Lit a)
H6 - Lit b)
H6 - Lit c)
H6 - Lit d)</t>
  </si>
  <si>
    <t>Falta de actualización de los activos de información y de modernización de las herramientas tecnológicas utilizadas para apoyar el Subproceso de Operación Logística.</t>
  </si>
  <si>
    <t>Realizar el proceso de contratación de acuerdo con sus etapas</t>
  </si>
  <si>
    <t>Definir  el plan de trabajo de la solución tecnológica</t>
  </si>
  <si>
    <t xml:space="preserve">Poner en producción la solución tecnológica
</t>
  </si>
  <si>
    <t>Desarrollar  la solución tecnológica</t>
  </si>
  <si>
    <t xml:space="preserve">Definir la puesta producción de la  solución tecnológica </t>
  </si>
  <si>
    <r>
      <rPr>
        <b/>
        <sz val="12"/>
        <rFont val="Arial"/>
        <family val="2"/>
      </rPr>
      <t>H6 - Lit a) Desactualización tecnológica en activos de información – Nivel Central - Dirección de Gestión de Innovación y Tecnología y Dirección de Gestión Corporativa</t>
    </r>
    <r>
      <rPr>
        <sz val="12"/>
        <rFont val="Arial"/>
        <family val="2"/>
      </rPr>
      <t xml:space="preserve">
Verificados los activos de información que apoyan el Subproceso de Operación Logística, se evidenció desactualización tecnológica, así: 
La base de datos de la solución tecnológica ADA opera en un Sistema Manejador de Base de Datos (DBMS), cuyo soporte finalizó en 2010 y el del componente ADA-WEB finalizó en 2013.
</t>
    </r>
    <r>
      <rPr>
        <b/>
        <sz val="12"/>
        <rFont val="Arial"/>
        <family val="2"/>
      </rPr>
      <t>H6 - Lit b) El sistema operativo del servidor de solución tecnológica ADA, finalizó la vida útil en 2023</t>
    </r>
    <r>
      <rPr>
        <sz val="12"/>
        <rFont val="Arial"/>
        <family val="2"/>
      </rPr>
      <t xml:space="preserve">; por otra parte, el cliente Web requiere de un navegador que dejó de recibir soporte por no cumplir con los estándares de desarrollo y requiere un sistema operativo antiguo cuyo soporte finalizó en 2009 y necesita de una máquina virtual para su funcionamiento. 
</t>
    </r>
    <r>
      <rPr>
        <b/>
        <sz val="12"/>
        <rFont val="Arial"/>
        <family val="2"/>
      </rPr>
      <t>H6 - Lit c) El lenguaje de programación, en el que está desarrollado el cliente de la solución tecnológica</t>
    </r>
    <r>
      <rPr>
        <sz val="12"/>
        <rFont val="Arial"/>
        <family val="2"/>
      </rPr>
      <t xml:space="preserve">, finalizó el soporte del fabricante en 2008. 
</t>
    </r>
    <r>
      <rPr>
        <b/>
        <sz val="12"/>
        <rFont val="Arial"/>
        <family val="2"/>
      </rPr>
      <t>H6 - Lit d) La solución tecnológica COMER20 opera en un sistema operativo cuya vida útil finalizó en 2016</t>
    </r>
    <r>
      <rPr>
        <sz val="12"/>
        <rFont val="Arial"/>
        <family val="2"/>
      </rPr>
      <t xml:space="preserve"> y la del manejador de la base de datos finalizó el soporte del fabricante en 2004.  
Por lo anterior, estos componentes tecnológicos ya no reciben actualizaciones de seguridad, ni parches, ni soporte por parte del fabricante, exponiendo a riesgos de seguridad a la información institucional y terceros.
</t>
    </r>
  </si>
  <si>
    <t xml:space="preserve">AMA-2025-007
H7 - Lit a)
H7 - Lit b)
H7 - Lit c)
H7 - Lit d)
H7 - Lit e)
H7 - Lit f)
H7 - Lit g)
H7 - Lit h)
H7 - Lit i)
H7 - Lit j)
H7 - Lit k)
H7 - Lit l)
H7 - Lit m)
H7 - Lit n)
H7 - Lit o)
H7 - Lit p)
H7 - Lit q)
H7 - Lit r)
H7 - Lit s)
</t>
  </si>
  <si>
    <r>
      <rPr>
        <b/>
        <sz val="12"/>
        <rFont val="Arial"/>
        <family val="2"/>
      </rPr>
      <t>H7 - Lit a) Falencias en el ciclo de vida del software – Nivel Central - Dirección de Gestión de Innovación y Tecnología y Dirección de Gestión Corporativa</t>
    </r>
    <r>
      <rPr>
        <sz val="12"/>
        <rFont val="Arial"/>
        <family val="2"/>
      </rPr>
      <t xml:space="preserve">
Se evidenciaron falencias en el ciclo del desarrollo del software lo que genera pérdida de eficiencia operativa, pone en riesgo la continuidad del negocio, la transferencia del conocimiento y la seguridad de la información, así:
El documento de arquitectura de aplicación de la solución tecnológica ADA, suministrado, se encuentra desactualizado y no se visualizan los componentes requeridos para el funcionamiento, tales como: i) software de virtualización necesario para la operación del sistema operativo obsoleto del componente ADA_WEB y ii) componente LDAP.  
En cuanto a la solución tecnológica COMER20, el documento suministrado no corresponde a uno de arquitectura; y el micrositio de arquitectura empresarial de la DIAN “Dominio Sistemas de información”, la solución tecnológica ADA está ubicada dentro de SYGA (Siglo XXI), por el componente Web y no figura en SIAT, donde se encuentra el componente Local, además está desactualizado e incompleto.
</t>
    </r>
    <r>
      <rPr>
        <b/>
        <sz val="12"/>
        <rFont val="Arial"/>
        <family val="2"/>
      </rPr>
      <t xml:space="preserve">H7 - Lit b) Baja legibilidad en el diagrama relacional de la base de datos ADA suministrado, lo </t>
    </r>
    <r>
      <rPr>
        <sz val="12"/>
        <rFont val="Arial"/>
        <family val="2"/>
      </rPr>
      <t>que no permite identificar claramente las tablas que lo conforman, el cual muestra un total de 136; mientras que en el listado de tablas aportado se reportan 98; y en el diccionario de datos se relacionan 47, evidenciando falta de coherencia entre las diferentes fuentes. En cuanto a la solución tecnológica COMER20, se relacionan 39 tablas y no se cuenta con diagrama relacional ni diccionario de datos, lo que puede afectar la adecuada transferencia de conocimiento y la continuidad del negocio.
H</t>
    </r>
    <r>
      <rPr>
        <b/>
        <sz val="12"/>
        <rFont val="Arial"/>
        <family val="2"/>
      </rPr>
      <t>7 - Lit c) La solución tecnológica ADA no permite el cargue de archivos soporte y estos repo</t>
    </r>
    <r>
      <rPr>
        <sz val="12"/>
        <rFont val="Arial"/>
        <family val="2"/>
      </rPr>
      <t xml:space="preserve">san en documentos físicos o en carpetas digitales en repositorios de cada área, limitando la consulta ágil, oportuna, en tiempo real y la trazabilidad de la información.
</t>
    </r>
    <r>
      <rPr>
        <b/>
        <sz val="12"/>
        <rFont val="Arial"/>
        <family val="2"/>
      </rPr>
      <t xml:space="preserve">H7 - Lit d)  La información generada en los reportes de la solución tecnológica COMER20 no </t>
    </r>
    <r>
      <rPr>
        <sz val="12"/>
        <rFont val="Arial"/>
        <family val="2"/>
      </rPr>
      <t xml:space="preserve">permite la edición y deben ser transcritos manualmente a las soluciones tecnológicas destino, lo que puede generar errores de digitación debido al volumen de información y tipo de dato numérico.
</t>
    </r>
    <r>
      <rPr>
        <b/>
        <sz val="12"/>
        <rFont val="Arial"/>
        <family val="2"/>
      </rPr>
      <t>H7 - Lit e) Falencias en el manejo de excepciones en el componente ADA Local, p</t>
    </r>
    <r>
      <rPr>
        <sz val="12"/>
        <rFont val="Arial"/>
        <family val="2"/>
      </rPr>
      <t xml:space="preserve">uesto que se generan errores en tiempo de ejecución que cierran abruptamente la solución tecnológica, implicando reprocesos y afectando la experiencia del usuario.
</t>
    </r>
    <r>
      <rPr>
        <b/>
        <sz val="12"/>
        <rFont val="Arial"/>
        <family val="2"/>
      </rPr>
      <t>H7 - Lit f) En la DSIA de Bucaramanga, para los depósitos sin contrato, en</t>
    </r>
    <r>
      <rPr>
        <sz val="12"/>
        <rFont val="Arial"/>
        <family val="2"/>
      </rPr>
      <t xml:space="preserve"> la funcionalidad de Egreso de mercancías ADA, en el campo “Empleado Almacenadora” toma por defecto el nombre de una exfuncionaria y no el nombre del funcionario que realiza el Egreso, generando inconsistencias y falta de confiabilidad en la información. 
</t>
    </r>
    <r>
      <rPr>
        <b/>
        <sz val="12"/>
        <rFont val="Arial"/>
        <family val="2"/>
      </rPr>
      <t>H7 - Lit g) La clave asignada para el uso de la solución tecnológica ADA no es comunicada dire</t>
    </r>
    <r>
      <rPr>
        <sz val="12"/>
        <rFont val="Arial"/>
        <family val="2"/>
      </rPr>
      <t xml:space="preserve">ctamente al interesado sino a través del funcionario con rol “Registrador” en el aplicativo Soporte TIC, sin cifrar, incumpliendo con los atributos de “personal” e “intransferible” de los usuarios y contraseñas.
</t>
    </r>
    <r>
      <rPr>
        <b/>
        <sz val="12"/>
        <rFont val="Arial"/>
        <family val="2"/>
      </rPr>
      <t>H7 - Lit h) La solución tecnológica ADA no cuenta con ambiente de pruebas</t>
    </r>
    <r>
      <rPr>
        <sz val="12"/>
        <rFont val="Arial"/>
        <family val="2"/>
      </rPr>
      <t xml:space="preserve">, lo que puede generar que fallos no verificados lleguen directamente al ambiente de producción.
</t>
    </r>
    <r>
      <rPr>
        <b/>
        <sz val="12"/>
        <rFont val="Arial"/>
        <family val="2"/>
      </rPr>
      <t>H7 - Lit i) La solución tecnológica ADA no cuenta con ambiente de pruebas, lo que p</t>
    </r>
    <r>
      <rPr>
        <sz val="12"/>
        <rFont val="Arial"/>
        <family val="2"/>
      </rPr>
      <t xml:space="preserve">uede generar que fallos no verificados lleguen directamente al ambiente de producción.La solución tecnológica ADA no contempla campos para asegurar la trazabilidad de la información, tales como el manifiesto de carga y el número de documento de transporte, los cuales son registrados junto con otros datos en un único campo denominado "Observaciones", sin estandarización y a criterio del usuario que los captura, limitando la trazabilidad de la información, denotando falencias en la gestión por procesos.
</t>
    </r>
    <r>
      <rPr>
        <b/>
        <sz val="12"/>
        <rFont val="Arial"/>
        <family val="2"/>
      </rPr>
      <t>H7 - Lit j) Las tablas paramétricas se encuentran desactualizadas (de</t>
    </r>
    <r>
      <rPr>
        <sz val="12"/>
        <rFont val="Arial"/>
        <family val="2"/>
      </rPr>
      <t xml:space="preserve">pósitos, tipos y categorías de mercancías) y algunos campos, como el de “Descripción de las mercancías” tiene un tamaño muy limitado frente a las necesidades del negocio.
</t>
    </r>
    <r>
      <rPr>
        <b/>
        <sz val="12"/>
        <rFont val="Arial"/>
        <family val="2"/>
      </rPr>
      <t>H7 - Lit k) La solución tecnológica ADA no permite registrar toda la información de los trámites e</t>
    </r>
    <r>
      <rPr>
        <sz val="12"/>
        <rFont val="Arial"/>
        <family val="2"/>
      </rPr>
      <t xml:space="preserve">n la gestión de las mercancías, llevando a los usuarios a implementar soluciones alternas en otras herramientas como Excel, con las debilidades que esto representa y las dificultades que se generan para la consolidación, trazabilidad, acceso y seguimiento a la información, ejemplo en la gestión de los abandonos y trazabilidad de los DIM. 
</t>
    </r>
    <r>
      <rPr>
        <b/>
        <sz val="12"/>
        <rFont val="Arial"/>
        <family val="2"/>
      </rPr>
      <t>H7 - Lit l) Falta de integración automática de la solución tecnológica ADA c</t>
    </r>
    <r>
      <rPr>
        <sz val="12"/>
        <rFont val="Arial"/>
        <family val="2"/>
      </rPr>
      <t>on otras soluciones tecnológicas como SYGA SIGLO XXI e INFAD, debiéndose capturar nuevamente los datos que ya se encuentran en dichas fuentes, sin que se realicen validaciones de integridad.
H7 - Lit m) La solución tecnológica ADA_WEB no cuenta con doble factor de autenticación implementado, lo que puede afectar la preservación de la integridad y el no repudio.
H</t>
    </r>
    <r>
      <rPr>
        <b/>
        <sz val="12"/>
        <rFont val="Arial"/>
        <family val="2"/>
      </rPr>
      <t>7 - Lit n) El reporte de requerimientos e incidentes suministrado, gen</t>
    </r>
    <r>
      <rPr>
        <sz val="12"/>
        <rFont val="Arial"/>
        <family val="2"/>
      </rPr>
      <t xml:space="preserve">erado de la herramienta Soporte TIC, no permite determinar claramente cuáles casos corresponden a nuevos desarrollos o ajustes en el sistema, ni determinar cuáles cambios son "Ordinarios", "Extraordinarios" o de "Emergencia".  Adicionalmente, aunque algunos casos figuran con descripción en el campo "Solución", el texto muestra que se trató de una atención y cierre, mas no solución efectiva.
</t>
    </r>
    <r>
      <rPr>
        <b/>
        <sz val="12"/>
        <rFont val="Arial"/>
        <family val="2"/>
      </rPr>
      <t xml:space="preserve">H7 - Lit o) El Manual Técnico de la solución tecnológica ADA </t>
    </r>
    <r>
      <rPr>
        <sz val="12"/>
        <rFont val="Arial"/>
        <family val="2"/>
      </rPr>
      <t>se encuentra desactualizado e incompleto y la ayuda en línea del componente Web, las opciones: "Contenido" y "Buscar" no se encuentran operando, lo que puede afectar el adecuado uso de esta.
H</t>
    </r>
    <r>
      <rPr>
        <b/>
        <sz val="12"/>
        <rFont val="Arial"/>
        <family val="2"/>
      </rPr>
      <t xml:space="preserve">7 - Lit p) Existen falencias en los mecanismos de respaldo para el mantenimiento y atención de </t>
    </r>
    <r>
      <rPr>
        <sz val="12"/>
        <rFont val="Arial"/>
        <family val="2"/>
      </rPr>
      <t xml:space="preserve">eventos en la solución tecnológica ADA el cual depende de una sola funcionaria que concentra el conocimiento de esta, lo que puede afectar la continuidad del negocio.
</t>
    </r>
    <r>
      <rPr>
        <b/>
        <sz val="12"/>
        <rFont val="Arial"/>
        <family val="2"/>
      </rPr>
      <t xml:space="preserve">H7 - Lit q) Falta de confiabilidad de los resultados de las consultas en la solución tecnológica ADA, </t>
    </r>
    <r>
      <rPr>
        <sz val="12"/>
        <rFont val="Arial"/>
        <family val="2"/>
      </rPr>
      <t xml:space="preserve">puesto que, a pesar de existir el registro de las actas de aprehensión, en algunos casos al momento de consultarlas no reflejaba información.
H7 - Lit r) La estructura del código para el DIM y DEM es la misma, lo que dificulta identificar, a través del código, a qué tipo de documento se refiere, así como los cruces de información y el análisis de datos; y el consecutivo del AIAMA se genera de forma manual.
</t>
    </r>
    <r>
      <rPr>
        <b/>
        <sz val="12"/>
        <rFont val="Arial"/>
        <family val="2"/>
      </rPr>
      <t>H7 - Lit s)  Falta de actualización de la interfaz de la solución tecnológica ADA WEB,</t>
    </r>
    <r>
      <rPr>
        <sz val="12"/>
        <rFont val="Arial"/>
        <family val="2"/>
      </rPr>
      <t xml:space="preserve"> puesto que se observan mensajes de años anteriores, no es amigable y no se acoge a los lineamientos del manual de marca institucional.</t>
    </r>
  </si>
  <si>
    <t>Arquitectura empresarial y de aplicación desactualizadas; falta de desarrollos tecnológicos que satisfagan las necesidades de las partes interesadas y del negocio; soluciones tecnológicas monolíticas y sin integración; falta de aplicación rigurosa de los procedimientos establecidos en el subproceso de Innovación y Tecnología; deficiencias en la planeación y/o ejecución de proyectos de desarrollo.</t>
  </si>
  <si>
    <t>Actualizar el documento de arquitectura del aplicativo ADA</t>
  </si>
  <si>
    <t>Actualizar el documento de arquitectura aplicativo ADA</t>
  </si>
  <si>
    <t>Documento de arquitectura aplicativo ADA actualizado</t>
  </si>
  <si>
    <t>Cargar  en el sitio de arquitectura empresarial el documento de arquitectura del aplicativo ADA actualizado</t>
  </si>
  <si>
    <t xml:space="preserve">Imagen del documento cargado en el sitio de arquitectura empresarial </t>
  </si>
  <si>
    <t>Diseñar el documento de Arquitectura servicio informatico  COMER20</t>
  </si>
  <si>
    <t>Elaborar el documento de Arquitectura servicio Informatico COMER20</t>
  </si>
  <si>
    <t>Documento Arquitectura servicio Informatico COMER20</t>
  </si>
  <si>
    <t>Cargar  en el sitio de arquitectura empresarial el documento de arquitectura del aplicativo Comer 20</t>
  </si>
  <si>
    <t>Actualizar el documento con el listado de tablas del aplicativo ADA</t>
  </si>
  <si>
    <t>Actualizar Documento listado de tablas del aplicativo ADA</t>
  </si>
  <si>
    <t>Documento con el listado de las tablas actualizadas del aplicativo ADA</t>
  </si>
  <si>
    <t xml:space="preserve">Diseñar el modelo Entidad-Relacion y el Diccionario de Datos para el servicio informático COMER20.  
</t>
  </si>
  <si>
    <t xml:space="preserve">Elaborar modelo Entidad-Relacion y el diccionario de datos de servicio COMER20.  </t>
  </si>
  <si>
    <t xml:space="preserve">Documento modelo Entidad-Relacion y Diccionario de Datos del servicio COMER20.  
</t>
  </si>
  <si>
    <t>Definir el plan de trabajo de la solución tecnológica</t>
  </si>
  <si>
    <t>Desarrollar la solución tecnológica</t>
  </si>
  <si>
    <t>Actualizar manual técnico del  aplicativo ADA</t>
  </si>
  <si>
    <t>Actualizar del manual tecnico del aplicativo ADA de acuerdo con la arquitectura actual.</t>
  </si>
  <si>
    <t>AMA-2025-007
H8 - Lit a)
H8 - Lit b)
H8 - Lit c)</t>
  </si>
  <si>
    <r>
      <rPr>
        <b/>
        <sz val="12"/>
        <rFont val="Arial"/>
        <family val="2"/>
      </rPr>
      <t>H8 - Lit a) Deficiencias en la supervisión de contratos</t>
    </r>
    <r>
      <rPr>
        <sz val="12"/>
        <rFont val="Arial"/>
        <family val="2"/>
      </rPr>
      <t xml:space="preserve">
Revisados los informes de supervisión de los contratos nros. 00-159-2022 y 00-176-2022 suscritos con la UT NUEVA LOGISTICA y con Incinerados del Huila SAS E.S.P - INCIHUILA S.A.S. - E.S.P, respectivamente, correspondientes a la vigencia 2024 y a 30 de junio de 2025, se evidenció:
Incumplimiento en la periodicidad de elaboración y publicación de los informes de supervisión en la plataforma SECOP II. Nivel Central – Subdirección Logística (Anexo 14)
</t>
    </r>
    <r>
      <rPr>
        <b/>
        <sz val="12"/>
        <rFont val="Arial"/>
        <family val="2"/>
      </rPr>
      <t>H8 - Lit b) Deficiencias en el seguimiento, periodicidad y en la elaboración de las Actas del Comité de seguimiento al Contrato 00-159-2022 - UT Nueva Logística</t>
    </r>
    <r>
      <rPr>
        <sz val="12"/>
        <rFont val="Arial"/>
        <family val="2"/>
      </rPr>
      <t xml:space="preserve">, en éstas no se identifican con claridad los asistentes a la reunión, ni la calidad en la que asisten o intervienen en el Comité; así mismo, están sin firmas.  Igualmente, se reporta en el informe local de supervisión materialización de riesgos por faltantes en el contrato por valor $110.239.841, siniestro que corresponde a otro depósito sin contrato “CONTECAR ”. Nivel Local - DSA de Cartagena.
</t>
    </r>
    <r>
      <rPr>
        <b/>
        <sz val="12"/>
        <rFont val="Arial"/>
        <family val="2"/>
      </rPr>
      <t>H8 - Lit c) En la carpeta de supervisión del contrato no hay las evidencias o soportes del monitoreo realizado a los riesgos</t>
    </r>
    <r>
      <rPr>
        <sz val="12"/>
        <rFont val="Arial"/>
        <family val="2"/>
      </rPr>
      <t>, según lo establecido en la matriz de riesgos del contrato donde se identificó el riesgo "Mora del Supervisor Seccional para destrucción de mercancías perecederas",  y se estableció que el monitoreo a realizar es la "Inspección mensual por parte del supervisor seccional a las bodegas contra las actas de aprehensión y de ingreso de mercancía perecedera con el fin de verificar que no exista mercancía de este tipo que no haya sido dispuesta. De la gestión realizada el supervisor deberá realizar un informe que debe reposar en la carpeta de supervisión". Nivel Local - DSA de Cartagena.</t>
    </r>
  </si>
  <si>
    <t xml:space="preserve">Inaplicación e insuficiencia de controles que permitan garantizar que las actividades de seguimiento, monitoreo y verificación a la ejecución contractual se realicen, documenten y publiquen de manera permanente y en la periodicidad establecida. </t>
  </si>
  <si>
    <t>Formulario (forms)</t>
  </si>
  <si>
    <t>Modelo acta de reuniones de seguimiento a la ejecución contractual.</t>
  </si>
  <si>
    <r>
      <rPr>
        <b/>
        <sz val="12"/>
        <color theme="1"/>
        <rFont val="Arial"/>
        <family val="2"/>
      </rPr>
      <t>Inoportunidad en la disposición de las mercancías Aprehendidas, Decomisadas o Abandonadas – ADA a favor de la Nación.</t>
    </r>
    <r>
      <rPr>
        <sz val="12"/>
        <color theme="1"/>
        <rFont val="Arial"/>
        <family val="2"/>
      </rPr>
      <t xml:space="preserve">
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
El consolidado por Dirección Seccional y valor total de las mercancías pendientes de disposición, se presentan en la siguiente tabla:
</t>
    </r>
    <r>
      <rPr>
        <b/>
        <sz val="12"/>
        <color theme="1"/>
        <rFont val="Arial"/>
        <family val="2"/>
      </rPr>
      <t>Tabla 3.  Mercancías con situación jurídica definida pendientes de disposición
(VER INFORME PÁGINA 8)</t>
    </r>
    <r>
      <rPr>
        <sz val="12"/>
        <color theme="1"/>
        <rFont val="Arial"/>
        <family val="2"/>
      </rPr>
      <t xml:space="preserve">
</t>
    </r>
  </si>
  <si>
    <r>
      <rPr>
        <b/>
        <sz val="12"/>
        <color rgb="FF000000"/>
        <rFont val="Arial"/>
        <family val="2"/>
      </rPr>
      <t xml:space="preserve">Acción 1: </t>
    </r>
    <r>
      <rPr>
        <sz val="12"/>
        <color rgb="FF000000"/>
        <rFont val="Arial"/>
        <family val="2"/>
      </rPr>
      <t xml:space="preserve">Disponer de las Mercancias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
</t>
    </r>
  </si>
  <si>
    <r>
      <rPr>
        <b/>
        <sz val="12"/>
        <color rgb="FF000000"/>
        <rFont val="Arial"/>
        <family val="2"/>
      </rPr>
      <t>Actividad 1:</t>
    </r>
    <r>
      <rPr>
        <sz val="12"/>
        <color rgb="FF000000"/>
        <rFont val="Arial"/>
        <family val="2"/>
      </rPr>
      <t xml:space="preserve"> Realizar egresos de las mercancias ADA con situación jurídica definida y relacionadas en el Anexo 1 de la AMA 2025-007
</t>
    </r>
  </si>
  <si>
    <r>
      <rPr>
        <b/>
        <sz val="12"/>
        <color theme="1"/>
        <rFont val="Arial"/>
        <family val="2"/>
      </rPr>
      <t xml:space="preserve">DGC
</t>
    </r>
    <r>
      <rPr>
        <sz val="12"/>
        <color theme="1"/>
        <rFont val="Arial"/>
        <family val="2"/>
      </rPr>
      <t xml:space="preserve">Dirección de Gestión Corporativa
Dirección Seccional de Aduanas de Bogotá 
División Administrativa y Financiera
GIT de Operación Logística 
Dirección Seccional de Aduanas de Cali
División Administrativa y Financiera
GIT de Operación Logística 
Dirección Seccional de Aduanas de Medellín 
División Administrativa y Financiera
GIT de Operación Logística 
Dirección Seccional de Impuestos y Aduanas de Bucaramanga
División Administrativa y Financiera
GIT de Operación Logística </t>
    </r>
  </si>
  <si>
    <r>
      <rPr>
        <b/>
        <sz val="12"/>
        <color rgb="FF000000"/>
        <rFont val="Arial"/>
        <family val="2"/>
      </rPr>
      <t>Actividad 2:</t>
    </r>
    <r>
      <rPr>
        <sz val="12"/>
        <color rgb="FF000000"/>
        <rFont val="Arial"/>
        <family val="2"/>
      </rPr>
      <t xml:space="preserve"> Realizar seguimiento mensual a las Direcciones Seccionales a través del Dashboard, con la alerta de mercancía con situación jurídica sin disponer.</t>
    </r>
  </si>
  <si>
    <r>
      <rPr>
        <b/>
        <sz val="12"/>
        <color theme="1"/>
        <rFont val="Arial"/>
        <family val="2"/>
      </rPr>
      <t>Acción 1:</t>
    </r>
    <r>
      <rPr>
        <sz val="12"/>
        <color theme="1"/>
        <rFont val="Arial"/>
        <family val="2"/>
      </rPr>
      <t xml:space="preserve">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
</t>
    </r>
  </si>
  <si>
    <r>
      <rPr>
        <b/>
        <sz val="12"/>
        <color rgb="FF000000"/>
        <rFont val="Arial"/>
        <family val="2"/>
      </rPr>
      <t>Actividad 1:</t>
    </r>
    <r>
      <rPr>
        <sz val="12"/>
        <color rgb="FF000000"/>
        <rFont val="Arial"/>
        <family val="2"/>
      </rPr>
      <t xml:space="preserve"> Diseñar un instructivo simplificado para el diligenciamiento  del formato FT-ADF-2623
</t>
    </r>
  </si>
  <si>
    <r>
      <t xml:space="preserve">DGC
</t>
    </r>
    <r>
      <rPr>
        <sz val="12"/>
        <color theme="1"/>
        <rFont val="Arial"/>
        <family val="2"/>
      </rPr>
      <t>Dirección de Gestión Corporativa
Subdirección Logística
Coordinación de Gestión Social y Comercialización</t>
    </r>
  </si>
  <si>
    <r>
      <rPr>
        <b/>
        <sz val="12"/>
        <color rgb="FF000000"/>
        <rFont val="Arial"/>
        <family val="2"/>
      </rPr>
      <t>Actividad 2:</t>
    </r>
    <r>
      <rPr>
        <sz val="12"/>
        <color rgb="FF000000"/>
        <rFont val="Arial"/>
        <family val="2"/>
      </rPr>
      <t xml:space="preserve"> Capacitar a los sustanciadores de la Coordinación de Gestión Social y Comercialización sobre la correcta y obligatorio diligenciamiento del formato FT-ADF-2623</t>
    </r>
  </si>
  <si>
    <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Gestión Social y Comercialización</t>
    </r>
  </si>
  <si>
    <r>
      <rPr>
        <b/>
        <sz val="12"/>
        <color rgb="FF000000"/>
        <rFont val="Arial"/>
        <family val="2"/>
      </rPr>
      <t>Actividad 3:</t>
    </r>
    <r>
      <rPr>
        <sz val="12"/>
        <color rgb="FF000000"/>
        <rFont val="Arial"/>
        <family val="2"/>
      </rPr>
      <t xml:space="preserve"> Realizar seguimiento trimestral a los sustanciadores de la Coordinación de Gestión Social y Comercialización para verificar la oportunidad en el diligenciamiento y remisión a las Direcciones Seccionales del FT-ADF-2623</t>
    </r>
  </si>
  <si>
    <r>
      <t xml:space="preserve">Acción 2: </t>
    </r>
    <r>
      <rPr>
        <sz val="12"/>
        <color theme="1"/>
        <rFont val="Arial"/>
        <family val="2"/>
      </rPr>
      <t>Socializar con las Direcciones Seccionales la lista de chequeo de los proyectos de donación y realizar seguimiento trimestral a su aplicación en las Direcciones de Aduanas de Cartagena, Cali y Medellín.</t>
    </r>
  </si>
  <si>
    <r>
      <rPr>
        <b/>
        <sz val="12"/>
        <color rgb="FF000000"/>
        <rFont val="Arial"/>
        <family val="2"/>
      </rPr>
      <t>Actividad 1</t>
    </r>
    <r>
      <rPr>
        <sz val="12"/>
        <color rgb="FF000000"/>
        <rFont val="Arial"/>
        <family val="2"/>
      </rPr>
      <t xml:space="preserve">: Socializar con las Direcciones Seccionales la lista de chequeo de los proyectos de donación. </t>
    </r>
  </si>
  <si>
    <r>
      <rPr>
        <b/>
        <sz val="12"/>
        <color rgb="FF000000"/>
        <rFont val="Arial"/>
        <family val="2"/>
      </rPr>
      <t>Actividad 2:</t>
    </r>
    <r>
      <rPr>
        <sz val="12"/>
        <color rgb="FF000000"/>
        <rFont val="Arial"/>
        <family val="2"/>
      </rPr>
      <t xml:space="preserve">  Realizar seguimiento trimestral a las Direcciones Seccionales de Aduanas de Cartagena, Cali y Medellín</t>
    </r>
  </si>
  <si>
    <r>
      <t xml:space="preserve">DGC
</t>
    </r>
    <r>
      <rPr>
        <sz val="12"/>
        <color theme="1"/>
        <rFont val="Arial"/>
        <family val="2"/>
      </rPr>
      <t>Dirección de Gestión Corporativa</t>
    </r>
    <r>
      <rPr>
        <b/>
        <sz val="12"/>
        <color theme="1"/>
        <rFont val="Arial"/>
        <family val="2"/>
      </rPr>
      <t xml:space="preserve">
</t>
    </r>
    <r>
      <rPr>
        <sz val="12"/>
        <color theme="1"/>
        <rFont val="Arial"/>
        <family val="2"/>
      </rPr>
      <t xml:space="preserve">Subdirección Logística
Coordinación de Gestión Social y Comercialización
</t>
    </r>
    <r>
      <rPr>
        <b/>
        <sz val="12"/>
        <color theme="1"/>
        <rFont val="Arial"/>
        <family val="2"/>
      </rPr>
      <t xml:space="preserve">
</t>
    </r>
    <r>
      <rPr>
        <sz val="12"/>
        <color theme="1"/>
        <rFont val="Arial"/>
        <family val="2"/>
      </rPr>
      <t xml:space="preserve">Dirección Seccional de Aduanas de Cartagena, Cali y de Medellín
GIT de Operación Logística </t>
    </r>
  </si>
  <si>
    <r>
      <rPr>
        <b/>
        <sz val="12"/>
        <color rgb="FF000000"/>
        <rFont val="Arial"/>
        <family val="2"/>
      </rPr>
      <t>Acción 1:</t>
    </r>
    <r>
      <rPr>
        <sz val="12"/>
        <color rgb="FF000000"/>
        <rFont val="Arial"/>
        <family val="2"/>
      </rPr>
      <t xml:space="preserve"> Dar lineamiento a las Direcciones Seccionales relacionado con la correcta clasificación de las mercancías ADA en los grupos y subgrupos del aplicativo ADA, con un término que permita subsanar las mercancías mal clasificadas.</t>
    </r>
  </si>
  <si>
    <r>
      <rPr>
        <b/>
        <sz val="12"/>
        <color rgb="FF000000"/>
        <rFont val="Arial"/>
        <family val="2"/>
      </rPr>
      <t xml:space="preserve">Actividad 1: </t>
    </r>
    <r>
      <rPr>
        <sz val="12"/>
        <color rgb="FF000000"/>
        <rFont val="Arial"/>
        <family val="2"/>
      </rPr>
      <t>Elaborar y comunicar un lineamiento relacionado con la correcta clasificación de las mercancías en los grupos y subgrupos del sistema ADA, previo diagnóstico de las existencias del sistema ADA.</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</si>
  <si>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 xml:space="preserve">Subdirección Logística
Coordinación de Optimización de la Operación Logística.
</t>
    </r>
    <r>
      <rPr>
        <sz val="12"/>
        <rFont val="Arial"/>
        <family val="2"/>
      </rPr>
      <t>Coordinación de Gestión Social y Comercialización
Coordinación de Chatarrización y Destrucciones</t>
    </r>
  </si>
  <si>
    <r>
      <rPr>
        <b/>
        <sz val="12"/>
        <color rgb="FF000000"/>
        <rFont val="Arial"/>
        <family val="2"/>
      </rPr>
      <t>Actividad 2:</t>
    </r>
    <r>
      <rPr>
        <sz val="12"/>
        <color rgb="FF000000"/>
        <rFont val="Arial"/>
        <family val="2"/>
      </rPr>
      <t xml:space="preserve"> Corregir en ADA el subgrupo de las mercancías ADA relacionadas en el anexo 4, que se encuentren mal clasificadas </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</si>
  <si>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
Dirección Seccional de Aduanas de Bogotá
GIT de Operación Logística</t>
    </r>
  </si>
  <si>
    <r>
      <rPr>
        <b/>
        <sz val="12"/>
        <color rgb="FF000000"/>
        <rFont val="Arial"/>
        <family val="2"/>
      </rPr>
      <t xml:space="preserve">Acción 2: </t>
    </r>
    <r>
      <rPr>
        <sz val="12"/>
        <color rgb="FF000000"/>
        <rFont val="Arial"/>
        <family val="2"/>
      </rPr>
      <t>Impartir un lineamiento relacionado con la manera correcta de hacer el registro y la creación del depósito habilitado en el sistema ADA</t>
    </r>
  </si>
  <si>
    <r>
      <rPr>
        <b/>
        <sz val="12"/>
        <color rgb="FF000000"/>
        <rFont val="Arial"/>
        <family val="2"/>
      </rPr>
      <t>Actividad 1:</t>
    </r>
    <r>
      <rPr>
        <sz val="12"/>
        <color rgb="FF000000"/>
        <rFont val="Arial"/>
        <family val="2"/>
      </rPr>
      <t xml:space="preserve"> Elaborar y comunicar un lineamiento relacionado con la manera correcta de hacer el registro y la creación del depósito habilitado en el sistema ADA</t>
    </r>
  </si>
  <si>
    <r>
      <rPr>
        <b/>
        <sz val="12"/>
        <color rgb="FF000000"/>
        <rFont val="Arial"/>
        <family val="2"/>
      </rPr>
      <t xml:space="preserve">DGC
</t>
    </r>
    <r>
      <rPr>
        <sz val="12"/>
        <color rgb="FF000000"/>
        <rFont val="Arial"/>
        <family val="2"/>
      </rPr>
      <t>Dirección de Gestión Corporativa</t>
    </r>
    <r>
      <rPr>
        <b/>
        <sz val="12"/>
        <color rgb="FF000000"/>
        <rFont val="Arial"/>
        <family val="2"/>
      </rPr>
      <t xml:space="preserve">
</t>
    </r>
    <r>
      <rPr>
        <sz val="12"/>
        <color rgb="FF000000"/>
        <rFont val="Arial"/>
        <family val="2"/>
      </rPr>
      <t>Subdirección Logística
Coordinación de Optimización de la Operación Logística</t>
    </r>
  </si>
  <si>
    <r>
      <rPr>
        <b/>
        <sz val="12"/>
        <color rgb="FF000000"/>
        <rFont val="Arial"/>
        <family val="2"/>
      </rPr>
      <t>Acción 3:</t>
    </r>
    <r>
      <rPr>
        <sz val="12"/>
        <color rgb="FF000000"/>
        <rFont val="Arial"/>
        <family val="2"/>
      </rPr>
      <t xml:space="preserve">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t>
    </r>
  </si>
  <si>
    <r>
      <rPr>
        <b/>
        <sz val="12"/>
        <rFont val="Arial"/>
        <family val="2"/>
      </rPr>
      <t>Actividad 1:</t>
    </r>
    <r>
      <rPr>
        <sz val="12"/>
        <rFont val="Arial"/>
        <family val="2"/>
      </rPr>
      <t xml:space="preserve"> Implementar una herramienta ofimática para el control de abandonos, que sea remitida a las Direcciones Seccionales</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</si>
  <si>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t>
    </r>
  </si>
  <si>
    <r>
      <rPr>
        <b/>
        <sz val="12"/>
        <color rgb="FF000000"/>
        <rFont val="Arial"/>
        <family val="2"/>
      </rPr>
      <t>Actividad 2:</t>
    </r>
    <r>
      <rPr>
        <sz val="12"/>
        <color rgb="FF000000"/>
        <rFont val="Arial"/>
        <family val="2"/>
      </rPr>
      <t xml:space="preserve"> Elaborar un Informe trimestral sobre la gestión de abandonos, que contenga como evidencias el auto comisorio y las AIAMAS firmadas por el depósito habilitado.</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</si>
  <si>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Aduanas de Medellín
Grupo Interno de Trabajo de Operación Logística</t>
    </r>
  </si>
  <si>
    <r>
      <rPr>
        <b/>
        <sz val="12"/>
        <color rgb="FF000000"/>
        <rFont val="Arial"/>
        <family val="2"/>
      </rPr>
      <t xml:space="preserve">Acción 4: </t>
    </r>
    <r>
      <rPr>
        <sz val="12"/>
        <color rgb="FF000000"/>
        <rFont val="Arial"/>
        <family val="2"/>
      </rPr>
      <t>Capacitar a las Direcciones Seccionales sobre el control e inspección de las mercancías reportadas en abandono de acuerdo con los procedimientos e intructivos del subproceso logístico.</t>
    </r>
  </si>
  <si>
    <r>
      <rPr>
        <b/>
        <sz val="12"/>
        <color rgb="FF000000"/>
        <rFont val="Arial"/>
        <family val="2"/>
      </rPr>
      <t>Actividad 1</t>
    </r>
    <r>
      <rPr>
        <sz val="12"/>
        <color rgb="FF000000"/>
        <rFont val="Arial"/>
        <family val="2"/>
      </rPr>
      <t>: Realizar una capacitación a las Direcciones Seccionales relacionada con el control e inspección de mercancías reportadas en abandono.</t>
    </r>
  </si>
  <si>
    <r>
      <rPr>
        <b/>
        <sz val="12"/>
        <color theme="1"/>
        <rFont val="Arial"/>
        <family val="2"/>
      </rPr>
      <t xml:space="preserve">DGC
</t>
    </r>
    <r>
      <rPr>
        <sz val="12"/>
        <color theme="1"/>
        <rFont val="Arial"/>
        <family val="2"/>
      </rPr>
      <t>Dirección de Gestión Corporativa
Subdirección Logística
Coordinación de Optimización de la Operación Logística</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</si>
  <si>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Aduanas de Cartagena
Grupo Interno de Trabajo de Operación Logística</t>
    </r>
  </si>
  <si>
    <r>
      <rPr>
        <b/>
        <sz val="12"/>
        <color rgb="FF000000"/>
        <rFont val="Arial"/>
        <family val="2"/>
      </rPr>
      <t>Acción 5:</t>
    </r>
    <r>
      <rPr>
        <sz val="12"/>
        <color rgb="FF000000"/>
        <rFont val="Arial"/>
        <family val="2"/>
      </rPr>
      <t xml:space="preserve">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t>
    </r>
  </si>
  <si>
    <r>
      <rPr>
        <b/>
        <sz val="12"/>
        <color rgb="FF000000"/>
        <rFont val="Arial"/>
        <family val="2"/>
      </rPr>
      <t>Actividad 1:</t>
    </r>
    <r>
      <rPr>
        <sz val="12"/>
        <color rgb="FF000000"/>
        <rFont val="Arial"/>
        <family val="2"/>
      </rPr>
      <t xml:space="preserve"> Elaborar un lineamiento dirigido a las Direcciones Seccionales sobre la gestión de mercancías ADA faltantes</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</si>
  <si>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Impuestos y Aduanas de Buenaventura
Grupo Interno de Trabajo de Operación Logística</t>
    </r>
  </si>
  <si>
    <r>
      <rPr>
        <b/>
        <sz val="12"/>
        <color rgb="FF000000"/>
        <rFont val="Arial"/>
        <family val="2"/>
      </rPr>
      <t>Acción 6:</t>
    </r>
    <r>
      <rPr>
        <sz val="12"/>
        <color rgb="FF000000"/>
        <rFont val="Arial"/>
        <family val="2"/>
      </rPr>
      <t xml:space="preserve"> Realizar seguimiento trimestral al inventario de las mercancías ADA sin situación jurídica definida, de una muestra, seleccionada por la Coordinación de Optimización de la Operación Logística</t>
    </r>
  </si>
  <si>
    <r>
      <rPr>
        <b/>
        <sz val="12"/>
        <color rgb="FF000000"/>
        <rFont val="Arial"/>
        <family val="2"/>
      </rPr>
      <t xml:space="preserve">Actividad 1: </t>
    </r>
    <r>
      <rPr>
        <sz val="12"/>
        <color rgb="FF000000"/>
        <rFont val="Arial"/>
        <family val="2"/>
      </rPr>
      <t>Realizar la inspección física de las mercancías por parte de Direcciones Seccionales de una muestra remitida trimestralmente.</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</si>
  <si>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
Direcciones Seccionales 
División Administrativa y Financiera
Grupo Interno de Trabajo de Operación Logística</t>
    </r>
  </si>
  <si>
    <r>
      <rPr>
        <b/>
        <sz val="12"/>
        <color rgb="FF000000"/>
        <rFont val="Arial"/>
        <family val="2"/>
      </rPr>
      <t xml:space="preserve">Acción 7: </t>
    </r>
    <r>
      <rPr>
        <sz val="12"/>
        <color rgb="FF000000"/>
        <rFont val="Arial"/>
        <family val="2"/>
      </rPr>
      <t>Realizar seguimiento trimestral al inventario consistente en joyas, metales y piedras preciosas de competencia de la DSA Cali.</t>
    </r>
  </si>
  <si>
    <r>
      <rPr>
        <b/>
        <sz val="12"/>
        <rFont val="Arial"/>
        <family val="2"/>
      </rPr>
      <t>Actividad 1:</t>
    </r>
    <r>
      <rPr>
        <sz val="12"/>
        <rFont val="Arial"/>
        <family val="2"/>
      </rPr>
      <t xml:space="preserve"> Elaborar un informe trimestral del inventario de joyas, metales y piedras preciosas, que incluya las gestiones realizadas para su disposición, a cargo del GIT de Operación Logística de la DSA de Cali, y remitirlo a la Subdirección Logística</t>
    </r>
  </si>
  <si>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
Dirección Seccional de Aduanas de Cali</t>
    </r>
    <r>
      <rPr>
        <b/>
        <sz val="12"/>
        <rFont val="Arial"/>
        <family val="2"/>
      </rPr>
      <t xml:space="preserve">
</t>
    </r>
    <r>
      <rPr>
        <sz val="12"/>
        <rFont val="Arial"/>
        <family val="2"/>
      </rPr>
      <t>Grupo Interno de Trabajo de Operación Logística</t>
    </r>
  </si>
  <si>
    <r>
      <t>Acción 8</t>
    </r>
    <r>
      <rPr>
        <sz val="12"/>
        <color rgb="FF000000"/>
        <rFont val="Arial"/>
        <family val="2"/>
      </rPr>
      <t>: Establecer un protocolo para la recepción, manejo y custodia de mercancías ADA consistentes en joyas, metales y piedras preciosas por parte del subproceso logístico.</t>
    </r>
  </si>
  <si>
    <r>
      <rPr>
        <b/>
        <sz val="12"/>
        <color rgb="FF000000"/>
        <rFont val="Arial"/>
        <family val="2"/>
      </rPr>
      <t>Actividad 1:</t>
    </r>
    <r>
      <rPr>
        <sz val="12"/>
        <color rgb="FF000000"/>
        <rFont val="Arial"/>
        <family val="2"/>
      </rPr>
      <t xml:space="preserve">  Elaborar un protocolo para la recepción, manejo y custodia de mercancías ADA consistentes en joyas, metales y piedras preciosas por parte del subproceso logístico.</t>
    </r>
  </si>
  <si>
    <r>
      <rPr>
        <b/>
        <sz val="12"/>
        <color theme="1"/>
        <rFont val="Arial"/>
        <family val="2"/>
      </rPr>
      <t xml:space="preserve">DGC
</t>
    </r>
    <r>
      <rPr>
        <sz val="12"/>
        <color theme="1"/>
        <rFont val="Arial"/>
        <family val="2"/>
      </rPr>
      <t>Dirección de Gestión Corporativa
Subdirección Logística</t>
    </r>
  </si>
  <si>
    <r>
      <rPr>
        <b/>
        <sz val="12"/>
        <color rgb="FF000000"/>
        <rFont val="Arial"/>
        <family val="2"/>
      </rPr>
      <t xml:space="preserve">Actividad 2: </t>
    </r>
    <r>
      <rPr>
        <sz val="12"/>
        <color rgb="FF000000"/>
        <rFont val="Arial"/>
        <family val="2"/>
      </rPr>
      <t xml:space="preserve">Socializar a las Direcciones Seccionales un protocolo para la recepción, manejo y custodia de mercancías ADA consistentes en joyas, metales y piedras preciosas por parte del subproceso logístico  </t>
    </r>
  </si>
  <si>
    <r>
      <rPr>
        <b/>
        <sz val="12"/>
        <rFont val="Arial"/>
        <family val="2"/>
      </rPr>
      <t>Acción 1:</t>
    </r>
    <r>
      <rPr>
        <sz val="12"/>
        <rFont val="Arial"/>
        <family val="2"/>
      </rPr>
      <t xml:space="preserve"> Realizar seguimiento trimestral al inventario consistente en joyas, metales y piedras preciosas de competencia de la DSIA de Bucaramanga</t>
    </r>
  </si>
  <si>
    <r>
      <rPr>
        <b/>
        <sz val="12"/>
        <color rgb="FF000000"/>
        <rFont val="Arial"/>
        <family val="2"/>
      </rPr>
      <t>Actividad 1:</t>
    </r>
    <r>
      <rPr>
        <sz val="12"/>
        <color rgb="FF000000"/>
        <rFont val="Arial"/>
        <family val="2"/>
      </rPr>
      <t xml:space="preserve"> Elaborar un informe trimestral del inventario de joyas, metales y piedras preciosas, que incluya las gestiones realizadas para su disposición, a cargo del GIT de Operación Logística de la DSIA de Bucaramanga, y remitirlo a la Subdirección Logística</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</si>
  <si>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Impuestos y Aduanas de Bucaramanga
División Administrativa y Financiera
Grupo Interno de Trabajo de Operación Logística</t>
    </r>
  </si>
  <si>
    <r>
      <t>Acción 2</t>
    </r>
    <r>
      <rPr>
        <sz val="12"/>
        <color theme="1"/>
        <rFont val="Arial"/>
        <family val="2"/>
      </rPr>
      <t>: Establecer un protocolo para la recepción, manejo y custodia de mercancías ADA consistentes en joyas, metales y piedras preciosas por parte del subproceso logístico.</t>
    </r>
  </si>
  <si>
    <r>
      <rPr>
        <b/>
        <sz val="12"/>
        <color rgb="FF000000"/>
        <rFont val="Arial"/>
        <family val="2"/>
      </rPr>
      <t>Actividad 2:</t>
    </r>
    <r>
      <rPr>
        <sz val="12"/>
        <color rgb="FF000000"/>
        <rFont val="Arial"/>
        <family val="2"/>
      </rPr>
      <t xml:space="preserve"> Socializar a las Direcciones Seccionales un protocolo para la recepción, manejo y custodia de mercancías ADA consistentes en joyas, metales y piedras preciosas por parte del subproceso logístico  </t>
    </r>
  </si>
  <si>
    <r>
      <rPr>
        <b/>
        <sz val="12"/>
        <color theme="1"/>
        <rFont val="Arial"/>
        <family val="2"/>
      </rPr>
      <t>Acción 3:</t>
    </r>
    <r>
      <rPr>
        <sz val="12"/>
        <color theme="1"/>
        <rFont val="Arial"/>
        <family val="2"/>
      </rPr>
      <t xml:space="preserve"> Actualizar y comunicar a las Direcciones Seccionales el instructivo de venta de mercancías ADA y bienes adjudicados a la nación IN-ADF-0222 y los lineamientos establecidos para esta modalidad de disposición. </t>
    </r>
  </si>
  <si>
    <r>
      <rPr>
        <b/>
        <sz val="12"/>
        <color rgb="FF000000"/>
        <rFont val="Arial"/>
        <family val="2"/>
      </rPr>
      <t>Actividad 1:</t>
    </r>
    <r>
      <rPr>
        <sz val="12"/>
        <color rgb="FF000000"/>
        <rFont val="Arial"/>
        <family val="2"/>
      </rPr>
      <t xml:space="preserve">  Actualizar el  instructivo de venta de mercancías ADA y bienes adjudicados a la nación IN-ADF-0222</t>
    </r>
  </si>
  <si>
    <r>
      <rPr>
        <b/>
        <sz val="12"/>
        <color theme="1"/>
        <rFont val="Arial"/>
        <family val="2"/>
      </rPr>
      <t xml:space="preserve">DGC
</t>
    </r>
    <r>
      <rPr>
        <sz val="12"/>
        <color theme="1"/>
        <rFont val="Arial"/>
        <family val="2"/>
      </rPr>
      <t>Dirección de Gestión Corporativa
Subdirección Logística
Coordinación de Gestión Social y Comercialización</t>
    </r>
  </si>
  <si>
    <r>
      <rPr>
        <b/>
        <sz val="12"/>
        <color rgb="FF000000"/>
        <rFont val="Arial"/>
        <family val="2"/>
      </rPr>
      <t>Actividad 2</t>
    </r>
    <r>
      <rPr>
        <sz val="12"/>
        <color rgb="FF000000"/>
        <rFont val="Arial"/>
        <family val="2"/>
      </rPr>
      <t>: Socializar a las Direcciones Seccionales el instructivo de venta de mercancías ADA y bienes adjudicados a la nación IN-ADF-0222</t>
    </r>
  </si>
  <si>
    <r>
      <rPr>
        <b/>
        <sz val="12"/>
        <color rgb="FF000000"/>
        <rFont val="Arial"/>
        <family val="2"/>
      </rPr>
      <t>Actividad 3</t>
    </r>
    <r>
      <rPr>
        <sz val="12"/>
        <color rgb="FF000000"/>
        <rFont val="Arial"/>
        <family val="2"/>
      </rPr>
      <t>: Elaborar y comunicar un lineamiento dirigido a las Direcciones Seccionales relacionado con la venta de mercancías ADA</t>
    </r>
  </si>
  <si>
    <r>
      <rPr>
        <b/>
        <sz val="12"/>
        <color theme="1"/>
        <rFont val="Arial"/>
        <family val="2"/>
      </rPr>
      <t>Acción 4:</t>
    </r>
    <r>
      <rPr>
        <sz val="12"/>
        <color theme="1"/>
        <rFont val="Arial"/>
        <family val="2"/>
      </rPr>
      <t xml:space="preserve"> Verificar con el área respectiva que se haya realizado el reintegro a la sociedad C.I Colombian Mint SAS</t>
    </r>
  </si>
  <si>
    <r>
      <rPr>
        <b/>
        <sz val="12"/>
        <color rgb="FF000000"/>
        <rFont val="Arial"/>
        <family val="2"/>
      </rPr>
      <t xml:space="preserve">Actividad 1: </t>
    </r>
    <r>
      <rPr>
        <sz val="12"/>
        <color rgb="FF000000"/>
        <rFont val="Arial"/>
        <family val="2"/>
      </rPr>
      <t>Conservar el documento que demuestre el reintegro a la sociedad C.I Colombian Mint SAS</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</si>
  <si>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Optimización de la Operación Logística
Coordinación de Gestión Social y Comercialización
Dirección Seccional de Impuestos y Aduanas de Bucaramanga</t>
    </r>
  </si>
  <si>
    <r>
      <rPr>
        <b/>
        <sz val="12"/>
        <color theme="1"/>
        <rFont val="Arial"/>
        <family val="2"/>
      </rPr>
      <t>Acción 5:</t>
    </r>
    <r>
      <rPr>
        <sz val="12"/>
        <color theme="1"/>
        <rFont val="Arial"/>
        <family val="2"/>
      </rPr>
      <t xml:space="preserve"> Realizar un estudio de viabilidad que evalúe la pertinencia de adquirir espectrómetros especializados para metales, con el fin de ubicarlos en las Direcciones Seccionales que registran mayor aprehensión de este tipo de mercancías.</t>
    </r>
  </si>
  <si>
    <r>
      <rPr>
        <b/>
        <sz val="12"/>
        <color theme="1"/>
        <rFont val="Arial"/>
        <family val="2"/>
      </rPr>
      <t xml:space="preserve">Actividad 1: </t>
    </r>
    <r>
      <rPr>
        <sz val="12"/>
        <color theme="1"/>
        <rFont val="Arial"/>
        <family val="2"/>
      </rPr>
      <t>Realizar estudio de viabilidad para la adquisición de espectrómetros de metales en Direcciones Seccionales con mayor aprehensión de estas mercancías.</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</si>
  <si>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Gestión Social y Comercialización
Dirección Seccional de Impuestos y Aduanas de Bucaramanga</t>
    </r>
    <r>
      <rPr>
        <b/>
        <sz val="12"/>
        <color theme="1"/>
        <rFont val="Arial"/>
        <family val="2"/>
      </rPr>
      <t xml:space="preserve">
</t>
    </r>
    <r>
      <rPr>
        <sz val="12"/>
        <color theme="1"/>
        <rFont val="Arial"/>
        <family val="2"/>
      </rPr>
      <t>GIT de Operación Logística</t>
    </r>
  </si>
  <si>
    <r>
      <rPr>
        <b/>
        <sz val="12"/>
        <rFont val="Arial"/>
        <family val="2"/>
      </rPr>
      <t>Acción 1</t>
    </r>
    <r>
      <rPr>
        <sz val="12"/>
        <rFont val="Arial"/>
        <family val="2"/>
      </rPr>
      <t>: Actualizar el Anexo de roles de las soluciones tecnologicas de acuerdo con lo informado por los responsables de las mismas</t>
    </r>
  </si>
  <si>
    <r>
      <rPr>
        <b/>
        <sz val="12"/>
        <rFont val="Arial"/>
        <family val="2"/>
      </rPr>
      <t xml:space="preserve">Actividad 1: </t>
    </r>
    <r>
      <rPr>
        <sz val="12"/>
        <rFont val="Arial"/>
        <family val="2"/>
      </rPr>
      <t>Realizar solicitud al área responsable para la actualización y depuración del Anexo de roles de las soluciones tecnológicas . Recibir las solicitdes del área responsable y actualizar el anexo de roles de las soluciones tecnologicas.</t>
    </r>
  </si>
  <si>
    <r>
      <rPr>
        <b/>
        <sz val="12"/>
        <color rgb="FF000000"/>
        <rFont val="Arial"/>
        <family val="2"/>
      </rPr>
      <t xml:space="preserve">DGC
</t>
    </r>
    <r>
      <rPr>
        <sz val="12"/>
        <color rgb="FF000000"/>
        <rFont val="Arial"/>
        <family val="2"/>
      </rPr>
      <t>Dirección de Gestión Corporativa</t>
    </r>
    <r>
      <rPr>
        <b/>
        <sz val="12"/>
        <color rgb="FF000000"/>
        <rFont val="Arial"/>
        <family val="2"/>
      </rPr>
      <t xml:space="preserve">
</t>
    </r>
    <r>
      <rPr>
        <sz val="12"/>
        <color rgb="FF000000"/>
        <rFont val="Arial"/>
        <family val="2"/>
      </rPr>
      <t xml:space="preserve">Subdirección Logística 
Coordinación de Optimización de la Operación Logística
Dirección de Gestión de Innovación y Tecnología      
Subdirección de Soluciones y Desarrollo 
Coordinación de Soporte Técnico al Usuario 
</t>
    </r>
  </si>
  <si>
    <r>
      <rPr>
        <b/>
        <sz val="12"/>
        <color rgb="FF000000"/>
        <rFont val="Arial"/>
        <family val="2"/>
      </rPr>
      <t>Acción 2:</t>
    </r>
    <r>
      <rPr>
        <sz val="12"/>
        <color rgb="FF000000"/>
        <rFont val="Arial"/>
        <family val="2"/>
      </rPr>
      <t xml:space="preserve"> Definir una estrategia que permita realizar actualización y seguimiento periódico a los usuarios internos y externos habilitados para los sistemas ADA Y ADA WEB   </t>
    </r>
  </si>
  <si>
    <r>
      <rPr>
        <b/>
        <sz val="12"/>
        <color rgb="FF000000"/>
        <rFont val="Arial"/>
        <family val="2"/>
      </rPr>
      <t>Actividad 1:</t>
    </r>
    <r>
      <rPr>
        <sz val="12"/>
        <color rgb="FF000000"/>
        <rFont val="Arial"/>
        <family val="2"/>
      </rPr>
      <t xml:space="preserve"> Elaborar un oficio a las Direcciones Seccionales que permita realizar la actualización y el seguimiento periódico a los usuarios habiltados para los sistemas ADA Y ADA WEB, en coordinación con el área de Tecnología de la UAE-DIAN</t>
    </r>
  </si>
  <si>
    <r>
      <t xml:space="preserve">DGC
</t>
    </r>
    <r>
      <rPr>
        <sz val="12"/>
        <color rgb="FF000000"/>
        <rFont val="Arial"/>
        <family val="2"/>
      </rPr>
      <t xml:space="preserve">Dirección de Gestión Corporativa
Subdirección Logística
Coordinación de Optimización de la Operación Logística
</t>
    </r>
    <r>
      <rPr>
        <b/>
        <sz val="12"/>
        <color rgb="FF000000"/>
        <rFont val="Arial"/>
        <family val="2"/>
      </rPr>
      <t xml:space="preserve">
</t>
    </r>
    <r>
      <rPr>
        <sz val="12"/>
        <color rgb="FF000000"/>
        <rFont val="Arial"/>
        <family val="2"/>
      </rPr>
      <t xml:space="preserve">Dirección de Gestión de Innovación y Tecnología  </t>
    </r>
    <r>
      <rPr>
        <b/>
        <sz val="12"/>
        <color rgb="FF000000"/>
        <rFont val="Arial"/>
        <family val="2"/>
      </rPr>
      <t xml:space="preserve">   </t>
    </r>
  </si>
  <si>
    <r>
      <rPr>
        <b/>
        <sz val="12"/>
        <color rgb="FF000000"/>
        <rFont val="Arial"/>
        <family val="2"/>
      </rPr>
      <t xml:space="preserve">Actividad 2: </t>
    </r>
    <r>
      <rPr>
        <sz val="12"/>
        <color rgb="FF000000"/>
        <rFont val="Arial"/>
        <family val="2"/>
      </rPr>
      <t>Elaborar un oficio dirigido a la Unión Temporal Nueva Logística, solicitando el reporte de los usuarios activos con acceso al módulo ADA WEB, para actualizar la información de forma mensual con el área de Tecnología de la UAE-DIAN</t>
    </r>
  </si>
  <si>
    <r>
      <t xml:space="preserve">DGC
</t>
    </r>
    <r>
      <rPr>
        <sz val="12"/>
        <color rgb="FF000000"/>
        <rFont val="Arial"/>
        <family val="2"/>
      </rPr>
      <t>Dirección de Gestión Corporativa</t>
    </r>
    <r>
      <rPr>
        <b/>
        <sz val="12"/>
        <color rgb="FF000000"/>
        <rFont val="Arial"/>
        <family val="2"/>
      </rPr>
      <t xml:space="preserve">
</t>
    </r>
    <r>
      <rPr>
        <sz val="12"/>
        <color rgb="FF000000"/>
        <rFont val="Arial"/>
        <family val="2"/>
      </rPr>
      <t xml:space="preserve">Subdirección Logística
Coordinación de Optimización de la Operación Logística
</t>
    </r>
    <r>
      <rPr>
        <b/>
        <sz val="12"/>
        <color rgb="FF000000"/>
        <rFont val="Arial"/>
        <family val="2"/>
      </rPr>
      <t xml:space="preserve">
</t>
    </r>
    <r>
      <rPr>
        <sz val="12"/>
        <color rgb="FF000000"/>
        <rFont val="Arial"/>
        <family val="2"/>
      </rPr>
      <t>Dirección de Gestión de Innovación y Tecnología</t>
    </r>
    <r>
      <rPr>
        <b/>
        <sz val="12"/>
        <color rgb="FF000000"/>
        <rFont val="Arial"/>
        <family val="2"/>
      </rPr>
      <t xml:space="preserve">   </t>
    </r>
    <r>
      <rPr>
        <sz val="12"/>
        <color rgb="FF000000"/>
        <rFont val="Arial"/>
        <family val="2"/>
      </rPr>
      <t xml:space="preserve"> </t>
    </r>
    <r>
      <rPr>
        <b/>
        <sz val="12"/>
        <color rgb="FF000000"/>
        <rFont val="Arial"/>
        <family val="2"/>
      </rPr>
      <t xml:space="preserve"> </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</si>
  <si>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t>
    </r>
    <r>
      <rPr>
        <b/>
        <sz val="12"/>
        <color rgb="FF000000"/>
        <rFont val="Arial"/>
        <family val="2"/>
      </rPr>
      <t xml:space="preserve">
</t>
    </r>
    <r>
      <rPr>
        <sz val="12"/>
        <color rgb="FF000000"/>
        <rFont val="Arial"/>
        <family val="2"/>
      </rPr>
      <t>Dirección de Gestión de Innovación y Tecnología</t>
    </r>
    <r>
      <rPr>
        <b/>
        <sz val="12"/>
        <color rgb="FF000000"/>
        <rFont val="Arial"/>
        <family val="2"/>
      </rPr>
      <t xml:space="preserve">
</t>
    </r>
  </si>
  <si>
    <r>
      <rPr>
        <b/>
        <sz val="12"/>
        <color rgb="FF000000"/>
        <rFont val="Arial"/>
        <family val="2"/>
      </rPr>
      <t xml:space="preserve">DGC
</t>
    </r>
    <r>
      <rPr>
        <sz val="12"/>
        <color rgb="FF000000"/>
        <rFont val="Arial"/>
        <family val="2"/>
      </rPr>
      <t xml:space="preserve">Dirección de Gestión Corporativa
</t>
    </r>
    <r>
      <rPr>
        <b/>
        <sz val="12"/>
        <color rgb="FF000000"/>
        <rFont val="Arial"/>
        <family val="2"/>
      </rPr>
      <t xml:space="preserve">
</t>
    </r>
    <r>
      <rPr>
        <sz val="12"/>
        <color rgb="FF000000"/>
        <rFont val="Arial"/>
        <family val="2"/>
      </rPr>
      <t>Dirección de Gestión de Innovación y Tecnología
Subdirección de Soluciones y Desarrollo
Coordinación de Servicios y Administración Técnica</t>
    </r>
  </si>
  <si>
    <r>
      <rPr>
        <b/>
        <sz val="12"/>
        <color rgb="FF000000"/>
        <rFont val="Arial"/>
        <family val="2"/>
      </rPr>
      <t xml:space="preserve">DGC
</t>
    </r>
    <r>
      <rPr>
        <sz val="12"/>
        <color rgb="FF000000"/>
        <rFont val="Arial"/>
        <family val="2"/>
      </rPr>
      <t>Dirección de Gestión Corporativa
Dirección de Gestión de Innovación y Tecnología</t>
    </r>
    <r>
      <rPr>
        <b/>
        <sz val="12"/>
        <color rgb="FF000000"/>
        <rFont val="Arial"/>
        <family val="2"/>
      </rPr>
      <t xml:space="preserve">
</t>
    </r>
    <r>
      <rPr>
        <sz val="12"/>
        <color rgb="FF000000"/>
        <rFont val="Arial"/>
        <family val="2"/>
      </rPr>
      <t xml:space="preserve">Subdirección de Soluciones y Desarrollo
</t>
    </r>
  </si>
  <si>
    <r>
      <rPr>
        <b/>
        <sz val="12"/>
        <color rgb="FF000000"/>
        <rFont val="Arial"/>
        <family val="2"/>
      </rPr>
      <t xml:space="preserve">DGC
</t>
    </r>
    <r>
      <rPr>
        <sz val="12"/>
        <color rgb="FF000000"/>
        <rFont val="Arial"/>
        <family val="2"/>
      </rPr>
      <t>Dirección de Gestión Corporativa
Dirección de Gestión de Innovación y Tecnología
Subdirección de Soluciones y Desarrollo
Coordinación de Servicios y Administración Técnica</t>
    </r>
  </si>
  <si>
    <r>
      <rPr>
        <b/>
        <sz val="12"/>
        <color rgb="FF000000"/>
        <rFont val="Arial"/>
        <family val="2"/>
      </rPr>
      <t xml:space="preserve">DGC
</t>
    </r>
    <r>
      <rPr>
        <sz val="12"/>
        <color rgb="FF000000"/>
        <rFont val="Arial"/>
        <family val="2"/>
      </rPr>
      <t xml:space="preserve">Dirección de Gestión Corporativa
Dirección de Gestión de Innovación y Tecnología
Subdirección de Soluciones y Desarrollo
</t>
    </r>
  </si>
  <si>
    <r>
      <rPr>
        <b/>
        <sz val="12"/>
        <color rgb="FF000000"/>
        <rFont val="Arial"/>
        <family val="2"/>
      </rPr>
      <t xml:space="preserve">DGC
</t>
    </r>
    <r>
      <rPr>
        <sz val="12"/>
        <color rgb="FF000000"/>
        <rFont val="Arial"/>
        <family val="2"/>
      </rPr>
      <t>Dirección de Gestión Corporativa
Dirección de Gestión de Innovación y Tecnología</t>
    </r>
    <r>
      <rPr>
        <b/>
        <sz val="12"/>
        <color rgb="FF000000"/>
        <rFont val="Arial"/>
        <family val="2"/>
      </rPr>
      <t xml:space="preserve">
</t>
    </r>
    <r>
      <rPr>
        <sz val="12"/>
        <color rgb="FF000000"/>
        <rFont val="Arial"/>
        <family val="2"/>
      </rPr>
      <t>Subdirección de Soluciones y Desarrollo
Coordinación de Servicios y Administración Técnica</t>
    </r>
  </si>
  <si>
    <r>
      <rPr>
        <b/>
        <sz val="12"/>
        <color theme="1"/>
        <rFont val="Arial"/>
        <family val="2"/>
      </rPr>
      <t>DGC</t>
    </r>
    <r>
      <rPr>
        <sz val="12"/>
        <color theme="1"/>
        <rFont val="Arial"/>
        <family val="2"/>
      </rPr>
      <t xml:space="preserve">
Dirección de Gestión Corporativa
Subdirección Logística
Coordinación de Optimización de la Operación Logística
</t>
    </r>
    <r>
      <rPr>
        <b/>
        <sz val="12"/>
        <color theme="1"/>
        <rFont val="Arial"/>
        <family val="2"/>
      </rPr>
      <t xml:space="preserve">
</t>
    </r>
    <r>
      <rPr>
        <sz val="12"/>
        <color theme="1"/>
        <rFont val="Arial"/>
        <family val="2"/>
      </rPr>
      <t>Dirección de Gestión de Innovación y Tecnología</t>
    </r>
  </si>
  <si>
    <r>
      <rPr>
        <b/>
        <sz val="12"/>
        <color theme="1"/>
        <rFont val="Arial"/>
        <family val="2"/>
      </rPr>
      <t>DGC</t>
    </r>
    <r>
      <rPr>
        <sz val="12"/>
        <color theme="1"/>
        <rFont val="Arial"/>
        <family val="2"/>
      </rPr>
      <t xml:space="preserve">
Dirección de Gestión Corporativa
Subdirección Logística
Coordinación de Optimización de la Operación Logística
Dirección de Gestión de Innovación y Tecnología
</t>
    </r>
  </si>
  <si>
    <r>
      <rPr>
        <b/>
        <sz val="12"/>
        <color theme="1"/>
        <rFont val="Arial"/>
        <family val="2"/>
      </rPr>
      <t xml:space="preserve">Acción 1: </t>
    </r>
    <r>
      <rPr>
        <sz val="12"/>
        <color theme="1"/>
        <rFont val="Arial"/>
        <family val="2"/>
      </rPr>
      <t>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t>
    </r>
  </si>
  <si>
    <r>
      <rPr>
        <b/>
        <sz val="12"/>
        <color theme="1"/>
        <rFont val="Arial"/>
        <family val="2"/>
      </rPr>
      <t xml:space="preserve">Actividad 1: </t>
    </r>
    <r>
      <rPr>
        <sz val="12"/>
        <color theme="1"/>
        <rFont val="Arial"/>
        <family val="2"/>
      </rPr>
      <t>Elaborar un oficio dirigido a los supervisores técnicos y sus apoyos con los lineamientos de las obligaciones de la supervisión técnica y administrativa del contrato de destrucción No 00-176-2022</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</si>
  <si>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Chatarrización y Destrucciones</t>
    </r>
  </si>
  <si>
    <r>
      <rPr>
        <b/>
        <sz val="12"/>
        <color theme="1"/>
        <rFont val="Arial"/>
        <family val="2"/>
      </rPr>
      <t>Actividad 2:</t>
    </r>
    <r>
      <rPr>
        <sz val="12"/>
        <color theme="1"/>
        <rFont val="Arial"/>
        <family val="2"/>
      </rPr>
      <t xml:space="preserve"> Diseñar e implementar un formulario (forms) para realizar el seguimiento y control mensual de la ejecución contractual a las Direcciones Seccionales</t>
    </r>
  </si>
  <si>
    <r>
      <rPr>
        <b/>
        <sz val="12"/>
        <color theme="1"/>
        <rFont val="Arial"/>
        <family val="2"/>
      </rPr>
      <t xml:space="preserve">DGC
</t>
    </r>
    <r>
      <rPr>
        <sz val="12"/>
        <color theme="1"/>
        <rFont val="Arial"/>
        <family val="2"/>
      </rPr>
      <t>Dirección de Gestión Corporativa
Subdirección Logística
Coordinación de Chatarrización y Destrucciones</t>
    </r>
  </si>
  <si>
    <r>
      <rPr>
        <b/>
        <sz val="12"/>
        <color theme="1"/>
        <rFont val="Arial"/>
        <family val="2"/>
      </rPr>
      <t>Actividad 3:</t>
    </r>
    <r>
      <rPr>
        <sz val="12"/>
        <color theme="1"/>
        <rFont val="Arial"/>
        <family val="2"/>
      </rPr>
      <t xml:space="preserve"> Socializar con las Direcciones Seccionales las obligaciones de la supervisión técnica y administrativa, así como la forma y fecha establecidas para el diligenciamiento oportuno del formulario.</t>
    </r>
  </si>
  <si>
    <r>
      <rPr>
        <b/>
        <sz val="12"/>
        <color theme="1"/>
        <rFont val="Arial"/>
        <family val="2"/>
      </rPr>
      <t>Actividad 4:</t>
    </r>
    <r>
      <rPr>
        <sz val="12"/>
        <color theme="1"/>
        <rFont val="Arial"/>
        <family val="2"/>
      </rPr>
      <t xml:space="preserve"> Realizar la verificación mensual en SECOP II de la publicación oportuna del informe de supervisión.</t>
    </r>
  </si>
  <si>
    <r>
      <rPr>
        <b/>
        <sz val="12"/>
        <color rgb="FF000000"/>
        <rFont val="Arial"/>
        <family val="2"/>
      </rPr>
      <t xml:space="preserve">Acción 2: </t>
    </r>
    <r>
      <rPr>
        <sz val="12"/>
        <color rgb="FF000000"/>
        <rFont val="Arial"/>
        <family val="2"/>
      </rPr>
      <t>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t>
    </r>
  </si>
  <si>
    <r>
      <rPr>
        <b/>
        <sz val="12"/>
        <color rgb="FF000000"/>
        <rFont val="Arial"/>
        <family val="2"/>
      </rPr>
      <t>Actividad 1:</t>
    </r>
    <r>
      <rPr>
        <sz val="12"/>
        <color rgb="FF000000"/>
        <rFont val="Arial"/>
        <family val="2"/>
      </rPr>
      <t xml:space="preserve">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</si>
  <si>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Optimización de la Operación Logística</t>
    </r>
  </si>
  <si>
    <r>
      <rPr>
        <b/>
        <sz val="12"/>
        <color theme="1"/>
        <rFont val="Arial"/>
        <family val="2"/>
      </rPr>
      <t>Actividad 2:</t>
    </r>
    <r>
      <rPr>
        <sz val="12"/>
        <color theme="1"/>
        <rFont val="Arial"/>
        <family val="2"/>
      </rPr>
      <t xml:space="preserve"> Realizar la verificación mensual en SECOP II de la publicación oportuna del informe de supervisión.</t>
    </r>
  </si>
  <si>
    <r>
      <t xml:space="preserve">Acción 3: </t>
    </r>
    <r>
      <rPr>
        <sz val="12"/>
        <color theme="1"/>
        <rFont val="Arial"/>
        <family val="2"/>
      </rPr>
      <t>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t>
    </r>
  </si>
  <si>
    <r>
      <rPr>
        <b/>
        <sz val="12"/>
        <color theme="1"/>
        <rFont val="Arial"/>
        <family val="2"/>
      </rPr>
      <t>Actividad 1:</t>
    </r>
    <r>
      <rPr>
        <sz val="12"/>
        <color theme="1"/>
        <rFont val="Arial"/>
        <family val="2"/>
      </rPr>
      <t xml:space="preserve"> Elaborar un lineamiento relacionado con las responsabilidades de la supervisión local del contrato No. 00-159-2022.</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</si>
  <si>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Direcciones Seccionales
GIT de Operación Logística</t>
    </r>
  </si>
  <si>
    <r>
      <rPr>
        <b/>
        <sz val="12"/>
        <color rgb="FF000000"/>
        <rFont val="Arial"/>
        <family val="2"/>
      </rPr>
      <t>Actividad 2:</t>
    </r>
    <r>
      <rPr>
        <sz val="12"/>
        <color rgb="FF000000"/>
        <rFont val="Arial"/>
        <family val="2"/>
      </rPr>
      <t xml:space="preserve">  Implementar a Nivel Nacional un modelo estandarizado de acta de reuniones formales con el contratista de Operación Logística vigente.</t>
    </r>
  </si>
  <si>
    <r>
      <rPr>
        <b/>
        <sz val="12"/>
        <color rgb="FF000000"/>
        <rFont val="Arial"/>
        <family val="2"/>
      </rPr>
      <t>Actividad 3:</t>
    </r>
    <r>
      <rPr>
        <sz val="12"/>
        <color rgb="FF000000"/>
        <rFont val="Arial"/>
        <family val="2"/>
      </rPr>
      <t xml:space="preserve"> Realizar una capacitación a Nivel Nacional sobre la supervisión y vigilancia contractual del contrato No. 00-159-2022.
</t>
    </r>
  </si>
  <si>
    <r>
      <rPr>
        <b/>
        <sz val="12"/>
        <color rgb="FF000000"/>
        <rFont val="Arial"/>
        <family val="2"/>
      </rPr>
      <t>DGC</t>
    </r>
    <r>
      <rPr>
        <sz val="12"/>
        <color rgb="FF000000"/>
        <rFont val="Arial"/>
        <family val="2"/>
      </rPr>
      <t xml:space="preserve">
Dirección de Gestión Corporativa
Subdirección Logística
Coordinación de Optimización de la Operación Logística
Dirección de Gestión de Innovación y Tecnología
</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</si>
  <si>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 xml:space="preserve">
</t>
    </r>
    <r>
      <rPr>
        <b/>
        <sz val="12"/>
        <color theme="1"/>
        <rFont val="Arial"/>
        <family val="2"/>
      </rPr>
      <t xml:space="preserve">
</t>
    </r>
    <r>
      <rPr>
        <sz val="12"/>
        <color theme="1"/>
        <rFont val="Arial"/>
        <family val="2"/>
      </rPr>
      <t>Dirección de Gestión de Innovación y Tecnología
Subdirección de Soluciones y Desarrollo</t>
    </r>
  </si>
  <si>
    <r>
      <t>A13.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 la cual una vez se concluya con el</t>
    </r>
    <r>
      <rPr>
        <i/>
        <sz val="12"/>
        <rFont val="Arial"/>
        <family val="2"/>
      </rPr>
      <t xml:space="preserve"> desarrollo de la Acción A11, la Dirección de Gestión de Aduanas (DGA) debe elevar ante la Subdirección de Análisis de Riesgo y Programas (SARP) en su calidad de Secretaría Técnica del Comité de Selectividad, solicitud de propuesta para que los miembros de este comité aprueben la implementación de una regla en el SI de Selectividad Importaciones LUCIA para la inspección física a las declaraciones de importación provenientes de cambios de modalidad en operaciones de tráfico postal y envíos urgentes, control viajeros y menajes. </t>
    </r>
    <r>
      <rPr>
        <sz val="12"/>
        <rFont val="Arial"/>
        <family val="2"/>
      </rPr>
      <t xml:space="preserve">
</t>
    </r>
  </si>
  <si>
    <r>
      <t>1.	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t>
    </r>
    <r>
      <rPr>
        <b/>
        <sz val="12"/>
        <rFont val="Arial"/>
        <family val="2"/>
      </rPr>
      <t xml:space="preserve"> (1. *Un (1) documento y/o lineamiento)</t>
    </r>
    <r>
      <rPr>
        <sz val="12"/>
        <rFont val="Arial"/>
        <family val="2"/>
      </rPr>
      <t xml:space="preserve">
2.	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 </t>
    </r>
    <r>
      <rPr>
        <b/>
        <sz val="12"/>
        <rFont val="Arial"/>
        <family val="2"/>
      </rPr>
      <t>(2. * Un (1) correo estudio viabilidad a Comité Selectividad )</t>
    </r>
    <r>
      <rPr>
        <sz val="12"/>
        <rFont val="Arial"/>
        <family val="2"/>
      </rPr>
      <t xml:space="preserve">
3.	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t>
    </r>
    <r>
      <rPr>
        <b/>
        <sz val="12"/>
        <rFont val="Arial"/>
        <family val="2"/>
      </rPr>
      <t>.(3.* Un (1) lista de asistencia reunión conjunta y un (1) acta de mesa de trabajo)</t>
    </r>
  </si>
  <si>
    <t>Resolución que adopta el reglamento para el uso de servicios tecnológicos y Reglamento para el uso de servicios tecnológicos</t>
  </si>
  <si>
    <r>
      <t>170700-29-2025-02-03
"</t>
    </r>
    <r>
      <rPr>
        <i/>
        <sz val="12"/>
        <rFont val="Arial"/>
        <family val="2"/>
      </rPr>
      <t>Gestión de devoluciones</t>
    </r>
    <r>
      <rPr>
        <sz val="12"/>
        <rFont val="Arial"/>
        <family val="2"/>
      </rPr>
      <t xml:space="preserve">"
</t>
    </r>
  </si>
  <si>
    <t>H1. Incumplimiento del término para resolver solicitudes de devolución con un riesgo de impacto fiscal por el posible reconocimiento y pago de intereses moratorios por un monto estimado de $849.667.085</t>
  </si>
  <si>
    <t>RG01: “Decisión final del proceso de control fuera de la norma”
RFC01: “Decisión final de un proceso de control basada en hechos falsos o información adulterada. Exclusión de un contribuyente de un proceso de control”</t>
  </si>
  <si>
    <t>A1. Modificar el Formato FT-COT-2614, “Gestión de las solicitudes de devolución y/o compensación”, para que lleve el control de los vencimientos de cada una de las solicitudes de devoluciones.</t>
  </si>
  <si>
    <t xml:space="preserve">1. Elaborar borrador del Formato FT-COT-2614, “Gestión de las solicitudes de devolución y/o compensación” con los campos necesarios para llevar el control de tiempos.
2. Realizar mesa de trabajo para la discusión y observaciones al Formato FT-COT-2614, “Gestión de las solicitudes de devolución y/o compensación”.
3. Publicar en el listado maestro de documentos del Formato FT-COT-2614, “Gestión de las solicitudes de devolución y/o compensación”.
4. Socializar el  Formato FT-COT-2614, “Gestión de las solicitudes de devolución y/o compensación”.
</t>
  </si>
  <si>
    <t xml:space="preserve">Formato FT-COT-2614, “Gestión de las solicitudes de devolución y/o compensación” actualizado.  
</t>
  </si>
  <si>
    <t>A2. Controlar semanalmente el inventario de cada uno de los funcionarios que gestionan las solicitudes de devoluciones, enviando un  correo al principio de semana a cada uno de ellos indicando los expedientes que están próximos a vencer.</t>
  </si>
  <si>
    <t xml:space="preserve">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
2. Verificar la información del Formato FT-COT-2614, “Gestión de las solicitudes de devolución y/o compensación” de las Direcciones Seccionales y Dirección Operativa.
3. Conformar la base de datos de la gestión de las devoluciones y/o compensaciones. 
</t>
  </si>
  <si>
    <t>Base de datos actualizadas de las solicitudes de devoluciones y/o compensaciones.</t>
  </si>
  <si>
    <r>
      <rPr>
        <b/>
        <sz val="12"/>
        <rFont val="Arial"/>
        <family val="2"/>
      </rPr>
      <t>DGI</t>
    </r>
    <r>
      <rPr>
        <sz val="12"/>
        <rFont val="Arial"/>
        <family val="2"/>
      </rPr>
      <t xml:space="preserve">
Coordinación de Devoluciones
Direcciones Seccionales 
Divisiones de Recaudo
Divisiones de Recaudo y Cobranzas</t>
    </r>
  </si>
  <si>
    <t>A3. Controlar mensualmente por medio del Formato FT-COT-2614, “Gestión de las solicitudes de devolución y/o compensación”,  para que las Direcciones Seccionales y Dirección Operativa lo diligencien correctamente.</t>
  </si>
  <si>
    <t xml:space="preserve">1. Enviar por correo, en el primer día hábil de la semana, a los funcionarios que gestionan las devoluciones los expedientes próximos a vencer.
</t>
  </si>
  <si>
    <t>Correo a los sustanciadores con los expedientes próximos a vencer.</t>
  </si>
  <si>
    <t>H2. Falta de consistencia en la información preparada y entregada por la DIAN respecto al trámite y/o gestión de devoluciones</t>
  </si>
  <si>
    <t>A4. Controlar mensualmente por medio del Formato FT-COT-2614, “Gestión de las solicitudes de devolución y/o compensación”,  para que las Direcciones Seccionales y Dirección Operativa lo diligencien correctamente.</t>
  </si>
  <si>
    <r>
      <rPr>
        <b/>
        <sz val="12"/>
        <rFont val="Arial"/>
        <family val="2"/>
      </rPr>
      <t>DGI</t>
    </r>
    <r>
      <rPr>
        <sz val="12"/>
        <rFont val="Arial"/>
        <family val="2"/>
      </rPr>
      <t xml:space="preserve">
Subdirección de Devoluciones
Coordinación de Devoluciones
Direcciones Seccionales 
Divisiones de Recaudo
Divisiones de Recaudo y Cobranzas</t>
    </r>
  </si>
  <si>
    <t>A5. Controlar mensualmente por medio del Formato FT-COT-2614, “Gestión de las solicitudes de devolución y/o compensación”,  para que las Direcciones Seccionales y Dirección Operativa lo diligencien correctamente.</t>
  </si>
  <si>
    <t>H3. Fallas en las actividades de estudio y análisis del cumplimiento de requisitos, así como en la adecuada verificación de los fundamentos facticos y jurídicos de la solicitud con un impacto fiscal directo de $332.566.000 m/cte.</t>
  </si>
  <si>
    <t>A6. Controlar que las solicitudes de devoluciones no existan procesos administrativos y sancionatorios del solicitante para establecer si el saldo a favor incluidos los arrastres se encuentran en proceso de determinación o discusión.</t>
  </si>
  <si>
    <t>1. Enviar correo electrónico semanal con los NITs, año gravable, periodo y numero de formulario a los subprocesos de  gestión jurídica y fiscalización y liquidación con las solicitudes de devoluciones radicas en la semana.
2. Recibir correo electrónico semanal de los subprocesos de  gestión jurídica y fiscalización y liquidación con las novedades de la lista enviada.
3. Verificar que la declaración objeto de devolución no se encuentre relacionada en dicho listado.</t>
  </si>
  <si>
    <t>Correo electrónico semanal con los NITs, año gravable, periodo y numero de formulario a los subprocesos de  gestión jurídica y fiscalización y liquidación con las solicitudes de devoluciones radicas en la semana.</t>
  </si>
  <si>
    <t>H4. Solicitud de devolución en la cual no se evidencia la verificación de la procedencia de la compensación previa con ocasión a obligaciones fiscales vencidas con un impacto fiscal directo por valor de $270.341.000 m/cte.</t>
  </si>
  <si>
    <t>A7. Controlar que las solicitudes de devoluciones no existan procesos administrativos y sancionatorios del solicitante para establecer si el saldo a favor incluidos los arrastres se encuentran en proceso de determinación o discusión.</t>
  </si>
  <si>
    <t>1. Enviar correo electrónico semanal con los NITs, año gravable, periodo y numero de formulario a los subprocesos de  gestión jurídica y fiscalización y liquidación con las solicitudes de devoluciones radicas en la semana.
2. Recibir correo electrónico semanal de los subprocesos de  gestión jurídica y fiscalización y liquidación con las novedades de la lista enviada.
3. Verificar que la declaración objeto de devolución no se encuentre relacionada en dicho listado.
4. Anexar la certificación en el expediente.</t>
  </si>
  <si>
    <t>A8.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t>
  </si>
  <si>
    <t>1. Escoger de forma aleatoria la muestra de certificaciones destinadas al proceso de devoluciones registradas en el formato de control FT-COT-2670 "Control de certificación de obligaciones".
2. Verificar la consistencia de las obligaciones certificadas a través de los siguientes pasos: -Consultar, entre otras, las siguientes bases: SIE Obligación Financiera, OBLIGA, SISCOBRA ADUANERO, FT-COT-2615 “procesos concursales”, Inventario de Actos administrativos, -Revisar el expediente de cobro para validar que no existan indicios de deudas irreales, -Calcular los intereses utilizando la herramienta "liquidadiario", según se considere necesario.
3. Registrar los resultados obtenidos en el informe correspondiente.</t>
  </si>
  <si>
    <t>Informe bimestral del resultado de la validación realizada</t>
  </si>
  <si>
    <t>A9.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t>
  </si>
  <si>
    <t>1.	Programar la fecha de la mesa de trabajo. 
2.	Preparar por parte de cada dependencia un escrito con las causas de las inconsistencias y las posibles estrategias para prevenirlas.
3.	Desarrollar la mesa de trabajo abordando las causas desde el punto de vista de cada área, definir estrategias conjuntas.
Entre los aspectos a discutir, se sugiere abordar:
•	Certificación de obligaciones en las fechas en que se presentan vencimientos de plazos para declarar tributos.
•	Certificaciones de deuda que se solicitan con mucha anticipación a la fecha en que se va a resolver la solicitud de devolución/compensación.
•	Estrategias para identificar posibles saldos irreales en los aplicativos de cobro, Estrategias para identificar obligaciones exigibles no registradas en los aplicativos de cobro, Estrategias para identificar tributos en discusión en sede judicial.
•	Inclusión de todas las obligaciones vigentes en las certificaciones destinadas al proceso de devoluciones, así se soliciten varias certificaciones para diferentes asuntos de devolución.</t>
  </si>
  <si>
    <t>Acta de la mesa de trabajo</t>
  </si>
  <si>
    <r>
      <rPr>
        <b/>
        <sz val="12"/>
        <rFont val="Arial"/>
        <family val="2"/>
      </rPr>
      <t>DGI</t>
    </r>
    <r>
      <rPr>
        <sz val="12"/>
        <rFont val="Arial"/>
        <family val="2"/>
      </rPr>
      <t xml:space="preserve">
Dirección Operativa de Grandes Contribuyentes
Coordinación de Devoluciones
Direcciones Seccionales Yopal, Medellín y Armenia
Divisiones de Recaudo
Divisiones de Recaudo y Cobranzas</t>
    </r>
  </si>
  <si>
    <r>
      <rPr>
        <b/>
        <sz val="12"/>
        <rFont val="Arial"/>
        <family val="2"/>
      </rPr>
      <t>DGI</t>
    </r>
    <r>
      <rPr>
        <sz val="12"/>
        <rFont val="Arial"/>
        <family val="2"/>
      </rPr>
      <t xml:space="preserve">
Subdirección de Devoluciones
Subdirección de Cobranzas y Control Extensivo
</t>
    </r>
  </si>
  <si>
    <t>A10. Verificar que las compensaciones en las resoluciones de devoluciones y/o  compensaciones coincidan con lo certificado por cobranzas.</t>
  </si>
  <si>
    <t>1.	Revisar que lo resuelto en la resolución de devolución coincida con la certificación de obligaciones emitida por cobranzas.
2.	Consignar en el informe los resultados encontrados.</t>
  </si>
  <si>
    <t>Informe mensual de la validación realizada</t>
  </si>
  <si>
    <r>
      <rPr>
        <b/>
        <sz val="12"/>
        <rFont val="Arial"/>
        <family val="2"/>
      </rPr>
      <t>DGI</t>
    </r>
    <r>
      <rPr>
        <sz val="12"/>
        <rFont val="Arial"/>
        <family val="2"/>
      </rPr>
      <t xml:space="preserve">
Dirección Operativa de Grandes Contribuyentes
Coordinación Operativa de Recaudo y Cobro 
Direcciones Seccionales 
Divisiones de Recaudo
Divisiones de Recaudo y Cobranzas</t>
    </r>
  </si>
  <si>
    <t xml:space="preserve">H5. Solicitudes de Devolución y/o Compensación, con inconsistencias relacionadas con la veracidad y confiabilidad de la información consignada en las certificaciones de obligación, con impacto fiscal directo por valor de $1.653.369.000 m/cte. </t>
  </si>
  <si>
    <t>A11.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t>
  </si>
  <si>
    <r>
      <rPr>
        <b/>
        <sz val="12"/>
        <rFont val="Arial"/>
        <family val="2"/>
      </rPr>
      <t>DGI</t>
    </r>
    <r>
      <rPr>
        <sz val="12"/>
        <rFont val="Arial"/>
        <family val="2"/>
      </rPr>
      <t xml:space="preserve">
Dirección Operativa de Grandes Contribuyentes
Coordinación Operativa de Recaudo y Cobro
Direcciones Seccionales Yopal, Medellín y Armenia
Divisiones de Recaudo y Cobranzas</t>
    </r>
  </si>
  <si>
    <t>A12.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t>
  </si>
  <si>
    <t>A13. Ejecutar una revisión mensual de una muestra de (30) resoluciones para verificar que las compensaciones/devoluciones aprobadas coincidan con lo certificado por cobranzas.</t>
  </si>
  <si>
    <t>1.	Elegir aleatoriamente las resoluciones a validar.
2.	Comparar lo resuelto con la certificación de obligaciones emitida por cobranzas.
3.	Consignar en el informe los resultados encontrados.</t>
  </si>
  <si>
    <t>Informe de resultado de la validación realizada</t>
  </si>
  <si>
    <t>H6. Solicitudes de devolución realizadas a “nombre propio” por personas fallecidas, con un impacto fiscal directo de $27.434.000 m/cte.</t>
  </si>
  <si>
    <t>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t>
  </si>
  <si>
    <t>A14. 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t>
  </si>
  <si>
    <t>Cartilla “Guía para la Sustanciación de solicitudes de devolución y/o compensación”, (Código CT-COT-0038) actualizada.</t>
  </si>
  <si>
    <t>H15. Consultar en la plataforma WEB de la Registraduría Nacional del Estado Civil la cédula del solicitante de devoluciones de personas naturales con el objetivo de verificar que este activa.</t>
  </si>
  <si>
    <t>1. Consultar en la plataforma WEB de la Registraduría Nacional del Estado Civil la cédula del solicitante de devoluciones de personas naturales con el objetivo de verificar que este activa.
2. Sacar un pantallazo a la consulta y archivarla en el expediente.
3. Elaborar informe mensual que en las solicitudes de Devoluciones de personas naturales se consultó la cedula en la página de la Registraduría estén vigentes.</t>
  </si>
  <si>
    <t>Informe mensual de seguimiento que se ha verificado en la Pagina de la Registraduría que el solicitante de Devolución persona natural este vigente.</t>
  </si>
  <si>
    <t>H7. Fallas en las actividades de ejecución, verificación, análisis y sustanciación de las solicitudes de Devolución y/o Compensación</t>
  </si>
  <si>
    <t>A16. Controlar que las solicitudes de devoluciones no existan procesos administrativos y sancionatorios del solicitante para establecer si el saldo a favor incluidos los arrastres se encuentran en proceso de determinación o discusión.</t>
  </si>
  <si>
    <t>I1. Exclusión del proceso de fiscalización de 7 Solicitudes de Devolución y/o Compensación tramitadas manualmente con calificación de riesgo “ALTO” y “MUY ALTO” con un riesgo de impacto fiscal de $ 2.116.366.739 m/cte., por posibles devoluciones no procedentes</t>
  </si>
  <si>
    <t>A17. Controlar que el perfilamiento de riesgos para las solicitudes de devoluciones manuales para remitirlos a la reunión de control y evaluación de las devoluciones.</t>
  </si>
  <si>
    <t>•	Capacitación a los funcionarios de la División de Recaudo y Cobranzas de la Dirección Seccional de Impuestos de Medellín responsables de ejecutar el perfilamiento de riesgos, que se efectuará para el mes de noviembre de 2025.
•	Creación de base de datos de control y gestión de los perfilamientos de riesgos efectuados diariamente, que se inició a consolidar desde el mes de septiembre de 2025, acción que se ejecuta y actualiza permanentemente.</t>
  </si>
  <si>
    <t>Informe mensual donde conste el envió del expediente a fiscalización.</t>
  </si>
  <si>
    <r>
      <rPr>
        <b/>
        <sz val="12"/>
        <rFont val="Arial"/>
        <family val="2"/>
      </rPr>
      <t>DGI</t>
    </r>
    <r>
      <rPr>
        <sz val="12"/>
        <rFont val="Arial"/>
        <family val="2"/>
      </rPr>
      <t xml:space="preserve">
Dirección Seccionald e Impuestos de Medellín
División de Recaudo y Cobranzas</t>
    </r>
  </si>
  <si>
    <t>I2. Fallas en la verificación y análisis de las solicitudes de Devolución y/o Compensación en cuanto a la relación de Retenciones en la Fuente a Título de Renta (Proveedores ficticios) con un impacto fiscal directo por $ 4.268.417,00 por devoluciones y/o compensaciones no procedentes</t>
  </si>
  <si>
    <t>A18. Controlar que las solicitudes de devoluciones no existan procesos administrativos y sancionatorios del solicitante para establecer si el saldo a favor incluidos los arrastres se encuentran en proceso de determinación o discusión.</t>
  </si>
  <si>
    <t>OB1. Fallas en la segregación de funciones</t>
  </si>
  <si>
    <t xml:space="preserve">A19. Verificar mensualmente la asignación de los roles de los funcionarios del área de Devoluciones asignados por las Direcciones Seccionales y la Dirección Operativa de Grandes Contribuyentes que intervienen en la gestión de las devoluciones acorde a las funciones de cada cargo. </t>
  </si>
  <si>
    <t xml:space="preserve">1. Verificar mensualmente la asignación de los roles de los funcionarios del área de Devoluciones asignados por las Direcciones Seccionales y la Dirección Operativa de Grandes Contribuyentes que intervienen en la gestión de las devoluciones acorde a las funciones de cada cargo. 
2. Enviar a la Subdirección de Devoluciones Informe mensual de los roles asignados a los funcionarios de Direcciones Seccionales y la Dirección Operativa de Grandes Contribuyentes que intervienen en la gestión de las devoluciones acorde a las funciones de cada cargo. </t>
  </si>
  <si>
    <t xml:space="preserve">Informe mensual de los roles asignados a los funcionarios de Direcciones Seccionales y la Dirección Operativa de Grandes Contribuyentes que intervienen en la gestión de las devoluciones acorde a las funciones de cada cargo. </t>
  </si>
  <si>
    <t xml:space="preserve">Auditoría de Cumplimiento Intersectorial al Recaudo, Administración (Cobro, Fiscalización y Liquidación) de los Recursos Provenientes del Impuesto al Turismo a 30 de Junio de 2025. </t>
  </si>
  <si>
    <t xml:space="preserve">17  03 100   </t>
  </si>
  <si>
    <t>“(…)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t>
  </si>
  <si>
    <t>1. Incluir en la planeación estratégica de la Dirección de Gestión de Fiscalización y con base en el Plan de Choque contra la Evasión y la misión del recaudo de los tributos del orden nacional para garantizar la estabilidad fiscal del país, la asignación de cupos de capacidad operativa a nivel nacional para el control del Impuesto Nacional con Destino al Turismo como Inversión Social.</t>
  </si>
  <si>
    <t>1. Elaborar un memorando de fiscalización de asignación de cupos de capacidad operativa por tipologías de control incluyendo el Impuesto Nacional con Destino al Turismo como Inversión Social.</t>
  </si>
  <si>
    <t>2. Proponer al Comité Técnico de Programas y Campañas de Control la inclusión de un programa para el control del Impuesto Nacional con destino al Turismo como Inversión Social dentro del  Plan de Choque (Ley 223 de 1995) 2026, considerando la información reportada por el ente de control, Fontur y/o Ministerio de Comercio, Industria y Turismo, capacidad operativa de las direcciones seccionales, impacto en el recaudo, entre otras variables</t>
  </si>
  <si>
    <t>Propuesta de programa</t>
  </si>
  <si>
    <r>
      <rPr>
        <b/>
        <sz val="12"/>
        <rFont val="Arial"/>
        <family val="2"/>
      </rPr>
      <t>DGF</t>
    </r>
    <r>
      <rPr>
        <sz val="12"/>
        <rFont val="Arial"/>
        <family val="2"/>
      </rPr>
      <t xml:space="preserve">
Dirección de Gestión  Fiscalización
Subdirección de Fiscalización Tributaria</t>
    </r>
  </si>
  <si>
    <t>2. Elaborar un programa o acción para el control del Impuesto Nacional con Destino al Turismo como Inversión Social de acuerdo con los cupos asignados.</t>
  </si>
  <si>
    <t>1. Realizar prueba piloto con base en requerimiento ordinario de información enviado a una aerolínea para obtener información para el desarrollo de los controles requeridos</t>
  </si>
  <si>
    <t>2. Elaborar y remitir a las Direcciones Seccionales u Operativa de Grandes Contribuyentes el memorando de lineamientos del programa o acción para el control del  Impuesto Nacional con Destino al Turismo como Inversión Social.
El memorando contiene los criterios de selección de casos y las instrucciones para su ejecución.</t>
  </si>
  <si>
    <t>3. Ejecutar el programa o acción de control.</t>
  </si>
  <si>
    <t>Resultado prueba</t>
  </si>
  <si>
    <r>
      <rPr>
        <b/>
        <sz val="12"/>
        <rFont val="Arial"/>
        <family val="2"/>
      </rPr>
      <t>DGF</t>
    </r>
    <r>
      <rPr>
        <sz val="12"/>
        <rFont val="Arial"/>
        <family val="2"/>
      </rPr>
      <t xml:space="preserve">
Subdirección de Fiscalización Tributaria
Dirección Operativa de Grandes Contribuyentes que tiene jurisdicción sobre los agentes retenedores.
Direcciones Seccionales
</t>
    </r>
  </si>
  <si>
    <r>
      <rPr>
        <b/>
        <sz val="12"/>
        <rFont val="Arial"/>
        <family val="2"/>
      </rPr>
      <t>Hallazgo nro. 1 COH_8406_2025 Gestión de Fiscalización a las declaraciones del Impuesto Nacional al Turismo (F, D)</t>
    </r>
    <r>
      <rPr>
        <sz val="12"/>
        <rFont val="Arial"/>
        <family val="2"/>
      </rPr>
      <t xml:space="preserve">
“(…) Se evidenció un incumplimiento reiterado en la fecha de presentación de las declaraciones del Impuesto Nacional con Destino al Turismo por parte de las aerolíneas responsables de su recaudo. Del total de 614 declaraciones con reporte de información, del periodo comprendido entre el I trimestre de 2021 al I trimestre 2025, se presentaron de forma extemporánea 245, lo que equivale al 40% de las declaraciones.
(…) Como resultado de la revisión realizada por la CGR, al total de las declaraciones presentadas en el periodo 2021 – 30 de junio de 2025, se evidenció la presentación extemporánea de las declaraciones del impuesto, respecto de las cuales no se adelantó ninguna actuación de fiscalización y por ende, no se liquidó ni gestionó la sanción por extemporaneidad.
(…) Desde su creación, artículo 4° de la Ley 1101 de 2006, el Impuesto al Turismo fue concebido como un impuesto del orden nacional y puesto que, ni en la norma de origen, ni en disposiciones posteriores, se atribuyó la responsabilidad de su administración y fiscalización a otra entidad del Estado, esta competencia le correspondía a la DIAN en los términos del artículo 1° del Decreto 4048 de 2008. Con la posterior expedición del Decreto 1166 de 2020 se definió de manera expresa e inequívoca que dicha función corresponde a la DIAN.
Así las cosas, la fiscalización, imposición de sanciones (extemporaneidad, omisión, error, inexactitud o por no declarar) y el proceso de cobro (persuasivo y coactivo), son aspectos de su competencia.
(...) La CGR, mediante la aplicación de diferentes pruebas de auditoría, determinó que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
Es importante indicar que, la extemporaneidad por sí misma no configura daño fiscal, sino la falta de gestión de la DIAN de ejercer sus facultades de administración fiscalización, determinación y cobro para verificar el cumplimiento de las obligaciones tributarias y aplicar las sanciones correspondientes, en el término definido para ello.
Como consecuencia de esta falta de acción, las declaraciones quedaron en firme sin el cumplimiento de los requisitos tributarios, formales y sustanciales, lo que conllevó a que no se liquidara, ni cobraran las sanciones aplicables, cuyo valor asciende a $5.303.744.741. Este monto se determina como daño fiscal, al existir relación clara y directa entre la falta de gestión de fiscalización por parte de la DIAN y la pérdida de oportunidad de recaudo de dichas sanciones”.</t>
    </r>
  </si>
  <si>
    <t>(…) Lo identificado se origina en la ausencia de lineamientos y procedimientos operativos que definan los roles, responsabilidades y canales de articulación entre la DIAN, el MHCP, el MinCIT y FONTUR.
(…)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t>
  </si>
  <si>
    <t>1. Elaborar un programa o acción para el control del Impuesto Nacional con Destino al Turismo como Inversión Social de acuerdo con los cupos asignados.</t>
  </si>
  <si>
    <t>1. Elaborar y remitir a las Direcciones Seccionales u Operativa de Grandes Contribuyentes el memorando de lineamientos del programa o acción para el control del  Impuesto Nacional con Destino al Turismo como Inversión Social.
El memorando contiene los criterios de selección de casos y las instrucciones para su ejecución.</t>
  </si>
  <si>
    <t>Memorando remitido</t>
  </si>
  <si>
    <t>2. Ejecutar el programa o acción de control.</t>
  </si>
  <si>
    <t>2. Gestionar con el Ministerio de Comercio, Industria y Turismo y FONTUR mesa de trabajo para el desarrollo de las acciones  tendientes a la administración del impuesto nacional con destino al turismo como inversión social</t>
  </si>
  <si>
    <t>1. Gestionar mesa de trabajo con la participación de Ministerio de Comercio, Industria y Turismo y Fondo Nacional de Turismo, y por parte de la DIAN: Dirección de Gestión Estratégica y Analítica, Dirección de Gestión de Innovación y Tecnología, Dirección de Gestión de Impuestos, Dirección de Gestión de Fiscalización, con el propósito de establecer un plan de trabajo para el intercambio de información y/o datos para el desarrollo de las acciones pertinentes para la administración (Cobro, Fiscalización y Liquidación) del impuesto nacional con destino al turismo como inversión social.</t>
  </si>
  <si>
    <t>Soportes de gestión de la mesa de trabajo que incluya el plan de trabajo definido</t>
  </si>
  <si>
    <t>3. Realizar seguimiento al desarrollo del plan de trabajo</t>
  </si>
  <si>
    <t>2. Realizar seguimiento y elaborar informes trimestrales del cumplimiento de los compromisos definidos en el plan de trabajo</t>
  </si>
  <si>
    <t>Informes trimestrales de seguimiento al plan de trabajo</t>
  </si>
  <si>
    <r>
      <rPr>
        <b/>
        <sz val="12"/>
        <rFont val="Arial"/>
        <family val="2"/>
      </rPr>
      <t>DGF</t>
    </r>
    <r>
      <rPr>
        <sz val="12"/>
        <rFont val="Arial"/>
        <family val="2"/>
      </rPr>
      <t xml:space="preserve">
Direccion de Gestión de Impuestos
Subdirección de Recaudo
Subdirección de Administracion del RUT
Subdirección de Cobranzas y Control Extensivo</t>
    </r>
  </si>
  <si>
    <r>
      <t xml:space="preserve">DGI
</t>
    </r>
    <r>
      <rPr>
        <sz val="12"/>
        <color rgb="FF000000"/>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</si>
  <si>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r>
      <t xml:space="preserve">DGI
</t>
    </r>
    <r>
      <rPr>
        <sz val="12"/>
        <color rgb="FF000000"/>
        <rFont val="Arial"/>
        <family val="2"/>
      </rPr>
      <t>NC - Subproceso Innovación y Tecnología
Dirección de Gestión e Innovación y Tecnología
Subdirección de Innovación y Proyectos
Subdirección de Soluciones y Desarrollo</t>
    </r>
  </si>
  <si>
    <r>
      <rPr>
        <b/>
        <sz val="12"/>
        <rFont val="Arial"/>
        <family val="2"/>
      </rPr>
      <t>Hallazgo nro. 4 COH_6971_2025 Articulación de las entidades responsables del impuesto nacional del turismo.</t>
    </r>
    <r>
      <rPr>
        <sz val="12"/>
        <rFont val="Arial"/>
        <family val="2"/>
      </rPr>
      <t xml:space="preserve">
“(…) Se evidenció una desarticulación funcional, normativa y operativa entre las entidades responsables del recaudo, administración, fiscalización, control y ejecución de los recursos del Impuesto Nacional con Destino al Turismo: Ministerio de Hacienda y Crédito Público (MHCP).Dirección de Impuestos y Aduanas Nacionales (DIAN), Ministerio de Comercio, Industria y Turismo (MinCIT), Fondo Nacional de Turismo (FONTUR) y Esta falta de articulación interinstitucional, compromete la gestión integral del tributo al impedir una trazabilidad completa del flujo de recursos desde su origen hasta su aplicación en proyectos de inversión social orientados al fortalecimiento del sector turístico.
(…) Por su parte, la DIAN, pese a tener la competencia legal para administrar y fiscalizar el impuesto conforme al artículo 2.2.4.2.10.7. del Decreto 1166 de 202024, no ha implementado mecanismos efectivos de control, ni verificación, lo que ha limitado su rol a su participación en mesas de trabajo y al acceso de información general, sin ejercer acciones de fiscalización, requerimiento o sanción.
(…)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
</t>
    </r>
  </si>
  <si>
    <r>
      <rPr>
        <b/>
        <sz val="12"/>
        <rFont val="Arial"/>
        <family val="2"/>
      </rPr>
      <t xml:space="preserve">Hallazgo nro. 4 COH_6971_2025 Articulación de las entidades responsables del impuesto nacional del turismo.
</t>
    </r>
    <r>
      <rPr>
        <sz val="12"/>
        <rFont val="Arial"/>
        <family val="2"/>
      </rPr>
      <t xml:space="preserve">
“(…) Se evidenció una desarticulación funcional, normativa y operativa entre las entidades responsables del recaudo, administración, fiscalización, control y ejecución de los recursos del Impuesto Nacional con Destino al Turismo: Ministerio de Hacienda y Crédito Público (MHCP).Dirección de Impuestos y Aduanas Nacionales (DIAN), Ministerio de Comercio, Industria y Turismo (MinCIT), Fondo Nacional de Turismo (FONTUR) y Esta falta de articulación interinstitucional, compromete la gestión integral del tributo al impedir una trazabilidad completa del flujo de recursos desde su origen hasta su aplicación en proyectos de inversión social orientados al fortalecimiento del sector turístico.
(…) Por su parte, la DIAN, pese a tener la competencia legal para administrar y fiscalizar el impuesto conforme al artículo 2.2.4.2.10.7. del Decreto 1166 de 202024, no ha implementado mecanismos efectivos de control, ni verificación, lo que ha limitado su rol a su participación en mesas de trabajo y al acceso de información general, sin ejercer acciones de fiscalización, requerimiento o sanción.
(…)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
</t>
    </r>
  </si>
  <si>
    <r>
      <rPr>
        <b/>
        <sz val="12"/>
        <color theme="1"/>
        <rFont val="Arial"/>
        <family val="2"/>
      </rPr>
      <t>DGC</t>
    </r>
    <r>
      <rPr>
        <sz val="12"/>
        <color theme="1"/>
        <rFont val="Arial"/>
        <family val="2"/>
      </rPr>
      <t xml:space="preserve">
Dirección de Gestión Corporativa
Subdirección Logística
Coordinación de Optimización de la Operación Logística</t>
    </r>
  </si>
  <si>
    <t>* Documento de requerimientos funcionales * 1 Fecha inicio * 01/02/2024 final *  31/03/2025 
* Plan de trabajo * 1 fecha inicio * 01/02/2024 final * 31/03/2025 
*Informe de seguimiento / actas de reunión * 22 fecha inicio * 01/08/2024 final *31/12/2028
* Puesta en producción de la solución tecnologica: * 3 fecha inicio  * 01/08/2024 final *31/12/2028
a. (01) Un formato información de versión FT-IIT-2180
b. (01) Un  formato de Aceptación de Pruebas funcionales y salida a producción - FT-IIT-1851.
c. (01) Un Acta de comité de gestión de Cambios de Tecnología del correspondiente software instalado y en producción</t>
  </si>
  <si>
    <r>
      <rPr>
        <b/>
        <sz val="12"/>
        <rFont val="Arial"/>
        <family val="2"/>
      </rPr>
      <t>DGC</t>
    </r>
    <r>
      <rPr>
        <sz val="12"/>
        <rFont val="Arial"/>
        <family val="2"/>
      </rPr>
      <t xml:space="preserve">
Dirección de Gestión de Innovación y Tecnología
Coordinación para el apoyo a los sistemas de información
Dirección de Gestión Corporativa
Subdirección de Asuntos Disciplinarios            </t>
    </r>
  </si>
  <si>
    <r>
      <rPr>
        <b/>
        <sz val="12"/>
        <rFont val="Arial"/>
        <family val="2"/>
      </rPr>
      <t>DGC</t>
    </r>
    <r>
      <rPr>
        <sz val="12"/>
        <rFont val="Arial"/>
        <family val="2"/>
      </rPr>
      <t xml:space="preserve">
Dirección de Gestión de Innovación y Tecnología
Coordinación para el apoyo a los sistemas de información
Dirección de Gestión Corporativa
Subdirección de Asuntos Disciplinarios </t>
    </r>
  </si>
  <si>
    <r>
      <rPr>
        <b/>
        <sz val="12"/>
        <rFont val="Arial"/>
        <family val="2"/>
      </rPr>
      <t>DGC</t>
    </r>
    <r>
      <rPr>
        <sz val="12"/>
        <rFont val="Arial"/>
        <family val="2"/>
      </rPr>
      <t xml:space="preserve">
Dirección de Gestión de Innovación y Tecnología
Coordinación para el apoyo a los sistemas de información
Dirección de Gestión Corporativa
Subdirección de Asuntos Disciplinarios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</si>
</sst>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43" formatCode="_-* #,##0.00_-;\-* #,##0.00_-;_-* &quot;-&quot;??_-;_-@_-"/>
    <numFmt numFmtId="164" formatCode="_-&quot;XDR&quot;* #,##0_-;\-&quot;XDR&quot;* #,##0_-;_-&quot;XDR&quot;* &quot;-&quot;_-;_-@_-"/>
    <numFmt numFmtId="165" formatCode="_-&quot;XDR&quot;* #,##0.00_-;\-&quot;XDR&quot;* #,##0.00_-;_-&quot;XDR&quot;* &quot;-&quot;??_-;_-@_-"/>
    <numFmt numFmtId="166" formatCode="yyyy/mm/dd"/>
    <numFmt numFmtId="167" formatCode="_ * #,##0.00_ ;_ * \-#,##0.00_ ;_ * &quot;-&quot;??_ ;_ @_ "/>
    <numFmt numFmtId="168" formatCode="_(&quot;XDR&quot;\ * #,##0.00_);_(&quot;XDR&quot;\ * \(#,##0.00\);_(&quot;XDR&quot;\ * &quot;-&quot;??_);_(@_)"/>
    <numFmt numFmtId="169" formatCode="dd/mm/yyyy;@"/>
    <numFmt numFmtId="170" formatCode="[$$-240A]\ #,##0.00;\-[$$-240A]\ #,##0.00"/>
    <numFmt numFmtId="171" formatCode="[$$-240A]\ #,##0.00"/>
    <numFmt numFmtId="172" formatCode="[$$-240A]\ #,##0.00;[Red]\-[$$-240A]\ #,##0.00"/>
  </numFmts>
  <fonts count="51">
    <font>
      <sz val="11"/>
      <color theme="1"/>
      <name val="Calibri"/>
      <family val="2"/>
      <scheme val="minor"/>
    </font>
    <font>
      <sz val="10"/>
      <name val="Arial"/>
      <family val="2"/>
    </font>
    <font>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b/>
      <sz val="11"/>
      <color indexed="81"/>
      <name val="Tahoma"/>
      <family val="2"/>
    </font>
    <font>
      <sz val="11"/>
      <color indexed="81"/>
      <name val="Tahoma"/>
      <family val="2"/>
    </font>
    <font>
      <sz val="11"/>
      <name val="Arial"/>
      <family val="2"/>
    </font>
    <font>
      <sz val="12"/>
      <name val="Arial"/>
      <family val="2"/>
    </font>
    <font>
      <sz val="12"/>
      <color theme="1"/>
      <name val="Arial"/>
      <family val="2"/>
    </font>
    <font>
      <b/>
      <sz val="12"/>
      <color theme="1"/>
      <name val="Arial"/>
      <family val="2"/>
    </font>
    <font>
      <b/>
      <sz val="12"/>
      <name val="Arial"/>
      <family val="2"/>
    </font>
    <font>
      <b/>
      <sz val="18"/>
      <color theme="1"/>
      <name val="Arial"/>
      <family val="2"/>
    </font>
    <font>
      <sz val="11"/>
      <color theme="1"/>
      <name val="Arial"/>
      <family val="2"/>
    </font>
    <font>
      <b/>
      <sz val="18"/>
      <name val="Arial"/>
      <family val="2"/>
    </font>
    <font>
      <u/>
      <sz val="12"/>
      <name val="Arial"/>
      <family val="2"/>
    </font>
    <font>
      <i/>
      <sz val="12"/>
      <name val="Arial"/>
      <family val="2"/>
    </font>
    <font>
      <b/>
      <sz val="14"/>
      <color rgb="FFFF0000"/>
      <name val="Calibri"/>
      <family val="2"/>
      <scheme val="minor"/>
    </font>
    <font>
      <sz val="12"/>
      <color rgb="FF000000"/>
      <name val="Arial"/>
      <family val="2"/>
    </font>
    <font>
      <b/>
      <sz val="14"/>
      <color rgb="FFFF0000"/>
      <name val="Arial"/>
      <family val="2"/>
    </font>
    <font>
      <sz val="11"/>
      <name val="Calibri"/>
      <family val="2"/>
      <scheme val="minor"/>
    </font>
    <font>
      <b/>
      <sz val="12"/>
      <color rgb="FF000000"/>
      <name val="Arial"/>
      <family val="2"/>
    </font>
    <font>
      <b/>
      <sz val="11"/>
      <name val="Calibri"/>
      <family val="2"/>
      <scheme val="minor"/>
    </font>
    <font>
      <sz val="12"/>
      <color theme="9" tint="0.79998168889431442"/>
      <name val="Arial"/>
      <family val="2"/>
    </font>
    <font>
      <sz val="8"/>
      <name val="Calibri"/>
      <family val="2"/>
      <scheme val="minor"/>
    </font>
    <font>
      <sz val="10"/>
      <color rgb="FFFF0000"/>
      <name val="Nunito sa"/>
    </font>
    <font>
      <sz val="11"/>
      <color theme="8" tint="-0.249977111117893"/>
      <name val="Calibri"/>
      <family val="2"/>
      <scheme val="minor"/>
    </font>
    <font>
      <sz val="12"/>
      <color rgb="FFFF0000"/>
      <name val="Arial"/>
      <family val="2"/>
    </font>
    <font>
      <i/>
      <sz val="12"/>
      <color theme="1"/>
      <name val="Arial"/>
      <family val="2"/>
    </font>
    <font>
      <u/>
      <sz val="12"/>
      <color theme="1"/>
      <name val="Arial"/>
      <family val="2"/>
    </font>
    <font>
      <strike/>
      <sz val="12"/>
      <color theme="1"/>
      <name val="Arial"/>
      <family val="2"/>
    </font>
    <font>
      <b/>
      <i/>
      <sz val="12"/>
      <color theme="1"/>
      <name val="Arial"/>
      <family val="2"/>
    </font>
  </fonts>
  <fills count="46">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DF0E9"/>
        <bgColor indexed="64"/>
      </patternFill>
    </fill>
    <fill>
      <patternFill patternType="solid">
        <fgColor rgb="FFFFFFE5"/>
        <bgColor indexed="64"/>
      </patternFill>
    </fill>
    <fill>
      <patternFill patternType="solid">
        <fgColor rgb="FFFFFFE5"/>
        <bgColor rgb="FF000000"/>
      </patternFill>
    </fill>
    <fill>
      <patternFill patternType="solid">
        <fgColor rgb="FFEFFFEF"/>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E1FFFF"/>
        <bgColor indexed="64"/>
      </patternFill>
    </fill>
    <fill>
      <patternFill patternType="solid">
        <fgColor rgb="FF66FF66"/>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rgb="FFE5FFFF"/>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tint="0.39997558519241921"/>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style="thin">
        <color auto="1"/>
      </left>
      <right style="thin">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dotted">
        <color indexed="64"/>
      </left>
      <right/>
      <top style="double">
        <color indexed="64"/>
      </top>
      <bottom style="double">
        <color indexed="64"/>
      </bottom>
      <diagonal/>
    </border>
    <border>
      <left style="thin">
        <color auto="1"/>
      </left>
      <right style="thin">
        <color auto="1"/>
      </right>
      <top style="double">
        <color indexed="64"/>
      </top>
      <bottom/>
      <diagonal/>
    </border>
    <border>
      <left style="medium">
        <color indexed="64"/>
      </left>
      <right style="medium">
        <color indexed="64"/>
      </right>
      <top/>
      <bottom/>
      <diagonal/>
    </border>
  </borders>
  <cellStyleXfs count="140">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 fillId="5" borderId="0" applyNumberFormat="0" applyBorder="0" applyAlignment="0" applyProtection="0"/>
    <xf numFmtId="0" fontId="6" fillId="17" borderId="1" applyNumberFormat="0" applyAlignment="0" applyProtection="0"/>
    <xf numFmtId="0" fontId="7" fillId="18" borderId="2" applyNumberFormat="0" applyAlignment="0" applyProtection="0"/>
    <xf numFmtId="0" fontId="8" fillId="0" borderId="3" applyNumberFormat="0" applyFill="0" applyAlignment="0" applyProtection="0"/>
    <xf numFmtId="0" fontId="9" fillId="0" borderId="0" applyNumberFormat="0" applyFill="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2" borderId="0" applyNumberFormat="0" applyBorder="0" applyAlignment="0" applyProtection="0"/>
    <xf numFmtId="0" fontId="10" fillId="8" borderId="1" applyNumberFormat="0" applyAlignment="0" applyProtection="0"/>
    <xf numFmtId="0" fontId="11" fillId="4" borderId="0" applyNumberFormat="0" applyBorder="0" applyAlignment="0" applyProtection="0"/>
    <xf numFmtId="167" fontId="2" fillId="0" borderId="0" applyFont="0" applyFill="0" applyBorder="0" applyAlignment="0" applyProtection="0"/>
    <xf numFmtId="0" fontId="12"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24" borderId="5" applyNumberFormat="0" applyFont="0" applyAlignment="0" applyProtection="0"/>
    <xf numFmtId="0" fontId="2" fillId="24" borderId="5"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3" fillId="17" borderId="6"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4" applyNumberFormat="0" applyFill="0" applyAlignment="0" applyProtection="0"/>
    <xf numFmtId="0" fontId="17" fillId="0" borderId="7" applyNumberFormat="0" applyFill="0" applyAlignment="0" applyProtection="0"/>
    <xf numFmtId="0" fontId="9" fillId="0" borderId="8" applyNumberFormat="0" applyFill="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xf numFmtId="9" fontId="2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167" fontId="1" fillId="0" borderId="0" applyFont="0" applyFill="0" applyBorder="0" applyAlignment="0" applyProtection="0"/>
    <xf numFmtId="0" fontId="21" fillId="0" borderId="0"/>
    <xf numFmtId="9" fontId="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168" fontId="2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164" fontId="21" fillId="0" borderId="0" applyFont="0" applyFill="0" applyBorder="0" applyAlignment="0" applyProtection="0"/>
    <xf numFmtId="41" fontId="21" fillId="0" borderId="0" applyFont="0" applyFill="0" applyBorder="0" applyAlignment="0" applyProtection="0"/>
    <xf numFmtId="0" fontId="2" fillId="0" borderId="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0" fontId="21" fillId="0" borderId="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21" fillId="0" borderId="0"/>
  </cellStyleXfs>
  <cellXfs count="746">
    <xf numFmtId="0" fontId="0" fillId="0" borderId="0" xfId="0"/>
    <xf numFmtId="0" fontId="32" fillId="0" borderId="0" xfId="0" applyFont="1"/>
    <xf numFmtId="0" fontId="28" fillId="2" borderId="14" xfId="0" applyFont="1" applyFill="1" applyBorder="1"/>
    <xf numFmtId="0" fontId="30" fillId="2" borderId="12" xfId="82" applyFont="1" applyFill="1" applyBorder="1" applyAlignment="1">
      <alignment horizontal="center" vertical="center"/>
    </xf>
    <xf numFmtId="0" fontId="28" fillId="2" borderId="13" xfId="0" applyFont="1" applyFill="1" applyBorder="1"/>
    <xf numFmtId="0" fontId="32" fillId="0" borderId="0" xfId="0" applyFont="1" applyAlignment="1">
      <alignment horizontal="left"/>
    </xf>
    <xf numFmtId="0" fontId="32" fillId="0" borderId="0" xfId="0" applyFont="1" applyAlignment="1">
      <alignment horizontal="center"/>
    </xf>
    <xf numFmtId="0" fontId="28" fillId="2" borderId="0" xfId="0" applyFont="1" applyFill="1"/>
    <xf numFmtId="0" fontId="30" fillId="2" borderId="0" xfId="82" applyFont="1" applyFill="1" applyAlignment="1">
      <alignment horizontal="center" vertical="center"/>
    </xf>
    <xf numFmtId="0" fontId="30" fillId="2" borderId="10" xfId="82" applyFont="1" applyFill="1" applyBorder="1" applyAlignment="1">
      <alignment horizontal="left" vertical="center"/>
    </xf>
    <xf numFmtId="0" fontId="30" fillId="2" borderId="11" xfId="82" applyFont="1" applyFill="1" applyBorder="1" applyAlignment="1">
      <alignment horizontal="left" vertical="center"/>
    </xf>
    <xf numFmtId="0" fontId="28" fillId="2" borderId="12" xfId="0" applyFont="1" applyFill="1" applyBorder="1" applyAlignment="1">
      <alignment horizontal="center"/>
    </xf>
    <xf numFmtId="0" fontId="30" fillId="2" borderId="0" xfId="82" applyFont="1" applyFill="1" applyAlignment="1">
      <alignment horizontal="justify" vertical="top"/>
    </xf>
    <xf numFmtId="0" fontId="30" fillId="2" borderId="12" xfId="82" applyFont="1" applyFill="1" applyBorder="1" applyAlignment="1">
      <alignment horizontal="justify" vertical="top"/>
    </xf>
    <xf numFmtId="0" fontId="32" fillId="0" borderId="0" xfId="0" applyFont="1" applyAlignment="1">
      <alignment horizontal="justify" vertical="top"/>
    </xf>
    <xf numFmtId="0" fontId="0" fillId="0" borderId="0" xfId="0" applyAlignment="1">
      <alignment vertical="center"/>
    </xf>
    <xf numFmtId="0" fontId="0" fillId="2" borderId="17" xfId="0" applyFill="1" applyBorder="1" applyAlignment="1">
      <alignment vertical="center"/>
    </xf>
    <xf numFmtId="0" fontId="0" fillId="2" borderId="22" xfId="0" applyFill="1" applyBorder="1" applyAlignment="1">
      <alignment vertical="center"/>
    </xf>
    <xf numFmtId="0" fontId="0" fillId="2" borderId="18" xfId="0" applyFill="1" applyBorder="1" applyAlignment="1">
      <alignment vertical="center"/>
    </xf>
    <xf numFmtId="0" fontId="0" fillId="2" borderId="16" xfId="0" applyFill="1" applyBorder="1" applyAlignment="1">
      <alignment vertical="center"/>
    </xf>
    <xf numFmtId="0" fontId="0" fillId="2" borderId="19" xfId="0" applyFill="1" applyBorder="1" applyAlignment="1">
      <alignment vertical="center"/>
    </xf>
    <xf numFmtId="0" fontId="0" fillId="2" borderId="15" xfId="0" applyFill="1" applyBorder="1" applyAlignment="1">
      <alignment vertical="center"/>
    </xf>
    <xf numFmtId="0" fontId="0" fillId="2" borderId="21" xfId="0" applyFill="1" applyBorder="1" applyAlignment="1">
      <alignment vertical="center"/>
    </xf>
    <xf numFmtId="0" fontId="36" fillId="0" borderId="0" xfId="0" applyFont="1" applyAlignment="1">
      <alignment vertical="center"/>
    </xf>
    <xf numFmtId="0" fontId="0" fillId="0" borderId="33" xfId="0" applyBorder="1" applyAlignment="1">
      <alignment vertical="center"/>
    </xf>
    <xf numFmtId="0" fontId="27" fillId="0" borderId="0" xfId="0" applyFont="1" applyAlignment="1">
      <alignment horizontal="justify" vertical="top"/>
    </xf>
    <xf numFmtId="0" fontId="27" fillId="0" borderId="0" xfId="0" applyFont="1" applyAlignment="1">
      <alignment horizontal="center" vertical="center"/>
    </xf>
    <xf numFmtId="0" fontId="27" fillId="0" borderId="0" xfId="0" applyFont="1"/>
    <xf numFmtId="0" fontId="27" fillId="0" borderId="0" xfId="0" applyFont="1" applyAlignment="1">
      <alignment horizontal="left" vertical="top"/>
    </xf>
    <xf numFmtId="0" fontId="0" fillId="0" borderId="29" xfId="0" pivotButton="1" applyBorder="1"/>
    <xf numFmtId="0" fontId="0" fillId="0" borderId="43" xfId="0" applyBorder="1"/>
    <xf numFmtId="0" fontId="0" fillId="0" borderId="31" xfId="0" pivotButton="1" applyBorder="1"/>
    <xf numFmtId="0" fontId="0" fillId="0" borderId="42" xfId="0" applyBorder="1"/>
    <xf numFmtId="0" fontId="22" fillId="30" borderId="32" xfId="0" applyFont="1" applyFill="1" applyBorder="1" applyAlignment="1">
      <alignment horizontal="left"/>
    </xf>
    <xf numFmtId="0" fontId="22" fillId="30" borderId="39" xfId="0" applyFont="1" applyFill="1" applyBorder="1"/>
    <xf numFmtId="0" fontId="22" fillId="30" borderId="33" xfId="0" applyFont="1" applyFill="1" applyBorder="1"/>
    <xf numFmtId="0" fontId="0" fillId="0" borderId="31" xfId="0" applyBorder="1" applyAlignment="1">
      <alignment horizontal="left"/>
    </xf>
    <xf numFmtId="41" fontId="0" fillId="2" borderId="19" xfId="0" applyNumberFormat="1" applyFill="1" applyBorder="1"/>
    <xf numFmtId="0" fontId="30" fillId="0" borderId="0" xfId="82" applyFont="1" applyAlignment="1">
      <alignment horizontal="center" vertical="center"/>
    </xf>
    <xf numFmtId="0" fontId="30" fillId="0" borderId="11" xfId="82" applyFont="1" applyBorder="1" applyAlignment="1">
      <alignment horizontal="left" vertical="center"/>
    </xf>
    <xf numFmtId="0" fontId="30" fillId="0" borderId="12" xfId="82" applyFont="1" applyBorder="1" applyAlignment="1">
      <alignment horizontal="center" vertical="center"/>
    </xf>
    <xf numFmtId="0" fontId="30" fillId="0" borderId="12" xfId="82" applyFont="1" applyBorder="1" applyAlignment="1">
      <alignment horizontal="justify" vertical="top"/>
    </xf>
    <xf numFmtId="0" fontId="27" fillId="0" borderId="12" xfId="0" applyFont="1" applyBorder="1" applyAlignment="1">
      <alignment horizontal="center" vertical="center"/>
    </xf>
    <xf numFmtId="0" fontId="0" fillId="2" borderId="15" xfId="0" applyFill="1" applyBorder="1"/>
    <xf numFmtId="0" fontId="22" fillId="0" borderId="32" xfId="0" pivotButton="1" applyFont="1" applyBorder="1" applyAlignment="1">
      <alignment vertical="center"/>
    </xf>
    <xf numFmtId="0" fontId="0" fillId="0" borderId="44" xfId="0" applyBorder="1" applyAlignment="1">
      <alignment vertical="center"/>
    </xf>
    <xf numFmtId="0" fontId="0" fillId="0" borderId="37" xfId="0" applyBorder="1" applyAlignment="1">
      <alignment vertical="center"/>
    </xf>
    <xf numFmtId="0" fontId="39" fillId="0" borderId="34" xfId="0" applyFont="1" applyBorder="1" applyAlignment="1">
      <alignment vertical="center"/>
    </xf>
    <xf numFmtId="0" fontId="0" fillId="0" borderId="35" xfId="0" applyBorder="1" applyAlignment="1">
      <alignment vertical="center"/>
    </xf>
    <xf numFmtId="0" fontId="0" fillId="0" borderId="36" xfId="0" applyBorder="1" applyAlignment="1">
      <alignment vertical="center"/>
    </xf>
    <xf numFmtId="0" fontId="0" fillId="2" borderId="44" xfId="0" applyFill="1" applyBorder="1"/>
    <xf numFmtId="0" fontId="0" fillId="2" borderId="37" xfId="0" applyFill="1" applyBorder="1"/>
    <xf numFmtId="0" fontId="30" fillId="0" borderId="10" xfId="82" applyFont="1" applyBorder="1" applyAlignment="1">
      <alignment horizontal="left" vertical="center"/>
    </xf>
    <xf numFmtId="0" fontId="0" fillId="0" borderId="29" xfId="0" pivotButton="1" applyBorder="1" applyAlignment="1">
      <alignment vertical="center"/>
    </xf>
    <xf numFmtId="0" fontId="0" fillId="0" borderId="29" xfId="0" applyBorder="1" applyAlignment="1">
      <alignment horizontal="center" vertical="center"/>
    </xf>
    <xf numFmtId="0" fontId="0" fillId="0" borderId="29" xfId="0" applyBorder="1" applyAlignment="1">
      <alignment horizontal="left" vertical="center"/>
    </xf>
    <xf numFmtId="0" fontId="22" fillId="0" borderId="29" xfId="0" pivotButton="1" applyFont="1" applyBorder="1" applyAlignment="1">
      <alignment vertical="center"/>
    </xf>
    <xf numFmtId="0" fontId="0" fillId="0" borderId="29" xfId="0" applyBorder="1" applyAlignment="1">
      <alignment vertical="center"/>
    </xf>
    <xf numFmtId="0" fontId="22" fillId="0" borderId="25" xfId="0" pivotButton="1" applyFont="1" applyBorder="1" applyAlignment="1">
      <alignment vertical="center"/>
    </xf>
    <xf numFmtId="0" fontId="22" fillId="0" borderId="26" xfId="0" applyFont="1" applyBorder="1" applyAlignment="1">
      <alignment vertical="center"/>
    </xf>
    <xf numFmtId="0" fontId="0" fillId="0" borderId="46"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0" fillId="0" borderId="26" xfId="0" applyBorder="1" applyAlignment="1">
      <alignment vertical="center"/>
    </xf>
    <xf numFmtId="0" fontId="0" fillId="2" borderId="26" xfId="0" applyFill="1" applyBorder="1"/>
    <xf numFmtId="0" fontId="0" fillId="0" borderId="29" xfId="0" applyBorder="1"/>
    <xf numFmtId="0" fontId="22" fillId="2" borderId="25" xfId="0" applyFont="1" applyFill="1" applyBorder="1"/>
    <xf numFmtId="0" fontId="41" fillId="0" borderId="25" xfId="0" pivotButton="1" applyFont="1" applyBorder="1" applyAlignment="1">
      <alignment vertical="center"/>
    </xf>
    <xf numFmtId="41" fontId="0" fillId="0" borderId="29" xfId="0" applyNumberFormat="1" applyBorder="1" applyAlignment="1">
      <alignment horizontal="right" vertical="center"/>
    </xf>
    <xf numFmtId="0" fontId="30" fillId="0" borderId="0" xfId="82" applyFont="1" applyAlignment="1">
      <alignment horizontal="left" vertical="top"/>
    </xf>
    <xf numFmtId="0" fontId="30" fillId="0" borderId="12" xfId="82" applyFont="1" applyBorder="1" applyAlignment="1">
      <alignment horizontal="left" vertical="top"/>
    </xf>
    <xf numFmtId="0" fontId="26" fillId="0" borderId="0" xfId="0" applyFont="1"/>
    <xf numFmtId="0" fontId="26" fillId="0" borderId="0" xfId="0" applyFont="1" applyAlignment="1">
      <alignment horizontal="left"/>
    </xf>
    <xf numFmtId="0" fontId="26" fillId="0" borderId="0" xfId="0" applyFont="1" applyAlignment="1">
      <alignment horizontal="center"/>
    </xf>
    <xf numFmtId="0" fontId="26" fillId="0" borderId="0" xfId="0" applyFont="1" applyAlignment="1">
      <alignment horizontal="center" vertical="center"/>
    </xf>
    <xf numFmtId="0" fontId="0" fillId="2" borderId="45" xfId="0" applyFill="1" applyBorder="1" applyAlignment="1">
      <alignment horizontal="left" indent="1"/>
    </xf>
    <xf numFmtId="0" fontId="0" fillId="2" borderId="29" xfId="0" applyFill="1" applyBorder="1"/>
    <xf numFmtId="0" fontId="0" fillId="2" borderId="30" xfId="0" applyFill="1" applyBorder="1" applyAlignment="1">
      <alignment horizontal="left" indent="1"/>
    </xf>
    <xf numFmtId="0" fontId="0" fillId="2" borderId="29" xfId="0" applyFill="1" applyBorder="1" applyAlignment="1">
      <alignment horizontal="left"/>
    </xf>
    <xf numFmtId="3" fontId="0" fillId="2" borderId="31" xfId="0" applyNumberFormat="1" applyFill="1" applyBorder="1"/>
    <xf numFmtId="0" fontId="30" fillId="0" borderId="0" xfId="82" applyFont="1" applyAlignment="1">
      <alignment horizontal="justify" vertical="top"/>
    </xf>
    <xf numFmtId="0" fontId="26" fillId="0" borderId="0" xfId="0" applyFont="1" applyAlignment="1">
      <alignment horizontal="justify" vertical="top"/>
    </xf>
    <xf numFmtId="0" fontId="26" fillId="0" borderId="0" xfId="0" applyFont="1" applyAlignment="1">
      <alignment horizontal="left" vertical="top"/>
    </xf>
    <xf numFmtId="0" fontId="27" fillId="2" borderId="14" xfId="0" applyFont="1" applyFill="1" applyBorder="1" applyAlignment="1">
      <alignment horizontal="left" vertical="top"/>
    </xf>
    <xf numFmtId="0" fontId="30" fillId="2" borderId="0" xfId="82" applyFont="1" applyFill="1" applyAlignment="1">
      <alignment horizontal="left" vertical="top"/>
    </xf>
    <xf numFmtId="0" fontId="30" fillId="2" borderId="12" xfId="82" applyFont="1" applyFill="1" applyBorder="1" applyAlignment="1">
      <alignment horizontal="left" vertical="top"/>
    </xf>
    <xf numFmtId="0" fontId="27" fillId="2" borderId="12" xfId="0" applyFont="1" applyFill="1" applyBorder="1" applyAlignment="1">
      <alignment horizontal="center" vertical="center"/>
    </xf>
    <xf numFmtId="0" fontId="27" fillId="2" borderId="13" xfId="0" applyFont="1" applyFill="1" applyBorder="1" applyAlignment="1">
      <alignment horizontal="left" vertical="top"/>
    </xf>
    <xf numFmtId="0" fontId="27" fillId="0" borderId="14" xfId="0" applyFont="1" applyBorder="1" applyAlignment="1">
      <alignment horizontal="center" vertical="center"/>
    </xf>
    <xf numFmtId="0" fontId="45" fillId="2" borderId="31" xfId="0" applyFont="1" applyFill="1" applyBorder="1" applyAlignment="1">
      <alignment horizontal="left" indent="1"/>
    </xf>
    <xf numFmtId="0" fontId="45" fillId="2" borderId="16" xfId="0" applyFont="1" applyFill="1" applyBorder="1" applyAlignment="1">
      <alignment vertical="center"/>
    </xf>
    <xf numFmtId="0" fontId="45" fillId="0" borderId="0" xfId="0" applyFont="1"/>
    <xf numFmtId="0" fontId="45" fillId="0" borderId="0" xfId="0" applyFont="1" applyAlignment="1">
      <alignment vertical="center"/>
    </xf>
    <xf numFmtId="41" fontId="45" fillId="2" borderId="19" xfId="0" applyNumberFormat="1" applyFont="1" applyFill="1" applyBorder="1"/>
    <xf numFmtId="0" fontId="30" fillId="2" borderId="0" xfId="0" applyFont="1" applyFill="1" applyAlignment="1">
      <alignment horizontal="center" vertical="center"/>
    </xf>
    <xf numFmtId="0" fontId="30" fillId="2" borderId="0" xfId="0" applyFont="1" applyFill="1" applyAlignment="1">
      <alignment horizontal="justify" vertical="top"/>
    </xf>
    <xf numFmtId="0" fontId="27" fillId="2" borderId="0" xfId="0" applyFont="1" applyFill="1" applyAlignment="1">
      <alignment horizontal="justify" vertical="top"/>
    </xf>
    <xf numFmtId="0" fontId="27" fillId="2" borderId="14" xfId="0" applyFont="1" applyFill="1" applyBorder="1" applyAlignment="1">
      <alignment horizontal="center" vertical="center"/>
    </xf>
    <xf numFmtId="0" fontId="30" fillId="2" borderId="0" xfId="0" applyFont="1" applyFill="1" applyAlignment="1">
      <alignment horizontal="center" vertical="center" wrapText="1"/>
    </xf>
    <xf numFmtId="0" fontId="27" fillId="2" borderId="0" xfId="0" applyFont="1" applyFill="1" applyAlignment="1">
      <alignment horizontal="center" vertical="center" wrapText="1"/>
    </xf>
    <xf numFmtId="0" fontId="27" fillId="2" borderId="0" xfId="0" applyFont="1" applyFill="1" applyAlignment="1">
      <alignment horizontal="center" vertical="center"/>
    </xf>
    <xf numFmtId="0" fontId="30" fillId="2" borderId="12" xfId="82" applyFont="1" applyFill="1" applyBorder="1" applyAlignment="1">
      <alignment horizontal="center" vertical="center" wrapText="1"/>
    </xf>
    <xf numFmtId="14" fontId="27" fillId="2" borderId="12" xfId="0" applyNumberFormat="1" applyFont="1" applyFill="1" applyBorder="1" applyAlignment="1">
      <alignment horizontal="center" vertical="center"/>
    </xf>
    <xf numFmtId="0" fontId="27" fillId="0" borderId="0" xfId="0" applyFont="1" applyAlignment="1">
      <alignment horizontal="center" vertical="center" wrapText="1"/>
    </xf>
    <xf numFmtId="0" fontId="0" fillId="0" borderId="19" xfId="0" applyBorder="1"/>
    <xf numFmtId="0" fontId="0" fillId="2" borderId="20" xfId="0" applyFill="1" applyBorder="1" applyAlignment="1">
      <alignment vertical="center"/>
    </xf>
    <xf numFmtId="0" fontId="0" fillId="2" borderId="0" xfId="0" applyFill="1" applyAlignment="1">
      <alignment vertical="center"/>
    </xf>
    <xf numFmtId="0" fontId="0" fillId="2" borderId="0" xfId="0" applyFill="1"/>
    <xf numFmtId="0" fontId="22" fillId="0" borderId="0" xfId="0" applyFont="1" applyAlignment="1">
      <alignment vertical="center"/>
    </xf>
    <xf numFmtId="0" fontId="40" fillId="0" borderId="19" xfId="0" applyFont="1" applyBorder="1" applyAlignment="1">
      <alignment readingOrder="1"/>
    </xf>
    <xf numFmtId="0" fontId="45" fillId="2" borderId="0" xfId="0" applyFont="1" applyFill="1"/>
    <xf numFmtId="0" fontId="45" fillId="0" borderId="19" xfId="0" applyFont="1" applyBorder="1"/>
    <xf numFmtId="0" fontId="45" fillId="2" borderId="19" xfId="0" applyFont="1" applyFill="1" applyBorder="1"/>
    <xf numFmtId="0" fontId="0" fillId="2" borderId="19" xfId="0" applyFill="1" applyBorder="1"/>
    <xf numFmtId="0" fontId="45" fillId="2" borderId="0" xfId="0" applyFont="1" applyFill="1" applyAlignment="1">
      <alignment vertical="center"/>
    </xf>
    <xf numFmtId="0" fontId="0" fillId="0" borderId="28" xfId="0" applyBorder="1" applyAlignment="1">
      <alignment horizontal="left" vertical="center"/>
    </xf>
    <xf numFmtId="0" fontId="0" fillId="0" borderId="43" xfId="0" applyBorder="1" applyAlignment="1">
      <alignment horizontal="left" vertical="center"/>
    </xf>
    <xf numFmtId="0" fontId="27" fillId="0" borderId="12" xfId="0" applyFont="1" applyBorder="1" applyAlignment="1">
      <alignment horizontal="left" vertical="top"/>
    </xf>
    <xf numFmtId="0" fontId="27" fillId="0" borderId="13" xfId="0" applyFont="1" applyBorder="1" applyAlignment="1">
      <alignment horizontal="center" vertical="center"/>
    </xf>
    <xf numFmtId="0" fontId="0" fillId="0" borderId="48" xfId="0" applyBorder="1" applyAlignment="1">
      <alignment vertical="center"/>
    </xf>
    <xf numFmtId="169" fontId="27" fillId="0" borderId="49" xfId="0" applyNumberFormat="1" applyFont="1" applyBorder="1" applyAlignment="1">
      <alignment horizontal="right" vertical="center"/>
    </xf>
    <xf numFmtId="0" fontId="30" fillId="2" borderId="49" xfId="1" applyFont="1" applyFill="1" applyBorder="1" applyAlignment="1" applyProtection="1">
      <alignment horizontal="center" vertical="center" wrapText="1"/>
    </xf>
    <xf numFmtId="0" fontId="30" fillId="2" borderId="49" xfId="52" applyFont="1" applyFill="1" applyBorder="1" applyAlignment="1">
      <alignment horizontal="center" vertical="center" wrapText="1"/>
    </xf>
    <xf numFmtId="0" fontId="30" fillId="2" borderId="49" xfId="0" applyFont="1" applyFill="1" applyBorder="1" applyAlignment="1">
      <alignment horizontal="center" vertical="center" wrapText="1"/>
    </xf>
    <xf numFmtId="169" fontId="30" fillId="2" borderId="49" xfId="1" applyNumberFormat="1" applyFont="1" applyFill="1" applyBorder="1" applyAlignment="1" applyProtection="1">
      <alignment horizontal="center" vertical="center" wrapText="1"/>
    </xf>
    <xf numFmtId="1" fontId="30" fillId="0" borderId="49" xfId="1" applyNumberFormat="1" applyFont="1" applyFill="1" applyBorder="1" applyAlignment="1" applyProtection="1">
      <alignment horizontal="center" vertical="center" wrapText="1"/>
    </xf>
    <xf numFmtId="1" fontId="30" fillId="2" borderId="49" xfId="1" applyNumberFormat="1" applyFont="1" applyFill="1" applyBorder="1" applyAlignment="1" applyProtection="1">
      <alignment horizontal="center" vertical="center" wrapText="1"/>
    </xf>
    <xf numFmtId="10" fontId="30" fillId="2" borderId="49" xfId="1" applyNumberFormat="1" applyFont="1" applyFill="1" applyBorder="1" applyAlignment="1" applyProtection="1">
      <alignment horizontal="center" vertical="center" wrapText="1"/>
    </xf>
    <xf numFmtId="0" fontId="27" fillId="0" borderId="49" xfId="0" applyFont="1" applyBorder="1" applyAlignment="1">
      <alignment horizontal="left" vertical="top" wrapText="1"/>
    </xf>
    <xf numFmtId="2" fontId="27" fillId="0" borderId="49" xfId="0" applyNumberFormat="1" applyFont="1" applyBorder="1" applyAlignment="1" applyProtection="1">
      <alignment horizontal="center" vertical="center"/>
      <protection locked="0"/>
    </xf>
    <xf numFmtId="10" fontId="27" fillId="0" borderId="49" xfId="72" applyNumberFormat="1" applyFont="1" applyFill="1" applyBorder="1" applyAlignment="1" applyProtection="1">
      <alignment horizontal="center" vertical="center"/>
    </xf>
    <xf numFmtId="0" fontId="27" fillId="0" borderId="49" xfId="1" applyFont="1" applyFill="1" applyBorder="1" applyAlignment="1" applyProtection="1">
      <alignment horizontal="center" vertical="center" wrapText="1"/>
    </xf>
    <xf numFmtId="0" fontId="27" fillId="0" borderId="49" xfId="1" applyFont="1" applyFill="1" applyBorder="1" applyAlignment="1" applyProtection="1">
      <alignment horizontal="justify" vertical="top" wrapText="1"/>
    </xf>
    <xf numFmtId="0" fontId="27" fillId="0" borderId="49" xfId="1" applyFont="1" applyFill="1" applyBorder="1" applyAlignment="1" applyProtection="1">
      <alignment horizontal="left" vertical="top" wrapText="1"/>
    </xf>
    <xf numFmtId="166" fontId="27" fillId="0" borderId="49" xfId="1" applyNumberFormat="1" applyFont="1" applyFill="1" applyBorder="1" applyAlignment="1" applyProtection="1">
      <alignment horizontal="center" vertical="center" wrapText="1"/>
    </xf>
    <xf numFmtId="0" fontId="27" fillId="0" borderId="49" xfId="1" applyFont="1" applyFill="1" applyBorder="1" applyAlignment="1" applyProtection="1">
      <alignment horizontal="left" vertical="center" wrapText="1"/>
    </xf>
    <xf numFmtId="0" fontId="27" fillId="0" borderId="49" xfId="77" applyFont="1" applyFill="1" applyBorder="1" applyAlignment="1" applyProtection="1">
      <alignment horizontal="left" vertical="top" wrapText="1"/>
    </xf>
    <xf numFmtId="0" fontId="37" fillId="0" borderId="49" xfId="1" applyFont="1" applyFill="1" applyBorder="1" applyAlignment="1" applyProtection="1">
      <alignment horizontal="left" vertical="top" wrapText="1"/>
    </xf>
    <xf numFmtId="0" fontId="37" fillId="0" borderId="49" xfId="0" applyFont="1" applyBorder="1" applyAlignment="1">
      <alignment horizontal="left" vertical="top" wrapText="1"/>
    </xf>
    <xf numFmtId="166" fontId="37" fillId="0" borderId="49" xfId="1" applyNumberFormat="1" applyFont="1" applyFill="1" applyBorder="1" applyAlignment="1" applyProtection="1">
      <alignment horizontal="center" vertical="center" wrapText="1"/>
    </xf>
    <xf numFmtId="0" fontId="28" fillId="0" borderId="49" xfId="1" applyFont="1" applyFill="1" applyBorder="1" applyAlignment="1" applyProtection="1">
      <alignment horizontal="left" vertical="top" wrapText="1"/>
    </xf>
    <xf numFmtId="166" fontId="28" fillId="0" borderId="49" xfId="1" applyNumberFormat="1" applyFont="1" applyFill="1" applyBorder="1" applyAlignment="1" applyProtection="1">
      <alignment horizontal="center" vertical="center" wrapText="1"/>
    </xf>
    <xf numFmtId="14" fontId="27" fillId="0" borderId="49" xfId="1" applyNumberFormat="1" applyFont="1" applyFill="1" applyBorder="1" applyAlignment="1" applyProtection="1">
      <alignment horizontal="center" vertical="center" wrapText="1"/>
    </xf>
    <xf numFmtId="0" fontId="27" fillId="0" borderId="49" xfId="1" applyFont="1" applyFill="1" applyBorder="1" applyAlignment="1" applyProtection="1">
      <alignment horizontal="justify" vertical="top" wrapText="1"/>
      <protection locked="0"/>
    </xf>
    <xf numFmtId="14" fontId="27" fillId="0" borderId="49" xfId="1" applyNumberFormat="1" applyFont="1" applyFill="1" applyBorder="1" applyAlignment="1" applyProtection="1">
      <alignment horizontal="center" vertical="center" wrapText="1"/>
      <protection locked="0"/>
    </xf>
    <xf numFmtId="0" fontId="27" fillId="0" borderId="0" xfId="0" applyFont="1" applyAlignment="1">
      <alignment horizontal="center"/>
    </xf>
    <xf numFmtId="0" fontId="27" fillId="0" borderId="0" xfId="0" applyFont="1" applyAlignment="1">
      <alignment horizontal="left"/>
    </xf>
    <xf numFmtId="0" fontId="0" fillId="0" borderId="30" xfId="0" applyBorder="1" applyAlignment="1">
      <alignment vertical="center"/>
    </xf>
    <xf numFmtId="0" fontId="27" fillId="0" borderId="49" xfId="54" applyFont="1" applyBorder="1" applyAlignment="1">
      <alignment horizontal="center" vertical="center" wrapText="1"/>
    </xf>
    <xf numFmtId="0" fontId="27" fillId="0" borderId="49" xfId="0" applyFont="1" applyBorder="1" applyAlignment="1">
      <alignment horizontal="center" vertical="center" wrapText="1"/>
    </xf>
    <xf numFmtId="0" fontId="27" fillId="0" borderId="49" xfId="0" applyFont="1" applyBorder="1" applyAlignment="1">
      <alignment horizontal="justify" vertical="top" wrapText="1"/>
    </xf>
    <xf numFmtId="10" fontId="27" fillId="0" borderId="49" xfId="0" applyNumberFormat="1" applyFont="1" applyBorder="1" applyAlignment="1">
      <alignment horizontal="center" vertical="center"/>
    </xf>
    <xf numFmtId="166" fontId="27" fillId="0" borderId="49" xfId="0" applyNumberFormat="1" applyFont="1" applyBorder="1" applyAlignment="1">
      <alignment horizontal="center" vertical="center"/>
    </xf>
    <xf numFmtId="1" fontId="27" fillId="0" borderId="49" xfId="0" applyNumberFormat="1" applyFont="1" applyBorder="1" applyAlignment="1">
      <alignment horizontal="center" vertical="center"/>
    </xf>
    <xf numFmtId="10" fontId="27" fillId="0" borderId="49" xfId="0" applyNumberFormat="1" applyFont="1" applyBorder="1" applyAlignment="1" applyProtection="1">
      <alignment horizontal="center" vertical="center"/>
      <protection locked="0"/>
    </xf>
    <xf numFmtId="0" fontId="27" fillId="0" borderId="49" xfId="0" applyFont="1" applyBorder="1" applyAlignment="1">
      <alignment horizontal="center" vertical="center"/>
    </xf>
    <xf numFmtId="9" fontId="27" fillId="0" borderId="49" xfId="0" applyNumberFormat="1" applyFont="1" applyBorder="1" applyAlignment="1">
      <alignment horizontal="left" vertical="top" wrapText="1"/>
    </xf>
    <xf numFmtId="0" fontId="27" fillId="0" borderId="49" xfId="87" applyFont="1" applyBorder="1" applyAlignment="1">
      <alignment horizontal="left" vertical="top" wrapText="1"/>
    </xf>
    <xf numFmtId="2" fontId="27" fillId="0" borderId="49" xfId="0" applyNumberFormat="1" applyFont="1" applyBorder="1" applyAlignment="1">
      <alignment horizontal="center" vertical="center"/>
    </xf>
    <xf numFmtId="14" fontId="27" fillId="0" borderId="49" xfId="0" applyNumberFormat="1" applyFont="1" applyBorder="1" applyAlignment="1">
      <alignment horizontal="center" vertical="center"/>
    </xf>
    <xf numFmtId="0" fontId="30" fillId="0" borderId="49" xfId="0" applyFont="1" applyBorder="1" applyAlignment="1">
      <alignment horizontal="left" vertical="top" wrapText="1"/>
    </xf>
    <xf numFmtId="0" fontId="27" fillId="0" borderId="49" xfId="0" applyFont="1" applyBorder="1" applyAlignment="1">
      <alignment horizontal="left" vertical="top"/>
    </xf>
    <xf numFmtId="170" fontId="27" fillId="0" borderId="49" xfId="0" applyNumberFormat="1" applyFont="1" applyBorder="1" applyAlignment="1">
      <alignment horizontal="center" vertical="top"/>
    </xf>
    <xf numFmtId="171" fontId="27" fillId="0" borderId="49" xfId="0" applyNumberFormat="1" applyFont="1" applyBorder="1" applyAlignment="1" applyProtection="1">
      <alignment horizontal="center" vertical="center" wrapText="1"/>
      <protection locked="0"/>
    </xf>
    <xf numFmtId="0" fontId="27" fillId="0" borderId="49" xfId="79" applyFont="1" applyBorder="1" applyAlignment="1">
      <alignment horizontal="left" vertical="top" wrapText="1"/>
    </xf>
    <xf numFmtId="2" fontId="27" fillId="0" borderId="49" xfId="0" applyNumberFormat="1" applyFont="1" applyBorder="1" applyAlignment="1" applyProtection="1">
      <alignment horizontal="center" vertical="center" wrapText="1"/>
      <protection locked="0"/>
    </xf>
    <xf numFmtId="2" fontId="27" fillId="0" borderId="49" xfId="0" applyNumberFormat="1" applyFont="1" applyBorder="1" applyAlignment="1">
      <alignment horizontal="center" vertical="center" wrapText="1"/>
    </xf>
    <xf numFmtId="0" fontId="27" fillId="0" borderId="49" xfId="0" applyFont="1" applyBorder="1" applyAlignment="1">
      <alignment horizontal="left" vertical="center" wrapText="1"/>
    </xf>
    <xf numFmtId="2" fontId="37" fillId="0" borderId="49" xfId="0" applyNumberFormat="1" applyFont="1" applyBorder="1" applyAlignment="1">
      <alignment horizontal="center" vertical="center"/>
    </xf>
    <xf numFmtId="166" fontId="37" fillId="0" borderId="49" xfId="0" applyNumberFormat="1" applyFont="1" applyBorder="1" applyAlignment="1">
      <alignment horizontal="center" vertical="center"/>
    </xf>
    <xf numFmtId="2" fontId="37" fillId="0" borderId="49" xfId="0" applyNumberFormat="1" applyFont="1" applyBorder="1" applyAlignment="1" applyProtection="1">
      <alignment horizontal="center" vertical="center" wrapText="1"/>
      <protection locked="0"/>
    </xf>
    <xf numFmtId="0" fontId="28" fillId="0" borderId="49" xfId="0" applyFont="1" applyBorder="1" applyAlignment="1">
      <alignment horizontal="left" vertical="top" wrapText="1"/>
    </xf>
    <xf numFmtId="2" fontId="28" fillId="0" borderId="49" xfId="0" applyNumberFormat="1" applyFont="1" applyBorder="1" applyAlignment="1">
      <alignment horizontal="center" vertical="center"/>
    </xf>
    <xf numFmtId="166" fontId="46" fillId="0" borderId="49" xfId="0" applyNumberFormat="1" applyFont="1" applyBorder="1" applyAlignment="1">
      <alignment horizontal="center" vertical="center"/>
    </xf>
    <xf numFmtId="2" fontId="28" fillId="0" borderId="49" xfId="0" applyNumberFormat="1" applyFont="1" applyBorder="1" applyAlignment="1" applyProtection="1">
      <alignment horizontal="center" vertical="center" wrapText="1"/>
      <protection locked="0"/>
    </xf>
    <xf numFmtId="0" fontId="27" fillId="0" borderId="49" xfId="55" applyFont="1" applyBorder="1" applyAlignment="1">
      <alignment horizontal="left" vertical="top" wrapText="1"/>
    </xf>
    <xf numFmtId="0" fontId="27" fillId="0" borderId="49" xfId="55" applyFont="1" applyBorder="1" applyAlignment="1">
      <alignment horizontal="center" vertical="center" wrapText="1"/>
    </xf>
    <xf numFmtId="170" fontId="27" fillId="0" borderId="49" xfId="0" applyNumberFormat="1" applyFont="1" applyBorder="1" applyAlignment="1">
      <alignment horizontal="center" vertical="center"/>
    </xf>
    <xf numFmtId="0" fontId="27" fillId="0" borderId="49" xfId="82" applyFont="1" applyBorder="1" applyAlignment="1">
      <alignment horizontal="justify" vertical="top" wrapText="1"/>
    </xf>
    <xf numFmtId="0" fontId="27" fillId="0" borderId="49" xfId="82" applyFont="1" applyBorder="1" applyAlignment="1">
      <alignment horizontal="left" vertical="top" wrapText="1"/>
    </xf>
    <xf numFmtId="166" fontId="27" fillId="0" borderId="49" xfId="0" applyNumberFormat="1" applyFont="1" applyBorder="1" applyAlignment="1">
      <alignment horizontal="center" vertical="center" wrapText="1"/>
    </xf>
    <xf numFmtId="0" fontId="27" fillId="0" borderId="49" xfId="102" applyFont="1" applyBorder="1" applyAlignment="1">
      <alignment horizontal="left" vertical="top" wrapText="1"/>
    </xf>
    <xf numFmtId="0" fontId="27" fillId="0" borderId="49" xfId="0" applyFont="1" applyBorder="1" applyAlignment="1" applyProtection="1">
      <alignment horizontal="justify" vertical="top" wrapText="1"/>
      <protection locked="0"/>
    </xf>
    <xf numFmtId="0" fontId="27" fillId="0" borderId="49" xfId="0" applyFont="1" applyBorder="1" applyAlignment="1" applyProtection="1">
      <alignment horizontal="left" vertical="top" wrapText="1"/>
      <protection locked="0"/>
    </xf>
    <xf numFmtId="2" fontId="27" fillId="0" borderId="49" xfId="0" applyNumberFormat="1" applyFont="1" applyBorder="1" applyAlignment="1">
      <alignment horizontal="center" vertical="center" shrinkToFit="1"/>
    </xf>
    <xf numFmtId="14" fontId="27" fillId="0" borderId="49" xfId="0" applyNumberFormat="1" applyFont="1" applyBorder="1" applyAlignment="1" applyProtection="1">
      <alignment horizontal="center" vertical="center"/>
      <protection locked="0"/>
    </xf>
    <xf numFmtId="14" fontId="27" fillId="0" borderId="49" xfId="0" applyNumberFormat="1" applyFont="1" applyBorder="1" applyAlignment="1">
      <alignment horizontal="center" vertical="center" wrapText="1"/>
    </xf>
    <xf numFmtId="0" fontId="27" fillId="0" borderId="49" xfId="110" applyFont="1" applyBorder="1" applyAlignment="1">
      <alignment horizontal="left" vertical="top" wrapText="1"/>
    </xf>
    <xf numFmtId="10" fontId="30" fillId="0" borderId="49" xfId="72" applyNumberFormat="1" applyFont="1" applyFill="1" applyBorder="1" applyAlignment="1" applyProtection="1">
      <alignment horizontal="center" vertical="center"/>
    </xf>
    <xf numFmtId="1" fontId="27" fillId="0" borderId="49" xfId="0" applyNumberFormat="1" applyFont="1" applyBorder="1" applyAlignment="1">
      <alignment horizontal="left" vertical="top" wrapText="1"/>
    </xf>
    <xf numFmtId="0" fontId="40" fillId="0" borderId="49" xfId="0" applyFont="1" applyBorder="1" applyAlignment="1">
      <alignment horizontal="left" vertical="top" wrapText="1"/>
    </xf>
    <xf numFmtId="14" fontId="46" fillId="0" borderId="49" xfId="0" applyNumberFormat="1" applyFont="1" applyBorder="1" applyAlignment="1">
      <alignment horizontal="center" vertical="center"/>
    </xf>
    <xf numFmtId="2" fontId="27" fillId="0" borderId="49" xfId="102" applyNumberFormat="1" applyFont="1" applyBorder="1" applyAlignment="1" applyProtection="1">
      <alignment horizontal="center" vertical="center" wrapText="1"/>
      <protection locked="0"/>
    </xf>
    <xf numFmtId="10" fontId="27" fillId="0" borderId="49" xfId="0" applyNumberFormat="1" applyFont="1" applyBorder="1" applyAlignment="1">
      <alignment horizontal="center" vertical="center" wrapText="1"/>
    </xf>
    <xf numFmtId="10" fontId="27" fillId="0" borderId="49" xfId="0" applyNumberFormat="1" applyFont="1" applyBorder="1" applyAlignment="1" applyProtection="1">
      <alignment horizontal="center" vertical="center" wrapText="1"/>
      <protection locked="0"/>
    </xf>
    <xf numFmtId="0" fontId="27" fillId="0" borderId="49" xfId="52" applyFont="1" applyBorder="1" applyAlignment="1">
      <alignment horizontal="justify" vertical="top" wrapText="1"/>
    </xf>
    <xf numFmtId="0" fontId="27" fillId="0" borderId="49" xfId="52" applyFont="1" applyBorder="1" applyAlignment="1">
      <alignment horizontal="left" vertical="top" wrapText="1"/>
    </xf>
    <xf numFmtId="2" fontId="27" fillId="0" borderId="49" xfId="52" applyNumberFormat="1" applyFont="1" applyBorder="1" applyAlignment="1">
      <alignment horizontal="left" vertical="top" wrapText="1"/>
    </xf>
    <xf numFmtId="2" fontId="27" fillId="0" borderId="49" xfId="0" applyNumberFormat="1" applyFont="1" applyBorder="1" applyAlignment="1">
      <alignment horizontal="left" vertical="top" wrapText="1"/>
    </xf>
    <xf numFmtId="0" fontId="37" fillId="0" borderId="49" xfId="0" applyFont="1" applyBorder="1" applyAlignment="1">
      <alignment horizontal="justify" vertical="top" wrapText="1"/>
    </xf>
    <xf numFmtId="0" fontId="0" fillId="2" borderId="46" xfId="0" applyFill="1" applyBorder="1" applyAlignment="1">
      <alignment horizontal="left" indent="1"/>
    </xf>
    <xf numFmtId="0" fontId="0" fillId="0" borderId="31" xfId="0" applyBorder="1" applyAlignment="1">
      <alignment vertical="center"/>
    </xf>
    <xf numFmtId="3" fontId="0" fillId="0" borderId="29" xfId="0" applyNumberFormat="1" applyBorder="1" applyAlignment="1">
      <alignment vertical="center"/>
    </xf>
    <xf numFmtId="3" fontId="0" fillId="29" borderId="29" xfId="0" applyNumberFormat="1" applyFill="1" applyBorder="1" applyAlignment="1">
      <alignment vertical="center"/>
    </xf>
    <xf numFmtId="0" fontId="0" fillId="29" borderId="29" xfId="0" applyFill="1" applyBorder="1" applyAlignment="1">
      <alignment vertical="center"/>
    </xf>
    <xf numFmtId="0" fontId="0" fillId="29" borderId="25" xfId="0" applyFill="1" applyBorder="1" applyAlignment="1">
      <alignment horizontal="left" vertical="center"/>
    </xf>
    <xf numFmtId="0" fontId="0" fillId="0" borderId="29" xfId="0" pivotButton="1" applyBorder="1" applyAlignment="1">
      <alignment horizontal="center" vertical="center"/>
    </xf>
    <xf numFmtId="3" fontId="39" fillId="0" borderId="57" xfId="0" applyNumberFormat="1" applyFont="1" applyBorder="1" applyAlignment="1">
      <alignment vertical="center"/>
    </xf>
    <xf numFmtId="0" fontId="39" fillId="0" borderId="57" xfId="0" applyFont="1" applyBorder="1" applyAlignment="1">
      <alignment horizontal="left" vertical="center"/>
    </xf>
    <xf numFmtId="0" fontId="39" fillId="0" borderId="46" xfId="0" applyFont="1" applyBorder="1" applyAlignment="1">
      <alignment horizontal="left" vertical="center"/>
    </xf>
    <xf numFmtId="0" fontId="39" fillId="0" borderId="30" xfId="0" applyFont="1" applyBorder="1" applyAlignment="1">
      <alignment vertical="center"/>
    </xf>
    <xf numFmtId="0" fontId="39" fillId="0" borderId="31" xfId="0" applyFont="1" applyBorder="1" applyAlignment="1">
      <alignment vertical="center"/>
    </xf>
    <xf numFmtId="0" fontId="39" fillId="2" borderId="31" xfId="0" applyFont="1" applyFill="1" applyBorder="1" applyAlignment="1">
      <alignment vertical="center"/>
    </xf>
    <xf numFmtId="0" fontId="39" fillId="0" borderId="29" xfId="0" applyFont="1" applyBorder="1" applyAlignment="1">
      <alignment horizontal="left" vertical="center"/>
    </xf>
    <xf numFmtId="3" fontId="39" fillId="0" borderId="45" xfId="0" applyNumberFormat="1" applyFont="1" applyBorder="1" applyAlignment="1">
      <alignment vertical="center"/>
    </xf>
    <xf numFmtId="3" fontId="39" fillId="0" borderId="29" xfId="0" applyNumberFormat="1" applyFont="1" applyBorder="1" applyAlignment="1">
      <alignment vertical="center"/>
    </xf>
    <xf numFmtId="3" fontId="45" fillId="0" borderId="58" xfId="0" applyNumberFormat="1" applyFont="1" applyBorder="1" applyAlignment="1">
      <alignment vertical="center"/>
    </xf>
    <xf numFmtId="0" fontId="45" fillId="0" borderId="58" xfId="0" applyFont="1" applyBorder="1" applyAlignment="1">
      <alignment horizontal="left" vertical="center"/>
    </xf>
    <xf numFmtId="3" fontId="45" fillId="0" borderId="27" xfId="0" applyNumberFormat="1" applyFont="1" applyBorder="1" applyAlignment="1">
      <alignment vertical="center"/>
    </xf>
    <xf numFmtId="0" fontId="45" fillId="0" borderId="31" xfId="0" applyFont="1" applyBorder="1" applyAlignment="1">
      <alignment horizontal="left" vertical="center"/>
    </xf>
    <xf numFmtId="0" fontId="0" fillId="29" borderId="29" xfId="0" applyFill="1" applyBorder="1" applyAlignment="1">
      <alignment horizontal="left"/>
    </xf>
    <xf numFmtId="0" fontId="39" fillId="0" borderId="29" xfId="0" applyFont="1" applyBorder="1" applyAlignment="1">
      <alignment horizontal="left"/>
    </xf>
    <xf numFmtId="0" fontId="0" fillId="0" borderId="43" xfId="0" pivotButton="1" applyBorder="1" applyAlignment="1">
      <alignment horizontal="center" vertical="center"/>
    </xf>
    <xf numFmtId="0" fontId="0" fillId="0" borderId="38" xfId="0" applyBorder="1" applyAlignment="1">
      <alignment horizontal="center" vertical="center"/>
    </xf>
    <xf numFmtId="0" fontId="0" fillId="0" borderId="43" xfId="0" applyBorder="1" applyAlignment="1">
      <alignment horizontal="center" vertical="center"/>
    </xf>
    <xf numFmtId="0" fontId="39" fillId="0" borderId="45" xfId="0" applyFont="1" applyBorder="1" applyAlignment="1">
      <alignment horizontal="left"/>
    </xf>
    <xf numFmtId="0" fontId="45" fillId="0" borderId="27" xfId="0" applyFont="1" applyBorder="1" applyAlignment="1">
      <alignment horizontal="left"/>
    </xf>
    <xf numFmtId="0" fontId="39" fillId="0" borderId="46" xfId="0" applyFont="1" applyBorder="1" applyAlignment="1">
      <alignment horizontal="left"/>
    </xf>
    <xf numFmtId="0" fontId="45" fillId="0" borderId="31" xfId="0" applyFont="1" applyBorder="1" applyAlignment="1">
      <alignment horizontal="left"/>
    </xf>
    <xf numFmtId="0" fontId="27" fillId="35" borderId="49" xfId="1" applyFont="1" applyFill="1" applyBorder="1" applyAlignment="1" applyProtection="1">
      <alignment horizontal="left" vertical="center" wrapText="1"/>
    </xf>
    <xf numFmtId="0" fontId="27" fillId="35" borderId="49" xfId="0" applyFont="1" applyFill="1" applyBorder="1" applyAlignment="1">
      <alignment horizontal="left" vertical="center" wrapText="1"/>
    </xf>
    <xf numFmtId="2" fontId="27" fillId="35" borderId="49" xfId="0" applyNumberFormat="1" applyFont="1" applyFill="1" applyBorder="1" applyAlignment="1">
      <alignment horizontal="center" vertical="center" wrapText="1"/>
    </xf>
    <xf numFmtId="166" fontId="27" fillId="35" borderId="49" xfId="1" applyNumberFormat="1" applyFont="1" applyFill="1" applyBorder="1" applyAlignment="1" applyProtection="1">
      <alignment horizontal="center" vertical="center" wrapText="1"/>
    </xf>
    <xf numFmtId="1" fontId="27" fillId="35" borderId="49" xfId="0" applyNumberFormat="1" applyFont="1" applyFill="1" applyBorder="1" applyAlignment="1">
      <alignment horizontal="center" vertical="center"/>
    </xf>
    <xf numFmtId="2" fontId="27" fillId="35" borderId="49" xfId="0" applyNumberFormat="1" applyFont="1" applyFill="1" applyBorder="1" applyAlignment="1" applyProtection="1">
      <alignment horizontal="center" vertical="center" wrapText="1"/>
      <protection locked="0"/>
    </xf>
    <xf numFmtId="0" fontId="27" fillId="35" borderId="49" xfId="1" applyFont="1" applyFill="1" applyBorder="1" applyAlignment="1" applyProtection="1">
      <alignment vertical="center" wrapText="1"/>
    </xf>
    <xf numFmtId="2" fontId="27" fillId="35" borderId="49" xfId="0" applyNumberFormat="1" applyFont="1" applyFill="1" applyBorder="1" applyAlignment="1">
      <alignment horizontal="left" vertical="center" wrapText="1"/>
    </xf>
    <xf numFmtId="166" fontId="27" fillId="35" borderId="49" xfId="0" applyNumberFormat="1" applyFont="1" applyFill="1" applyBorder="1" applyAlignment="1">
      <alignment horizontal="center" vertical="center"/>
    </xf>
    <xf numFmtId="0" fontId="27" fillId="34" borderId="49" xfId="1" applyFont="1" applyFill="1" applyBorder="1" applyAlignment="1" applyProtection="1">
      <alignment horizontal="left" vertical="center" wrapText="1"/>
    </xf>
    <xf numFmtId="0" fontId="27" fillId="34" borderId="49" xfId="54" applyFont="1" applyFill="1" applyBorder="1" applyAlignment="1">
      <alignment horizontal="center" vertical="center" wrapText="1"/>
    </xf>
    <xf numFmtId="0" fontId="27" fillId="34" borderId="49" xfId="0" applyFont="1" applyFill="1" applyBorder="1" applyAlignment="1">
      <alignment horizontal="center" vertical="center" wrapText="1"/>
    </xf>
    <xf numFmtId="0" fontId="27" fillId="34" borderId="49" xfId="0" applyFont="1" applyFill="1" applyBorder="1" applyAlignment="1">
      <alignment horizontal="justify" vertical="top" wrapText="1"/>
    </xf>
    <xf numFmtId="1" fontId="27" fillId="34" borderId="49" xfId="0" applyNumberFormat="1" applyFont="1" applyFill="1" applyBorder="1" applyAlignment="1">
      <alignment horizontal="center" vertical="center"/>
    </xf>
    <xf numFmtId="10" fontId="27" fillId="34" borderId="49" xfId="72" applyNumberFormat="1" applyFont="1" applyFill="1" applyBorder="1" applyAlignment="1" applyProtection="1">
      <alignment horizontal="center" vertical="center"/>
    </xf>
    <xf numFmtId="49" fontId="27" fillId="34" borderId="49" xfId="87" applyNumberFormat="1" applyFont="1" applyFill="1" applyBorder="1" applyAlignment="1">
      <alignment horizontal="center" vertical="center" wrapText="1"/>
    </xf>
    <xf numFmtId="49" fontId="27" fillId="34" borderId="49" xfId="87" applyNumberFormat="1" applyFont="1" applyFill="1" applyBorder="1" applyAlignment="1">
      <alignment horizontal="justify" vertical="top" wrapText="1"/>
    </xf>
    <xf numFmtId="0" fontId="27" fillId="34" borderId="49" xfId="87" applyFont="1" applyFill="1" applyBorder="1" applyAlignment="1">
      <alignment horizontal="justify" vertical="top" wrapText="1"/>
    </xf>
    <xf numFmtId="2" fontId="27" fillId="36" borderId="49" xfId="0" applyNumberFormat="1" applyFont="1" applyFill="1" applyBorder="1" applyAlignment="1" applyProtection="1">
      <alignment horizontal="center" vertical="center" wrapText="1"/>
      <protection locked="0"/>
    </xf>
    <xf numFmtId="0" fontId="27" fillId="34" borderId="49" xfId="1" applyFont="1" applyFill="1" applyBorder="1" applyAlignment="1" applyProtection="1">
      <alignment horizontal="center" vertical="center" wrapText="1"/>
    </xf>
    <xf numFmtId="0" fontId="37" fillId="34" borderId="49" xfId="1" applyFont="1" applyFill="1" applyBorder="1" applyAlignment="1" applyProtection="1">
      <alignment horizontal="left" vertical="center" wrapText="1"/>
    </xf>
    <xf numFmtId="0" fontId="37" fillId="34" borderId="49" xfId="54" applyFont="1" applyFill="1" applyBorder="1" applyAlignment="1">
      <alignment horizontal="center" vertical="center" wrapText="1"/>
    </xf>
    <xf numFmtId="1" fontId="37" fillId="34" borderId="49" xfId="0" applyNumberFormat="1" applyFont="1" applyFill="1" applyBorder="1" applyAlignment="1">
      <alignment horizontal="center" vertical="center"/>
    </xf>
    <xf numFmtId="10" fontId="37" fillId="34" borderId="49" xfId="72" applyNumberFormat="1" applyFont="1" applyFill="1" applyBorder="1" applyAlignment="1" applyProtection="1">
      <alignment horizontal="center" vertical="center"/>
    </xf>
    <xf numFmtId="0" fontId="28" fillId="34" borderId="49" xfId="1" applyFont="1" applyFill="1" applyBorder="1" applyAlignment="1" applyProtection="1">
      <alignment horizontal="left" vertical="center" wrapText="1"/>
    </xf>
    <xf numFmtId="0" fontId="28" fillId="34" borderId="49" xfId="54" applyFont="1" applyFill="1" applyBorder="1" applyAlignment="1">
      <alignment horizontal="center" vertical="center" wrapText="1"/>
    </xf>
    <xf numFmtId="1" fontId="28" fillId="34" borderId="49" xfId="0" applyNumberFormat="1" applyFont="1" applyFill="1" applyBorder="1" applyAlignment="1">
      <alignment horizontal="center" vertical="center"/>
    </xf>
    <xf numFmtId="10" fontId="28" fillId="34" borderId="49" xfId="72" applyNumberFormat="1" applyFont="1" applyFill="1" applyBorder="1" applyAlignment="1" applyProtection="1">
      <alignment horizontal="center" vertical="center"/>
    </xf>
    <xf numFmtId="0" fontId="27" fillId="34" borderId="49" xfId="0" applyFont="1" applyFill="1" applyBorder="1" applyAlignment="1">
      <alignment horizontal="left" vertical="center" wrapText="1"/>
    </xf>
    <xf numFmtId="166" fontId="27" fillId="37" borderId="49" xfId="0" applyNumberFormat="1" applyFont="1" applyFill="1" applyBorder="1" applyAlignment="1">
      <alignment horizontal="center" vertical="center" wrapText="1"/>
    </xf>
    <xf numFmtId="0" fontId="27" fillId="37" borderId="49" xfId="82" applyFont="1" applyFill="1" applyBorder="1" applyAlignment="1">
      <alignment horizontal="justify" vertical="top" wrapText="1"/>
    </xf>
    <xf numFmtId="0" fontId="27" fillId="37" borderId="49" xfId="0" applyFont="1" applyFill="1" applyBorder="1" applyAlignment="1">
      <alignment horizontal="left" vertical="top" wrapText="1"/>
    </xf>
    <xf numFmtId="0" fontId="27" fillId="2" borderId="49" xfId="0" applyFont="1" applyFill="1" applyBorder="1" applyAlignment="1">
      <alignment horizontal="left" vertical="top" wrapText="1"/>
    </xf>
    <xf numFmtId="2" fontId="27" fillId="2" borderId="49" xfId="0" applyNumberFormat="1" applyFont="1" applyFill="1" applyBorder="1" applyAlignment="1">
      <alignment horizontal="center" vertical="center" wrapText="1"/>
    </xf>
    <xf numFmtId="0" fontId="27" fillId="2" borderId="49" xfId="82" applyFont="1" applyFill="1" applyBorder="1" applyAlignment="1">
      <alignment vertical="top" wrapText="1"/>
    </xf>
    <xf numFmtId="0" fontId="27" fillId="0" borderId="49" xfId="0" applyFont="1" applyBorder="1" applyAlignment="1">
      <alignment vertical="top" wrapText="1"/>
    </xf>
    <xf numFmtId="2" fontId="28" fillId="26" borderId="49" xfId="0" applyNumberFormat="1" applyFont="1" applyFill="1" applyBorder="1" applyAlignment="1">
      <alignment horizontal="center" vertical="center" wrapText="1"/>
    </xf>
    <xf numFmtId="0" fontId="28" fillId="26" borderId="49" xfId="0" applyFont="1" applyFill="1" applyBorder="1" applyAlignment="1">
      <alignment horizontal="left" vertical="top" wrapText="1"/>
    </xf>
    <xf numFmtId="0" fontId="28" fillId="26" borderId="49" xfId="0" applyFont="1" applyFill="1" applyBorder="1" applyAlignment="1" applyProtection="1">
      <alignment horizontal="justify" vertical="top" wrapText="1"/>
      <protection locked="0"/>
    </xf>
    <xf numFmtId="14" fontId="28" fillId="26" borderId="49" xfId="0" applyNumberFormat="1" applyFont="1" applyFill="1" applyBorder="1" applyAlignment="1" applyProtection="1">
      <alignment horizontal="center" vertical="center" wrapText="1"/>
      <protection locked="0"/>
    </xf>
    <xf numFmtId="1" fontId="28" fillId="26" borderId="49" xfId="0" applyNumberFormat="1" applyFont="1" applyFill="1" applyBorder="1" applyAlignment="1">
      <alignment horizontal="center" vertical="center"/>
    </xf>
    <xf numFmtId="2" fontId="28" fillId="26" borderId="49" xfId="0" applyNumberFormat="1" applyFont="1" applyFill="1" applyBorder="1" applyAlignment="1">
      <alignment horizontal="center" vertical="center"/>
    </xf>
    <xf numFmtId="0" fontId="28" fillId="26" borderId="49" xfId="0" applyFont="1" applyFill="1" applyBorder="1" applyAlignment="1">
      <alignment horizontal="left" vertical="center" wrapText="1"/>
    </xf>
    <xf numFmtId="0" fontId="28" fillId="26" borderId="49" xfId="0" applyFont="1" applyFill="1" applyBorder="1" applyAlignment="1">
      <alignment horizontal="center" vertical="center" wrapText="1"/>
    </xf>
    <xf numFmtId="0" fontId="28" fillId="26" borderId="49" xfId="52" applyFont="1" applyFill="1" applyBorder="1" applyAlignment="1">
      <alignment horizontal="justify" vertical="top" wrapText="1"/>
    </xf>
    <xf numFmtId="0" fontId="28" fillId="26" borderId="49" xfId="0" applyFont="1" applyFill="1" applyBorder="1" applyAlignment="1">
      <alignment horizontal="justify" vertical="top" wrapText="1"/>
    </xf>
    <xf numFmtId="0" fontId="28" fillId="26" borderId="49" xfId="0" applyFont="1" applyFill="1" applyBorder="1" applyAlignment="1">
      <alignment horizontal="left" vertical="top"/>
    </xf>
    <xf numFmtId="14" fontId="28" fillId="26" borderId="49" xfId="0" applyNumberFormat="1" applyFont="1" applyFill="1" applyBorder="1" applyAlignment="1">
      <alignment horizontal="center" vertical="center"/>
    </xf>
    <xf numFmtId="10" fontId="28" fillId="26" borderId="49" xfId="72" applyNumberFormat="1" applyFont="1" applyFill="1" applyBorder="1" applyAlignment="1" applyProtection="1">
      <alignment horizontal="center" vertical="center"/>
    </xf>
    <xf numFmtId="0" fontId="28" fillId="26" borderId="49" xfId="0" applyFont="1" applyFill="1" applyBorder="1" applyAlignment="1">
      <alignment horizontal="center" vertical="center"/>
    </xf>
    <xf numFmtId="0" fontId="28" fillId="26" borderId="49" xfId="82" applyFont="1" applyFill="1" applyBorder="1" applyAlignment="1">
      <alignment horizontal="left" vertical="top" wrapText="1"/>
    </xf>
    <xf numFmtId="0" fontId="28" fillId="27" borderId="49" xfId="0" applyFont="1" applyFill="1" applyBorder="1" applyAlignment="1">
      <alignment horizontal="justify" vertical="top" wrapText="1"/>
    </xf>
    <xf numFmtId="0" fontId="28" fillId="27" borderId="49" xfId="0" applyFont="1" applyFill="1" applyBorder="1" applyAlignment="1">
      <alignment horizontal="left" vertical="top" wrapText="1"/>
    </xf>
    <xf numFmtId="14" fontId="28" fillId="27" borderId="49" xfId="0" applyNumberFormat="1" applyFont="1" applyFill="1" applyBorder="1" applyAlignment="1">
      <alignment horizontal="center" vertical="center" wrapText="1"/>
    </xf>
    <xf numFmtId="2" fontId="28" fillId="27" borderId="49" xfId="0" applyNumberFormat="1" applyFont="1" applyFill="1" applyBorder="1" applyAlignment="1">
      <alignment horizontal="center" vertical="center"/>
    </xf>
    <xf numFmtId="0" fontId="29" fillId="27" borderId="49" xfId="0" applyFont="1" applyFill="1" applyBorder="1" applyAlignment="1">
      <alignment horizontal="left" vertical="top" wrapText="1"/>
    </xf>
    <xf numFmtId="0" fontId="28" fillId="26" borderId="49" xfId="55" applyFont="1" applyFill="1" applyBorder="1" applyAlignment="1">
      <alignment horizontal="left" vertical="top" wrapText="1"/>
    </xf>
    <xf numFmtId="0" fontId="28" fillId="26" borderId="49" xfId="54" applyFont="1" applyFill="1" applyBorder="1" applyAlignment="1">
      <alignment horizontal="center" vertical="center" wrapText="1"/>
    </xf>
    <xf numFmtId="0" fontId="28" fillId="26" borderId="49" xfId="1" applyFont="1" applyFill="1" applyBorder="1" applyAlignment="1" applyProtection="1">
      <alignment horizontal="left" vertical="top" wrapText="1"/>
    </xf>
    <xf numFmtId="14" fontId="28" fillId="26" borderId="49" xfId="1" applyNumberFormat="1" applyFont="1" applyFill="1" applyBorder="1" applyAlignment="1" applyProtection="1">
      <alignment horizontal="center" vertical="center" wrapText="1"/>
    </xf>
    <xf numFmtId="14" fontId="28" fillId="26" borderId="49" xfId="0" applyNumberFormat="1" applyFont="1" applyFill="1" applyBorder="1" applyAlignment="1">
      <alignment horizontal="center" vertical="center" wrapText="1"/>
    </xf>
    <xf numFmtId="0" fontId="28" fillId="26" borderId="49" xfId="55" quotePrefix="1" applyFont="1" applyFill="1" applyBorder="1" applyAlignment="1">
      <alignment horizontal="left" vertical="top" wrapText="1"/>
    </xf>
    <xf numFmtId="0" fontId="29" fillId="26" borderId="49" xfId="0" applyFont="1" applyFill="1" applyBorder="1" applyAlignment="1">
      <alignment horizontal="left" vertical="top" wrapText="1"/>
    </xf>
    <xf numFmtId="0" fontId="28" fillId="26" borderId="49" xfId="0" quotePrefix="1" applyFont="1" applyFill="1" applyBorder="1" applyAlignment="1">
      <alignment horizontal="left" vertical="top" wrapText="1"/>
    </xf>
    <xf numFmtId="0" fontId="28" fillId="27" borderId="49" xfId="0" applyFont="1" applyFill="1" applyBorder="1" applyAlignment="1">
      <alignment horizontal="center" vertical="center" wrapText="1"/>
    </xf>
    <xf numFmtId="4" fontId="28" fillId="27" borderId="49" xfId="0" applyNumberFormat="1" applyFont="1" applyFill="1" applyBorder="1" applyAlignment="1" applyProtection="1">
      <alignment horizontal="center" vertical="center" wrapText="1"/>
      <protection locked="0"/>
    </xf>
    <xf numFmtId="14" fontId="28" fillId="27" borderId="49" xfId="0" applyNumberFormat="1" applyFont="1" applyFill="1" applyBorder="1" applyAlignment="1" applyProtection="1">
      <alignment horizontal="center" vertical="center" wrapText="1"/>
      <protection locked="0"/>
    </xf>
    <xf numFmtId="1" fontId="28" fillId="27" borderId="49" xfId="0" applyNumberFormat="1" applyFont="1" applyFill="1" applyBorder="1" applyAlignment="1">
      <alignment horizontal="center" vertical="center"/>
    </xf>
    <xf numFmtId="2" fontId="28" fillId="27" borderId="49" xfId="0" applyNumberFormat="1" applyFont="1" applyFill="1" applyBorder="1" applyAlignment="1" applyProtection="1">
      <alignment horizontal="center" vertical="center"/>
      <protection locked="0"/>
    </xf>
    <xf numFmtId="10" fontId="28" fillId="27" borderId="49" xfId="0" applyNumberFormat="1" applyFont="1" applyFill="1" applyBorder="1" applyAlignment="1">
      <alignment horizontal="center" vertical="center"/>
    </xf>
    <xf numFmtId="4" fontId="28" fillId="26" borderId="49" xfId="0" applyNumberFormat="1" applyFont="1" applyFill="1" applyBorder="1" applyAlignment="1" applyProtection="1">
      <alignment horizontal="center" vertical="center" wrapText="1"/>
      <protection locked="0"/>
    </xf>
    <xf numFmtId="2" fontId="28" fillId="26" borderId="49" xfId="0" applyNumberFormat="1" applyFont="1" applyFill="1" applyBorder="1" applyAlignment="1" applyProtection="1">
      <alignment horizontal="center" vertical="center"/>
      <protection locked="0"/>
    </xf>
    <xf numFmtId="0" fontId="28" fillId="26" borderId="49" xfId="1" applyFont="1" applyFill="1" applyBorder="1" applyAlignment="1" applyProtection="1">
      <alignment horizontal="justify" vertical="top" wrapText="1"/>
    </xf>
    <xf numFmtId="9" fontId="28" fillId="26" borderId="49" xfId="0" applyNumberFormat="1" applyFont="1" applyFill="1" applyBorder="1" applyAlignment="1">
      <alignment horizontal="left" vertical="top" wrapText="1"/>
    </xf>
    <xf numFmtId="14" fontId="28" fillId="26" borderId="49" xfId="52" applyNumberFormat="1" applyFont="1" applyFill="1" applyBorder="1" applyAlignment="1">
      <alignment horizontal="center" vertical="center" wrapText="1"/>
    </xf>
    <xf numFmtId="10" fontId="28" fillId="26" borderId="49" xfId="0" applyNumberFormat="1" applyFont="1" applyFill="1" applyBorder="1" applyAlignment="1">
      <alignment horizontal="center" vertical="center"/>
    </xf>
    <xf numFmtId="1" fontId="28" fillId="26" borderId="49" xfId="0" applyNumberFormat="1" applyFont="1" applyFill="1" applyBorder="1" applyAlignment="1">
      <alignment horizontal="left" vertical="top" wrapText="1"/>
    </xf>
    <xf numFmtId="10" fontId="28" fillId="26" borderId="49" xfId="0" applyNumberFormat="1" applyFont="1" applyFill="1" applyBorder="1" applyAlignment="1" applyProtection="1">
      <alignment horizontal="center" vertical="center"/>
      <protection locked="0"/>
    </xf>
    <xf numFmtId="4" fontId="28" fillId="26" borderId="49" xfId="0" applyNumberFormat="1" applyFont="1" applyFill="1" applyBorder="1" applyAlignment="1" applyProtection="1">
      <alignment horizontal="center" vertical="top" wrapText="1"/>
      <protection locked="0"/>
    </xf>
    <xf numFmtId="14" fontId="28" fillId="26" borderId="49" xfId="0" applyNumberFormat="1" applyFont="1" applyFill="1" applyBorder="1" applyAlignment="1" applyProtection="1">
      <alignment horizontal="center" vertical="top" wrapText="1"/>
      <protection locked="0"/>
    </xf>
    <xf numFmtId="0" fontId="28" fillId="26" borderId="49" xfId="0" applyFont="1" applyFill="1" applyBorder="1" applyAlignment="1" applyProtection="1">
      <alignment horizontal="left" vertical="top" wrapText="1"/>
      <protection locked="0"/>
    </xf>
    <xf numFmtId="0" fontId="28" fillId="26" borderId="49" xfId="1" applyFont="1" applyFill="1" applyBorder="1" applyAlignment="1" applyProtection="1">
      <alignment horizontal="left" vertical="top" wrapText="1"/>
      <protection locked="0"/>
    </xf>
    <xf numFmtId="0" fontId="28" fillId="26" borderId="49" xfId="1" applyFont="1" applyFill="1" applyBorder="1" applyAlignment="1">
      <alignment horizontal="left" vertical="top" wrapText="1"/>
    </xf>
    <xf numFmtId="4" fontId="28" fillId="26" borderId="49" xfId="0" applyNumberFormat="1" applyFont="1" applyFill="1" applyBorder="1" applyAlignment="1" applyProtection="1">
      <alignment horizontal="center" vertical="center"/>
      <protection locked="0"/>
    </xf>
    <xf numFmtId="14" fontId="28" fillId="26" borderId="49" xfId="1" applyNumberFormat="1" applyFont="1" applyFill="1" applyBorder="1" applyAlignment="1" applyProtection="1">
      <alignment horizontal="center" vertical="center" wrapText="1"/>
      <protection locked="0"/>
    </xf>
    <xf numFmtId="0" fontId="28" fillId="26" borderId="49" xfId="55" applyFont="1" applyFill="1" applyBorder="1" applyAlignment="1">
      <alignment horizontal="justify" vertical="top" wrapText="1"/>
    </xf>
    <xf numFmtId="0" fontId="28" fillId="26" borderId="49" xfId="102" applyFont="1" applyFill="1" applyBorder="1" applyAlignment="1">
      <alignment horizontal="justify" vertical="top" wrapText="1"/>
    </xf>
    <xf numFmtId="0" fontId="28" fillId="26" borderId="49" xfId="102" applyFont="1" applyFill="1" applyBorder="1" applyAlignment="1">
      <alignment horizontal="left" vertical="top" wrapText="1"/>
    </xf>
    <xf numFmtId="0" fontId="28" fillId="26" borderId="49" xfId="52" applyFont="1" applyFill="1" applyBorder="1" applyAlignment="1">
      <alignment horizontal="left" vertical="top" wrapText="1"/>
    </xf>
    <xf numFmtId="2" fontId="28" fillId="26" borderId="49" xfId="0" applyNumberFormat="1" applyFont="1" applyFill="1" applyBorder="1" applyAlignment="1">
      <alignment horizontal="left" vertical="top" wrapText="1"/>
    </xf>
    <xf numFmtId="49" fontId="28" fillId="26" borderId="49" xfId="0" applyNumberFormat="1" applyFont="1" applyFill="1" applyBorder="1" applyAlignment="1">
      <alignment horizontal="justify" vertical="top" wrapText="1"/>
    </xf>
    <xf numFmtId="49" fontId="28" fillId="26" borderId="49" xfId="0" applyNumberFormat="1" applyFont="1" applyFill="1" applyBorder="1" applyAlignment="1">
      <alignment horizontal="left" vertical="top" wrapText="1"/>
    </xf>
    <xf numFmtId="10" fontId="28" fillId="26" borderId="49" xfId="0" applyNumberFormat="1" applyFont="1" applyFill="1" applyBorder="1" applyAlignment="1">
      <alignment horizontal="center" vertical="center" wrapText="1"/>
    </xf>
    <xf numFmtId="10" fontId="28" fillId="26" borderId="49" xfId="0" applyNumberFormat="1" applyFont="1" applyFill="1" applyBorder="1" applyAlignment="1" applyProtection="1">
      <alignment horizontal="center" vertical="center" wrapText="1"/>
      <protection locked="0"/>
    </xf>
    <xf numFmtId="1" fontId="28" fillId="26" borderId="49" xfId="1" applyNumberFormat="1" applyFont="1" applyFill="1" applyBorder="1" applyAlignment="1" applyProtection="1">
      <alignment horizontal="center" vertical="center" wrapText="1"/>
    </xf>
    <xf numFmtId="2" fontId="28" fillId="26" borderId="49" xfId="1" applyNumberFormat="1" applyFont="1" applyFill="1" applyBorder="1" applyAlignment="1" applyProtection="1">
      <alignment horizontal="center" vertical="center" wrapText="1"/>
      <protection locked="0"/>
    </xf>
    <xf numFmtId="1" fontId="28" fillId="26" borderId="49" xfId="0" applyNumberFormat="1" applyFont="1" applyFill="1" applyBorder="1" applyAlignment="1">
      <alignment horizontal="center" vertical="center" wrapText="1"/>
    </xf>
    <xf numFmtId="2" fontId="28" fillId="26" borderId="49" xfId="0" applyNumberFormat="1" applyFont="1" applyFill="1" applyBorder="1" applyAlignment="1" applyProtection="1">
      <alignment horizontal="center" vertical="center" wrapText="1"/>
      <protection locked="0"/>
    </xf>
    <xf numFmtId="0" fontId="28" fillId="26" borderId="49" xfId="1" applyFont="1" applyFill="1" applyBorder="1" applyAlignment="1" applyProtection="1">
      <alignment horizontal="center" vertical="center" wrapText="1"/>
    </xf>
    <xf numFmtId="0" fontId="28" fillId="26" borderId="49" xfId="52" applyFont="1" applyFill="1" applyBorder="1" applyAlignment="1" applyProtection="1">
      <alignment horizontal="justify" vertical="top" wrapText="1"/>
      <protection locked="0"/>
    </xf>
    <xf numFmtId="0" fontId="28" fillId="26" borderId="49" xfId="52" applyFont="1" applyFill="1" applyBorder="1" applyAlignment="1" applyProtection="1">
      <alignment horizontal="left" vertical="top" wrapText="1"/>
      <protection locked="0"/>
    </xf>
    <xf numFmtId="14" fontId="29" fillId="26" borderId="49" xfId="0" applyNumberFormat="1" applyFont="1" applyFill="1" applyBorder="1" applyAlignment="1">
      <alignment horizontal="center" vertical="center"/>
    </xf>
    <xf numFmtId="0" fontId="29" fillId="26" borderId="49" xfId="0" applyFont="1" applyFill="1" applyBorder="1" applyAlignment="1">
      <alignment horizontal="justify" vertical="top" wrapText="1"/>
    </xf>
    <xf numFmtId="0" fontId="28" fillId="26" borderId="49" xfId="0" applyFont="1" applyFill="1" applyBorder="1" applyAlignment="1">
      <alignment horizontal="justify" vertical="top"/>
    </xf>
    <xf numFmtId="10" fontId="28" fillId="26" borderId="49" xfId="52" applyNumberFormat="1" applyFont="1" applyFill="1" applyBorder="1" applyAlignment="1">
      <alignment horizontal="center" vertical="center" wrapText="1"/>
    </xf>
    <xf numFmtId="14" fontId="28" fillId="26" borderId="49" xfId="52" applyNumberFormat="1" applyFont="1" applyFill="1" applyBorder="1" applyAlignment="1">
      <alignment horizontal="left" vertical="top" wrapText="1"/>
    </xf>
    <xf numFmtId="0" fontId="28" fillId="26" borderId="49" xfId="55" applyFont="1" applyFill="1" applyBorder="1" applyAlignment="1" applyProtection="1">
      <alignment horizontal="justify" vertical="top" wrapText="1"/>
      <protection locked="0"/>
    </xf>
    <xf numFmtId="0" fontId="28" fillId="26" borderId="49" xfId="1" applyFont="1" applyFill="1" applyBorder="1" applyAlignment="1" applyProtection="1">
      <alignment horizontal="justify" vertical="top" wrapText="1"/>
      <protection locked="0"/>
    </xf>
    <xf numFmtId="14" fontId="28" fillId="26" borderId="49" xfId="1" applyNumberFormat="1" applyFont="1" applyFill="1" applyBorder="1" applyAlignment="1">
      <alignment horizontal="center" vertical="center" wrapText="1"/>
    </xf>
    <xf numFmtId="0" fontId="28" fillId="26" borderId="49" xfId="55" applyFont="1" applyFill="1" applyBorder="1" applyAlignment="1" applyProtection="1">
      <alignment horizontal="left" vertical="top" wrapText="1"/>
      <protection locked="0"/>
    </xf>
    <xf numFmtId="0" fontId="28" fillId="26" borderId="49" xfId="55" quotePrefix="1" applyFont="1" applyFill="1" applyBorder="1" applyAlignment="1" applyProtection="1">
      <alignment horizontal="left" vertical="top" wrapText="1"/>
      <protection locked="0"/>
    </xf>
    <xf numFmtId="0" fontId="28" fillId="26" borderId="49" xfId="0" quotePrefix="1" applyFont="1" applyFill="1" applyBorder="1" applyAlignment="1">
      <alignment horizontal="justify" vertical="top" wrapText="1"/>
    </xf>
    <xf numFmtId="1" fontId="28" fillId="26" borderId="49" xfId="0" applyNumberFormat="1" applyFont="1" applyFill="1" applyBorder="1" applyAlignment="1" applyProtection="1">
      <alignment horizontal="left" vertical="top" wrapText="1"/>
      <protection locked="0"/>
    </xf>
    <xf numFmtId="2" fontId="28" fillId="26" borderId="49" xfId="0" quotePrefix="1" applyNumberFormat="1" applyFont="1" applyFill="1" applyBorder="1" applyAlignment="1">
      <alignment horizontal="left" vertical="top" wrapText="1"/>
    </xf>
    <xf numFmtId="169" fontId="28" fillId="26" borderId="49" xfId="0" applyNumberFormat="1" applyFont="1" applyFill="1" applyBorder="1" applyAlignment="1">
      <alignment horizontal="left" vertical="top" wrapText="1"/>
    </xf>
    <xf numFmtId="14" fontId="28" fillId="26" borderId="49" xfId="0" applyNumberFormat="1" applyFont="1" applyFill="1" applyBorder="1" applyAlignment="1">
      <alignment horizontal="left" vertical="top" wrapText="1"/>
    </xf>
    <xf numFmtId="0" fontId="27" fillId="2" borderId="52" xfId="0" applyFont="1" applyFill="1" applyBorder="1" applyAlignment="1">
      <alignment horizontal="center" vertical="center"/>
    </xf>
    <xf numFmtId="0" fontId="27" fillId="0" borderId="51" xfId="0" applyFont="1" applyBorder="1" applyAlignment="1">
      <alignment horizontal="center" vertical="center" wrapText="1"/>
    </xf>
    <xf numFmtId="0" fontId="30" fillId="2" borderId="51" xfId="0" applyFont="1" applyFill="1" applyBorder="1" applyAlignment="1">
      <alignment horizontal="center" vertical="center"/>
    </xf>
    <xf numFmtId="0" fontId="30" fillId="2" borderId="51" xfId="0" applyFont="1" applyFill="1" applyBorder="1" applyAlignment="1">
      <alignment horizontal="justify" vertical="top"/>
    </xf>
    <xf numFmtId="0" fontId="30" fillId="0" borderId="49" xfId="1" applyFont="1" applyFill="1" applyBorder="1" applyAlignment="1" applyProtection="1">
      <alignment horizontal="center" vertical="center" wrapText="1"/>
    </xf>
    <xf numFmtId="0" fontId="30" fillId="0" borderId="49" xfId="52" applyFont="1" applyBorder="1" applyAlignment="1">
      <alignment horizontal="center" vertical="center" wrapText="1"/>
    </xf>
    <xf numFmtId="0" fontId="30" fillId="0" borderId="49" xfId="0" applyFont="1" applyBorder="1" applyAlignment="1">
      <alignment horizontal="center" vertical="center" wrapText="1"/>
    </xf>
    <xf numFmtId="169" fontId="30" fillId="0" borderId="49" xfId="1" applyNumberFormat="1" applyFont="1" applyFill="1" applyBorder="1" applyAlignment="1" applyProtection="1">
      <alignment horizontal="center" vertical="center" wrapText="1"/>
    </xf>
    <xf numFmtId="10" fontId="30" fillId="0" borderId="49" xfId="1" applyNumberFormat="1" applyFont="1" applyFill="1" applyBorder="1" applyAlignment="1" applyProtection="1">
      <alignment horizontal="center" vertical="center" wrapText="1"/>
    </xf>
    <xf numFmtId="169" fontId="27" fillId="2" borderId="49" xfId="0" applyNumberFormat="1" applyFont="1" applyFill="1" applyBorder="1" applyAlignment="1">
      <alignment horizontal="center" vertical="center"/>
    </xf>
    <xf numFmtId="169" fontId="27" fillId="26" borderId="49" xfId="0" applyNumberFormat="1" applyFont="1" applyFill="1" applyBorder="1" applyAlignment="1">
      <alignment horizontal="right" vertical="center"/>
    </xf>
    <xf numFmtId="169" fontId="27" fillId="2" borderId="49" xfId="0" applyNumberFormat="1" applyFont="1" applyFill="1" applyBorder="1" applyAlignment="1">
      <alignment horizontal="right" vertical="center"/>
    </xf>
    <xf numFmtId="169" fontId="27" fillId="25" borderId="49" xfId="0" applyNumberFormat="1" applyFont="1" applyFill="1" applyBorder="1" applyAlignment="1">
      <alignment horizontal="right" vertical="center"/>
    </xf>
    <xf numFmtId="169" fontId="28" fillId="2" borderId="49" xfId="0" applyNumberFormat="1" applyFont="1" applyFill="1" applyBorder="1" applyAlignment="1">
      <alignment horizontal="center"/>
    </xf>
    <xf numFmtId="169" fontId="28" fillId="28" borderId="49" xfId="0" applyNumberFormat="1" applyFont="1" applyFill="1" applyBorder="1" applyAlignment="1">
      <alignment horizontal="right" vertical="center"/>
    </xf>
    <xf numFmtId="169" fontId="28" fillId="25" borderId="49" xfId="0" applyNumberFormat="1" applyFont="1" applyFill="1" applyBorder="1" applyAlignment="1">
      <alignment horizontal="right" vertical="center"/>
    </xf>
    <xf numFmtId="0" fontId="27" fillId="28" borderId="49" xfId="1" applyFont="1" applyFill="1" applyBorder="1" applyAlignment="1" applyProtection="1">
      <alignment horizontal="left" vertical="center" wrapText="1"/>
    </xf>
    <xf numFmtId="0" fontId="27" fillId="28" borderId="49" xfId="1" applyFont="1" applyFill="1" applyBorder="1" applyAlignment="1" applyProtection="1">
      <alignment horizontal="center" vertical="center" wrapText="1"/>
    </xf>
    <xf numFmtId="0" fontId="27" fillId="28" borderId="49" xfId="0" applyFont="1" applyFill="1" applyBorder="1" applyAlignment="1">
      <alignment horizontal="justify" vertical="top" wrapText="1"/>
    </xf>
    <xf numFmtId="0" fontId="42" fillId="28" borderId="49" xfId="0" applyFont="1" applyFill="1" applyBorder="1" applyAlignment="1">
      <alignment horizontal="justify" vertical="top" wrapText="1"/>
    </xf>
    <xf numFmtId="9" fontId="27" fillId="28" borderId="49" xfId="0" applyNumberFormat="1" applyFont="1" applyFill="1" applyBorder="1" applyAlignment="1">
      <alignment horizontal="justify" vertical="top" wrapText="1"/>
    </xf>
    <xf numFmtId="166" fontId="26" fillId="28" borderId="49" xfId="0" applyNumberFormat="1" applyFont="1" applyFill="1" applyBorder="1" applyAlignment="1">
      <alignment horizontal="center" vertical="center"/>
    </xf>
    <xf numFmtId="1" fontId="32" fillId="28" borderId="49" xfId="0" applyNumberFormat="1" applyFont="1" applyFill="1" applyBorder="1" applyAlignment="1">
      <alignment horizontal="center" vertical="center"/>
    </xf>
    <xf numFmtId="10" fontId="32" fillId="28" borderId="49" xfId="0" applyNumberFormat="1" applyFont="1" applyFill="1" applyBorder="1" applyAlignment="1">
      <alignment horizontal="center" vertical="center"/>
    </xf>
    <xf numFmtId="0" fontId="32" fillId="28" borderId="49" xfId="0" applyFont="1" applyFill="1" applyBorder="1" applyAlignment="1">
      <alignment horizontal="center" vertical="center" wrapText="1"/>
    </xf>
    <xf numFmtId="0" fontId="27" fillId="28" borderId="49" xfId="0" applyFont="1" applyFill="1" applyBorder="1" applyAlignment="1">
      <alignment horizontal="left" vertical="top" wrapText="1"/>
    </xf>
    <xf numFmtId="169" fontId="30" fillId="0" borderId="12" xfId="82" applyNumberFormat="1" applyFont="1" applyBorder="1" applyAlignment="1">
      <alignment horizontal="center" vertical="center"/>
    </xf>
    <xf numFmtId="169" fontId="27" fillId="0" borderId="12" xfId="0" applyNumberFormat="1" applyFont="1" applyBorder="1" applyAlignment="1">
      <alignment horizontal="center" vertical="center"/>
    </xf>
    <xf numFmtId="1" fontId="27" fillId="0" borderId="12" xfId="0" applyNumberFormat="1" applyFont="1" applyBorder="1" applyAlignment="1">
      <alignment horizontal="center" vertical="center"/>
    </xf>
    <xf numFmtId="0" fontId="27" fillId="0" borderId="10" xfId="0" applyFont="1" applyBorder="1" applyAlignment="1">
      <alignment vertical="top"/>
    </xf>
    <xf numFmtId="169" fontId="27" fillId="0" borderId="0" xfId="0" applyNumberFormat="1" applyFont="1" applyAlignment="1">
      <alignment horizontal="center" vertical="center"/>
    </xf>
    <xf numFmtId="1" fontId="27" fillId="0" borderId="0" xfId="0" applyNumberFormat="1" applyFont="1" applyAlignment="1">
      <alignment horizontal="center" vertical="center"/>
    </xf>
    <xf numFmtId="0" fontId="30" fillId="0" borderId="49" xfId="1" applyFont="1" applyFill="1" applyBorder="1" applyAlignment="1" applyProtection="1">
      <alignment vertical="center" wrapText="1"/>
    </xf>
    <xf numFmtId="0" fontId="27" fillId="0" borderId="0" xfId="0" applyFont="1" applyAlignment="1">
      <alignment vertical="center"/>
    </xf>
    <xf numFmtId="0" fontId="30" fillId="0" borderId="10" xfId="82" applyFont="1" applyBorder="1" applyAlignment="1">
      <alignment vertical="center"/>
    </xf>
    <xf numFmtId="0" fontId="30" fillId="0" borderId="11" xfId="82" applyFont="1" applyBorder="1" applyAlignment="1">
      <alignment vertical="center"/>
    </xf>
    <xf numFmtId="0" fontId="30" fillId="2" borderId="52" xfId="0" applyFont="1" applyFill="1" applyBorder="1" applyAlignment="1">
      <alignment horizontal="center" vertical="center"/>
    </xf>
    <xf numFmtId="0" fontId="30" fillId="2" borderId="14" xfId="0" applyFont="1" applyFill="1" applyBorder="1" applyAlignment="1">
      <alignment horizontal="center" vertical="center"/>
    </xf>
    <xf numFmtId="0" fontId="27" fillId="38" borderId="49" xfId="1" applyFont="1" applyFill="1" applyBorder="1" applyAlignment="1" applyProtection="1">
      <alignment horizontal="center" vertical="center" wrapText="1"/>
    </xf>
    <xf numFmtId="0" fontId="27" fillId="38" borderId="49" xfId="0" applyFont="1" applyFill="1" applyBorder="1" applyAlignment="1">
      <alignment horizontal="justify" vertical="top" wrapText="1"/>
    </xf>
    <xf numFmtId="2" fontId="27" fillId="38" borderId="49" xfId="0" applyNumberFormat="1" applyFont="1" applyFill="1" applyBorder="1" applyAlignment="1">
      <alignment horizontal="center" vertical="center"/>
    </xf>
    <xf numFmtId="14" fontId="27" fillId="38" borderId="49" xfId="0" applyNumberFormat="1" applyFont="1" applyFill="1" applyBorder="1" applyAlignment="1">
      <alignment horizontal="center" vertical="center"/>
    </xf>
    <xf numFmtId="1" fontId="27" fillId="38" borderId="49" xfId="0" applyNumberFormat="1" applyFont="1" applyFill="1" applyBorder="1" applyAlignment="1">
      <alignment horizontal="center" vertical="center"/>
    </xf>
    <xf numFmtId="10" fontId="27" fillId="38" borderId="49" xfId="0" applyNumberFormat="1" applyFont="1" applyFill="1" applyBorder="1" applyAlignment="1">
      <alignment horizontal="center" vertical="center"/>
    </xf>
    <xf numFmtId="0" fontId="27" fillId="38" borderId="49" xfId="0" applyFont="1" applyFill="1" applyBorder="1" applyAlignment="1">
      <alignment horizontal="center" vertical="center"/>
    </xf>
    <xf numFmtId="0" fontId="27" fillId="38" borderId="49" xfId="0" applyFont="1" applyFill="1" applyBorder="1" applyAlignment="1">
      <alignment horizontal="center" vertical="center" wrapText="1"/>
    </xf>
    <xf numFmtId="2" fontId="27" fillId="38" borderId="49" xfId="0" applyNumberFormat="1" applyFont="1" applyFill="1" applyBorder="1" applyAlignment="1">
      <alignment horizontal="center" vertical="center" wrapText="1"/>
    </xf>
    <xf numFmtId="0" fontId="27" fillId="38" borderId="49" xfId="0" applyFont="1" applyFill="1" applyBorder="1" applyAlignment="1">
      <alignment horizontal="justify" vertical="top"/>
    </xf>
    <xf numFmtId="2" fontId="27" fillId="38" borderId="49" xfId="0" applyNumberFormat="1" applyFont="1" applyFill="1" applyBorder="1" applyAlignment="1">
      <alignment horizontal="center" vertical="center" shrinkToFit="1"/>
    </xf>
    <xf numFmtId="4" fontId="27" fillId="38" borderId="49" xfId="0" applyNumberFormat="1" applyFont="1" applyFill="1" applyBorder="1" applyAlignment="1">
      <alignment horizontal="center" vertical="center" wrapText="1"/>
    </xf>
    <xf numFmtId="10" fontId="27" fillId="38" borderId="49" xfId="0" applyNumberFormat="1" applyFont="1" applyFill="1" applyBorder="1" applyAlignment="1">
      <alignment horizontal="center" vertical="center" wrapText="1"/>
    </xf>
    <xf numFmtId="14" fontId="27" fillId="38" borderId="49" xfId="0" applyNumberFormat="1" applyFont="1" applyFill="1" applyBorder="1" applyAlignment="1">
      <alignment horizontal="center" vertical="center" wrapText="1"/>
    </xf>
    <xf numFmtId="0" fontId="27" fillId="38" borderId="49" xfId="54" applyFont="1" applyFill="1" applyBorder="1" applyAlignment="1">
      <alignment horizontal="center" vertical="center" wrapText="1"/>
    </xf>
    <xf numFmtId="172" fontId="27" fillId="38" borderId="49" xfId="0" applyNumberFormat="1" applyFont="1" applyFill="1" applyBorder="1" applyAlignment="1">
      <alignment horizontal="center" vertical="center"/>
    </xf>
    <xf numFmtId="10" fontId="27" fillId="0" borderId="12" xfId="0" applyNumberFormat="1" applyFont="1" applyBorder="1" applyAlignment="1">
      <alignment horizontal="left" vertical="top"/>
    </xf>
    <xf numFmtId="10" fontId="27" fillId="0" borderId="0" xfId="0" applyNumberFormat="1" applyFont="1" applyAlignment="1">
      <alignment horizontal="left" vertical="top"/>
    </xf>
    <xf numFmtId="0" fontId="27" fillId="2" borderId="13" xfId="0" applyFont="1" applyFill="1" applyBorder="1" applyAlignment="1">
      <alignment horizontal="center" vertical="center"/>
    </xf>
    <xf numFmtId="0" fontId="27" fillId="38" borderId="49" xfId="0" applyFont="1" applyFill="1" applyBorder="1" applyAlignment="1">
      <alignment vertical="top" wrapText="1"/>
    </xf>
    <xf numFmtId="0" fontId="27" fillId="38" borderId="49" xfId="0" applyFont="1" applyFill="1" applyBorder="1" applyAlignment="1">
      <alignment vertical="top"/>
    </xf>
    <xf numFmtId="0" fontId="27" fillId="38" borderId="49" xfId="0" quotePrefix="1" applyFont="1" applyFill="1" applyBorder="1" applyAlignment="1">
      <alignment vertical="top" wrapText="1"/>
    </xf>
    <xf numFmtId="14" fontId="27" fillId="38" borderId="49" xfId="0" applyNumberFormat="1" applyFont="1" applyFill="1" applyBorder="1" applyAlignment="1">
      <alignment vertical="top" wrapText="1"/>
    </xf>
    <xf numFmtId="10" fontId="27" fillId="38" borderId="49" xfId="72" applyNumberFormat="1" applyFont="1" applyFill="1" applyBorder="1" applyAlignment="1" applyProtection="1">
      <alignment horizontal="center" vertical="center" wrapText="1"/>
    </xf>
    <xf numFmtId="4" fontId="27" fillId="38" borderId="49" xfId="72" applyNumberFormat="1" applyFont="1" applyFill="1" applyBorder="1" applyAlignment="1" applyProtection="1">
      <alignment horizontal="center" vertical="center" wrapText="1"/>
    </xf>
    <xf numFmtId="0" fontId="27" fillId="38" borderId="49" xfId="52" applyFont="1" applyFill="1" applyBorder="1" applyAlignment="1">
      <alignment vertical="top" wrapText="1"/>
    </xf>
    <xf numFmtId="0" fontId="30" fillId="38" borderId="49" xfId="0" applyFont="1" applyFill="1" applyBorder="1" applyAlignment="1">
      <alignment vertical="top" wrapText="1"/>
    </xf>
    <xf numFmtId="10" fontId="27" fillId="38" borderId="49" xfId="0" applyNumberFormat="1" applyFont="1" applyFill="1" applyBorder="1" applyAlignment="1">
      <alignment vertical="top" wrapText="1"/>
    </xf>
    <xf numFmtId="10" fontId="30" fillId="38" borderId="49" xfId="0" applyNumberFormat="1" applyFont="1" applyFill="1" applyBorder="1" applyAlignment="1">
      <alignment vertical="top" wrapText="1"/>
    </xf>
    <xf numFmtId="0" fontId="27" fillId="38" borderId="49" xfId="0" applyFont="1" applyFill="1" applyBorder="1" applyAlignment="1">
      <alignment horizontal="left" vertical="center" wrapText="1"/>
    </xf>
    <xf numFmtId="0" fontId="27" fillId="38" borderId="49" xfId="1" applyFont="1" applyFill="1" applyBorder="1" applyAlignment="1" applyProtection="1">
      <alignment horizontal="left" vertical="center" wrapText="1"/>
    </xf>
    <xf numFmtId="14" fontId="27" fillId="26" borderId="49" xfId="1" applyNumberFormat="1" applyFont="1" applyFill="1" applyBorder="1" applyAlignment="1" applyProtection="1">
      <alignment horizontal="center" vertical="center" wrapText="1"/>
    </xf>
    <xf numFmtId="0" fontId="27" fillId="38" borderId="40" xfId="0" applyFont="1" applyFill="1" applyBorder="1" applyAlignment="1">
      <alignment vertical="top" wrapText="1"/>
    </xf>
    <xf numFmtId="10" fontId="30" fillId="38" borderId="49" xfId="0" applyNumberFormat="1" applyFont="1" applyFill="1" applyBorder="1" applyAlignment="1">
      <alignment horizontal="center" vertical="center"/>
    </xf>
    <xf numFmtId="0" fontId="27" fillId="38" borderId="59" xfId="0" applyFont="1" applyFill="1" applyBorder="1" applyAlignment="1">
      <alignment horizontal="justify" vertical="top" wrapText="1"/>
    </xf>
    <xf numFmtId="0" fontId="27" fillId="38" borderId="47" xfId="0" applyFont="1" applyFill="1" applyBorder="1" applyAlignment="1">
      <alignment vertical="top" wrapText="1"/>
    </xf>
    <xf numFmtId="0" fontId="27" fillId="38" borderId="47" xfId="0" applyFont="1" applyFill="1" applyBorder="1" applyAlignment="1">
      <alignment horizontal="justify" vertical="top" wrapText="1"/>
    </xf>
    <xf numFmtId="0" fontId="27" fillId="38" borderId="23" xfId="0" applyFont="1" applyFill="1" applyBorder="1" applyAlignment="1">
      <alignment vertical="top" wrapText="1"/>
    </xf>
    <xf numFmtId="0" fontId="27" fillId="26" borderId="49" xfId="0" applyFont="1" applyFill="1" applyBorder="1" applyAlignment="1">
      <alignment horizontal="justify" vertical="top" wrapText="1"/>
    </xf>
    <xf numFmtId="14" fontId="27" fillId="26" borderId="49" xfId="0" applyNumberFormat="1" applyFont="1" applyFill="1" applyBorder="1" applyAlignment="1">
      <alignment horizontal="center" vertical="center" wrapText="1"/>
    </xf>
    <xf numFmtId="0" fontId="27" fillId="39" borderId="49" xfId="0" applyFont="1" applyFill="1" applyBorder="1" applyAlignment="1">
      <alignment horizontal="left" vertical="center" wrapText="1"/>
    </xf>
    <xf numFmtId="0" fontId="27" fillId="39" borderId="49" xfId="1" applyFont="1" applyFill="1" applyBorder="1" applyAlignment="1" applyProtection="1">
      <alignment horizontal="center" vertical="center" wrapText="1"/>
    </xf>
    <xf numFmtId="0" fontId="27" fillId="39" borderId="49" xfId="0" applyFont="1" applyFill="1" applyBorder="1" applyAlignment="1">
      <alignment horizontal="justify" vertical="top" wrapText="1"/>
    </xf>
    <xf numFmtId="0" fontId="27" fillId="39" borderId="49" xfId="0" applyFont="1" applyFill="1" applyBorder="1" applyAlignment="1">
      <alignment vertical="top" wrapText="1"/>
    </xf>
    <xf numFmtId="2" fontId="27" fillId="39" borderId="49" xfId="0" applyNumberFormat="1" applyFont="1" applyFill="1" applyBorder="1" applyAlignment="1">
      <alignment horizontal="center" vertical="center"/>
    </xf>
    <xf numFmtId="14" fontId="27" fillId="39" borderId="49" xfId="0" applyNumberFormat="1" applyFont="1" applyFill="1" applyBorder="1" applyAlignment="1">
      <alignment horizontal="center" vertical="center"/>
    </xf>
    <xf numFmtId="1" fontId="27" fillId="39" borderId="49" xfId="0" applyNumberFormat="1" applyFont="1" applyFill="1" applyBorder="1" applyAlignment="1">
      <alignment horizontal="center" vertical="center"/>
    </xf>
    <xf numFmtId="10" fontId="27" fillId="39" borderId="49" xfId="0" applyNumberFormat="1" applyFont="1" applyFill="1" applyBorder="1" applyAlignment="1">
      <alignment horizontal="center" vertical="center"/>
    </xf>
    <xf numFmtId="0" fontId="27" fillId="39" borderId="49" xfId="0" applyFont="1" applyFill="1" applyBorder="1" applyAlignment="1">
      <alignment horizontal="center" vertical="center"/>
    </xf>
    <xf numFmtId="14" fontId="27" fillId="39" borderId="49" xfId="0" applyNumberFormat="1" applyFont="1" applyFill="1" applyBorder="1" applyAlignment="1">
      <alignment vertical="top" wrapText="1"/>
    </xf>
    <xf numFmtId="0" fontId="27" fillId="39" borderId="49" xfId="0" applyFont="1" applyFill="1" applyBorder="1" applyAlignment="1">
      <alignment vertical="top"/>
    </xf>
    <xf numFmtId="0" fontId="27" fillId="40" borderId="49" xfId="0" applyFont="1" applyFill="1" applyBorder="1" applyAlignment="1">
      <alignment vertical="top" wrapText="1"/>
    </xf>
    <xf numFmtId="2" fontId="27" fillId="40" borderId="49" xfId="0" applyNumberFormat="1" applyFont="1" applyFill="1" applyBorder="1" applyAlignment="1">
      <alignment horizontal="center" vertical="center"/>
    </xf>
    <xf numFmtId="14" fontId="27" fillId="40" borderId="49" xfId="0" applyNumberFormat="1" applyFont="1" applyFill="1" applyBorder="1" applyAlignment="1">
      <alignment horizontal="center" vertical="center"/>
    </xf>
    <xf numFmtId="1" fontId="27" fillId="40" borderId="49" xfId="0" applyNumberFormat="1" applyFont="1" applyFill="1" applyBorder="1" applyAlignment="1">
      <alignment horizontal="center" vertical="center"/>
    </xf>
    <xf numFmtId="10" fontId="27" fillId="40" borderId="49" xfId="0" applyNumberFormat="1" applyFont="1" applyFill="1" applyBorder="1" applyAlignment="1">
      <alignment horizontal="center" vertical="center"/>
    </xf>
    <xf numFmtId="0" fontId="27" fillId="40" borderId="49" xfId="0" applyFont="1" applyFill="1" applyBorder="1" applyAlignment="1">
      <alignment horizontal="center" vertical="center"/>
    </xf>
    <xf numFmtId="4" fontId="28" fillId="26" borderId="49" xfId="0" applyNumberFormat="1" applyFont="1" applyFill="1" applyBorder="1" applyAlignment="1">
      <alignment horizontal="center" vertical="center"/>
    </xf>
    <xf numFmtId="0" fontId="37" fillId="26" borderId="49" xfId="0" applyFont="1" applyFill="1" applyBorder="1" applyAlignment="1">
      <alignment horizontal="justify" vertical="top" wrapText="1"/>
    </xf>
    <xf numFmtId="0" fontId="37" fillId="26" borderId="49" xfId="0" applyFont="1" applyFill="1" applyBorder="1" applyAlignment="1">
      <alignment horizontal="left" vertical="top" wrapText="1"/>
    </xf>
    <xf numFmtId="0" fontId="27" fillId="26" borderId="49" xfId="0" applyFont="1" applyFill="1" applyBorder="1" applyAlignment="1">
      <alignment horizontal="left" vertical="top" wrapText="1"/>
    </xf>
    <xf numFmtId="0" fontId="37" fillId="26" borderId="49" xfId="0" applyFont="1" applyFill="1" applyBorder="1" applyAlignment="1">
      <alignment horizontal="left" vertical="center" wrapText="1"/>
    </xf>
    <xf numFmtId="0" fontId="28" fillId="27" borderId="49" xfId="0" applyFont="1" applyFill="1" applyBorder="1" applyAlignment="1" applyProtection="1">
      <alignment horizontal="justify" vertical="top" wrapText="1"/>
      <protection locked="0"/>
    </xf>
    <xf numFmtId="0" fontId="28" fillId="27" borderId="49" xfId="55" applyFont="1" applyFill="1" applyBorder="1" applyAlignment="1" applyProtection="1">
      <alignment horizontal="left" vertical="top" wrapText="1"/>
      <protection locked="0"/>
    </xf>
    <xf numFmtId="0" fontId="28" fillId="27" borderId="49" xfId="0" applyFont="1" applyFill="1" applyBorder="1" applyAlignment="1" applyProtection="1">
      <alignment horizontal="left" vertical="top" wrapText="1"/>
      <protection locked="0"/>
    </xf>
    <xf numFmtId="0" fontId="28" fillId="27" borderId="49" xfId="55" applyFont="1" applyFill="1" applyBorder="1" applyAlignment="1">
      <alignment horizontal="left" vertical="top" wrapText="1"/>
    </xf>
    <xf numFmtId="0" fontId="27" fillId="2" borderId="50" xfId="0" applyFont="1" applyFill="1" applyBorder="1" applyAlignment="1">
      <alignment vertical="center"/>
    </xf>
    <xf numFmtId="0" fontId="27" fillId="2" borderId="10" xfId="0" applyFont="1" applyFill="1" applyBorder="1" applyAlignment="1">
      <alignment vertical="center"/>
    </xf>
    <xf numFmtId="0" fontId="30" fillId="2" borderId="11" xfId="82" applyFont="1" applyFill="1" applyBorder="1" applyAlignment="1">
      <alignment vertical="center"/>
    </xf>
    <xf numFmtId="0" fontId="27" fillId="0" borderId="49" xfId="1" applyFont="1" applyFill="1" applyBorder="1" applyAlignment="1" applyProtection="1">
      <alignment vertical="center" wrapText="1"/>
    </xf>
    <xf numFmtId="0" fontId="27" fillId="0" borderId="51" xfId="0" applyFont="1" applyBorder="1" applyAlignment="1">
      <alignment horizontal="left" vertical="top"/>
    </xf>
    <xf numFmtId="0" fontId="30" fillId="2" borderId="51" xfId="0" applyFont="1" applyFill="1" applyBorder="1" applyAlignment="1">
      <alignment horizontal="left" vertical="top"/>
    </xf>
    <xf numFmtId="0" fontId="27" fillId="2" borderId="0" xfId="0" applyFont="1" applyFill="1" applyAlignment="1">
      <alignment horizontal="left" vertical="top"/>
    </xf>
    <xf numFmtId="0" fontId="30" fillId="2" borderId="0" xfId="0" applyFont="1" applyFill="1" applyAlignment="1">
      <alignment horizontal="left" vertical="top"/>
    </xf>
    <xf numFmtId="0" fontId="27" fillId="2" borderId="12" xfId="0" applyFont="1" applyFill="1" applyBorder="1" applyAlignment="1">
      <alignment horizontal="left" vertical="top"/>
    </xf>
    <xf numFmtId="169" fontId="30" fillId="2" borderId="49" xfId="0" applyNumberFormat="1" applyFont="1" applyFill="1" applyBorder="1" applyAlignment="1">
      <alignment horizontal="right" vertical="center"/>
    </xf>
    <xf numFmtId="169" fontId="30" fillId="32" borderId="49" xfId="0" applyNumberFormat="1" applyFont="1" applyFill="1" applyBorder="1" applyAlignment="1">
      <alignment horizontal="right" vertical="center"/>
    </xf>
    <xf numFmtId="169" fontId="30" fillId="26" borderId="49" xfId="0" applyNumberFormat="1" applyFont="1" applyFill="1" applyBorder="1" applyAlignment="1">
      <alignment horizontal="right" vertical="center"/>
    </xf>
    <xf numFmtId="169" fontId="30" fillId="33" borderId="49" xfId="0" applyNumberFormat="1" applyFont="1" applyFill="1" applyBorder="1" applyAlignment="1">
      <alignment horizontal="right" vertical="center"/>
    </xf>
    <xf numFmtId="14" fontId="27" fillId="0" borderId="49" xfId="0" applyNumberFormat="1" applyFont="1" applyBorder="1" applyAlignment="1">
      <alignment horizontal="right" vertical="center" wrapText="1"/>
    </xf>
    <xf numFmtId="0" fontId="27" fillId="41" borderId="49" xfId="0" applyFont="1" applyFill="1" applyBorder="1" applyAlignment="1">
      <alignment horizontal="left" vertical="center" wrapText="1"/>
    </xf>
    <xf numFmtId="0" fontId="27" fillId="41" borderId="49" xfId="1" applyFont="1" applyFill="1" applyBorder="1" applyAlignment="1" applyProtection="1">
      <alignment horizontal="center" vertical="center" wrapText="1"/>
    </xf>
    <xf numFmtId="0" fontId="27" fillId="41" borderId="49" xfId="0" applyFont="1" applyFill="1" applyBorder="1" applyAlignment="1">
      <alignment horizontal="center" vertical="center" wrapText="1"/>
    </xf>
    <xf numFmtId="0" fontId="27" fillId="41" borderId="49" xfId="0" applyFont="1" applyFill="1" applyBorder="1" applyAlignment="1">
      <alignment horizontal="justify" vertical="top" wrapText="1"/>
    </xf>
    <xf numFmtId="0" fontId="27" fillId="41" borderId="49" xfId="0" applyFont="1" applyFill="1" applyBorder="1" applyAlignment="1">
      <alignment vertical="top" wrapText="1"/>
    </xf>
    <xf numFmtId="14" fontId="27" fillId="41" borderId="49" xfId="0" applyNumberFormat="1" applyFont="1" applyFill="1" applyBorder="1" applyAlignment="1">
      <alignment horizontal="center" vertical="center"/>
    </xf>
    <xf numFmtId="1" fontId="27" fillId="41" borderId="49" xfId="0" applyNumberFormat="1" applyFont="1" applyFill="1" applyBorder="1" applyAlignment="1">
      <alignment horizontal="center" vertical="center"/>
    </xf>
    <xf numFmtId="10" fontId="27" fillId="41" borderId="49" xfId="0" applyNumberFormat="1" applyFont="1" applyFill="1" applyBorder="1" applyAlignment="1">
      <alignment horizontal="center" vertical="center"/>
    </xf>
    <xf numFmtId="10" fontId="27" fillId="41" borderId="49" xfId="0" applyNumberFormat="1" applyFont="1" applyFill="1" applyBorder="1" applyAlignment="1">
      <alignment vertical="top" wrapText="1"/>
    </xf>
    <xf numFmtId="0" fontId="27" fillId="41" borderId="49" xfId="0" applyFont="1" applyFill="1" applyBorder="1" applyAlignment="1">
      <alignment horizontal="center" vertical="center"/>
    </xf>
    <xf numFmtId="2" fontId="27" fillId="41" borderId="49" xfId="0" applyNumberFormat="1" applyFont="1" applyFill="1" applyBorder="1" applyAlignment="1">
      <alignment horizontal="center" vertical="center" wrapText="1"/>
    </xf>
    <xf numFmtId="0" fontId="27" fillId="41" borderId="49" xfId="52" applyFont="1" applyFill="1" applyBorder="1" applyAlignment="1">
      <alignment vertical="top" wrapText="1"/>
    </xf>
    <xf numFmtId="0" fontId="27" fillId="41" borderId="49" xfId="0" applyFont="1" applyFill="1" applyBorder="1" applyAlignment="1">
      <alignment vertical="top"/>
    </xf>
    <xf numFmtId="0" fontId="27" fillId="42" borderId="49" xfId="0" applyFont="1" applyFill="1" applyBorder="1" applyAlignment="1">
      <alignment horizontal="justify" vertical="top" wrapText="1"/>
    </xf>
    <xf numFmtId="0" fontId="27" fillId="42" borderId="49" xfId="0" applyFont="1" applyFill="1" applyBorder="1" applyAlignment="1">
      <alignment vertical="top" wrapText="1"/>
    </xf>
    <xf numFmtId="2" fontId="27" fillId="42" borderId="49" xfId="0" applyNumberFormat="1" applyFont="1" applyFill="1" applyBorder="1" applyAlignment="1">
      <alignment horizontal="center" vertical="center" wrapText="1"/>
    </xf>
    <xf numFmtId="14" fontId="27" fillId="42" borderId="49" xfId="0" applyNumberFormat="1" applyFont="1" applyFill="1" applyBorder="1" applyAlignment="1">
      <alignment horizontal="center" vertical="center"/>
    </xf>
    <xf numFmtId="1" fontId="27" fillId="42" borderId="49" xfId="0" applyNumberFormat="1" applyFont="1" applyFill="1" applyBorder="1" applyAlignment="1">
      <alignment horizontal="center" vertical="center"/>
    </xf>
    <xf numFmtId="10" fontId="27" fillId="42" borderId="49" xfId="0" applyNumberFormat="1" applyFont="1" applyFill="1" applyBorder="1" applyAlignment="1">
      <alignment horizontal="center" vertical="center"/>
    </xf>
    <xf numFmtId="0" fontId="27" fillId="42" borderId="49" xfId="0" applyFont="1" applyFill="1" applyBorder="1" applyAlignment="1">
      <alignment horizontal="center" vertical="center"/>
    </xf>
    <xf numFmtId="14" fontId="46" fillId="42" borderId="49" xfId="0" applyNumberFormat="1" applyFont="1" applyFill="1" applyBorder="1" applyAlignment="1">
      <alignment horizontal="center" vertical="center"/>
    </xf>
    <xf numFmtId="0" fontId="27" fillId="41" borderId="49" xfId="0" applyFont="1" applyFill="1" applyBorder="1" applyAlignment="1">
      <alignment horizontal="justify" vertical="top"/>
    </xf>
    <xf numFmtId="10" fontId="30" fillId="41" borderId="49" xfId="0" applyNumberFormat="1" applyFont="1" applyFill="1" applyBorder="1" applyAlignment="1">
      <alignment vertical="top" wrapText="1"/>
    </xf>
    <xf numFmtId="14" fontId="46" fillId="38" borderId="49" xfId="0" applyNumberFormat="1" applyFont="1" applyFill="1" applyBorder="1" applyAlignment="1">
      <alignment horizontal="center" vertical="center"/>
    </xf>
    <xf numFmtId="0" fontId="27" fillId="38" borderId="23" xfId="0" applyFont="1" applyFill="1" applyBorder="1" applyAlignment="1" applyProtection="1">
      <alignment horizontal="justify" vertical="top" wrapText="1"/>
      <protection locked="0"/>
    </xf>
    <xf numFmtId="0" fontId="27" fillId="38" borderId="23" xfId="0" applyFont="1" applyFill="1" applyBorder="1" applyAlignment="1" applyProtection="1">
      <alignment vertical="top" wrapText="1"/>
      <protection locked="0"/>
    </xf>
    <xf numFmtId="0" fontId="27" fillId="38" borderId="49" xfId="0" applyFont="1" applyFill="1" applyBorder="1" applyAlignment="1" applyProtection="1">
      <alignment vertical="top" wrapText="1"/>
      <protection locked="0"/>
    </xf>
    <xf numFmtId="10" fontId="27" fillId="38" borderId="24" xfId="0" applyNumberFormat="1" applyFont="1" applyFill="1" applyBorder="1" applyAlignment="1">
      <alignment horizontal="center" vertical="center"/>
    </xf>
    <xf numFmtId="0" fontId="28" fillId="39" borderId="47" xfId="0" applyFont="1" applyFill="1" applyBorder="1" applyAlignment="1" applyProtection="1">
      <alignment vertical="top" wrapText="1"/>
      <protection locked="0"/>
    </xf>
    <xf numFmtId="0" fontId="28" fillId="39" borderId="49" xfId="0" applyFont="1" applyFill="1" applyBorder="1" applyAlignment="1" applyProtection="1">
      <alignment vertical="top" wrapText="1"/>
      <protection locked="0"/>
    </xf>
    <xf numFmtId="14" fontId="28" fillId="39" borderId="49" xfId="0" applyNumberFormat="1" applyFont="1" applyFill="1" applyBorder="1" applyAlignment="1" applyProtection="1">
      <alignment horizontal="center" vertical="center"/>
      <protection locked="0"/>
    </xf>
    <xf numFmtId="14" fontId="28" fillId="38" borderId="49" xfId="0" applyNumberFormat="1" applyFont="1" applyFill="1" applyBorder="1" applyAlignment="1" applyProtection="1">
      <alignment horizontal="center" vertical="center"/>
      <protection locked="0"/>
    </xf>
    <xf numFmtId="1" fontId="27" fillId="0" borderId="49" xfId="1" applyNumberFormat="1" applyFont="1" applyFill="1" applyBorder="1" applyAlignment="1" applyProtection="1">
      <alignment horizontal="center" vertical="center" wrapText="1"/>
    </xf>
    <xf numFmtId="0" fontId="28" fillId="38" borderId="49" xfId="1" applyFont="1" applyFill="1" applyBorder="1" applyAlignment="1" applyProtection="1">
      <alignment horizontal="justify" vertical="top" wrapText="1"/>
    </xf>
    <xf numFmtId="0" fontId="27" fillId="38" borderId="49" xfId="1" applyFont="1" applyFill="1" applyBorder="1" applyAlignment="1" applyProtection="1">
      <alignment horizontal="justify" vertical="top" wrapText="1"/>
    </xf>
    <xf numFmtId="49" fontId="27" fillId="0" borderId="49" xfId="87" applyNumberFormat="1" applyFont="1" applyBorder="1" applyAlignment="1">
      <alignment horizontal="center" vertical="center" wrapText="1"/>
    </xf>
    <xf numFmtId="49" fontId="27" fillId="0" borderId="49" xfId="87" applyNumberFormat="1" applyFont="1" applyBorder="1" applyAlignment="1">
      <alignment horizontal="justify" vertical="top" wrapText="1"/>
    </xf>
    <xf numFmtId="0" fontId="27" fillId="0" borderId="49" xfId="87" applyFont="1" applyBorder="1" applyAlignment="1">
      <alignment horizontal="justify" vertical="top" wrapText="1"/>
    </xf>
    <xf numFmtId="0" fontId="37" fillId="0" borderId="49" xfId="1" applyFont="1" applyFill="1" applyBorder="1" applyAlignment="1" applyProtection="1">
      <alignment horizontal="left" vertical="center" wrapText="1"/>
    </xf>
    <xf numFmtId="0" fontId="37" fillId="0" borderId="49" xfId="54" applyFont="1" applyBorder="1" applyAlignment="1">
      <alignment horizontal="center" vertical="center" wrapText="1"/>
    </xf>
    <xf numFmtId="0" fontId="28" fillId="0" borderId="49" xfId="1" applyFont="1" applyFill="1" applyBorder="1" applyAlignment="1" applyProtection="1">
      <alignment horizontal="left" vertical="center" wrapText="1"/>
    </xf>
    <xf numFmtId="0" fontId="28" fillId="0" borderId="49" xfId="54" applyFont="1" applyBorder="1" applyAlignment="1">
      <alignment horizontal="center" vertical="center" wrapText="1"/>
    </xf>
    <xf numFmtId="2" fontId="27" fillId="0" borderId="49" xfId="0" applyNumberFormat="1" applyFont="1" applyBorder="1" applyAlignment="1">
      <alignment horizontal="left" vertical="center" wrapText="1"/>
    </xf>
    <xf numFmtId="0" fontId="28" fillId="0" borderId="49" xfId="1" applyFont="1" applyFill="1" applyBorder="1" applyAlignment="1" applyProtection="1">
      <alignment horizontal="justify" vertical="top" wrapText="1"/>
    </xf>
    <xf numFmtId="0" fontId="0" fillId="0" borderId="45" xfId="0" applyBorder="1" applyAlignment="1">
      <alignment horizontal="left" vertical="center"/>
    </xf>
    <xf numFmtId="0" fontId="0" fillId="0" borderId="61" xfId="0" applyBorder="1" applyAlignment="1">
      <alignment horizontal="left" vertical="center"/>
    </xf>
    <xf numFmtId="0" fontId="0" fillId="0" borderId="27" xfId="0" applyBorder="1" applyAlignment="1">
      <alignment horizontal="left" vertical="center"/>
    </xf>
    <xf numFmtId="0" fontId="27" fillId="39" borderId="49" xfId="0" applyFont="1" applyFill="1" applyBorder="1" applyAlignment="1">
      <alignment horizontal="justify" vertical="top"/>
    </xf>
    <xf numFmtId="10" fontId="28" fillId="39" borderId="49" xfId="0" applyNumberFormat="1" applyFont="1" applyFill="1" applyBorder="1" applyAlignment="1">
      <alignment horizontal="center" vertical="center"/>
    </xf>
    <xf numFmtId="0" fontId="28" fillId="39" borderId="49" xfId="0" applyFont="1" applyFill="1" applyBorder="1" applyAlignment="1">
      <alignment horizontal="center" vertical="center"/>
    </xf>
    <xf numFmtId="1" fontId="28" fillId="29" borderId="49" xfId="0" applyNumberFormat="1" applyFont="1" applyFill="1" applyBorder="1" applyAlignment="1">
      <alignment horizontal="center" vertical="center"/>
    </xf>
    <xf numFmtId="2" fontId="27" fillId="39" borderId="49" xfId="0" applyNumberFormat="1" applyFont="1" applyFill="1" applyBorder="1" applyAlignment="1">
      <alignment horizontal="center" vertical="center" wrapText="1"/>
    </xf>
    <xf numFmtId="10" fontId="30" fillId="39" borderId="49" xfId="0" applyNumberFormat="1" applyFont="1" applyFill="1" applyBorder="1" applyAlignment="1">
      <alignment horizontal="center" vertical="center"/>
    </xf>
    <xf numFmtId="14" fontId="27" fillId="44" borderId="49" xfId="0" applyNumberFormat="1" applyFont="1" applyFill="1" applyBorder="1" applyAlignment="1">
      <alignment horizontal="center" vertical="center"/>
    </xf>
    <xf numFmtId="14" fontId="27" fillId="43" borderId="49" xfId="0" applyNumberFormat="1" applyFont="1" applyFill="1" applyBorder="1" applyAlignment="1">
      <alignment horizontal="center" vertical="center"/>
    </xf>
    <xf numFmtId="14" fontId="27" fillId="45" borderId="49" xfId="0" applyNumberFormat="1" applyFont="1" applyFill="1" applyBorder="1" applyAlignment="1">
      <alignment horizontal="center" vertical="center"/>
    </xf>
    <xf numFmtId="0" fontId="28" fillId="27" borderId="49" xfId="0" applyFont="1" applyFill="1" applyBorder="1" applyAlignment="1">
      <alignment horizontal="left" vertical="center" wrapText="1"/>
    </xf>
    <xf numFmtId="0" fontId="28" fillId="26" borderId="49" xfId="1" applyFont="1" applyFill="1" applyBorder="1" applyAlignment="1" applyProtection="1">
      <alignment horizontal="left" vertical="center" wrapText="1"/>
    </xf>
    <xf numFmtId="0" fontId="28" fillId="26" borderId="49" xfId="0" applyFont="1" applyFill="1" applyBorder="1" applyAlignment="1">
      <alignment horizontal="left" vertical="center"/>
    </xf>
    <xf numFmtId="0" fontId="38" fillId="31" borderId="23" xfId="0" applyFont="1" applyFill="1" applyBorder="1" applyAlignment="1">
      <alignment horizontal="center" vertical="top" wrapText="1"/>
    </xf>
    <xf numFmtId="0" fontId="40" fillId="29" borderId="49" xfId="0" applyFont="1" applyFill="1" applyBorder="1" applyAlignment="1">
      <alignment horizontal="center" readingOrder="1"/>
    </xf>
    <xf numFmtId="0" fontId="33" fillId="29" borderId="25" xfId="0" applyFont="1" applyFill="1" applyBorder="1" applyAlignment="1" applyProtection="1">
      <alignment horizontal="center" vertical="center"/>
      <protection locked="0"/>
    </xf>
    <xf numFmtId="0" fontId="33" fillId="29" borderId="41" xfId="0" applyFont="1" applyFill="1" applyBorder="1" applyAlignment="1" applyProtection="1">
      <alignment horizontal="center" vertical="center"/>
      <protection locked="0"/>
    </xf>
    <xf numFmtId="0" fontId="33" fillId="29" borderId="26" xfId="0" applyFont="1" applyFill="1" applyBorder="1" applyAlignment="1" applyProtection="1">
      <alignment horizontal="center" vertical="center"/>
      <protection locked="0"/>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9" xfId="0" applyFont="1" applyBorder="1" applyAlignment="1">
      <alignment horizontal="center" vertical="center"/>
    </xf>
    <xf numFmtId="0" fontId="0" fillId="0" borderId="0" xfId="0"/>
    <xf numFmtId="0" fontId="27" fillId="26" borderId="49" xfId="0" applyFont="1" applyFill="1" applyBorder="1" applyAlignment="1">
      <alignment horizontal="center" vertical="center" wrapText="1"/>
    </xf>
    <xf numFmtId="0" fontId="27" fillId="41" borderId="49" xfId="0" applyFont="1" applyFill="1" applyBorder="1" applyAlignment="1">
      <alignment horizontal="justify" vertical="top" wrapText="1"/>
    </xf>
    <xf numFmtId="0" fontId="27" fillId="26" borderId="49" xfId="0" applyFont="1" applyFill="1" applyBorder="1" applyAlignment="1">
      <alignment horizontal="justify" vertical="top" wrapText="1"/>
    </xf>
    <xf numFmtId="0" fontId="28" fillId="26" borderId="49" xfId="0" applyFont="1" applyFill="1" applyBorder="1" applyAlignment="1">
      <alignment horizontal="justify" vertical="top" wrapText="1"/>
    </xf>
    <xf numFmtId="0" fontId="27" fillId="26" borderId="48" xfId="0" applyFont="1" applyFill="1" applyBorder="1" applyAlignment="1">
      <alignment horizontal="center" vertical="center" wrapText="1"/>
    </xf>
    <xf numFmtId="0" fontId="27" fillId="26" borderId="53" xfId="0" applyFont="1" applyFill="1" applyBorder="1" applyAlignment="1">
      <alignment horizontal="center" vertical="center" wrapText="1"/>
    </xf>
    <xf numFmtId="0" fontId="27" fillId="26" borderId="23" xfId="0" applyFont="1" applyFill="1" applyBorder="1" applyAlignment="1">
      <alignment horizontal="center" vertical="center" wrapText="1"/>
    </xf>
    <xf numFmtId="0" fontId="27" fillId="26" borderId="48" xfId="0" applyFont="1" applyFill="1" applyBorder="1" applyAlignment="1">
      <alignment horizontal="justify" vertical="top" wrapText="1"/>
    </xf>
    <xf numFmtId="0" fontId="27" fillId="26" borderId="53" xfId="0" applyFont="1" applyFill="1" applyBorder="1" applyAlignment="1">
      <alignment horizontal="justify" vertical="top" wrapText="1"/>
    </xf>
    <xf numFmtId="0" fontId="27" fillId="26" borderId="23" xfId="0" applyFont="1" applyFill="1" applyBorder="1" applyAlignment="1">
      <alignment horizontal="justify" vertical="top" wrapText="1"/>
    </xf>
    <xf numFmtId="0" fontId="27" fillId="39" borderId="49" xfId="0" applyFont="1" applyFill="1" applyBorder="1" applyAlignment="1">
      <alignment horizontal="center" vertical="center" wrapText="1"/>
    </xf>
    <xf numFmtId="0" fontId="28" fillId="26" borderId="49" xfId="1" applyFont="1" applyFill="1" applyBorder="1" applyAlignment="1" applyProtection="1">
      <alignment horizontal="center" vertical="center" wrapText="1"/>
    </xf>
    <xf numFmtId="0" fontId="28" fillId="26" borderId="49" xfId="52" applyFont="1" applyFill="1" applyBorder="1" applyAlignment="1">
      <alignment horizontal="justify" vertical="top" wrapText="1"/>
    </xf>
    <xf numFmtId="0" fontId="28" fillId="26" borderId="49" xfId="0" applyFont="1" applyFill="1" applyBorder="1" applyAlignment="1" applyProtection="1">
      <alignment horizontal="justify" vertical="top" wrapText="1"/>
      <protection locked="0"/>
    </xf>
    <xf numFmtId="0" fontId="28" fillId="26" borderId="49" xfId="54" applyFont="1" applyFill="1" applyBorder="1" applyAlignment="1">
      <alignment horizontal="center" vertical="center" wrapText="1"/>
    </xf>
    <xf numFmtId="0" fontId="28" fillId="26" borderId="49" xfId="0" applyFont="1" applyFill="1" applyBorder="1" applyAlignment="1">
      <alignment horizontal="center" vertical="center" wrapText="1"/>
    </xf>
    <xf numFmtId="0" fontId="29" fillId="26" borderId="49" xfId="0" applyFont="1" applyFill="1" applyBorder="1" applyAlignment="1">
      <alignment horizontal="justify" vertical="top" wrapText="1"/>
    </xf>
    <xf numFmtId="0" fontId="28" fillId="26" borderId="49" xfId="55" applyFont="1" applyFill="1" applyBorder="1" applyAlignment="1" applyProtection="1">
      <alignment horizontal="justify" vertical="top" wrapText="1"/>
      <protection locked="0"/>
    </xf>
    <xf numFmtId="0" fontId="28" fillId="26" borderId="49" xfId="52" applyFont="1" applyFill="1" applyBorder="1" applyAlignment="1" applyProtection="1">
      <alignment horizontal="justify" vertical="top" wrapText="1"/>
      <protection locked="0"/>
    </xf>
    <xf numFmtId="0" fontId="28" fillId="26" borderId="49" xfId="0" quotePrefix="1" applyFont="1" applyFill="1" applyBorder="1" applyAlignment="1" applyProtection="1">
      <alignment horizontal="justify" vertical="top" wrapText="1"/>
      <protection locked="0"/>
    </xf>
    <xf numFmtId="0" fontId="28" fillId="26" borderId="49" xfId="102" applyFont="1" applyFill="1" applyBorder="1" applyAlignment="1">
      <alignment horizontal="justify" vertical="top" wrapText="1"/>
    </xf>
    <xf numFmtId="0" fontId="28" fillId="26" borderId="49" xfId="52" applyFont="1" applyFill="1" applyBorder="1" applyAlignment="1">
      <alignment horizontal="center" vertical="center" wrapText="1"/>
    </xf>
    <xf numFmtId="0" fontId="47" fillId="26" borderId="49" xfId="52" applyFont="1" applyFill="1" applyBorder="1" applyAlignment="1">
      <alignment horizontal="justify" vertical="top" wrapText="1"/>
    </xf>
    <xf numFmtId="0" fontId="28" fillId="26" borderId="49" xfId="55" applyFont="1" applyFill="1" applyBorder="1" applyAlignment="1">
      <alignment horizontal="justify" vertical="top" wrapText="1"/>
    </xf>
    <xf numFmtId="0" fontId="28" fillId="26" borderId="49" xfId="0" applyFont="1" applyFill="1" applyBorder="1" applyAlignment="1">
      <alignment horizontal="center" vertical="center"/>
    </xf>
    <xf numFmtId="0" fontId="28" fillId="27" borderId="49" xfId="0" applyFont="1" applyFill="1" applyBorder="1" applyAlignment="1">
      <alignment horizontal="justify" vertical="top" wrapText="1"/>
    </xf>
    <xf numFmtId="0" fontId="28" fillId="26" borderId="49" xfId="1" applyFont="1" applyFill="1" applyBorder="1" applyAlignment="1" applyProtection="1">
      <alignment horizontal="justify" vertical="top" wrapText="1"/>
    </xf>
    <xf numFmtId="0" fontId="28" fillId="27" borderId="49" xfId="0" applyFont="1" applyFill="1" applyBorder="1" applyAlignment="1">
      <alignment horizontal="center" vertical="center" wrapText="1"/>
    </xf>
    <xf numFmtId="0" fontId="28" fillId="27" borderId="49" xfId="0" applyFont="1" applyFill="1" applyBorder="1" applyAlignment="1" applyProtection="1">
      <alignment horizontal="justify" vertical="top" wrapText="1"/>
      <protection locked="0"/>
    </xf>
    <xf numFmtId="0" fontId="28" fillId="26" borderId="49" xfId="0" quotePrefix="1" applyFont="1" applyFill="1" applyBorder="1" applyAlignment="1">
      <alignment horizontal="justify" vertical="top" wrapText="1"/>
    </xf>
    <xf numFmtId="0" fontId="28" fillId="26" borderId="49" xfId="0" applyFont="1" applyFill="1" applyBorder="1" applyAlignment="1">
      <alignment horizontal="justify" vertical="top"/>
    </xf>
    <xf numFmtId="0" fontId="27" fillId="0" borderId="49" xfId="1" applyFont="1" applyFill="1" applyBorder="1" applyAlignment="1" applyProtection="1">
      <alignment horizontal="center" vertical="center" wrapText="1"/>
    </xf>
    <xf numFmtId="0" fontId="27" fillId="0" borderId="49" xfId="0" applyFont="1" applyBorder="1" applyAlignment="1">
      <alignment horizontal="justify" vertical="top" wrapText="1"/>
    </xf>
    <xf numFmtId="0" fontId="27" fillId="0" borderId="49" xfId="0" applyFont="1" applyBorder="1" applyAlignment="1">
      <alignment horizontal="center" vertical="center" wrapText="1"/>
    </xf>
    <xf numFmtId="0" fontId="27" fillId="0" borderId="49" xfId="1" applyFont="1" applyFill="1" applyBorder="1" applyAlignment="1" applyProtection="1">
      <alignment horizontal="justify" vertical="top" wrapText="1"/>
    </xf>
    <xf numFmtId="0" fontId="27" fillId="0" borderId="49" xfId="0" applyFont="1" applyBorder="1" applyAlignment="1">
      <alignment horizontal="center" vertical="center"/>
    </xf>
    <xf numFmtId="0" fontId="27" fillId="0" borderId="49" xfId="0" applyFont="1" applyBorder="1" applyAlignment="1">
      <alignment horizontal="justify" vertical="top"/>
    </xf>
    <xf numFmtId="0" fontId="27" fillId="0" borderId="48" xfId="82" applyFont="1" applyBorder="1" applyAlignment="1">
      <alignment horizontal="justify" vertical="top" wrapText="1"/>
    </xf>
    <xf numFmtId="0" fontId="27" fillId="0" borderId="23" xfId="82" applyFont="1" applyBorder="1" applyAlignment="1">
      <alignment horizontal="justify" vertical="top" wrapText="1"/>
    </xf>
    <xf numFmtId="0" fontId="27" fillId="0" borderId="49" xfId="1" applyFont="1" applyFill="1" applyBorder="1" applyAlignment="1">
      <alignment horizontal="center" vertical="center" wrapText="1"/>
    </xf>
    <xf numFmtId="0" fontId="27" fillId="0" borderId="49" xfId="0" applyFont="1" applyBorder="1" applyAlignment="1">
      <alignment horizontal="left" vertical="top" wrapText="1"/>
    </xf>
    <xf numFmtId="0" fontId="27" fillId="0" borderId="48" xfId="0" applyFont="1" applyBorder="1" applyAlignment="1">
      <alignment horizontal="justify" vertical="top" wrapText="1"/>
    </xf>
    <xf numFmtId="0" fontId="27" fillId="0" borderId="53" xfId="0" applyFont="1" applyBorder="1" applyAlignment="1">
      <alignment horizontal="justify" vertical="top" wrapText="1"/>
    </xf>
    <xf numFmtId="0" fontId="27" fillId="0" borderId="23" xfId="0" applyFont="1" applyBorder="1" applyAlignment="1">
      <alignment horizontal="justify" vertical="top" wrapText="1"/>
    </xf>
    <xf numFmtId="0" fontId="27" fillId="0" borderId="48" xfId="1" applyFont="1" applyFill="1" applyBorder="1" applyAlignment="1" applyProtection="1">
      <alignment horizontal="justify" vertical="top" wrapText="1"/>
    </xf>
    <xf numFmtId="0" fontId="27" fillId="0" borderId="23" xfId="1" applyFont="1" applyFill="1" applyBorder="1" applyAlignment="1" applyProtection="1">
      <alignment horizontal="justify" vertical="top" wrapText="1"/>
    </xf>
    <xf numFmtId="0" fontId="30" fillId="0" borderId="49" xfId="1" applyFont="1" applyFill="1" applyBorder="1" applyAlignment="1" applyProtection="1">
      <alignment horizontal="justify" vertical="top" wrapText="1"/>
    </xf>
    <xf numFmtId="0" fontId="30" fillId="0" borderId="49" xfId="0" applyFont="1" applyBorder="1" applyAlignment="1">
      <alignment horizontal="justify" vertical="top" wrapText="1"/>
    </xf>
    <xf numFmtId="0" fontId="27" fillId="0" borderId="49" xfId="1" applyFont="1" applyFill="1" applyBorder="1" applyAlignment="1" applyProtection="1">
      <alignment horizontal="center" vertical="center" wrapText="1"/>
      <protection locked="0"/>
    </xf>
    <xf numFmtId="0" fontId="27" fillId="0" borderId="49" xfId="0" applyFont="1" applyBorder="1" applyAlignment="1" applyProtection="1">
      <alignment horizontal="justify" vertical="top" wrapText="1"/>
      <protection locked="0"/>
    </xf>
    <xf numFmtId="0" fontId="27" fillId="0" borderId="49" xfId="0" applyFont="1" applyBorder="1" applyAlignment="1" applyProtection="1">
      <alignment horizontal="center" vertical="center" wrapText="1"/>
      <protection locked="0"/>
    </xf>
    <xf numFmtId="0" fontId="27" fillId="0" borderId="49" xfId="0" applyFont="1" applyBorder="1" applyAlignment="1" applyProtection="1">
      <alignment horizontal="center" vertical="center"/>
      <protection locked="0"/>
    </xf>
    <xf numFmtId="0" fontId="35" fillId="0" borderId="49" xfId="0" applyFont="1" applyBorder="1" applyAlignment="1" applyProtection="1">
      <alignment horizontal="justify" vertical="top" wrapText="1"/>
      <protection locked="0"/>
    </xf>
    <xf numFmtId="0" fontId="27" fillId="0" borderId="49" xfId="1" applyFont="1" applyFill="1" applyBorder="1" applyAlignment="1" applyProtection="1">
      <alignment horizontal="justify" vertical="top" wrapText="1"/>
      <protection locked="0"/>
    </xf>
    <xf numFmtId="0" fontId="30" fillId="0" borderId="49" xfId="0" applyFont="1" applyBorder="1" applyAlignment="1" applyProtection="1">
      <alignment horizontal="justify" vertical="top" wrapText="1"/>
      <protection locked="0"/>
    </xf>
    <xf numFmtId="0" fontId="35" fillId="0" borderId="49" xfId="0" applyFont="1" applyBorder="1" applyAlignment="1">
      <alignment horizontal="justify" vertical="top" wrapText="1"/>
    </xf>
    <xf numFmtId="0" fontId="27" fillId="0" borderId="49" xfId="76" applyFont="1" applyFill="1" applyBorder="1" applyAlignment="1" applyProtection="1">
      <alignment horizontal="justify" vertical="top" wrapText="1"/>
    </xf>
    <xf numFmtId="0" fontId="27" fillId="0" borderId="49" xfId="83" applyFont="1" applyFill="1" applyBorder="1" applyAlignment="1" applyProtection="1">
      <alignment horizontal="center" vertical="center" wrapText="1"/>
    </xf>
    <xf numFmtId="0" fontId="27" fillId="0" borderId="49" xfId="83" applyFont="1" applyFill="1" applyBorder="1" applyAlignment="1" applyProtection="1">
      <alignment horizontal="justify" vertical="top" wrapText="1"/>
    </xf>
    <xf numFmtId="2" fontId="27" fillId="0" borderId="49" xfId="0" applyNumberFormat="1" applyFont="1" applyBorder="1" applyAlignment="1">
      <alignment horizontal="justify" vertical="top" wrapText="1"/>
    </xf>
    <xf numFmtId="0" fontId="27" fillId="0" borderId="49" xfId="102" applyFont="1" applyBorder="1" applyAlignment="1">
      <alignment horizontal="justify" vertical="top" wrapText="1"/>
    </xf>
    <xf numFmtId="0" fontId="27" fillId="0" borderId="49" xfId="82" applyFont="1" applyBorder="1" applyAlignment="1">
      <alignment horizontal="justify" vertical="top" wrapText="1"/>
    </xf>
    <xf numFmtId="49" fontId="27" fillId="0" borderId="49" xfId="0" applyNumberFormat="1" applyFont="1" applyBorder="1" applyAlignment="1">
      <alignment horizontal="center" vertical="center" wrapText="1"/>
    </xf>
    <xf numFmtId="49" fontId="27" fillId="0" borderId="49" xfId="0" applyNumberFormat="1" applyFont="1" applyBorder="1" applyAlignment="1">
      <alignment horizontal="justify" vertical="top" wrapText="1"/>
    </xf>
    <xf numFmtId="0" fontId="27" fillId="38" borderId="49" xfId="0" applyFont="1" applyFill="1" applyBorder="1" applyAlignment="1">
      <alignment horizontal="justify" vertical="top" wrapText="1"/>
    </xf>
    <xf numFmtId="0" fontId="27" fillId="38" borderId="49" xfId="0" applyFont="1" applyFill="1" applyBorder="1" applyAlignment="1">
      <alignment horizontal="center" vertical="center" wrapText="1"/>
    </xf>
    <xf numFmtId="0" fontId="27" fillId="38" borderId="48" xfId="0" applyFont="1" applyFill="1" applyBorder="1" applyAlignment="1">
      <alignment horizontal="justify" vertical="top" wrapText="1"/>
    </xf>
    <xf numFmtId="0" fontId="27" fillId="38" borderId="53" xfId="0" applyFont="1" applyFill="1" applyBorder="1" applyAlignment="1">
      <alignment horizontal="justify" vertical="top" wrapText="1"/>
    </xf>
    <xf numFmtId="0" fontId="27" fillId="38" borderId="23" xfId="0" applyFont="1" applyFill="1" applyBorder="1" applyAlignment="1">
      <alignment horizontal="justify" vertical="top" wrapText="1"/>
    </xf>
    <xf numFmtId="0" fontId="28" fillId="38" borderId="60" xfId="0" applyFont="1" applyFill="1" applyBorder="1" applyAlignment="1" applyProtection="1">
      <alignment horizontal="justify" vertical="top" wrapText="1"/>
      <protection locked="0"/>
    </xf>
    <xf numFmtId="0" fontId="28" fillId="38" borderId="53" xfId="0" applyFont="1" applyFill="1" applyBorder="1" applyAlignment="1" applyProtection="1">
      <alignment horizontal="justify" vertical="top" wrapText="1"/>
      <protection locked="0"/>
    </xf>
    <xf numFmtId="0" fontId="28" fillId="38" borderId="23" xfId="0" applyFont="1" applyFill="1" applyBorder="1" applyAlignment="1" applyProtection="1">
      <alignment horizontal="justify" vertical="top" wrapText="1"/>
      <protection locked="0"/>
    </xf>
    <xf numFmtId="0" fontId="27" fillId="38" borderId="60" xfId="0" applyFont="1" applyFill="1" applyBorder="1" applyAlignment="1">
      <alignment horizontal="justify" vertical="top" wrapText="1"/>
    </xf>
    <xf numFmtId="2" fontId="27" fillId="38" borderId="49" xfId="0" applyNumberFormat="1" applyFont="1" applyFill="1" applyBorder="1" applyAlignment="1">
      <alignment horizontal="justify" vertical="top" wrapText="1"/>
    </xf>
    <xf numFmtId="0" fontId="27" fillId="38" borderId="49" xfId="0" applyFont="1" applyFill="1" applyBorder="1" applyAlignment="1">
      <alignment horizontal="justify" vertical="top"/>
    </xf>
    <xf numFmtId="0" fontId="27" fillId="38" borderId="49" xfId="52" applyFont="1" applyFill="1" applyBorder="1" applyAlignment="1">
      <alignment horizontal="justify" vertical="top" wrapText="1"/>
    </xf>
    <xf numFmtId="0" fontId="27" fillId="38" borderId="49" xfId="52" applyFont="1" applyFill="1" applyBorder="1" applyAlignment="1">
      <alignment horizontal="center" vertical="center" wrapText="1"/>
    </xf>
    <xf numFmtId="166" fontId="30" fillId="33" borderId="47" xfId="0" applyNumberFormat="1" applyFont="1" applyFill="1" applyBorder="1" applyAlignment="1">
      <alignment horizontal="left" vertical="center"/>
    </xf>
    <xf numFmtId="166" fontId="30" fillId="33" borderId="24" xfId="0" applyNumberFormat="1" applyFont="1" applyFill="1" applyBorder="1" applyAlignment="1">
      <alignment horizontal="left" vertical="center"/>
    </xf>
    <xf numFmtId="166" fontId="30" fillId="26" borderId="47" xfId="0" applyNumberFormat="1" applyFont="1" applyFill="1" applyBorder="1" applyAlignment="1">
      <alignment horizontal="left" vertical="center"/>
    </xf>
    <xf numFmtId="166" fontId="30" fillId="26" borderId="24" xfId="0" applyNumberFormat="1" applyFont="1" applyFill="1" applyBorder="1" applyAlignment="1">
      <alignment horizontal="left" vertical="center"/>
    </xf>
    <xf numFmtId="166" fontId="30" fillId="2" borderId="47" xfId="0" applyNumberFormat="1" applyFont="1" applyFill="1" applyBorder="1" applyAlignment="1">
      <alignment horizontal="left" vertical="center"/>
    </xf>
    <xf numFmtId="166" fontId="30" fillId="2" borderId="24" xfId="0" applyNumberFormat="1" applyFont="1" applyFill="1" applyBorder="1" applyAlignment="1">
      <alignment horizontal="left" vertical="center"/>
    </xf>
    <xf numFmtId="166" fontId="30" fillId="32" borderId="47" xfId="0" applyNumberFormat="1" applyFont="1" applyFill="1" applyBorder="1" applyAlignment="1">
      <alignment horizontal="left" vertical="center"/>
    </xf>
    <xf numFmtId="166" fontId="30" fillId="32" borderId="24" xfId="0" applyNumberFormat="1" applyFont="1" applyFill="1" applyBorder="1" applyAlignment="1">
      <alignment horizontal="left" vertical="center"/>
    </xf>
    <xf numFmtId="0" fontId="30" fillId="2" borderId="0" xfId="0" applyFont="1" applyFill="1" applyAlignment="1">
      <alignment vertical="top" wrapText="1"/>
    </xf>
    <xf numFmtId="0" fontId="30" fillId="2" borderId="47" xfId="82" applyFont="1" applyFill="1" applyBorder="1" applyAlignment="1">
      <alignment vertical="center"/>
    </xf>
    <xf numFmtId="0" fontId="30" fillId="2" borderId="40" xfId="82" applyFont="1" applyFill="1" applyBorder="1" applyAlignment="1">
      <alignment vertical="center"/>
    </xf>
    <xf numFmtId="0" fontId="30" fillId="2" borderId="24" xfId="82" applyFont="1" applyFill="1" applyBorder="1" applyAlignment="1">
      <alignment vertical="center"/>
    </xf>
    <xf numFmtId="0" fontId="27" fillId="38" borderId="48" xfId="0" applyFont="1" applyFill="1" applyBorder="1" applyAlignment="1">
      <alignment horizontal="center" vertical="center" wrapText="1"/>
    </xf>
    <xf numFmtId="0" fontId="27" fillId="38" borderId="53" xfId="0" applyFont="1" applyFill="1" applyBorder="1" applyAlignment="1">
      <alignment horizontal="center" vertical="center" wrapText="1"/>
    </xf>
    <xf numFmtId="0" fontId="27" fillId="38" borderId="23" xfId="0" applyFont="1" applyFill="1" applyBorder="1" applyAlignment="1">
      <alignment horizontal="center" vertical="center" wrapText="1"/>
    </xf>
    <xf numFmtId="0" fontId="37" fillId="26" borderId="49" xfId="1" applyFont="1" applyFill="1" applyBorder="1" applyAlignment="1" applyProtection="1">
      <alignment horizontal="justify" vertical="top" wrapText="1"/>
    </xf>
    <xf numFmtId="0" fontId="37" fillId="26" borderId="49" xfId="0" applyFont="1" applyFill="1" applyBorder="1" applyAlignment="1">
      <alignment horizontal="justify" vertical="top" wrapText="1"/>
    </xf>
    <xf numFmtId="0" fontId="40" fillId="26" borderId="49" xfId="0" applyFont="1" applyFill="1" applyBorder="1" applyAlignment="1">
      <alignment horizontal="justify" vertical="top" wrapText="1"/>
    </xf>
    <xf numFmtId="0" fontId="27" fillId="2" borderId="50" xfId="0" applyFont="1" applyFill="1" applyBorder="1" applyAlignment="1">
      <alignment horizontal="left"/>
    </xf>
    <xf numFmtId="0" fontId="27" fillId="2" borderId="51" xfId="0" applyFont="1" applyFill="1" applyBorder="1"/>
    <xf numFmtId="0" fontId="27" fillId="2" borderId="10" xfId="0" applyFont="1" applyFill="1" applyBorder="1" applyAlignment="1">
      <alignment horizontal="left"/>
    </xf>
    <xf numFmtId="0" fontId="27" fillId="2" borderId="0" xfId="0" applyFont="1" applyFill="1"/>
    <xf numFmtId="0" fontId="30" fillId="2" borderId="51" xfId="0" applyFont="1" applyFill="1" applyBorder="1" applyAlignment="1">
      <alignment horizontal="center" vertical="center"/>
    </xf>
    <xf numFmtId="0" fontId="30" fillId="2" borderId="51" xfId="0" applyFont="1" applyFill="1" applyBorder="1" applyAlignment="1">
      <alignment horizontal="justify" vertical="top"/>
    </xf>
    <xf numFmtId="0" fontId="30" fillId="2" borderId="52" xfId="0" applyFont="1" applyFill="1" applyBorder="1" applyAlignment="1">
      <alignment horizontal="center" vertical="center"/>
    </xf>
    <xf numFmtId="0" fontId="30" fillId="2" borderId="0" xfId="0" applyFont="1" applyFill="1" applyAlignment="1">
      <alignment horizontal="center" vertical="center"/>
    </xf>
    <xf numFmtId="0" fontId="30" fillId="2" borderId="0" xfId="0" applyFont="1" applyFill="1" applyAlignment="1">
      <alignment horizontal="justify" vertical="top"/>
    </xf>
    <xf numFmtId="0" fontId="30" fillId="2" borderId="14" xfId="0" applyFont="1" applyFill="1" applyBorder="1" applyAlignment="1">
      <alignment horizontal="center" vertical="center"/>
    </xf>
    <xf numFmtId="0" fontId="27" fillId="2" borderId="0" xfId="0" applyFont="1" applyFill="1" applyAlignment="1">
      <alignment horizontal="center"/>
    </xf>
    <xf numFmtId="0" fontId="27" fillId="2" borderId="0" xfId="0" applyFont="1" applyFill="1" applyAlignment="1">
      <alignment horizontal="justify" vertical="top"/>
    </xf>
    <xf numFmtId="0" fontId="27" fillId="2" borderId="14" xfId="0" applyFont="1" applyFill="1" applyBorder="1" applyAlignment="1">
      <alignment horizontal="center"/>
    </xf>
    <xf numFmtId="0" fontId="30" fillId="2" borderId="10" xfId="82" applyFont="1" applyFill="1" applyBorder="1" applyAlignment="1">
      <alignment horizontal="left" vertical="center"/>
    </xf>
    <xf numFmtId="0" fontId="30" fillId="2" borderId="0" xfId="82" applyFont="1" applyFill="1" applyAlignment="1">
      <alignment horizontal="left" vertical="center"/>
    </xf>
    <xf numFmtId="0" fontId="30" fillId="2" borderId="0" xfId="82" applyFont="1" applyFill="1" applyAlignment="1">
      <alignment horizontal="justify" vertical="top"/>
    </xf>
    <xf numFmtId="166" fontId="30" fillId="2" borderId="49" xfId="0" applyNumberFormat="1" applyFont="1" applyFill="1" applyBorder="1" applyAlignment="1">
      <alignment horizontal="center" vertical="center"/>
    </xf>
    <xf numFmtId="166" fontId="30" fillId="26" borderId="49" xfId="0" applyNumberFormat="1" applyFont="1" applyFill="1" applyBorder="1" applyAlignment="1">
      <alignment horizontal="left" vertical="center"/>
    </xf>
    <xf numFmtId="166" fontId="30" fillId="2" borderId="49" xfId="0" applyNumberFormat="1" applyFont="1" applyFill="1" applyBorder="1" applyAlignment="1">
      <alignment horizontal="left" vertical="center"/>
    </xf>
    <xf numFmtId="166" fontId="30" fillId="25" borderId="49" xfId="0" applyNumberFormat="1" applyFont="1" applyFill="1" applyBorder="1" applyAlignment="1">
      <alignment horizontal="left" vertical="center"/>
    </xf>
    <xf numFmtId="0" fontId="28" fillId="26" borderId="48" xfId="0" applyFont="1" applyFill="1" applyBorder="1" applyAlignment="1">
      <alignment horizontal="justify" vertical="top" wrapText="1"/>
    </xf>
    <xf numFmtId="0" fontId="28" fillId="26" borderId="23" xfId="0" applyFont="1" applyFill="1" applyBorder="1" applyAlignment="1">
      <alignment horizontal="justify" vertical="top" wrapText="1"/>
    </xf>
    <xf numFmtId="0" fontId="26" fillId="0" borderId="49" xfId="0" applyFont="1" applyBorder="1" applyAlignment="1">
      <alignment horizontal="center" vertical="center" wrapText="1"/>
    </xf>
    <xf numFmtId="0" fontId="27" fillId="38" borderId="49" xfId="1" applyFont="1" applyFill="1" applyBorder="1" applyAlignment="1" applyProtection="1">
      <alignment horizontal="justify" vertical="top" wrapText="1"/>
    </xf>
    <xf numFmtId="0" fontId="27" fillId="0" borderId="49" xfId="1" applyFont="1" applyFill="1" applyBorder="1" applyAlignment="1" applyProtection="1">
      <alignment horizontal="center" vertical="top" wrapText="1"/>
    </xf>
    <xf numFmtId="0" fontId="27" fillId="37" borderId="48" xfId="82" applyFont="1" applyFill="1" applyBorder="1" applyAlignment="1">
      <alignment horizontal="left" vertical="top" wrapText="1"/>
    </xf>
    <xf numFmtId="0" fontId="27" fillId="37" borderId="23" xfId="82" applyFont="1" applyFill="1" applyBorder="1" applyAlignment="1">
      <alignment horizontal="left" vertical="top" wrapText="1"/>
    </xf>
    <xf numFmtId="0" fontId="27" fillId="0" borderId="48" xfId="0" applyFont="1" applyBorder="1" applyAlignment="1">
      <alignment horizontal="center" vertical="top" wrapText="1"/>
    </xf>
    <xf numFmtId="0" fontId="27" fillId="0" borderId="53" xfId="0" applyFont="1" applyBorder="1" applyAlignment="1">
      <alignment horizontal="center" vertical="top" wrapText="1"/>
    </xf>
    <xf numFmtId="0" fontId="27" fillId="0" borderId="23" xfId="0" applyFont="1" applyBorder="1" applyAlignment="1">
      <alignment horizontal="center" vertical="top" wrapText="1"/>
    </xf>
    <xf numFmtId="0" fontId="27" fillId="34" borderId="49" xfId="0" applyFont="1" applyFill="1" applyBorder="1" applyAlignment="1">
      <alignment horizontal="center" vertical="center" wrapText="1"/>
    </xf>
    <xf numFmtId="0" fontId="27" fillId="34" borderId="49" xfId="0" applyFont="1" applyFill="1" applyBorder="1" applyAlignment="1">
      <alignment horizontal="justify" vertical="top" wrapText="1"/>
    </xf>
    <xf numFmtId="0" fontId="27" fillId="34" borderId="49" xfId="1" applyFont="1" applyFill="1" applyBorder="1" applyAlignment="1" applyProtection="1">
      <alignment horizontal="center" vertical="center" wrapText="1"/>
    </xf>
    <xf numFmtId="0" fontId="30" fillId="34" borderId="49" xfId="0" applyFont="1" applyFill="1" applyBorder="1" applyAlignment="1">
      <alignment horizontal="justify" vertical="top" wrapText="1"/>
    </xf>
    <xf numFmtId="0" fontId="27" fillId="34" borderId="49" xfId="0" applyFont="1" applyFill="1" applyBorder="1" applyAlignment="1">
      <alignment horizontal="center" vertical="center"/>
    </xf>
    <xf numFmtId="0" fontId="30" fillId="34" borderId="49" xfId="1" applyFont="1" applyFill="1" applyBorder="1" applyAlignment="1" applyProtection="1">
      <alignment horizontal="justify" vertical="top" wrapText="1"/>
    </xf>
    <xf numFmtId="0" fontId="27" fillId="0" borderId="49" xfId="0" applyFont="1" applyBorder="1" applyAlignment="1">
      <alignment horizontal="justify" vertical="center" wrapText="1"/>
    </xf>
    <xf numFmtId="0" fontId="27" fillId="34" borderId="49" xfId="1" applyFont="1" applyFill="1" applyBorder="1" applyAlignment="1" applyProtection="1">
      <alignment horizontal="justify" vertical="top" wrapText="1"/>
    </xf>
    <xf numFmtId="0" fontId="27" fillId="34" borderId="49" xfId="0" applyFont="1" applyFill="1" applyBorder="1" applyAlignment="1">
      <alignment horizontal="justify" vertical="top"/>
    </xf>
    <xf numFmtId="0" fontId="27" fillId="0" borderId="50" xfId="0" applyFont="1" applyBorder="1" applyAlignment="1">
      <alignment horizontal="center"/>
    </xf>
    <xf numFmtId="0" fontId="27" fillId="0" borderId="51" xfId="0" applyFont="1" applyBorder="1" applyAlignment="1">
      <alignment horizontal="center"/>
    </xf>
    <xf numFmtId="0" fontId="27" fillId="0" borderId="10" xfId="0" applyFont="1" applyBorder="1" applyAlignment="1">
      <alignment horizontal="center"/>
    </xf>
    <xf numFmtId="0" fontId="27" fillId="0" borderId="0" xfId="0" applyFont="1" applyAlignment="1">
      <alignment horizontal="center"/>
    </xf>
    <xf numFmtId="0" fontId="33" fillId="0" borderId="51" xfId="0" applyFont="1" applyBorder="1" applyAlignment="1">
      <alignment horizontal="center" vertical="center"/>
    </xf>
    <xf numFmtId="0" fontId="33" fillId="0" borderId="52" xfId="0" applyFont="1" applyBorder="1" applyAlignment="1">
      <alignment horizontal="center" vertical="center"/>
    </xf>
    <xf numFmtId="0" fontId="33" fillId="0" borderId="0" xfId="0" applyFont="1" applyAlignment="1">
      <alignment horizontal="center" vertical="center"/>
    </xf>
    <xf numFmtId="0" fontId="33" fillId="0" borderId="14" xfId="0" applyFont="1" applyBorder="1" applyAlignment="1">
      <alignment horizontal="center" vertical="center"/>
    </xf>
    <xf numFmtId="0" fontId="27" fillId="0" borderId="14" xfId="0" applyFont="1" applyBorder="1" applyAlignment="1">
      <alignment horizontal="center"/>
    </xf>
    <xf numFmtId="0" fontId="30" fillId="0" borderId="10" xfId="82" applyFont="1" applyBorder="1" applyAlignment="1">
      <alignment horizontal="left" vertical="center"/>
    </xf>
    <xf numFmtId="0" fontId="30" fillId="0" borderId="0" xfId="82" applyFont="1" applyAlignment="1">
      <alignment horizontal="center" vertical="center"/>
    </xf>
    <xf numFmtId="0" fontId="30" fillId="0" borderId="0" xfId="82" applyFont="1" applyAlignment="1">
      <alignment horizontal="left" vertical="center"/>
    </xf>
    <xf numFmtId="166" fontId="30" fillId="0" borderId="49" xfId="0" applyNumberFormat="1" applyFont="1" applyBorder="1" applyAlignment="1">
      <alignment horizontal="left" vertical="center"/>
    </xf>
    <xf numFmtId="0" fontId="27" fillId="35" borderId="48" xfId="1" applyFont="1" applyFill="1" applyBorder="1" applyAlignment="1" applyProtection="1">
      <alignment horizontal="left" vertical="center" wrapText="1"/>
    </xf>
    <xf numFmtId="0" fontId="27" fillId="35" borderId="23" xfId="1" applyFont="1" applyFill="1" applyBorder="1" applyAlignment="1" applyProtection="1">
      <alignment horizontal="left" vertical="center" wrapText="1"/>
    </xf>
    <xf numFmtId="166" fontId="30" fillId="28" borderId="49" xfId="0" applyNumberFormat="1" applyFont="1" applyFill="1" applyBorder="1" applyAlignment="1">
      <alignment horizontal="left" vertical="center"/>
    </xf>
    <xf numFmtId="0" fontId="28" fillId="2" borderId="50" xfId="0" applyFont="1" applyFill="1" applyBorder="1" applyAlignment="1">
      <alignment horizontal="center"/>
    </xf>
    <xf numFmtId="0" fontId="28" fillId="2" borderId="51" xfId="0" applyFont="1" applyFill="1" applyBorder="1" applyAlignment="1">
      <alignment horizontal="center"/>
    </xf>
    <xf numFmtId="0" fontId="28" fillId="2" borderId="10" xfId="0" applyFont="1" applyFill="1" applyBorder="1" applyAlignment="1">
      <alignment horizontal="center"/>
    </xf>
    <xf numFmtId="0" fontId="28" fillId="2" borderId="0" xfId="0" applyFont="1" applyFill="1" applyAlignment="1">
      <alignment horizontal="center"/>
    </xf>
    <xf numFmtId="0" fontId="31" fillId="2" borderId="51" xfId="0" applyFont="1" applyFill="1" applyBorder="1" applyAlignment="1">
      <alignment horizontal="center" vertical="center"/>
    </xf>
    <xf numFmtId="0" fontId="31" fillId="2" borderId="52" xfId="0" applyFont="1" applyFill="1" applyBorder="1" applyAlignment="1">
      <alignment horizontal="center" vertical="center"/>
    </xf>
    <xf numFmtId="0" fontId="31" fillId="2" borderId="0" xfId="0" applyFont="1" applyFill="1" applyAlignment="1">
      <alignment horizontal="center" vertical="center"/>
    </xf>
    <xf numFmtId="0" fontId="31" fillId="2" borderId="14" xfId="0" applyFont="1" applyFill="1" applyBorder="1" applyAlignment="1">
      <alignment horizontal="center" vertical="center"/>
    </xf>
    <xf numFmtId="0" fontId="28" fillId="2" borderId="14" xfId="0" applyFont="1" applyFill="1" applyBorder="1" applyAlignment="1">
      <alignment horizontal="center"/>
    </xf>
    <xf numFmtId="0" fontId="27" fillId="28" borderId="49" xfId="1" applyFont="1" applyFill="1" applyBorder="1" applyAlignment="1" applyProtection="1">
      <alignment horizontal="center" vertical="center" wrapText="1"/>
    </xf>
    <xf numFmtId="0" fontId="27" fillId="28" borderId="49" xfId="0" applyFont="1" applyFill="1" applyBorder="1" applyAlignment="1">
      <alignment horizontal="justify" vertical="top" wrapText="1"/>
    </xf>
    <xf numFmtId="0" fontId="27" fillId="39" borderId="49" xfId="0" applyFont="1" applyFill="1" applyBorder="1" applyAlignment="1">
      <alignment horizontal="justify" vertical="top" wrapText="1"/>
    </xf>
    <xf numFmtId="0" fontId="27" fillId="39" borderId="49" xfId="0" applyFont="1" applyFill="1" applyBorder="1" applyAlignment="1">
      <alignment vertical="top" wrapText="1"/>
    </xf>
    <xf numFmtId="0" fontId="27" fillId="39" borderId="49" xfId="0" applyFont="1" applyFill="1" applyBorder="1" applyAlignment="1">
      <alignment horizontal="justify" vertical="top"/>
    </xf>
    <xf numFmtId="0" fontId="27" fillId="41" borderId="49" xfId="0" applyFont="1" applyFill="1" applyBorder="1" applyAlignment="1">
      <alignment horizontal="center" vertical="center" wrapText="1"/>
    </xf>
    <xf numFmtId="0" fontId="27" fillId="0" borderId="50" xfId="0" applyFont="1" applyBorder="1" applyAlignment="1">
      <alignment horizontal="center" vertical="center"/>
    </xf>
    <xf numFmtId="0" fontId="27" fillId="0" borderId="51" xfId="0" applyFont="1" applyBorder="1" applyAlignment="1">
      <alignment horizontal="center" vertical="center"/>
    </xf>
    <xf numFmtId="0" fontId="27" fillId="0" borderId="10" xfId="0" applyFont="1" applyBorder="1" applyAlignment="1">
      <alignment horizontal="center" vertical="center"/>
    </xf>
    <xf numFmtId="0" fontId="27" fillId="0" borderId="0" xfId="0" applyFont="1" applyAlignment="1">
      <alignment horizontal="center" vertical="center"/>
    </xf>
    <xf numFmtId="0" fontId="30" fillId="0" borderId="51" xfId="0" applyFont="1" applyBorder="1" applyAlignment="1">
      <alignment horizontal="center" vertical="center"/>
    </xf>
    <xf numFmtId="0" fontId="30" fillId="0" borderId="52" xfId="0" applyFont="1" applyBorder="1" applyAlignment="1">
      <alignment horizontal="center" vertical="center"/>
    </xf>
    <xf numFmtId="0" fontId="30" fillId="0" borderId="0" xfId="0" applyFont="1" applyAlignment="1">
      <alignment horizontal="center" vertical="center"/>
    </xf>
    <xf numFmtId="0" fontId="30" fillId="0" borderId="14" xfId="0" applyFont="1" applyBorder="1" applyAlignment="1">
      <alignment horizontal="center" vertical="center"/>
    </xf>
    <xf numFmtId="0" fontId="27" fillId="0" borderId="14" xfId="0" applyFont="1" applyBorder="1" applyAlignment="1">
      <alignment horizontal="center" vertical="center"/>
    </xf>
    <xf numFmtId="166" fontId="30" fillId="0" borderId="49" xfId="0" applyNumberFormat="1" applyFont="1" applyBorder="1" applyAlignment="1">
      <alignment horizontal="center" vertical="center"/>
    </xf>
    <xf numFmtId="0" fontId="27" fillId="38" borderId="49" xfId="0" applyFont="1" applyFill="1" applyBorder="1" applyAlignment="1">
      <alignment vertical="top" wrapText="1"/>
    </xf>
    <xf numFmtId="0" fontId="27" fillId="42" borderId="49" xfId="0" applyFont="1" applyFill="1" applyBorder="1" applyAlignment="1">
      <alignment horizontal="justify" vertical="top" wrapText="1"/>
    </xf>
    <xf numFmtId="0" fontId="40" fillId="26" borderId="49" xfId="0" applyFont="1" applyFill="1" applyBorder="1" applyAlignment="1">
      <alignment horizontal="left" vertical="top" wrapText="1"/>
    </xf>
    <xf numFmtId="0" fontId="28" fillId="26" borderId="49" xfId="0" applyFont="1" applyFill="1" applyBorder="1" applyAlignment="1">
      <alignment vertical="top" wrapText="1"/>
    </xf>
    <xf numFmtId="0" fontId="27" fillId="26" borderId="49" xfId="52" applyFont="1" applyFill="1" applyBorder="1" applyAlignment="1">
      <alignment horizontal="left" vertical="top" wrapText="1"/>
    </xf>
    <xf numFmtId="0" fontId="27" fillId="39" borderId="49" xfId="52" applyFont="1" applyFill="1" applyBorder="1" applyAlignment="1">
      <alignment horizontal="left" vertical="top" wrapText="1"/>
    </xf>
    <xf numFmtId="0" fontId="28" fillId="38" borderId="47" xfId="0" applyFont="1" applyFill="1" applyBorder="1" applyAlignment="1" applyProtection="1">
      <alignment vertical="top" wrapText="1"/>
      <protection locked="0"/>
    </xf>
    <xf numFmtId="0" fontId="28" fillId="38" borderId="49" xfId="0" applyFont="1" applyFill="1" applyBorder="1" applyAlignment="1" applyProtection="1">
      <alignment vertical="top" wrapText="1"/>
      <protection locked="0"/>
    </xf>
    <xf numFmtId="0" fontId="0" fillId="0" borderId="28" xfId="0" applyNumberFormat="1" applyBorder="1" applyAlignment="1">
      <alignment vertical="center"/>
    </xf>
    <xf numFmtId="0" fontId="0" fillId="0" borderId="46" xfId="0" applyNumberFormat="1" applyFill="1" applyBorder="1" applyAlignment="1">
      <alignment vertical="center"/>
    </xf>
    <xf numFmtId="0" fontId="0" fillId="0" borderId="30" xfId="0" applyNumberFormat="1" applyFill="1" applyBorder="1" applyAlignment="1">
      <alignment vertical="center"/>
    </xf>
    <xf numFmtId="0" fontId="0" fillId="0" borderId="29" xfId="0" applyNumberFormat="1" applyBorder="1" applyAlignment="1">
      <alignment vertical="center"/>
    </xf>
    <xf numFmtId="0" fontId="0" fillId="0" borderId="31" xfId="0" applyNumberFormat="1" applyFill="1" applyBorder="1" applyAlignment="1">
      <alignment vertical="center"/>
    </xf>
    <xf numFmtId="0" fontId="0" fillId="0" borderId="46" xfId="0" applyNumberFormat="1" applyBorder="1" applyAlignment="1">
      <alignment vertical="center"/>
    </xf>
    <xf numFmtId="0" fontId="0" fillId="0" borderId="30" xfId="0" applyNumberFormat="1" applyBorder="1" applyAlignment="1">
      <alignment vertical="center"/>
    </xf>
    <xf numFmtId="0" fontId="0" fillId="0" borderId="0" xfId="0" applyBorder="1" applyAlignment="1">
      <alignment vertical="center"/>
    </xf>
    <xf numFmtId="0" fontId="0" fillId="2" borderId="30" xfId="0" applyNumberFormat="1" applyFill="1" applyBorder="1"/>
    <xf numFmtId="0" fontId="0" fillId="2" borderId="45" xfId="0" applyNumberFormat="1" applyFill="1" applyBorder="1"/>
    <xf numFmtId="0" fontId="0" fillId="2" borderId="31" xfId="0" applyNumberFormat="1" applyFill="1" applyBorder="1"/>
    <xf numFmtId="0" fontId="0" fillId="2" borderId="29" xfId="0" applyNumberFormat="1" applyFill="1" applyBorder="1"/>
    <xf numFmtId="0" fontId="45" fillId="2" borderId="31" xfId="0" applyNumberFormat="1" applyFont="1" applyFill="1" applyBorder="1"/>
    <xf numFmtId="0" fontId="0" fillId="0" borderId="29" xfId="0" pivotButton="1" applyBorder="1" applyAlignment="1"/>
    <xf numFmtId="0" fontId="0" fillId="0" borderId="25" xfId="0" applyBorder="1" applyAlignment="1"/>
    <xf numFmtId="0" fontId="0" fillId="0" borderId="41" xfId="0" applyBorder="1" applyAlignment="1"/>
    <xf numFmtId="0" fontId="0" fillId="0" borderId="26" xfId="0" applyBorder="1" applyAlignment="1"/>
    <xf numFmtId="41" fontId="22" fillId="29" borderId="32" xfId="0" applyNumberFormat="1" applyFont="1" applyFill="1" applyBorder="1" applyAlignment="1"/>
    <xf numFmtId="41" fontId="22" fillId="29" borderId="39" xfId="0" applyNumberFormat="1" applyFont="1" applyFill="1" applyBorder="1" applyAlignment="1"/>
    <xf numFmtId="41" fontId="22" fillId="29" borderId="33" xfId="0" applyNumberFormat="1" applyFont="1" applyFill="1" applyBorder="1" applyAlignment="1"/>
    <xf numFmtId="41" fontId="39" fillId="0" borderId="32" xfId="0" applyNumberFormat="1" applyFont="1" applyBorder="1" applyAlignment="1"/>
    <xf numFmtId="41" fontId="39" fillId="0" borderId="39" xfId="0" applyNumberFormat="1" applyFont="1" applyBorder="1" applyAlignment="1"/>
    <xf numFmtId="41" fontId="39" fillId="0" borderId="33" xfId="0" applyNumberFormat="1" applyFont="1" applyBorder="1" applyAlignment="1"/>
    <xf numFmtId="41" fontId="39" fillId="0" borderId="54" xfId="0" applyNumberFormat="1" applyFont="1" applyBorder="1" applyAlignment="1"/>
    <xf numFmtId="41" fontId="39" fillId="0" borderId="55" xfId="0" applyNumberFormat="1" applyFont="1" applyBorder="1" applyAlignment="1"/>
    <xf numFmtId="41" fontId="39" fillId="0" borderId="56" xfId="0" applyNumberFormat="1" applyFont="1" applyBorder="1" applyAlignment="1"/>
    <xf numFmtId="41" fontId="45" fillId="0" borderId="42" xfId="0" applyNumberFormat="1" applyFont="1" applyBorder="1" applyAlignment="1"/>
    <xf numFmtId="41" fontId="45" fillId="0" borderId="38" xfId="0" applyNumberFormat="1" applyFont="1" applyBorder="1" applyAlignment="1"/>
    <xf numFmtId="41" fontId="45" fillId="0" borderId="43" xfId="0" applyNumberFormat="1" applyFont="1" applyBorder="1" applyAlignment="1"/>
    <xf numFmtId="41" fontId="0" fillId="0" borderId="32" xfId="0" applyNumberFormat="1" applyBorder="1" applyAlignment="1"/>
    <xf numFmtId="41" fontId="0" fillId="0" borderId="39" xfId="0" applyNumberFormat="1" applyBorder="1" applyAlignment="1"/>
    <xf numFmtId="41" fontId="0" fillId="0" borderId="33" xfId="0" applyNumberFormat="1" applyBorder="1" applyAlignment="1"/>
  </cellXfs>
  <cellStyles count="140">
    <cellStyle name="20% - Énfasis1 2" xfId="3" xr:uid="{00000000-0005-0000-0000-000000000000}"/>
    <cellStyle name="20% - Énfasis1 2 2" xfId="4" xr:uid="{00000000-0005-0000-0000-000001000000}"/>
    <cellStyle name="20% - Énfasis2 2" xfId="5" xr:uid="{00000000-0005-0000-0000-000002000000}"/>
    <cellStyle name="20% - Énfasis2 2 2" xfId="6" xr:uid="{00000000-0005-0000-0000-000003000000}"/>
    <cellStyle name="20% - Énfasis3 2" xfId="7" xr:uid="{00000000-0005-0000-0000-000004000000}"/>
    <cellStyle name="20% - Énfasis3 2 2" xfId="8" xr:uid="{00000000-0005-0000-0000-000005000000}"/>
    <cellStyle name="20% - Énfasis4 2" xfId="9" xr:uid="{00000000-0005-0000-0000-000006000000}"/>
    <cellStyle name="20% - Énfasis4 2 2" xfId="10" xr:uid="{00000000-0005-0000-0000-000007000000}"/>
    <cellStyle name="20% - Énfasis5 2" xfId="11" xr:uid="{00000000-0005-0000-0000-000008000000}"/>
    <cellStyle name="20% - Énfasis5 2 2" xfId="12" xr:uid="{00000000-0005-0000-0000-000009000000}"/>
    <cellStyle name="20% - Énfasis6 2" xfId="13" xr:uid="{00000000-0005-0000-0000-00000A000000}"/>
    <cellStyle name="20% - Énfasis6 2 2" xfId="14" xr:uid="{00000000-0005-0000-0000-00000B000000}"/>
    <cellStyle name="40% - Énfasis1 2" xfId="15" xr:uid="{00000000-0005-0000-0000-00000C000000}"/>
    <cellStyle name="40% - Énfasis1 2 2" xfId="16" xr:uid="{00000000-0005-0000-0000-00000D000000}"/>
    <cellStyle name="40% - Énfasis2 2" xfId="17" xr:uid="{00000000-0005-0000-0000-00000E000000}"/>
    <cellStyle name="40% - Énfasis2 2 2" xfId="18" xr:uid="{00000000-0005-0000-0000-00000F000000}"/>
    <cellStyle name="40% - Énfasis3 2" xfId="19" xr:uid="{00000000-0005-0000-0000-000010000000}"/>
    <cellStyle name="40% - Énfasis3 2 2" xfId="20" xr:uid="{00000000-0005-0000-0000-000011000000}"/>
    <cellStyle name="40% - Énfasis4 2" xfId="21" xr:uid="{00000000-0005-0000-0000-000012000000}"/>
    <cellStyle name="40% - Énfasis4 2 2" xfId="22" xr:uid="{00000000-0005-0000-0000-000013000000}"/>
    <cellStyle name="40% - Énfasis5 2" xfId="23" xr:uid="{00000000-0005-0000-0000-000014000000}"/>
    <cellStyle name="40% - Énfasis5 2 2" xfId="24" xr:uid="{00000000-0005-0000-0000-000015000000}"/>
    <cellStyle name="40% - Énfasis6 2" xfId="25" xr:uid="{00000000-0005-0000-0000-000016000000}"/>
    <cellStyle name="40% - Énfasis6 2 2" xfId="26" xr:uid="{00000000-0005-0000-0000-000017000000}"/>
    <cellStyle name="60% - Énfasis1 2" xfId="27" xr:uid="{00000000-0005-0000-0000-000018000000}"/>
    <cellStyle name="60% - Énfasis2 2" xfId="28" xr:uid="{00000000-0005-0000-0000-000019000000}"/>
    <cellStyle name="60% - Énfasis3 2" xfId="29" xr:uid="{00000000-0005-0000-0000-00001A000000}"/>
    <cellStyle name="60% - Énfasis4 2" xfId="30" xr:uid="{00000000-0005-0000-0000-00001B000000}"/>
    <cellStyle name="60% - Énfasis5 2" xfId="31" xr:uid="{00000000-0005-0000-0000-00001C000000}"/>
    <cellStyle name="60% - Énfasis6 2" xfId="32" xr:uid="{00000000-0005-0000-0000-00001D000000}"/>
    <cellStyle name="Buena 2" xfId="33" xr:uid="{00000000-0005-0000-0000-00001E000000}"/>
    <cellStyle name="Cálculo 2" xfId="34" xr:uid="{00000000-0005-0000-0000-00001F000000}"/>
    <cellStyle name="Celda de comprobación 2" xfId="35" xr:uid="{00000000-0005-0000-0000-000020000000}"/>
    <cellStyle name="Celda vinculada 2" xfId="36" xr:uid="{00000000-0005-0000-0000-000021000000}"/>
    <cellStyle name="Currency [0] 2" xfId="100" xr:uid="{00000000-0005-0000-0000-000022000000}"/>
    <cellStyle name="Currency [0] 2 2" xfId="108" xr:uid="{00000000-0005-0000-0000-000023000000}"/>
    <cellStyle name="Currency [0] 2 2 2" xfId="112" xr:uid="{00000000-0005-0000-0000-000024000000}"/>
    <cellStyle name="Currency [0] 2 2 3" xfId="126" xr:uid="{00000000-0005-0000-0000-000025000000}"/>
    <cellStyle name="Currency [0] 2 3" xfId="111" xr:uid="{00000000-0005-0000-0000-000026000000}"/>
    <cellStyle name="Currency [0] 2 4" xfId="125" xr:uid="{00000000-0005-0000-0000-000027000000}"/>
    <cellStyle name="Encabezado 4 2" xfId="37" xr:uid="{00000000-0005-0000-0000-000028000000}"/>
    <cellStyle name="Énfasis1 2" xfId="38" xr:uid="{00000000-0005-0000-0000-000029000000}"/>
    <cellStyle name="Énfasis2 2" xfId="39" xr:uid="{00000000-0005-0000-0000-00002A000000}"/>
    <cellStyle name="Énfasis3 2" xfId="40" xr:uid="{00000000-0005-0000-0000-00002B000000}"/>
    <cellStyle name="Énfasis4 2" xfId="41" xr:uid="{00000000-0005-0000-0000-00002C000000}"/>
    <cellStyle name="Énfasis5 2" xfId="42" xr:uid="{00000000-0005-0000-0000-00002D000000}"/>
    <cellStyle name="Énfasis6 2" xfId="43" xr:uid="{00000000-0005-0000-0000-00002E000000}"/>
    <cellStyle name="Entrada 2" xfId="44" xr:uid="{00000000-0005-0000-0000-00002F000000}"/>
    <cellStyle name="Incorrecto 2" xfId="45" xr:uid="{00000000-0005-0000-0000-000030000000}"/>
    <cellStyle name="Millares [0] 2" xfId="94" xr:uid="{00000000-0005-0000-0000-000031000000}"/>
    <cellStyle name="Millares [0] 2 2" xfId="104" xr:uid="{00000000-0005-0000-0000-000032000000}"/>
    <cellStyle name="Millares [0] 2 2 2" xfId="114" xr:uid="{00000000-0005-0000-0000-000033000000}"/>
    <cellStyle name="Millares [0] 2 2 3" xfId="128" xr:uid="{00000000-0005-0000-0000-000034000000}"/>
    <cellStyle name="Millares [0] 2 3" xfId="113" xr:uid="{00000000-0005-0000-0000-000035000000}"/>
    <cellStyle name="Millares [0] 2 4" xfId="127" xr:uid="{00000000-0005-0000-0000-000036000000}"/>
    <cellStyle name="Millares [0] 3" xfId="101" xr:uid="{00000000-0005-0000-0000-000037000000}"/>
    <cellStyle name="Millares [0] 3 2" xfId="109" xr:uid="{00000000-0005-0000-0000-000038000000}"/>
    <cellStyle name="Millares [0] 3 2 2" xfId="116" xr:uid="{00000000-0005-0000-0000-000039000000}"/>
    <cellStyle name="Millares [0] 3 2 3" xfId="130" xr:uid="{00000000-0005-0000-0000-00003A000000}"/>
    <cellStyle name="Millares [0] 3 3" xfId="115" xr:uid="{00000000-0005-0000-0000-00003B000000}"/>
    <cellStyle name="Millares [0] 3 4" xfId="129" xr:uid="{00000000-0005-0000-0000-00003C000000}"/>
    <cellStyle name="Millares 2" xfId="46" xr:uid="{00000000-0005-0000-0000-00003D000000}"/>
    <cellStyle name="Millares 2 2" xfId="84" xr:uid="{00000000-0005-0000-0000-00003E000000}"/>
    <cellStyle name="Millares 3" xfId="93" xr:uid="{00000000-0005-0000-0000-00003F000000}"/>
    <cellStyle name="Millares 3 2" xfId="103" xr:uid="{00000000-0005-0000-0000-000040000000}"/>
    <cellStyle name="Millares 3 2 2" xfId="118" xr:uid="{00000000-0005-0000-0000-000041000000}"/>
    <cellStyle name="Millares 3 2 3" xfId="132" xr:uid="{00000000-0005-0000-0000-000042000000}"/>
    <cellStyle name="Millares 3 3" xfId="117" xr:uid="{00000000-0005-0000-0000-000043000000}"/>
    <cellStyle name="Millares 3 4" xfId="131" xr:uid="{00000000-0005-0000-0000-000044000000}"/>
    <cellStyle name="Millares 4" xfId="96" xr:uid="{00000000-0005-0000-0000-000045000000}"/>
    <cellStyle name="Millares 4 2" xfId="106" xr:uid="{00000000-0005-0000-0000-000046000000}"/>
    <cellStyle name="Millares 4 2 2" xfId="120" xr:uid="{00000000-0005-0000-0000-000047000000}"/>
    <cellStyle name="Millares 4 2 3" xfId="134" xr:uid="{00000000-0005-0000-0000-000048000000}"/>
    <cellStyle name="Millares 4 3" xfId="119" xr:uid="{00000000-0005-0000-0000-000049000000}"/>
    <cellStyle name="Millares 4 4" xfId="133" xr:uid="{00000000-0005-0000-0000-00004A000000}"/>
    <cellStyle name="Millares 5" xfId="97" xr:uid="{00000000-0005-0000-0000-00004B000000}"/>
    <cellStyle name="Millares 5 2" xfId="107" xr:uid="{00000000-0005-0000-0000-00004C000000}"/>
    <cellStyle name="Millares 5 2 2" xfId="122" xr:uid="{00000000-0005-0000-0000-00004D000000}"/>
    <cellStyle name="Millares 5 2 3" xfId="136" xr:uid="{00000000-0005-0000-0000-00004E000000}"/>
    <cellStyle name="Millares 5 3" xfId="121" xr:uid="{00000000-0005-0000-0000-00004F000000}"/>
    <cellStyle name="Millares 5 4" xfId="135" xr:uid="{00000000-0005-0000-0000-000050000000}"/>
    <cellStyle name="Moneda 2" xfId="90" xr:uid="{00000000-0005-0000-0000-000051000000}"/>
    <cellStyle name="Moneda 3" xfId="95" xr:uid="{00000000-0005-0000-0000-000052000000}"/>
    <cellStyle name="Moneda 3 2" xfId="105" xr:uid="{00000000-0005-0000-0000-000053000000}"/>
    <cellStyle name="Moneda 3 2 2" xfId="124" xr:uid="{00000000-0005-0000-0000-000054000000}"/>
    <cellStyle name="Moneda 3 2 3" xfId="138" xr:uid="{00000000-0005-0000-0000-000055000000}"/>
    <cellStyle name="Moneda 3 3" xfId="123" xr:uid="{00000000-0005-0000-0000-000056000000}"/>
    <cellStyle name="Moneda 3 4" xfId="137" xr:uid="{00000000-0005-0000-0000-000057000000}"/>
    <cellStyle name="Neutral 2" xfId="47" xr:uid="{00000000-0005-0000-0000-000058000000}"/>
    <cellStyle name="Normal" xfId="0" builtinId="0"/>
    <cellStyle name="Normal 10" xfId="80" xr:uid="{00000000-0005-0000-0000-00005A000000}"/>
    <cellStyle name="Normal 11" xfId="110" xr:uid="{00000000-0005-0000-0000-00005B000000}"/>
    <cellStyle name="Normal 14" xfId="78" xr:uid="{00000000-0005-0000-0000-00005C000000}"/>
    <cellStyle name="Normal 2" xfId="48" xr:uid="{00000000-0005-0000-0000-00005D000000}"/>
    <cellStyle name="Normal 2 2" xfId="49" xr:uid="{00000000-0005-0000-0000-00005E000000}"/>
    <cellStyle name="Normal 2 2 2" xfId="82" xr:uid="{00000000-0005-0000-0000-00005F000000}"/>
    <cellStyle name="Normal 2 2 2 2 2" xfId="2" xr:uid="{00000000-0005-0000-0000-000060000000}"/>
    <cellStyle name="Normal 2 3" xfId="50" xr:uid="{00000000-0005-0000-0000-000061000000}"/>
    <cellStyle name="Normal 2 4" xfId="71" xr:uid="{00000000-0005-0000-0000-000062000000}"/>
    <cellStyle name="Normal 3" xfId="51" xr:uid="{00000000-0005-0000-0000-000063000000}"/>
    <cellStyle name="Normal 3 2" xfId="87" xr:uid="{00000000-0005-0000-0000-000064000000}"/>
    <cellStyle name="Normal 3 2 2" xfId="88" xr:uid="{00000000-0005-0000-0000-000065000000}"/>
    <cellStyle name="Normal 3 3" xfId="81" xr:uid="{00000000-0005-0000-0000-000066000000}"/>
    <cellStyle name="Normal 3 4" xfId="76" xr:uid="{00000000-0005-0000-0000-000067000000}"/>
    <cellStyle name="Normal 3 4 2" xfId="92" xr:uid="{00000000-0005-0000-0000-000068000000}"/>
    <cellStyle name="Normal 3 5" xfId="89" xr:uid="{00000000-0005-0000-0000-000069000000}"/>
    <cellStyle name="Normal 4" xfId="52" xr:uid="{00000000-0005-0000-0000-00006A000000}"/>
    <cellStyle name="Normal 4 2" xfId="79" xr:uid="{00000000-0005-0000-0000-00006B000000}"/>
    <cellStyle name="Normal 4 2 2" xfId="98" xr:uid="{00000000-0005-0000-0000-00006C000000}"/>
    <cellStyle name="Normal 4 3" xfId="83" xr:uid="{00000000-0005-0000-0000-00006D000000}"/>
    <cellStyle name="Normal 4 3 2" xfId="102" xr:uid="{00000000-0005-0000-0000-00006E000000}"/>
    <cellStyle name="Normal 5" xfId="53" xr:uid="{00000000-0005-0000-0000-00006F000000}"/>
    <cellStyle name="Normal 5 2" xfId="85" xr:uid="{00000000-0005-0000-0000-000070000000}"/>
    <cellStyle name="Normal 6" xfId="54" xr:uid="{00000000-0005-0000-0000-000071000000}"/>
    <cellStyle name="Normal 6 2" xfId="75" xr:uid="{00000000-0005-0000-0000-000072000000}"/>
    <cellStyle name="Normal 6 2 2" xfId="91" xr:uid="{00000000-0005-0000-0000-000073000000}"/>
    <cellStyle name="Normal 7" xfId="55" xr:uid="{00000000-0005-0000-0000-000074000000}"/>
    <cellStyle name="Normal 7 2" xfId="139" xr:uid="{00000000-0005-0000-0000-000075000000}"/>
    <cellStyle name="Normal 8" xfId="56" xr:uid="{00000000-0005-0000-0000-000076000000}"/>
    <cellStyle name="Normal 9" xfId="57" xr:uid="{00000000-0005-0000-0000-000077000000}"/>
    <cellStyle name="Normal_Hoja1" xfId="77" xr:uid="{00000000-0005-0000-0000-000078000000}"/>
    <cellStyle name="Normal_SegCúcuta Impuestos 2" xfId="1" xr:uid="{00000000-0005-0000-0000-000079000000}"/>
    <cellStyle name="Notas 2" xfId="58" xr:uid="{00000000-0005-0000-0000-00007A000000}"/>
    <cellStyle name="Notas 2 2" xfId="59" xr:uid="{00000000-0005-0000-0000-00007B000000}"/>
    <cellStyle name="Porcentaje" xfId="72" builtinId="5"/>
    <cellStyle name="Porcentaje 2" xfId="60" xr:uid="{00000000-0005-0000-0000-00007D000000}"/>
    <cellStyle name="Porcentaje 2 2" xfId="86" xr:uid="{00000000-0005-0000-0000-00007E000000}"/>
    <cellStyle name="Porcentaje 3" xfId="61" xr:uid="{00000000-0005-0000-0000-00007F000000}"/>
    <cellStyle name="Porcentual 2" xfId="62" xr:uid="{00000000-0005-0000-0000-000080000000}"/>
    <cellStyle name="Salida 2" xfId="63" xr:uid="{00000000-0005-0000-0000-000081000000}"/>
    <cellStyle name="Text" xfId="73" xr:uid="{00000000-0005-0000-0000-000082000000}"/>
    <cellStyle name="Text 2" xfId="74" xr:uid="{00000000-0005-0000-0000-000083000000}"/>
    <cellStyle name="Text 2 2" xfId="99" xr:uid="{00000000-0005-0000-0000-000084000000}"/>
    <cellStyle name="Texto de advertencia 2" xfId="64" xr:uid="{00000000-0005-0000-0000-000085000000}"/>
    <cellStyle name="Texto explicativo 2" xfId="65" xr:uid="{00000000-0005-0000-0000-000086000000}"/>
    <cellStyle name="Título 1 2" xfId="66" xr:uid="{00000000-0005-0000-0000-000087000000}"/>
    <cellStyle name="Título 2 2" xfId="67" xr:uid="{00000000-0005-0000-0000-000088000000}"/>
    <cellStyle name="Título 3 2" xfId="68" xr:uid="{00000000-0005-0000-0000-000089000000}"/>
    <cellStyle name="Título 4" xfId="69" xr:uid="{00000000-0005-0000-0000-00008A000000}"/>
    <cellStyle name="Total 2" xfId="70" xr:uid="{00000000-0005-0000-0000-00008B000000}"/>
  </cellStyles>
  <dxfs count="687">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bottom style="medium">
          <color indexed="64"/>
        </bottom>
      </border>
    </dxf>
    <dxf>
      <border>
        <bottom style="medium">
          <color indexed="64"/>
        </bottom>
      </border>
    </dxf>
    <dxf>
      <border>
        <bottom style="medium">
          <color indexed="64"/>
        </bottom>
      </border>
    </dxf>
    <dxf>
      <fill>
        <patternFill>
          <bgColor theme="0"/>
        </patternFill>
      </fill>
    </dxf>
    <dxf>
      <fill>
        <patternFill>
          <bgColor theme="0"/>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sz val="11"/>
      </font>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8"/>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alignment horizontal="cent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top style="medium">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medium">
          <color indexed="64"/>
        </top>
        <bottom style="medium">
          <color indexed="64"/>
        </bottom>
      </border>
    </dxf>
    <dxf>
      <border>
        <top style="medium">
          <color indexed="64"/>
        </top>
        <bottom style="medium">
          <color indexed="64"/>
        </bottom>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horizontal="center"/>
    </dxf>
    <dxf>
      <alignment horizontal="center"/>
    </dxf>
    <dxf>
      <alignment horizontal="center"/>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border>
        <right style="medium">
          <color indexed="64"/>
        </right>
        <top style="medium">
          <color indexed="64"/>
        </top>
        <bottom style="medium">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ont>
        <color auto="1"/>
      </font>
    </dxf>
    <dxf>
      <font>
        <color auto="1"/>
      </font>
    </dxf>
    <dxf>
      <font>
        <color auto="1"/>
      </font>
    </dxf>
    <dxf>
      <font>
        <color auto="1"/>
      </font>
    </dxf>
    <dxf>
      <font>
        <color auto="1"/>
      </font>
    </dxf>
    <dxf>
      <font>
        <color auto="1"/>
      </font>
    </dxf>
    <dxf>
      <font>
        <color auto="1"/>
      </font>
    </dxf>
    <dxf>
      <border>
        <left style="medium">
          <color indexed="64"/>
        </left>
        <right style="medium">
          <color indexed="64"/>
        </right>
        <bottom style="medium">
          <color indexed="64"/>
        </bottom>
      </border>
    </dxf>
    <dxf>
      <fill>
        <patternFill patternType="solid">
          <bgColor theme="4" tint="0.79998168889431442"/>
        </patternFill>
      </fill>
    </dxf>
    <dxf>
      <fill>
        <patternFill patternType="solid">
          <bgColor theme="4" tint="0.79998168889431442"/>
        </patternFill>
      </fill>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font>
        <b/>
      </font>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numFmt numFmtId="3" formatCode="#,##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ont>
        <color auto="1"/>
      </font>
    </dxf>
    <dxf>
      <font>
        <color auto="1"/>
      </font>
    </dxf>
    <dxf>
      <font>
        <color auto="1"/>
      </font>
    </dxf>
    <dxf>
      <font>
        <color auto="1"/>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4" tint="0.79998168889431442"/>
        </patternFill>
      </fill>
    </dxf>
    <dxf>
      <border>
        <top style="medium">
          <color indexed="64"/>
        </top>
      </border>
    </dxf>
    <dxf>
      <fill>
        <patternFill patternType="solid">
          <bgColor theme="4" tint="0.79998168889431442"/>
        </patternFill>
      </fill>
    </dxf>
    <dxf>
      <fill>
        <patternFill patternType="solid">
          <bgColor theme="4" tint="0.79998168889431442"/>
        </patternFill>
      </fill>
    </dxf>
    <dxf>
      <border>
        <left style="medium">
          <color indexed="64"/>
        </left>
        <top style="medium">
          <color indexed="64"/>
        </top>
      </border>
    </dxf>
    <dxf>
      <border>
        <left style="medium">
          <color indexed="64"/>
        </left>
        <top style="medium">
          <color indexed="64"/>
        </top>
      </border>
    </dxf>
    <dxf>
      <font>
        <color auto="1"/>
      </font>
    </dxf>
    <dxf>
      <font>
        <color auto="1"/>
      </font>
    </dxf>
    <dxf>
      <font>
        <color auto="1"/>
      </font>
    </dxf>
    <dxf>
      <font>
        <color auto="1"/>
      </font>
    </dxf>
    <dxf>
      <font>
        <color auto="1"/>
      </font>
    </dxf>
    <dxf>
      <font>
        <color auto="1"/>
      </font>
    </dxf>
    <dxf>
      <font>
        <color auto="1"/>
      </font>
    </dxf>
    <dxf>
      <font>
        <color auto="1"/>
      </font>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bgColor auto="1"/>
        </patternFill>
      </fill>
    </dxf>
    <dxf>
      <border>
        <top style="medium">
          <color indexed="64"/>
        </top>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E5FFFF"/>
      <color rgb="FFFF9900"/>
      <color rgb="FFFFFFE5"/>
      <color rgb="FFE1FFFF"/>
      <color rgb="FF66FF66"/>
      <color rgb="FFC5FFC5"/>
      <color rgb="FF66FFFF"/>
      <color rgb="FF99FF99"/>
      <color rgb="FFCCFF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[Plan-de-Mejoramiento-Institucional-05012026.xlsx]RESUMEN TOTAL PMI!TablaDinámica1</c:name>
    <c:fmtId val="2"/>
  </c:pivotSource>
  <c:chart>
    <c:title>
      <c:tx>
        <c:rich>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r>
              <a:rPr lang="es-CO"/>
              <a:t>% HALLAZGOS POR ENTE DE CONTROL </a:t>
            </a:r>
          </a:p>
        </c:rich>
      </c:tx>
      <c:layout>
        <c:manualLayout>
          <c:xMode val="edge"/>
          <c:yMode val="edge"/>
          <c:x val="0.11168519782840104"/>
          <c:y val="7.5796815957951125E-2"/>
        </c:manualLayout>
      </c:layout>
      <c:overlay val="0"/>
      <c:spPr>
        <a:noFill/>
        <a:ln>
          <a:noFill/>
        </a:ln>
        <a:effectLst/>
      </c:spPr>
      <c:txPr>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4385066513963654"/>
              <c:y val="-0.22822259893588287"/>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9808822500499079E-2"/>
              <c:y val="7.5027912492230481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1858087409467656E-2"/>
              <c:y val="8.1643618498941029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60000"/>
              <a:lumOff val="40000"/>
            </a:schemeClr>
          </a:solidFill>
          <a:ln w="25400">
            <a:solidFill>
              <a:schemeClr val="lt1"/>
            </a:solidFill>
          </a:ln>
          <a:effectLst/>
          <a:sp3d contourW="25400">
            <a:contourClr>
              <a:schemeClr val="lt1"/>
            </a:contourClr>
          </a:sp3d>
        </c:spPr>
        <c:dLbl>
          <c:idx val="0"/>
          <c:layout>
            <c:manualLayout>
              <c:x val="-0.13724583947614341"/>
              <c:y val="4.7677521765484995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'RESUMEN TOTAL PMI'!$D$5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151-47FA-89AC-A6329680436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151-47FA-89AC-A6329680436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151-47FA-89AC-A63296804364}"/>
              </c:ext>
            </c:extLst>
          </c:dPt>
          <c:cat>
            <c:strRef>
              <c:f>'RESUMEN TOTAL PMI'!$C$6:$C$9</c:f>
              <c:strCache>
                <c:ptCount val="3"/>
                <c:pt idx="0">
                  <c:v>CGR</c:v>
                </c:pt>
                <c:pt idx="1">
                  <c:v>ITRC</c:v>
                </c:pt>
                <c:pt idx="2">
                  <c:v>OCI</c:v>
                </c:pt>
              </c:strCache>
            </c:strRef>
          </c:cat>
          <c:val>
            <c:numRef>
              <c:f>'RESUMEN TOTAL PMI'!$D$6:$D$9</c:f>
              <c:numCache>
                <c:formatCode>General</c:formatCode>
                <c:ptCount val="3"/>
                <c:pt idx="0">
                  <c:v>128</c:v>
                </c:pt>
                <c:pt idx="1">
                  <c:v>289</c:v>
                </c:pt>
                <c:pt idx="2">
                  <c:v>107</c:v>
                </c:pt>
              </c:numCache>
            </c:numRef>
          </c:val>
          <c:extLst>
            <c:ext xmlns:c16="http://schemas.microsoft.com/office/drawing/2014/chart" uri="{C3380CC4-5D6E-409C-BE32-E72D297353CC}">
              <c16:uniqueId val="{00000006-5C41-40EF-8907-C234C6F7ECF2}"/>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4144219039498114"/>
          <c:y val="0.38644918097675252"/>
          <c:w val="9.0016006206848673E-2"/>
          <c:h val="0.21528082632264059"/>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[Plan-de-Mejoramiento-Institucional-05012026.xlsx]RESUMEN TOTAL PMI!TablaDinámica2</c:name>
    <c:fmtId val="7"/>
  </c:pivotSource>
  <c:chart>
    <c:title>
      <c:tx>
        <c:rich>
          <a:bodyPr rot="0" vert="horz"/>
          <a:lstStyle/>
          <a:p>
            <a:pPr>
              <a:defRPr/>
            </a:pPr>
            <a:r>
              <a:rPr lang="en-US"/>
              <a:t>HALLAZGOS POR DIRECCIÓN DE GESTIÓN</a:t>
            </a:r>
          </a:p>
        </c:rich>
      </c:tx>
      <c:layout>
        <c:manualLayout>
          <c:xMode val="edge"/>
          <c:yMode val="edge"/>
          <c:x val="0.31933712780361156"/>
          <c:y val="3.1703951436446651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40000"/>
              <a:lumOff val="60000"/>
            </a:schemeClr>
          </a:solidFill>
          <a:ln>
            <a:noFill/>
          </a:ln>
          <a:effectLst/>
          <a:sp3d/>
        </c:spPr>
        <c:dLbl>
          <c:idx val="0"/>
          <c:layout>
            <c:manualLayout>
              <c:x val="6.1196104362005316E-3"/>
              <c:y val="-1.7468240812569903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40000"/>
              <a:lumOff val="60000"/>
            </a:schemeClr>
          </a:solidFill>
          <a:ln>
            <a:noFill/>
          </a:ln>
          <a:effectLst/>
          <a:sp3d/>
        </c:spPr>
        <c:dLbl>
          <c:idx val="0"/>
          <c:layout>
            <c:manualLayout>
              <c:x val="0"/>
              <c:y val="-1.9963703785794176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
        <c:spPr>
          <a:solidFill>
            <a:schemeClr val="bg1">
              <a:lumMod val="75000"/>
            </a:schemeClr>
          </a:solidFill>
          <a:ln>
            <a:noFill/>
          </a:ln>
          <a:effectLst/>
          <a:sp3d/>
        </c:spPr>
        <c:dLbl>
          <c:idx val="0"/>
          <c:layout>
            <c:manualLayout>
              <c:x val="1.5299026090501329E-3"/>
              <c:y val="-1.996370378579417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a:sp3d/>
        </c:spPr>
        <c:dLbl>
          <c:idx val="0"/>
          <c:layout>
            <c:manualLayout>
              <c:x val="7.6495130452505517E-3"/>
              <c:y val="-2.495462973224281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60000"/>
              <a:lumOff val="40000"/>
            </a:schemeClr>
          </a:solidFill>
          <a:ln>
            <a:noFill/>
          </a:ln>
          <a:effectLst/>
          <a:sp3d/>
        </c:spPr>
        <c:dLbl>
          <c:idx val="0"/>
          <c:layout>
            <c:manualLayout>
              <c:x val="4.5897078271503987E-3"/>
              <c:y val="-1.7468240812569948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40000"/>
              <a:lumOff val="60000"/>
            </a:schemeClr>
          </a:solidFill>
          <a:ln>
            <a:noFill/>
          </a:ln>
          <a:effectLst/>
          <a:sp3d/>
        </c:spPr>
        <c:dLbl>
          <c:idx val="0"/>
          <c:layout>
            <c:manualLayout>
              <c:x val="1.5299026090501329E-3"/>
              <c:y val="-2.4954629732242717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CCFF"/>
          </a:solidFill>
          <a:ln>
            <a:noFill/>
          </a:ln>
          <a:effectLst/>
          <a:sp3d/>
        </c:spPr>
        <c:dLbl>
          <c:idx val="0"/>
          <c:layout>
            <c:manualLayout>
              <c:x val="4.5897078271503987E-3"/>
              <c:y val="-2.994555567869117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
        <c:spPr>
          <a:solidFill>
            <a:schemeClr val="accent1"/>
          </a:solidFill>
          <a:ln>
            <a:noFill/>
          </a:ln>
          <a:effectLst/>
          <a:sp3d/>
        </c:spPr>
        <c:dLbl>
          <c:idx val="0"/>
          <c:layout>
            <c:manualLayout>
              <c:x val="1.0158313139543799E-2"/>
              <c:y val="-1.750796129736159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'RESUMEN TOTAL PMI'!$G$7</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'RESUMEN TOTAL PMI'!$F$8:$F$16</c:f>
              <c:strCache>
                <c:ptCount val="8"/>
                <c:pt idx="0">
                  <c:v>ADUANAS</c:v>
                </c:pt>
                <c:pt idx="1">
                  <c:v>CORPORATIVA</c:v>
                </c:pt>
                <c:pt idx="2">
                  <c:v>FISCALIZACIÓN</c:v>
                </c:pt>
                <c:pt idx="3">
                  <c:v>IMPUESTOS</c:v>
                </c:pt>
                <c:pt idx="4">
                  <c:v>INNOVACIÓN Y TECNOLOGÍA</c:v>
                </c:pt>
                <c:pt idx="5">
                  <c:v>JURÍDICA</c:v>
                </c:pt>
                <c:pt idx="6">
                  <c:v>ESTRATÉGICA Y  DE ANALÍTICA</c:v>
                </c:pt>
                <c:pt idx="7">
                  <c:v>POLFA</c:v>
                </c:pt>
              </c:strCache>
            </c:strRef>
          </c:cat>
          <c:val>
            <c:numRef>
              <c:f>'RESUMEN TOTAL PMI'!$G$8:$G$16</c:f>
              <c:numCache>
                <c:formatCode>General</c:formatCode>
                <c:ptCount val="8"/>
                <c:pt idx="0">
                  <c:v>129</c:v>
                </c:pt>
                <c:pt idx="1">
                  <c:v>75</c:v>
                </c:pt>
                <c:pt idx="2">
                  <c:v>61</c:v>
                </c:pt>
                <c:pt idx="3">
                  <c:v>221</c:v>
                </c:pt>
                <c:pt idx="4">
                  <c:v>21</c:v>
                </c:pt>
                <c:pt idx="5">
                  <c:v>5</c:v>
                </c:pt>
                <c:pt idx="6">
                  <c:v>4</c:v>
                </c:pt>
                <c:pt idx="7">
                  <c:v>8</c:v>
                </c:pt>
              </c:numCache>
            </c:numRef>
          </c:val>
          <c:extLst>
            <c:ext xmlns:c16="http://schemas.microsoft.com/office/drawing/2014/chart" uri="{C3380CC4-5D6E-409C-BE32-E72D297353CC}">
              <c16:uniqueId val="{00000000-5391-4106-84C1-9967294A89F0}"/>
            </c:ext>
          </c:extLst>
        </c:ser>
        <c:dLbls>
          <c:showLegendKey val="0"/>
          <c:showVal val="1"/>
          <c:showCatName val="0"/>
          <c:showSerName val="0"/>
          <c:showPercent val="0"/>
          <c:showBubbleSize val="0"/>
        </c:dLbls>
        <c:gapWidth val="150"/>
        <c:shape val="box"/>
        <c:axId val="415868728"/>
        <c:axId val="415863632"/>
        <c:axId val="0"/>
      </c:bar3DChart>
      <c:catAx>
        <c:axId val="415868728"/>
        <c:scaling>
          <c:orientation val="minMax"/>
        </c:scaling>
        <c:delete val="0"/>
        <c:axPos val="b"/>
        <c:title>
          <c:tx>
            <c:rich>
              <a:bodyPr rot="0" vert="horz"/>
              <a:lstStyle/>
              <a:p>
                <a:pPr>
                  <a:defRPr sz="1100"/>
                </a:pPr>
                <a:r>
                  <a:rPr lang="es-CO" sz="1100"/>
                  <a:t>DIRECCIÓN DE GESTIÓN</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sz="900"/>
            </a:pPr>
            <a:endParaRPr lang="es-CO"/>
          </a:p>
        </c:txPr>
        <c:crossAx val="415863632"/>
        <c:crosses val="autoZero"/>
        <c:auto val="1"/>
        <c:lblAlgn val="ctr"/>
        <c:lblOffset val="100"/>
        <c:noMultiLvlLbl val="0"/>
      </c:catAx>
      <c:valAx>
        <c:axId val="415863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O"/>
                  <a:t>TOTAL HALLAZGOS</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s-CO"/>
          </a:p>
        </c:txPr>
        <c:crossAx val="415868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[Plan-de-Mejoramiento-Institucional-05012026.xlsx]RESUMEN TOTAL PMI!TablaDinámica6</c:name>
    <c:fmtId val="2"/>
  </c:pivotSource>
  <c:chart>
    <c:title>
      <c:tx>
        <c:rich>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rPr>
              <a:t>% DE ACTIVIDADES POR ENTE DE CONTROL</a:t>
            </a:r>
          </a:p>
        </c:rich>
      </c:tx>
      <c:layout>
        <c:manualLayout>
          <c:xMode val="edge"/>
          <c:yMode val="edge"/>
          <c:x val="0.13773170140180116"/>
          <c:y val="7.6932271054762011E-2"/>
        </c:manualLayout>
      </c:layout>
      <c:overlay val="0"/>
      <c:spPr>
        <a:noFill/>
        <a:ln>
          <a:noFill/>
        </a:ln>
        <a:effectLst/>
      </c:spPr>
      <c:txPr>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549360267698002"/>
              <c:y val="-0.2164251813055186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0953060645155668E-2"/>
              <c:y val="8.4545295111216195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9863700302349269E-3"/>
              <c:y val="7.1130506690200521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40000"/>
              <a:lumOff val="60000"/>
            </a:schemeClr>
          </a:solidFill>
          <a:ln w="25400">
            <a:solidFill>
              <a:schemeClr val="lt1"/>
            </a:solidFill>
          </a:ln>
          <a:effectLst/>
          <a:sp3d contourW="25400">
            <a:contourClr>
              <a:schemeClr val="lt1"/>
            </a:contourClr>
          </a:sp3d>
        </c:spPr>
        <c:dLbl>
          <c:idx val="0"/>
          <c:layout>
            <c:manualLayout>
              <c:x val="-0.16051868302921576"/>
              <c:y val="3.4126618099020469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942438976225028E-2"/>
          <c:y val="0.25658899706381433"/>
          <c:w val="0.72026938236773919"/>
          <c:h val="0.70213941022317838"/>
        </c:manualLayout>
      </c:layout>
      <c:pie3DChart>
        <c:varyColors val="1"/>
        <c:ser>
          <c:idx val="0"/>
          <c:order val="0"/>
          <c:tx>
            <c:strRef>
              <c:f>'RESUMEN TOTAL PMI'!$D$34</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345-4E41-8BE3-D98E1093B89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345-4E41-8BE3-D98E1093B89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345-4E41-8BE3-D98E1093B89D}"/>
              </c:ext>
            </c:extLst>
          </c:dPt>
          <c:cat>
            <c:strRef>
              <c:f>'RESUMEN TOTAL PMI'!$C$35:$C$38</c:f>
              <c:strCache>
                <c:ptCount val="3"/>
                <c:pt idx="0">
                  <c:v>CGR</c:v>
                </c:pt>
                <c:pt idx="1">
                  <c:v>OCI</c:v>
                </c:pt>
                <c:pt idx="2">
                  <c:v>ITRC</c:v>
                </c:pt>
              </c:strCache>
            </c:strRef>
          </c:cat>
          <c:val>
            <c:numRef>
              <c:f>'RESUMEN TOTAL PMI'!$D$35:$D$38</c:f>
              <c:numCache>
                <c:formatCode>General</c:formatCode>
                <c:ptCount val="3"/>
                <c:pt idx="0">
                  <c:v>1159</c:v>
                </c:pt>
                <c:pt idx="1">
                  <c:v>610</c:v>
                </c:pt>
                <c:pt idx="2">
                  <c:v>1008</c:v>
                </c:pt>
              </c:numCache>
            </c:numRef>
          </c:val>
          <c:extLst>
            <c:ext xmlns:c16="http://schemas.microsoft.com/office/drawing/2014/chart" uri="{C3380CC4-5D6E-409C-BE32-E72D297353CC}">
              <c16:uniqueId val="{00000009-C26C-4313-8D0E-0A82781F9F61}"/>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0711681676340763"/>
          <c:y val="0.42688982392257829"/>
          <c:w val="0.11624067391505942"/>
          <c:h val="0.2266266040122899"/>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[Plan-de-Mejoramiento-Institucional-05012026.xlsx]RESUMEN TOTAL PMI!TablaDinámica8</c:name>
    <c:fmtId val="0"/>
  </c:pivotSource>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solidFill>
                  <a:schemeClr val="tx1"/>
                </a:solidFill>
              </a:rPr>
              <a:t>DIRECCIÓN DE GESTIÓN </a:t>
            </a:r>
          </a:p>
        </c:rich>
      </c:tx>
      <c:layout>
        <c:manualLayout>
          <c:xMode val="edge"/>
          <c:yMode val="edge"/>
          <c:x val="0.23884674971756667"/>
          <c:y val="8.9756156901386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a:solidFill>
              <a:schemeClr val="accent2">
                <a:lumMod val="75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5670453418645E-2"/>
          <c:y val="0.21966048823831372"/>
          <c:w val="0.89662831882399108"/>
          <c:h val="0.53191338887835427"/>
        </c:manualLayout>
      </c:layout>
      <c:barChart>
        <c:barDir val="col"/>
        <c:grouping val="clustered"/>
        <c:varyColors val="0"/>
        <c:ser>
          <c:idx val="0"/>
          <c:order val="0"/>
          <c:tx>
            <c:strRef>
              <c:f>'RESUMEN TOTAL PMI'!$D$45</c:f>
              <c:strCache>
                <c:ptCount val="1"/>
                <c:pt idx="0">
                  <c:v>Total</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Pt>
            <c:idx val="0"/>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1-1442-4484-9649-068CE143C7F3}"/>
              </c:ext>
            </c:extLst>
          </c:dPt>
          <c:dPt>
            <c:idx val="1"/>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2-1442-4484-9649-068CE143C7F3}"/>
              </c:ext>
            </c:extLst>
          </c:dPt>
          <c:dPt>
            <c:idx val="2"/>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3-1442-4484-9649-068CE143C7F3}"/>
              </c:ext>
            </c:extLst>
          </c:dPt>
          <c:dPt>
            <c:idx val="3"/>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4-1442-4484-9649-068CE143C7F3}"/>
              </c:ext>
            </c:extLst>
          </c:dPt>
          <c:dPt>
            <c:idx val="4"/>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9-703D-424D-9419-7E2461F8D0FF}"/>
              </c:ext>
            </c:extLst>
          </c:dPt>
          <c:dPt>
            <c:idx val="5"/>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B-703D-424D-9419-7E2461F8D0FF}"/>
              </c:ext>
            </c:extLst>
          </c:dPt>
          <c:dPt>
            <c:idx val="6"/>
            <c:invertIfNegative val="0"/>
            <c:bubble3D val="0"/>
            <c:extLst>
              <c:ext xmlns:c16="http://schemas.microsoft.com/office/drawing/2014/chart" uri="{C3380CC4-5D6E-409C-BE32-E72D297353CC}">
                <c16:uniqueId val="{0000000D-703D-424D-9419-7E2461F8D0FF}"/>
              </c:ext>
            </c:extLst>
          </c:dPt>
          <c:dPt>
            <c:idx val="7"/>
            <c:invertIfNegative val="0"/>
            <c:bubble3D val="0"/>
            <c:extLst>
              <c:ext xmlns:c16="http://schemas.microsoft.com/office/drawing/2014/chart" uri="{C3380CC4-5D6E-409C-BE32-E72D297353CC}">
                <c16:uniqueId val="{0000000F-703D-424D-9419-7E2461F8D0FF}"/>
              </c:ext>
            </c:extLst>
          </c:dPt>
          <c:dPt>
            <c:idx val="8"/>
            <c:invertIfNegative val="0"/>
            <c:bubble3D val="0"/>
            <c:extLst>
              <c:ext xmlns:c16="http://schemas.microsoft.com/office/drawing/2014/chart" uri="{C3380CC4-5D6E-409C-BE32-E72D297353CC}">
                <c16:uniqueId val="{00000010-B134-4F1F-AD3B-AADA1D3ED6BF}"/>
              </c:ext>
            </c:extLst>
          </c:dPt>
          <c:dPt>
            <c:idx val="9"/>
            <c:invertIfNegative val="0"/>
            <c:bubble3D val="0"/>
            <c:extLst>
              <c:ext xmlns:c16="http://schemas.microsoft.com/office/drawing/2014/chart" uri="{C3380CC4-5D6E-409C-BE32-E72D297353CC}">
                <c16:uniqueId val="{00000011-703D-424D-9419-7E2461F8D0FF}"/>
              </c:ext>
            </c:extLst>
          </c:dPt>
          <c:dPt>
            <c:idx val="10"/>
            <c:invertIfNegative val="0"/>
            <c:bubble3D val="0"/>
            <c:extLst>
              <c:ext xmlns:c16="http://schemas.microsoft.com/office/drawing/2014/chart" uri="{C3380CC4-5D6E-409C-BE32-E72D297353CC}">
                <c16:uniqueId val="{00000013-703D-424D-9419-7E2461F8D0F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42-4484-9649-068CE143C7F3}"/>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42-4484-9649-068CE143C7F3}"/>
                </c:ext>
              </c:extLst>
            </c:dLbl>
            <c:dLbl>
              <c:idx val="2"/>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42-4484-9649-068CE143C7F3}"/>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42-4484-9649-068CE143C7F3}"/>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3D-424D-9419-7E2461F8D0FF}"/>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3D-424D-9419-7E2461F8D0FF}"/>
                </c:ext>
              </c:extLst>
            </c:dLbl>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'RESUMEN TOTAL PMI'!$C$46:$C$55</c:f>
              <c:multiLvlStrCache>
                <c:ptCount val="6"/>
                <c:lvl>
                  <c:pt idx="0">
                    <c:v>CUMPLIDA</c:v>
                  </c:pt>
                  <c:pt idx="1">
                    <c:v>PROCESO</c:v>
                  </c:pt>
                  <c:pt idx="2">
                    <c:v>CUMPLIDA</c:v>
                  </c:pt>
                  <c:pt idx="3">
                    <c:v>PROCESO</c:v>
                  </c:pt>
                  <c:pt idx="4">
                    <c:v>CUMPLIDA</c:v>
                  </c:pt>
                  <c:pt idx="5">
                    <c:v>PROCESO</c:v>
                  </c:pt>
                </c:lvl>
                <c:lvl>
                  <c:pt idx="0">
                    <c:v>CGR</c:v>
                  </c:pt>
                  <c:pt idx="2">
                    <c:v>ITRC</c:v>
                  </c:pt>
                  <c:pt idx="4">
                    <c:v>OCI</c:v>
                  </c:pt>
                </c:lvl>
              </c:multiLvlStrCache>
            </c:multiLvlStrRef>
          </c:cat>
          <c:val>
            <c:numRef>
              <c:f>'RESUMEN TOTAL PMI'!$D$46:$D$55</c:f>
              <c:numCache>
                <c:formatCode>General</c:formatCode>
                <c:ptCount val="6"/>
                <c:pt idx="0">
                  <c:v>794</c:v>
                </c:pt>
                <c:pt idx="1">
                  <c:v>365</c:v>
                </c:pt>
                <c:pt idx="2">
                  <c:v>691</c:v>
                </c:pt>
                <c:pt idx="3">
                  <c:v>317</c:v>
                </c:pt>
                <c:pt idx="4">
                  <c:v>202</c:v>
                </c:pt>
                <c:pt idx="5">
                  <c:v>408</c:v>
                </c:pt>
              </c:numCache>
            </c:numRef>
          </c:val>
          <c:extLst>
            <c:ext xmlns:c16="http://schemas.microsoft.com/office/drawing/2014/chart" uri="{C3380CC4-5D6E-409C-BE32-E72D297353CC}">
              <c16:uniqueId val="{00000000-1442-4484-9649-068CE143C7F3}"/>
            </c:ext>
          </c:extLst>
        </c:ser>
        <c:dLbls>
          <c:showLegendKey val="0"/>
          <c:showVal val="0"/>
          <c:showCatName val="0"/>
          <c:showSerName val="0"/>
          <c:showPercent val="0"/>
          <c:showBubbleSize val="0"/>
        </c:dLbls>
        <c:gapWidth val="215"/>
        <c:overlap val="26"/>
        <c:axId val="415866376"/>
        <c:axId val="415864024"/>
      </c:barChart>
      <c:catAx>
        <c:axId val="415866376"/>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solidFill>
                      <a:schemeClr val="tx1"/>
                    </a:solidFill>
                  </a:rPr>
                  <a:t>ENTE DE CONTROL</a:t>
                </a:r>
              </a:p>
            </c:rich>
          </c:tx>
          <c:layout>
            <c:manualLayout>
              <c:xMode val="edge"/>
              <c:yMode val="edge"/>
              <c:x val="0.32143308550899186"/>
              <c:y val="0.912271317025497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low"/>
        <c:spPr>
          <a:solidFill>
            <a:schemeClr val="bg1"/>
          </a:solid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4024"/>
        <c:crosses val="autoZero"/>
        <c:auto val="1"/>
        <c:lblAlgn val="ctr"/>
        <c:lblOffset val="100"/>
        <c:noMultiLvlLbl val="0"/>
      </c:catAx>
      <c:valAx>
        <c:axId val="415864024"/>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t>N°  ACTIVIDADES</a:t>
                </a:r>
              </a:p>
            </c:rich>
          </c:tx>
          <c:layout>
            <c:manualLayout>
              <c:xMode val="edge"/>
              <c:yMode val="edge"/>
              <c:x val="9.009007730863626E-3"/>
              <c:y val="0.371851193776818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6376"/>
        <c:crossesAt val="1"/>
        <c:crossBetween val="between"/>
      </c:valAx>
      <c:dTable>
        <c:showHorzBorder val="1"/>
        <c:showVertBorder val="1"/>
        <c:showOutline val="1"/>
        <c:showKeys val="0"/>
        <c:spPr>
          <a:noFill/>
          <a:ln w="19050" cap="flat" cmpd="sng" algn="ctr">
            <a:solidFill>
              <a:schemeClr val="accent1">
                <a:lumMod val="7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a:softEdge rad="12700"/>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[Plan-de-Mejoramiento-Institucional-05012026.xlsx]RESUMEN TOTAL PMI!TablaDinámica10</c:name>
    <c:fmtId val="0"/>
  </c:pivotSource>
  <c:chart>
    <c:title>
      <c:tx>
        <c:rich>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HALLAZGOS POR DIRECCIÓN DE GESTIÓN</a:t>
            </a:r>
            <a:endParaRPr lang="es-CO"/>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dLbl>
          <c:idx val="0"/>
          <c:spPr>
            <a:solidFill>
              <a:schemeClr val="lt1"/>
            </a:solidFill>
            <a:ln>
              <a:solidFill>
                <a:schemeClr val="accent1"/>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5">
              <a:lumMod val="60000"/>
              <a:lumOff val="40000"/>
            </a:schemeClr>
          </a:solidFill>
          <a:ln>
            <a:noFill/>
          </a:ln>
          <a:effectLst/>
        </c:spPr>
        <c:dLbl>
          <c:idx val="0"/>
          <c:layout>
            <c:manualLayout>
              <c:x val="1.8040368624688721E-16"/>
              <c:y val="-6.8351032244106952E-3"/>
            </c:manualLayout>
          </c:layout>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346205226931126E-2"/>
          <c:y val="9.0143354024077818E-2"/>
          <c:w val="0.7977878338397093"/>
          <c:h val="0.70832862861261814"/>
        </c:manualLayout>
      </c:layout>
      <c:barChart>
        <c:barDir val="col"/>
        <c:grouping val="stacked"/>
        <c:varyColors val="0"/>
        <c:ser>
          <c:idx val="0"/>
          <c:order val="0"/>
          <c:tx>
            <c:strRef>
              <c:f>'RESUMEN TOTAL PMI'!$AE$3:$AE$4</c:f>
              <c:strCache>
                <c:ptCount val="1"/>
                <c:pt idx="0">
                  <c:v>AGN</c:v>
                </c:pt>
              </c:strCache>
            </c:strRef>
          </c:tx>
          <c:spPr>
            <a:solidFill>
              <a:schemeClr val="accent1"/>
            </a:solidFill>
            <a:ln>
              <a:noFill/>
            </a:ln>
            <a:effectLst/>
          </c:spPr>
          <c:invertIfNegative val="0"/>
          <c:cat>
            <c:strRef>
              <c:f>'RESUMEN TOTAL PMI'!$AD$5</c:f>
              <c:strCache>
                <c:ptCount val="1"/>
                <c:pt idx="0">
                  <c:v>CORPORATIVA</c:v>
                </c:pt>
              </c:strCache>
            </c:strRef>
          </c:cat>
          <c:val>
            <c:numRef>
              <c:f>'RESUMEN TOTAL PMI'!$AE$5</c:f>
              <c:numCache>
                <c:formatCode>General</c:formatCode>
                <c:ptCount val="1"/>
                <c:pt idx="0">
                  <c:v>8</c:v>
                </c:pt>
              </c:numCache>
            </c:numRef>
          </c:val>
          <c:extLst>
            <c:ext xmlns:c16="http://schemas.microsoft.com/office/drawing/2014/chart" uri="{C3380CC4-5D6E-409C-BE32-E72D297353CC}">
              <c16:uniqueId val="{00000001-9A02-4179-8B06-B1E4C87C1009}"/>
            </c:ext>
          </c:extLst>
        </c:ser>
        <c:ser>
          <c:idx val="1"/>
          <c:order val="1"/>
          <c:tx>
            <c:strRef>
              <c:f>'RESUMEN TOTAL PMI'!$AF$3:$AF$4</c:f>
              <c:strCache>
                <c:ptCount val="1"/>
                <c:pt idx="0">
                  <c:v>Total</c:v>
                </c:pt>
              </c:strCache>
            </c:strRef>
          </c:tx>
          <c:spPr>
            <a:solidFill>
              <a:schemeClr val="accent2"/>
            </a:solidFill>
            <a:ln>
              <a:noFill/>
            </a:ln>
            <a:effectLst/>
          </c:spPr>
          <c:invertIfNegative val="0"/>
          <c:cat>
            <c:strRef>
              <c:f>'RESUMEN TOTAL PMI'!$AD$5</c:f>
              <c:strCache>
                <c:ptCount val="1"/>
                <c:pt idx="0">
                  <c:v>CORPORATIVA</c:v>
                </c:pt>
              </c:strCache>
            </c:strRef>
          </c:cat>
          <c:val>
            <c:numRef>
              <c:f>'RESUMEN TOTAL PMI'!$AF$5</c:f>
              <c:numCache>
                <c:formatCode>General</c:formatCode>
                <c:ptCount val="1"/>
                <c:pt idx="0">
                  <c:v>8</c:v>
                </c:pt>
              </c:numCache>
            </c:numRef>
          </c:val>
          <c:extLst>
            <c:ext xmlns:c16="http://schemas.microsoft.com/office/drawing/2014/chart" uri="{C3380CC4-5D6E-409C-BE32-E72D297353CC}">
              <c16:uniqueId val="{00000002-9A02-4179-8B06-B1E4C87C1009}"/>
            </c:ext>
          </c:extLst>
        </c:ser>
        <c:dLbls>
          <c:showLegendKey val="0"/>
          <c:showVal val="0"/>
          <c:showCatName val="0"/>
          <c:showSerName val="0"/>
          <c:showPercent val="0"/>
          <c:showBubbleSize val="0"/>
        </c:dLbls>
        <c:gapWidth val="219"/>
        <c:overlap val="100"/>
        <c:axId val="415867160"/>
        <c:axId val="415862848"/>
      </c:barChart>
      <c:catAx>
        <c:axId val="415867160"/>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DIRECCIÓN DE GESTIÓN</a:t>
                </a:r>
              </a:p>
            </c:rich>
          </c:tx>
          <c:layout>
            <c:manualLayout>
              <c:xMode val="edge"/>
              <c:yMode val="edge"/>
              <c:x val="0.41518200682669448"/>
              <c:y val="0.9156712578910555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2848"/>
        <c:crosses val="autoZero"/>
        <c:auto val="1"/>
        <c:lblAlgn val="ctr"/>
        <c:lblOffset val="100"/>
        <c:noMultiLvlLbl val="0"/>
      </c:catAx>
      <c:valAx>
        <c:axId val="415862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TOTAL HALLAZGOS</a:t>
                </a:r>
              </a:p>
              <a:p>
                <a:pPr algn="ctr" rtl="0">
                  <a:defRPr/>
                </a:pPr>
                <a:endParaRPr lang="es-CO"/>
              </a:p>
            </c:rich>
          </c:tx>
          <c:overlay val="0"/>
          <c:spPr>
            <a:noFill/>
            <a:ln>
              <a:noFill/>
            </a:ln>
            <a:effectLst/>
          </c:spPr>
          <c:txPr>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7160"/>
        <c:crosses val="autoZero"/>
        <c:crossBetween val="between"/>
        <c:majorUnit val="10"/>
      </c:valAx>
      <c:spPr>
        <a:noFill/>
        <a:ln>
          <a:noFill/>
        </a:ln>
        <a:effectLst/>
      </c:spPr>
    </c:plotArea>
    <c:legend>
      <c:legendPos val="r"/>
      <c:layout>
        <c:manualLayout>
          <c:xMode val="edge"/>
          <c:yMode val="edge"/>
          <c:x val="0.88327133477994246"/>
          <c:y val="0.37940175727333758"/>
          <c:w val="3.4029473510544049E-2"/>
          <c:h val="0.2246925207900928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05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3133</xdr:colOff>
      <xdr:row>0</xdr:row>
      <xdr:rowOff>173925</xdr:rowOff>
    </xdr:from>
    <xdr:to>
      <xdr:col>17</xdr:col>
      <xdr:colOff>639535</xdr:colOff>
      <xdr:row>21</xdr:row>
      <xdr:rowOff>185470</xdr:rowOff>
    </xdr:to>
    <xdr:graphicFrame macro="">
      <xdr:nvGraphicFramePr>
        <xdr:cNvPr id="2" name="Gráfico 1">
          <a:extLst>
            <a:ext uri="{FF2B5EF4-FFF2-40B4-BE49-F238E27FC236}">
              <a16:creationId xmlns:a16="http://schemas.microsoft.com/office/drawing/2014/main" id="{364BD0A3-99DA-4C46-982C-9356BF14CC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25647</xdr:colOff>
      <xdr:row>0</xdr:row>
      <xdr:rowOff>174831</xdr:rowOff>
    </xdr:from>
    <xdr:to>
      <xdr:col>28</xdr:col>
      <xdr:colOff>3074307</xdr:colOff>
      <xdr:row>21</xdr:row>
      <xdr:rowOff>188686</xdr:rowOff>
    </xdr:to>
    <xdr:graphicFrame macro="">
      <xdr:nvGraphicFramePr>
        <xdr:cNvPr id="3" name="Gráfico 2">
          <a:extLst>
            <a:ext uri="{FF2B5EF4-FFF2-40B4-BE49-F238E27FC236}">
              <a16:creationId xmlns:a16="http://schemas.microsoft.com/office/drawing/2014/main" id="{C170596F-2038-47F2-A01F-7981A4FCA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15877</xdr:colOff>
      <xdr:row>23</xdr:row>
      <xdr:rowOff>152811</xdr:rowOff>
    </xdr:from>
    <xdr:to>
      <xdr:col>17</xdr:col>
      <xdr:colOff>625928</xdr:colOff>
      <xdr:row>44</xdr:row>
      <xdr:rowOff>136071</xdr:rowOff>
    </xdr:to>
    <xdr:graphicFrame macro="">
      <xdr:nvGraphicFramePr>
        <xdr:cNvPr id="4" name="Gráfico 3">
          <a:extLst>
            <a:ext uri="{FF2B5EF4-FFF2-40B4-BE49-F238E27FC236}">
              <a16:creationId xmlns:a16="http://schemas.microsoft.com/office/drawing/2014/main" id="{FA6BF57C-3E7C-4491-BA77-72AF21072E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16990</xdr:colOff>
      <xdr:row>51</xdr:row>
      <xdr:rowOff>4576</xdr:rowOff>
    </xdr:from>
    <xdr:to>
      <xdr:col>18</xdr:col>
      <xdr:colOff>258535</xdr:colOff>
      <xdr:row>72</xdr:row>
      <xdr:rowOff>108858</xdr:rowOff>
    </xdr:to>
    <xdr:graphicFrame macro="">
      <xdr:nvGraphicFramePr>
        <xdr:cNvPr id="5" name="Gráfico 4">
          <a:extLst>
            <a:ext uri="{FF2B5EF4-FFF2-40B4-BE49-F238E27FC236}">
              <a16:creationId xmlns:a16="http://schemas.microsoft.com/office/drawing/2014/main" id="{7796FF48-F2A1-4485-95A6-158331717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3275466</xdr:colOff>
      <xdr:row>13</xdr:row>
      <xdr:rowOff>16669</xdr:rowOff>
    </xdr:from>
    <xdr:to>
      <xdr:col>48</xdr:col>
      <xdr:colOff>201385</xdr:colOff>
      <xdr:row>38</xdr:row>
      <xdr:rowOff>171789</xdr:rowOff>
    </xdr:to>
    <xdr:graphicFrame macro="">
      <xdr:nvGraphicFramePr>
        <xdr:cNvPr id="11" name="Gráfico 10">
          <a:extLst>
            <a:ext uri="{FF2B5EF4-FFF2-40B4-BE49-F238E27FC236}">
              <a16:creationId xmlns:a16="http://schemas.microsoft.com/office/drawing/2014/main" id="{23300215-4C79-49D0-8AB5-539672DA4B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0.55024</cdr:x>
      <cdr:y>0.04735</cdr:y>
    </cdr:from>
    <cdr:to>
      <cdr:x>0.86693</cdr:x>
      <cdr:y>0.16684</cdr:y>
    </cdr:to>
    <cdr:sp macro="" textlink="">
      <cdr:nvSpPr>
        <cdr:cNvPr id="2" name="CuadroTexto 1">
          <a:extLst xmlns:a="http://schemas.openxmlformats.org/drawingml/2006/main">
            <a:ext uri="{FF2B5EF4-FFF2-40B4-BE49-F238E27FC236}">
              <a16:creationId xmlns:a16="http://schemas.microsoft.com/office/drawing/2014/main" id="{1624F660-34F6-4EC4-8D05-0B1C764ACE14}"/>
            </a:ext>
          </a:extLst>
        </cdr:cNvPr>
        <cdr:cNvSpPr txBox="1"/>
      </cdr:nvSpPr>
      <cdr:spPr>
        <a:xfrm xmlns:a="http://schemas.openxmlformats.org/drawingml/2006/main">
          <a:off x="4444792" y="199531"/>
          <a:ext cx="2558143" cy="503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0.52213</cdr:x>
      <cdr:y>0.08289</cdr:y>
    </cdr:from>
    <cdr:to>
      <cdr:x>0.8523</cdr:x>
      <cdr:y>0.16362</cdr:y>
    </cdr:to>
    <cdr:sp macro="" textlink="'RESUMEN TOTAL PMI'!$D$43">
      <cdr:nvSpPr>
        <cdr:cNvPr id="3" name="CuadroTexto 2">
          <a:extLst xmlns:a="http://schemas.openxmlformats.org/drawingml/2006/main">
            <a:ext uri="{FF2B5EF4-FFF2-40B4-BE49-F238E27FC236}">
              <a16:creationId xmlns:a16="http://schemas.microsoft.com/office/drawing/2014/main" id="{21436C7A-B949-425A-9342-62C7720BB761}"/>
            </a:ext>
          </a:extLst>
        </cdr:cNvPr>
        <cdr:cNvSpPr txBox="1"/>
      </cdr:nvSpPr>
      <cdr:spPr>
        <a:xfrm xmlns:a="http://schemas.openxmlformats.org/drawingml/2006/main">
          <a:off x="3877435" y="350401"/>
          <a:ext cx="2451807" cy="341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A6DC23E-4331-4075-BE30-B3562F4910D8}" type="TxLink">
            <a:rPr lang="en-US" sz="1400" b="0" i="0" u="none" strike="noStrike">
              <a:solidFill>
                <a:srgbClr val="000000"/>
              </a:solidFill>
              <a:latin typeface="Arial" panose="020B0604020202020204" pitchFamily="34" charset="0"/>
              <a:cs typeface="Arial" panose="020B0604020202020204" pitchFamily="34" charset="0"/>
            </a:rPr>
            <a:pPr/>
            <a:t>(Todas)</a:t>
          </a:fld>
          <a:endParaRPr lang="es-CO"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0.4434</cdr:x>
      <cdr:y>0.3915</cdr:y>
    </cdr:from>
    <cdr:to>
      <cdr:x>0.5566</cdr:x>
      <cdr:y>0.6085</cdr:y>
    </cdr:to>
    <cdr:sp macro="" textlink="">
      <cdr:nvSpPr>
        <cdr:cNvPr id="4" name="CuadroTexto 3">
          <a:extLst xmlns:a="http://schemas.openxmlformats.org/drawingml/2006/main">
            <a:ext uri="{FF2B5EF4-FFF2-40B4-BE49-F238E27FC236}">
              <a16:creationId xmlns:a16="http://schemas.microsoft.com/office/drawing/2014/main" id="{593BCA70-91C6-4E80-9C28-0454B8AFAB8C}"/>
            </a:ext>
          </a:extLst>
        </cdr:cNvPr>
        <cdr:cNvSpPr txBox="1"/>
      </cdr:nvSpPr>
      <cdr:spPr>
        <a:xfrm xmlns:a="http://schemas.openxmlformats.org/drawingml/2006/main">
          <a:off x="3581749" y="1649619"/>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0.4896</cdr:x>
      <cdr:y>0.46071</cdr:y>
    </cdr:from>
    <cdr:to>
      <cdr:x>0.6028</cdr:x>
      <cdr:y>0.67771</cdr:y>
    </cdr:to>
    <cdr:sp macro="" textlink="">
      <cdr:nvSpPr>
        <cdr:cNvPr id="5" name="CuadroTexto 4">
          <a:extLst xmlns:a="http://schemas.openxmlformats.org/drawingml/2006/main">
            <a:ext uri="{FF2B5EF4-FFF2-40B4-BE49-F238E27FC236}">
              <a16:creationId xmlns:a16="http://schemas.microsoft.com/office/drawing/2014/main" id="{8E16E157-D92A-451B-9CCC-AEE3D7C841D9}"/>
            </a:ext>
          </a:extLst>
        </cdr:cNvPr>
        <cdr:cNvSpPr txBox="1"/>
      </cdr:nvSpPr>
      <cdr:spPr>
        <a:xfrm xmlns:a="http://schemas.openxmlformats.org/drawingml/2006/main">
          <a:off x="3954935" y="194124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0.73553</cdr:x>
      <cdr:y>0.07965</cdr:y>
    </cdr:from>
    <cdr:to>
      <cdr:x>0.84873</cdr:x>
      <cdr:y>0.29666</cdr:y>
    </cdr:to>
    <cdr:sp macro="" textlink="">
      <cdr:nvSpPr>
        <cdr:cNvPr id="6" name="CuadroTexto 5">
          <a:extLst xmlns:a="http://schemas.openxmlformats.org/drawingml/2006/main">
            <a:ext uri="{FF2B5EF4-FFF2-40B4-BE49-F238E27FC236}">
              <a16:creationId xmlns:a16="http://schemas.microsoft.com/office/drawing/2014/main" id="{8493A105-9C60-49D8-BAEF-D79A790EA6DA}"/>
            </a:ext>
          </a:extLst>
        </cdr:cNvPr>
        <cdr:cNvSpPr txBox="1"/>
      </cdr:nvSpPr>
      <cdr:spPr>
        <a:xfrm xmlns:a="http://schemas.openxmlformats.org/drawingml/2006/main">
          <a:off x="5941577" y="33560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1004455</xdr:colOff>
      <xdr:row>0</xdr:row>
      <xdr:rowOff>69272</xdr:rowOff>
    </xdr:from>
    <xdr:to>
      <xdr:col>0</xdr:col>
      <xdr:colOff>2205125</xdr:colOff>
      <xdr:row>2</xdr:row>
      <xdr:rowOff>269851</xdr:rowOff>
    </xdr:to>
    <xdr:pic>
      <xdr:nvPicPr>
        <xdr:cNvPr id="3" name="Imagen 2">
          <a:extLst>
            <a:ext uri="{FF2B5EF4-FFF2-40B4-BE49-F238E27FC236}">
              <a16:creationId xmlns:a16="http://schemas.microsoft.com/office/drawing/2014/main" id="{2F027CC7-8F68-4FF3-B956-ED5DFEB040DA}"/>
            </a:ext>
          </a:extLst>
        </xdr:cNvPr>
        <xdr:cNvPicPr>
          <a:picLocks noChangeAspect="1"/>
        </xdr:cNvPicPr>
      </xdr:nvPicPr>
      <xdr:blipFill>
        <a:blip xmlns:r="http://schemas.openxmlformats.org/officeDocument/2006/relationships" r:embed="rId1"/>
        <a:stretch>
          <a:fillRect/>
        </a:stretch>
      </xdr:blipFill>
      <xdr:spPr>
        <a:xfrm>
          <a:off x="1004455" y="69272"/>
          <a:ext cx="1194955" cy="11087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50800</xdr:colOff>
      <xdr:row>0</xdr:row>
      <xdr:rowOff>25400</xdr:rowOff>
    </xdr:from>
    <xdr:to>
      <xdr:col>2</xdr:col>
      <xdr:colOff>33752</xdr:colOff>
      <xdr:row>2</xdr:row>
      <xdr:rowOff>148705</xdr:rowOff>
    </xdr:to>
    <xdr:pic>
      <xdr:nvPicPr>
        <xdr:cNvPr id="2" name="Imagen 1">
          <a:extLst>
            <a:ext uri="{FF2B5EF4-FFF2-40B4-BE49-F238E27FC236}">
              <a16:creationId xmlns:a16="http://schemas.microsoft.com/office/drawing/2014/main" id="{DF04C7E1-4DBF-4145-AC1A-6D650CCDAF1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 y="25400"/>
          <a:ext cx="2716627" cy="50430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99060</xdr:colOff>
      <xdr:row>0</xdr:row>
      <xdr:rowOff>49405</xdr:rowOff>
    </xdr:from>
    <xdr:ext cx="1521871" cy="471462"/>
    <xdr:pic>
      <xdr:nvPicPr>
        <xdr:cNvPr id="3" name="Imagen 2" descr="Icono&#10;&#10;Descripción generada automáticamente">
          <a:extLst>
            <a:ext uri="{FF2B5EF4-FFF2-40B4-BE49-F238E27FC236}">
              <a16:creationId xmlns:a16="http://schemas.microsoft.com/office/drawing/2014/main" id="{8595ACF8-6240-4A67-B322-335E08914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 y="49405"/>
          <a:ext cx="1524000" cy="481065"/>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30480</xdr:colOff>
      <xdr:row>0</xdr:row>
      <xdr:rowOff>186565</xdr:rowOff>
    </xdr:from>
    <xdr:to>
      <xdr:col>1</xdr:col>
      <xdr:colOff>1520825</xdr:colOff>
      <xdr:row>3</xdr:row>
      <xdr:rowOff>94225</xdr:rowOff>
    </xdr:to>
    <xdr:pic>
      <xdr:nvPicPr>
        <xdr:cNvPr id="3" name="Imagen 2" descr="Icono&#10;&#10;Descripción generada automáticamente">
          <a:extLst>
            <a:ext uri="{FF2B5EF4-FFF2-40B4-BE49-F238E27FC236}">
              <a16:creationId xmlns:a16="http://schemas.microsoft.com/office/drawing/2014/main" id="{F5104D71-F704-4007-B1D9-0F1D30CBE98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186565"/>
          <a:ext cx="1524000" cy="43534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710045</xdr:colOff>
      <xdr:row>0</xdr:row>
      <xdr:rowOff>17319</xdr:rowOff>
    </xdr:from>
    <xdr:to>
      <xdr:col>1</xdr:col>
      <xdr:colOff>263583</xdr:colOff>
      <xdr:row>2</xdr:row>
      <xdr:rowOff>537245</xdr:rowOff>
    </xdr:to>
    <xdr:pic>
      <xdr:nvPicPr>
        <xdr:cNvPr id="3" name="Imagen 2">
          <a:extLst>
            <a:ext uri="{FF2B5EF4-FFF2-40B4-BE49-F238E27FC236}">
              <a16:creationId xmlns:a16="http://schemas.microsoft.com/office/drawing/2014/main" id="{7925E381-7397-4BC6-9871-3C0FE7CAF579}"/>
            </a:ext>
          </a:extLst>
        </xdr:cNvPr>
        <xdr:cNvPicPr>
          <a:picLocks noChangeAspect="1"/>
        </xdr:cNvPicPr>
      </xdr:nvPicPr>
      <xdr:blipFill>
        <a:blip xmlns:r="http://schemas.openxmlformats.org/officeDocument/2006/relationships" r:embed="rId1"/>
        <a:stretch>
          <a:fillRect/>
        </a:stretch>
      </xdr:blipFill>
      <xdr:spPr>
        <a:xfrm>
          <a:off x="710045" y="17319"/>
          <a:ext cx="1194955" cy="11087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yda Malena Imbacuan Chaguezac" id="{78397535-08AD-4999-A467-09FD54F5118D}" userId="S::aimbacuanc@dian.gov.co::75edb9eb-4c77-403a-aa83-88f65978aa66" providerId="AD"/>
</personList>
</file>

<file path=xl/pivotCache/_rels/pivotCacheDefinition1.xml.rels><?xml version="1.0" encoding="UTF-8" standalone="yes"?>
<Relationships xmlns="http://schemas.openxmlformats.org/package/2006/relationships"><Relationship Id="rId3" Type="http://schemas.microsoft.com/office/2019/04/relationships/externalLinkLongPath" Target="https://diancolombia.sharepoint.com/sites/diannetpruebas/DIAN/OFCINT/Despacho/Despacho/Planes-de-Mejoramiento/20_11_24%20Reformulaciones%20CGR%20-%20OCI%20-%20Revisi&#243;n%20conjunta%20CAI%20-%20Despacho/20_11_24%20Reformulaciones%20CGR%20-%20OCI%20-%20Revisi&#243;n%20conjunta%20CAI%20-%20Despacho/30_11_24%20Retiros_Formalizados/Plan-de-Mejoramiento-Institucional-05122024.xlsx?0DB25B98" TargetMode="External"/><Relationship Id="rId2" Type="http://schemas.openxmlformats.org/officeDocument/2006/relationships/externalLinkPath" Target="file:///\\0DB25B98\Plan-de-Mejoramiento-Institucional-05122024.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224.645631134263" createdVersion="6" refreshedVersion="6" minRefreshableVersion="3" recordCount="13" xr:uid="{00000000-000A-0000-FFFF-FFFF00000000}">
  <cacheSource type="worksheet">
    <worksheetSource ref="A9:E9" sheet="PMI" r:id="rId2"/>
  </cacheSource>
  <cacheFields count="5">
    <cacheField name="DIRECCIÓN/_x000a_OFICINA" numFmtId="0">
      <sharedItems count="7">
        <s v="CORPORATIVA"/>
        <s v="ESTRATÉGICA Y  DE ANALÍTICA" u="1"/>
        <s v="IMPUESTOS" u="1"/>
        <s v="FISCALIZACIÓN" u="1"/>
        <s v="JURÍDICA" u="1"/>
        <s v="ADUANAS" u="1"/>
        <s v="INNOVACIÓN Y TECNOLOGÍA" u="1"/>
      </sharedItems>
    </cacheField>
    <cacheField name="ENTE DE CONTROL" numFmtId="0">
      <sharedItems count="5">
        <s v="AGN"/>
        <s v="ITRC" u="1"/>
        <s v="OCI" u="1"/>
        <s v="CGR" u="1"/>
        <s v="Total" f="1"/>
      </sharedItems>
    </cacheField>
    <cacheField name="AUDITORIA/_x000a_INSPECCIÓN" numFmtId="0">
      <sharedItems containsBlank="1"/>
    </cacheField>
    <cacheField name="CÓDIGO DELHALLAZGO/_x000a_OBSERVACIÓN/ITEM" numFmtId="0">
      <sharedItems containsString="0" containsBlank="1" containsNumber="1" minValue="2.1" maxValue="6"/>
    </cacheField>
    <cacheField name="DESCRIPCIÓN DEL HALLAZGO/OBSERVACIÓN/ITEM" numFmtId="0">
      <sharedItems containsBlank="1" longText="1"/>
    </cacheField>
  </cacheFields>
  <calculatedItems count="1">
    <calculatedItem formula="'ENTE DE CONTROL'[AGN]+'ENTE DE CONTROL'[CGR]+'ENTE DE CONTROL'[ITRC]+'ENTE DE CONTROL'[OCI]">
      <pivotArea cacheIndex="1" outline="0" fieldPosition="0">
        <references count="1">
          <reference field="1" count="1">
            <x v="4"/>
          </reference>
        </references>
      </pivotArea>
    </calculatedItem>
  </calculatedItem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6027.707435300923" createdVersion="8" refreshedVersion="8" minRefreshableVersion="3" recordCount="2777" xr:uid="{2A4B5D5A-033C-44D7-85D7-8302A9482D4D}">
  <cacheSource type="worksheet">
    <worksheetSource ref="A9:Q2786" sheet="PMI"/>
  </cacheSource>
  <cacheFields count="17">
    <cacheField name="DIRECCIÓN/_x000a_OFICINA" numFmtId="0">
      <sharedItems count="8">
        <s v="ESTRATÉGICA Y  DE ANALÍTICA"/>
        <s v="JURÍDICA"/>
        <s v="POLFA"/>
        <s v="FISCALIZACIÓN"/>
        <s v="ADUANAS"/>
        <s v="CORPORATIVA"/>
        <s v="IMPUESTOS"/>
        <s v="INNOVACIÓN Y TECNOLOGÍA"/>
      </sharedItems>
    </cacheField>
    <cacheField name="ENTE DE CONTROL" numFmtId="0">
      <sharedItems count="3">
        <s v="ITRC"/>
        <s v="CGR"/>
        <s v="OCI"/>
      </sharedItems>
    </cacheField>
    <cacheField name="AUDITORIA/_x000a_INSPECCIÓN" numFmtId="0">
      <sharedItems containsBlank="1" longText="1"/>
    </cacheField>
    <cacheField name="CÓDIGO DELHALLAZGO/_x000a_OBSERVACIÓN/INDICIO" numFmtId="0">
      <sharedItems containsBlank="1" longText="1"/>
    </cacheField>
    <cacheField name="DESCRIPCIÓN DEL HALLAZGO/OBSERVACIÓN/INDICIO" numFmtId="0">
      <sharedItems containsBlank="1" longText="1"/>
    </cacheField>
    <cacheField name="CAUSA  DEL HALLAZGO/OBSERVACIÓN/INDICIO" numFmtId="0">
      <sharedItems containsBlank="1" longText="1"/>
    </cacheField>
    <cacheField name="ACCIÓN DE MEJORA" numFmtId="0">
      <sharedItems containsBlank="1" longText="1"/>
    </cacheField>
    <cacheField name="DESCRIPCIÓN DE ACTIVIDADES" numFmtId="0">
      <sharedItems containsBlank="1" longText="1"/>
    </cacheField>
    <cacheField name="UNIDAD DE MEDIDA DE ACTIVIDADES" numFmtId="0">
      <sharedItems containsBlank="1" longText="1"/>
    </cacheField>
    <cacheField name="CANTIDAD UNIDAD DE MEDIDA DE ACTIVIDADES" numFmtId="0">
      <sharedItems containsMixedTypes="1" containsNumber="1" minValue="0.05" maxValue="20021334751"/>
    </cacheField>
    <cacheField name="FECHA INICIO ACTIVIDADES" numFmtId="0">
      <sharedItems containsSemiMixedTypes="0" containsNonDate="0" containsDate="1" containsString="0" minDate="2015-03-01T00:00:00" maxDate="2029-04-02T00:00:00"/>
    </cacheField>
    <cacheField name="FECHA TERMINACIÓN ACTIVIDADES" numFmtId="0">
      <sharedItems containsSemiMixedTypes="0" containsNonDate="0" containsDate="1" containsString="0" minDate="2015-09-30T00:00:00" maxDate="2030-01-01T00:00:00"/>
    </cacheField>
    <cacheField name="PLAZO EN SEMANAS ACTIVIDADES" numFmtId="1">
      <sharedItems containsSemiMixedTypes="0" containsString="0" containsNumber="1" minValue="-0.14285714285714285" maxValue="391"/>
    </cacheField>
    <cacheField name="AVANCE FÍSICO EJECUCIÓN ACTIVIDADES" numFmtId="0">
      <sharedItems containsSemiMixedTypes="0" containsString="0" containsNumber="1" minValue="0" maxValue="789"/>
    </cacheField>
    <cacheField name="ÁREA(S) RESPONSABLE(S) " numFmtId="0">
      <sharedItems longText="1"/>
    </cacheField>
    <cacheField name="% AVANCE DE EJECUCIÓN ACTIVIDADES" numFmtId="10">
      <sharedItems containsSemiMixedTypes="0" containsString="0" containsNumber="1" minValue="0" maxValue="1"/>
    </cacheField>
    <cacheField name="ESTADO DE CUMPLIMIENTO" numFmtId="0">
      <sharedItems count="2">
        <s v="CUMPLIDA"/>
        <s v="PROCESO"/>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x v="0"/>
    <s v="Visita de Inspección y Vigilancia Archivo general de la Nación _x000a_H 1"/>
    <n v="2.1"/>
    <s v="La DIAN, presuntamente incumple lo establecido en el artículo 2.8.2.5.6. del Decreto 1080 de 2015, al no contar con una política de gestión documental actualizada conforme al Plan Estratégico Actual de la entidad y en atención a los componentes descritos en la norma."/>
  </r>
  <r>
    <x v="0"/>
    <x v="0"/>
    <s v="Visita de Inspección y Vigilancia Archivo general de la Nación _x000a_H 2"/>
    <n v="2.2000000000000002"/>
    <s v="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
  </r>
  <r>
    <x v="0"/>
    <x v="0"/>
    <s v="Visita de Inspección y Vigilancia Archivo general de la Nación _x000a_H 3"/>
    <n v="2.2999999999999998"/>
    <s v="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
  </r>
  <r>
    <x v="0"/>
    <x v="0"/>
    <s v="Visita de Inspección y Vigilancia Archivo general de la Nación _x000a_H 4"/>
    <n v="2.5"/>
    <s v="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
  </r>
  <r>
    <x v="0"/>
    <x v="0"/>
    <m/>
    <m/>
    <m/>
  </r>
  <r>
    <x v="0"/>
    <x v="0"/>
    <m/>
    <m/>
    <m/>
  </r>
  <r>
    <x v="0"/>
    <x v="0"/>
    <s v="Visita de Inspección y Vigilancia Archivo general de la Nación _x000a_H 5"/>
    <n v="5.0999999999999996"/>
    <s v="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
  </r>
  <r>
    <x v="0"/>
    <x v="0"/>
    <m/>
    <m/>
    <m/>
  </r>
  <r>
    <x v="0"/>
    <x v="0"/>
    <m/>
    <m/>
    <m/>
  </r>
  <r>
    <x v="0"/>
    <x v="0"/>
    <s v="Visita de Inspección y Vigilancia Archivo general de la Nación _x000a_H 6"/>
    <n v="5.2"/>
    <s v="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_x000a__x000a_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
  </r>
  <r>
    <x v="0"/>
    <x v="0"/>
    <s v="Visita de Inspección y Vigilancia Archivo general de la Nación _x000a_H 7"/>
    <n v="5.4"/>
    <s v="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
  </r>
  <r>
    <x v="0"/>
    <x v="0"/>
    <s v="Visita de Inspección y Vigilancia Archivo general de la Nación _x000a_H 8"/>
    <n v="6"/>
    <s v="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
  </r>
  <r>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77">
  <r>
    <x v="0"/>
    <x v="0"/>
    <s v="INSP. 1707022425_x000a_ H 1, 2, 3, 4"/>
    <s v="RG1"/>
    <s v="ID del hallazgo I. Falta de trazabilidad y control en la ejecución de las actividades propias del procedimiento PR-ITT-0374 “Contingencia por la no disponibilidad de los sistemas de información” (versión 1 vigente desde el 23/02/2017).             "/>
    <s v="ID del Riesgo de Gestión  :  RG 1.Subjetividad en la toma de decisiones para declarar la contingencia por indisponibilidad de los servicios informáticos de la DIAN"/>
    <s v="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
    <s v="Actualizar el procedimiento PR-IT-0374 Contingencia por la no disponibilidad de los sistemas de información"/>
    <s v="Procedimiento actualizado "/>
    <n v="1"/>
    <d v="2021-09-01T00:00:00"/>
    <d v="2021-11-30T00:00:00"/>
    <n v="12.857142857142858"/>
    <n v="1"/>
    <s v="DGEA_x000a_NC - Subproceso de Innovación y Tecnologia _x000a_Dirección de Gestión Innovación y Tecnologia _x000a_Subdirección de Soluciones y Desarrollo _x000a_Subdirección de Infraestructura Tecnologica y Operaciones_x000a__x000a_ACTUALIZACIÓN_x000a_30112021"/>
    <n v="1"/>
    <x v="0"/>
  </r>
  <r>
    <x v="0"/>
    <x v="0"/>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0"/>
    <x v="0"/>
    <m/>
    <m/>
    <m/>
    <m/>
    <s v="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
    <s v="Definir programación de actividades para la elaboración del Plan de continuidad del negocio "/>
    <s v="Plan de trabajo para la elaboración del Plan de Continuidad del Negocio"/>
    <n v="1"/>
    <d v="2021-12-01T00:00:00"/>
    <d v="2022-05-31T00:00:00"/>
    <n v="25.857142857142858"/>
    <n v="1"/>
    <s v="DGEA_x000a_NC - Subproceso Administración Sistema de Gestión _x000a_Subdirección de Procesos_x000a__x000a_ACTUALIZACIÓN_x000a_30112021"/>
    <n v="1"/>
    <x v="0"/>
  </r>
  <r>
    <x v="0"/>
    <x v="0"/>
    <m/>
    <m/>
    <s v="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
    <m/>
    <m/>
    <s v="Elaborar Plan de continuidad del negocio"/>
    <s v="Definición del Plan de Continuidad del Negocio"/>
    <n v="1"/>
    <d v="2022-06-01T00:00:00"/>
    <d v="2023-12-29T00:00:00"/>
    <n v="82.285714285714292"/>
    <n v="1"/>
    <s v="DGEA_x000a_NC - Subproceso Administración Sistema de Gestión _x000a_Subdirección de Procesos_x000a__x000a_ACTUALIZACIÓN_x000a_30112021"/>
    <n v="1"/>
    <x v="0"/>
  </r>
  <r>
    <x v="0"/>
    <x v="0"/>
    <m/>
    <m/>
    <m/>
    <m/>
    <s v="Formular un Análisis de Impacto del Negocio BIA que pueda ser utilizado como una de las fases iniciales para el desarrollo posterior de un Plan de Recuperación y en consecuencia un Plan de Continuidad del Negocio para la DIAN."/>
    <s v="Seguimiento trimestral a la programación de actividades definidas"/>
    <s v="Informes de seguimiento"/>
    <n v="6"/>
    <d v="2022-09-01T00:00:00"/>
    <d v="2023-12-29T00:00:00"/>
    <n v="69.142857142857139"/>
    <n v="1"/>
    <s v="DGEA_x000a_NC - Subproceso Administración Sistema de Gestión _x000a_Subdirección de Procesos_x000a__x000a_ACTUALIZACIÓN_x000a_30112021"/>
    <n v="1"/>
    <x v="0"/>
  </r>
  <r>
    <x v="0"/>
    <x v="0"/>
    <m/>
    <m/>
    <m/>
    <m/>
    <s v="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0"/>
  </r>
  <r>
    <x v="0"/>
    <x v="0"/>
    <m/>
    <m/>
    <s v="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0"/>
    <x v="0"/>
    <m/>
    <m/>
    <m/>
    <m/>
    <s v="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0"/>
  </r>
  <r>
    <x v="0"/>
    <x v="0"/>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0"/>
    <x v="0"/>
    <m/>
    <m/>
    <s v="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
    <m/>
    <s v="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
    <s v="Actualizar la Resolución 231 de 2014 "/>
    <s v="Resolución actualizada "/>
    <n v="1"/>
    <d v="2021-09-01T00:00:00"/>
    <d v="2022-03-31T00:00:00"/>
    <n v="30.142857142857142"/>
    <n v="1"/>
    <s v="DGEA_x000a_NC - Subproceso Innovación y Tecnología_x000a_Dirección de Gestión de Innovación y Tecnología_x000a__x000a_ACTUALIZACIÓN_x000a_30112021"/>
    <n v="1"/>
    <x v="0"/>
  </r>
  <r>
    <x v="0"/>
    <x v="0"/>
    <m/>
    <m/>
    <m/>
    <m/>
    <s v="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quot;."/>
    <s v="Actualizar el procedimiento  PR-IC-0001 Control de documentos del sistema de Gestión y los documentos anexos"/>
    <s v="Procedimiento actualizado "/>
    <n v="1"/>
    <d v="2021-09-01T00:00:00"/>
    <d v="2022-01-31T00:00:00"/>
    <n v="21.714285714285715"/>
    <n v="1"/>
    <s v="DGEA_x000a_NC - Subproceso Administración Sistema de Gestión _x000a_Subdirección de Procesos_x000a__x000a_ACTUALIZACIÓN_x000a_30112021"/>
    <n v="1"/>
    <x v="0"/>
  </r>
  <r>
    <x v="0"/>
    <x v="0"/>
    <m/>
    <m/>
    <m/>
    <m/>
    <m/>
    <s v="Publicar y socializar el procedimiento actualizado "/>
    <s v="Procedimiento Publicado"/>
    <n v="1"/>
    <d v="2022-02-01T00:00:00"/>
    <d v="2022-03-01T00:00:00"/>
    <n v="4"/>
    <n v="1"/>
    <s v="DGEA_x000a_NC - Subproceso Administración Sistema de Gestión _x000a_Subdirección de Procesos_x000a__x000a_ACTUALIZACIÓN_x000a_30112021"/>
    <n v="1"/>
    <x v="0"/>
  </r>
  <r>
    <x v="1"/>
    <x v="0"/>
    <s v="INSP. 1707022438_x000a_H 1_x000a__x000a_Verificación de los controles relacionados con el procedimiento de recursos en sede administrativa"/>
    <s v="RG1_x000a__x000a_RFC1"/>
    <s v="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
    <s v="ID del Riesgo de Corrupción :  RFC 1. “Acción u omisión para tomar decisiones contrarias a derecho en el inicio, ejecución y/o respuesta de actuaciones administrativas”"/>
    <s v="1. Proponer la creación de un procedimiento abreviado en materia de recursos de reconsideración, aplicable en función de la cuantía discutida."/>
    <s v="Hacer un estudio sobre la viabilidad jurídica de establecer un procedimiento abreviado en materia de recursos de reconsideración en función de la cuantía."/>
    <s v="Estudio"/>
    <n v="1"/>
    <d v="2022-02-01T00:00:00"/>
    <d v="2022-07-01T00:00:00"/>
    <n v="21.428571428571427"/>
    <n v="1"/>
    <s v="DGJ_x000a_NC - Subproceso de Gestión Jurídica_x000a_Subdirector de Recursos Jurídicos"/>
    <n v="1"/>
    <x v="0"/>
  </r>
  <r>
    <x v="1"/>
    <x v="0"/>
    <m/>
    <m/>
    <m/>
    <m/>
    <s v="2. Proponer la creación de un procedimiento abreviado en materia de recursos de reconsideración, aplicable en función de la cuantía discutida."/>
    <s v="De encontrar viable el establecimiento del procedimiento abreviado, proponer por intermedio del Ministerio de Hacienda al Congreso de la República incluir en la legislación vigente este procedimiento."/>
    <s v="Propuesta de regulación al Ministerio de Hacienda y Crédito Público."/>
    <n v="1"/>
    <d v="2022-07-14T00:00:00"/>
    <d v="2022-12-31T00:00:00"/>
    <n v="24.285714285714285"/>
    <n v="1"/>
    <s v="DGJ_x000a_NC - Subproceso de Gestión Jurídica_x000a_Subdirector de Recursos Jurídicos"/>
    <n v="1"/>
    <x v="0"/>
  </r>
  <r>
    <x v="1"/>
    <x v="0"/>
    <m/>
    <m/>
    <m/>
    <m/>
    <s v="3. Hacer seguimiento a las herramientas de control de la gestión existentes para la Subdirección de Recursos Jurídicos y las áreas jurídicas de las Direcciones Seccionales del país"/>
    <s v="Realizar una revisión trimestral a las actualizaciones el Registro Único de Procesos de Gestión Jurídica - RUPGJ."/>
    <s v="Acta de la revisión realizada al formato del Registro Único de Procesos de Gestión Jurídica de las Direcciones Seccionales y la Subdirección de Recursos Jurídicos."/>
    <n v="4"/>
    <d v="2022-02-01T00:00:00"/>
    <d v="2023-01-31T00:00:00"/>
    <n v="52"/>
    <n v="1"/>
    <s v="DGJ_x000a_NC - Subproceso de Gestión Jurídica_x000a_Subdirector de Recursos Jurídicos"/>
    <n v="1"/>
    <x v="0"/>
  </r>
  <r>
    <x v="1"/>
    <x v="0"/>
    <m/>
    <m/>
    <m/>
    <m/>
    <s v="4. Fijar una reducción de los tiempos objetivo para fallar los recursos de reconsideración aduaneros, contados a partir de la impugnación de los actos."/>
    <s v="Resolver los recursos de reconsideración aduaner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0"/>
  </r>
  <r>
    <x v="1"/>
    <x v="0"/>
    <m/>
    <m/>
    <m/>
    <m/>
    <s v="5. Fijar una reducción de los tiempos objetivo para fallar los recursos de reconsideración tributarios "/>
    <s v="Resolver los recursos de reconsideración tributari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0"/>
  </r>
  <r>
    <x v="1"/>
    <x v="0"/>
    <m/>
    <m/>
    <m/>
    <m/>
    <s v="6. Realizar Capacitaciones de actualización a los funcionarios respecto al procedimiento actual"/>
    <s v="Capacitar a los funcionarios de las de las Direcciones Seccionales en procedimiento tributario y aduanero  "/>
    <s v="Eventos de capacitación "/>
    <n v="3"/>
    <d v="2022-02-01T00:00:00"/>
    <d v="2022-06-30T00:00:00"/>
    <n v="21.285714285714285"/>
    <n v="1"/>
    <s v="DGJ_x000a_NC - Subproceso de Gestión Jurídica_x000a_Subdirector de Recursos Jurídicos"/>
    <n v="1"/>
    <x v="0"/>
  </r>
  <r>
    <x v="1"/>
    <x v="0"/>
    <m/>
    <m/>
    <m/>
    <m/>
    <s v="7. Establecer una herramienta de control para hacer seguimiento a la entrega y devolución de los expedientes en cada Dirección Seccional y la Subdirección de Recursos Jurídicos "/>
    <s v="Difundir  la utilización del formato de control y seguimiento al reparto de los expedientes"/>
    <s v="Memorando de entrega del formato de control y seguimiento al reparto de expedientes y su divulgación"/>
    <n v="1"/>
    <d v="2022-01-01T00:00:00"/>
    <d v="2022-01-31T00:00:00"/>
    <n v="4.2857142857142856"/>
    <n v="1"/>
    <s v="DGJ_x000a_NC - Subproceso de Gestión Jurídica_x000a_Subdirector de Recursos Jurídicos"/>
    <n v="1"/>
    <x v="0"/>
  </r>
  <r>
    <x v="1"/>
    <x v="0"/>
    <m/>
    <m/>
    <m/>
    <m/>
    <s v="8. Emplear la herramienta de control para hacer seguimiento a la entrega y devolución de los expedientes en cada Dirección Seccional y la Subdirección de Recursos Jurídicos "/>
    <s v="Diligenciar el formato de control establecido por la Subdirección de Recursos Jurídicos - FT - PEC - 2744 &quot;reparto recursos jurídicos&quot;"/>
    <s v="Acta de seguimiento cuatrimestral de las evidencias sobre el control efectuado y el formato diligenciado "/>
    <n v="3"/>
    <d v="2022-01-05T00:00:00"/>
    <d v="2023-04-30T00:00:00"/>
    <n v="68.571428571428569"/>
    <n v="1"/>
    <s v="DGJ_x000a_NC - Subproceso de Gestión Jurídica_x000a_Subdirector de Recursos Jurídicos"/>
    <n v="1"/>
    <x v="0"/>
  </r>
  <r>
    <x v="1"/>
    <x v="0"/>
    <s v="INSP. 1707022440_x000a_H 1, 2_x000a__x000a_Traslado de conductas punibles en control Aduanero."/>
    <s v="RG1_x000a__x000a_RFC1"/>
    <s v="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
    <s v="ID del Riesgo de Gestión  :  RG 1. “Decisión del proceso por conducta punible fuera de los criterios legales y/o procedimentales”"/>
    <s v="Modificar el cuadro de control creado en el Memorando 196 de 2021, e incluir tres (3) columnas adicionales: i) causal de aprehensión, ii) causa de no denuncia, iii) fecha de denuncia. "/>
    <s v="Modificar el Memorando 196 de 2021, para incluir en el cuadro de control las columnas que nos permiten verificar las decisiones de los Comités Jurídicos de Dirección Operativa o Seccional"/>
    <s v="Acto administrativo que modifica el Memorando 196 de 2021 y Cuadro de Control modificado"/>
    <n v="1"/>
    <d v="2022-03-01T00:00:00"/>
    <d v="2022-04-15T00:00:00"/>
    <n v="6.4285714285714288"/>
    <n v="1"/>
    <s v="DGJ_x000a_NC - Subproceso de Gestión Jurídica_x000a_Subdirección de Asuntos Penales"/>
    <n v="1"/>
    <x v="0"/>
  </r>
  <r>
    <x v="1"/>
    <x v="0"/>
    <m/>
    <m/>
    <m/>
    <m/>
    <s v="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
    <s v="Revisión del informe trimestral que entregan las Direcciones Seccionales, de conformidad con el Memorando 196 del 2021 y su modificatorio que se va a proferir"/>
    <s v="Documento generado que reporte el seguimiento, y retroalimentación."/>
    <n v="2"/>
    <d v="2022-04-30T00:00:00"/>
    <d v="2022-10-30T00:00:00"/>
    <n v="26.142857142857142"/>
    <n v="1"/>
    <s v="DGJ_x000a_NC - Subproceso de Gestión Jurídica_x000a_Subdirección de Asuntos Penales"/>
    <n v="1"/>
    <x v="0"/>
  </r>
  <r>
    <x v="1"/>
    <x v="0"/>
    <m/>
    <m/>
    <m/>
    <m/>
    <s v="Construir cuadro para el  control de la entrega documental del acta de aprehensión  y sus documentos soporte a la Unidad Penal."/>
    <s v="Elaborar cuadro de control donde se registre  la información  de las actas de aprehensión emitidas por la Unidad Aprehensora e informadas a la Unidad Penal vs. lo reportado en planilla No. 3."/>
    <s v="Cuadro control aprehensiones con destino a la Unidad Penal."/>
    <n v="1"/>
    <d v="2022-02-20T00:00:00"/>
    <d v="2022-05-30T00:00:00"/>
    <n v="14.142857142857142"/>
    <n v="1"/>
    <s v="DGJ_x000a_NC - Subproceso de Fiscalización y Liquidación_x000a_Subdirección de Operación Aduanera y Subdirección Operativa Policial. "/>
    <n v="1"/>
    <x v="0"/>
  </r>
  <r>
    <x v="1"/>
    <x v="0"/>
    <m/>
    <m/>
    <m/>
    <m/>
    <s v="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
    <s v="Diligenciar el cuadro establecido en forma mensual para el control de envío de las aprehensiones a la Unidad Penal, por cada una de las Unidades aprehensoreas (Operación Aduanera, Polfa, Fiscalización)"/>
    <s v="cuadros control  diligenciados"/>
    <n v="9"/>
    <d v="2022-06-01T00:00:00"/>
    <d v="2022-08-31T00:00:00"/>
    <n v="13"/>
    <n v="1"/>
    <s v="DGJ_x000a_NC - Subproceso de Fiscalización y Liquidación_x000a_Directores Seccionales_x000a_Jefes de división de unidades aprehensoras o quienes hagan sus veces"/>
    <n v="1"/>
    <x v="0"/>
  </r>
  <r>
    <x v="1"/>
    <x v="0"/>
    <m/>
    <m/>
    <m/>
    <m/>
    <s v="Revisar el informe que entregan las Direcciones Seccionales de conformidad con el Memorando 196 de 2021, que garantice la entrega de las aprehensiones penalizables."/>
    <s v="Realizar informe de seguimiento de los reportes a nivel nacional"/>
    <s v="Documento generado que reporte el seguimiento, y retroalimentación."/>
    <n v="2"/>
    <d v="2022-04-30T00:00:00"/>
    <d v="2022-08-15T00:00:00"/>
    <n v="15.285714285714286"/>
    <n v="1"/>
    <s v="DGJ_x000a_NC - Subproceso de Gestión Jurídica_x000a_Subdirección de Asuntos Penales_x000a__x000a_NC - Subproceso de Fiscalización y Liquidación_x000a_Subdirección de Fiscalización Aduanera"/>
    <n v="1"/>
    <x v="0"/>
  </r>
  <r>
    <x v="1"/>
    <x v="0"/>
    <m/>
    <m/>
    <s v="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
    <m/>
    <s v="Delimitación de reporte a generar y rol de consulta dentro del Sistema de Información Electrónica de Procesos Penales -SIEPP_x000a_"/>
    <s v="Generar reporte delimitado y el rol de consulta dentro del Sistema de Información Electrónica de Procesos Penales -SIEPP"/>
    <s v="Especificaciones del reporte"/>
    <n v="1"/>
    <d v="2022-02-10T00:00:00"/>
    <d v="2022-03-15T00:00:00"/>
    <n v="4.7142857142857144"/>
    <n v="1"/>
    <s v="DGJ_x000a_NC - Subproceso de Gestión Jurídica_x000a_Subdirección de Asuntos Penales_x000a__x000a_NC - Subproceso de Innovación y Tecnología_x000a_Subdirección de Soluciones y Desarrollo"/>
    <n v="1"/>
    <x v="0"/>
  </r>
  <r>
    <x v="1"/>
    <x v="0"/>
    <m/>
    <m/>
    <m/>
    <m/>
    <s v="Desarrollo, pruebas y puesta en producción del reporte solicitado a través del Sistema de Información Electrónica de Procesos Penales -SIEPP"/>
    <s v="Desarrollar el reporte a través del Sistema de Información Electrónica de Procesos Penales -SIEPP"/>
    <s v="Acta de comité de puesta en producción "/>
    <n v="1"/>
    <d v="2022-03-16T00:00:00"/>
    <d v="2022-11-30T00:00:00"/>
    <n v="37"/>
    <n v="1"/>
    <s v="DGJ_x000a_NC - Subproceso de Innovación y Tecnología_x000a_Subdirección de Soluciones y Desarrollo"/>
    <n v="1"/>
    <x v="0"/>
  </r>
  <r>
    <x v="1"/>
    <x v="0"/>
    <m/>
    <m/>
    <m/>
    <m/>
    <s v="Hacer seguimiento a las direcciones seccionales que según el reporte generado en el Sistema de Información Electrónica de Procesos Penales -SIEPP tengan insumos que no hayan sido gestionados dentro de oportunidad"/>
    <s v="Remisión del reporte a las seccionales que esten incumpliendo. "/>
    <s v="Informe de reportes incumplidos "/>
    <n v="2"/>
    <d v="2022-07-15T00:00:00"/>
    <d v="2023-02-15T00:00:00"/>
    <n v="30.714285714285715"/>
    <n v="1"/>
    <s v="DGJ_x000a_NC - Subproceso de Gestión Jurídica_x000a_Subdirección de Asuntos Penales"/>
    <n v="1"/>
    <x v="0"/>
  </r>
  <r>
    <x v="1"/>
    <x v="0"/>
    <m/>
    <m/>
    <m/>
    <m/>
    <s v="Preparar informe de resultados que refleje los incumplimientos y las acciones realizadas como resultado de la conciliación a la Subdirección correspondiente según la Unidad Aprehensora. (Operación Aduanera,Polfa, Fiscalización)"/>
    <s v="Enviar informe de resultados en forma mensual que refleje los incumplimientos y las acciones realizadas por la Dirección Seccional como resultado de la conciliación a la Subdirección según corresponda a la Unidad Aprehensora. (Operación Aduanera,Polfa, Fiscalización)"/>
    <s v="informes"/>
    <n v="9"/>
    <d v="2022-07-31T00:00:00"/>
    <d v="2022-09-30T00:00:00"/>
    <n v="8.7142857142857135"/>
    <n v="1"/>
    <s v="DGJ_x000a_NC - Subproceso de Fiscalización y Liquidación_x000a_Directores Seccionales_x000a_Jefes de división de las Unidades Aprehensoras o quienes hagan sus veces de las Direcciones Seccionales de Aduanas de Cali,  Impuestos y Aduanas de Buenaventura, Pereria, Maicao y Santa Marta_x000a_"/>
    <n v="1"/>
    <x v="0"/>
  </r>
  <r>
    <x v="1"/>
    <x v="0"/>
    <m/>
    <m/>
    <m/>
    <m/>
    <s v="Apoyar a prevención el análisis de insumos aduaneros en Seccionales donde exista un único funcionario, esto de acuerdo a su capacidad operativa de la dependencia"/>
    <s v="Apoyar a prevención y de acuerdo a la capacidad operativa de la Subdirección de Asuntos Penales al análisis de los insumos aduaneros presentados cuando se justifique por el incremento de insumos"/>
    <s v="Insumos analizados desde el Nivel Central y remitidos a la seccional para su presentación en el comité juridico de la seccional."/>
    <n v="2"/>
    <d v="2022-03-01T00:00:00"/>
    <d v="2022-05-31T00:00:00"/>
    <n v="13"/>
    <n v="1"/>
    <s v="DGJ_x000a_NC - Subproceso de Gestión Jurídica_x000a_Subdirección de Asuntos Penales"/>
    <n v="1"/>
    <x v="0"/>
  </r>
  <r>
    <x v="1"/>
    <x v="0"/>
    <m/>
    <m/>
    <m/>
    <m/>
    <s v="Modificar la actividad 2, del PR-PEC-0120 Agregando lo siguiente: &quot;El reparto se realiza de manera equitativa y aleatoria teniendo en cuenta las cargas de trabajo de los funcionarios&quot;."/>
    <s v="Modificar el procedimiento PEC 120_x000a_"/>
    <s v="Procedimiento modificado"/>
    <n v="1"/>
    <d v="2022-03-01T00:00:00"/>
    <d v="2022-04-15T00:00:00"/>
    <n v="6.4285714285714288"/>
    <n v="1"/>
    <s v="DGJ_x000a_NC - Subproceso de Gestión Jurídica_x000a_Subdirección de Asuntos Penales"/>
    <n v="1"/>
    <x v="0"/>
  </r>
  <r>
    <x v="1"/>
    <x v="0"/>
    <s v="INSP. 1707022442_x000a_H1,2_x000a__x000a_Evaluación de las actividades relacionadas con la gestión de garantías aduaneras"/>
    <s v="RG1_x000a__x000a_RFC1"/>
    <s v="ID del hallazgo I. Modificación en el texto publicado como Concepto General Unificado No.100202208 – 631 del 09/12/2020 respecto al discutido y aprobado en reunión de Comité de fecha 05/11/2020."/>
    <s v="ID del Riesgo de Gestión  :  RG 1. “Reprocesos jurídicos en instancias administrativas y/o judiciales”_x000a__x000a_ID del Riesgo de Corrupción :  RFC 1.  &quot;Cambio irregular de un concepto institucional para la investigación y determinación del cumplimiento o no de las obligaciones aduaneras amparadas con una póliza”"/>
    <s v="Adicionar las casillas correspondientes a la identificación, fechas de vencimiento y demás información relevante de las garantias en el servicio Informático IRIS"/>
    <s v="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
    <s v="Instrumento desarrollado para la incorporación y seguimiento de la información de garantías en el IRIS"/>
    <n v="1"/>
    <d v="2022-05-31T00:00:00"/>
    <d v="2022-12-30T00:00:00"/>
    <n v="30.428571428571427"/>
    <n v="1"/>
    <s v="DGJ_x000a_NC - Subproceso Fiscalización y Liquidación_x000a_Subdirección de Fiscalización Aduanera"/>
    <n v="1"/>
    <x v="0"/>
  </r>
  <r>
    <x v="1"/>
    <x v="0"/>
    <m/>
    <m/>
    <m/>
    <m/>
    <s v="Divulgar Conceptos Unificados a traves de correo electronico a los jefes del área jurídica."/>
    <s v="Divulgar Conceptos Unificados a traves de correos electronicos a los jefes del área jurídica."/>
    <s v="Correo electronico divulgando el Concepto Unificado."/>
    <n v="1"/>
    <d v="2022-06-01T00:00:00"/>
    <d v="2022-12-31T00:00:00"/>
    <n v="30.428571428571427"/>
    <n v="1"/>
    <s v="DGJ_x000a_NC - Subproceso de Gestión Jurídica_x000a_Dirección de Gestión Jurídica"/>
    <n v="1"/>
    <x v="0"/>
  </r>
  <r>
    <x v="1"/>
    <x v="0"/>
    <m/>
    <m/>
    <m/>
    <m/>
    <s v="Preparar DoctriFlash de la DIAN para mantener actualizada a la ciudadanía en general de los más relevantes y recientes pronunciamientos doctrinales sobre la interpretación normativa tributaria, aduanera y cambiaria de competencia de la Entidad."/>
    <s v="Elaborar y Publicar el DoctriFlash de la DIAN para mantener actualizada a la ciudadanía en general de los más relevantes y recientes pronunciamientos doctrinales sobre la interpretación normativa tributaria, aduanera y cambiaria de competencia de la Entidad."/>
    <s v="DoctriFlash publicado mensualmente en la pagina web y socializado a traves de correo electronico a todos los encargados el area jurídica de la DIAN."/>
    <n v="6"/>
    <d v="2022-06-01T00:00:00"/>
    <d v="2022-12-31T00:00:00"/>
    <n v="30.428571428571427"/>
    <n v="1"/>
    <s v="DGJ_x000a_NC - Subproceso de Gestión Jurídica_x000a_Subdirección de Normativa y Doctrina"/>
    <n v="1"/>
    <x v="0"/>
  </r>
  <r>
    <x v="1"/>
    <x v="0"/>
    <m/>
    <m/>
    <m/>
    <m/>
    <s v="Modificar el Resolución 000091 de 03/09/2021, que adopta el Modelo de Gestión Jurídica para la Unidad Administrativa Especial Dirección de Impuestos y Aduanas Nacionales - DIAN."/>
    <s v="Modificar la Resolución 000091 de 03/09/2021, que adopta el Modelo de Gestión Jurídica para la Unidad Administrativa Especial Dirección de Impuestos y Aduanas Nacionales - DIAN."/>
    <s v="Resolucion 000091 del 03/09/2021 que adopta el Modelo de Gestión Jurídica para la Unidad Administrativa Especial Dirección de Impuestos y Aduanas Nacionales - DIAN, modificada."/>
    <n v="1"/>
    <d v="2022-05-31T00:00:00"/>
    <d v="2022-09-30T00:00:00"/>
    <n v="17.428571428571427"/>
    <n v="1"/>
    <s v="DGJ_x000a_NC - Subproceso de Gestión Jurídica_x000a_Dirección de Gestión Jurídica_x000a_Subdirección de Normativa y Doctrina"/>
    <n v="1"/>
    <x v="0"/>
  </r>
  <r>
    <x v="1"/>
    <x v="0"/>
    <m/>
    <m/>
    <s v="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
    <m/>
    <s v="Modificar la Circular 000020 de 30/07/2018, la cual imparte directrices orientadas a garantizar la Seguridad Jurídica en las actuaciones y actos de la UAE Dirección de Impuestos y Aduanas Nacionales."/>
    <s v="Modificar la Circular 000020 de 30/07/2018,  la cual imparte directrices orientadas a garantizar la Seguridad Jurídica en las actuaciones y actos de la UAE Dirección de Impuestos y Aduanas Nacionales."/>
    <s v="Circular 000020 del 30/07/2018 la cual imparte directrices orientadas a garantizar la Seguridad Jurídica en las actuaciones y actos de la UAE Dirección de Impuestos y Aduanas Nacionales, modificada."/>
    <n v="1"/>
    <d v="2022-06-15T00:00:00"/>
    <d v="2022-10-15T00:00:00"/>
    <n v="17.428571428571427"/>
    <n v="1"/>
    <s v="DGJ_x000a_NC - Subproceso de Gestión Jurídica_x000a_Dirección de Gestión Jurídica_x000a_Subdirección de Normativa y Doctrina"/>
    <n v="1"/>
    <x v="0"/>
  </r>
  <r>
    <x v="1"/>
    <x v="0"/>
    <m/>
    <m/>
    <m/>
    <m/>
    <s v="Modificar el procedimiento PR-PEC-0123 - Atención de consultas y emisión de doctrina - Versión 4."/>
    <s v="Modificar el procedimiento PR-PEC-0123 - Atención de consultas y emisión de doctrina - Version 4."/>
    <s v="Procedimiento PR-PEC-0123 - Atención de consultas y emisión de doctrina - Version 5."/>
    <n v="1"/>
    <d v="2022-07-01T00:00:00"/>
    <d v="2022-10-31T00:00:00"/>
    <n v="17.428571428571427"/>
    <n v="1"/>
    <s v="DGJ_x000a_NC - Subproceso de Gestión Jurídica_x000a_Subdirección de Normativa y Doctrina"/>
    <n v="1"/>
    <x v="0"/>
  </r>
  <r>
    <x v="1"/>
    <x v="0"/>
    <m/>
    <m/>
    <m/>
    <m/>
    <s v="Mantener  actualizados los registros del Sistema Jurídico Documental - IURISDIAN."/>
    <s v="Actualizar los registros del Sistema Jurídico Documental - IURISDIAN."/>
    <s v="Informe trimestral con la relacion de los registros actualizados en el Sistema Jurídico Documental - IURISDIAN."/>
    <n v="2"/>
    <d v="2022-06-01T00:00:00"/>
    <d v="2022-12-31T00:00:00"/>
    <n v="30.428571428571427"/>
    <n v="1"/>
    <s v="DGJ_x000a_NC - Subproceso de Gestión Jurídica_x000a_Coordinación de Relatoría"/>
    <n v="1"/>
    <x v="0"/>
  </r>
  <r>
    <x v="1"/>
    <x v="0"/>
    <m/>
    <m/>
    <m/>
    <m/>
    <s v="Utilizar la herramienta Normograma donde se consolida la actualización de las bases jurídicas de la entidad (Normatividad, jurisprudencia y doctrina). Una vez esta sea implementada."/>
    <s v="Utilizar la herramienta Normograma donde se consolida la actualización de las bases jurídicas de la entidad (Normatividad, jurisprudencia y doctrina). Una vez esta sea implementada."/>
    <s v="Acceso a la herramienta Normagrama a traves del portal institucional de la entidad."/>
    <n v="1"/>
    <d v="2022-06-01T00:00:00"/>
    <d v="2022-12-31T00:00:00"/>
    <n v="30.428571428571427"/>
    <n v="1"/>
    <s v="DGJ_x000a_NC - Subproceso de Gestión Jurídica_x000a_Coordinación de Relatoría"/>
    <n v="1"/>
    <x v="0"/>
  </r>
  <r>
    <x v="2"/>
    <x v="0"/>
    <s v="INSP. 1707022454_x000a_  I1, H1, H2, H3, H4, H5, H6, OB1, _x000a_Acciones de Control - POLFA"/>
    <s v="RG1_x000a__x000a_RFC1"/>
    <s v="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
    <s v="RG1: “Decisión final del proceso de acciones de control por fuera de la norma”_x000a__x000a_RFC1: “decisión final y durante la acción de control con base en hechos inexistentes”"/>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2"/>
    <x v="0"/>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
    <n v="3"/>
    <d v="2024-01-01T00:00:00"/>
    <d v="2025-06-30T00:00:00"/>
    <n v="78"/>
    <n v="1"/>
    <s v="POLFA_x000a_NC- Subproceso Fiscalización y Liquidación_x000a_Subdirección Operativa Policial _x000a__x000a_ACTUALIZADO_x000a_13102023"/>
    <n v="1"/>
    <x v="0"/>
  </r>
  <r>
    <x v="2"/>
    <x v="0"/>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2"/>
    <x v="0"/>
    <m/>
    <m/>
    <s v="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quot;Acciones de Control&quot;.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2"/>
    <x v="0"/>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50"/>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2"/>
    <x v="0"/>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2"/>
    <x v="0"/>
    <m/>
    <m/>
    <s v="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quot;Acciones de Control&quot;"/>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2"/>
    <x v="0"/>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2"/>
    <x v="0"/>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2"/>
    <x v="0"/>
    <m/>
    <m/>
    <s v="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2"/>
    <x v="0"/>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2"/>
    <x v="0"/>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2"/>
    <x v="0"/>
    <m/>
    <m/>
    <s v="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2"/>
    <x v="0"/>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2"/>
    <x v="0"/>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2"/>
    <x v="0"/>
    <m/>
    <m/>
    <s v="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_x000a__x000a_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2"/>
    <x v="0"/>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2"/>
    <x v="0"/>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2"/>
    <x v="0"/>
    <m/>
    <m/>
    <s v="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
    <m/>
    <s v="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
    <s v="1. *Proyectar presentación en Power Point teniendo en cuenta el procedimiento PR-ADF-0294 y el instructivo IN-ADF-0167._x000a_*Citar a la capacitación vía teams._x000a_*Llevar a cabo la capacitación                         _x000a_*Atender las consultas que se deriven de la capacitación."/>
    <s v="Acta de asistencia        _x000a_Grabación de la capacitación."/>
    <n v="2"/>
    <d v="2023-10-02T00:00:00"/>
    <d v="2023-12-20T00:00:00"/>
    <n v="11.285714285714286"/>
    <n v="1"/>
    <s v="POLFA_x000a_NC- Subproceso Fiscalización y Liquidación_x000a_Coordinación de Optimización de la Operación Logística"/>
    <n v="1"/>
    <x v="0"/>
  </r>
  <r>
    <x v="2"/>
    <x v="0"/>
    <m/>
    <m/>
    <m/>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0"/>
  </r>
  <r>
    <x v="2"/>
    <x v="0"/>
    <m/>
    <m/>
    <s v="OB1. En la Direcciones Seccionales de Aduanas de Medellín, Bogotá y Cartagena se observaron inconsistencias en la verificación física de la mercancía aprehendida y/o decomisada"/>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0"/>
  </r>
  <r>
    <x v="3"/>
    <x v="0"/>
    <s v="INSP. 1707022444_x000a_H1,2_x000a__x000a_Fiscalización Grandes Contribuyentes con enfoque en AUDITORÍA ESPECIALIZADA DE HIDROCARBUROS Y MINERÍA."/>
    <s v="RG1_x000a__x000a_RFC1"/>
    <s v="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
    <s v="ID del Riesgo de Gestión  :  Decisión final del proceso de control fuera de la norma._x000a__x000a_ID del Riesgo de Corrupción :  RFC 1. Decisión final de un proceso de control basada en hechos falsos o información adulterada."/>
    <s v="Verificar el debido cumplimiento de las condiciones y términos establecidos en el procedimiento PR-COT-0465."/>
    <s v="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NC - Subproceso Fiscalización y Liquidación_x000a_Dirección Operativa de Grandes Contribuyentes_x000a_Subdirección Operativa de Fiscalización y Liquidación"/>
    <n v="1"/>
    <x v="0"/>
  </r>
  <r>
    <x v="3"/>
    <x v="0"/>
    <m/>
    <m/>
    <m/>
    <m/>
    <s v="Capacitar a los servidores públicos"/>
    <s v="Realizar una acción de capacitación sobre el objetivo, alcance, condiciones generales, actividades y demás aspectos  inherentes al procedimiento PR-COT-0465"/>
    <s v="Planilla de asistencia,_x000a_memorias de la capacitación"/>
    <n v="1"/>
    <d v="2022-09-01T00:00:00"/>
    <d v="2022-12-31T00:00:00"/>
    <n v="17.285714285714285"/>
    <n v="1"/>
    <s v="DGF_x000a_NC - Subproceso Fiscalización y Liquidación_x000a_Subdirección de Fiscalización Tributaria"/>
    <n v="1"/>
    <x v="0"/>
  </r>
  <r>
    <x v="3"/>
    <x v="0"/>
    <m/>
    <m/>
    <m/>
    <m/>
    <m/>
    <s v="Realizar autocapacitación al interior de la Subdirección Operativa de fiscalización y Liquidación y de las divisiones de Fiscalización y Liquidación del procedimiento PR-COT-0465"/>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0"/>
  </r>
  <r>
    <x v="3"/>
    <x v="0"/>
    <m/>
    <m/>
    <m/>
    <m/>
    <s v="Incluir en las visitas o ejercicios de seguimiento de que trata el procedimiento PR-CI-0339 &quot; Autoevaluación al Control de la Gestión&quot;"/>
    <s v="Verificar que los expedientes se sustancien y gestionen conforme lo previsto en el procedimiento PR-COT-0465 _x000a_"/>
    <s v="Informe consolidado de visitas de supervisión y control realizadas, en las que se haya realizado esta verificación"/>
    <n v="1"/>
    <d v="2022-10-01T00:00:00"/>
    <d v="2023-09-30T00:00:00"/>
    <n v="52"/>
    <n v="1"/>
    <s v="DGF_x000a_NC - Subproceso Fiscalización y Liquidación_x000a_Subdirección de Fiscalización Tributaria"/>
    <n v="1"/>
    <x v="0"/>
  </r>
  <r>
    <x v="3"/>
    <x v="0"/>
    <m/>
    <m/>
    <s v="ID del hallazgo II. Incumplimiento en la debida gestión documental del proceso de investigación."/>
    <m/>
    <s v="Verificar que los expedientes recibidos en Secretaría cuenten con el formato 2221 debidamente diligenciado"/>
    <s v="Verificar la inclusión y adecuado diligenciamiento del formato 2221 por  parte de Secretaria, a tres expedientes mensualmente, seleccionado uno por cada Coordinación de Fiscalización Intensiva (Devoluciones, Servicios y Operaciones Financieras, y Otros Sectores de la Economía)."/>
    <s v="Informes de verificación de inclusión y debida diligencia del formato 2221 en un expediente mensual por cada Coordinación de Fiscalización Intensiva"/>
    <n v="3"/>
    <d v="2022-09-01T00:00:00"/>
    <d v="2022-11-30T00:00:00"/>
    <n v="12.857142857142858"/>
    <n v="1"/>
    <s v="DGF_x000a_NC - Subproceso Fiscalización y Liquidación_x000a_Dirección Operativa de Grandes Contribuyentes_x000a_Subdirección Operativa de Fiscalización y Liquidación"/>
    <n v="1"/>
    <x v="0"/>
  </r>
  <r>
    <x v="3"/>
    <x v="0"/>
    <m/>
    <m/>
    <m/>
    <m/>
    <s v="Capacitar a los servidores públicos"/>
    <s v="Efectuar una capacitación sobre conformación de expedientes de conformidad con los lineamientos, procedimientos y directrices aplicables"/>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0"/>
  </r>
  <r>
    <x v="3"/>
    <x v="0"/>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NC - Subproceso Fiscalización y Liquidación_x000a_Dirección Operativa de Grandes Contribuyentes_x000a_Subdirección Operativa de Fiscalización y Liquidación"/>
    <n v="1"/>
    <x v="0"/>
  </r>
  <r>
    <x v="3"/>
    <x v="0"/>
    <m/>
    <m/>
    <m/>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s v="Informes trimestrales."/>
    <n v="4"/>
    <d v="2022-10-01T00:00:00"/>
    <d v="2023-01-30T00:00:00"/>
    <n v="17.285714285714285"/>
    <n v="1"/>
    <s v="DGF_x000a_NC - Subproceso Fiscalización y Liquidación_x000a_Dirección Operativa de Grandes Contribuyentes_x000a_Subdirección Operativa de Fiscalización y Liquidación"/>
    <n v="1"/>
    <x v="0"/>
  </r>
  <r>
    <x v="3"/>
    <x v="0"/>
    <m/>
    <m/>
    <m/>
    <m/>
    <s v="Expedir y socializar lineamientos"/>
    <s v="Emitir y socializar lineamientos respecto a la inclusión de prueba de la verificación del reporte de operaciones con terceros sancionados como proveedores ficticios."/>
    <s v="Memorando "/>
    <n v="1"/>
    <d v="2022-09-01T00:00:00"/>
    <d v="2022-12-31T00:00:00"/>
    <n v="17.285714285714285"/>
    <n v="1"/>
    <s v="DGF_x000a_NC - Subproceso Fiscalización y Liquidación_x000a_Subdirección de Fiscalización Tributaria"/>
    <n v="1"/>
    <x v="0"/>
  </r>
  <r>
    <x v="3"/>
    <x v="0"/>
    <s v="INSP. 1707022449_x000a_  H2 y 3_x000a__x000a_OB 1, 2, y 3_x000a__x000a_Fiscalización Personas Jurídicas y Asimiladas Dirección Seccional de Impuestos de Bogotá"/>
    <s v="RG1_x000a__x000a_RFC1"/>
    <s v="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
    <s v="RG1: Decisión final del proceso de control fuera de la norma _x000a__x000a_RFC1: Indebida determinación y/o decisión final de un proceso de investigación tributaria."/>
    <s v="Ajustar el formato 1840 &quot;Revisión Expediente con Actuación Final&quot; para incluir la verificación de la competencia de los servidores públicos que han venido actuando en la investigación."/>
    <s v="Verificar que los servidores públicos responsables de la investigación en cualquiera de las etapas procesales cuentan con la competencia legal para actuar "/>
    <s v="formato 1840 &quot;Revisión Expediente con Actuación Final&quot; ajustado"/>
    <n v="1"/>
    <d v="2023-01-01T00:00:00"/>
    <d v="2023-05-08T00:00:00"/>
    <n v="18.142857142857142"/>
    <n v="1"/>
    <s v="DGF_x000a_NC - Subproceso Fiscalización y Liquidación_x000a_Subdirección de Fiscalización Tributaria"/>
    <n v="1"/>
    <x v="0"/>
  </r>
  <r>
    <x v="3"/>
    <x v="0"/>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el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3"/>
    <x v="0"/>
    <m/>
    <m/>
    <s v="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
    <m/>
    <s v="Efectuar capacitación a nivel nacional,  sobre el procedimiento PR-COT-465 “Investigación y determinación de tributos e imposición de sanciones&quot;  vigente, enfatizando sobre los controles inmersos en él y el diligenciamiento de los formatos propios del proceso."/>
    <s v="Asegurar el cumplimiento del procedimiento y que la investigación se desarrolle conforme a los procedimientos vigentes."/>
    <s v="Capacitación efectuada."/>
    <n v="1"/>
    <d v="2023-01-01T00:00:00"/>
    <d v="2023-05-08T00:00:00"/>
    <n v="18.142857142857142"/>
    <n v="1"/>
    <s v="DGF_x000a_NC - Subproceso Fiscalización y Liquidación_x000a_Subdirección de Fiscalización Tributaria"/>
    <n v="1"/>
    <x v="0"/>
  </r>
  <r>
    <x v="3"/>
    <x v="0"/>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3"/>
    <x v="0"/>
    <m/>
    <m/>
    <s v="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
    <m/>
    <s v="Efectuar capacitación a nivel nacional,  sobre el procedimiento PR-ADF-0159 “Notificación, Comunicación y/o Publicación V5.&quot; "/>
    <s v="Evitar reprocesos  y actos administrativos sin validez jurídica al no ser notificados dentro del término legal"/>
    <s v="Capacitación efectuada."/>
    <n v="1"/>
    <d v="2023-01-01T00:00:00"/>
    <d v="2023-05-08T00:00:00"/>
    <n v="18.142857142857142"/>
    <n v="1"/>
    <s v="DGF_x000a_NC - Subproceso Fiscalización y Liquidación_x000a_Subdirección de Fiscalización Tributaria"/>
    <n v="1"/>
    <x v="0"/>
  </r>
  <r>
    <x v="3"/>
    <x v="0"/>
    <m/>
    <m/>
    <m/>
    <m/>
    <s v="Incluir en la  inducción y/o reinducción a los servidores públicos responsables de realizar la investigación y proferir los actos administrativos, el procedimiento PR-ADF-0159 “Notificación, Comunicación y/o Publicación&quot;"/>
    <s v="Evitar reprocesos  y actos administrativos sin validez jurídica al no ser notificados dentro del término legal"/>
    <s v="informe semestral sobre las inducciones y/o reinducciones efectuadas"/>
    <n v="2"/>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3"/>
    <x v="0"/>
    <m/>
    <m/>
    <s v="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
    <m/>
    <s v="Efectuar capacitación a nivel nacional,  sobre el procedimiento PR-COT-465 “Investigación y determinación de tributos e imposición de sanciones&quot;  vigente, enfatizando sobre los controles inmersos en el y el diligenciamiento de los formatos.. "/>
    <s v="Asegurar el cumplimiento del procedimiento y que la investigación se desarrollo conforme a los procedimientos vigentes."/>
    <s v="Capacitación efectuada."/>
    <n v="1"/>
    <d v="2023-01-01T00:00:00"/>
    <d v="2023-05-08T00:00:00"/>
    <n v="18.142857142857142"/>
    <n v="1"/>
    <s v="DGF_x000a_NC - Subproceso Fiscalización y Liquidación_x000a_Subdirección de Fiscalización Tributaria"/>
    <n v="1"/>
    <x v="0"/>
  </r>
  <r>
    <x v="3"/>
    <x v="0"/>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3"/>
    <x v="0"/>
    <m/>
    <m/>
    <s v="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
    <m/>
    <s v="Socializar a Nivel Nacional, el Memorando nro. 000231 del 22 de diciembre de 2022 y su anexo, el documento &quot;Guía módulo proveedores ficticios SI Proveedores.pdf&quot;,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
    <s v="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
    <s v="Comunicación socializando el memorando"/>
    <n v="1"/>
    <d v="2023-01-01T00:00:00"/>
    <d v="2023-04-30T00:00:00"/>
    <n v="17"/>
    <n v="1"/>
    <s v="DGF_x000a_NC - Subproceso Fiscalización y Liquidación_x000a_Subdirección de Fiscalización Tributaria"/>
    <n v="1"/>
    <x v="0"/>
  </r>
  <r>
    <x v="3"/>
    <x v="0"/>
    <s v="INSP. 1707022452_x000a_ H1 y 2_x000a__x000a_Efectividad en la aplicación de controles en la expedición de sanciones aduaneras a los operadores de zonas francas"/>
    <s v="RG1_x000a__x000a_RFC1"/>
    <s v="H1. Falta de unidad de criterio con respecto a la aplicación de los principios de tipicidad, prohibición de analogía y prevalencia de lo sustancial que tratan los numerales 6, 7 y 8 del artículo 1 del Decreto 1165 de 2019"/>
    <s v="RG1: Decisión final del proceso de control de obligaciones aduaneras por fuera de la norma_x000a__x000a_RFC1: Decisión final de un proceso de control de obligaciones aduaneras basado en hechos falsos o información adulterada"/>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0"/>
  </r>
  <r>
    <x v="3"/>
    <x v="0"/>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0"/>
  </r>
  <r>
    <x v="3"/>
    <x v="0"/>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0"/>
  </r>
  <r>
    <x v="3"/>
    <x v="0"/>
    <m/>
    <m/>
    <m/>
    <m/>
    <s v="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
    <s v="1. Fijar los terminos en proyecto de norma para la aprobación por parte de los usuarios operadores de las zonas francas de las operaciones de ingreso de mercancias que ingresen a las zonas fancas._x000a_ 2. Justificación para la inclusión de terminos  para la aprobación del FMM en las operaciones de ingreso a las zonas francas._x000a_3. Publicación del proyecto de norma para comentarios."/>
    <s v="Proyecto de norma."/>
    <n v="1"/>
    <d v="2023-01-04T00:00:00"/>
    <d v="2023-12-31T00:00:00"/>
    <n v="51.571428571428569"/>
    <n v="1"/>
    <s v="DGF_x000a_NC - Subproceso Operación Aduanera_x000a_Dirección de Gestión de Aduanas_x000a_Subdirección de Operación Aduanera"/>
    <n v="1"/>
    <x v="0"/>
  </r>
  <r>
    <x v="3"/>
    <x v="0"/>
    <m/>
    <m/>
    <s v="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
    <m/>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0"/>
  </r>
  <r>
    <x v="3"/>
    <x v="0"/>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0"/>
  </r>
  <r>
    <x v="3"/>
    <x v="0"/>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0"/>
  </r>
  <r>
    <x v="3"/>
    <x v="0"/>
    <s v="INSP. 1707022453_x000a_H1, H2, H3, OB1 y OB2_x000a_Imposición de sanciones cambiarias"/>
    <s v="RG1_x000a__x000a_RFC1"/>
    <s v="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
    <s v="RG1: Posible pérdida de la trazabilidad, disponibilidad e integridad de la información física y electrónica que apoya el control cambiario_x000a__x000a_RFC1: Posible exclusión de un usuario aduanero de un proceso de control cambiario"/>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3"/>
    <x v="0"/>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3"/>
    <x v="0"/>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1"/>
    <s v="DGF_x000a_NC - Subproceso Fiscalización y Liquidación_x000a_Subdirección de Fiscalización Cambiaria_x000a__x000a_ACTUALIZADO_x000a_13102023"/>
    <n v="1"/>
    <x v="0"/>
  </r>
  <r>
    <x v="3"/>
    <x v="0"/>
    <m/>
    <m/>
    <s v="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_x000a_                                                                                                                  2. Garantizar que los insumos del subproceso de fiscalización y liquidación cambiaria cuenten con la trazabilidad requerida desde su recepción, investigación y determinación e imposición de sancione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3"/>
    <x v="0"/>
    <m/>
    <m/>
    <s v="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3"/>
    <x v="0"/>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3"/>
    <x v="0"/>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1"/>
    <s v="DGF_x000a_NC - Subproceso Fiscalización y Liquidación_x000a_Subdirección de Fiscalización Cambiaria_x000a__x000a_ACTUALIZADO_x000a_13102023"/>
    <n v="1"/>
    <x v="0"/>
  </r>
  <r>
    <x v="3"/>
    <x v="0"/>
    <m/>
    <m/>
    <s v="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
    <m/>
    <s v="1. Solicitar a la Dirección Seccional de Aduanas de Medellín verificar sus activos de información y solicitar las inclusiones y/o actualizaciones a las que haya lugar."/>
    <s v="1. Mantener actualizado el listado de activos de información"/>
    <s v="1. Oficio por medio del cual se solicita a la Dirección Seccional de Aduanas de Medellín la actualización de la lista de activos de esa Seccional._x000a__x000a_2. Consulta en el Link para verficar la actualización de listado de activos de información."/>
    <n v="1"/>
    <d v="2023-08-01T00:00:00"/>
    <d v="2023-12-31T00:00:00"/>
    <n v="21.714285714285715"/>
    <n v="1"/>
    <s v="DGF_x000a_NC - Subproceso Fiscalización y Liquidación_x000a_Subdirección de Fiscalización Cambiaria_x000a__x000a_DGF_x000a_DS - Dirección Seccional de Aduanas de Medellín_x000a__x000a_ACTUALIZADO_x000a_13102023"/>
    <n v="1"/>
    <x v="0"/>
  </r>
  <r>
    <x v="3"/>
    <x v="0"/>
    <m/>
    <m/>
    <s v="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
    <m/>
    <s v="1. Gestionar con el área de tecnologia la estandarización de cada una de las celdas de la información histórica que se incorpora en el Sistema de antecedentes administrativos cambiarios (SIAAC), para minimizar la ocurrencia de errores."/>
    <s v="1. Fortalecer la exactitud, consistencia y veracidad de la información incorporada en el Sistema de antecedentes administrativos cambiarios (SIAAC)._x000a_2.  Minimizar la probabilidad de que se presenten errores, una vez el sistema se encuentre disponible para consulta de los usuarios."/>
    <s v="1. Consulta de los casos identificados en donde se refleje el ajuste implementado."/>
    <n v="1"/>
    <d v="2023-08-01T00:00:00"/>
    <d v="2024-02-28T00:00:00"/>
    <n v="30.142857142857142"/>
    <n v="1"/>
    <s v="DGF_x000a_NC - Subproceso Fiscalización y Liquidación_x000a_Subdirección de Fiscalización Cambiaria_x000a__x000a_ACTUALIZADO_x000a_13102023"/>
    <n v="1"/>
    <x v="0"/>
  </r>
  <r>
    <x v="3"/>
    <x v="0"/>
    <s v="INSP. 1707022445_x000a_ “Fiscalización de devoluciones personas Jurídicas y asimiladas”_x000a__x000a_H1,2,3"/>
    <s v="RG1_x000a__x000a_RFC1"/>
    <s v="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
    <s v="ID del Riesgo de Gestión  :  Decisión de un proceso de control a las devoluciones fuera de la norma. "/>
    <s v="Reiterar el uso de la herramienta tecnológica &quot;Reporte Gerencial, columna DT Días Transcurridos&quot; dispuesta en el Servicio Informático de Devoluciones para el control de los términos de gestión, indistintamente si el expediente se encuentra en auditoría de fiscalización."/>
    <s v="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quot;Registro diario de solicitudes de devolución y/o compensación&quot;, el cual contiene las casillas de &quot;Fecha de radicación&quot; y &quot;Fecha de Vencimiento&quot; de las solicitudes de devolución."/>
    <s v="Lista de asistencia que evidencia la participación en la capacitación de funcionarios de las 34 Direcciones Seccionales y Dirección Operativa de Grandes Contribuyentes."/>
    <n v="1"/>
    <d v="2022-09-01T00:00:00"/>
    <d v="2022-09-30T00:00:00"/>
    <n v="4.1428571428571432"/>
    <n v="1"/>
    <s v="DGF_x000a_NC - Subproceso Recaudo - Devoluciones_x000a_Subdirección de Devoluciones"/>
    <n v="1"/>
    <x v="0"/>
  </r>
  <r>
    <x v="3"/>
    <x v="0"/>
    <m/>
    <m/>
    <m/>
    <m/>
    <s v="Monitorear en forma permanente el cumplimiento de términos para resolver las solicitudes de devolución, mediante el uso de la herramienta tecnológica &quot;Reporte Gerencial, columna DT Días Transcurridos&quot; y  el uso del Formato FT-COT-2504 &quot;Registro diario de solicitudes de devolución y/o compensación&quot;, el cual contiene las casillas de &quot;Fecha de radicación&quot; y &quot;Fecha de Vencimiento&quot; de las solicitudes de devolución. "/>
    <s v="Verificar diariamente el control de términos en la gestión de solicitudes de devolución"/>
    <s v="Formato FT-COT-2504 actualizado, envío formato a la Subdirección de Devoluciones, mes anterior durante los primeros cinco (5) días hábiles de cada mes "/>
    <n v="6"/>
    <d v="2022-10-01T00:00:00"/>
    <d v="2023-03-31T00:00:00"/>
    <n v="25.857142857142858"/>
    <n v="1"/>
    <s v="DGF_x000a_NC - Subproceso Recaudo - Devoluciones_x000a_Dirección Operativa de Grandes Contribuyentes_x000a_Direcciones Seccionales de Impuestos y De Impuestos y Aduanas_x000a_Divisiones de Recaudo y Cobranzas_x000a_División de Recaudo_x000a_Coordinación de Devoluciones DOGC_x000a_Subdirección de Devoluciones_x000a_"/>
    <n v="1"/>
    <x v="0"/>
  </r>
  <r>
    <x v="3"/>
    <x v="0"/>
    <m/>
    <m/>
    <m/>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trimestral de expedientes entregados a la División de Recaudo, correspondientes al año 2020)"/>
    <n v="1"/>
    <d v="2022-09-01T00:00:00"/>
    <d v="2023-12-31T00:00:00"/>
    <n v="69.428571428571431"/>
    <n v="1"/>
    <s v="DGF_x000a_DS - Subproceso Fiscalización y Liquidación_x000a_Divisiones de Fiscalización y Liquidación Intensiva_x000a_Direccion Seccional de Impuestos de Bogotá"/>
    <n v="1"/>
    <x v="0"/>
  </r>
  <r>
    <x v="3"/>
    <x v="0"/>
    <m/>
    <m/>
    <s v="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de expedientes entregados a la División de Recaudo, correspondientes al año 2021 y 2022)"/>
    <n v="1"/>
    <d v="2023-07-01T00:00:00"/>
    <d v="2024-06-30T00:00:00"/>
    <n v="52.142857142857146"/>
    <n v="1"/>
    <s v="DGF_x000a_DS - Subproceso Fiscalización y Liquidación_x000a_Divisiones de Fiscalización y Liquidación Intensiva_x000a_Direccion Seccional de Impuestos de Bogotá"/>
    <n v="1"/>
    <x v="0"/>
  </r>
  <r>
    <x v="3"/>
    <x v="0"/>
    <m/>
    <m/>
    <m/>
    <m/>
    <s v="Verificar el debido cumplimiento de las condiciones y términos establecidos en el procedimiento PR-COT-0465."/>
    <s v="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DS - Subproceso Fiscalización y Liquidación_x000a_Divisiones de Fiscalización y Liquidación Intensiva_x000a_Direccion Seccional de Impuestos de Bogotá"/>
    <n v="1"/>
    <x v="0"/>
  </r>
  <r>
    <x v="3"/>
    <x v="0"/>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DS - Subproceso Fiscalización y Liquidación_x000a_Divisiones de Fiscalización y Liquidación Intensiva_x000a_Direccion Seccional de Impuestos de Bogotá"/>
    <n v="1"/>
    <x v="0"/>
  </r>
  <r>
    <x v="3"/>
    <x v="0"/>
    <m/>
    <m/>
    <s v="ID del hallazgo III. Incumplimiento en algunas de las actividades del procedimiento PR-FL-0220 Investigación de Obligaciones Tributarias Sustanciales y Formales Versión 6 y 7."/>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recaudo, recaudo y cobranzas o la dependecia que haga sus veces."/>
    <s v="Informes trimestrales."/>
    <n v="4"/>
    <d v="2022-10-01T00:00:00"/>
    <d v="2023-01-30T00:00:00"/>
    <n v="17.285714285714285"/>
    <n v="1"/>
    <s v="DGF_x000a_DS - Subproceso Fiscalización y Liquidación_x000a_Divisiones de Fiscalización y Liquidación Intensiva_x000a_Direccion Seccional de Impuestos de Bogotá"/>
    <n v="1"/>
    <x v="0"/>
  </r>
  <r>
    <x v="3"/>
    <x v="0"/>
    <m/>
    <m/>
    <m/>
    <m/>
    <s v="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
    <s v="Elaborar y enviar el documento de diagnóstico a la Dirección de Gestión Corporativa y realizar el seguimiento al trámite "/>
    <s v="Diagnóstico y cuminicación de remisión "/>
    <n v="1"/>
    <d v="2022-09-01T00:00:00"/>
    <d v="2022-10-31T00:00:00"/>
    <n v="8.5714285714285712"/>
    <n v="1"/>
    <s v="DGF_x000a_DS - Subproceso Fiscalización y Liquidación_x000a_Dirección Seccional  Impuestos de Bogotá_x000a_División de Fiscalización y Liquidación tributaria Intensiva para Personas Jurídicas_x000a_"/>
    <n v="1"/>
    <x v="0"/>
  </r>
  <r>
    <x v="3"/>
    <x v="0"/>
    <m/>
    <m/>
    <m/>
    <m/>
    <s v="Incluir en la lista de chequeo que hace parte del Memorando 40 del 25 de febrero de 2022,  la verificacion de la  existencia de la carta de presentacion Formato 1810 "/>
    <s v="Actualizar y socializar la lista de chequeo que hace parte del Memorando 40 del 25 de febrero de 2022,  la verificacion de la  existencia de la carta de presentacion Formato 1810 "/>
    <s v="Lista de chequeo actualizada_x000a_Socilialización a través de correo electrónico de la lista de chequeo"/>
    <n v="2"/>
    <d v="2022-09-01T00:00:00"/>
    <d v="2022-09-30T00:00:00"/>
    <n v="4.1428571428571432"/>
    <n v="1"/>
    <s v="DGF_x000a_DS - Subproceso Fiscalización y Liquidación_x000a_Subdirección de Fiscalización Tributaria_x000a_"/>
    <n v="1"/>
    <x v="0"/>
  </r>
  <r>
    <x v="3"/>
    <x v="0"/>
    <s v="INSP. 1707022459_x000a_ &quot;Proceso Sancionatorio Tributario&quot;_x000a_H1_x000a_OB1"/>
    <s v="RG1_x000a__x000a_RFC1"/>
    <s v="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_x000a_“Trasladar expediente (…) y el diligenciamiento del formato FT-ADF-2325 Informe de Actos Administrativos decisorios ejecutoriados para el procedimiento PR-COT-0269 Inicio del Cobro en Sede Administrativa. En ambos casos adjuntando copia de dichos actos.”_x000a_De igual forma, el formato FT-ADF-2325 denominado “Informe de actos administrativos decisorios ejecutoriados”, debe ser enviado los 5 primeros días hábiles de cada mes para dar inicio formal al Procedimiento PR-COT-0269 “Inicio del cobro en sede administrativa”._x000a_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_x000a_En suma, se podría concluir que esta remisión (término para remitir a cobranzas) es administrativa y debería darse de facto o en el término de la distancia; lo anterior, teniendo en cuenta lo establecido en el artículo 89 de la Ley 1437 de 2011:_x000a_&quot;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quot;"/>
    <s v="Riesgo de gestión: Caducidad de facultades de control y eventual prescripción de obligaciones._x0009__x0009__x0009__x0009__x0009__x0009__x000a__x000a_Riesgo de fraude y corrupción: Exclusión de un contribuyente de un proceso de control."/>
    <s v="Ejecutar las acciones propias de control previstas en el Memorando 70 de 2023 (numeral 1.14) y los planes derivados de las visitas de supervisión y autocontrol del nivel local y delegado."/>
    <s v="Garantizar la correcta aplicación de los procedimientos a cargo del proceso y las áreas de fiscalización "/>
    <s v="Informes de  acciones y visitas de supervisión y autocontrol realizadas en al año 2024"/>
    <n v="1"/>
    <d v="2024-01-01T00:00:00"/>
    <d v="2024-12-31T00:00:00"/>
    <n v="52.142857142857146"/>
    <n v="1"/>
    <s v="DGF_x000a_NC - Subproceso Fiscalización y Liquidación_x000a_SD Fiscalización Tributaria _x000a_SD Fiscalización Internacional "/>
    <n v="1"/>
    <x v="0"/>
  </r>
  <r>
    <x v="3"/>
    <x v="0"/>
    <m/>
    <m/>
    <s v="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
    <m/>
    <s v="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
    <s v="Evitar que ante la falta de personal y ausencia de rol de revisor, el rol de jefe concentre en simultáneo las funciones de revisión y firma. "/>
    <s v="1 Memorando divulgado con el lineamiento en cuestión"/>
    <n v="1"/>
    <d v="2024-01-01T00:00:00"/>
    <d v="2024-03-31T00:00:00"/>
    <n v="12.857142857142858"/>
    <n v="1"/>
    <s v="DGF_x000a_NC - Subproceso Fiscalización y Liquidación_x000a_SD Fiscalización Tributaria _x000a_SD Fiscalización Internacional "/>
    <n v="1"/>
    <x v="0"/>
  </r>
  <r>
    <x v="3"/>
    <x v="0"/>
    <s v="INSP. 170700-29-2024-02-03 _x000a__x000a_H1, OB1, OB2 y OB3"/>
    <s v="RG01_x000a__x000a_RFC01"/>
    <s v="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
    <s v="RG01: Caducidad de las facultades de control de las obligaciones tributarias._x000a__x000a_RFC01: Exclusión de un contribuyente de un proceso de control de las obligaciones tributarias. "/>
    <s v="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seccionales y operativa,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0"/>
  </r>
  <r>
    <x v="3"/>
    <x v="0"/>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0"/>
  </r>
  <r>
    <x v="3"/>
    <x v="0"/>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0"/>
  </r>
  <r>
    <x v="3"/>
    <x v="0"/>
    <m/>
    <m/>
    <s v="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3"/>
    <x v="0"/>
    <m/>
    <m/>
    <s v="OB2: En cuatro (4) expedientes de acciones de control de documentación comprobatoria de la Dirección Operativa de Grandes Contribuyentes, se observó que el auto de apertura no registra la firma del funcionario competente."/>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3"/>
    <x v="0"/>
    <m/>
    <m/>
    <s v="OB3: Se evidencian fallas en los controles tendientes a salvaguardar la integridad, confiabilidad y trazabilidad de la información."/>
    <m/>
    <s v="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0"/>
  </r>
  <r>
    <x v="3"/>
    <x v="0"/>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0"/>
  </r>
  <r>
    <x v="3"/>
    <x v="0"/>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0"/>
  </r>
  <r>
    <x v="3"/>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3"/>
    <x v="0"/>
    <s v="INSP. 170700-29-2024-02-03 _x000a__x000a_H2, H3, H4, H5, H6, OB4, OB5 y OB6 "/>
    <s v="RFC02_x000a__x000a_RFC02"/>
    <s v="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
    <s v="RG02: Decisión final de un proceso de control por fuera de la norma._x000a__x000a_RFC02: Decisión final de un proceso de control ejecutado de forma irregular."/>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3"/>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3"/>
    <x v="0"/>
    <m/>
    <m/>
    <m/>
    <m/>
    <s v="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3"/>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3"/>
    <x v="0"/>
    <m/>
    <m/>
    <s v="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3"/>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3"/>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3"/>
    <x v="0"/>
    <m/>
    <m/>
    <s v="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3"/>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3"/>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3"/>
    <x v="0"/>
    <m/>
    <m/>
    <s v="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3"/>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3"/>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3"/>
    <x v="0"/>
    <m/>
    <m/>
    <s v="H6: Se evidencian fallas en los controles tendientes a salvaguardar la integridad, confiabilidad y trazabilidad de la información."/>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3"/>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3"/>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3"/>
    <x v="0"/>
    <m/>
    <m/>
    <s v="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
    <m/>
    <s v="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
    <s v="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
    <s v="Acta en la que se consigne la decisión tomada en las mesas de trabajo"/>
    <n v="1"/>
    <d v="2024-10-01T00:00:00"/>
    <d v="2025-07-30T00:00:00"/>
    <n v="43.142857142857146"/>
    <n v="1"/>
    <s v="DGF_x000a_NC - Subproceso: Fiscalización y Liquidación_x000a_Subdirección de Fiscalización Internacional_x000a_Subdirección de Fiscalización Tributaria"/>
    <n v="1"/>
    <x v="0"/>
  </r>
  <r>
    <x v="3"/>
    <x v="0"/>
    <m/>
    <m/>
    <m/>
    <m/>
    <s v="A7. Elaborar y/o actualizar el documento dentro del sistema de gestión acorde con lo establecido en el acta."/>
    <s v="- Elaboración del documento definido para el cumplimiento de la acción._x000a_- Revisión y aprobación por parte de las áreas involucradas."/>
    <s v="Documento y/o procedimiento modificado"/>
    <n v="1"/>
    <d v="2025-07-30T00:00:00"/>
    <d v="2025-11-30T00:00:00"/>
    <n v="17.571428571428573"/>
    <n v="0.25"/>
    <s v="DGF_x000a_NC - Subproceso: Fiscalización y Liquidación_x000a_Subdirección de Fiscalización Internacional_x000a_Subdirección de Fiscalización Tributaria"/>
    <n v="0.25"/>
    <x v="1"/>
  </r>
  <r>
    <x v="3"/>
    <x v="0"/>
    <m/>
    <m/>
    <s v="OB5: Se evidencia inconsistencia y falta de uniformidad en el formato de fechas utilizado para el registro de la información de los expedientes, generando incertidumbre y falta de claridad de la información, lo que afecta la toma de decisión del funcionario sustanciador. "/>
    <m/>
    <s v="A6: Realizar reunión de retroalimentación con la Coordinación de Correspondencia y Notificaciones de la Subdirección Administrativa con el fin de socializar el resultado de la Inspección de la Agencia ITRC para que se adopten las medidas pertinentes."/>
    <s v="Reunión presencial o a través de la Plataforma TEAMS"/>
    <s v="Acta de reunión entre la Subdirección de Fiscalización Internacional y la Coordinación de Correspondencia y Notificaciones "/>
    <n v="1"/>
    <d v="2024-10-01T00:00:00"/>
    <d v="2024-12-31T00:00:00"/>
    <n v="13"/>
    <n v="1"/>
    <s v="DGF_x000a_NC - Subproceso Fiscalización y Liquidación_x000a_Subdirección de Fiscalización Internacional_x000a__x000a_NC - Subproceso Recursos Administrativos_x000a_Coordinación de Correspondencia y Notificaciones "/>
    <n v="1"/>
    <x v="0"/>
  </r>
  <r>
    <x v="3"/>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3"/>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3"/>
    <x v="0"/>
    <m/>
    <m/>
    <s v="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3"/>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3"/>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3"/>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3"/>
    <x v="0"/>
    <s v="170700-29-2024-02-04_x000a__x000a__x000a_I1, H1, H2, H3, H4, H5, OB1 y OB2"/>
    <s v="RG01_x000a__x000a_RFC02"/>
    <s v="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
    <s v="RG01: Caducidad de facultades de control y prescripción de obligaciones_x000a__x000a_RFC01: Exclusión de un contribuyente de un proceso de control."/>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9-25T00:00:00"/>
    <n v="53.857142857142854"/>
    <n v="1"/>
    <s v="DGF_x000a_NC - Subproceso: Fiscalización y Liquidación_x000a_Dirección de Gestión de Fiscalización_x000a_Subdirección de Fiscalización Tributaria_x000a_Coordinación de sistemas de información y Procedimiento de Fiscalización Tributaria"/>
    <n v="1"/>
    <x v="0"/>
  </r>
  <r>
    <x v="3"/>
    <x v="0"/>
    <m/>
    <m/>
    <s v="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5T00:00:00"/>
    <n v="46.857142857142854"/>
    <n v="1"/>
    <s v="DGF_x000a_NC - Subproceso: Fiscalización y Liquidación_x000a_Dirección General_x000a_Dirección de Gestión de Fiscalización_x000a_Subdirección de Fiscalización Tributaria_x000a_Coordinación de sistemas de información y Procedimiento de Fiscalización Tributaria"/>
    <n v="1"/>
    <x v="0"/>
  </r>
  <r>
    <x v="3"/>
    <x v="0"/>
    <m/>
    <m/>
    <s v="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
    <m/>
    <m/>
    <s v="1- Poner en producción el sistema informático."/>
    <s v="3.Sistema Informatico ZESE"/>
    <n v="1"/>
    <d v="2024-10-01T00:00:00"/>
    <d v="2025-09-25T00:00:00"/>
    <n v="51.285714285714285"/>
    <n v="1"/>
    <s v="DGF_x000a_NC - Subproceso Innovación y Tecnología_x000a_Subdirección de Gestión de Innovación y Tecnología."/>
    <n v="1"/>
    <x v="0"/>
  </r>
  <r>
    <x v="3"/>
    <x v="0"/>
    <m/>
    <m/>
    <s v="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12-01T00:00:00"/>
    <n v="47.714285714285715"/>
    <n v="0.5"/>
    <s v="DGF_x000a_NC - Subproceso: Fiscalización y Liquidación_x000a_Dirección de Gestión de Fiscalización_x000a_Subdirección de Fiscalización Tributaria_x000a_Coordinación de Pensamiento Estrategico de Fiscalización Tributaria."/>
    <n v="0.5"/>
    <x v="1"/>
  </r>
  <r>
    <x v="3"/>
    <x v="0"/>
    <m/>
    <m/>
    <m/>
    <m/>
    <m/>
    <s v="1- Ejecutar el control de acuerdo con los lineamientos diseñados en el memorando para mitigar el hallazgo identificado por ITRC. "/>
    <s v="2. Casos gestionados._x000a_"/>
    <n v="1"/>
    <d v="2025-03-01T00:00:00"/>
    <d v="2026-06-30T00:00:00"/>
    <n v="69.428571428571431"/>
    <n v="0.5"/>
    <s v="DGF_x000a_DS - Subproceso: Fiscalización y Liquidación_x000a_Direcciones Seccionales competentes"/>
    <n v="0.5"/>
    <x v="1"/>
  </r>
  <r>
    <x v="3"/>
    <x v="0"/>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12-31T00:00:00"/>
    <n v="39.142857142857146"/>
    <n v="0.66"/>
    <s v="DGF_x000a_NC Subproceso Planeación y cumplimiento_x000a_Subdirección de Estrategia y Analítica_x000a_Coordinación de Programas de Control de Facilitación "/>
    <n v="0.66"/>
    <x v="1"/>
  </r>
  <r>
    <x v="3"/>
    <x v="0"/>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m/>
    <s v="_x000a_1. Elaborar el memorando de lineamientos identificando las acciones a ejecutar de acuerdo al hallazgo identificado por ITRC."/>
    <s v="_x000a_2. Memorando de lineamientos de la acción de control de acuerdo con los hallazgos del informe ITRC "/>
    <n v="1"/>
    <d v="2025-07-01T00:00:00"/>
    <d v="2025-12-31T00:00:00"/>
    <n v="26.142857142857142"/>
    <n v="0.66"/>
    <s v="DGF_x000a_NC - Subproceso: Fiscalización y Liquidación_x000a_Dirección de Gestión de Fiscalización_x000a_Subdirección de Fiscalización Tributaria_x000a_Coordinación de Pensamiento Estrategico de Fiscalización Tributaria."/>
    <n v="0.66"/>
    <x v="1"/>
  </r>
  <r>
    <x v="3"/>
    <x v="0"/>
    <m/>
    <m/>
    <s v="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6-06-30T00:00:00"/>
    <n v="47.571428571428569"/>
    <n v="0.66"/>
    <s v="DGF_x000a_DS - Subproceso: Fiscalización y Liquidación_x000a_Direcciones Seccionales competentes"/>
    <n v="0.66"/>
    <x v="1"/>
  </r>
  <r>
    <x v="3"/>
    <x v="0"/>
    <m/>
    <m/>
    <m/>
    <m/>
    <s v="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
    <s v="1- Elaborar la solicitud de acuerdo con la necesidad que el área determine,  para el ajuste del sistema informático RUT."/>
    <s v="Solicitar el ajuste al sistema informático RUT, de acuerdo con la normativa vigente"/>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0"/>
  </r>
  <r>
    <x v="3"/>
    <x v="0"/>
    <m/>
    <m/>
    <s v="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
    <m/>
    <m/>
    <s v="2- Participar en la Elaboración de la especificación funcional de ajuste al Sistema informático RUT y enlas pruebas para el desarrollo del ajuste solicitado."/>
    <m/>
    <n v="1"/>
    <d v="2024-12-17T00:00:00"/>
    <d v="2025-03-18T00:00:00"/>
    <n v="13"/>
    <n v="1"/>
    <s v="DGF_x000a_NC - Subproceso: Fiscalización y Liquidación_x000a_Dirección de Gestión de Fiscalización_x000a_Subdirección de Fiscalización Tributaria_x000a_Coordinación de sistemas de información y Procedimiento de Fiscalización Tributaria"/>
    <n v="1"/>
    <x v="0"/>
  </r>
  <r>
    <x v="3"/>
    <x v="0"/>
    <m/>
    <m/>
    <m/>
    <m/>
    <m/>
    <s v="3- Tramitar las solicitudes de actualización de oficio del RUT, de acuerdo con lo establecido en el PR-CAC-0010 Actualización RUT. En caso de requerirse el cierre o retiro del código 109 de la casilla 89. "/>
    <m/>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0"/>
  </r>
  <r>
    <x v="3"/>
    <x v="0"/>
    <m/>
    <m/>
    <s v="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
    <m/>
    <m/>
    <s v="1- Elaborar la especificación funcional de ajuste al Sistema informático RUT junto con el área Solicitante._x000a__x000a_2- La Subdirección del RUT radica para desarrollo tecnológico ante la Subdirección de Innovación y Tecnología."/>
    <s v="Elaborar especificación Funcional de ajuste al sistema informático RUT, de acuerdo con la normativa vigente hasta la radicación en la herramienta destinada para tal fin. "/>
    <n v="1"/>
    <d v="2024-12-17T00:00:00"/>
    <d v="2025-03-18T00:00:00"/>
    <n v="13"/>
    <n v="1"/>
    <s v="DGF_x000a_DS - Subproceso Asistencia al Usuaraio_x000a_Subdirección de Administración del RUT"/>
    <n v="1"/>
    <x v="0"/>
  </r>
  <r>
    <x v="3"/>
    <x v="0"/>
    <m/>
    <m/>
    <m/>
    <m/>
    <m/>
    <s v="1- Desarrollo por parte de la Subdirección de Innovación y Tecnología de las actividades  definidas para la puesta en producción del ajuste solicitado, para inscritos en el Régimen ZESE._x000a__x000a_2- Coordinar la realización de pruebas en el Sistema Informático RUT para verificación del correcto funcionamiento del ajuste solicitado, con las áreas involucradas._x000a__x000a_3- Poner en producción el ajuste por parte de la Subdirección de Innovación y Tecnología, e informar a las áreas involucradas."/>
    <s v="Realizar ajuste en el Sistema Informatico RUT. "/>
    <n v="1"/>
    <d v="2025-03-01T00:00:00"/>
    <d v="2025-03-18T00:00:00"/>
    <n v="2.4285714285714284"/>
    <n v="1"/>
    <s v="DGF_x000a_NC - Subproceso Innovación y Tecnología_x000a_Subdirección de Gestión de Innovación y Tecnología."/>
    <n v="1"/>
    <x v="0"/>
  </r>
  <r>
    <x v="4"/>
    <x v="0"/>
    <s v="INSP. 1707022417 _x000a_H 1,2,3,4_x000a__x000a_Reconocimiento de Carga"/>
    <s v="RF1"/>
    <s v="Hallazgo I. Fallas en el seguimiento y control por parte de la Dirección de Impuestos y Aduanas Nacionales - DIAN al cumplimiento de lo establecido en el procedimiento de Reconocimiento de carga Código PR-OA-0177 Versión 2 y en el artículo 73-1 de la Resolución 4240 de 2000._x000a__x000a_Hallazgo II.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_x000a__x000a_Hallazgo III.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_x000a__x000a_hallazgo IV.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
    <s v="ID del Riesgo de Corrupción :  RFC006 Direccionamiento de las actividades de control a la carga que ingresa al Territorio Aduanero Nacional (TAN) para beneficio propio o de terceros"/>
    <s v="1. Iniciar el proyecto con la definición de  los requerimientos funcionales"/>
    <s v="Definir los requerimientos funcionales"/>
    <s v="Documento de requerimientos funcionales V1"/>
    <n v="1"/>
    <d v="2024-02-01T00:00:00"/>
    <d v="2025-03-31T00:00:00"/>
    <n v="60.571428571428569"/>
    <n v="1"/>
    <s v="DGA_x000a_NC- Subproceso Operación Aduanera_x000a_Subdirección de Operación Aduanera _x000a_"/>
    <n v="1"/>
    <x v="0"/>
  </r>
  <r>
    <x v="4"/>
    <x v="0"/>
    <m/>
    <m/>
    <m/>
    <m/>
    <s v="2. Definir los requerimientos no funcionales "/>
    <s v="Definir los requerimientos no funcionales "/>
    <s v="Documento de requerimientos no funcionales V1"/>
    <n v="1"/>
    <d v="2024-02-01T00:00:00"/>
    <d v="2025-03-31T00:00:00"/>
    <n v="60.571428571428569"/>
    <n v="1"/>
    <s v="DGA_x000a_NC - Subproceso de innovación y Tecnología_x000a_Dirección de Gestión de Innovación y Tecnología "/>
    <n v="1"/>
    <x v="0"/>
  </r>
  <r>
    <x v="4"/>
    <x v="0"/>
    <m/>
    <m/>
    <m/>
    <m/>
    <s v="3. Iniciar el proceso de contratación "/>
    <s v="Validar o aceptar el proceso de contratación"/>
    <s v="Documento de validación o aceptación del proceso de contratación"/>
    <n v="1"/>
    <d v="2023-11-01T00:00:00"/>
    <d v="2025-03-31T00:00:00"/>
    <n v="73.714285714285708"/>
    <n v="1"/>
    <s v="DGA_x000a_NC - Subproceso de innovación y Tecnología_x000a_Dirección de Gestión de Innovación y Tecnología "/>
    <n v="1"/>
    <x v="0"/>
  </r>
  <r>
    <x v="4"/>
    <x v="0"/>
    <m/>
    <m/>
    <m/>
    <m/>
    <s v="4. Definir la priorización funcional de la implementación"/>
    <s v="Definir la priorización funcional de la implementación"/>
    <s v="Mapa de historias con la priorización funcional de la implementación V1"/>
    <n v="1"/>
    <d v="2024-02-01T00:00:00"/>
    <d v="2025-03-31T00:00:00"/>
    <n v="60.571428571428569"/>
    <n v="1"/>
    <s v="DGA_x000a_NC- Subproceso Operación Aduanera_x000a_Subdirección de Operación Aduanera _x000a_"/>
    <n v="1"/>
    <x v="0"/>
  </r>
  <r>
    <x v="4"/>
    <x v="0"/>
    <m/>
    <m/>
    <m/>
    <m/>
    <s v="5. Definir un plan de trabajo de desarrollo de la solución tecnológica "/>
    <s v="Definir un plan de trabajo de desarrollo de la solución tecnológica "/>
    <s v="Plan de trabajo V1"/>
    <n v="1"/>
    <d v="2023-11-01T00:00:00"/>
    <d v="2025-03-31T00:00:00"/>
    <n v="73.714285714285708"/>
    <n v="1"/>
    <s v="DGA_x000a_NC - Subproceso de innovación y Tecnología_x000a_Dirección de Gestión de Innovación y Tecnología "/>
    <n v="1"/>
    <x v="0"/>
  </r>
  <r>
    <x v="4"/>
    <x v="0"/>
    <m/>
    <m/>
    <m/>
    <m/>
    <s v="6.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1"/>
    <x v="0"/>
  </r>
  <r>
    <x v="4"/>
    <x v="0"/>
    <m/>
    <m/>
    <m/>
    <m/>
    <s v="7. Iniciar el desarrollo de la solución tecnológica."/>
    <s v="Desarrollo de la solución"/>
    <s v="Informes de seguimiento"/>
    <n v="7"/>
    <d v="2025-06-01T00:00:00"/>
    <d v="2026-12-31T00:00:00"/>
    <n v="82.571428571428569"/>
    <n v="0"/>
    <s v="DGA_x000a_NC - Subproceso de innovación y Tecnología_x000a_Dirección de Gestión de Innovación y Tecnología "/>
    <n v="0"/>
    <x v="1"/>
  </r>
  <r>
    <x v="4"/>
    <x v="0"/>
    <m/>
    <m/>
    <m/>
    <m/>
    <s v="8. Iniciar la implementación de la solución tecnológica"/>
    <s v="Pruebas y evaluación funcional"/>
    <s v=" (01) Un  formato de Aceptación de Pruebas funcionales y salida a producción - FT-IIT-1851."/>
    <n v="1"/>
    <d v="2025-06-01T00:00:00"/>
    <d v="2026-12-31T00:00:00"/>
    <n v="82.571428571428569"/>
    <n v="0"/>
    <s v="DGA_x000a_NC- Subproceso Operación Aduanera_x000a_Subdirección de Operación Aduanera _x000a_"/>
    <n v="0"/>
    <x v="1"/>
  </r>
  <r>
    <x v="4"/>
    <x v="0"/>
    <m/>
    <m/>
    <m/>
    <m/>
    <s v="9.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6-12-31T00:00:00"/>
    <n v="82.571428571428569"/>
    <n v="0"/>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0"/>
    <x v="1"/>
  </r>
  <r>
    <x v="4"/>
    <x v="0"/>
    <m/>
    <m/>
    <m/>
    <m/>
    <s v="10. Expedir memorando con los lineamientos para el perfilamiento de carga"/>
    <s v="Elaborar y expedir un Memorando que contenga lineamientos para perfilamiento de carga"/>
    <s v="Memorando Firmado"/>
    <n v="1"/>
    <d v="2020-01-01T00:00:00"/>
    <d v="2020-02-15T00:00:00"/>
    <n v="6.4285714285714288"/>
    <n v="1"/>
    <s v="DGA_x000a_NC – Subproceso Operación Aduanera_x000a_Dirección de Gestión de Aduanas_x000a__x000a_Dirección de Gestión Organizacional_x000a__x000a_ACTUALIZADO_x000a_30112021_x000a__x000a_REFORMULADO_x000a_09122022"/>
    <n v="1"/>
    <x v="0"/>
  </r>
  <r>
    <x v="4"/>
    <x v="0"/>
    <m/>
    <m/>
    <m/>
    <m/>
    <s v="11. Expedir memorando con los lineamientos para el perfilamiento de carga"/>
    <s v="Socializar el memorando en las Direcciones Seccionales  "/>
    <s v="Listado de asistencia a la jornada de socialización"/>
    <n v="1"/>
    <d v="2020-02-16T00:00:00"/>
    <d v="2020-03-15T00:00:00"/>
    <n v="4"/>
    <n v="1"/>
    <s v="DGA_x000a_NC – Subproceso Operación Aduanera_x000a_Subdirección de Gestión de Comercio Exterior _x000a_"/>
    <n v="1"/>
    <x v="0"/>
  </r>
  <r>
    <x v="4"/>
    <x v="0"/>
    <m/>
    <m/>
    <m/>
    <m/>
    <s v="12. Actualizar la matriz de riesgos del Proceso de Operación Aduanera "/>
    <s v="Actualizar las matrices de operación aduanera."/>
    <s v="Matriz de Riesgos actualizada "/>
    <n v="1"/>
    <d v="2020-01-01T00:00:00"/>
    <d v="2022-06-30T00:00:00"/>
    <n v="130.14285714285714"/>
    <n v="1"/>
    <s v="DGA_x000a_NC – Subproceso Operación Aduanera_x000a_Subdirección de Operación Aduanera_x000a__x000a_Coordinación de Procesos y Riesgos Operacionales _x000a__x000a_ACTUALIZADO_x000a_30112021_x000a__x000a_REFORMULADO_x000a_09122022"/>
    <n v="1"/>
    <x v="0"/>
  </r>
  <r>
    <x v="4"/>
    <x v="0"/>
    <m/>
    <m/>
    <m/>
    <m/>
    <s v="13.Establecer lineamientos para las Direcciones Seccionales en donde se indique la obligatoriedad de registrar los motivos de inmovilización de carga por mas de cinco (5) días"/>
    <s v="Expedir oficio estableciendo lineamientos para que las Direcciones Seccionales en el acta de inmovilización de la carga registren los motivos por los cuales tomo más de los (5) días establecidos en la normatividad"/>
    <s v="Oficio"/>
    <n v="1"/>
    <d v="2020-01-01T00:00:00"/>
    <d v="2020-02-28T00:00:00"/>
    <n v="8.2857142857142865"/>
    <n v="1"/>
    <s v="DGA_x000a_DS- Subproceso Operación Aduanera_x000a_Subdirección de Gestión de Comercio Exterior_x000a__x000a_ACTUALIZADO_x000a_30112021_x000a__x000a_REFORMULADO_x000a_09122022"/>
    <n v="1"/>
    <x v="0"/>
  </r>
  <r>
    <x v="4"/>
    <x v="0"/>
    <m/>
    <m/>
    <m/>
    <m/>
    <s v="14. Realizar seguimiento mensual del (5%) dando cumplimiento del oficio mencionado en la acción 2 de este plan"/>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0"/>
  </r>
  <r>
    <x v="4"/>
    <x v="0"/>
    <m/>
    <m/>
    <m/>
    <m/>
    <s v="15. Expedir Memorando con el lineamiento para adoptar medidas cautelares (artículo 597 Decreto 1165 de 2019) independientemente de la cuantía del avalúo de la mercancía. "/>
    <s v="Expedición de memorando y socialización del mismo a los funcionarios de las Divisiones competentes. "/>
    <s v="Memorando"/>
    <n v="1"/>
    <d v="2020-01-01T00:00:00"/>
    <d v="2020-01-31T00:00:00"/>
    <n v="4.2857142857142856"/>
    <n v="1"/>
    <s v="DGA_x000a_DS - Subproceso Operación Aduanera_x000a_Dirección Seccional de Aduanas de Bogotá_x000a_ACTUALIZADO_x000a_30112021_x000a__x000a_REFORMULADO _x000a_09122022_x000a_"/>
    <n v="1"/>
    <x v="0"/>
  </r>
  <r>
    <x v="4"/>
    <x v="0"/>
    <m/>
    <m/>
    <m/>
    <m/>
    <s v="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
    <s v="Realizar capacitaciones  del procedimiento PR-FI-0156 en cada una de las Direcciones Seccionales.  "/>
    <s v="Informe capacitaciones"/>
    <n v="4"/>
    <d v="2020-03-01T00:00:00"/>
    <d v="2020-06-30T00:00:00"/>
    <n v="17.285714285714285"/>
    <n v="1"/>
    <s v="DGA_x000a_DS- Subproceso Operación Aduanera_x000a_Direcciones Seccionales de Aduanas de Barranquilla, Bogota y Cartagena"/>
    <n v="1"/>
    <x v="0"/>
  </r>
  <r>
    <x v="4"/>
    <x v="0"/>
    <m/>
    <m/>
    <m/>
    <m/>
    <s v="17. Realizar seguimiento mensual de muestras aleatorias de por lo menos el (5%) de los documentos soportes para la movilización de la carga"/>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0"/>
  </r>
  <r>
    <x v="4"/>
    <x v="0"/>
    <m/>
    <m/>
    <m/>
    <m/>
    <s v="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Solicitar mediante PST la creación de una carpeta pública en un servidor bajo el dominio, gestión y control de la Subdirección de Gestión de Tecnología de Información y Telecomunicaciones. _x000a_En la solicitud:_x000a_a) Enviar el listado de los funcionarios coordinadores del reconocimiento de carga (aproximadamente diez)._x000a_b) Especificar los permisos a otorgar a los funcionarios coordinadores (lectura y escritura) para el acceso a la carpeta pública._x000a_c) Solicitar mover a la nueva carpeta todos los archivos vigentes e históricos relacionados con la base de datos de macroperfilamiento de carga"/>
    <s v="Número de Solicitud PST "/>
    <n v="1"/>
    <d v="2020-01-01T00:00:00"/>
    <d v="2020-01-30T00:00:00"/>
    <n v="4.1428571428571432"/>
    <n v="1"/>
    <s v="DGA_x000a_Dirección Seccional de Aduanas Bogotá_x000a_GIT Asistencia Tecnologica"/>
    <n v="1"/>
    <x v="0"/>
  </r>
  <r>
    <x v="4"/>
    <x v="0"/>
    <m/>
    <m/>
    <m/>
    <m/>
    <s v="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Crear carpeta  en el servidor central para los coordinadores de carga y trafico postal de la Dirección Seccional de Impuestos y Aduanas Bogotá."/>
    <s v="Carpeta pública en servidor de nivel central"/>
    <n v="1"/>
    <d v="2020-02-01T00:00:00"/>
    <d v="2020-02-28T00:00:00"/>
    <n v="3.8571428571428572"/>
    <n v="1"/>
    <s v="DGA_x000a_Subdirección de Gestión de Tecnologías de la Información y las Telecomunicaciones_x000a_Coordinación de Infraestructura Tecnológica_x000a__x000a_ACTUALIZADO_x000a_30112021_x000a__x000a_REFORMULADO _x000a_09122022"/>
    <n v="1"/>
    <x v="0"/>
  </r>
  <r>
    <x v="4"/>
    <x v="0"/>
    <m/>
    <m/>
    <m/>
    <m/>
    <s v="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Migrar la información de la base de datos de macroperfilamiento de la Dirección Seccional de Impuestos y Aduanas Bogotá a la carpeta del servidor de nivel central."/>
    <s v="Información migrada"/>
    <n v="1"/>
    <d v="2020-02-01T00:00:00"/>
    <d v="2020-02-28T00:00:00"/>
    <n v="3.8571428571428572"/>
    <n v="1"/>
    <s v="DGA_x000a_Subdirección de Gestión de Tecnologías de la Información y las Telecomunicaciones_x000a_Coordinación de Infraestructura Tecnológica_x000a__x000a_Dirección de Impuestos y Aduanas Bogotá_x000a_GIT Asistencia Tecnologica_x000a__x000a_ACTUALIZADO_x000a_30112021_x000a__x000a_REFORMULADO _x000a_09122022"/>
    <n v="1"/>
    <x v="0"/>
  </r>
  <r>
    <x v="4"/>
    <x v="0"/>
    <m/>
    <m/>
    <m/>
    <m/>
    <s v="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
    <s v="Emitir memorando con las instrucciones precisas respecto al uso seguro de la información, acorde con la normatividad interna y externa vigentes y, con las políticas de seguridad de la información de la DIAN."/>
    <s v="Memorando"/>
    <n v="1"/>
    <d v="2020-01-01T00:00:00"/>
    <d v="2020-02-28T00:00:00"/>
    <n v="8.2857142857142865"/>
    <n v="1"/>
    <s v="DGA_x000a__x000a_Dirección Seccional de Aduanas Bogotá_x000a_GIT Asistencia Tecnologica_x000a__x000a_ACTUALIZADO_x000a_30112021_x000a__x000a_REFORMULADO _x000a_09122022"/>
    <n v="1"/>
    <x v="0"/>
  </r>
  <r>
    <x v="4"/>
    <x v="0"/>
    <m/>
    <m/>
    <m/>
    <m/>
    <s v="22. Realizar acuerdos de confidencialidad a los funcionarios que tendran acceso a la carpeta pública. "/>
    <s v="Realizar acuerdos de confidencialidad a los funcionarios que tendran acceso a la carpeta pública. "/>
    <s v="Informe de los acuerdos de confidencialidad suscritos"/>
    <n v="1"/>
    <d v="2020-03-01T00:00:00"/>
    <d v="2020-06-30T00:00:00"/>
    <n v="17.285714285714285"/>
    <n v="1"/>
    <s v="DGA_x000a__x000a_Dirección Seccional de Aduanas Bogotá_x000a_GIT Asistencia Tecnologica_x000a__x000a_ACTUALIZADO_x000a_30112021_x000a__x000a_REFORMULADO _x000a_09122022"/>
    <n v="1"/>
    <x v="0"/>
  </r>
  <r>
    <x v="4"/>
    <x v="0"/>
    <m/>
    <m/>
    <m/>
    <m/>
    <s v="23. Realizar acuerdos de confidencialidad a los funcionarios que tendran acceso a la carpeta pública. "/>
    <s v="Enviar los Acuerdos de Confidencialidad de los funcionarios coordinadores de reconocimiento de carga, debidamente suscritos, a la Coordinación de Historias Laborales."/>
    <s v="Oficio-Documento de entrega de los Acuerdos de confidencialidad a la Coordinación de Historias Laborales."/>
    <n v="1"/>
    <d v="2020-07-01T00:00:00"/>
    <d v="2020-08-30T00:00:00"/>
    <n v="8.5714285714285712"/>
    <n v="1"/>
    <s v="DGA_x000a__x000a_Dirección Seccional de Aduanas Bogotá_x000a_GIT Asistencia Tecnologica_x000a__x000a_ACTUALIZADO_x000a_30112021_x000a__x000a_REFORMULADO _x000a_09122022"/>
    <n v="1"/>
    <x v="0"/>
  </r>
  <r>
    <x v="4"/>
    <x v="0"/>
    <m/>
    <m/>
    <m/>
    <m/>
    <s v="24. Realizar verificación de los roles asignados a los funcionarios de la planta de personal de la División y GIT Control Carga y enviar solicitud de actualización. "/>
    <s v="Solicitar a la Subdirección de Gestión de Tecnología la actualización de los roles de los sistemas de información, cumpliendo lo establecido en el procedimiento PR-SI-142."/>
    <s v="Solicitud a la Subdirección de Gestión de Tecnología con el listado actualizado de roles para ser depurado. "/>
    <n v="1"/>
    <d v="2020-01-01T00:00:00"/>
    <d v="2020-02-28T00:00:00"/>
    <n v="8.2857142857142865"/>
    <n v="1"/>
    <s v="DGA_x000a_DS- Subproceso Operación Aduanera_x000a_Direcciones Seccionales de Aduanas de Barranquilla, Bogota y Cartagena"/>
    <n v="1"/>
    <x v="0"/>
  </r>
  <r>
    <x v="4"/>
    <x v="0"/>
    <m/>
    <m/>
    <m/>
    <m/>
    <s v="25. Realizar la actualización de los roles asignados en los sistemas de información, de acuerdo al listado suministrado por las Direcciones Seccionales"/>
    <s v="Realizar la actualización de los roles asignados en los sistemas de información, de acuerdo al listado suministrado por las Direcciones Seccionales"/>
    <s v="Reporte de asignación de roles actualizado"/>
    <n v="1"/>
    <d v="2020-03-01T00:00:00"/>
    <d v="2020-06-30T00:00:00"/>
    <n v="17.285714285714285"/>
    <n v="1"/>
    <s v="DGA_x000a_NC - Subproceso Innovación y Tecnología_x000a_Subdirección de Gestión de Tecnologías de la Información y las Telecomunicaciones_x000a__x000a_ACTUALIZADO_x000a_30112021_x000a__x000a_REFORMULADO_x000a_09122022"/>
    <n v="1"/>
    <x v="0"/>
  </r>
  <r>
    <x v="4"/>
    <x v="0"/>
    <s v="INSP. 1707022418 _x000a_H 1,2,3,4,5,6,7_x000a__x000a_Tránsito Aduanero"/>
    <s v="RG1"/>
    <s v="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_x000a__x000a_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_x000a__x000a_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_x000a__x000a_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_x000a_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_x000a__x000a_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_x000a__x000a_hallazgo VII. Autorizaciones de tránsitos aduaneros nacionales en la Dirección Seccional de Impuestos y Aduanas de Buenaventura sin el cumplimiento de requisitos, en contravía de lo establecido en el procedimiento PR-OA-0178 “Autorización de tránsito"/>
    <s v="ID del Riesgo de Corrupción :  RFC 1. Direccionamiento de las actividades relacionadas con tránsito aduanero nacional para beneficio propio o de terceros"/>
    <s v="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
    <s v="Elaborar plan de trabajo con la participación de las áreas involucradas."/>
    <s v="Plan de trabajo"/>
    <n v="1"/>
    <d v="2020-06-01T00:00:00"/>
    <d v="2020-08-31T00:00:00"/>
    <n v="13"/>
    <n v="1"/>
    <s v="DGA_x000a_NC - Subproceso Seguridad de la Información_x000a_Oficina de Seguridad de la Información_x000a__x000a_ACTUALIZADO_x000a_30112021"/>
    <n v="1"/>
    <x v="0"/>
  </r>
  <r>
    <x v="4"/>
    <x v="0"/>
    <m/>
    <m/>
    <m/>
    <m/>
    <s v="2. Realizar seguimiento a las tareas del plan de trabajo."/>
    <s v="Realizar seguimiento a las tareas del plan de trabajo."/>
    <s v="Reunión seguimiento"/>
    <n v="2"/>
    <d v="2020-09-01T00:00:00"/>
    <d v="2021-02-01T00:00:00"/>
    <n v="21.857142857142858"/>
    <n v="1"/>
    <s v="DGA_x000a_NC - Subproceso Seguridad de la Información_x000a_Oficina de Seguridad de la Información_x000a_ _x000a_NC - Subproceso Comunicaciones_x000a_Oficina de Comunicaciones_x000a__x000a_NC - Subproceso Innovación y Tecnología_x000a_Subdirección de Gestión de Tecnologías de Información y Telecomunicaciones_x000a__x000a_NC - Subproceso Desarrollo del Talento Humano_x000a_Subdirección Escuela de Impuestos y Aduanas_x000a__x000a_ACTUALIZADO_x000a_30112021"/>
    <n v="1"/>
    <x v="0"/>
  </r>
  <r>
    <x v="4"/>
    <x v="0"/>
    <m/>
    <m/>
    <m/>
    <m/>
    <s v="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
    <s v="Elaborar documento con lineamiento y socializarlo"/>
    <s v="Lineamiento socializado"/>
    <n v="1"/>
    <d v="2020-10-01T00:00:00"/>
    <d v="2020-12-31T00:00:00"/>
    <n v="13"/>
    <n v="1"/>
    <s v="DGA_x000a_NC - Subproceso Seguridad de la Información_x000a_Oficina de Seguridad de la Información_x000a__x000a_ACTUALIZADO_x000a_30112021"/>
    <n v="1"/>
    <x v="0"/>
  </r>
  <r>
    <x v="4"/>
    <x v="0"/>
    <m/>
    <m/>
    <m/>
    <m/>
    <s v="4. Realizar seguimiento a la información, definiciones y acciones tomadas por la Subdirección de Gestión de Tecnología de Información y Telecomunicaciones-SGTIT en relación con las herramientas de soporte no corporativas (“aplicativos no corporativos o huérfanos”)."/>
    <s v="Realizar seguimiento"/>
    <s v="Seguimiento"/>
    <n v="1"/>
    <d v="2021-01-01T00:00:00"/>
    <d v="2021-11-30T00:00:00"/>
    <n v="47.571428571428569"/>
    <n v="1"/>
    <s v="DGA_x000a_NC - Subproceso Seguridad de la Información_x000a_Oficina de Seguridad de la Información_x000a__x000a_NC - Subproceso Innovación y Tecnología_x000a_Subdirección de Gestión de Tecnología de Información y Telecomunicaciones_x000a__x000a_ACTUALIZADO_x000a_30112021"/>
    <n v="1"/>
    <x v="0"/>
  </r>
  <r>
    <x v="4"/>
    <x v="0"/>
    <m/>
    <m/>
    <m/>
    <m/>
    <s v="5. Utilizar el sistema informático electrónico de Tránsito Aduanero para el control de las autorizaciones de los tránsitos"/>
    <s v="Registrar la totalidad de las autorizaciones de los tránsitos a través del SIE de tránsito"/>
    <s v="Reportes generados por el SIE transito"/>
    <n v="1"/>
    <d v="2020-07-01T00:00:00"/>
    <d v="2020-12-30T00:00:00"/>
    <n v="26"/>
    <n v="1"/>
    <s v="DGA_x000a_DS - Subproceso Operación Aduanera_x000a_Direcciones Seccionales de impuestos y Aduanas y de Aduanas_x000a__x000a_ACTUALIZADO_x000a_30112021"/>
    <n v="1"/>
    <x v="0"/>
  </r>
  <r>
    <x v="4"/>
    <x v="0"/>
    <m/>
    <m/>
    <m/>
    <m/>
    <s v="6.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_x000a_"/>
    <n v="1"/>
    <x v="0"/>
  </r>
  <r>
    <x v="4"/>
    <x v="0"/>
    <m/>
    <m/>
    <m/>
    <m/>
    <s v="7. Definir los requerimientos no funcionales "/>
    <s v="Definir los requerimientos no funcionales "/>
    <s v="Documento de requerimientos no funcionales V1"/>
    <n v="1"/>
    <d v="2024-03-01T00:00:00"/>
    <d v="2025-03-31T00:00:00"/>
    <n v="56.428571428571431"/>
    <n v="1"/>
    <s v="DGA_x000a_NC - Subproceso Innovación y Tecnología_x000a_Dirección de Gestión de Innovación y Tecnología_x000a_"/>
    <n v="1"/>
    <x v="0"/>
  </r>
  <r>
    <x v="4"/>
    <x v="0"/>
    <m/>
    <m/>
    <m/>
    <m/>
    <s v="8.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_x000a_"/>
    <n v="1"/>
    <x v="0"/>
  </r>
  <r>
    <x v="4"/>
    <x v="0"/>
    <m/>
    <m/>
    <m/>
    <m/>
    <s v="9. Definir un plan de trabajo de desarrollo de la solución tecnológica "/>
    <s v="Definir un plan de trabajo de desarrollo de la solución tecnológica "/>
    <s v="Plan de trabajo V1"/>
    <n v="1"/>
    <d v="2024-03-01T00:00:00"/>
    <d v="2025-03-31T00:00:00"/>
    <n v="56.428571428571431"/>
    <n v="1"/>
    <s v="DGA_x000a_NC - Subproceso Innovación y Tecnología_x000a_Dirección de Gestión de Innovación y Tecnología_x000a_"/>
    <n v="1"/>
    <x v="0"/>
  </r>
  <r>
    <x v="4"/>
    <x v="0"/>
    <m/>
    <m/>
    <m/>
    <m/>
    <s v="10.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 Subproceso Operación Aduanera_x000a_Subdirección de Operación Aduanera_x000a__x000a_NC - Subproceso Innovación y Tecnología_x000a_Dirección de Gestión de Innovación y Tecnología_x000a_"/>
    <n v="1"/>
    <x v="0"/>
  </r>
  <r>
    <x v="4"/>
    <x v="0"/>
    <m/>
    <m/>
    <m/>
    <m/>
    <s v="11. Iniciar el desarrollo de la solución tecnológica."/>
    <s v="Desarrollo de la solución"/>
    <s v="Informes de seguimiento"/>
    <n v="3"/>
    <d v="2025-04-01T00:00:00"/>
    <d v="2026-07-31T00:00:00"/>
    <n v="69.428571428571431"/>
    <n v="0.53"/>
    <s v="DGA_x000a_NC - Subproceso Innovación y Tecnología_x000a_Dirección de Gestión de Innovación y Tecnología_x000a_"/>
    <n v="0.53"/>
    <x v="1"/>
  </r>
  <r>
    <x v="4"/>
    <x v="0"/>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_x000a_"/>
    <n v="0"/>
    <x v="1"/>
  </r>
  <r>
    <x v="4"/>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Operación Aduanera_x000a_Subdirección de Operación Aduanera_x000a__x000a_NC - Subproceso Innovación y Tecnología_x000a_Dirección de Gestión de Innovación y Tecnología_x000a_"/>
    <n v="0"/>
    <x v="1"/>
  </r>
  <r>
    <x v="4"/>
    <x v="0"/>
    <m/>
    <m/>
    <m/>
    <m/>
    <s v="1. Verificación   del  2%  por parte del jefe de Operación Aduanera o a quien corresponda  del  correcto diligenciamiento de las actas de diligencia y verificar que las mismas cuenten con su respectivo auto comisorio para las operaciones de Transito Aduanero Internacional y/o cabotaje. "/>
    <s v="1.  Verificar que las actuaciones de los funcionarios se encuentren de conformidad con las actas de diligencia vs.  los autos comisorios._x000a_                                                                              _x000a_"/>
    <s v="Acta de verificación trimestral de actas de diligencia Vs. autos comisorios._x000a__x000a_"/>
    <n v="4"/>
    <d v="2023-05-01T00:00:00"/>
    <d v="2024-06-30T00:00:00"/>
    <n v="60.857142857142854"/>
    <n v="1"/>
    <s v="DGA_x000a_NC – Subproceso Operación Aduanera_x000a_Direcciones Seccionales de Impuestos y Aduanas y Direcciones Seccionales de Aduanas_x000a_Divisiones de  Operaciòn Aduanera_x000a_Divisiones de transito y carga o a quien corresponda."/>
    <n v="1"/>
    <x v="0"/>
  </r>
  <r>
    <x v="4"/>
    <x v="0"/>
    <m/>
    <m/>
    <m/>
    <m/>
    <s v="Seguimiento semestral del 2% por parte de la Subdirección de Operación Aduanera a las actuaciones  sobre los Documentos de los DTAI y/o cabotajes."/>
    <s v="  informes semestrales sobre las inconsistencias encontradas o informe de no inconsistencias                                                    "/>
    <s v="_x000a__x000a_Informe semestral de los resultados del seguimiento y gestiòn de inconsistencia, si hay lugar."/>
    <n v="2"/>
    <d v="2023-05-01T00:00:00"/>
    <d v="2024-06-30T00:00:00"/>
    <n v="60.857142857142854"/>
    <n v="1"/>
    <s v="DGA_x000a_NC – Subproceso Operación Aduanera_x000a_Subdirección de Operación Aduanera"/>
    <n v="1"/>
    <x v="0"/>
  </r>
  <r>
    <x v="4"/>
    <x v="0"/>
    <m/>
    <m/>
    <m/>
    <m/>
    <s v="Actualizar el procedimiento PR­-OA­0178 “Autorización de Tránsito Aduanero Nacional “ "/>
    <s v="Revisar y actualizar el procedimiento PR­-OA­-0178 “Autorización de Tránsito Aduanero Nacional “ "/>
    <s v="Procedimiento actualizado"/>
    <n v="1"/>
    <d v="2020-01-01T00:00:00"/>
    <d v="2020-07-31T00:00:00"/>
    <n v="30.285714285714285"/>
    <n v="1"/>
    <s v="DGA_x000a_NC – Subproceso Operación Aduanera_x000a_Subdirección de Operación Aduanera_x000a_Coordinación de Organización y Gestión de Calidad"/>
    <n v="1"/>
    <x v="0"/>
  </r>
  <r>
    <x v="4"/>
    <x v="0"/>
    <m/>
    <m/>
    <m/>
    <m/>
    <s v="Actualizar la matriz de riesgos del Proceso de Operación Aduanera "/>
    <s v="Actualizar las matriz de operación aduanera."/>
    <s v="Matriz de Riesgos actualizada "/>
    <n v="1"/>
    <d v="2020-01-01T00:00:00"/>
    <d v="2022-06-30T00:00:00"/>
    <n v="130.14285714285714"/>
    <n v="1"/>
    <s v="DGA_x000a_NC – Subproceso Operación Aduanera_x000a_Subdirección de Operación Aduanera_x000a_Coordinación de Procesos y Riesgos Operacionales"/>
    <n v="1"/>
    <x v="0"/>
  </r>
  <r>
    <x v="4"/>
    <x v="0"/>
    <m/>
    <m/>
    <m/>
    <m/>
    <s v="Colocar en producción el servicio Informático Electrónico de Tránsito Aduanero (MUISCA) a nivel Nacional "/>
    <s v="Implementación del servicio"/>
    <s v="Servicio implementado"/>
    <n v="1"/>
    <d v="2020-04-15T00:00:00"/>
    <d v="2020-07-31T00:00:00"/>
    <n v="15.285714285714286"/>
    <n v="1"/>
    <s v="DGA_x000a_NC - Subproceso Innovación y Tecnología_x000a_Subdirección de Gestión de Tecnología de Información y Telecomunicaciones_x000a__x000a_NC - Subproceso Operación Aduanera_x000a_Subdirección de Gestión de Comercio Exterior_x000a__x000a_ACTUALIZADO_x000a_30112021"/>
    <n v="1"/>
    <x v="0"/>
  </r>
  <r>
    <x v="4"/>
    <x v="0"/>
    <m/>
    <m/>
    <m/>
    <m/>
    <s v="Realizar capacitación a los funcionarios de la División de Gestión Control Carga, en los siguientes temas:_x000a__x000a_- Requisitos establecidos para la finalización de los tránsitos aduaneros nacionales._x000a__x000a_-Utilización de los formatos y documentación establecidos en la norma, par el envío de insumos a la División de Fiscalización."/>
    <s v="Capacitación realizada"/>
    <s v="Lista de asistencia a capacitación"/>
    <n v="1"/>
    <d v="2020-04-15T00:00:00"/>
    <d v="2020-05-31T00:00:00"/>
    <n v="6.5714285714285712"/>
    <n v="1"/>
    <s v="DGA_x000a_NC – Subproceso Operación Aduanera_x000a_División Gestión Control Carga_x000a_"/>
    <n v="1"/>
    <x v="0"/>
  </r>
  <r>
    <x v="4"/>
    <x v="0"/>
    <s v="INSP. 1707022428_x000a_H 1,2,3_x000a__x000a_Verificación al control de mantenimiento de requisitos y obligaciones a los operadores de_x000a_tráfico postal y envíos urgentes"/>
    <s v="RG1"/>
    <s v="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_x000a_"/>
    <s v="ID del Riesgo de Corrupción :  RFC 1. Discrecionalidad en la verificación al mantenimiento y control de los requisitos y obligaciones de los operadores de tráfico postal y envíos urgentes"/>
    <s v="Establecer visitas  específicas  de  control  al  mantenimiento  de  requisitos, bajo los lineamientos del procedimiento establecido para tal fin. "/>
    <s v="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
    <s v="Informe de Visita"/>
    <n v="40"/>
    <d v="2021-03-01T00:00:00"/>
    <d v="2022-09-30T00:00:00"/>
    <n v="82.571428571428569"/>
    <n v="1"/>
    <s v="DGA_x000a_DS -  Subproceso Operación Aduanera_x000a_Direcciones Seccionales de Aduanas de:_x000a_Medellín, Barranquilla, Bogotá y Cali_x000a__x000a_ACTUALIZADO_x000a_30112021_x000a__x000a_REFORMULADO_x000a_09122022"/>
    <n v="1"/>
    <x v="0"/>
  </r>
  <r>
    <x v="4"/>
    <x v="0"/>
    <m/>
    <m/>
    <m/>
    <m/>
    <s v="Seguimiento  a  que la información de los  operadores  de  tráfico  postal  y  envíos  urgentes  que  hayan tenido incumplimiento de los requisitos y/o obligaciones, sea remitida al área competente."/>
    <s v="Verificar posteriormente a las visitas de mantenimiento de requisitos, el envío a las áreas competentes de la información de presuntos hallazgos o incumplimientos."/>
    <s v="Cuadro de seguimiento "/>
    <n v="1"/>
    <d v="2020-09-01T00:00:00"/>
    <d v="2022-12-31T00:00:00"/>
    <n v="121.57142857142857"/>
    <n v="1"/>
    <s v="DGA_x000a_NC – Subproceso Operación Aduanera_x000a_Subdirección de Registro y Control Aduanero_x000a__x000a_ACTUALIZADO_x000a_30112021_x000a__x000a_REFORMULADO_x000a_09122022"/>
    <n v="1"/>
    <x v="0"/>
  </r>
  <r>
    <x v="4"/>
    <x v="0"/>
    <m/>
    <m/>
    <m/>
    <m/>
    <s v="Realizar control sobre la declaración consolidada de pagos de los intermediarios de trafico postal y envios urgentes."/>
    <s v="Emitir lineamiento a las direcciones seccionales para la verificación y  control  a  las declaraciones  consolidadas  de  pago de los intermediarios de trafico postal y envios urgentes."/>
    <s v="documento de lineamientos"/>
    <n v="1"/>
    <d v="2020-11-01T00:00:00"/>
    <d v="2021-03-31T00:00:00"/>
    <n v="21.428571428571427"/>
    <n v="1"/>
    <s v="DGA_x000a_NC – Subproceso Operación Aduanera_x000a_Subdirección de Operación Aduanera_x000a__x000a_ACTUALIZADO_x000a_30112021_x000a__x000a_REFORMULADO_x000a_09122022"/>
    <n v="1"/>
    <x v="0"/>
  </r>
  <r>
    <x v="4"/>
    <x v="0"/>
    <m/>
    <m/>
    <m/>
    <m/>
    <s v="Tomar como insumo la información que se encuentra en los expedientes que soportaron el _x000a_cumplimiento  de  requisitos  para  la  inscripción  y  habilitación  de  los Operadores  de  Tráfico _x000a_Postal y Envíos Urgentes, para la realización de las visitas de mantenimiento de requisitos, los cuales deben seguir cumpliendo  para mantener su registro."/>
    <s v="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
    <s v="Procedimiento PR-GM-414 “Verificación al control al mantenimiento de requisitos a operadores de comercio exterior y obligados aduaneros” actualizado"/>
    <n v="1"/>
    <d v="2020-08-01T00:00:00"/>
    <d v="2020-12-31T00:00:00"/>
    <n v="21.714285714285715"/>
    <n v="1"/>
    <s v="DGA_x000a_NC – Subproceso Operación Aduanera_x000a_Subdirección de Registro y Control Aduanero_x000a__x000a_ACTUALIZADO_x000a_30112021_x000a__x000a_REFORMULADO_x000a_09122022"/>
    <n v="1"/>
    <x v="0"/>
  </r>
  <r>
    <x v="4"/>
    <x v="0"/>
    <m/>
    <m/>
    <m/>
    <m/>
    <s v="Capacitación, inducción y reinducción de las actividades que se deben ejecutar en el desarrollo de las visitas de control de mantenimiento de requisitos."/>
    <s v="Fortalecer las capacitaciones a  los responsables de la realización de las visitas de mantenimiento de requisitos, con el fin de que se de aplicabilidad al procedimiento PR-GM-414 y los anexos del mismo"/>
    <s v="Lista de asistencia a la capacitación y presentación"/>
    <n v="2"/>
    <d v="2021-01-01T00:00:00"/>
    <d v="2022-12-31T00:00:00"/>
    <n v="104.14285714285714"/>
    <n v="1"/>
    <s v="DGA_x000a_NC – Subproceso Operación Aduanera_x000a_Subdirección de Registro y Control Aduanero_x000a__x000a_ACTUALIZADO_x000a_30112021_x000a__x000a_REFORMULADO_x000a_09122022"/>
    <n v="1"/>
    <x v="0"/>
  </r>
  <r>
    <x v="4"/>
    <x v="0"/>
    <m/>
    <m/>
    <m/>
    <m/>
    <s v="Evaluar y validar el  cumplimiento  de  lo  establecido  en  el  procedimiento  “PR­GM­0414,  Control  al Mantenimiento de Requisitos a Operadores de Comercio Exterior y Obligados Aduaneros”, en cuanto a que  las visitas se deben desarrollar dando cumplimiento a cada una de las _x000a_actividades  que  en  éste  se  establecieron  para  dar  estandarización  y  orden  secuencial  al desarrollo de la diligencia de visita y generar un margen de confianza al resultado de esta."/>
    <s v="Revisar aleatoriamente los informes de visitas de mantenimiento de requisitos realizadas, en cuanto al cumplimiento del procedimiento y a su contenido."/>
    <s v="Listado de selección"/>
    <n v="1"/>
    <d v="2021-07-01T00:00:00"/>
    <d v="2021-07-31T00:00:00"/>
    <n v="4.2857142857142856"/>
    <n v="1"/>
    <s v="DGA_x000a_NC – Subproceso Operación Aduanera_x000a_Subdirección de Registro y Control Aduanero_x000a__x000a_ACTUALIZADO_x000a_30112021_x000a__x000a_REFORMULADO_x000a_09122022"/>
    <n v="1"/>
    <x v="0"/>
  </r>
  <r>
    <x v="4"/>
    <x v="0"/>
    <m/>
    <m/>
    <s v="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
    <m/>
    <m/>
    <s v="Revisar aleatoriamente los informes de visitas de mantenimiento de requisitos realizadas, en cuanto al cumplimiento del procedimiento y a su contenido."/>
    <s v="Informe de verificación de las visitas seleccionadas"/>
    <n v="1"/>
    <d v="2021-08-01T00:00:00"/>
    <d v="2021-12-31T00:00:00"/>
    <n v="21.714285714285715"/>
    <n v="1"/>
    <s v="DGA_x000a_NC – Subproceso Operación Aduanera_x000a_Subdirección de Registro y Control Aduanero_x000a__x000a_ACTUALIZADO_x000a_30112021_x000a__x000a_REFORMULADO_x000a_09122022"/>
    <n v="1"/>
    <x v="0"/>
  </r>
  <r>
    <x v="4"/>
    <x v="0"/>
    <m/>
    <m/>
    <m/>
    <m/>
    <m/>
    <s v="Revisar aleatoriamente los informes de visitas de mantenimiento de requisitos realizadas, en cuanto al cumplimiento del procedimiento y a su contenido."/>
    <s v="Listado de selección "/>
    <n v="1"/>
    <d v="2022-07-01T00:00:00"/>
    <d v="2022-07-31T00:00:00"/>
    <n v="4.2857142857142856"/>
    <n v="1"/>
    <s v="DGA_x000a_NC – Subproceso Operación Aduanera_x000a_Subdirección de Registro y Control Aduanero_x000a__x000a_ACTUALIZADO_x000a_30112021_x000a__x000a_REFORMULADO_x000a_09122022"/>
    <n v="1"/>
    <x v="0"/>
  </r>
  <r>
    <x v="4"/>
    <x v="0"/>
    <m/>
    <m/>
    <m/>
    <m/>
    <m/>
    <s v="Revisar aleatoriamente los informes de visitas de mantenimiento de requisitos realizadas, en cuanto al cumplimiento del procedimiento y a su contenido."/>
    <s v="Informe de verificación de las visitas seleccionadas"/>
    <n v="1"/>
    <d v="2022-08-01T00:00:00"/>
    <d v="2022-12-31T00:00:00"/>
    <n v="21.714285714285715"/>
    <n v="1"/>
    <s v="DGA_x000a_NC – Subproceso Operación Aduanera_x000a_Subdirección de Registro y Control Aduanero_x000a__x000a_ACTUALIZADO_x000a_30112021_x000a__x000a_REFORMULADO_x000a_09122022"/>
    <n v="1"/>
    <x v="0"/>
  </r>
  <r>
    <x v="4"/>
    <x v="0"/>
    <m/>
    <m/>
    <m/>
    <m/>
    <s v="Adecuación de los servicios informaticos para la verificacion del documento de transporte versus  el formato &quot;Detalle declaración consolidada de pago&quot;.  (F1084)"/>
    <s v="Ajustar las validaciones del formato 1084 &quot; Detalle declaración consolidada de pago&quot; para facilitar el control de las guias presentadas para pago.  "/>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0"/>
  </r>
  <r>
    <x v="4"/>
    <x v="0"/>
    <m/>
    <m/>
    <m/>
    <m/>
    <s v="Desarrollar mejores prácticas que permitan tener mayor eficiencia en los resultados de las visitas realizadas."/>
    <s v="Realizar mesas de trabajo de retroalimentación semestral de los casos o situaciones mas representantivas o de mayor impacto "/>
    <s v="Planilla de asistencia y presentación de los temas tratados"/>
    <n v="4"/>
    <d v="2021-01-01T00:00:00"/>
    <d v="2022-12-31T00:00:00"/>
    <n v="104.14285714285714"/>
    <n v="1"/>
    <s v="DGA_x000a_DS- Subproceso Operación Aduanera_x000a_Dirección Seccional de Aduanas de Bogotá  _x000a__x000a_ACTUALIZADO_x000a_30112021"/>
    <n v="1"/>
    <x v="0"/>
  </r>
  <r>
    <x v="4"/>
    <x v="0"/>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Cali_x000a__x000a_ACTUALIZADO_x000a_30112021_x000a__x000a_REFORMULADO_x000a_09122022_x000a_"/>
    <n v="1"/>
    <x v="0"/>
  </r>
  <r>
    <x v="4"/>
    <x v="0"/>
    <m/>
    <m/>
    <s v="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Barranquilla_x000a__x000a_ACTUALIZADO_x000a_30112021_x000a__x000a_REFORMULADO_x000a_09122022"/>
    <n v="1"/>
    <x v="0"/>
  </r>
  <r>
    <x v="4"/>
    <x v="0"/>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Medellín_x000a__x000a_ACTUALIZADO_x000a_30112021_x000a__x000a_REFORMULADO_x000a_09122022"/>
    <n v="1"/>
    <x v="0"/>
  </r>
  <r>
    <x v="4"/>
    <x v="0"/>
    <m/>
    <m/>
    <m/>
    <m/>
    <s v="Adecuación de los servicios informaticos para el control del correcto diligenciando del formato 1167 - Unidad de Carga. "/>
    <s v="Ajustar  el formato 1167 permitiendo que la informarción de la casilla &quot;subpartida&quot; se refleje en el sistema."/>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0"/>
  </r>
  <r>
    <x v="4"/>
    <x v="0"/>
    <m/>
    <m/>
    <m/>
    <m/>
    <s v="Adecuación de los servicios informaticos para la generación de reportes"/>
    <s v="Ajuste e implementacion de reportes que permitan realizar control de trazabilidad de las guias de tráfico postal para realizar control concurrente y posterior de la modalidad"/>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4"/>
    <x v="0"/>
    <m/>
    <m/>
    <m/>
    <m/>
    <s v="Adecuación de los servicios informaticos para el correcto pago del arancel"/>
    <s v="Ajuste e Implementación de validaciones para el correcto pago de aranceles de acuerdo con la subpartida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4"/>
    <x v="0"/>
    <m/>
    <m/>
    <m/>
    <m/>
    <m/>
    <s v="Ajuste e Implementación de validaciones para el correcto pago de aranceles de acuerdo con los acuerdos comercial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4"/>
    <x v="0"/>
    <m/>
    <m/>
    <m/>
    <m/>
    <s v="Adecuación de los servicios informáticos para facilitar el diligenciamiento del acta de diligencia "/>
    <s v="Ajuste del acta de diligencia para agilizar el reconocimiento de mercancías de tráfico postal y envíos urgent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4"/>
    <x v="0"/>
    <s v="TECNOLÓGICO ADUANERO"/>
    <s v="0304-RG 1_x000a_RFC1_x000a__x000a_0307-RG2_x000a_RFC1_x000a__x000a_00307-RG2_x000a_RFC2"/>
    <s v="TECNOLÓGICO ADUANERO_x000a__x000a_Insp. 17070304: Hallazgo I. El Usuario aduanero C.i. Pacific Metal internacional S.A fue autorizado sin la verificación de fondo y debida sustanciación. Lo anterior se evidencia en las inconsistencias presentadas en los documentos aportados en la solicitud de registro aduanero._x000a__x000a_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_x0009__x0009__x000a__x0009__x0009__x0009__x000a_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_x0009__x000a__x0009__x000a_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
    <s v="1. Solución tecnológica del Proyecto de Desaduanamiento que mitiguen los siguientes riegos:_x000a_Los sistemas de información usados en operación aduanera son vulnerables_x000a_a. Actas informales y/o incompletas:_x000a_-- Reparto automático con control de variables._x000a_-- Consulta del reparto por parte de los depósitos_x000a_-- Validación de funcionarios con el sistema de personal (que esté activo, pertenezca al área y que tenga asignada la actuación)_x000a__x000a_2. Implementación del sistema de riesgos transversal en todos los procesos aduaneros incluido Tráfico Postal_x000a__x000a_3. Sistema que permita la trazabilidad desde la solicitud hasta la entrega del acto administrativo de habilitación, inscripción y/o autorización del registro "/>
    <s v="1. Definir la estrategia de digitalización"/>
    <s v="Estrategia de digitalización del proyecto"/>
    <s v="Documento de Estrategia"/>
    <n v="1"/>
    <d v="2023-11-01T00:00:00"/>
    <d v="2024-07-31T00:00:00"/>
    <n v="39"/>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0"/>
  </r>
  <r>
    <x v="4"/>
    <x v="0"/>
    <m/>
    <m/>
    <m/>
    <m/>
    <s v="2.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0"/>
  </r>
  <r>
    <x v="4"/>
    <x v="0"/>
    <m/>
    <m/>
    <m/>
    <m/>
    <s v="3. Definir los requerimientos no funcionales "/>
    <s v="Documento de requerimientos no funcionales V1"/>
    <s v="Documento de requerimientos no funcionales V1"/>
    <n v="1"/>
    <d v="2024-03-01T00:00:00"/>
    <d v="2025-03-31T00:00:00"/>
    <n v="56.428571428571431"/>
    <n v="1"/>
    <s v="DGA_x000a_NC - Subproceso Innovación y Tecnología_x000a_Subdirección de Innovación y Proyectos_x000a_"/>
    <n v="1"/>
    <x v="0"/>
  </r>
  <r>
    <x v="4"/>
    <x v="0"/>
    <m/>
    <m/>
    <m/>
    <m/>
    <s v="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0"/>
  </r>
  <r>
    <x v="4"/>
    <x v="0"/>
    <m/>
    <m/>
    <m/>
    <m/>
    <s v="5. Definir un plan de trabajo de desarrollo de la solución tecnológica "/>
    <s v="Plan de trabajo V1"/>
    <s v="Plan de trabajo V1"/>
    <n v="1"/>
    <d v="2024-03-01T00:00:00"/>
    <d v="2025-03-31T00:00:00"/>
    <n v="56.428571428571431"/>
    <n v="1"/>
    <s v="DGA_x000a_NC - Subproceso Innovación y Tecnología_x000a_Subdirección de Innovación y Proyectos_x000a_"/>
    <n v="1"/>
    <x v="0"/>
  </r>
  <r>
    <x v="4"/>
    <x v="0"/>
    <m/>
    <m/>
    <m/>
    <m/>
    <s v="6. Aprobar o validar el plan de trabajo de la implementación de la solución tecnológica "/>
    <s v="Plan de trabajo aprobado V1"/>
    <s v="Plan de trabajo aprobado V1"/>
    <n v="1"/>
    <d v="2024-03-01T00:00:00"/>
    <d v="2025-03-31T00:00:00"/>
    <n v="56.428571428571431"/>
    <n v="1"/>
    <s v="DGA_x000a_NC - Subproceso Innovación y Tecnología_x000a_Subdirección de Innovación y Proyectos_x000a_"/>
    <n v="1"/>
    <x v="0"/>
  </r>
  <r>
    <x v="4"/>
    <x v="0"/>
    <m/>
    <m/>
    <m/>
    <m/>
    <s v="7. Iniciar el desarrollo de la solución tecnológica."/>
    <s v="Informes de seguimiento"/>
    <s v="Informes de seguimiento"/>
    <n v="2"/>
    <d v="2025-04-01T00:00:00"/>
    <d v="2026-07-31T00:00:00"/>
    <n v="69.428571428571431"/>
    <n v="0.69499999999999995"/>
    <s v="DGA_x000a_NC – Subproceso Operación Aduanera_x000a_Dirección de Gestión de Aduanas_x000a_Subdirección de Operación Aduanera_x000a__x000a_ACTUALIZADO_x000a_30112021"/>
    <n v="0.69499999999999995"/>
    <x v="1"/>
  </r>
  <r>
    <x v="4"/>
    <x v="0"/>
    <m/>
    <m/>
    <m/>
    <m/>
    <s v="8. Iniciar la implementación de la solución tecnológica"/>
    <s v=" (01) Un  formato de Aceptación de Pruebas funcionales y salida a producción - FT-IIT-1851."/>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ACTUALIZADO_x000a_30112021"/>
    <n v="0"/>
    <x v="1"/>
  </r>
  <r>
    <x v="4"/>
    <x v="0"/>
    <m/>
    <m/>
    <m/>
    <m/>
    <s v="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4"/>
    <x v="0"/>
    <m/>
    <m/>
    <m/>
    <m/>
    <s v="10. Coordinar por parte de la Dirección Seccional capacitación  a los jefes de área sobre el procedimiento PR-IIT-0455 &quot;Gestión de accesos&quot;"/>
    <s v="Formato asistencia a capacitación sobre el procedimiento "/>
    <s v="Capacitar a los jefes de área_x000a_"/>
    <n v="1"/>
    <d v="2023-05-02T00:00:00"/>
    <d v="2023-12-31T00:00:00"/>
    <n v="34.714285714285715"/>
    <n v="1"/>
    <s v="DGA_x000a_DS – Subproceso Operación Aduanera_x000a_Direcciones Seccionales a nivel nacional_x000a_ACTUALIZADO_x000a_30112021"/>
    <n v="1"/>
    <x v="0"/>
  </r>
  <r>
    <x v="4"/>
    <x v="0"/>
    <m/>
    <m/>
    <m/>
    <m/>
    <s v="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_x000a_ "/>
    <s v="Informe de inconsistencias como resultado del control permanente de roles  y gestión, si hay lugar."/>
    <s v="1. Informe de inconsistencia._x000a_2. Informar de no existir inconsistencia."/>
    <n v="4"/>
    <d v="2023-06-01T00:00:00"/>
    <d v="2024-06-30T00:00:00"/>
    <n v="56.428571428571431"/>
    <n v="1"/>
    <s v="DGA_x000a_DS – Subproceso Operación Aduanera_x000a_Direcciones Seccionales_x000a_ División de Operación Aduanera_x000a_"/>
    <n v="1"/>
    <x v="0"/>
  </r>
  <r>
    <x v="4"/>
    <x v="0"/>
    <m/>
    <m/>
    <m/>
    <m/>
    <s v="12. Realizar verificación del  2% trimestral por parte del jefe de Operación Aduanera o a quien haga sus veces corresponda del correcto diligenciamiento de las actas de diligencia y actas de inspección."/>
    <s v="Informe de inconsistencias como resultado del control de las actas de diligencia y actas de inspección, si hay lugar."/>
    <s v="1. Informe de inconsistencia._x000a_2. Informar de no existir inconsistencia."/>
    <n v="4"/>
    <d v="2023-06-01T00:00:00"/>
    <d v="2024-06-30T00:00:00"/>
    <n v="56.428571428571431"/>
    <n v="1"/>
    <s v="DGA_x000a_DS – Subproceso Operación Aduanera_x000a_Direcciones Seccionales de Aduanas_x000a_Direcciones Seccionales de Impuestos y Aduanas_x000a_ División de Operación Aduanera_x000a_División Carga y Tránsito o quien haga sus veces en las Direcciones Seccionales_x000a_"/>
    <n v="1"/>
    <x v="0"/>
  </r>
  <r>
    <x v="4"/>
    <x v="0"/>
    <m/>
    <m/>
    <m/>
    <m/>
    <s v="13. Gestionar con la Oficina de Seguridad de la Información (OSI),  sensibilización a los funcionarios respecto a la seguridad de la información, compromiso de confidencialidad y demás aspectos relativos a la seguridad de la información."/>
    <s v="Lista de asistencia a la sensibilización respecto del manejo de seguridad de la información."/>
    <s v="Lista de asistencia a la capacitación."/>
    <n v="1"/>
    <d v="2023-05-02T00:00:00"/>
    <d v="2023-12-31T00:00:00"/>
    <n v="34.714285714285715"/>
    <n v="1"/>
    <s v="DGA_x000a_NC - Subproceso Innovación y Tecnología_x000a_Dirección de Gestión de Aduanas_x000a_Subdirección de Operación Aduanera_x000a_Subdirección de Registro y Control Aduanero"/>
    <n v="1"/>
    <x v="0"/>
  </r>
  <r>
    <x v="4"/>
    <x v="0"/>
    <m/>
    <m/>
    <m/>
    <m/>
    <s v="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
    <s v="1. Lista de asistentes al énfasis de los lineamientos sobre la aplicación de los lineamientos del memorando 0024 de 2020.                                                                                                                                                                                                                                                         "/>
    <s v="Cumplir los lineamientos para la solicitud de implementación de reglas de selectividad."/>
    <n v="1"/>
    <d v="2023-05-01T00:00:00"/>
    <d v="2024-07-31T00:00:00"/>
    <n v="65.285714285714292"/>
    <n v="1"/>
    <s v="DGA_x000a_NC - Subproceso Innovación y Tecnología_x000a_Subdirección de Operación Aduanera"/>
    <n v="1"/>
    <x v="0"/>
  </r>
  <r>
    <x v="4"/>
    <x v="0"/>
    <m/>
    <m/>
    <m/>
    <m/>
    <s v=" 15. Verificación semestral  del 2% por parte del jefe de Operación aduanera o quien haga sus veces sobre el cumplimiento de los lineamientos emitidos en el memorando 0024 de 2020, respecto de la  inclusión forzosa y la selectividad aduanera."/>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0"/>
  </r>
  <r>
    <x v="4"/>
    <x v="0"/>
    <m/>
    <m/>
    <m/>
    <m/>
    <s v="16. Proyecto Sistema de Gestión de Seguridad y Privacidad de la Información"/>
    <s v="Evaluación final del nivel de madurez del SGSPI "/>
    <s v="Implementación del proyecto de acuerdo con las fases y entregables definidos_x000a_"/>
    <n v="1"/>
    <d v="2022-11-14T00:00:00"/>
    <d v="2024-06-15T00:00:00"/>
    <n v="82.714285714285708"/>
    <n v="1"/>
    <s v="DGA_x000a_NC - Subproceso Innovación y Tecnología_x000a_Oficina de Seguridad de la Información"/>
    <n v="1"/>
    <x v="0"/>
  </r>
  <r>
    <x v="4"/>
    <x v="0"/>
    <m/>
    <m/>
    <m/>
    <m/>
    <s v="17. Proyecto SOC (Centro de Operación de Seguridad)"/>
    <s v="´- Diseño del SOC_x000a_- Estrategia de Implementación_x000a_- Servicios implementados de acuerdo con el Diseño"/>
    <s v="Implementación del proyecto"/>
    <n v="3"/>
    <d v="2024-02-01T00:00:00"/>
    <d v="2028-11-30T00:00:00"/>
    <n v="252"/>
    <n v="0.3"/>
    <s v="DGA_x000a_NC - Subproceso Innovación y Tecnología_x000a_Oficina de Seguridad de la Información"/>
    <n v="0.3"/>
    <x v="1"/>
  </r>
  <r>
    <x v="4"/>
    <x v="0"/>
    <m/>
    <m/>
    <m/>
    <m/>
    <s v="18. Diseño, estructuración y creación de la matriz de roles y responsabilidades."/>
    <s v="Matriz de roles y responsabilidades estructurada."/>
    <s v="Diseño"/>
    <n v="1"/>
    <d v="2023-02-15T00:00:00"/>
    <d v="2025-03-31T00:00:00"/>
    <n v="110.71428571428571"/>
    <n v="1"/>
    <s v="DGA_x000a_NC - Subproceso Innovación y Tecnología_x000a_Oficina de Seguridad de la Información"/>
    <n v="1"/>
    <x v="0"/>
  </r>
  <r>
    <x v="4"/>
    <x v="0"/>
    <m/>
    <m/>
    <m/>
    <m/>
    <s v="19. Diseño y estructuración del plan de migración y cierre de los aplicativos no corporativos. (plan transición aplicativos)"/>
    <s v="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
    <s v="Diseño"/>
    <s v="13.00 _x000a__x000a_34.00"/>
    <d v="2022-10-01T00:00:00"/>
    <d v="2025-12-31T00:00:00"/>
    <n v="169.57142857142858"/>
    <n v="0.6"/>
    <s v="DGA_x000a_NC - Subproceso Innovación y Tecnología_x000a_Dirección de Gestión de Innovación y Proyectos"/>
    <n v="0.6"/>
    <x v="1"/>
  </r>
  <r>
    <x v="4"/>
    <x v="0"/>
    <m/>
    <m/>
    <m/>
    <m/>
    <s v="20.  Implementar ajuste al proceso de verificación de usuarios (bloqueo no activos)"/>
    <s v="El  procedimiento se actualizo el año pasado en su ultima versión y corresponde a Gestión de accesos PR-IIT-0455 instructivos 0273_0251."/>
    <s v="Actualización"/>
    <n v="1"/>
    <d v="2023-01-01T00:00:00"/>
    <d v="2023-12-31T00:00:00"/>
    <n v="52"/>
    <n v="1"/>
    <s v="DGA_x000a_NC - Subproceso Innovación y Tecnología_x000a_Dirección de Gestión de Innovación y Proyectos"/>
    <n v="1"/>
    <x v="0"/>
  </r>
  <r>
    <x v="4"/>
    <x v="0"/>
    <m/>
    <m/>
    <m/>
    <m/>
    <s v="21.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0"/>
  </r>
  <r>
    <x v="4"/>
    <x v="0"/>
    <m/>
    <m/>
    <m/>
    <m/>
    <s v="22. Definir los requerimientos no funcionales "/>
    <s v="Documento de requerimientos no funcionales V1"/>
    <s v="Documento de requerimientos no funcionales V1"/>
    <n v="1"/>
    <d v="2024-02-01T00:00:00"/>
    <d v="2025-03-31T00:00:00"/>
    <n v="60.571428571428569"/>
    <n v="1"/>
    <s v="DGA_x000a_NC - Subproceso Innovación y Tecnología_x000a_Subdirección de Innovación y Proyectos_x000a_"/>
    <n v="1"/>
    <x v="0"/>
  </r>
  <r>
    <x v="4"/>
    <x v="0"/>
    <m/>
    <m/>
    <m/>
    <m/>
    <s v="23. Iniciar el proceso de contratación"/>
    <s v="Documento de validación o aceptación del proceso de contratación"/>
    <s v="Documento de validación o aceptación del proceso de contratación"/>
    <n v="1"/>
    <d v="2023-11-01T00:00:00"/>
    <d v="2025-03-31T00:00:00"/>
    <n v="73.714285714285708"/>
    <n v="1"/>
    <s v="DGA_x000a_NC - Subproceso Innovación y Tecnología_x000a_Subdirección de Innovación y Proyectos_x000a_"/>
    <n v="1"/>
    <x v="0"/>
  </r>
  <r>
    <x v="4"/>
    <x v="0"/>
    <m/>
    <m/>
    <m/>
    <m/>
    <s v="2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0"/>
  </r>
  <r>
    <x v="4"/>
    <x v="0"/>
    <m/>
    <m/>
    <m/>
    <m/>
    <s v="25. Definir un plan de trabajo de desarrollo de la solución tecnológica "/>
    <s v="Plan de trabajo V1"/>
    <s v="Plan de trabajo V1"/>
    <n v="1"/>
    <d v="2023-11-01T00:00:00"/>
    <d v="2025-03-31T00:00:00"/>
    <n v="73.714285714285708"/>
    <n v="1"/>
    <s v="DGA_x000a_NC - Subproceso Innovación y Tecnología_x000a_Subdirección de Innovación y Proyectos_x000a_"/>
    <n v="1"/>
    <x v="0"/>
  </r>
  <r>
    <x v="4"/>
    <x v="0"/>
    <m/>
    <m/>
    <m/>
    <m/>
    <s v="26. Aprobar o validar el plan de trabajo de la implementación de la solución tecnológica "/>
    <s v="Plan de trabajo aprobado V1"/>
    <s v="Plan de trabajo aprobado V1"/>
    <n v="1"/>
    <d v="2023-11-01T00:00:00"/>
    <d v="2025-05-31T00:00:00"/>
    <n v="82.428571428571431"/>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0"/>
  </r>
  <r>
    <x v="4"/>
    <x v="0"/>
    <m/>
    <m/>
    <m/>
    <m/>
    <s v="27. Iniciar el desarrollo de la solución tecnológica."/>
    <s v="Informes de seguimiento"/>
    <s v="Informes de seguimiento"/>
    <n v="3"/>
    <d v="2026-07-01T00:00:00"/>
    <d v="2027-03-31T00:00:00"/>
    <n v="39"/>
    <n v="0"/>
    <s v="DGA_x000a_NC - Subproceso Innovación y Tecnología_x000a_Subdirección de Innovación y Proyectos_x000a_"/>
    <n v="0"/>
    <x v="1"/>
  </r>
  <r>
    <x v="4"/>
    <x v="0"/>
    <m/>
    <m/>
    <m/>
    <m/>
    <s v="28. Iniciar la implementación de la solución tecnológica"/>
    <s v=" (01) Un  formato de Aceptación de Pruebas funcionales y salida a producción - FT-IIT-1851."/>
    <s v=" (01) Un  formato de Aceptación de Pruebas funcionales y salida a producción - FT-IIT-1851."/>
    <n v="1"/>
    <d v="2026-07-01T00:00:00"/>
    <d v="2027-03-31T00:00:00"/>
    <n v="39"/>
    <n v="0"/>
    <s v="DGA_x000a_NC – Subproceso Operación Aduanera_x000a_Dirección de Gestión de Aduanas_x000a_Subdirección de Operación Aduanera_x000a__x000a_ACTUALIZADO_x000a_30112021"/>
    <n v="0"/>
    <x v="1"/>
  </r>
  <r>
    <x v="4"/>
    <x v="0"/>
    <m/>
    <m/>
    <m/>
    <m/>
    <s v="2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4"/>
    <x v="0"/>
    <m/>
    <m/>
    <m/>
    <m/>
    <s v="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
    <s v="Lista de asistentes al énfasis de los lineamientos sobre la aplicación de los lineamientos del memorando 0024 de 2020._x000a_                                                                                                                                                                                                                                                     "/>
    <s v="Cumplir los lineamientos para la solicitud de implementación de reglas de selectividad."/>
    <n v="1"/>
    <d v="2023-05-01T00:00:00"/>
    <d v="2023-07-31T00:00:00"/>
    <n v="13"/>
    <n v="1"/>
    <s v="DGA_x000a_NC - Subproceso Innovación y Tecnología_x000a_Subdirección de Operación Aduanera"/>
    <n v="1"/>
    <x v="0"/>
  </r>
  <r>
    <x v="4"/>
    <x v="0"/>
    <m/>
    <m/>
    <m/>
    <m/>
    <s v="31. Verificación semestral  del 2% por parte del jefe de Operación aduanera o quien haga sus veces sobre el cumplimiento de los lineamientos emitidos en el memorando 0024 de 2020, respecto a trafico postal y envíos urgentes."/>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0"/>
  </r>
  <r>
    <x v="4"/>
    <x v="0"/>
    <m/>
    <m/>
    <m/>
    <m/>
    <s v="32. Iniciar el desarrollo de la solución tecnológica."/>
    <s v="Informes de seguimiento"/>
    <s v="Informes de seguimiento"/>
    <n v="9"/>
    <d v="2025-06-01T00:00:00"/>
    <d v="2027-09-30T00:00:00"/>
    <n v="121.57142857142857"/>
    <n v="0"/>
    <s v="DGA_x000a_NC - Subproceso Innovación y Tecnología_x000a_Subdirección de Innovación y Proyectos"/>
    <n v="0"/>
    <x v="1"/>
  </r>
  <r>
    <x v="4"/>
    <x v="0"/>
    <m/>
    <m/>
    <m/>
    <m/>
    <s v="33. Iniciar la implementación de la solución tecnológica"/>
    <s v=" (01) Un  formato de Aceptación de Pruebas funcionales y salida a producción - FT-IIT-1851."/>
    <s v=" (01) Un  formato de Aceptación de Pruebas funcionales y salida a producción - FT-IIT-1851."/>
    <n v="1"/>
    <d v="2025-06-01T00:00:00"/>
    <d v="2027-09-30T00:00:00"/>
    <n v="121.57142857142857"/>
    <n v="0"/>
    <s v="DGA_x000a_NC – Subproceso Operación Aduanera_x000a_Dirección de Gestión de Aduanas_x000a_Subdirección de Operación Aduanera_x000a__x000a_ACTUALIZADO_x000a_30112021"/>
    <n v="0"/>
    <x v="1"/>
  </r>
  <r>
    <x v="4"/>
    <x v="0"/>
    <m/>
    <m/>
    <m/>
    <m/>
    <s v="34.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6-07-01T00:00:00"/>
    <d v="2027-03-31T00:00:00"/>
    <n v="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4"/>
    <x v="0"/>
    <m/>
    <m/>
    <m/>
    <m/>
    <s v="35. Establecer mecanismo de control y seguimiento al estado y vencimiento de las solicitudes de habilitación, inscripción o autorización, presentadas a la Subdirección de Registro y Control Aduanero."/>
    <s v="Reportes y soportes del seguimiento mensual, de acuerdo a la información contenida en el aplicativo._x000a__x000a_4 reportes de seguimientos (trimestral), con soportes."/>
    <s v="-  Reporte periódico generado por el aplicativo Regystrar con solicitudes en reparto._x000a__x000a_-  Verificación de las solicitudes que se encuentran en proceso de sustanciación, de acuerdo al reporte periódico generado por el aplicativo_x000a__x000a_-Soportes del seguimiento realizado."/>
    <n v="1"/>
    <d v="2023-02-01T00:00:00"/>
    <d v="2024-03-01T00:00:00"/>
    <n v="56.285714285714285"/>
    <n v="1"/>
    <s v="DGA_x000a_NC - Subproeso Operación Aduanera_x000a_Subdirección de Registro y Control Aduanero"/>
    <n v="1"/>
    <x v="0"/>
  </r>
  <r>
    <x v="4"/>
    <x v="0"/>
    <m/>
    <m/>
    <m/>
    <m/>
    <s v="36. Realizar la verificación y depuración de acuerdos de confiabilidad de los funcionarios de la Subdirección."/>
    <s v="Base de datos verificada y actualizada_x000a__x000a_Reportes a la Subdirectora en caso de presentarse ingreso de nuevos funcionarios con la verificación de la firma del acuerdo"/>
    <s v="Verificación y actualización de ser el caso, de la base de datos con los acuerdos de confidencialidad."/>
    <n v="1"/>
    <d v="2023-03-01T00:00:00"/>
    <d v="2023-05-31T00:00:00"/>
    <n v="13"/>
    <n v="1"/>
    <s v="DGA_x000a_NC - Subproeso Operación Aduanera_x000a_Subdirección de Registro y Control Aduanero"/>
    <n v="1"/>
    <x v="0"/>
  </r>
  <r>
    <x v="4"/>
    <x v="0"/>
    <m/>
    <m/>
    <m/>
    <m/>
    <s v="37. Mantener informados y actualizados a los funcionarios sobre las normas de archivo "/>
    <s v="Tips remitidos a los funcionarios de la Subdirección, de manera bimestral."/>
    <s v="Elaboración y envío periódico de un tip bimestral relacionado con el tema de archivo"/>
    <n v="1"/>
    <d v="2023-03-01T00:00:00"/>
    <d v="2024-03-01T00:00:00"/>
    <n v="52.285714285714285"/>
    <n v="1"/>
    <s v="DGA_x000a_NC - Subproeso Operación Aduanera_x000a_Subdirección de Registro y Control Aduanero_x000a_Coordianción de Secretaría"/>
    <n v="1"/>
    <x v="0"/>
  </r>
  <r>
    <x v="4"/>
    <x v="0"/>
    <m/>
    <m/>
    <m/>
    <m/>
    <s v="38. Realizar verificaciones documentales a los expedientes de los registros que se encuentran en proceso de habilitación, autorización o inscripción, para la verificación  de la trazabilidad y cumplimiento de tiempos."/>
    <s v="Informes del análisis realizado de manera aleatoria al 5% de los  expedientes que se encuentre en proceso de sustanciación._x000a__x000a_4 reportes de seguimientos, con soportes."/>
    <s v="Verificación aleatoria de listas de chequeo_x000a__x000a_Verificación de tiempos durante el proceso"/>
    <n v="1"/>
    <d v="2023-05-01T00:00:00"/>
    <d v="2024-03-01T00:00:00"/>
    <n v="43.571428571428569"/>
    <n v="1"/>
    <s v="DGA_x000a_NC - Subproeso Operación Aduanera_x000a_Subdirección de Registro y Control Aduanero_x000a_Coordianción de Sustanciación"/>
    <n v="1"/>
    <x v="0"/>
  </r>
  <r>
    <x v="4"/>
    <x v="0"/>
    <m/>
    <m/>
    <m/>
    <m/>
    <s v="39. Realizar verificaciones de la debida conformación de expedientes de los registros habilitados, autorización o inscripción durante el año 2022"/>
    <s v="Aplicación de la lista de chequeo sobre la debida conformación de expedientes de usuarios autorizados, habilitados e inscritos en el año 2022, tomando una muestra aleatoria del 20% de los expedientes."/>
    <s v="Lista de chequeo sobre la debida conformación de expedientes"/>
    <n v="1"/>
    <d v="2023-06-01T00:00:00"/>
    <d v="2023-12-31T00:00:00"/>
    <n v="30.428571428571427"/>
    <n v="1"/>
    <s v="DGA_x000a_NC - Subproeso Operación Aduanera_x000a_Subdirección de Registro y Control Aduanero_x000a_Coordianción de Secretaría"/>
    <n v="1"/>
    <x v="0"/>
  </r>
  <r>
    <x v="4"/>
    <x v="0"/>
    <m/>
    <m/>
    <m/>
    <m/>
    <s v="40. Evaluar y validar los actos administrativos remitidos al Subdirector(a) en cumplimiento de la norma vigente."/>
    <s v="Informes de verificación aleatoria de los actos administrativos de autorización, habilitación,  inscripción y modificación  revisados por parte del funcionario revisor del despacho de la Subdirección  trimestralmente."/>
    <s v="Verificación aleatoria trimestral del 20% de  los actos administrativos en cuanto al cumplimiento de normatividad aduanera vigente, aplicación de formatos, validación de firmas de revisión y aprobación, entregados al despacho para la correspondiente firma del Subdirector"/>
    <n v="1"/>
    <d v="2023-06-01T00:00:00"/>
    <d v="2024-03-01T00:00:00"/>
    <n v="39.142857142857146"/>
    <n v="1"/>
    <s v="DGA_x000a_NC - Subproeso Operación Aduanera_x000a_Subdirección de Registro y Control Aduanero"/>
    <n v="1"/>
    <x v="0"/>
  </r>
  <r>
    <x v="4"/>
    <x v="0"/>
    <s v="INSP. 1707022443_x000a_H1,2,3,4,5,6,7,8"/>
    <s v="RG2_x000a__x000a_RFC1"/>
    <s v="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
    <s v="ID del Riesgo de Gestión  :  RG 1. Decisión final del proceso de control por fuera de la norma"/>
    <s v="1. Ajuste al PR-COA-0440 y a los  manuales externo e interno MN-0A-0057 Y MN-0A-0058 del SIE Tránsito Aduanero."/>
    <s v="Informar a las direcciones seccionales de los ajustes  a los procedimientos PR-COA-0440 y manuales MN -OA-0057 MN-0A-058 Versión 2,0 y su aplicación."/>
    <s v=" PR-COA-0440 y _x000a_MN - OA 0057 Y MN-04 058_x000a_Versión 2.0_x000a_ ajustados"/>
    <n v="1"/>
    <d v="2022-09-01T00:00:00"/>
    <d v="2022-10-30T00:00:00"/>
    <n v="8.4285714285714288"/>
    <n v="1"/>
    <s v="DGA_x000a_NC – Subproceso Operación Aduanera_x000a_Dirección de Gestión de Aduanas_x000a_Subdirección de Operación Aduanera"/>
    <n v="1"/>
    <x v="0"/>
  </r>
  <r>
    <x v="4"/>
    <x v="0"/>
    <m/>
    <m/>
    <s v="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
    <m/>
    <s v="2. Capacitar a los usuarios internos y externos en los nuevos requerimientos incluidos en los ajsutes  al procedimiento y a los manuales externo e interno MN-0A-0057 Y MN-0A-0058 del SIE TRÁNSITO ADUANERO."/>
    <s v="Socializar a  usuarios internos y externos sobre los ajustes  a procedimientos PR-COA-0440 y manuales MN -OA-0057 MN-0A-058 Versión 2,0 y su aplicación."/>
    <s v="Listas de socialización de los ajustes realizados al procedimiento y a los manuales de tránsito aduanero."/>
    <n v="2"/>
    <d v="2022-09-01T00:00:00"/>
    <d v="2022-12-30T00:00:00"/>
    <n v="17.142857142857142"/>
    <n v="1"/>
    <s v="DGA_x000a_NC – Subproceso Operación Aduanera_x000a_Dirección de Gestión de Aduanas_x000a_Subdirección de Operación Aduanera"/>
    <n v="1"/>
    <x v="0"/>
  </r>
  <r>
    <x v="4"/>
    <x v="0"/>
    <m/>
    <m/>
    <s v="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
    <m/>
    <s v="3. Iniciar el proyecto con la definición de  los requerimientos funcionales"/>
    <s v="Definir los requerimientos funcionales "/>
    <s v="Documento de requerimientos funcionales V1"/>
    <n v="1"/>
    <d v="2024-03-01T00:00:00"/>
    <d v="2025-03-31T00:00:00"/>
    <n v="56.428571428571431"/>
    <n v="1"/>
    <s v="DGA_x000a_NC – Subproceso Operación Aduanera_x000a_Subdirección de Operación Aduanera"/>
    <n v="1"/>
    <x v="0"/>
  </r>
  <r>
    <x v="4"/>
    <x v="0"/>
    <m/>
    <m/>
    <s v="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
    <m/>
    <s v="4.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4"/>
    <x v="0"/>
    <m/>
    <m/>
    <s v="ID del Hallazgo 5. Se encontraron ciento noventa y dos (192) documentos de treinta y nueve (39) expedientes que no contaron con un registro en el archivo de LOGS suministrado por la DIAN archivo “Anexo 1. CargaBquillaformatos.xlsx” del SIE de Tránsito. "/>
    <m/>
    <s v="5.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4"/>
    <x v="0"/>
    <m/>
    <m/>
    <m/>
    <m/>
    <s v="6.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4"/>
    <x v="0"/>
    <m/>
    <m/>
    <m/>
    <m/>
    <s v="7.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4"/>
    <x v="0"/>
    <m/>
    <m/>
    <s v="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
    <m/>
    <s v="8. Iniciar el desarrollo de la solución tecnológica."/>
    <s v="Desarrollo de la solución"/>
    <s v="Informes de seguimiento"/>
    <n v="2"/>
    <d v="2025-04-01T00:00:00"/>
    <d v="2026-07-31T00:00:00"/>
    <n v="69.428571428571431"/>
    <n v="0.53"/>
    <s v="DGA_x000a_NC- Subproceso Innovación y Tecnología_x000a_Subdirección de Innovación y Proyectos"/>
    <n v="0.53"/>
    <x v="1"/>
  </r>
  <r>
    <x v="4"/>
    <x v="0"/>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1"/>
  </r>
  <r>
    <x v="4"/>
    <x v="0"/>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1"/>
  </r>
  <r>
    <x v="4"/>
    <x v="0"/>
    <m/>
    <m/>
    <s v="ID del Hallazgo 7. Falta de consistencia  de los reportes que se generan en el SIE de tránsito aduanero con lo registrado en el aplicativo, contradiciendo lo enunciado en el Artículo 2.2.9.1.2.1. Estructura, del Decreto 1008 de junio 14 de 2018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quot;,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
    <m/>
    <s v="11.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4"/>
    <x v="0"/>
    <m/>
    <m/>
    <m/>
    <m/>
    <s v="12.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4"/>
    <x v="0"/>
    <m/>
    <m/>
    <s v="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
    <m/>
    <s v="13.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4"/>
    <x v="0"/>
    <m/>
    <m/>
    <m/>
    <m/>
    <s v="14.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4"/>
    <x v="0"/>
    <m/>
    <m/>
    <m/>
    <m/>
    <s v="15.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4"/>
    <x v="0"/>
    <m/>
    <m/>
    <m/>
    <m/>
    <s v="16.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1"/>
  </r>
  <r>
    <x v="4"/>
    <x v="0"/>
    <m/>
    <m/>
    <m/>
    <m/>
    <s v="17.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1"/>
  </r>
  <r>
    <x v="4"/>
    <x v="0"/>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1"/>
  </r>
  <r>
    <x v="4"/>
    <x v="0"/>
    <m/>
    <m/>
    <m/>
    <m/>
    <s v="19.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4"/>
    <x v="0"/>
    <m/>
    <m/>
    <m/>
    <m/>
    <s v="20.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4"/>
    <x v="0"/>
    <m/>
    <m/>
    <m/>
    <m/>
    <s v="21.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4"/>
    <x v="0"/>
    <m/>
    <m/>
    <m/>
    <m/>
    <s v="22.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4"/>
    <x v="0"/>
    <m/>
    <m/>
    <m/>
    <m/>
    <s v="23.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4"/>
    <x v="0"/>
    <m/>
    <m/>
    <m/>
    <m/>
    <s v="24.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1"/>
  </r>
  <r>
    <x v="4"/>
    <x v="0"/>
    <m/>
    <m/>
    <m/>
    <m/>
    <s v="25.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1"/>
  </r>
  <r>
    <x v="4"/>
    <x v="0"/>
    <m/>
    <m/>
    <m/>
    <m/>
    <s v="26.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1"/>
  </r>
  <r>
    <x v="4"/>
    <x v="0"/>
    <m/>
    <m/>
    <m/>
    <m/>
    <s v="27. Dar cumplimiento al Procedimiento PR-IIT-0455 Gestión de Accesos, al Instructivo IN-IIT.0242 Requerimiento de Directorio en la Red. "/>
    <s v="Capacitación  sobre la correcta aplicación del el Procedimiento PR-IIT-0455 Gestión de Accesos y el Instructivo IN-IIT.0242 Requerimiento de Directorio en la Red. "/>
    <s v="Lista de capacitación"/>
    <n v="1"/>
    <d v="2022-09-01T00:00:00"/>
    <d v="2022-10-30T00:00:00"/>
    <n v="8.4285714285714288"/>
    <n v="1"/>
    <s v="DGA_x000a_DS – Subproceso Operación Aduanera_x000a_Direcciones Seccionales de Impuestos y Aduanas_x000a_Direcciones Seccionales de Aduanas a nivel nacional_x000a_"/>
    <n v="1"/>
    <x v="0"/>
  </r>
  <r>
    <x v="4"/>
    <x v="0"/>
    <m/>
    <m/>
    <m/>
    <m/>
    <s v="28.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4"/>
    <x v="0"/>
    <m/>
    <m/>
    <m/>
    <m/>
    <s v="29.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4"/>
    <x v="0"/>
    <m/>
    <m/>
    <m/>
    <m/>
    <s v="30.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4"/>
    <x v="0"/>
    <m/>
    <m/>
    <m/>
    <m/>
    <s v="31.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4"/>
    <x v="0"/>
    <m/>
    <m/>
    <m/>
    <m/>
    <s v="32.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4"/>
    <x v="0"/>
    <m/>
    <m/>
    <m/>
    <m/>
    <s v="33.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1"/>
  </r>
  <r>
    <x v="4"/>
    <x v="0"/>
    <m/>
    <m/>
    <m/>
    <m/>
    <s v="34.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1"/>
  </r>
  <r>
    <x v="4"/>
    <x v="0"/>
    <m/>
    <m/>
    <m/>
    <m/>
    <s v="35.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1"/>
  </r>
  <r>
    <x v="4"/>
    <x v="0"/>
    <s v="INSP. 1707022447_x000a_ H 4 y 5 _x000a_OB. 1_x000a__x000a_Clasificación y actualización arancelaria"/>
    <s v="RG1_x000a__x000a_RFC1"/>
    <s v="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
    <s v="RG1: Decisión final del proceso de control fuera de la norma _x000a__x000a_RF1: Indebida clasificación arancelaria y/o actualización en el SIE  arancel para beneficio propio o de terceros"/>
    <s v="Habilitar la funcionalidad que permita consolidar los proyectos de actualización arancelaria, a través de reportes que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0"/>
  </r>
  <r>
    <x v="4"/>
    <x v="0"/>
    <m/>
    <m/>
    <s v="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
    <m/>
    <s v="Habilitar la funcionalidad que permita consolidar los proyectos de actualización arancelaria a través de reportes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0"/>
  </r>
  <r>
    <x v="4"/>
    <x v="0"/>
    <m/>
    <m/>
    <s v="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
    <m/>
    <s v="Realizar seguimiento a las publicaciones de las resoluciones de clasificación arancelaria."/>
    <s v="Obtener información clara y veraz a través de la página de la entidad en el link:_x000a__x000a_ https://www.dian.gov.co/normatividad/Paginas/ResoClasifiAracelaria.aspx"/>
    <s v="Información correcta y actualizada al 100%"/>
    <n v="1"/>
    <d v="2023-02-01T00:00:00"/>
    <d v="2023-12-31T00:00:00"/>
    <n v="47.571428571428569"/>
    <n v="1"/>
    <s v="DGA_x000a_NC – Subproceso Operación Aduanera_x000a_Coordinación de Clasificación Arancelaria"/>
    <n v="1"/>
    <x v="0"/>
  </r>
  <r>
    <x v="4"/>
    <x v="0"/>
    <m/>
    <m/>
    <m/>
    <m/>
    <s v="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
    <s v="Disponer de manera actualizada toda la trazabilidad de las actualizaciones al SIE de Arancel para consulta, utilización y auditorias de los organismos competentes"/>
    <s v="Información correcta y actualizada al 100%"/>
    <n v="1"/>
    <d v="2023-01-15T00:00:00"/>
    <d v="2023-06-15T00:00:00"/>
    <n v="21.571428571428573"/>
    <n v="1"/>
    <s v="DGA_x000a_NC – Subproceso Operación Aduanera_x000a_Coordinación de Clasificación Arancelaria"/>
    <n v="1"/>
    <x v="0"/>
  </r>
  <r>
    <x v="4"/>
    <x v="0"/>
    <s v="INSP. 1707022448_x000a_ H 1, 2, 3, 4, 5, 6, 7 y 8 _x000a__x000a_Control a la carga en tráfico postal y envíos urgentes"/>
    <s v="RG1_x000a__x000a_RFC1"/>
    <s v="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
    <s v="RG1: “Decisión final del proceso de control al tráfico postal y envíos urgentes por fuera de la norma”_x000a__x000a_RF1: “Posibilidad de una decisión final de un proceso de control en tráfico postal y envíos urgentes basado en hechos falsos”"/>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 División de Control de Carga _x000a_GIT de Tráfico Postal y Envíos Urgentes de la Divisiòn de Control de Carga"/>
    <n v="1"/>
    <x v="0"/>
  </r>
  <r>
    <x v="4"/>
    <x v="0"/>
    <m/>
    <m/>
    <m/>
    <m/>
    <s v="A2. Realizar seguimiento bimestral del diligenciamiento del acta de hechos verificaciòn de mercancìas en la modalidad de tràfico postal y envios urgentes FT COA  2302, conforme al procedimiento  y la consulta de la informaciòn en el sistema informàtico MUISCA mó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_x000a_GIT de Tráfico Postal y Envíos Urgentes de la Divisiòn de Control de Carga"/>
    <n v="1"/>
    <x v="0"/>
  </r>
  <r>
    <x v="4"/>
    <x v="0"/>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3-12-31T00:00:00"/>
    <n v="17.428571428571427"/>
    <n v="1"/>
    <s v="DGA_x000a_DS – Subproceso Operación Aduanera_x000a_Dirección Seccional de Aduanas de Bogotá Aeropuerto El Dorado_x000a_ Divisiòn de Control de Carga _x000a_GIT de Tráfico Postal y Envíos Urgentes de la Divisiòn de Control de Carga"/>
    <n v="1"/>
    <x v="0"/>
  </r>
  <r>
    <x v="4"/>
    <x v="0"/>
    <m/>
    <m/>
    <s v="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0"/>
  </r>
  <r>
    <x v="4"/>
    <x v="0"/>
    <m/>
    <m/>
    <m/>
    <m/>
    <s v="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0"/>
  </r>
  <r>
    <x v="4"/>
    <x v="0"/>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0"/>
  </r>
  <r>
    <x v="4"/>
    <x v="0"/>
    <m/>
    <m/>
    <s v="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_x000a__x000a_2. Capacitaciones (colectivas) a los funcionarios  GIT de Tráfico Postal y Envíos Urgentes de la Divisiòn de Control de Carga _x000a__x000a_3.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0"/>
  </r>
  <r>
    <x v="4"/>
    <x v="0"/>
    <m/>
    <m/>
    <m/>
    <m/>
    <s v="A3.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1.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0"/>
  </r>
  <r>
    <x v="4"/>
    <x v="0"/>
    <m/>
    <m/>
    <s v="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
    <m/>
    <s v="A5. Validar que las operaciones de ingresos bajo la modalidad de trafico postal y envios urgentes cuenten con los formatos F-1165 &quot;Manifiesto de carga&quot;, FT-1314 &quot;Planilla de recepciòn&quot;, FT-1154  &quot;Acta de diligencia&quot;.                                                                                                         "/>
    <s v="1. Reportar  las inconsistencias encontradas y correctivos aplicados._x000a__x000a_2. Informar  en los eventos que no  se presenten inconsistencias._x000a__x000a_"/>
    <s v="Informe sobre los correctivos aplicados respecto de las posibles inconsistencias encontradas en las actuaciones y formatos._x000a__x000a_1. Reporte mensual de inconsistencias encontradas y correctivos aplicados o informar en el evento que no existan inconsi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0"/>
  </r>
  <r>
    <x v="4"/>
    <x v="0"/>
    <m/>
    <m/>
    <s v="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
    <m/>
    <s v="A6. Poner a producciòn los ajustes en el sistema MUISCA CARGA  al FT-1154&quot; Ajuste Acta de diligencia tráfico postal&quot;  informaciòn en el sistema MUISCA CARGA, que permitirá garantizar la fiabilidad en los reportes generados."/>
    <s v=" Acta de diligencia de trafico postal  en funcionamiento en el Sistema MUISCA CARGA para tráfico postal.                                            "/>
    <s v=" 1.Certificado de aceptación de pruebas del &quot;acta de diligencia tráfico postal&quot;_x000a_2. Habilitar casilla 85  &quot;observaciones&quot; del acta de diligencia.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4"/>
    <x v="0"/>
    <m/>
    <m/>
    <m/>
    <m/>
    <s v="A7. Diligenciar la casilla 85 “observaciones” del FT-1154 “Acta de diligencia” de conformidad con el procedimiento PR-COA-0176 “Verificación de tráfico postal y envíos urgentes&quot; dejando constancia de todas las novedades presentadas , incluidas las operaciones sujetas a propuesta de valor. antes del retiro de la mercancia por parte del usuario."/>
    <s v="1. Reportar  las inconsistencias encontradas y correctivos aplicados._x000a__x000a_2. Informar  en los eventos que no  se presenten inconsistencias._x000a_"/>
    <s v="Seguimiento mensual  y correctivo aplicado_x000a__x000a_1. Reporte mensual de inconsistencias encontradas y correctivos aplicados y/o informar en el evento que no existan inconsistencias "/>
    <n v="1"/>
    <d v="2023-08-31T00:00:00"/>
    <d v="2024-09-30T00:00:00"/>
    <n v="56.571428571428569"/>
    <n v="1"/>
    <s v="DGA_x000a_DS – Subproceso Operación Aduanera_x000a_Dirección Seccional de Aduanas de Bogotá Aeropuerto El Dorado_x000a_Divisiòn de Control de Carga de la Dirección_x000a_GIT de Tráfico Postal y Envíos Urgentes"/>
    <n v="1"/>
    <x v="0"/>
  </r>
  <r>
    <x v="4"/>
    <x v="0"/>
    <m/>
    <m/>
    <s v="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
    <m/>
    <s v="A8. Registrar  la informaciòn en el sistema MUISCA CARGA, para garantizar la fiabilidad en los reportes generados."/>
    <s v="1. Ajustes implementados en el Sistema MUISCA CARGA para tràfico postal, en funcionamiento.                                                           "/>
    <s v=" Certificado de aceptación de pruebas del &quot;ajuste reportes de tráficos postal&quot; en el SIE MUISCA CARGA._x000a__x000a_Un (1) Certificado de aceptación de pruebas del &quot; ajuste reportes de tráficos postal&quot; en el SIE MUISCA CARGA "/>
    <n v="1"/>
    <d v="2023-05-01T00:00:00"/>
    <d v="2023-06-30T00:00:00"/>
    <n v="8.5714285714285712"/>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4"/>
    <x v="0"/>
    <m/>
    <m/>
    <m/>
    <m/>
    <s v="A9. Actualizar el manual carga  sobre la forma de consulta de los insumos y documentos en el SIE MUISCA CARGA."/>
    <s v="1. Actualización del manual de CARGA._x000a__x000a_2. Capacitación sobre los ajustes del manual de CARGA."/>
    <s v="1. Manual actualizado._x000a_2. Capaciación sobre los ajustes al manual._x000a__x000a_1. Una (1) actualización del manual._x000a_2. Una (1) capacitación sobre los ajustes del manual de CARGA"/>
    <n v="2"/>
    <d v="2023-04-01T00:00:00"/>
    <d v="2024-06-30T00:00:00"/>
    <n v="65.142857142857139"/>
    <n v="1"/>
    <s v="DGA_x000a_NC – Subproceso Operación Aduanera_x000a_Subdirección de Operación Aduanera"/>
    <n v="1"/>
    <x v="0"/>
  </r>
  <r>
    <x v="4"/>
    <x v="0"/>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0"/>
  </r>
  <r>
    <x v="4"/>
    <x v="0"/>
    <m/>
    <m/>
    <s v="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
    <m/>
    <s v="A11. Realizar ajuste  en el SIE MUISCA CARGA al  FT-1154 &quot;Acta de Diligencia Tràfico Postal&quot; ."/>
    <s v="1. Acta de diligencia de trafico postal  en funcionamiento en el Sistema MUISCA CARGA.                             "/>
    <s v=" Certificado de aceptación de pruebas del &quot;acta de diligencia tráfico postal&quot;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4"/>
    <x v="0"/>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0"/>
  </r>
  <r>
    <x v="4"/>
    <x v="0"/>
    <m/>
    <m/>
    <m/>
    <m/>
    <s v="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
    <s v="_x000a_1. Comunicar las inconsistencias encontradas  a la División de Fiscalización de la Dirección Seccional._x000a__x000a_2. Informar en el evento de no presentarse inconsistencias."/>
    <s v="Informe de seguimiento y si hay lugar al envio de las inconsistencias a Fiscalización._x000a__x000a_Un (1) informe  mensual de inconsistencias y envio de insumos a la Divisón de Fiscalización de la Dirección Seccional o informar en el evento de no presentar inconsistencias."/>
    <n v="1"/>
    <d v="2023-09-30T00:00:00"/>
    <d v="2024-02-29T00:00:00"/>
    <n v="21.714285714285715"/>
    <n v="1"/>
    <s v="DGA_x000a_DS – Subproceso Operación Aduanera_x000a_Dirección Seccional de Aduanas de Bogotá Aeropuerto El Dorado_x000a_Divisiòn de Control de Carga de la Dirección_x000a_GIT de Tráfico Postal y Envíos Urgentes"/>
    <n v="1"/>
    <x v="0"/>
  </r>
  <r>
    <x v="4"/>
    <x v="0"/>
    <m/>
    <m/>
    <s v="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
    <m/>
    <s v="A13. Comunicado para consideración del Comité de Selectividad Aduanera,  respecto a la  disminución en la aplicación del porcentaje de selectividad indicado en el memorando 101 de 2017."/>
    <s v="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
    <s v="Solicitud ajuste al Comité de Selectividad Aduanera, respecto del porcentaje de selectividad indicado en el memorando 101 de 2017_x000a__x000a_Un (1) Documento solicitud estudio de viabilidad al comité de selectividad del porcentaje de selectividad en la operatividad de tráfico postal."/>
    <n v="1"/>
    <d v="2023-05-01T00:00:00"/>
    <d v="2023-09-30T00:00:00"/>
    <n v="21.714285714285715"/>
    <n v="1"/>
    <s v="DGA_x000a_DS – Subproceso Operación Aduanera_x000a_Dirección Seccional de Aduanas de Bogotá Aeropuerto El Dorado_x000a_Divisiòn de Control de Carga de la Dirección_x000a_GIT de Tráfico Postal y Envíos Urgentes"/>
    <n v="1"/>
    <x v="0"/>
  </r>
  <r>
    <x v="4"/>
    <x v="0"/>
    <m/>
    <m/>
    <m/>
    <m/>
    <s v="A14. Comunicación lineamientos emitidos por el comité de selectividad aduanera sobre la aplicaciòn del porcentaje de selectividad en trafico postal."/>
    <s v="Documento que contenga los lineamientos aprobados por el comité de selectividad respecto al porcentaje minimo de inspeccion en tafico postal y envios urgentes."/>
    <s v="Documento lineamientos._x000a__x000a_Un  (1) documento lineamientos sobre el porcentaje de selectividad."/>
    <n v="1"/>
    <d v="2023-10-01T00:00:00"/>
    <d v="2025-05-31T00:00:00"/>
    <n v="86.857142857142861"/>
    <n v="1"/>
    <s v="DGA_x000a_NC – Subproceso Operación Aduanera_x000a_Subdirección de Operación Aduanera"/>
    <n v="1"/>
    <x v="0"/>
  </r>
  <r>
    <x v="4"/>
    <x v="0"/>
    <m/>
    <m/>
    <m/>
    <m/>
    <s v="A15. Seguimiento al cumplimiento de los lineamientos impartidos por el comité de selectividad respecto al porcentaje minimo de selectividad para reconocimiento fìsico sobre las guias de mensajeria."/>
    <s v="1. Informe de inconsistencias encontradas y/o correctivos aplicados._x000a__x000a_2. Informe en el evento de no presentarse inconsistencias."/>
    <s v=" Informe bimestral  sobre la presentaciòn de inconsistencias o no._x000a__x000a_Un  (1)  informe bimestral  sobre la presentaciòn de inconsistencias o no."/>
    <n v="1"/>
    <d v="2024-01-04T00:00:00"/>
    <d v="2025-11-30T00:00:00"/>
    <n v="99.428571428571431"/>
    <n v="0.5"/>
    <s v="DGA_x000a_DS – Subproceso Operación Aduanera_x000a_Seccional de Aduanas de Bogotá Aeropuerto El Dorado_x000a_Divisiòn de Control de Carga de la Dirección_x000a_GIT de Tráfico Postal y Envíos Urgentes"/>
    <n v="0.5"/>
    <x v="1"/>
  </r>
  <r>
    <x v="4"/>
    <x v="0"/>
    <s v="INSP. 1707022451_x000a_ H 1, 2, 3, 4 y 5 _x000a_OB1, OB2_x000a__x000a_Control viajeros Direcciones Seccionales de Aduanas de Bogotá y Cali"/>
    <s v="RG1_x000a__x000a_RFC1"/>
    <s v="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_x000a__x000a_No obstante, se evidenció que, dentro del mismo, no se encuentra asignada la función de recaudo de tributo único y no se identificó lineamiento interno de la DIAN que soporte la asignación de esta.   "/>
    <s v="RG1: “Posibilidad de decisión final del proceso de control a viajeros por fuera de la norma”_x000a__x000a_RFC1: “Posibilidad de decisión final de un proceso de control a viajeros basada en hechos falsos o información adulterada”"/>
    <s v="1. Elaborar un control  diario del paso a paso para el manejo del efectivo, para los casos donde a los viajeros no les sea posible pagar el tributo unico por medios electronicos o bancarios."/>
    <s v="1. Elaboraciòn del documento o  proyecto para control al manejo del dinero recibido como resultado del pago del tributo unico por parte de los viajeros."/>
    <s v="Documento  proyecto"/>
    <n v="1"/>
    <d v="2023-07-01T00:00:00"/>
    <d v="2023-09-30T00:00:00"/>
    <n v="13"/>
    <n v="1"/>
    <s v="DGA_x000a_Dirección Seccional de Aduanas de Bogotá Aeropuerto El Dorado_x000a_Jefe Divisón de viajeros"/>
    <n v="1"/>
    <x v="0"/>
  </r>
  <r>
    <x v="4"/>
    <x v="0"/>
    <m/>
    <m/>
    <m/>
    <m/>
    <s v="2. Implementar un control  diario del paso a paso para el manejo del efectivo, para los casos donde a los viajeros no les sea posible pagar el tributo unico por medios electronicos o bancarios."/>
    <s v="1. Emisión proyecto de lineamientos sobre el control _x000a_2. Capacitar sobre el paso a paso para el recaudo del tributo unico."/>
    <s v="Documento para implementacion de control y capacitación sobre el mismo."/>
    <n v="2"/>
    <d v="2023-10-01T00:00:00"/>
    <d v="2024-06-30T00:00:00"/>
    <n v="39"/>
    <n v="1"/>
    <s v="DGA_x000a_Dirección de Gestión de Aduanas_x000a_Subdirección de Operación Aduanera"/>
    <n v="1"/>
    <x v="0"/>
  </r>
  <r>
    <x v="4"/>
    <x v="0"/>
    <m/>
    <m/>
    <m/>
    <m/>
    <s v="3. Seguimiento al control implementado para el recaudo del efectivo por parte de los viajeros y  correcciòn de  inconsistencias"/>
    <s v="1. Informe de correctivos aplicados en el evento de inconsistencias o informe de no generaciòn de  inconsistencias. "/>
    <s v="informe diario de inconsistencias o de no generacion de  inconsistencias (1 diario)"/>
    <n v="1"/>
    <d v="2024-01-01T00:00:00"/>
    <d v="2024-12-31T00:00:00"/>
    <n v="52.142857142857146"/>
    <n v="1"/>
    <s v="DGA_x000a_Direcciones Seccionales de Aduanas y de Impuestos y Aduanas a nivel nacional."/>
    <n v="1"/>
    <x v="0"/>
  </r>
  <r>
    <x v="4"/>
    <x v="0"/>
    <m/>
    <m/>
    <s v="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
    <m/>
    <s v="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de Bogotá y Cali, los 7 dias a la semana las 24 horas al día"/>
    <s v="Informes semestrales de las mesas de trabajo realizadas con las entidades recaudadoras y la DIAN."/>
    <n v="3"/>
    <d v="2023-06-01T00:00:00"/>
    <d v="2024-12-01T00:00:00"/>
    <n v="78.428571428571431"/>
    <n v="1"/>
    <s v="DGA_x000a_Dirección de Gestión de Impuestos_x000a_Subdirección de Recaudo_x000a_Coordinación de Control a Entidades Reaudadoras."/>
    <n v="1"/>
    <x v="0"/>
  </r>
  <r>
    <x v="4"/>
    <x v="0"/>
    <m/>
    <m/>
    <m/>
    <m/>
    <s v="26. Desarrollo e implementación del recibo de pago 690 (modalidad viajeros) en el sistema informático Muisca."/>
    <s v="Gestionar con las entidades recaudadoras el mecanismo que facilite el recaudo de viajeros en los aeropuertos de Bogotá y Cali, los 7 dias a la semana las 24 horas al día"/>
    <s v="(01) Un formato de Aceptación de Pruebas funcionales y salida a producción - FT-IIT-1851_x000a__x000a_Puesta en producción de la solución tecnológica: _x000a_a. (01) Un formato información de versión             FT-IIT-2180_x000a_b. (01) Un Acta de comité de gestión de Cambios de Tecnología del correspondiente software instalado y en producción"/>
    <n v="3"/>
    <d v="2024-11-01T00:00:00"/>
    <d v="2026-03-31T00:00:00"/>
    <n v="73.571428571428569"/>
    <n v="0.74"/>
    <s v="DGA_x000a_Subdirección de Operación Aduanera_x000a_Direccioón de Innovación y Tecnología_x000a__x000a_Dirección de Gestión de Impuestos_x000a_Subdirección de Recaudo_x000a_Coordinación de Control a Entidades Reaudadoras."/>
    <n v="0.1"/>
    <x v="1"/>
  </r>
  <r>
    <x v="4"/>
    <x v="0"/>
    <m/>
    <m/>
    <m/>
    <m/>
    <s v="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
    <s v="1. Elaboración de un documento  que determine los  lineamientos de seguridad en el conteo de divisas y control de mercancias susceptibles de tramite aduanero.                                                         "/>
    <s v="Documento "/>
    <n v="1"/>
    <d v="2023-06-01T00:00:00"/>
    <d v="2023-09-30T00:00:00"/>
    <n v="17.285714285714285"/>
    <n v="1"/>
    <s v="DGA_x000a_Dirección Seccional de Aduanas de Bogotá Aeropuerto El Dorado_x000a_Jefe Divisón de viajeros"/>
    <n v="1"/>
    <x v="0"/>
  </r>
  <r>
    <x v="4"/>
    <x v="0"/>
    <m/>
    <m/>
    <m/>
    <m/>
    <s v="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
    <s v="Reunión de socialización para conocimiento y aplicación del Protocolo de seguridad."/>
    <s v="Listas de capacitaciòn para su implementaciòn"/>
    <n v="1"/>
    <d v="2023-09-01T00:00:00"/>
    <d v="2024-06-30T00:00:00"/>
    <n v="43.285714285714285"/>
    <n v="1"/>
    <s v="DGA_x000a_Direcciòn de Gestiòn de Aduanas_x000a_Subdirección de Operación Aduanera"/>
    <n v="1"/>
    <x v="0"/>
  </r>
  <r>
    <x v="4"/>
    <x v="0"/>
    <m/>
    <m/>
    <m/>
    <m/>
    <s v="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
    <s v="Entrega de informe de control y correctivos aplicados, si hay lugar."/>
    <s v="Informe mensual y observaciones al control."/>
    <n v="5"/>
    <d v="2023-11-01T00:00:00"/>
    <d v="2024-11-30T00:00:00"/>
    <n v="56.428571428571431"/>
    <n v="1"/>
    <s v="DGA_x000a_Dirección Seccional de Aduanas de Bogotá Aeropuerto El Dorado_x000a_Jefe Divisón de viajeros"/>
    <n v="1"/>
    <x v="0"/>
  </r>
  <r>
    <x v="4"/>
    <x v="0"/>
    <m/>
    <m/>
    <s v="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
    <s v="Revisar registros en archivo excel con los documentos fìsicos de encontrar inconsistencias aplicar los ajustes y correctivos a que haya lugar.                                                                                                                                                                                                                                                                                                                                                                                              _x0009_"/>
    <s v="Reporte trimestral de control de revisión. (4)"/>
    <n v="4"/>
    <d v="2024-07-01T00:00:00"/>
    <d v="2024-06-30T00:00:00"/>
    <n v="-0.14285714285714285"/>
    <n v="1"/>
    <s v="DGA_x000a_Direcciones Seccionales de Aduanas y de Impuestos y Aduanas a nivel nacional._x000a_División de Viajeros o quien haga sus veces"/>
    <n v="1"/>
    <x v="0"/>
  </r>
  <r>
    <x v="4"/>
    <x v="0"/>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0"/>
  </r>
  <r>
    <x v="4"/>
    <x v="0"/>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4"/>
    <x v="0"/>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4"/>
    <x v="0"/>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4"/>
    <x v="0"/>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4"/>
    <x v="0"/>
    <m/>
    <m/>
    <m/>
    <m/>
    <s v="14. Definir un plan de trabajo de desarrollo de la solución tecnológica "/>
    <s v="Definir un plan de trabajo de desarrollo de la solución tecnológica "/>
    <s v="Plan de trabajo V1"/>
    <n v="1"/>
    <d v="2023-11-01T00:00:00"/>
    <d v="2025-03-31T00:00:00"/>
    <n v="73.714285714285708"/>
    <n v="1"/>
    <s v="DGA_x000a_Dirección de Gestión de Innovación y Tecnología "/>
    <n v="1"/>
    <x v="0"/>
  </r>
  <r>
    <x v="4"/>
    <x v="0"/>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4"/>
    <x v="0"/>
    <m/>
    <m/>
    <m/>
    <m/>
    <s v="16. Iniciar el desarrollo de la solución tecnológica."/>
    <s v="Desarrollo de la solución"/>
    <s v="Informes de seguimiento"/>
    <n v="2"/>
    <d v="2025-07-01T00:00:00"/>
    <d v="2027-09-30T00:00:00"/>
    <n v="117.28571428571429"/>
    <n v="0"/>
    <s v="DGA_x000a_Dirección de Innovación y Tecnología "/>
    <n v="0"/>
    <x v="1"/>
  </r>
  <r>
    <x v="4"/>
    <x v="0"/>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1"/>
  </r>
  <r>
    <x v="4"/>
    <x v="0"/>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1"/>
  </r>
  <r>
    <x v="4"/>
    <x v="0"/>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0"/>
  </r>
  <r>
    <x v="4"/>
    <x v="0"/>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4"/>
    <x v="0"/>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4"/>
    <x v="0"/>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4"/>
    <x v="0"/>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4"/>
    <x v="0"/>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4"/>
    <x v="0"/>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4"/>
    <x v="0"/>
    <m/>
    <m/>
    <m/>
    <m/>
    <s v="16. Iniciar el desarrollo de la solución tecnológica."/>
    <s v="Desarrollo de la solución"/>
    <s v="Informes de seguimiento"/>
    <n v="2"/>
    <d v="2025-07-01T00:00:00"/>
    <d v="2025-12-31T00:00:00"/>
    <n v="26.142857142857142"/>
    <n v="0"/>
    <s v="DGA_x000a_Dirección de Innovación y Tecnología "/>
    <n v="0"/>
    <x v="1"/>
  </r>
  <r>
    <x v="4"/>
    <x v="0"/>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4"/>
    <x v="0"/>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4"/>
    <x v="0"/>
    <m/>
    <m/>
    <s v="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
    <m/>
    <s v="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
    <s v="1. Socializar a los funcionarios de la División de Viajeros el diligenciamiento del formato FT-COA-1561.                                                                 2. Seguimiento al correcto diligenciamiento."/>
    <s v="1. Lista de capacitaciòn sobre el diligenciamiento del FT-COA-1561. 2. informe resultados de seguimiento"/>
    <n v="2"/>
    <d v="2023-07-01T00:00:00"/>
    <d v="2023-08-31T00:00:00"/>
    <n v="8.7142857142857135"/>
    <n v="1"/>
    <s v="DGA_x000a_Direcciones Seccionales de Aduanas y de Impuestos y Aduanas a nivel nacional._x000a_División de Viajeros"/>
    <n v="1"/>
    <x v="0"/>
  </r>
  <r>
    <x v="4"/>
    <x v="0"/>
    <m/>
    <m/>
    <m/>
    <m/>
    <s v="20. Socializar el Formato FT-COA-1561 correspondiente a Solicitud de investigación para las retenciones de divisas"/>
    <s v="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
    <s v="1. Diligenciamiento del Formato FT-COA-1561                           2. Informe resultados de seguimiento"/>
    <n v="2"/>
    <d v="2023-09-01T00:00:00"/>
    <d v="2023-12-31T00:00:00"/>
    <n v="17.285714285714285"/>
    <n v="1"/>
    <s v="DGA_x000a_Direcciones Seccionales de Aduanas y de Impuestos y Aduanas a nivel nacional._x000a_División de Viajeros"/>
    <n v="1"/>
    <x v="0"/>
  </r>
  <r>
    <x v="4"/>
    <x v="0"/>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0"/>
  </r>
  <r>
    <x v="4"/>
    <x v="0"/>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4"/>
    <x v="0"/>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4"/>
    <x v="0"/>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4"/>
    <x v="0"/>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4"/>
    <x v="0"/>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4"/>
    <x v="0"/>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4"/>
    <x v="0"/>
    <m/>
    <m/>
    <m/>
    <m/>
    <s v="16. Iniciar el desarrollo de la solución tecnológica."/>
    <s v="Desarrollo de la solución"/>
    <s v="Informes de seguimiento"/>
    <n v="2"/>
    <d v="2025-07-01T00:00:00"/>
    <d v="2025-12-31T00:00:00"/>
    <n v="26.142857142857142"/>
    <n v="0"/>
    <s v="DGA_x000a_Dirección de Innovación y Tecnología "/>
    <n v="0"/>
    <x v="1"/>
  </r>
  <r>
    <x v="4"/>
    <x v="0"/>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4"/>
    <x v="0"/>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4"/>
    <x v="0"/>
    <m/>
    <m/>
    <s v="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
    <m/>
    <s v="21. Generar informe mensual  de revisiòn del 2% de las aprehensiones realizadas a fin de verificar el cumplimiento de los terminos establecidos en la normatividad."/>
    <s v="Generar informe de revisiòn del  2% de las actas de aprehensiòn y de encontrar inconsistencias realizar los correctivos necesarios o generar informe de la NO configuracion de inconsistencias."/>
    <s v="informe mensual"/>
    <n v="6"/>
    <d v="2023-07-01T00:00:00"/>
    <d v="2023-12-31T00:00:00"/>
    <n v="26.142857142857142"/>
    <n v="1"/>
    <s v="DGA_x000a_Direcciones Seccionales de Aduanas y de Impuestos y Aduanas a nivel nacional._x000a_División de Viajeros o quien haga sus veces"/>
    <n v="1"/>
    <x v="0"/>
  </r>
  <r>
    <x v="4"/>
    <x v="0"/>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0"/>
  </r>
  <r>
    <x v="4"/>
    <x v="0"/>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4"/>
    <x v="0"/>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4"/>
    <x v="0"/>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4"/>
    <x v="0"/>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4"/>
    <x v="0"/>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4"/>
    <x v="0"/>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4"/>
    <x v="0"/>
    <m/>
    <m/>
    <m/>
    <m/>
    <s v="16. Iniciar el desarrollo de la solución tecnológica."/>
    <s v="Desarrollo de la solución"/>
    <s v="Informes de seguimiento"/>
    <n v="2"/>
    <d v="2025-07-01T00:00:00"/>
    <d v="2025-12-31T00:00:00"/>
    <n v="26.142857142857142"/>
    <n v="0"/>
    <s v="DGA_x000a_Dirección de Innovación y Tecnología "/>
    <n v="0"/>
    <x v="1"/>
  </r>
  <r>
    <x v="4"/>
    <x v="0"/>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4"/>
    <x v="0"/>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4"/>
    <x v="0"/>
    <m/>
    <m/>
    <s v="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
    <m/>
    <s v="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
    <s v="Diligenciamiento diario en cada entrega de turno del informe de inventario de mercancías objeto de trámite aduanero y cambiario de la Division de Viajeros."/>
    <s v="  Inventario actualizado en cada entrega de turno"/>
    <n v="1"/>
    <d v="2023-07-01T00:00:00"/>
    <d v="2024-12-31T00:00:00"/>
    <n v="78.428571428571431"/>
    <n v="1"/>
    <s v="DGA_x000a_Direcciones Seccionales de Aduanas y de Impuestos y Aduanas a nivel nacional._x000a_División de Viajeros o quien haga sus veces"/>
    <n v="1"/>
    <x v="0"/>
  </r>
  <r>
    <x v="4"/>
    <x v="0"/>
    <m/>
    <m/>
    <m/>
    <m/>
    <s v="23. Generar alertas en el archivo  excel de registro de inventario de mercancías y divisas que conlleven a la realización de arqueo semanal del inventario fisico frente a lo registrado en el excel."/>
    <s v="1. incluir las modificacione necesarias al archivo excel. 2.  Diseño de plantilla de resultados de arqueo. 3. Generar informe de resultados del arqueo en bodega.4. Correctivos a inconsistencias, si hay lugar."/>
    <s v="Archivo de excel con ajuste  de inclusión de alerta.                                             Plantilla de informe de resultados  del arqueo de bodega.          "/>
    <n v="2"/>
    <d v="2023-07-01T00:00:00"/>
    <d v="2023-12-31T00:00:00"/>
    <n v="26.142857142857142"/>
    <n v="1"/>
    <s v="DGA_x000a_Dirección Seccional de Aduanas de Bogotá Aeropuerto El Dorado_x000a_Jefe Divisón de viajeros"/>
    <n v="1"/>
    <x v="0"/>
  </r>
  <r>
    <x v="4"/>
    <x v="0"/>
    <m/>
    <m/>
    <s v="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_x000a__x000a_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_x000a__x000a_Al revisar la información el equipo inspector observó que estos archivos cumplen con el registro de:_x000a__x000a_a)_x0009_Nombre e identificación del pasajero _x000a_b)_x0009_Nacionalidad _x000a_c)_x0009_País de procedencia o destino_x000a__x000a_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_x000a__x000a_a) Hora de arribo o de partida del vuelo_x000a_b) Aerolínea_x000a_c) Resultados de los controles e inspecciones realizadas detallando su tipo._x000a__x000a_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
    <m/>
    <s v="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
    <s v="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
    <s v="Solicitud replanteamiento del memorando 299 de 2013."/>
    <n v="1"/>
    <d v="2023-07-01T00:00:00"/>
    <d v="2023-09-30T00:00:00"/>
    <n v="13"/>
    <n v="1"/>
    <s v="DGA_x000a_Dirección Seccional de Aduanas de Bogotá Aeropuerto El Dorado_x000a_Jefe Divisón de viajeros"/>
    <n v="1"/>
    <x v="0"/>
  </r>
  <r>
    <x v="4"/>
    <x v="0"/>
    <m/>
    <m/>
    <m/>
    <m/>
    <s v="25. Diligenciar para cada entrega de turno, el anexo al Memorando 299 de 2013 en el porcentaje de selección de viajeros a quienes se les realice inspección intrusiva de los equipajes y los resultados de las diligencias. "/>
    <s v="Diligenciamiento diario en cada entrega de turno del informe del anexo del Memorando 299 de 2013 correspondiente a los equipajes seleccionados para inspección intrusiva una vez el paso por el escaner. (Por parte del Coordinador de cadaturno y/o el funcionario de trámites)"/>
    <s v="  Inventario actualizado en cada entrega de turno."/>
    <n v="1"/>
    <d v="2023-08-01T00:00:00"/>
    <d v="2023-12-31T00:00:00"/>
    <n v="21.714285714285715"/>
    <n v="1"/>
    <s v="DGA_x000a_Dirección Seccional de Aduanas de Bogotá Aeropuerto El Dorado_x000a_Jefe Divisón de viajeros"/>
    <n v="1"/>
    <x v="0"/>
  </r>
  <r>
    <x v="4"/>
    <x v="0"/>
    <s v="INSP. 1707022456_x000a__x000a_Nacionalización de mercancías"/>
    <s v="RG1_x000a__x000a_RFC1"/>
    <s v="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
    <s v="RG1: &quot;Decisión final del proceso de control aduanero por fuera de la norma&quot;_x000a__x000a_RFC1: &quot;Decisión final de un proceso de control aduanero basado en hechos falsos y/o información inexistente&quot;"/>
    <s v="A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1) Estudio que permita determinar el volumen de datos, estructuración y recursos necesarios para el proyecto de migración de datos._x000a_1/05/2024_x0009_31/08/2024_x000a__x000a_2) Solicitud de proyecto_x000a_1/09/2024_x0009_30/11/2024_x000a__x000a_3) Seguimiento del proyecto_x000a_1/12/2024_x0009_31/08/2025_x000a__x000a_4) Despliegue del proyecto_x000a_1/09/2024 _x0009_28/02/2026"/>
    <s v="1) Estudio_x000a_2) Solicitud_x000a_3) Informe trimestral de seguimiento_x000a_4) Acta de cambios"/>
    <s v="1.00_x000a__x000a_1.00_x000a__x000a_3.00_x000a__x000a_1.00"/>
    <d v="2024-09-01T00:00:00"/>
    <d v="2026-02-28T00:00:00"/>
    <n v="77.857142857142861"/>
    <n v="0.6"/>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0.6"/>
    <x v="1"/>
  </r>
  <r>
    <x v="4"/>
    <x v="0"/>
    <m/>
    <m/>
    <m/>
    <m/>
    <s v="A2.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 Dirección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0"/>
  </r>
  <r>
    <x v="4"/>
    <x v="0"/>
    <m/>
    <m/>
    <s v="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
    <m/>
    <s v="A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
    <s v="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_x000a_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
    <s v="Tres (3) Informes Trimestrales."/>
    <n v="3"/>
    <d v="2024-04-01T00:00:00"/>
    <d v="2024-12-31T00:00:00"/>
    <n v="39.142857142857146"/>
    <n v="1"/>
    <s v="DGA_x000a_DS – Subproceso Operación Aduanera_x000a_Direcciones Seccionales a nivel nacionaL_x000a_Divisiòn de Operaciòn Aduanera _x000a_G.I.T. Importaciones o quien haga sus veces."/>
    <n v="1"/>
    <x v="0"/>
  </r>
  <r>
    <x v="4"/>
    <x v="0"/>
    <m/>
    <m/>
    <m/>
    <m/>
    <s v="A4. Creacion e incorporacion de herramienta de reparto que cumpla con las caracteristicas “Aleatorio, transparente y equitativo.” dentro del modulo de aduanas. "/>
    <s v="1) Solicitud PST _x000a_2) Aprobación de proyecto_x000a_3) Seguimiento del proyecto_x000a_4) Despliegue y puesta en producción del proyecto_x000a_5) Divulgación de la herramienta"/>
    <s v="1) PST solicitud _x000a_2) Acta de aprobación del proyecto_x000a_3) Informe trimestral de seguimiento_x000a_4) Formato de Aceptación de Pruebas y Acta comité de cambios_x000a_5) Herramienta de control reparto"/>
    <n v="1"/>
    <d v="2024-04-01T00:00:00"/>
    <d v="2026-07-31T00:00:00"/>
    <n v="121.57142857142857"/>
    <n v="0.27"/>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7"/>
    <x v="1"/>
  </r>
  <r>
    <x v="4"/>
    <x v="0"/>
    <m/>
    <m/>
    <m/>
    <m/>
    <s v="A5. Formulación de un procedimiento en el marco del SGSPI para definir formalmente periodicidad, alcance y las actividades necesarias para efectuar un adecuado seguimiento y control a los roles y perfiles de los sistemas de información de la Entidad"/>
    <s v="1._x0009_ Análisis del procedimiento vigente y su alineación con el SGSPI._x000a__x000a_2._x0009_ Plan de choque para depuración de perfiles._x000a__x000a_3._x0009_ Elaboración y formalización del procedimiento._x000a__x000a_4._x0009_Socialización del nuevo procedimiento._x000a_5._x0009_ Monitoreo inicial y generación de informes de riesgo._x000a__x000a_6._x0009_ Gestión de alertas y ajustes solicitados._x000a__x000a_7._x0009_ Implementación de ajustes en los sistemas de información"/>
    <s v="1._x0009_Procedimiento y anexos y publicado en el listado maestro de documentos._x000a__x000a_2._x0009_Informe con definición de riesgo por número de roles asignados a cada usuario activo en el sistema de información SYGA SIGLO XXI._x000a__x000a_3._x0009_ Informe con ajustes efectuados en el sistema SYGA SIGLO XXI a solicitud de las áreas funcionales, producto del monitoreo y alertas emitidas por la OSI "/>
    <n v="3"/>
    <d v="2024-04-01T00:00:00"/>
    <d v="2025-06-30T00:00:00"/>
    <n v="65"/>
    <n v="1"/>
    <s v="DGA_x000a_Oficina de Seguridad de la Información - OSI _x000a_Dirección de Gestión de Innovación y Tecnología - DGIT"/>
    <n v="1"/>
    <x v="0"/>
  </r>
  <r>
    <x v="4"/>
    <x v="0"/>
    <m/>
    <m/>
    <s v="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_x000a__x000a_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
    <m/>
    <s v="A6. Realizar los ajustes en el sistema de información SYGA SIGLO XXI , para corregir la duplicación en los consecutivos de los números de las actas de inspecciòn."/>
    <s v="1) Solicitud PST mediante la herramienta dispuesta_x000a__x000a_2) Aprobación de proyecto_x000a__x000a_3) Seguimiento del proyecto_x000a__x000a_4) Despliegue y puesta en produción del proyecto_x000a__x000a_5) Divulgación de la herramienta"/>
    <s v="1) PST solicitud _x000a__x000a_2) Acta de aprobación del proyecto_x000a__x000a_3) Informe trimestral de seguimiento_x000a__x000a_4) Formato de Aceptación de Pruebas y Acta comité de cambios_x000a__x000a_5) Herramienta de control de términos"/>
    <s v=" 1.00_x000a__x000a_ 1.00_x000a_ _x000a_3.00_x000a__x000a_ 2.00_x000a__x000a_ 1.00"/>
    <d v="2024-05-01T00:00:00"/>
    <d v="2026-07-31T00:00:00"/>
    <n v="117.28571428571429"/>
    <n v="0.55000000000000004"/>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55000000000000004"/>
    <x v="1"/>
  </r>
  <r>
    <x v="4"/>
    <x v="0"/>
    <m/>
    <m/>
    <m/>
    <m/>
    <s v="A7.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0"/>
  </r>
  <r>
    <x v="4"/>
    <x v="0"/>
    <m/>
    <m/>
    <s v="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_x000a__x000a_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
    <m/>
    <s v="A8. Diligenciar el FT-COA-2299 registrando la totalidad  informaciòn  en sus casillas, cumpliendo con las exigencias respecto a la notificación y comparecencia de los repartos de inspecciones físicas a cargo. "/>
    <s v="1) formatos debidamentre diligenciados      _x000a_                                                                                                                                                                                                                                                                                                                                     2. archivo de los formatos"/>
    <s v="archivo "/>
    <n v="1"/>
    <d v="2024-05-01T00:00:00"/>
    <d v="2024-08-31T00:00:00"/>
    <n v="17.428571428571427"/>
    <n v="1"/>
    <s v="DGA_x000a_DS – Subproceso Operación Aduanera_x000a_Direcciones Seccionales a nivel nacionaL_x000a_Divisiòn de Operaciòn Aduanera _x000a_G.I.T. Importaciones o quien haga sus veces."/>
    <n v="1"/>
    <x v="0"/>
  </r>
  <r>
    <x v="4"/>
    <x v="0"/>
    <m/>
    <m/>
    <m/>
    <m/>
    <s v="A9. Elevar solicitud  a la Oficina de Comunicaciones y a la Subdirección de Facilitación  sobre la posibilidad de agilizar la  publicación del reparto."/>
    <s v="Realizar el analisis de las demoras presentadas en la publicación"/>
    <s v="Oficio"/>
    <n v="1"/>
    <d v="2024-05-01T00:00:00"/>
    <d v="2024-08-31T00:00:00"/>
    <n v="17.428571428571427"/>
    <n v="1"/>
    <s v="DGA_x000a_DS – Subproceso Operación Aduanera_x000a_Dirección Seccional de Aduanas de Bogotá Aeropuerto El Dorado"/>
    <n v="1"/>
    <x v="0"/>
  </r>
  <r>
    <x v="4"/>
    <x v="0"/>
    <m/>
    <m/>
    <m/>
    <m/>
    <s v="A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
    <s v="Carpeta Oficial en Shaire Point  que agrupa: _x000a_Remisión correos a publicaciones.                   Remisión correo agremiaciones                                               Registro fotografico publicación reparto carteleras en Centro Administrativo de Carga                                                                                                                                                                                                                                                                          "/>
    <s v="Informe cuatrimestral"/>
    <n v="3"/>
    <d v="2024-05-01T00:00:00"/>
    <d v="2024-12-31T00:00:00"/>
    <n v="34.857142857142854"/>
    <n v="1"/>
    <s v="DGA_x000a_DS – Subproceso Operación Aduanera_x000a_Direcciones Seccionales a nivel nacionaL_x000a_Divisiòn de Operaciòn Aduanera _x000a_G.I.T. Importaciones o quien haga sus veces."/>
    <n v="1"/>
    <x v="0"/>
  </r>
  <r>
    <x v="4"/>
    <x v="0"/>
    <m/>
    <m/>
    <s v="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_x000a__x000a_El formato de auto comisorio contempla en el numeral 2 que, “Los funcionarios comisionados quedan investidos de las amplias facultades de Control Aduanero, contempladas en el Decreto 1165 de 2019, Resolución 046 de 2019, y demás normas concordantes."/>
    <m/>
    <s v="A11. Verificar el  10% de las actuaciones de los funcionarios Inspectores,  evidenciando que  las mismas se encuentren facultadas y se hayan gestionado dentro de la oportunidad legal."/>
    <s v="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
    <s v="Evidencia física del control realizado, identificando el auto comisorio, acta de inspección, acta de hechos y /o acta de aprehensión según resulte de la actuacion oficial del Inspector."/>
    <n v="4"/>
    <d v="2024-05-01T00:00:00"/>
    <d v="2024-08-31T00:00:00"/>
    <n v="17.428571428571427"/>
    <n v="1"/>
    <s v="DGA_x000a_DS – Subproceso Operación Aduanera_x000a_Direcciones Seccionales a nivel nacionaL_x000a_Divisiòn de Operaciòn Aduanera  o quien haga sus veces"/>
    <n v="1"/>
    <x v="0"/>
  </r>
  <r>
    <x v="4"/>
    <x v="0"/>
    <m/>
    <m/>
    <m/>
    <m/>
    <s v="A12. Realizar capacitaciòn al  grupo de inspección sobre el diligenciamiento del acta de inspección, así como monitorear el cumplimiento del correcto diligenciamiento del acta de inspecciòn.                                                                                                                                                                                                    "/>
    <s v="1) Gestionar capacitaciòn.                                                                                                                                                                                                                                                                                                                                                                                              2) Verificar las fechas de cada actuaciòn.                                                                                                                                                                                                                                                                                                                                                           3) Generar informe  correctivos."/>
    <s v="1) Listas de capacitaciòn                                                                                                                                                                                                                                                                                                                                                                                                       2) Informe con correctivos aplicados producto del monitoreo realizado"/>
    <n v="5"/>
    <d v="2024-05-01T00:00:00"/>
    <d v="2024-11-30T00:00:00"/>
    <n v="30.428571428571427"/>
    <n v="1"/>
    <s v="DGA_x000a_DS – Subproceso Operación Aduanera_x000a_Direcciones Seccionales a nivel nacionaL_x000a_Divisiòn de Operaciòn Aduanera _x000a_G.I.T. Importaciones o quien haga sus veces."/>
    <n v="1"/>
    <x v="0"/>
  </r>
  <r>
    <x v="4"/>
    <x v="0"/>
    <m/>
    <m/>
    <s v="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
    <m/>
    <s v="A13. Gestionar reunión para recordar  a los  funcionarios inspectores el cumplimiento del artículo 182 del Decreto 1165  de 2019, sobre la obligación de suscribir las actas de Inspección en conjunto con el declararante._x000a__x000a_Adelantar autocontrol al 1% de las actas de inspección generadas, las cuales deben cumplir con lo determinado artículo 182 dle Decreto 1165  de 2019_x000a__x000a_"/>
    <s v="1) Firmar el acta de reuniòn con el compromiso de cumplimiento._x000a__x000a_1) Realizar autocontrol_x000a_2) Generar informe"/>
    <s v=" Acta _x000a__x000a_Informe de autocontrol sobre el 1% de las actas de inspección trimestral debidamente suscritas por el declarante e importador."/>
    <n v="4"/>
    <d v="2024-05-01T00:00:00"/>
    <d v="2024-12-31T00:00:00"/>
    <n v="34.857142857142854"/>
    <n v="1"/>
    <s v="DGA_x000a_DS – Subproceso Operación Aduanera_x000a_Direcciones Seccionales a nivel nacionaL_x000a_Divisiòn de Operaciòn Aduanera _x000a_G.I.T. Importaciones o quien haga sus veces."/>
    <n v="1"/>
    <x v="0"/>
  </r>
  <r>
    <x v="4"/>
    <x v="0"/>
    <m/>
    <m/>
    <m/>
    <m/>
    <s v="A14. Implementar en el modulo de aduanas    herramienta o funcionalidad &quot; firma electronica simple&quot; tanto para usuarios internos como externos  "/>
    <s v="1) Solicitud PST mediante la herramienta dispuesta_x000a_2) Aprobación de proyecto_x000a_3) Seguimiento del proyecto_x000a_4) Despliegue y puesta en producción del proyecto_x000a_5) Divulgación firma electrónica"/>
    <s v="1) PST solicitud _x000a_2) Acta de aprobación del proyecto_x000a_3) Informe trimestral de seguimiento _x000a_&quot;4) Formato de Aceptación de Pruebas y _x000a_Acta comité de cambios&quot;_x000a_5) Mecanismo de firma"/>
    <s v="1.00_x000a__x000a_1.00_x000a__x000a_3.00_x000a__x000a_2.00_x000a__x000a_1.00"/>
    <d v="2024-05-01T00:00:00"/>
    <d v="2026-07-31T00:00:00"/>
    <n v="117.28571428571429"/>
    <n v="0.2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5"/>
    <x v="1"/>
  </r>
  <r>
    <x v="4"/>
    <x v="0"/>
    <m/>
    <m/>
    <s v="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
    <m/>
    <s v="A15. Implementar en el modulo de aduanas ajuste o funcionalidad &quot; ampliacion de terminos&quot;   "/>
    <s v="1) Solicitud PST mediante la herramienta dispuesta_x000a_2) Aprobación de proyecto_x000a_3) Seguimiento del proyecto_x000a_4) Despliegue del proyecto"/>
    <s v="1) PST solicitud _x000a_2) Acta de aprobación del proyecto_x000a_3) Informe trimestral de seguimiento_x000a_4) Formato de Aceptación de Pruebas y Acta comité de cambios_x000a_"/>
    <s v="1.00_x000a__x000a_1.00_x000a__x000a_3.00_x000a__x000a_2.00"/>
    <d v="2024-05-01T00:00:00"/>
    <d v="2026-07-31T00:00:00"/>
    <n v="117.28571428571429"/>
    <n v="0.2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5"/>
    <x v="1"/>
  </r>
  <r>
    <x v="4"/>
    <x v="0"/>
    <m/>
    <m/>
    <s v="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
    <m/>
    <s v="A16. Implementar en el modulo de aduanas    ajuste o validacion &quot; pago de tributo&quot; "/>
    <s v="1) Solicitud PST mediante la herramienta dispuesta_x000a_2) Aprobación de proyecto_x000a_3) Seguimiento del proyecto_x000a_4) Despliegue del proyecto"/>
    <s v="2) Acta de aprobación del proyecto"/>
    <s v="1.00_x000a__x000a_1.00_x000a__x000a_3.00_x000a__x000a_2.00"/>
    <d v="2024-05-01T00:00:00"/>
    <d v="2026-07-31T00:00:00"/>
    <n v="117.28571428571429"/>
    <n v="0.7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Dirección de Gestión de Impuestos_x000a_Subdirección de Recaudo"/>
    <n v="0.71"/>
    <x v="1"/>
  </r>
  <r>
    <x v="4"/>
    <x v="0"/>
    <s v="INSP. 1707022456_x000a__x000a_Nacionalización de mercancías"/>
    <s v="RG1_x000a__x000a_RFC2"/>
    <s v="I1: &quot;...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quot;"/>
    <s v="RG1: &quot;Decisión final del proceso de control aduanero por fuera de la norma&quot;_x000a__x000a_RFC2: &quot;Alteración de información electrónica estratégica para la toma de decisiones de control&quot;"/>
    <s v="A17. 1) Realizar un analisis de la información presentada al ITRC en el curso de la auditoria, para determinar si hay inconsistencias en la información y/o actuaciones no permitidas en el sistema para determinar si hay lugar a un control posterior de la declaraciones_x000a_2) Implementar flujo de calidad de la información que permita validar datos incosistentes, por ejemplo, valores nulos, valores en cero, entre otros._x000a_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
    <s v="1) Realizar mesa de trabajo conjuntas con las áreas responsables._x000a_2) Elaborar  informe de resultados_x000a_3) Si como resultado del informe, se detectan fallas en las validaciones o indicios de fraude, se deben remitir a las áreas competentes, para los corretivos a que haya lugar."/>
    <s v="1) tres (3) Informes smestrales"/>
    <n v="3"/>
    <d v="2024-06-01T00:00:00"/>
    <d v="2025-12-31T00:00:00"/>
    <n v="82.571428571428569"/>
    <n v="0"/>
    <s v="DGA_x000a_NC – Subproceso Operación Aduanera_x000a_Dirección de Gestión de Aduanas_x000a_Subdirección de Operación Aduanera_x000a_Dirección de Gestión de Innovación y Tecnología_x000a_Subdirección de Procesamiento de Datos_x000a_Dirección de Gestión Estrategica y Análitica_x000a_Subdirección de Análisis de Riesgo y programas_x000a_Dirección de Gestión de Fiscalización_x000a_Subdirección de Fiscalización Aduanera_x000a_Oficina de Seguridad de la Información"/>
    <n v="0"/>
    <x v="1"/>
  </r>
  <r>
    <x v="4"/>
    <x v="0"/>
    <m/>
    <m/>
    <m/>
    <m/>
    <s v="A18.Implementar una nueva versión o sistema de Importaciones de la Entidad que permita mitigar los riesgos evidenciados por el ente de control _x000a_"/>
    <s v="1) Solicitud PST mediante la herramienta dispuesta_x000a_2) Aprobación de proyecto_x000a_3) Seguimiento del proyecto_x000a_4) Despliegue del proyecto_x000a__x0009_"/>
    <s v="1) PST solicitud _x000a_1/05/2024 - 31/10/2025_x000a__x000a_2) Acta de aprobación del proyecto._x000a_1/05/2024 - 31/10/2025_x000a__x000a_3) Informe trimestral de seguimiento._x000a_1/05/2024 - 31/10/2025_x000a__x000a_4) Formato de Aceptación de Pruebas y_x000a_Acta comité de cambios._x000a_1/05/2024 - 31/10/2025"/>
    <s v="1.00 _x000a__x000a_1.00 _x000a_ _x000a_3.00  _x000a__x000a_2.00"/>
    <d v="2024-05-01T00:00:00"/>
    <d v="2026-07-31T00:00:00"/>
    <n v="117.28571428571429"/>
    <n v="0.6949999999999999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n v="0.69499999999999995"/>
    <x v="1"/>
  </r>
  <r>
    <x v="4"/>
    <x v="0"/>
    <m/>
    <m/>
    <m/>
    <m/>
    <s v="A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
    <s v="Reporte de transacciones anómalas"/>
    <s v="reporte"/>
    <n v="1"/>
    <d v="2024-07-01T00:00:00"/>
    <d v="2025-02-28T00:00:00"/>
    <n v="34.571428571428569"/>
    <n v="1"/>
    <s v="DGA_x000a_NC – Seguridad de la Informaación_x000a_Oficina de Seguridad de la Informacion"/>
    <n v="1"/>
    <x v="0"/>
  </r>
  <r>
    <x v="4"/>
    <x v="0"/>
    <m/>
    <m/>
    <m/>
    <m/>
    <s v="A20.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Un (1) informe"/>
    <n v="1"/>
    <d v="2024-01-03T00:00:00"/>
    <d v="2024-12-31T00:00:00"/>
    <n v="51.857142857142854"/>
    <n v="1"/>
    <s v="DGA_x000a_NC – Subproceso Operación Aduanera_x000a_Dirección de Gestión de Aduanas_x000a_Subdirección de Operación Aduanera_x000a_Dirección de Gestión de Fiscalización  _x000a_Subdirección de Fiscalización Aduanera_x000a_Dirección de Gestión de Innovación y Tecnología_x000a_Dirección de Gestión de Estrategia y Analítica"/>
    <n v="1"/>
    <x v="0"/>
  </r>
  <r>
    <x v="4"/>
    <x v="0"/>
    <s v="INSP. 1707022460_x000a__x000a_I1, H1, I2, OB1, OB2, OB3, OB4y OB5"/>
    <s v="RG1_x000a__x000a_RFC1"/>
    <s v="I1.  &quot;...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quot;"/>
    <s v="RG1: Posible decisión final del proceso de control fuera de la norma_x000a__x000a_RFC1: Posible decisión final de un proceso de control basado en hechos falsos y/o información inexistente"/>
    <s v="A1. Tramitar e incluir en proyecto normativo,  la obligación, como uno de los requisitos para la introducción de bienes procedentes de otros países con destino a las zonas francas, del diligenciamiento de la  &quot;Declaración de Ingreso&quot;."/>
    <s v="&quot;1. Proyecto normativo.  _x000a_ 2. Justificación del proyecto normativo.                                                                                                                                                                                                                                                                                                             3. Publicación del proyecto de norma para comentarios._x0009_"/>
    <s v="Proyecto de norma"/>
    <n v="1"/>
    <d v="2024-05-01T00:00:00"/>
    <d v="2025-03-31T00:00:00"/>
    <n v="47.714285714285715"/>
    <n v="1"/>
    <s v="DGA_x000a_NC – Subproceso Operación Aduanera_x000a_Dirección de Gestión de Aduanas_x000a_Subdirección de Operación Aduanera"/>
    <n v="1"/>
    <x v="0"/>
  </r>
  <r>
    <x v="4"/>
    <x v="0"/>
    <m/>
    <m/>
    <m/>
    <m/>
    <s v="A2. Actualizar el  Procedimiento PR-COA-0208 denominado “Control Aleatorio de Ingresos y Salidas de Mercancía en Zona Franca” respecto al control  de insumos extranjeros incluidos en los certificados de integración, una vez reglamentada la obligación de diligenciar  la &quot;Declaración de ingreso&quot; de mercancias desde el resto del mundo con destino a las zonas francas"/>
    <s v="1.  Realizar ajustes de conformidad con la normativa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1"/>
  </r>
  <r>
    <x v="4"/>
    <x v="0"/>
    <m/>
    <m/>
    <m/>
    <m/>
    <s v="A2.1. Elaborar un documento con los lineamientos que definan las actividades a realizar para el  control de los ingresos y salidas de las mercancías de zona franca."/>
    <s v="1.  Realizar mesas de trabajo._x000a_2.Elaborar documento   3.Aprobar documento. 4.Socializar y divulgar documento."/>
    <s v="Documento."/>
    <n v="1"/>
    <d v="2025-05-02T00:00:00"/>
    <d v="2025-10-31T00:00:00"/>
    <n v="26"/>
    <n v="0"/>
    <s v="DGA_x000a_NC – Subproceso Operación Aduanera_x000a_Dirección de Gestión de Aduanas_x000a_Subdirección de Operación Aduanera"/>
    <n v="0"/>
    <x v="1"/>
  </r>
  <r>
    <x v="4"/>
    <x v="0"/>
    <m/>
    <m/>
    <m/>
    <m/>
    <s v="A3. Tramitar e Incluir en el proyecto normativo,  para la mercancia &quot;hidrocarburos&quot;,  la exigencia de documentos aduaneros, asi:                                                                                                                                                                                                                                                                                                                                       1. Para el ingreso de mercancias desde el resto del mundo con destino a las zonas francas,  la &quot;Declaración de Ingreso&quot;.                                                                                                                                                                                                                                                                                                                                                                          2. Para el ingreso de mercancias desde el resto del Territorio Aduanero Nacional con destino a las zonas francas,  se exigira diligenciar la &quot;Solicitud de Autorización de Embarque (SAE)&quot;."/>
    <s v="&quot;1. Proyectos normativos.  _x000a_ 2. Justificación de los proyectos normativos.                                                                                                                                                                                                                                                                                                       3. Publicación de los  proyectos de norma para comentarios._x0009_"/>
    <s v="Proyectos de norma"/>
    <n v="1"/>
    <d v="2024-05-01T00:00:00"/>
    <d v="2025-03-31T00:00:00"/>
    <n v="47.714285714285715"/>
    <n v="1"/>
    <s v="DGA_x000a_NC – Subproceso Operación Aduanera_x000a_Dirección de Gestión de Aduanas_x000a_Subdirección de Operación Aduanera"/>
    <n v="1"/>
    <x v="0"/>
  </r>
  <r>
    <x v="4"/>
    <x v="0"/>
    <m/>
    <m/>
    <m/>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0"/>
  </r>
  <r>
    <x v="4"/>
    <x v="0"/>
    <m/>
    <m/>
    <m/>
    <m/>
    <s v="A5. Tramitar e incluir en los proyectos normativos reglamentarios ,  la exigencia, como uno de los requisitos para la introducción de hidrocarburos procedentes desde el Territorio Aduanero Nacional con destino a las zonas francas, Del diligenciamiento de la &quot;Solicitud de Autorización de Embarque (SAE)&quot;. "/>
    <s v="1. Proyecto normativo.  _x000a_ 2. Justificación del proyecto normativo.                                                                                                                                                                                                                                                                                                             3. Publicación del proyecto de norma para comentarios._x0009_"/>
    <s v="proyecto normativo"/>
    <n v="1"/>
    <d v="2024-05-01T00:00:00"/>
    <d v="2025-03-31T00:00:00"/>
    <n v="47.714285714285715"/>
    <n v="1"/>
    <s v="DGA_x000a_NC – Subproceso Operación Aduanera_x000a_Dirección de Gestión de Aduanas_x000a_Subdirección de Operación Aduanera"/>
    <n v="1"/>
    <x v="0"/>
  </r>
  <r>
    <x v="4"/>
    <x v="0"/>
    <m/>
    <m/>
    <m/>
    <m/>
    <s v="A6. Aclarar la operación 312 &quot;Ingreso Temporal” respecto de las operaciones de ingreso desde el territorio aduanero nacional con destino a las zonas francas, con el fin guardar la trazabilidad y unidad_x000a_de criterio."/>
    <s v="1. Evaluar la operación 312 y expedir documento aclaratorio sobre su utilización y trazabilidad."/>
    <s v="Documento aclaratorio (circular externa u otro)"/>
    <n v="1"/>
    <d v="2024-05-01T00:00:00"/>
    <d v="2025-06-30T00:00:00"/>
    <n v="60.714285714285715"/>
    <n v="1"/>
    <s v="DGA_x000a_NC – Subproceso Operación Aduanera_x000a_Dirección de Gestión de Aduanas_x000a_Subdirección de Operación Aduanera"/>
    <n v="1"/>
    <x v="0"/>
  </r>
  <r>
    <x v="4"/>
    <x v="0"/>
    <m/>
    <m/>
    <m/>
    <m/>
    <s v="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
    <s v="1- Perfilamiento aleatorio de Formulario de Movimiento de Mercancia a verificar. _x000a_2- Verificación, durante la diligencia de reconocimiento, del FMM, de los documentos soporte fisicos presentados por el usuario calificado versus sistema de control de inventarios del usuario operador diligenciando listado de chequeo y dejando constancia en el acta de hechos._x000a_3. Verificación de lo consignado en el FMM, contra lo informado en el sistema de interoperabilidad, diligenciando listado de chequeo. _x000a_4.- Revisión por parte del Jefe del GIT de Zona Franca, de los listados de chequeo y acta de hecho diligenciadas por el funcionario asignado.                                                                                                5. Remisión a Fiscalización si hay lugar."/>
    <s v="Relación de actas de hecho mensuales y listado de chequeo"/>
    <n v="7"/>
    <d v="2024-05-01T00:00:00"/>
    <d v="2024-12-31T00:00:00"/>
    <n v="34.857142857142854"/>
    <n v="1"/>
    <s v="DGA_x000a_DS – Subproceso Operación Aduanera_x000a_Dirección Seccional de Aduanas de Barranquilla_x000a_División de Operación Aduanera_x000a_G.I.T. de Zona Franca"/>
    <n v="1"/>
    <x v="0"/>
  </r>
  <r>
    <x v="4"/>
    <x v="0"/>
    <m/>
    <m/>
    <s v="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
    <m/>
    <s v="A8. Tramitar e incluir en proyecto normativo,  la exigencia, como requisito para la introducción de bienes procedentes de otros países con destino a las zonas francas, el diligenciamiento de la  &quot;Declaración de Ingreso&quot;."/>
    <s v="&quot;1. Proyecto de Decreto para incluir la obligación de diligenciar la información exigida en la &quot;Declaración de Ingreso&quot;._x000a_ 2. Justificación para la inclusión de la &quot;Declaración de Ingreso&quot; para las mercancias que ingresen desde el resto del mundo con destino a las zonas francas en el país._x000a_3. Publicación del proyecto de norma para comentarios._x0009_"/>
    <s v="Proyecto de norma"/>
    <n v="1"/>
    <d v="2024-04-01T00:00:00"/>
    <d v="2025-03-31T00:00:00"/>
    <n v="52"/>
    <n v="1"/>
    <s v="DGA_x000a_NC – Subproceso Operación Aduanera_x000a_Dirección de Gestión de Aduanas_x000a_Subdirección de Operación Aduanera"/>
    <n v="1"/>
    <x v="0"/>
  </r>
  <r>
    <x v="4"/>
    <x v="0"/>
    <m/>
    <m/>
    <m/>
    <m/>
    <s v="A9. Actualizar el  Procedimiento PR-COA-0208 denominado “Control Aleatorio de Ingresos y Salidas de Mercancía en Zona Franca” a efectos de definir parametros y momentos  para el control por parte de los Git de Zonas Francas o quien haga sus veces en  &quot;oportunidad&quot; respecto de  la verificación de mercancias que ingresan a las zonas francas  sin el cumplimiento o lleno de requisitos con el objetivo de comunicar oportunamente a la División de Gestión de Fiscalización."/>
    <s v="1.  Realizar ajustes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1"/>
  </r>
  <r>
    <x v="4"/>
    <x v="0"/>
    <m/>
    <m/>
    <m/>
    <m/>
    <s v="A18. Realizar  diagnóstico de las operaciones de que demanda el control aduanero al comercio exterior de hidrocarburos."/>
    <s v="1. Realizar mesas de trabajo con partes interesadas.                                                                                                                                                                                                                                                                                                                                                                                                                                                                                                                                                                2. Elaborar informe.   _x000a_3. Definir  acciones a seguir.      _x000a_4.Gestionar las acciones a seguir.               "/>
    <s v="Informe."/>
    <n v="1"/>
    <d v="2025-05-02T00:00:00"/>
    <d v="2025-10-31T00:00:00"/>
    <n v="26"/>
    <n v="1"/>
    <s v="DGA_x000a_NC – Subproceso Operación Aduanera_x000a_Dirección de Gestión de Aduanas_x000a_Subdirección de Operación Aduanera"/>
    <n v="1"/>
    <x v="0"/>
  </r>
  <r>
    <x v="4"/>
    <x v="0"/>
    <m/>
    <m/>
    <s v="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_x000a__x000a_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0"/>
  </r>
  <r>
    <x v="4"/>
    <x v="0"/>
    <m/>
    <m/>
    <m/>
    <m/>
    <s v="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
    <s v="1) Registro del 10% de las actuaciones en inspección física revisada en forma trimestral.                                                                                                                                                                                              2.Informe de inconsistencias encontradas o de no inconsistencias._x000a_3) Si como resultado del informe, se detectan casos a investigar, se deben remitir a las areas competentes."/>
    <s v="1. Un archivo con el registro de las declaraciones objeto del 10% de verificación como resultado del seguimiento.                                                                                                                                                   2. Informe de inconsistencias encontradas o de no inconsistencias"/>
    <n v="6"/>
    <d v="2024-05-01T00:00:00"/>
    <d v="2024-10-31T00:00:00"/>
    <n v="26.142857142857142"/>
    <n v="1"/>
    <s v="DGA_x000a_DS – Subproceso Operación Aduanera_x000a_Dirección Seccional de Impuestos y Aduanas de Maicao_x000a_División Operación Aduanera "/>
    <n v="1"/>
    <x v="0"/>
  </r>
  <r>
    <x v="4"/>
    <x v="0"/>
    <m/>
    <m/>
    <s v="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0"/>
  </r>
  <r>
    <x v="4"/>
    <x v="0"/>
    <m/>
    <m/>
    <m/>
    <m/>
    <s v="A11. Definir las condiciones y los parámetros para los términos de  remisión de las muestras por parte de las direcciones seccionales a la Subdirección del Laboratorio para pronunciamiento técnico científico_x000a_ "/>
    <s v="1. Proyectar documento conjunto areas involucradas.                                                                                                                                                                                                                                                                              2. Emitir documento con terminos definidos.                                                                                                                                                                                                                                                                                                 3. Divulgación del documento."/>
    <s v="Documento (a definir)"/>
    <n v="1"/>
    <d v="2024-02-05T00:00:00"/>
    <d v="2025-04-30T00:00:00"/>
    <n v="64.285714285714292"/>
    <n v="1"/>
    <s v="DGA_x000a_NC – Subproceso Operación Aduanera_x000a_Dirección de Gestión de Aduanas.                                                                                                                                                                                                                                                                                                      Subdirección de Laboratorio Aduanero_x000a_Subdirección de Operación Aduanera_x000a_Subdirección Técnica Aduanera_x000a__x000a_NC – Subproceso Fiscalización y Liquidación_x000a_Subdirección de Fiscalización Aduanera"/>
    <n v="1"/>
    <x v="0"/>
  </r>
  <r>
    <x v="4"/>
    <x v="0"/>
    <m/>
    <m/>
    <s v="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
    <m/>
    <s v="A12. Elaborar un diagnostico sobre las condiciones y necesidades específicas que demanda el control aduanero al comercio exterior de hidrocarburos y sus derivados."/>
    <s v="Conocer el volumen de muestras de hidrocarburos remitidas desde las direcciones seccionales. Verficar con los laboratorios locales su capaciadad tecnica, operativa, dotación de equipos especializados para este  tipo de mercancia. "/>
    <s v="Informe de resultados del diagnostico."/>
    <n v="1"/>
    <d v="2024-05-30T00:00:00"/>
    <d v="2024-11-30T00:00:00"/>
    <n v="26.285714285714285"/>
    <n v="1"/>
    <s v="DGA_x000a_NC – Subproceso Operación Aduanera_x000a_Subdirección de Operación Aduanera_x000a_Subdirección del Laboratorio Aduanero"/>
    <n v="1"/>
    <x v="0"/>
  </r>
  <r>
    <x v="4"/>
    <x v="0"/>
    <m/>
    <m/>
    <m/>
    <m/>
    <s v="A13. Definir las condiciones y parámetros  relacionados con los términos  de respuesta a las solicitudes de análisis fisico quimico de mercancías de hidrocarburos y sus derivados.                                            "/>
    <s v="1. Proyectar documento                                                                                                                                                                                                                                                                2. Emitir documento con términos definidos.                                                                                                                                                                                                                                                                                                 3. Divulgación del documento."/>
    <s v="Documento (Memorando)"/>
    <n v="1"/>
    <d v="2024-05-30T00:00:00"/>
    <d v="2024-11-30T00:00:00"/>
    <n v="26.285714285714285"/>
    <n v="1"/>
    <s v="DGA_x000a_NC – Subproceso Operación Aduanera_x000a_Subdirección del Laboratorio Aduanero"/>
    <n v="1"/>
    <x v="0"/>
  </r>
  <r>
    <x v="4"/>
    <x v="0"/>
    <m/>
    <m/>
    <s v="OB3. Los formatos y los documentos que soportan las operaciones en Zona Franca Barranquilla no generan una adecuada trazabilidad de los movimientos de mercancía, de sus elementos y de sus condiciones para poder garantizar su correcta ejecución."/>
    <m/>
    <s v="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
    <s v="1- Selección de la muestra de Formularios de Movimiento de Mercancia a verificar._x000a_2- Poryección de los ROI_x000a_3.- Revision de la completitud y consistencia de la información consignada en documentos FMM, planilla de envio en su caso, y documentos soporte, diligenciando el listado de chequeo diseñado para el efecto  _x000a_4.- Revisión aleatoria por parte del Jefe del GIT Zona Franca de los listados de chequeo diligenciados por el funcionario asignado, contra los documentos recibidos "/>
    <s v="Listados de chequeo donde conste la verificacion de la completitud y consistencia de la informacion documental    relacionada con el ingreso y salida de la mercancia de la zona franca. "/>
    <n v="3"/>
    <d v="2024-05-01T00:00:00"/>
    <d v="2025-01-30T00:00:00"/>
    <n v="39.142857142857146"/>
    <n v="1"/>
    <s v="DGA_x000a_DS – Subproceso Operación Aduanera_x000a_Dirección Seccional de Aduanas de Barranquilla_x000a_División de Operación Aduanera _x000a_G.I.T. de Zona Franca"/>
    <n v="1"/>
    <x v="0"/>
  </r>
  <r>
    <x v="4"/>
    <x v="0"/>
    <m/>
    <m/>
    <s v="OB4. De los 4 expedientes de fiscalización tributaria analizados, los cuales se encuentran en términos, 3 presentan falta de celeridad en las actuaciones procesales"/>
    <m/>
    <s v="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
    <s v="1. Redactar y proponer el lineamiento para firma del despacho del Subdirector de Fiscalización Tributaria._x000a__x000a_2. Divulgar el Memorando expedido. "/>
    <s v="1 Memorando divulgado con el lineamiento propuesto"/>
    <n v="1"/>
    <d v="2024-05-01T00:00:00"/>
    <d v="2024-09-30T00:00:00"/>
    <n v="21.714285714285715"/>
    <n v="1"/>
    <s v="DGA_x000a_NC – Subproceso Fiscalización y Liquidación_x000a_Subdirección de Fiscalización Tributaria"/>
    <n v="1"/>
    <x v="0"/>
  </r>
  <r>
    <x v="4"/>
    <x v="0"/>
    <m/>
    <m/>
    <s v="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
    <m/>
    <s v="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
    <s v="&quot;1. Proyecto normativo.  _x000a_ 2. Justificación del proyecto normativo.                                                                                                                                                                                                                                                                                                             3. Publicación del proyecto de norma para comentarios._x0009_"/>
    <s v="proyecto de reglmentación"/>
    <n v="1"/>
    <d v="2024-09-30T00:00:00"/>
    <d v="2025-03-31T00:00:00"/>
    <n v="26"/>
    <n v="1"/>
    <s v="DGA_x000a_NC – Subproceso Operación Aduanera_x000a_Subdirección de Operación Aduanera"/>
    <n v="1"/>
    <x v="0"/>
  </r>
  <r>
    <x v="4"/>
    <x v="0"/>
    <s v="INSP. 170700-29-2024-02-01_x000a__x000a_I1, H1, H2, H3, H4, H5, H6, H7 OB1, OB2 y OB3"/>
    <s v="RG1 _x000a__x000a_RFC01"/>
    <s v="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
    <s v="RG1: Decisión final del proceso de control por fuera de la norma._x000a__x000a_RFC01: Decisión final de un proceso de control basado en hechos falsos o información inexistente"/>
    <s v="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
    <s v="Elaborar formato de acta de entrega y/o lista de chequeo"/>
    <s v="1. Elaborar formato de acuerdo a la norma, procedimiento e instructivo vigente.                     2. Solicitar al área pertinente la revisión y publicación"/>
    <n v="1"/>
    <d v="2024-09-01T00:00:00"/>
    <d v="2025-01-30T00:00:00"/>
    <n v="21.571428571428573"/>
    <n v="1"/>
    <s v="DGA_x000a_NC – Subproceso Operación Aduanera_x000a_Subdirección de Registro y Control Aduanero"/>
    <n v="1"/>
    <x v="0"/>
  </r>
  <r>
    <x v="4"/>
    <x v="0"/>
    <m/>
    <m/>
    <m/>
    <m/>
    <s v="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quot;ORGANIZACIÓN DE UNIDADES DOCUMENTALES EN DEPENDENCIAS DE LA_x000a_UAE DIAN&quot;."/>
    <s v="Cada Dirección Seccional diligenciara la lista de chequeo socializada por la Subdirección de Registro y control aduanero"/>
    <s v="1. Realizar la verificación de la incorporación de documentos en el carpeta de la visita_x000a_2. Elaborar la lista de chequeo_x000a_3. Archivar los documentos en debida forma de acuerdo al instructivo  IN-ADF-0132  Versión 4 de fecha 09/11/2021 relacionado con el proceso de archivo "/>
    <n v="12"/>
    <d v="2025-01-01T00:00:00"/>
    <d v="2025-12-31T00:00:00"/>
    <n v="52"/>
    <n v="0.25"/>
    <s v="DGA_x000a_DS – Subproceso Operación Aduanera_x000a_GIT de Registro y Control a Usuarios Aduaneros_x000a_División de Gestión de Operación Aduanera"/>
    <n v="0.25"/>
    <x v="1"/>
  </r>
  <r>
    <x v="4"/>
    <x v="0"/>
    <m/>
    <m/>
    <m/>
    <m/>
    <s v="A3. Solicitar al área pertinente la actualización de la Tabla de Retención Documental respecto de los documentos relacionados con las visitas de mantenimiento y control de requisitos y cumplimiento de obligaciones."/>
    <s v="Solicitar al área pertinente la actualización de la Tabla de Retención Documental"/>
    <s v="1. Revisar antecedentes y norma vigente.                                      2. Solicitud al área pertinente inclusion de la Serie en la Tabla de Retención Documental."/>
    <n v="1"/>
    <d v="2024-09-01T00:00:00"/>
    <d v="2024-12-30T00:00:00"/>
    <n v="17.142857142857142"/>
    <n v="1"/>
    <s v="DGA_x000a_NC – Subproceso Operación Aduanera_x000a_Subdirección de Registro y Control Aduanero"/>
    <n v="1"/>
    <x v="0"/>
  </r>
  <r>
    <x v="4"/>
    <x v="0"/>
    <m/>
    <m/>
    <m/>
    <m/>
    <s v="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quot;ORGANIZACIÓN DE UNIDADES DOCUMENTALES EN DEPENDENCIAS DE LA_x000a_UAE DIAN&quot;."/>
    <s v="Cada Direción Seccional creara carpeta en el share point de la División de la Operación Aduanera de la Dirección Seccional"/>
    <s v="1. Conformación de la carpeta digital en el share point de la División de Operación Aduanera. _x000a_2. Ubicar en la mencionada carpeta, por tipo de usuario aduanero, todos los documentos que soporten las visitas de mantenemiento de requisitos, con la debida conformación de los mismos._x000a_3. Crear acceso a la mencionada carpeta,  para consulta del Nivel Central, al funcionario que informe la Subdirección de Registro y Control Aduanero_x000a__x000a_"/>
    <n v="12"/>
    <d v="2025-01-01T00:00:00"/>
    <d v="2025-12-31T00:00:00"/>
    <n v="52"/>
    <n v="0.25"/>
    <s v="DGA_x000a_DS – Subproceso Operación Aduanera_x000a_GIT de Registro y Control a Usuarios Aduaneros_x000a_División de Gestión de Operación Aduanera"/>
    <n v="0.25"/>
    <x v="1"/>
  </r>
  <r>
    <x v="4"/>
    <x v="0"/>
    <m/>
    <m/>
    <m/>
    <m/>
    <s v="A5. La SRCA diligenciara cuadro en excel &quot;Control al Mantenimiento de Requisitos&quot;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
    <s v="La SRCA diligenciara cuadro en excel &quot;Control al Mantenimiento de Requisitos&quot; "/>
    <s v="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
    <n v="6"/>
    <d v="2024-10-30T00:00:00"/>
    <d v="2026-01-30T00:00:00"/>
    <n v="65.285714285714292"/>
    <n v="0.83"/>
    <s v="DGA_x000a_NC – Subproceso Operación Aduanera_x000a_Subdirección de Registro y Control Aduanero"/>
    <n v="0.83"/>
    <x v="1"/>
  </r>
  <r>
    <x v="4"/>
    <x v="0"/>
    <m/>
    <m/>
    <s v="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
    <m/>
    <s v="A6. Hacer seguimiento a las solicitudes radicadas por los usuarios con el fin de verificar el cumplimiento de terminos y generar las alertas para tomar las acciones pertinentes."/>
    <s v="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
    <s v="Matriz (cuadro excel) que recolecta informacion base para el desarrollo de los informes de seguimiento de solicitudes._x000a__x000a__x000a_"/>
    <n v="6"/>
    <d v="2025-01-01T00:00:00"/>
    <d v="2026-07-30T00:00:00"/>
    <n v="82.142857142857139"/>
    <n v="0.5"/>
    <s v="DGA_x000a_NC – Subproceso Operación Aduanera_x000a_Coordinación de Sustanciación"/>
    <n v="0.5"/>
    <x v="1"/>
  </r>
  <r>
    <x v="4"/>
    <x v="0"/>
    <m/>
    <m/>
    <m/>
    <m/>
    <s v="A7. Organizar reuniones de retroalimentación con los demás funcionarios de la dependencia para asegurar la coordinación y eficiencia en los procesos."/>
    <s v="2. Reuniones con los funcionario de la dependencia"/>
    <s v="Listado de asistencia_x000a_ "/>
    <n v="6"/>
    <d v="2024-10-01T00:00:00"/>
    <d v="2026-04-30T00:00:00"/>
    <n v="82.285714285714292"/>
    <n v="0.75"/>
    <s v="DGA_x000a_NC – Subproceso Operación Aduanera_x000a_Coordinación de Sustanciación"/>
    <n v="0.75"/>
    <x v="1"/>
  </r>
  <r>
    <x v="4"/>
    <x v="0"/>
    <m/>
    <m/>
    <m/>
    <m/>
    <s v="A8. Desarrollar herramienta de control para el seguimiento de la carga laboral de los funcionarios, con informes trimestrales que serán presentados al jefe de la Coordinación de Sustanciación."/>
    <s v="1. Seguimiento de cargas de trabajo  con las alertas generadas por la herramienta desarrollada.                                                                             2. Reporte del informe trimestral del control de términos establecidos para ejecutar y/o resolver la solicitudes de registro y RUI."/>
    <s v="Informe Trimestral de seguimiento_x000a_ "/>
    <n v="6"/>
    <d v="2025-01-01T00:00:00"/>
    <d v="2026-07-30T00:00:00"/>
    <n v="82.142857142857139"/>
    <n v="0.75"/>
    <s v="DGA_x000a_NC – Subproceso Operación Aduanera_x000a_Coordinación de Sustanciación"/>
    <n v="0.75"/>
    <x v="1"/>
  </r>
  <r>
    <x v="4"/>
    <x v="0"/>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1"/>
    <s v="DGA_x000a_NC – Subproceso Operación Aduanera_x000a_Coordinación de Sustanciación"/>
    <n v="1"/>
    <x v="0"/>
  </r>
  <r>
    <x v="4"/>
    <x v="0"/>
    <m/>
    <m/>
    <m/>
    <m/>
    <s v="A10. Conforme al diseño y resultado del diagnóstico integral de las condiciones y necesidades del servicio actuales, se solicitara a las areas competentes de la entidad requerimiento de personal para el cumplimiento de estas acciones (diagnostico y seguimiento)._x000a__x000a_"/>
    <s v="1.Seguimiento de cargas de trabajo_x000a_2.Generacion de informes cruzados_x000a_3. Analisis de matriz de seguimiento de las solicitudes de autorización, habilitación e inscripción de Registro Aduanero. _x000a_4. Gestionar solicitudes de personal con las áreas competentes"/>
    <s v="Correo electrónico_x000a_"/>
    <n v="2"/>
    <d v="2024-09-01T00:00:00"/>
    <d v="2025-01-01T00:00:00"/>
    <n v="17.428571428571427"/>
    <n v="1"/>
    <s v="DGA_x000a_NC – Subproceso Operación Aduanera_x000a_Subdirección de Registro y Control Aduanero"/>
    <n v="1"/>
    <x v="0"/>
  </r>
  <r>
    <x v="4"/>
    <x v="0"/>
    <m/>
    <m/>
    <m/>
    <m/>
    <s v="A11. Se diseñara e implementara un indicador ICP (indicador de cumpliento de plazos) el cual evaluara el desempeño en el cumplimiento de terminos en la gestion de la solicitudes de la SRCA."/>
    <s v="1. Mesa de trabajo entre las Coordinaciones y el despacho de la SRCA para diseñar el indicador de cumplimiento de plazos. _x000a_2. Analisis de la Matriz de seguimiento la cual alimentara el indicador de cumplimiento  y determinara las variables y patrones para el resultado del indicado._x000a_3. Socializar el indicador y realizar sesiones de capacitación con el equipo, para la retoalimentación  en aras del cumpliento de terminos._x000a_4. Implementar en la SRCA el indicador para el cumplimiento de plazos y su periodicidad._x000a_5. Valoración y seguimiento del indicador._x000a__x000a_"/>
    <s v="*Formulación del Indicador(es)         *Informe Trimestral _x000a_ "/>
    <n v="6"/>
    <d v="2025-01-01T00:00:00"/>
    <d v="2026-06-30T00:00:00"/>
    <n v="77.857142857142861"/>
    <n v="0.33"/>
    <s v="DGA_x000a_NC – Subproceso Operación Aduanera_x000a_Coordinación de Sustanciación"/>
    <n v="0.33"/>
    <x v="1"/>
  </r>
  <r>
    <x v="4"/>
    <x v="0"/>
    <m/>
    <m/>
    <s v="H2. Fallas en las actividades de ejecución, verificación y análisis en el trámite de solicitudes de registro aduanero, respecto de la revisión completa y detallada de los documentos soporte, en contravía de lo establecido en el Decreto 1165 de 2019."/>
    <m/>
    <s v="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_x000a__x000a__x000a_"/>
    <s v="_x000a_&gt;Seguimiento a la solicitud _x000a_&gt;Generacion de informes cruazdos_x000a_&gt;Realizar mesas de retroalimentación para revisar los casos relevantes presentados en el trimestre_x000a_&gt; Realizar informe con la revision de la documentación y soportes (lista de chequeo)  al 5% de las solicitudes radicas dentro del trimestre. _x000a_"/>
    <s v="Informe de revisión Tiimestral"/>
    <n v="6"/>
    <d v="2025-01-01T00:00:00"/>
    <d v="2026-07-31T00:00:00"/>
    <n v="82.285714285714292"/>
    <n v="0.33"/>
    <s v="DGA_x000a_NC – Subproceso Operación Aduanera_x000a_Coordinación de Sustanciación"/>
    <n v="0.33"/>
    <x v="1"/>
  </r>
  <r>
    <x v="4"/>
    <x v="0"/>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3-30T00:00:00"/>
    <n v="30"/>
    <n v="1"/>
    <s v="DGA_x000a_NC – Subproceso Operación Aduanera_x000a_Coordinación de Sustanciación"/>
    <n v="1"/>
    <x v="0"/>
  </r>
  <r>
    <x v="4"/>
    <x v="0"/>
    <m/>
    <m/>
    <s v="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
    <m/>
    <s v="A1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03/2025 _x000a__x000a_* Plan de trabajo * 1 fecha inicio * 01/02/2024 final * 31/03/2025 _x000a__x000a_*Informe de seguimiento / actas de reunión * 22 fecha inicio * 01/08/2024 final *31/12/2028_x000a__x000a_* Puesta en producción de la solución tecnologica: * 3 fecha inicio  * 01/08/2024 final *31/12/2028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8-12-31T00:00:00"/>
    <n v="256.42857142857144"/>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_x000a__x000a_NC - Subproceso Administración de Cartera_x000a_Subdirección de Cobranzas _x000a__x000a_NC - Subproceso Fiscalización y Liquidación_x000a_Subdirección de Fiscalización"/>
    <n v="0.3"/>
    <x v="1"/>
  </r>
  <r>
    <x v="4"/>
    <x v="0"/>
    <m/>
    <m/>
    <m/>
    <m/>
    <s v="A14. Elaborar e implementar archivo en Excel, en el que se incluyan todos los tipos de usuarios y sus respectivos montos asegurables permitiendo diligenciar al funcionario responsable las casillas correspondientes a: _x000a_1- Nombre del Usuario y Tipo_x000a_2- Fecha y valor de la TRM a utilizar_x000a_3- Valor Importaciones, exportaciones y/o mercancías almacenadas._x000a_4- Valor porcentaje de descuento _x000a_5- Nombre y cargo del sustanciador.                     para la aplicación de descuentos, con ocasión a la solicitud de renovación. "/>
    <s v="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
    <s v="*Archivo en Excel base para los funcionarios responsables del proceso.                                                 _x000a_*Archivo PDF con la liquidación realizada por solicitud radicada por el usuario que se cargara al SIE como soporte del estudio."/>
    <n v="2"/>
    <d v="2024-09-01T00:00:00"/>
    <d v="2024-11-30T00:00:00"/>
    <n v="12.857142857142858"/>
    <n v="1"/>
    <s v="DGA_x000a_NC – Subproceso Operación Aduanera_x000a_Coordinación de Sustanciación"/>
    <n v="1"/>
    <x v="0"/>
  </r>
  <r>
    <x v="4"/>
    <x v="0"/>
    <m/>
    <m/>
    <m/>
    <m/>
    <s v="A15. Se organizarán mesas de trabajo para revisar y ajustar el procedimiento PR-COA-0007, se enviará una solicitud al área encargada para que realice su actualización._x000a__x000a_"/>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1"/>
    <s v="DGA_x000a_NC – Subproceso Operación Aduanera_x000a_Coordinación de Sustanciación"/>
    <n v="1"/>
    <x v="0"/>
  </r>
  <r>
    <x v="4"/>
    <x v="0"/>
    <m/>
    <m/>
    <s v="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1"/>
    <s v="DGA_x000a_NC – Subproceso Operación Aduanera_x000a_Coordinación de Sustanciación"/>
    <n v="1"/>
    <x v="0"/>
  </r>
  <r>
    <x v="4"/>
    <x v="0"/>
    <m/>
    <m/>
    <s v="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
    <m/>
    <s v="A16. Expedir Memorando para unificar criterios en la selección aleatoria de usuarios para evaluación de los ítems correspondientes al conocimiento del cliente - CDU."/>
    <s v="1. Revisar normatividad aplicable y procedimiento, para unificar criterios y emitir lineamientos."/>
    <s v="Memorando"/>
    <n v="1"/>
    <d v="2024-09-01T00:00:00"/>
    <d v="2024-11-30T00:00:00"/>
    <n v="12.857142857142858"/>
    <n v="1"/>
    <s v="DGA_x000a_NC – Subproceso Operación Aduanera_x000a_Subdirección de Registro y Control Aduanero"/>
    <n v="1"/>
    <x v="0"/>
  </r>
  <r>
    <x v="4"/>
    <x v="0"/>
    <m/>
    <m/>
    <m/>
    <m/>
    <s v="A17. Actualización del procedimiento PR-COA-0414 &quot;Control al mantenimiento de requisitos&quot;"/>
    <s v="1. Revisar normatividad aplicable para unificar criterios y emitir lineamientos."/>
    <s v="Procedimiento PR-COA-0414 Actualizado y publicado"/>
    <n v="1"/>
    <d v="2024-09-01T00:00:00"/>
    <d v="2025-03-30T00:00:00"/>
    <n v="30"/>
    <n v="1"/>
    <s v="DGA_x000a_NC – Subproceso Operación Aduanera_x000a_Subdirección de Registro y Control Aduanero"/>
    <n v="1"/>
    <x v="0"/>
  </r>
  <r>
    <x v="4"/>
    <x v="0"/>
    <m/>
    <m/>
    <s v="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0"/>
  </r>
  <r>
    <x v="4"/>
    <x v="0"/>
    <m/>
    <m/>
    <m/>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1"/>
    <s v="DGA_x000a_NC – Subproceso Operación Aduanera_x000a_Coordinación de Sustanciación"/>
    <n v="1"/>
    <x v="0"/>
  </r>
  <r>
    <x v="4"/>
    <x v="0"/>
    <m/>
    <m/>
    <s v="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_x000a__x000a_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_x000a__x000a_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
    <m/>
    <s v="A19. Efectuar durante 3 meses revision aleatoria de un 10% solicitudes de certificacion de obligaciones recibidas para verificar el tramite dado y el cumplimiento de los terminos de respuesta"/>
    <s v="Selección de muestras a revisar aleatroriamente y elaboracion de informe de resultados"/>
    <s v="Informe gerencial en PDF que contenga la informcion sobre objetivo, metodologia, muestra seleccionada, resultados y conclusiones de las revisiones realizadas"/>
    <n v="3"/>
    <d v="2024-09-01T00:00:00"/>
    <d v="2024-11-30T00:00:00"/>
    <n v="12.857142857142858"/>
    <n v="1"/>
    <s v="DGA_x000a_NC - Subproceso Administración de Cartera_x000a_Direccion Operativa de Grandes Contribuyentes_x000a_Coordinación  de Cobranzas "/>
    <n v="1"/>
    <x v="0"/>
  </r>
  <r>
    <x v="4"/>
    <x v="0"/>
    <m/>
    <m/>
    <s v="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0"/>
  </r>
  <r>
    <x v="4"/>
    <x v="0"/>
    <m/>
    <m/>
    <s v="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_x000a__x000a_Todo lo anterior conlleva a no contar con información consistente y obtener mediciones y resultados de metas con diferencias en las fuentes de información. "/>
    <m/>
    <s v="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
    <s v="1. Llevar registro mensual de las visitas realizadas en archivo excel por parte de las DS.                  2. La SRCA solicitara a la DS el envío de la información del trimestre a analizar._x000a_2. La SRCA hará revisión de las cifras reportadas  por las direcciones seccionales en el SIE Planeación - Indicador Vs cuadro excel enviado a las DS y carpetas digitales de las visitas de control de mantenimiento de requisitos."/>
    <s v="Infome trimestral de validación"/>
    <n v="5"/>
    <d v="2024-10-30T00:00:00"/>
    <d v="2025-10-30T00:00:00"/>
    <n v="52.142857142857146"/>
    <n v="0.6"/>
    <s v="DGA_x000a_NC – Subproceso Operación Aduanera_x000a_Subdirección de Registro y Control Aduanero_x000a__x000a_DS - Subproceso Operación Aduanera_x000a_Direcciones Seccionales"/>
    <n v="0.6"/>
    <x v="1"/>
  </r>
  <r>
    <x v="4"/>
    <x v="0"/>
    <m/>
    <m/>
    <s v="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_x000a__x000a_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_x000a__x000a_Evidenciando fallas en la trazabilidad de la información, lo cual dificulta la consulta de los documentos relacionados en el SIE Garantías.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1"/>
    <s v="DGA_x000a_NC – Subproceso Operación Aduanera_x000a_Coordinación de Sustanciación"/>
    <n v="1"/>
    <x v="0"/>
  </r>
  <r>
    <x v="4"/>
    <x v="0"/>
    <s v="170700-29-2024-02-02_x000a__x000a_ H1, H2, H3, H4 y I1_x000a__x000a__x000a_"/>
    <s v="RG1_x000a__x000a_RFC01"/>
    <s v="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
    <s v="RG01: Posibles operaciones aduaneras no controladas y/o no autorizadas_x000a__x000a_RFC01: Posible acceso abusivo a un sistema informático"/>
    <s v="A1: Implementar una norma que permita el control de operaciones que pueda realizar un importador ocasional, específicamente aquellas que son objeto de cambio de modalidad."/>
    <s v="* Proyecto con ajuste normativo."/>
    <s v="* Proyecto con ajuste normativo."/>
    <n v="1"/>
    <d v="2025-01-01T00:00:00"/>
    <d v="2026-12-31T00:00:00"/>
    <n v="104.14285714285714"/>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1"/>
  </r>
  <r>
    <x v="4"/>
    <x v="0"/>
    <m/>
    <m/>
    <m/>
    <m/>
    <s v="A2.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44440000000000002"/>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44440000000000002"/>
    <x v="1"/>
  </r>
  <r>
    <x v="4"/>
    <x v="0"/>
    <m/>
    <m/>
    <s v="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
    <m/>
    <s v="A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44440000000000002"/>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Operación Aduanera _x000a_Subdirección de Registro y Control"/>
    <n v="0.44440000000000002"/>
    <x v="1"/>
  </r>
  <r>
    <x v="4"/>
    <x v="0"/>
    <m/>
    <m/>
    <m/>
    <m/>
    <s v="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
    <s v="*Informe mensual de seguimiento periódico. _x000a_*Listado de asistencia. *Nombre de los funcionarios enlaces encargados de la labor."/>
    <s v="*Informe mensual de seguimiento periódico. _x000a__x000a_*Listado de asistencia. _x000a__x000a_*Nombre de los funcionarios enlaces encargados de la labor."/>
    <s v="8.00 _x000a__x000a_1.00 _x000a__x000a_1.00 "/>
    <d v="2024-11-01T00:00:00"/>
    <d v="2025-06-01T00:00:00"/>
    <n v="30.285714285714285"/>
    <n v="1"/>
    <s v="DGA_x000a_DS – Subproceso Operación Aduanera_x000a_Direcciones Seccionales_x000a_Divisiones de la Operación Aduanera_x000a_GIT de Importaciones._x000a_"/>
    <n v="1"/>
    <x v="0"/>
  </r>
  <r>
    <x v="4"/>
    <x v="0"/>
    <m/>
    <m/>
    <s v="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
    <m/>
    <s v="A5.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44440000000000002"/>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
    <n v="0.44440000000000002"/>
    <x v="1"/>
  </r>
  <r>
    <x v="4"/>
    <x v="0"/>
    <m/>
    <m/>
    <m/>
    <m/>
    <s v="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
    <s v="*Resolución de ubicación en la Dependencia y, acto de situación administrativa. _x000a_*Informe de verificación."/>
    <s v="*Resolución de ubicación en la Dependencia y, acto de situación administrativa. *Informe de verificación."/>
    <n v="4"/>
    <d v="2024-11-01T00:00:00"/>
    <d v="2025-06-30T00:00:00"/>
    <n v="34.428571428571431"/>
    <n v="1"/>
    <s v="DGA_x000a_DS – Subproceso Operación Aduanera_x000a_Direcciones Seccionales_x000a_Divisiones de la Operación Aduanera_x000a_GIT de Importaciones._x000a_"/>
    <n v="1"/>
    <x v="0"/>
  </r>
  <r>
    <x v="4"/>
    <x v="0"/>
    <m/>
    <m/>
    <m/>
    <m/>
    <s v="A7: Realizar Sensibilización y socialización de las políticas establecidas en la entidad relacionadas con la Seguridad y Privacidad de la Información en ocho (8) seccionales durante el segundo semestre de 2024._x000a__x000a_*Generar tres (3) piezas comunicativas asociadas a la Seguridad y privacidad de la información y que sean emitidas por la oficina de Comunicaciones._x0009_"/>
    <s v="*Visitas a Diferentes Seccionales,_x000a_ *Alistamiento de material de capacitación, socialización y sensibilización_x000a_ *Elaboración y diseño de mensajes para piezas comunicativas_x0009__x0009_"/>
    <s v="* Actas de asistencia a reuniones_x000a_* Piezas elaboradas e informadas."/>
    <s v="8.00 _x000a__x000a_3.00 "/>
    <d v="2024-08-01T00:00:00"/>
    <d v="2024-12-31T00:00:00"/>
    <n v="21.714285714285715"/>
    <n v="1"/>
    <s v="DGA_x000a_NC - Subproceso Seguridad de la Información_x000a_Oficina de Seguridad de la Información"/>
    <n v="1"/>
    <x v="0"/>
  </r>
  <r>
    <x v="4"/>
    <x v="0"/>
    <m/>
    <m/>
    <s v="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
    <m/>
    <s v="A8.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44440000000000002"/>
    <s v="DGA_x000a_NC – Subproceso Operación Aduanera_x000a_Dirección de  Gestión de Aduanas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_x000a__x000a_"/>
    <n v="0.44440000000000002"/>
    <x v="1"/>
  </r>
  <r>
    <x v="4"/>
    <x v="0"/>
    <m/>
    <m/>
    <m/>
    <m/>
    <s v="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
    <s v="*Informe bimestral de seguimiento y autocontrol. _x000a_* 3 capacitaciones "/>
    <s v="*Informe bimestral de seguimiento y autocontrol. _x000a_* 3 capacitaciones  (todas las Direcciones Seccionales)"/>
    <s v="4.00 _x000a__x000a_3.00"/>
    <d v="2024-11-01T00:00:00"/>
    <d v="2025-06-30T00:00:00"/>
    <n v="34.428571428571431"/>
    <n v="1"/>
    <s v="DGA_x000a_DS – Subproceso Operación Aduanera_x000a_Direcciones Seccionales_x000a_Divisiones de la Operación Aduanera_x000a_GIT de Importaciones._x000a_"/>
    <n v="1"/>
    <x v="0"/>
  </r>
  <r>
    <x v="4"/>
    <x v="0"/>
    <m/>
    <m/>
    <m/>
    <m/>
    <s v="A10: Utilizar una Lista de Chequeo para el  control de los documentos físicos y virtuales que soportan los requisitos para el trámite del usuario ocasional y, conformación de la carpeta digitales"/>
    <s v="El total de las listas de chequeo de los trámites gestionados en el periodo del plan de mejora"/>
    <s v="Contar con un documento que apoye la validación de los requisitos"/>
    <n v="1"/>
    <d v="2024-11-01T00:00:00"/>
    <d v="2025-07-30T00:00:00"/>
    <n v="38.714285714285715"/>
    <n v="1"/>
    <s v="DGA_x000a_DS – Subproceso Operación Aduanera_x000a_Direcciones Seccionales_x000a_Divisiones de la Operación Aduanera_x000a_GIT de Importaciones._x000a_"/>
    <n v="1"/>
    <x v="0"/>
  </r>
  <r>
    <x v="4"/>
    <x v="0"/>
    <m/>
    <m/>
    <s v="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
    <m/>
    <s v="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_x000a__x000a__x000a__x000a__x000a_"/>
    <s v="*Lineamientos (memorando, circular o procedimiento). "/>
    <s v="*Lineamientos (memorando, circular o procedimiento). _x000a__x000a_"/>
    <n v="1"/>
    <d v="2024-11-01T00:00:00"/>
    <d v="2025-11-30T00:00:00"/>
    <n v="56.285714285714285"/>
    <n v="0"/>
    <s v="DGA_x000a_NC – Subproceso Operación Aduanera_x000a_Dirección de  Gestión de Aduanas _x000a_Subdirección de Operación Aduanera_x000a_Subdirección de Registro y Control_x000a__x000a_NC - Subproceso Administración del sistema de gestión_x000a_Dirección Estrategia y Analítica _x000a_Subdirección de Análisis de Riesgos y Programas_x000a__x000a__x000a_"/>
    <n v="0"/>
    <x v="1"/>
  </r>
  <r>
    <x v="4"/>
    <x v="0"/>
    <m/>
    <m/>
    <m/>
    <m/>
    <s v="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_x000a_"/>
    <s v="* Documento de requerimientos funcionales_x000a_ 01/02/2024 - 31/10/2024_x000a__x000a_* Plan de trabajo _x000a_01/11/2023 - 31/10/2024_x000a__x000a_*Informe de seguimiento / actas de reunión_x000a_ 01/08/2024 - 12/31/2029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01/08/2024 - 12/31/2029_x000a_"/>
    <s v="* Documento de requerimientos funcionales_x000a__x000a_* Plan de trabajo _x000a__x000a_*Informe de seguimiento / actas de reunión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_x000a_"/>
    <s v="1.00_x000a__x000a_1.00_x000a__x000a_22.00_x000a__x000a_3.00"/>
    <d v="2024-02-01T00:00:00"/>
    <d v="2029-12-31T00:00:00"/>
    <n v="308.57142857142856"/>
    <n v="0.44440000000000002"/>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44440000000000002"/>
    <x v="1"/>
  </r>
  <r>
    <x v="4"/>
    <x v="0"/>
    <m/>
    <m/>
    <m/>
    <m/>
    <s v="A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 la cual una vez se concluya con el desarrollo de la Acción A11, la Dirección de Gestión de Aduanas (DGA) debe elevar ante la Subdirección de Análisis de Riesgo y Programas (SARP) en su calidad de Secretaría Técnica del Comité de Selectividad, solicitud de propuesta para que los miembros de este comité aprueben la implementación de una regla en el SI de Selectividad Importaciones LUCIA para la inspección física a las declaraciones de importación provenientes de cambios de modalidad en operaciones de tráfico postal y envíos urgentes, control viajeros y menajes. _x000a__x000a_"/>
    <s v="1._x0009_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 _x000a_2._x0009_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_x000a_3._x0009_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
    <s v="1._x0009_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 (1. *Un (1) documento y/o lineamiento)_x000a_2._x0009_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 (2. * Un (1) correo estudio viabilidad a Comité Selectividad )_x000a_3._x0009_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3.* Un (1) lista de asistencia reunión conjunta y un (1) acta de mesa de trabajo)"/>
    <n v="4"/>
    <d v="2024-11-01T00:00:00"/>
    <d v="2025-11-30T00:00:00"/>
    <n v="56.285714285714285"/>
    <n v="0"/>
    <s v="DGA_x000a_Dirección de  Gestión de Aduanas_x000a_Subdirección de Operación Aduanera_x000a__x000a_Dirección Estrategia y Analítica _x000a_Subdirección de Análisis de Riesgos y Programas"/>
    <n v="0"/>
    <x v="1"/>
  </r>
  <r>
    <x v="4"/>
    <x v="0"/>
    <s v="170700-29-2024-02-05_x000a__x000a_&quot;SYGA Siglo XXI – Importaciones y Selectividad Aduanera&quot;_x000a__x000a__x000a_"/>
    <s v="RG1_x000a__x000a_RFC01"/>
    <s v="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
    <s v="RG01: Pérdida de la confidencialidad e integridad, así como disponibilidad de la información electrónica_x000a__x000a_RFC01: Alteración de información electrónica"/>
    <s v="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_x000a_DE SEGURIDAD DE LA INFORMACIÓN - MN-IIT-0072."/>
    <s v="A. Elaborar propuesta del procedimiento de Gestión de cambios tecnológicos y sus anexos(A cargo de DGIT )._x000a_B. Publicar procedimiento (A cargo de Subdirección de Procesos SP de la Dirección de Gestión Estrategica y Análitica DGEA)._x000a_C. Socializar el procedimiento (A cargo de SP de la DGEA)._x000a_D. Realizar autoevelación de inicio y autoevaluación final (A cargo de DGIT )."/>
    <s v="&quot;Procedimiento GESTIÓN DE CAMBIOS PR-IIT-0457 actualizado_x000a_FT-IIT-1877  Formato de Solicitud de cambio actualizado&quot;"/>
    <n v="2"/>
    <d v="2025-02-10T00:00:00"/>
    <d v="2025-12-31T00:00:00"/>
    <n v="46.285714285714285"/>
    <n v="0.6"/>
    <s v="DGA_x000a_Dirección de Gestión de Innovación y Tecnología -DGIT_x000a_Dirección de Estratégica y Analítica _x000a_Subdirección de Procesos"/>
    <n v="0.6"/>
    <x v="1"/>
  </r>
  <r>
    <x v="4"/>
    <x v="0"/>
    <m/>
    <m/>
    <m/>
    <m/>
    <s v="A2. Revisar y actualizar el procedimiento PR-ITT-0458 &quot;Gestión de Incidentes&quot; con el fin de alinearlo a lo establecido en los procedimiento PR-IIT-0457 “Gestión de Cambios y los protocolos de “Manejo de Incidentes e Identificación de Crisis” OD-PEC-003 V2 y “Manejo de Crisis” OD-PEC-004 V2. "/>
    <s v="A. Reivsar y actualizar (A cargo de DGIT)_x000a_B. Publicar y divulgar el Procedimiento PR-ITT-0458 &quot;Gestión de Incidentes&quot; (A cargo de SP de la DGEA). _x000a_C. Realizar autoevelación de inicio y autoevaluación final (A cargo de DGIT)._x000a_D. Socializar el procedimiento (A cargo de DGIT y SP de la DGEA)._x000a_E. Actualización del plan de continuidad del negocio con los escenarios actualizados de incidentes de los servicios tecnológicos y los cambios en el proedimiento de gestión de incidentes (A Cargo de SP de la DGEA)"/>
    <s v="Procedimiento PR-ITT-0458 &quot;Gestión de Incidentes&quot; actualizado"/>
    <n v="1"/>
    <d v="2025-03-06T00:00:00"/>
    <d v="2025-12-31T00:00:00"/>
    <n v="42.857142857142854"/>
    <n v="0.2"/>
    <s v="DGA_x000a_Dirección de Gestión de Innovación y Tecnología -DGIT_x000a_Dirección de Estratégica y Analítica _x000a_Subdirección de Procesos"/>
    <n v="0.2"/>
    <x v="1"/>
  </r>
  <r>
    <x v="4"/>
    <x v="0"/>
    <m/>
    <m/>
    <m/>
    <m/>
    <s v="A3. Revisar y actualizar la matriz de riesgos del subproceso  Innovación y Tecnología "/>
    <s v="A. Reivsar y actualizar (A cargo de DGIT)_x000a_B. Publicar y Divulgar matriz de riesgos (A cargo de SP de la DGEA). _x000a_C. Realizar autoevelación de inicio y autoevaluación final (A cargo de DGIT)._x000a_D. Socializar matriz de riesgos(A cargo de DGIT y SP de la DGEA)."/>
    <s v="Matriz de Riesgos actualizada"/>
    <n v="1"/>
    <d v="2025-02-10T00:00:00"/>
    <d v="2025-12-31T00:00:00"/>
    <n v="46.285714285714285"/>
    <n v="0"/>
    <s v="DGA_x000a_Dirección de Gestión de Innovación y Tecnología -DGIT"/>
    <n v="0"/>
    <x v="1"/>
  </r>
  <r>
    <x v="4"/>
    <x v="0"/>
    <m/>
    <m/>
    <s v="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
    <m/>
    <s v="A4. Identificar, clasificar y aprobar el activo de nombre SYGA SIGLO XXI - Importaciones, de acuerdo con lo establecido Procedimiento PR-IIT-0366 &quot;Gestión de activos de información&quot; y la &quot;Cartilla para la gestión de activos de información CT-IIT-0079"/>
    <s v="A. Identificación, valoración, tratamiento y aprobación para la gestión del activo información SYGA SIGLO XXI - Importaciones.  (A cargo de las Subdirecciones de la Dirección de Gestión de Aduanas DGA con acompañamiento de la OSI)._x000a_B. Publicación del listado actualizado en el portal de datos abiertos y en el portal de Transparencia (A cargo de OSI)"/>
    <s v="Reporte del registro del activo de información generado por la herramienta de gestión GRC. "/>
    <n v="1"/>
    <d v="2025-02-10T00:00:00"/>
    <d v="2025-03-31T00:00:00"/>
    <n v="7"/>
    <n v="1"/>
    <s v="DGA_x000a_Dirección de Gestión de Aduanas_x000a_Subdirecciones_x000a__x000a_Oficina de Seguridad de la Información - OSI"/>
    <n v="1"/>
    <x v="0"/>
  </r>
  <r>
    <x v="4"/>
    <x v="0"/>
    <m/>
    <m/>
    <m/>
    <m/>
    <s v="A5. Revisar  y actualizar los lineamientos establecidos en el Procedimiento PR-IIT-0366 &quot;Gestión de activos de información&quot; y la &quot;Cartilla para la gestión de activos de información CT-IIT-0079”, mediante los cuales se de aplicabilidad y  cumplimiento de la Política de Gobierno Digital."/>
    <s v="A. Revisión y actualización (A cargo de OSI)._x000a_B. Publicación y divulgación del Procedimiento PR-ITT-0366 &quot;Gestión de activos de información” y la Cartilla para la gestión de activos de información &quot;CT-IIT-0079&quot;. (A cargo de SP de la DGEA)._x000a_C. Socialización del procedimiento (A cargo de OSI y SP de la DGEA)."/>
    <s v="Procedimiento PR-IIT-0366 &quot;&quot;Gestión de activos de información&quot;&quot; revisado y actualizado._x000a_Cartilla para la gestión de activos de información &quot;&quot;CT-IIT-0079&quot;&quot; revisada y actualizada."/>
    <n v="2"/>
    <d v="2025-03-03T00:00:00"/>
    <d v="2025-12-31T00:00:00"/>
    <n v="43.285714285714285"/>
    <n v="0.75"/>
    <s v="DGA_x000a_Oficina de Seguridad de la Información - OSI"/>
    <n v="0.75"/>
    <x v="1"/>
  </r>
  <r>
    <x v="4"/>
    <x v="0"/>
    <m/>
    <m/>
    <s v="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
    <m/>
    <s v="A6. Revisar y actualizar la Cartilla &quot;CT-IIT-0132 Gestión de Riesgos de Seguridad de la Información&quot; de acuerdo con la nueva versión de la Guía para adeministración de riesgos y el diseño de controles, y establecer los criterios para definir si estos afectan la continuidad del negocio."/>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_x000a_E. Revisión de activos de información y sus riesgos, a fin de identificar la afectación de la continuidad (A cargo de OSI y SP de la DGEA)._x0009__x0009_"/>
    <s v="Cartilla &quot;CT-IIT-0132 Gestión de Riesgos de Seguridad de la Información&quot; actualizada_x000a__x000a_"/>
    <n v="1"/>
    <d v="2025-02-10T00:00:00"/>
    <d v="2025-12-31T00:00:00"/>
    <n v="46.285714285714285"/>
    <n v="0"/>
    <s v="DGA_x000a_Subdirección de Procesos _x000a_Dirección de Estrategica y de Analitica _x000a__x000a_"/>
    <n v="0"/>
    <x v="1"/>
  </r>
  <r>
    <x v="4"/>
    <x v="0"/>
    <m/>
    <m/>
    <m/>
    <m/>
    <s v="A7. Definir y diseñar el proceso &quot;Administración Integral de riesgos&quot; en el cual se alinee el Sistema de Gestión de Riesgos y el Plan de Continuidad del Negocio, en el marco de la actualización de procesos bajo la metodología BPM"/>
    <s v="A.  Realizar mesas de trabajo con los expertos técnicos de las diferentes clases de la UAE DIAN, para definir la estructura general del proceso &quot;Administración Integral de Riesgos&quot; (A cargo de SP de la DGEA)._x0009__x0009__x000a_B. Elaborar propuesta de modelo de Alto Nivel del Proceso (A cargo de SP de la DGEA)._x0009__x0009__x000a_C. Revisar y Aprobar el modelo por parte del Líder del Proceso (A cargo de SP de la DGEA)."/>
    <s v="Modelo de alto nivel del proceso &quot;Administración Integral de Riesgos&quot;"/>
    <n v="1"/>
    <d v="2025-02-10T00:00:00"/>
    <d v="2025-12-31T00:00:00"/>
    <n v="46.285714285714285"/>
    <n v="0.4"/>
    <s v="DGA_x000a_Subdirección de Procesos _x000a_Dirección de Estrategica y de Analitica _x000a__x000a_"/>
    <n v="0.4"/>
    <x v="1"/>
  </r>
  <r>
    <x v="4"/>
    <x v="0"/>
    <m/>
    <m/>
    <m/>
    <m/>
    <s v="A8. Revisión, actualización de las Matrices de Riesgos de Gestión (operacionales) y de seguridad de la información, del proceso de cumplimiento de obligaciones aduaneras "/>
    <s v="A. Programar y realizar mesas de trabajo para análisis y revisión de las matrices de riesgos de gestión (operacionales) del Proceso COA (A cargo de la SP de la DGEA, Subdirecciones de la DGA y Oficina de Seguridad de la Información - OSI) _x0009__x0009__x000a_B. Identificación de matrices de riesgo a actualizar (A cargo de la SP de la DGEA, Subdirecciones de la DGA  y Oficina de Seguridad de la Información - OSI )._x0009__x0009__x000a_C. Mesas de trabajo de actualización entre las áreas involucradas (A cargo de la SP de la DGEA, Subdirecciones de la DGA y Oficina de Seguridad de la Información - OSI)._x0009__x0009__x000a_D. Revisión y aprobación por parte del líder del proceso (DGA y Subdirecciones DGA y Oficina de Seguridad de la Información - OS)_x0009__x0009__x000a_E. Publicación y socialización (A cargo de la SP de la DGEA y Subdirecciones DGA y Oficina de Seguridad de la Información - OS) _x0009_"/>
    <s v="Matrices de Riesgos de Proceso de Cumplimiento de Obligaciones Aduaneras COA  actualizadas"/>
    <n v="1"/>
    <d v="2025-02-10T00:00:00"/>
    <d v="2026-03-31T00:00:00"/>
    <n v="59.142857142857146"/>
    <n v="0"/>
    <s v="DGA_x000a_Dirección de Estrategica y de Analitica _x000a_Subdirección de Procesos _x000a__x000a__x000a_"/>
    <n v="0"/>
    <x v="1"/>
  </r>
  <r>
    <x v="4"/>
    <x v="0"/>
    <m/>
    <m/>
    <s v="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
    <m/>
    <s v="A9. Revisión ajuste y formalización del documento metodológico del Plan de Continuidad del Negocio de la UAE DIAN."/>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
    <s v="Documento metodológico formalizado, en le marco de la esctructura actual de procesos, fortaleciendo el análisis de impacto en el negocio."/>
    <n v="1"/>
    <d v="2025-02-10T00:00:00"/>
    <d v="2025-12-31T00:00:00"/>
    <n v="46.285714285714285"/>
    <n v="0.25"/>
    <s v="DGA_x000a_Subdirección de Procesos _x000a_Dirección de Estrategica y de Analitica _x000a__x000a_"/>
    <n v="0.25"/>
    <x v="1"/>
  </r>
  <r>
    <x v="4"/>
    <x v="0"/>
    <m/>
    <m/>
    <m/>
    <m/>
    <s v="A10. Actualización del Análisis de Impacto de Necogio (BIA) de acuerdo con los ajustes realizados al documento metodológico "/>
    <s v="A. Actualizar el documento del análisis del Impacto de Negocio (Determinación criticidad, RPO y del RTO), realizando la Conciliación con la DGIT, del RPO y RTO, con la  validación de las estrategias definidas (A cargo de SP de la DGEA)._x0009__x0009__x000a_B. Revisión y aprobación del BIA por parte de los diferentes lideres de procesos involucrados (A cargo de OSI y SP de la DGEA)._x0009__x0009__x000a_C. Publicación y socialización (A cargo de SP de la DGEA)."/>
    <s v="Documento de Análisis de Impacto del Negocio BIA Actualizado "/>
    <n v="1"/>
    <d v="2025-02-10T00:00:00"/>
    <d v="2025-12-31T00:00:00"/>
    <n v="46.285714285714285"/>
    <n v="0.25"/>
    <s v="DGA_x000a_Subdirección de Procesos _x000a_Dirección de Estrategica y de Analitica _x000a__x000a_"/>
    <n v="0.25"/>
    <x v="1"/>
  </r>
  <r>
    <x v="4"/>
    <x v="0"/>
    <m/>
    <m/>
    <s v="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
    <m/>
    <s v="A11. Revisar y comparar  las asignaciones  de roles registrados en la herramienta de la mesa de ayuda con el  listado de roles activos SigloXXI, con el fin de validar que efectivamente se esta cumpliendo lo establecido en el procedimiento PR-IIT-0455 “Gestión de accesos”  para la toma de decisiones. _x000a__x000a__x000a__x000a_"/>
    <s v="A. Programación de las diferentes mesas de trabajo con las áreas involucradas (A cargo de DGIT)._x000a_B. Comparación de reporte mesa de servicios y listado de roles activos DIAN Siglo XXI -Importaciones (A cargo de DGIT y SRCA de la DGA)._x0009__x0009__x000a_C. Generar el informe del área técnico (A cargo de DGIT)._x0009__x0009__x000a_D. Generar el informe del área funcional (A cargo de SRCA de la DGA)._x0009__x0009__x000a_E.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éstión de Aduanas_x000a_Subdirección de Registro y Control Aduanero"/>
    <n v="1"/>
    <x v="0"/>
  </r>
  <r>
    <x v="4"/>
    <x v="0"/>
    <m/>
    <m/>
    <m/>
    <m/>
    <s v="A12. Revisar y comparar  las asignaciones  de roles registrados en la herramienta de la mesa de ayuda con el  listado de roles activos Selectividad Aduanera, con el fin de validar que efectivamente se esta cumpliendo lo establecido en el procedimiento PR-IIT-0455 “Gestión de accesos”  para la toma de decisiones. _x000a__x000a__x000a_"/>
    <s v="A. Programación de las diferentes mesas de trabajo con las áreas involucradas (A cargo de DGIT)._x000a_B. Comparación de reporte mesa de servicios y listado de roles activos Selectiva (A cargo de DGIT y Dirección de Gestión Estratégica y de Analítica)._x0009__x0009__x000a_C. Generar el informe del área técnico (Dirección de Gestión Estratégica y de Analítica)._x0009__x0009__x000a_D.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estión Estratégica y Analítica  "/>
    <n v="1"/>
    <x v="0"/>
  </r>
  <r>
    <x v="4"/>
    <x v="0"/>
    <m/>
    <m/>
    <m/>
    <m/>
    <s v="A13. Identificar cuentas de usuarios de Siglo XXI -Importaciones con mayores privilegios y definir acciones para el tratamiento y custodia de los mismos.  "/>
    <s v="A. Programación de las diferentes mesas de trabajo con las áreas involucradas ( A cargo de DGIT)._x000a_B. Generación y comparación de los reportes de roles de Siglo XXI -Importaciones (A cargo de OSI y SRCA de la DGA)._x0009__x0009__x000a_C. Generar el informe del área técnico (A cargo de DGIT)._x0009__x0009__x000a_D. Generar el informe del área funcional con el detalle de las cuentas de usuarios con roles no propios a su competencia  (A cargo de las Direcciones Seccionales y de las Subdirecciones con competencia aduanera )._x0009__x0009__x000a_E. Requerir y consolidar los informes generados por las Direcciones Seccionales y las Subdirecciones con competencia aduanera (a cargo de SRCA de la DGA) _x0009__x0009__x000a_F.  Generar el informe de análisis resultados (A cargo de DGIT)._x0009__x0009_"/>
    <s v="Generar Informe de resultados_x000a_"/>
    <n v="1"/>
    <d v="2024-02-10T00:00:00"/>
    <d v="2025-08-31T00:00:00"/>
    <n v="81.142857142857139"/>
    <n v="1"/>
    <s v="DGA_x000a_Dirección de Gestión de  Innnovación y Tecnología - DGIT_x000a_"/>
    <n v="1"/>
    <x v="0"/>
  </r>
  <r>
    <x v="4"/>
    <x v="0"/>
    <m/>
    <m/>
    <m/>
    <m/>
    <s v="A14. Identificar cuentas de usuarios de Selectividad Aduanera Lucia con mayores privilegios y definir acciones para el tratamiento y custodia de los mismos.  "/>
    <s v="A. Programación de las diferentes mesas de trabajo con las áreas involucradas (A cargo de DGIT)._x000a_B. Generación y comparación de los reportes de roles de Selectividad Aduanera (A cargo de DGIT y Dirección de Gestión Estratégica y de Analítica)._x0009__x0009__x000a_C. Generar el informe del área técnico (A cargo de Dirección de Gestión Estratégica y de Analítica)._x000a_D.  Generar el informe de análisis resultados (A cargo de DGIT )."/>
    <s v="Informe de resultados_x000a_"/>
    <n v="1"/>
    <d v="2024-02-10T00:00:00"/>
    <d v="2025-08-31T00:00:00"/>
    <n v="81.142857142857139"/>
    <n v="1"/>
    <s v="DGA_x000a_Dirección de Gestión de Innnovación y Tecnología - DGIT_x000a__x000a_Dirección de Gestión Estratégica y de Analítica_x000a__x000a_"/>
    <n v="1"/>
    <x v="0"/>
  </r>
  <r>
    <x v="4"/>
    <x v="0"/>
    <m/>
    <m/>
    <m/>
    <m/>
    <s v="A15. Identificar cuentas de usuarios de Bases de datos de SQL y ORACLE con mayores privilegios y definir acciones para el tratamiento y custodia de los mismos.  "/>
    <s v="A. Programación de las diferentes mesas de trabajo con las áreas involucradas (A cargo de DGIT)._x000a_B. Generación de los reportes de roles Bases de datos de SQL y ORACLE (A cargo de DGIT)._x0009__x000a_C. Generar el informe de análisis resultados (A cargo de DGIT)._x0009_"/>
    <s v="Informe de resultados_x000a_"/>
    <n v="1"/>
    <d v="2024-02-10T00:00:00"/>
    <d v="2025-08-31T00:00:00"/>
    <n v="81.142857142857139"/>
    <n v="1"/>
    <s v="DGA_x000a_Dirección de Gestión de Innnovación y Tecnología _x000a__x000a_Dirección de Géstión de Aduanas"/>
    <n v="1"/>
    <x v="0"/>
  </r>
  <r>
    <x v="4"/>
    <x v="0"/>
    <m/>
    <m/>
    <m/>
    <m/>
    <s v="A16. Revisar y actualizar  los logs de auditoria  Siglo XXI -Importaciones  con el fin de incluir campos adicionales que permitan identificar las transacciones  anómalas realizadas en el sistema _x000a_"/>
    <s v="&quot;A. Programación de las diferentes mesas de trabajo con las áreas involucradas (A cargo de DGIT)._x000a_B. Análisis Funcional Siglo XXI -Importaciones (A cargo de las Subdirecciones de la DGA)._x0009__x000a_C. Análisis Técnico y Diseño Siglo XXI -Importaciones (A cargo de DGIT)._x0009__x0009__x000a_D.  Pruebas técnicas y funcionales Siglo XXI -Importaciones (A cargo de DGITV y Subdirecciones de la DGA)._x0009__x0009__x000a_E.  Puesta en producción Siglo XXI -Importaciones (A cargo de la DGA).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6-07-31T00:00:00"/>
    <n v="73.857142857142861"/>
    <n v="0.1"/>
    <s v="DGA_x000a_Dirección de Gestión de Innnovación y Tecnología - DGIT_x000a__x000a_Dirección de Gestión Estratégica y de Analítica_x000a__x000a_"/>
    <n v="0.1"/>
    <x v="1"/>
  </r>
  <r>
    <x v="4"/>
    <x v="0"/>
    <m/>
    <m/>
    <m/>
    <m/>
    <s v="A17. Revisar y actualizar  los logs de auditoria Selectividad Aduanera, con el fin de incluir campos adicionales que permitan identificar las transacciones  anómalas realizadas en el sistema _x000a_"/>
    <s v="A. Análisis Funcional Selectividad (A cargo de DGIT)._x0009__x0009__x000a_B. Análisis Técnico y Diseño Selectividad (A cargo de DGIT)._x0009__x0009__x000a_C. Pruebas técnicas y funcionales    Selectividad (A cargo de DGIT)._x0009__x0009__x000a_D.  Puesta en producción Selectividad (A cargo de DGIT).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0.1"/>
    <s v="DGA_x000a_Dirección de Gestión de Innnovación y Tecnología - DGIT_x000a__x000a_Dirección de Gestión Estratégica y de Analítica_x000a__x000a_"/>
    <n v="0.1"/>
    <x v="1"/>
  </r>
  <r>
    <x v="4"/>
    <x v="0"/>
    <m/>
    <m/>
    <m/>
    <m/>
    <s v="A18. Diseñar un protocolo para la custodia e intercambio de credenciales de los usuarios genericos  de las herramientas tecnológicas incluyendo los usuarios de datos "/>
    <s v="A. Caracterización del protocolo: Identificar procesos y necesidades actuales (A cargo de DGIT)._x0009__x000a_B. Definición de actividades y responsables: Asignar tareas y roles clave (A cargo de DGIT)._x0009__x000a_C. Socialización del procedimiento: Comunicarlo a los usuarios involucrados (A cargo de DGIT)._x0009__x000a_D. Publicación en el Sistema de Gestión de Calidad: Formalizar y documentar el procedimiento (A cargo de DGIT)._x0009__x0009_"/>
    <s v="Protocolo publicado en el listado maestro de documentos"/>
    <n v="1"/>
    <d v="2025-02-10T00:00:00"/>
    <d v="2025-06-30T00:00:00"/>
    <n v="20"/>
    <n v="1"/>
    <s v="DGA_x000a_Dirección de Gestión de Innnovación y Tecnología - DGIT"/>
    <n v="1"/>
    <x v="0"/>
  </r>
  <r>
    <x v="4"/>
    <x v="0"/>
    <m/>
    <m/>
    <s v="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
    <m/>
    <s v="A19. Elaborar  un protocolo para solicitar, extraer y verificar la información que va a ser entregada a los entes de control "/>
    <s v="A. Programación de las diferentes mesas de trabajo con las áreas involucradas (A cargo de DGIT)._x000a_B. Análisis Funcional (A cargo de las Subdirecciones de la DGA)._x0009__x0009__x000a_C. Análisis Técnico (A cargo de DGIT)._x000a_D. Elaborar el protocolo para entrega de información a entes externos (A cargo de DGIT)._x0009__x000a_E. Publicar el protocolo para la extracción estándar de la información (A cargo de DGIT)._x0009_"/>
    <s v="Protocolo publicado en el listado maestro de documentos"/>
    <n v="1"/>
    <d v="2025-02-15T00:00:00"/>
    <d v="2025-06-30T00:00:00"/>
    <n v="19.285714285714285"/>
    <n v="1"/>
    <s v="DGA_x000a_Dirección de Gestión de Innnovación y Tecnología - DGIT"/>
    <n v="1"/>
    <x v="0"/>
  </r>
  <r>
    <x v="4"/>
    <x v="0"/>
    <m/>
    <m/>
    <m/>
    <m/>
    <s v="A20. Socializar el procedimiento  PR-PEC-0347 Atención de Asuntos Entes de Control Externo con el fin de  fortalecer conocimientos a los usuarios funcionales  y técnicos que preparan la información solicitada por entes de contro"/>
    <s v="A. Programar las jornadas de socialización (A cargo de DGIT y DGA)._x0009__x0009__x000a_B. Realizar las jornadas de Socialización con los usuarios técnicos (A cargo de DGIT)._x0009__x0009__x000a_C. Realizar las jornadas de Socialización con los usuarios funcionales (A cargo de DGA)._x0009_"/>
    <s v="Lista de asistencia"/>
    <n v="2"/>
    <d v="2025-02-15T00:00:00"/>
    <d v="2025-04-30T00:00:00"/>
    <n v="10.571428571428571"/>
    <n v="1"/>
    <s v="DGA_x000a_Dirección de Gestión de Innnovación y Tecnología - DGIT"/>
    <n v="1"/>
    <x v="0"/>
  </r>
  <r>
    <x v="4"/>
    <x v="0"/>
    <m/>
    <m/>
    <m/>
    <m/>
    <s v="A21. Socializar  y sensabilizar el protocolo para la entregada de información a los entes de control "/>
    <s v="A. Programar las jornadas de socialización (A cargo de DGIT y DGA)._x0009__x0009__x000a_B. Realizar las jornadas de Socialización con los usuarios técnicos (A cargo de DGIT)._x0009__x0009__x000a_C. Realizar las jornadas de Socialización con los usuarios funcionales (A cargo de DGIT)._x0009_"/>
    <s v="Lista de asistencia"/>
    <n v="2"/>
    <d v="2025-07-01T00:00:00"/>
    <d v="2025-07-31T00:00:00"/>
    <n v="4.2857142857142856"/>
    <n v="1"/>
    <s v="DGA_x000a_Dirección de Gestión de Innnovación y Tecnología - DGIT"/>
    <n v="1"/>
    <x v="0"/>
  </r>
  <r>
    <x v="4"/>
    <x v="0"/>
    <m/>
    <m/>
    <s v="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 )_x0009__x0009__x000a_C. Actualización de la herramienta de monitoreo (A cargo de la OSI)."/>
    <s v="Acta de definición casos de uso "/>
    <n v="1"/>
    <d v="2025-02-10T00:00:00"/>
    <d v="2025-07-31T00:00:00"/>
    <n v="24.428571428571427"/>
    <n v="1"/>
    <s v="DGA_x000a_Oficina de Seguridad de la Información _x000a__x000a_Dirección de Gestion de Aduanas _x000a_Subdirección de Operación Aduanera_x000a__x000a_Dirección de Gestión Estratégica y de Analítica"/>
    <n v="1"/>
    <x v="0"/>
  </r>
  <r>
    <x v="4"/>
    <x v="0"/>
    <m/>
    <m/>
    <m/>
    <m/>
    <s v="A23. Poner en funcionamiento la  herramienta de monitoreo GUARDIUM de IBM "/>
    <s v="A. Puesta en funcionamiento de la herramienta de monitoreo (A cargo de la OSI)._x0009__x0009__x000a_B. Entrega del Informe puesta en funcionamiento a las partes interesadas (A cargo de la OSI)._x000a_A. Puesta en funcionamiento de la herramienta de monitoreo (A cargo de la OSI)._x000a_B. Entrega del Informe puesta en funcionamiento a las partes interesadas (A cargo de la OSI)."/>
    <s v="Informe puesta en funcionamiento "/>
    <n v="1"/>
    <d v="2025-08-01T00:00:00"/>
    <d v="2025-09-30T00:00:00"/>
    <n v="8.5714285714285712"/>
    <n v="1"/>
    <s v="DGA_x000a_Oficina de Seguridad de la Información - OSI_x000a__x000a_Dirección de Gestión Estratégica y de Analítica_x000a__x000a__x000a_"/>
    <n v="1"/>
    <x v="0"/>
  </r>
  <r>
    <x v="4"/>
    <x v="0"/>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de Estratégica y de Analítica )"/>
    <s v="Informe de análisis y/o alertas inmediatas"/>
    <n v="2"/>
    <d v="2025-10-01T00:00:00"/>
    <d v="2026-01-31T00:00:00"/>
    <n v="17.428571428571427"/>
    <n v="0.1"/>
    <s v="DGA_x000a_Oficina de Seguridad de la Información - OSI"/>
    <n v="0.1"/>
    <x v="1"/>
  </r>
  <r>
    <x v="4"/>
    <x v="0"/>
    <m/>
    <m/>
    <m/>
    <m/>
    <s v="A25.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 y Dirección de Innovación y Tecnología)._x0009__x0009__x000a_B. Implementación de un proceso de verificación de la integridad de los datos del XML (A cargo de la OSI y Dirección de Innovación y Tecnología).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1"/>
    <s v="DGA_x000a_Oficina de Seguridad de la Información - OSI_x000a__x000a_Dirección de Innovación y Técnologia "/>
    <n v="0.1"/>
    <x v="1"/>
  </r>
  <r>
    <x v="4"/>
    <x v="0"/>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_x000a_Nota: Acompañamiento de la OSI_x0009__x0009__x000a_"/>
    <s v="Reportes mensuales"/>
    <n v="11"/>
    <d v="2025-02-10T00:00:00"/>
    <d v="2025-12-31T00:00:00"/>
    <n v="46.285714285714285"/>
    <n v="0.45"/>
    <s v="DGA_x000a_Dirección de Gestión de Innovación y Tecnología - DGIT_x000a__x000a_Dirección de Gestión Estratégica y de Analítica- DGEA_x000a__x000a_Oficina de la Seguridada de la Información- OSI "/>
    <n v="0.45"/>
    <x v="1"/>
  </r>
  <r>
    <x v="4"/>
    <x v="0"/>
    <m/>
    <m/>
    <m/>
    <m/>
    <s v="A27. Presentar ante el Comité de Selectividad  Aduanera, la propuesta de implementación de reglas antidumping para su aprobación e implementación en el Sistema de Selectividad Aduanera."/>
    <s v="A. Elaboración de Informe de reglas propuestas antidumping ante el Comité de Selectividad con el porcentaje estimado de cobertura (A cargo de SARP de la DGEA)._x0009__x0009__x000a_B. Realización de la sesión del Comité de Selectividad (A cargo de SARP de la DGEA)."/>
    <s v="Propuesta de implementación de reglas  antidumping ante el Comité de Selectividad con el porcentaje estimado de cobertura."/>
    <n v="1"/>
    <d v="2025-02-10T00:00:00"/>
    <d v="2025-07-31T00:00:00"/>
    <n v="24.428571428571427"/>
    <n v="1"/>
    <s v="DGA_x000a_Subdirección de Análisis de Riesgos y programas - SARP _x000a_ Dirección de Gestión Estratégica y de Analítica- DGEASARP _x000a_"/>
    <n v="1"/>
    <x v="0"/>
  </r>
  <r>
    <x v="4"/>
    <x v="0"/>
    <m/>
    <m/>
    <s v="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_x0009__x0009__x000a_C. Actualización de la herramienta de monitoreo (A cargo de la OSI)._x0009__x000a_A. Puesta en funcionamiento de la herramienta de monitoreo (A cargo de la OSI)._x0009__x0009__x000a_B. Entrega del Informe puesta en funcionamiento a las partes interesadas (A cargo de la OSI)."/>
    <s v="Acta de definición casos de uso "/>
    <n v="1"/>
    <d v="2025-02-10T00:00:00"/>
    <d v="2025-07-31T00:00:00"/>
    <n v="24.428571428571427"/>
    <n v="1"/>
    <s v="DGA_x000a_Oficina de Seguridad de la Información _x000a__x000a_Dirección de Gestion de Aduanas -SOA_x000a__x000a_Dirección de Gestión Estratégica y de Analítica_x000a_"/>
    <n v="1"/>
    <x v="0"/>
  </r>
  <r>
    <x v="4"/>
    <x v="0"/>
    <m/>
    <m/>
    <m/>
    <m/>
    <s v="A23. Poner en funcionamiento la  herramienta de monitoreo GUARDIUM de IBM "/>
    <s v="A. Puesta en funcionamiento de la herramienta de monitoreo (A cargo de la OSI)._x000a_B. Entrega del Informe puesta en funcionamiento a las partes interesadas (A cargo de la OSI)."/>
    <s v="Informe puesta en funcionamiento "/>
    <n v="1"/>
    <d v="2025-08-01T00:00:00"/>
    <d v="2025-09-30T00:00:00"/>
    <n v="8.5714285714285712"/>
    <n v="1"/>
    <s v="DGA_x000a_Oficina de Seguridad de la Información - OSI_x000a__x000a_Dirección de Gestión Estratégica y de Analítica_x000a__x000a__x000a_"/>
    <n v="1"/>
    <x v="0"/>
  </r>
  <r>
    <x v="4"/>
    <x v="0"/>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Analítica )"/>
    <s v="Informe de análisis y/o alertas inmediatas"/>
    <n v="2"/>
    <d v="2025-10-01T00:00:00"/>
    <d v="2026-01-31T00:00:00"/>
    <n v="17.428571428571427"/>
    <n v="0.1"/>
    <s v="DGA_x000a_Oficina de Seguridad de la Información - OSI_x000a_"/>
    <n v="0.1"/>
    <x v="1"/>
  </r>
  <r>
    <x v="4"/>
    <x v="0"/>
    <m/>
    <m/>
    <m/>
    <m/>
    <s v="A25. 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_x0009__x0009__x000a_B. Implementación de un proceso de verificación de la integridad de los datos del XML (A cargo de la OSI)._x0009_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1"/>
    <s v="DGA_x000a_Oficina de Seguridad de la Información - OSI_x000a_Dirección de Innovación y Técnologia "/>
    <n v="0.1"/>
    <x v="1"/>
  </r>
  <r>
    <x v="4"/>
    <x v="0"/>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Nota: Acompañamiento de la OSI&quot;_x0009__x0009_"/>
    <s v="Reportes mensuales"/>
    <n v="11"/>
    <d v="2025-02-10T00:00:00"/>
    <d v="2025-12-31T00:00:00"/>
    <n v="46.285714285714285"/>
    <n v="0.45"/>
    <s v="DGA_x000a_Dirección de Gestión de Innovación y Tecnología - DGIT_x000a__x000a_Dirección de Gestión Estratégica y de Analítica- DGEA_x000a__x000a_Oficina de la Seguridada de la Información- OSI "/>
    <n v="0.45"/>
    <x v="1"/>
  </r>
  <r>
    <x v="4"/>
    <x v="0"/>
    <m/>
    <m/>
    <m/>
    <m/>
    <s v="A28. Revisar, aprobar y publicar el procedimiento para la gestión de incidentes de seguridad de la información, de tal forma que quede alineado con el procedimiento PR-ITT-0458 &quot;Gestión de Incidentes&quot;."/>
    <s v="A. Revisión y actualización (A cargo de OSI)._x0009__x0009__x000a_B. Publicación y divulgación del Procedimiento PR-ITT-0458 &quot;Gestión de incidentes&quot; (A cargo de SP de la DGEA)._x0009__x0009__x000a_C. Socialización del procedimiento (A cargo de OSI y SP de la DGEA)._x0009_"/>
    <s v="Procedimiento PR-ITT-0458 &quot;Gestión de Incidentes&quot; publicado "/>
    <n v="1"/>
    <d v="2025-02-10T00:00:00"/>
    <d v="2025-07-30T00:00:00"/>
    <n v="24.285714285714285"/>
    <n v="1"/>
    <s v="DGA_x000a_Oficina de Seguridad de la Información - OSI_x000a_"/>
    <n v="1"/>
    <x v="0"/>
  </r>
  <r>
    <x v="4"/>
    <x v="0"/>
    <m/>
    <m/>
    <m/>
    <m/>
    <s v="A29. Realizar mesas de trabajo periódicas con el fin de dar a conocer los lineamientos  establecidos para el reporte de incidentes de seguridad. "/>
    <s v="A. Programar las mesas de trabajo (A cargo de OSI, DGA-SOA, DGIT y DGEA)._x0009__x0009__x000a_B. Ejecución de las mesas de trabajo (A cargo de OSI, DGA-SOA, DGIT y DGEA)."/>
    <s v="Memorias de las reuniones - 5 mensuales"/>
    <n v="5"/>
    <d v="2025-08-01T00:00:00"/>
    <d v="2025-12-30T00:00:00"/>
    <n v="21.571428571428573"/>
    <n v="0.4"/>
    <s v="DGA_x000a_Oficina de Seguridad de la Información - OSI_x000a_"/>
    <n v="0.4"/>
    <x v="1"/>
  </r>
  <r>
    <x v="4"/>
    <x v="0"/>
    <m/>
    <m/>
    <s v="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
    <m/>
    <s v="A30. Restricción y seguimiento de las acciones realizadas por el Usuario Userdes_x000a_"/>
    <s v="1. Asegurar conexión de USERDES solo desde SYGA - (A cargo de DGIR)_x0009__x000a_2. Monitoreo de las acciones de usuarios desde BD (Seguimiento LOGS SYGA)  (A cargo de OSI-DGIT)_x0009__x000a_3. Monitoreo de las acciones de usuarios desde GARDIUM (A cargo de OSI-DGIT)_x0009__x0009__x000a_4. Revisar y ajustar documentación relacionada con - Accesos seguros a servidores SYGA - (A cargo de DGIT)_x0009_"/>
    <s v="Informe de restricciones - DGIT_x000a_Informe de monitoreo- OSI_x000a_Documento de Accesos seguros a Servidores SYGA - DGIT"/>
    <n v="3"/>
    <d v="2025-03-01T00:00:00"/>
    <d v="2025-05-31T00:00:00"/>
    <n v="13"/>
    <n v="1"/>
    <s v="DGA_x000a_Dirección de Gestión de Innovación y Tecnología _x000a__x000a_Oficina de Seguridad de la Información - OSI"/>
    <n v="1"/>
    <x v="0"/>
  </r>
  <r>
    <x v="4"/>
    <x v="0"/>
    <m/>
    <m/>
    <m/>
    <m/>
    <s v="A31. Continuar con las mesas de trabajo de seguridad que se realizan con la Dirección de Innovación y Tecnología y la Oficina de Seguridad de la Información - OSI para definir la custodia del usuario &quot;USERDES&quot;. "/>
    <s v="Programación y ejecución de las mesas de trabajo._x000a_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
    <s v="Ayuda de memoria y evidencias de acciones frente a los temas tratados "/>
    <n v="2"/>
    <d v="2025-02-10T00:00:00"/>
    <d v="2025-03-30T00:00:00"/>
    <n v="6.8571428571428568"/>
    <n v="1"/>
    <s v="DGA_x000a_Oficina de Seguridad de la Información - OSI"/>
    <n v="1"/>
    <x v="0"/>
  </r>
  <r>
    <x v="4"/>
    <x v="0"/>
    <m/>
    <m/>
    <m/>
    <m/>
    <s v="A32. Entregar el usuario &quot;USERDES&quot; para su custodia con el fin de que los administradores de base de datos no puedan acceder a las credenciales del mismo.  "/>
    <s v="Definición de la entrega del usuario (A cargo de OSI)._x000a_Documento de entrega (A cargo de OSI)._x0009_"/>
    <s v="Documento de entrega del usuario &quot;USERDES&quot;."/>
    <n v="1"/>
    <d v="2025-04-01T00:00:00"/>
    <d v="2025-04-30T00:00:00"/>
    <n v="4.1428571428571432"/>
    <n v="1"/>
    <s v="DGA_x000a_Oficina de Seguridad de la Información - OSI"/>
    <n v="1"/>
    <x v="0"/>
  </r>
  <r>
    <x v="4"/>
    <x v="0"/>
    <m/>
    <m/>
    <m/>
    <m/>
    <s v="A33. Implementar un nuevo proceso de creación de la clave del usuario USERDES para que esta no sea conocida por los mismos CUSTODIOS sino que se genere atraves de un procedimiento automatizado, similar al utilizado en los ambientes para las SIES sobre MUISCA."/>
    <s v="Análisis, desarrollo, pruebas, implementación y documentación del nuevo procedimiento ( A cargo de OSI ).  "/>
    <s v="Documento con la especificación funcional y técnica del nuevo procedimiento de generación de clave _x000a_Implementación del nuevo procedimiento en los ambientes de producción "/>
    <n v="2"/>
    <d v="2025-05-01T00:00:00"/>
    <d v="2025-11-30T00:00:00"/>
    <n v="30.428571428571427"/>
    <n v="0.7"/>
    <s v="DGA_x000a_Oficina de Seguridad de la Información - OSI"/>
    <n v="0.7"/>
    <x v="1"/>
  </r>
  <r>
    <x v="4"/>
    <x v="0"/>
    <m/>
    <m/>
    <s v="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
    <m/>
    <s v="A34. Actualizar la herramienta a la última versión liberada y soportada por el fabricante "/>
    <s v="A. Realización del informe  de la actualización de la herramienta (A cargo de la OSI)."/>
    <s v="Informe de actualización de la herramienta "/>
    <n v="1"/>
    <d v="2025-10-01T00:00:00"/>
    <d v="2026-01-31T00:00:00"/>
    <n v="17.428571428571427"/>
    <n v="1"/>
    <s v="DGA_x000a_Oficina de Seguridad de la Información - OSI"/>
    <n v="1"/>
    <x v="0"/>
  </r>
  <r>
    <x v="4"/>
    <x v="0"/>
    <s v="170700-29-2024-02-09_x000a__x000a_Importación de vehículos DS de Santa Marta"/>
    <s v="RG1_x000a__x000a_RFC1"/>
    <s v="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
    <s v="RG1: Decisión final de un proceso de control basado en hechos falsos o información adulterada_x000a__x000a_RFC1: Decisión final de un proceso de control basado en hechos falsos o información adulterada"/>
    <s v="A1. *Solicitar la revisión y/o ajuste del Concepto No. 032146 de 2019.    _x000a_                                                                                                                                                                                                                     _x000a__x000a_"/>
    <s v="Solicitar la revisión del Concepto jurídico sobre el tema      _x000a__x000a_                                                                                                                                                                                                                                                                                      "/>
    <s v="*Oficio de la jurídica sobre revisión del Concepto No. 032146 de 2019_x000a__x000a__x000a__x000a_"/>
    <n v="1"/>
    <d v="2025-07-15T00:00:00"/>
    <d v="2025-12-31T00:00:00"/>
    <n v="24.142857142857142"/>
    <n v="1"/>
    <s v="DGA_x000a_Dirección de Gestión Jurídica _x000a_Subdirección de Normativa y Doctrina _x000a_    _x000a_Dirección de Gestión de Aduanas                                                                                                                                                                                                                                                                      _x000a_Subdirección de Subidrección de Operación Aduanera _x000a_Subdirección Técnica Aduanera_x000a__x000a__x000a__x000a__x000a_"/>
    <n v="1"/>
    <x v="0"/>
  </r>
  <r>
    <x v="4"/>
    <x v="0"/>
    <m/>
    <m/>
    <m/>
    <m/>
    <s v="A2. Monitorear mediante informes consolidados enviados por las Direcciones Seccionales a la Subdirección de Operación Aduanera las declaraciones de importación que superen los valores límite."/>
    <s v="* Elaborar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s v="                                                                                                                                                                                                                                               *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_x000a__x000a_6 Informes (en el año)"/>
    <n v="6"/>
    <d v="2025-07-01T00:00:00"/>
    <d v="2026-07-01T00:00:00"/>
    <n v="52.142857142857146"/>
    <n v="0.15"/>
    <s v="DGA_x000a_Direcciones Seccionales de Barranquilla, Santa Marta, Cartagena y Buenaventura _x000a_División de Operación Aduanera_x000a_GIT importaciones _x000a__x000a_Dirección de Gestión de Aduanas _x000a_Subdirección de Operación Aduanera                                                                                                                                                                                                                                                                     "/>
    <n v="0.15"/>
    <x v="1"/>
  </r>
  <r>
    <x v="4"/>
    <x v="0"/>
    <m/>
    <m/>
    <s v="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
    <m/>
    <s v="A3. *Capacitación técnica y normativa a los funcionarios de sobre la correcta aplicación de los tributos aduaneros cuando se exceden los montos establecidos (cancillería y SOA)."/>
    <s v="* Capacitación a las Direcciones Seccionales - GIT Importaciones para reforzar la aplicación normativa de importación de vehículos de diplomáticos y  la aplicación del procedimiento PR-COA-188."/>
    <s v="*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
    <n v="1"/>
    <d v="2025-07-01T00:00:00"/>
    <d v="2026-07-01T00:00:00"/>
    <n v="52.142857142857146"/>
    <n v="0"/>
    <s v="Dirección de Gestión de Aduanas                                                                                                                                                                                                                                                                      Subdirección de Operación Aduanera _x000a__x000a_Direcciones Seccionales de Cartagena, Barranquilla, Santa Marta y Buenaventura_x000a_División de Operación Aduanera  - GIT importaciones."/>
    <n v="0"/>
    <x v="1"/>
  </r>
  <r>
    <x v="4"/>
    <x v="0"/>
    <m/>
    <m/>
    <m/>
    <m/>
    <s v="A4. *Revisión y/o actualización del procedimiento ide importación, asegurando la correcta liquidación de los tributos de vehículos de diplomáticos."/>
    <s v="* Actualización del procedimiento PR-PR-COA-188. (SOA)"/>
    <s v="* Actualización del procedimiento PR-COA-188 (SOA)_x000a__x000a_*1 (procedimiento PR-COA-188) actualizado."/>
    <n v="1"/>
    <d v="2025-07-01T00:00:00"/>
    <d v="2026-07-01T00:00:00"/>
    <n v="52.142857142857146"/>
    <n v="0"/>
    <s v="DGA_x000a_Dirección de Gestión de Aduanas         _x000a_Subdirección de Operación Aduanera                                                                                                                                                       "/>
    <n v="0"/>
    <x v="1"/>
  </r>
  <r>
    <x v="4"/>
    <x v="0"/>
    <m/>
    <m/>
    <s v="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
    <m/>
    <s v="A5. Implementar en el NSGA la validación de los cupos diplomáticos. Control en el NSGA que permita verificar los cupos diplomáticos previa validación de los requisitos establecidos en el Decreto 2148 de 1991 o el que haga sus veces._x000a__x000a_"/>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1"/>
  </r>
  <r>
    <x v="4"/>
    <x v="0"/>
    <m/>
    <m/>
    <m/>
    <m/>
    <s v="A6. Realizar seguimiento a la &quot;Solicitud actualización cupos de franquicia para diplomáticos y organismos internacionales acreditados en el país&quot;, presentada por la Dirección de Gestión Jurídica al Ministerio de Hacienda y Crédito Público radicado No. 100202208 – 0142."/>
    <s v="* Remitir correo electrónico a la DGJ de seguimiento a la solicitud de actualización de cupos."/>
    <s v="* Correo electrónico a la DGJ de seguimiento a la solicitud de actualización de cupos."/>
    <n v="1"/>
    <d v="2025-07-01T00:00:00"/>
    <d v="2025-09-30T00:00:00"/>
    <n v="13"/>
    <n v="1"/>
    <s v="DGA_x000a_Dirección de Gestión de Aduanas; _x000a_Subdirección de Operación Aduanera "/>
    <n v="1"/>
    <x v="0"/>
  </r>
  <r>
    <x v="4"/>
    <x v="0"/>
    <m/>
    <m/>
    <s v="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
    <m/>
    <s v="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
    <s v="1. Elaboración por parte del GIT de importaciones de Santa Marta la lista de chequeo, con revisión de la Subdirección de Operación Aduanera y remisión a las otras seccionales con operación aduanera en puerto _x000a_2. Aprobación por parte del Jefe de la División de Operación Aduanera de dichas seccionales. _x000a_3. verificación trimestral y elaboración de informe de resultado el cual será remitido al Director Seccional Correspondiente para que adopte las medidas a que hubiere lugar"/>
    <s v="Informes de verificación trimestral de los Directores Seccionales, validando que se cumplieron los requisitos para la modalidad, utilizando para ello la validación de la lista de chequeo_x000a__x000a_2 Informes de verificación, validando la lista de chequeo "/>
    <n v="2"/>
    <d v="2025-07-01T00:00:00"/>
    <d v="2026-03-31T00:00:00"/>
    <n v="39"/>
    <n v="0.3"/>
    <s v="DGA_x000a_Direcciones seccionales de Buenaventura, Santa Marta, Cartagena y Barraquilla_x000a_División de operación aduanera_x000a_GIT importaciones."/>
    <n v="0.3"/>
    <x v="1"/>
  </r>
  <r>
    <x v="4"/>
    <x v="0"/>
    <m/>
    <m/>
    <m/>
    <m/>
    <m/>
    <s v="1. Verificación de documentos soportes _x000a_2. Verificación de declaración de importación _x000a_3. Verificación liquidación de tributos aduaneros 4. Diligenciamiento de lista de chequeo conforme lo verificado. "/>
    <s v="Aplicación de la lista de chequeo a la totalidad de las inspecciones físicas y/o documentales a declaraciones de importación de vehículos de diplomáticos_x000a__x000a_2 Informes de verificación "/>
    <n v="2"/>
    <d v="2025-07-01T00:00:00"/>
    <d v="2025-12-30T00:00:00"/>
    <n v="26"/>
    <n v="0.3"/>
    <s v="DGA_x000a_Todas las Direcciones Seccionales _x000a_División de operación aduanera_x000a_GIT importaciones."/>
    <n v="0.3"/>
    <x v="1"/>
  </r>
  <r>
    <x v="4"/>
    <x v="0"/>
    <m/>
    <m/>
    <s v="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
    <m/>
    <s v="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1"/>
  </r>
  <r>
    <x v="4"/>
    <x v="0"/>
    <m/>
    <m/>
    <m/>
    <m/>
    <s v="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2"/>
    <s v="DGA_x000a_Direcciones Seccionales que tengan competencia para la operación aduanera_x000a_División de operación aduanera_x000a_GIT importaciones"/>
    <n v="0.2"/>
    <x v="1"/>
  </r>
  <r>
    <x v="4"/>
    <x v="0"/>
    <m/>
    <m/>
    <s v="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
    <m/>
    <s v="A10. Dar lineamientos a las Direcciones Seccionales e implementar un control frente al tratamiento y/o digitalización de los documentos soporte de la declaración de importación._x000a__x000a__x000a_"/>
    <s v="Dar lineamientos a las Direcciones Seccionales frente los documentos soporte de la declaración de importación."/>
    <s v="*Lineamientos a las Direcciones Seccionales frente los documentos soporte de la declaración de importación._x000a__x000a_* 1   (Lineamientos dirigido a las Direcciones Seccionales)"/>
    <n v="1"/>
    <d v="2025-07-01T00:00:00"/>
    <d v="2025-12-31T00:00:00"/>
    <n v="26.142857142857142"/>
    <n v="0"/>
    <s v="DGA_x000a_Dirección de Gestión de Aduanas _x000a_Subdirección de Operación Aduanera _x000a_"/>
    <n v="0"/>
    <x v="1"/>
  </r>
  <r>
    <x v="4"/>
    <x v="0"/>
    <m/>
    <m/>
    <m/>
    <m/>
    <s v="A11. A efectos de fortalecer la planeación,  elaborar semanalmente un auto comisorio para asignar un inspector disponible 7 x 24 para las inspecciones físicas asignadas fuera del horario laboral, que comprenda además un  informe de ejecución de actividades."/>
    <s v="Elaborar semanalmente un auto comisorio para asignar un inspector disponible 7 x 24 para las inspecciones físicas asignadas fuera del horario laboral, que comprenda además un  informe de ejecución de actividades."/>
    <s v="* los autos comisorios _x000a_* informes de ejecución de actividades _x000a__x000a_* 1 archivo electrónico en las Direcciones Seccionales en el que reposen:_x000a__x000a_* Los autos comisorios por orden cronológico _x000a__x000a_*Informes de ejecución."/>
    <n v="1"/>
    <d v="2025-07-01T00:00:00"/>
    <d v="2025-12-31T00:00:00"/>
    <n v="26.142857142857142"/>
    <n v="0.4"/>
    <s v="DGA_x000a_Todas las Direcciones Seccionales con operación aduanera_x000a_División de operación aduanera_x000a_GIT importaciones"/>
    <n v="0.4"/>
    <x v="1"/>
  </r>
  <r>
    <x v="4"/>
    <x v="0"/>
    <m/>
    <m/>
    <s v="H7. &quot;...se observó falta de consistencia  en la información preparada y entregada por la DIAN, relacionada con las declaraciones de importación del periodo comprendido entre enero 1 de 2022 a julio 16 de 2024, contradiciendo los principios del Plan Nacional de Infraestructura del Dato...&quot;"/>
    <m/>
    <s v="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2"/>
    <s v="DGA_x000a_Dirección de Gestión de Aduanas _x000a_Subdirección de Operación Aduanera _x000a__x000a_Todas las Direcciones Seccionales que tengan competencia para la operación aduanera_x000a_División de operación aduanera_x000a_GIT importaciones"/>
    <n v="0.2"/>
    <x v="1"/>
  </r>
  <r>
    <x v="4"/>
    <x v="0"/>
    <m/>
    <m/>
    <m/>
    <m/>
    <s v="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
    <s v="* Actualizar Procedimiento PR-COA 188  o expedir de un documento contentivo de directrices.                         _x000a_*Realizar capacitación sobre la aplicación del procedimiento PR-COA 188 o las directrices_x000a_"/>
    <s v="_x000a_* Procedimiento PR-COA 188 actualizado o la expedición de un documento contentivo de directrices.                         _x000a_*Asistencia a la capacitación sobre la aplicación del procedimiento PR-COA 188 o las directrices_x000a__x000a_*1 (Procedimiento PR-COA 188 actualizado o documento de directrices) _x000a_*1 (lista de asistencia a la capacitación)"/>
    <n v="2"/>
    <d v="2025-07-01T00:00:00"/>
    <d v="2026-07-01T00:00:00"/>
    <n v="52.142857142857146"/>
    <n v="0"/>
    <s v="DGA_x000a_Dirección de Gestión de Aduanas _x000a_Subdirección de Operación Aduanera _x000a_"/>
    <n v="0"/>
    <x v="1"/>
  </r>
  <r>
    <x v="4"/>
    <x v="0"/>
    <m/>
    <m/>
    <m/>
    <m/>
    <s v="A14. Fortalecer a través de verificaciones, que el reporte de las actuaciones y la trazabilidad de las declaraciones de importación gestionadas en la Dirección Seccional, se encuentren debidamente proyectados, revisados y aprobados._x000a__x000a_"/>
    <s v="*Actualizar la Base de datos con la información de los reportes de las actuaciones y la trazabilidad de las declaraciones de importación gestionadas en la Dirección Seccional "/>
    <s v="*Base de datos con la información de los reportes de las actuaciones y la trazabilidad de las declaraciones de importación gestionadas en la Dirección Seccional _x000a__x000a_*1 Base de datos con la información de los reportes de las actuaciones y la trazabilidad de las declaraciones "/>
    <n v="1"/>
    <d v="2025-07-01T00:00:00"/>
    <d v="2025-12-31T00:00:00"/>
    <n v="26.142857142857142"/>
    <n v="0.4"/>
    <s v="DGA_x000a_Todas las Direcciones Seccionales con operación aduanera_x000a_División de operación aduanera_x000a_GIT importaciones"/>
    <n v="0.4"/>
    <x v="1"/>
  </r>
  <r>
    <x v="4"/>
    <x v="0"/>
    <m/>
    <m/>
    <s v="OB1. Se presentan cinco (5) casos con diferencia entre el número del “Formulario de Movimiento de Mercancías” allegado virtualmente por la Zona Franca , con respecto al número relacionado en la casilla 42 de la Declaración de Importación (Manifiesto de carga)"/>
    <m/>
    <s v="A15. Implementar un control al debido diligenciamiento de las plantillas, a través de informes trimestrales remitidos por las direcciones seccionales a SOA, y unificar la base de datos para el  diligenciamiento de las Direcciones Seccionales"/>
    <s v="*Creación de una base de datos unificada_x000a__x000a_*Las Direcciones seccionales elaborarán Informe trimestral y remitirán a la Subdirección de Operación Aduanera (diligenciamiento de las plantillas)_x000a__x000a_"/>
    <s v="*Creación de una base de datos unificada_x000a__x000a_*Informe trimestral de las Direcciones seccionales a la Subdirección de Operación Aduanera (diligenciamiento de las plantillas)_x000a__x000a_*1 base de datos unificada_x000a__x000a_* 2 Informes trimestrales_x000a__x000a__x000a__x000a_"/>
    <n v="3"/>
    <d v="2025-07-01T00:00:00"/>
    <d v="2025-12-31T00:00:00"/>
    <n v="26.142857142857142"/>
    <n v="0.6"/>
    <s v="DGA_x000a_Dirección de Gestión de Aduanas _x000a_Subdirección de Operación Aduanera _x000a__x000a_Todas las Direcciones Seccionales con operación aduanera_x000a_División de operación aduanera_x000a_GIT importaciones"/>
    <n v="0.6"/>
    <x v="1"/>
  </r>
  <r>
    <x v="4"/>
    <x v="0"/>
    <s v="170700-29-2024-02-08_x000a__x000a_Control viajeros Cartagena y Medellín_x000a__x000a_"/>
    <s v="RG1_x000a__x000a_RFC1"/>
    <s v="H1. No se realizan alertas tempranas sobre los viajeros internacionales por parte de la Subdirección del Centro de Trazabilidad Aduanera"/>
    <s v="RG1: Decisión final del proceso de control viajeros fuera de la norma_x000a__x000a_RFC1: Decisión final de un proceso de control viajeros basado en hechos falsos, información adulterada o inexistente"/>
    <s v="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_x000a__x000a_"/>
    <s v="*Revisión de antecedentes de estudio de oferentes de la solución tecnológica en el mercado y análisis de costos en su adquisición y mantenimiento._x000a__x000a_*Análisis de necesidad de contar con un sistema de información API/PNR para la mejora del cumplimiento de las obligaciones tributarias, aduaneras y cambiarias, en el marco de las competencias de la Subdirección de Análisis de Riesgo y Programas._x000a__x000a_* Elaboración del informe diagnóstico. _x000a_"/>
    <s v="Documento con diagnóstico de necesidad de adquisición de la información API/PNR"/>
    <n v="1"/>
    <d v="2025-06-16T00:00:00"/>
    <d v="2025-12-16T00:00:00"/>
    <n v="26.142857142857142"/>
    <n v="0"/>
    <s v="DGA_x000a_Dirección de Gestión de Estratégica y de Analítica_x000a_Subdirección de análisis de riesgo y programas _x000a_Coordinación de Riesgos  de cumplimiento TAC"/>
    <n v="0"/>
    <x v="1"/>
  </r>
  <r>
    <x v="4"/>
    <x v="0"/>
    <m/>
    <m/>
    <m/>
    <m/>
    <s v="A19. Identificar y caracterizar el riesgo de cumplimiento aduanero en la modalidad de viajeros"/>
    <s v="* Denominación y definición del riesgo con el apoyo de las áreas misionales._x000a__x000a_* Identificación de causas internas y externas._x000a__x000a_* Identificación de fuentes de información._x000a__x000a_* Elaboración de indicadores."/>
    <s v="Ficha de identificación y caracterización de riesgo de cumplimiento aduanero en la modalidad de viajeros"/>
    <n v="1"/>
    <d v="2025-06-16T00:00:00"/>
    <d v="2025-12-16T00:00:00"/>
    <n v="26.142857142857142"/>
    <n v="0"/>
    <s v="DGA_x000a_Dirección de Gestión de Estratégica y de Analítica_x000a_Subdirección de análisis de riesgo y programas _x000a_Coordinación de Riesgos  de cumplimiento TAC"/>
    <n v="0"/>
    <x v="1"/>
  </r>
  <r>
    <x v="4"/>
    <x v="0"/>
    <m/>
    <m/>
    <s v="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m/>
    <s v="A2. Iniciar el desarrollo de la solución tecnológica."/>
    <s v="Informes avances desarrollo de la solución tecnológica"/>
    <s v="Informes de seguimiento"/>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1"/>
  </r>
  <r>
    <x v="4"/>
    <x v="0"/>
    <m/>
    <m/>
    <m/>
    <m/>
    <s v="A3. Iniciar la implementación de la solución tecnológica"/>
    <s v="formatos aceptación pruebas"/>
    <s v="(01) Un formato de Aceptación de Pruebas funcionales y salida a producción - FT-IIT-1851."/>
    <n v="1"/>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1"/>
  </r>
  <r>
    <x v="4"/>
    <x v="0"/>
    <m/>
    <m/>
    <s v="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
    <m/>
    <s v="A4. Poner en producción la solución tecnológica"/>
    <s v="formato y acta de comité "/>
    <s v="Puesta en producción de la solución tecnológica: _x000a_a. (01) Un formato información de versión             FT-IIT-2180_x000a_b. (01) Un Acta de comité de gestión de Cambios de Tecnología del correspondiente software instalado y en producción"/>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1"/>
  </r>
  <r>
    <x v="4"/>
    <x v="0"/>
    <m/>
    <m/>
    <m/>
    <m/>
    <s v="A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25"/>
    <s v="DGA_x000a_Direcciones Seccionales de Aduanas de Cartagena y Medellín._x000a_División de Viajeros o quien haga sus veces "/>
    <n v="0.25"/>
    <x v="1"/>
  </r>
  <r>
    <x v="4"/>
    <x v="0"/>
    <m/>
    <m/>
    <s v="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
    <m/>
    <s v="A7.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Formato Asistencia Capacitaciones_x000a__x000a_1. dos (2) actas asistencia capacitación semestral "/>
    <n v="2"/>
    <d v="2025-07-01T00:00:00"/>
    <d v="2026-06-30T00:00:00"/>
    <n v="52"/>
    <n v="0.5"/>
    <s v="DGA_x000a_Dirección Seccional de Aduanas de Medellín_x000a_División de viajeros"/>
    <n v="0.5"/>
    <x v="1"/>
  </r>
  <r>
    <x v="4"/>
    <x v="0"/>
    <m/>
    <m/>
    <s v="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
    <m/>
    <s v="A8. El jefe de la División de Viajeros realizará controles mensuales del 1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 2. Informes Seguimiento Mensual (Jefe División de Viajeros o quien haga sus veces)_x000a__x000a_2. Doce (12) Informes mensuales se seguimiento con evidencias y soportes."/>
    <n v="12"/>
    <d v="2025-07-01T00:00:00"/>
    <d v="2026-06-30T00:00:00"/>
    <n v="52"/>
    <n v="0.12"/>
    <s v="DGA_x000a_Dirección Seccional de Aduanas de Medellín_x000a_División de viajeros"/>
    <n v="0.12"/>
    <x v="1"/>
  </r>
  <r>
    <x v="4"/>
    <x v="0"/>
    <m/>
    <m/>
    <s v="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
    <m/>
    <s v="A9.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quot;Lineamientos manejo de dinero por concepto pago de tributo único&quot;"/>
    <s v="1. Realizar dos capacitaciones semestrales sobre PR-COA-0181 y especial con la debda aplicación y control a su Anexo 5                                                                         "/>
    <s v="Formato asistencia capacitaciones con compromisos suscritos por funcionarios asistentes con respecto al debido cumplimiento y control al anexo 5 del procedimiento."/>
    <n v="2"/>
    <d v="2025-07-01T00:00:00"/>
    <d v="2026-06-30T00:00:00"/>
    <n v="52"/>
    <n v="0.5"/>
    <s v="DGA_x000a_Direcciones Seccionales_x000a_División de Operación Aduanera y/o División de viajeros"/>
    <n v="0.5"/>
    <x v="1"/>
  </r>
  <r>
    <x v="4"/>
    <x v="0"/>
    <m/>
    <m/>
    <s v="OB1. Al analizar los soportes del pago de tributo de la Dirección seccional de Aduanas de Cartagena se evidencia diferencias entre lo registrado en el archivo Excel y el soporte escaneado, para el caso del recibo de pago No. “06908006424119 4”, en el cual se registra en el archivo Excel “CONTROL VIAJEROS 2022 – 2023.xlsx” en la hoja denominada “4. RECAUDO DE TRIBUTO” que el pago de este fue el 21/12/2023, pero al revisar el soporte escaneado se evidencia que el pago fue el 23/12/2023"/>
    <m/>
    <s v="A10.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Internacionales con ingreso de viajeros internacionales  los 7 días a la semana las 24 horas al día"/>
    <s v="Informes semestrales de las mesas de trabajo realizadas con las entidades recaudadoras y la DIAN."/>
    <n v="3"/>
    <d v="2025-07-01T00:00:00"/>
    <d v="2025-10-31T00:00:00"/>
    <n v="17.428571428571427"/>
    <n v="0"/>
    <s v="DGA_x000a_Dirección de Gestión de Impuestos_x000a_Subdirección de Recaudo_x000a_Coordinación de Control a Entidades Recaudadoras"/>
    <n v="0"/>
    <x v="1"/>
  </r>
  <r>
    <x v="4"/>
    <x v="0"/>
    <m/>
    <m/>
    <m/>
    <m/>
    <s v="A11. Desarrollo e implementación del recibo de pago 690 (modalidad viajeros) en el sistema informático Muisca."/>
    <s v="Gestionar con las entidades recaudadoras el mecanismo que facilite el recaudo de viajeros en los aeropuertos de Medellín y Cartagena, los 7 días a la semana las 24 horas al día"/>
    <s v="a. (01) Un formato de Aceptación de Pruebas funcionales y salida a producción - FT-IIT-1851_x000a_Puesta en producción de la solución tecnológica:_x000a_b. (01) Un formato información de versión FT-IIT-2180_x000a_c. (01) Un Acta de comité de gestión de Cambios de Tecnología del correspondiente software instalado y en producción"/>
    <n v="3"/>
    <d v="2025-07-01T00:00:00"/>
    <d v="2026-03-31T00:00:00"/>
    <n v="39"/>
    <n v="0.74"/>
    <s v="DGA_x000a_Dirección de Gestión de Aduanas _x000a_Subdirección de Operación Aduanera_x000a__x000a_Dirección de Gestión de Innovación y Tecnología_x000a__x000a_Dirección de Gestión de Impuestos_x000a_Subdirección de Recaudo"/>
    <n v="0.74"/>
    <x v="1"/>
  </r>
  <r>
    <x v="4"/>
    <x v="0"/>
    <m/>
    <m/>
    <m/>
    <m/>
    <s v="A12.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_x000a__x000a_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Formato Asistencia Capacitaciones_x000a_2. Informes Seguimiento Mensual (Jefe División de Viajeros o quien haga sus veces)_x000a__x000a_1. dos (2) actas asistencia capacitación semestral  _x000a_2. Doce (12) Informes mensuales se seguimiento con evidencias y soportes."/>
    <n v="14"/>
    <d v="2025-07-01T00:00:00"/>
    <d v="2026-06-30T00:00:00"/>
    <n v="52"/>
    <n v="0.2"/>
    <s v="DGA_x000a_Direcciones Seccionales_x000a_División de Operación Aduanera y/o División de viajeros"/>
    <n v="0.2"/>
    <x v="1"/>
  </r>
  <r>
    <x v="4"/>
    <x v="0"/>
    <m/>
    <m/>
    <m/>
    <m/>
    <s v="A13. Diseñar un Protocolo de seguridad impartiendo lineamientos sobre la gestión y  ejecución en las actividades de conteo y de retención de divisas para el  ingreso y salida de mercancías objeto de custodia, las cuales posteriormente pueden ser objeto de aprehensión o cambio de modalidad.                                                                                             "/>
    <s v="1. Elaboración de un documento  que determine los  lineamientos de seguridad en el conteo de divisas y control de mercancías susceptibles de tramite aduanero.                                                         "/>
    <s v="Documento "/>
    <n v="1"/>
    <d v="2025-07-01T00:00:00"/>
    <d v="2026-01-30T00:00:00"/>
    <n v="30.428571428571427"/>
    <n v="0"/>
    <s v="DGA_x000a_Dirección de Gestión de Aduanas_x000a_Subdirección de Operación Aduanera_x000a__x000a_Direcciones Seccionales_x000a_División de Operación Aduanera y/o División de viajero"/>
    <n v="0"/>
    <x v="1"/>
  </r>
  <r>
    <x v="4"/>
    <x v="0"/>
    <m/>
    <m/>
    <m/>
    <m/>
    <s v="A14.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
    <s v="Reunión de socialización para conocimiento y aplicación del Protocolo de seguridad."/>
    <s v="Listas de capacitación para su implementación"/>
    <n v="1"/>
    <d v="2025-07-01T00:00:00"/>
    <d v="2026-01-30T00:00:00"/>
    <n v="30.428571428571427"/>
    <n v="0"/>
    <s v="DGA_x000a_Dirección de Gestión de Aduanas_x000a_Subdirección de Operación Aduanera."/>
    <n v="0"/>
    <x v="1"/>
  </r>
  <r>
    <x v="4"/>
    <x v="0"/>
    <m/>
    <m/>
    <s v="OB2. En la Dirección Seccional de Aduanas de Medellín, en las actas de conteo de divisas, no se registran el auto comisorio por el cual se encuentran habilitados para realizar la actividad, así como la hora de inicio de esta, información que, si registran los funcionarios de la Dirección Seccional de Aduanas de Cartagena, esta situación se evidencio en catorce (14) actas de conteos de divisas analizadas._x000a__x000a_Por otra parte, se evidenció que, en seis (6) actas de conteo de divisas de la Dirección Seccional de Aduanas de Medellín no se realiza la conversión de la divisa a dólares"/>
    <m/>
    <s v="A15.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
    <s v="Entrega de informe de control y correctivos aplicados, si hay lugar."/>
    <s v="Informe mensual y observaciones al control."/>
    <n v="5"/>
    <d v="2025-07-01T00:00:00"/>
    <d v="2026-01-30T00:00:00"/>
    <n v="30.428571428571427"/>
    <n v="0.24"/>
    <s v="DGA_x000a_Direcciones Seccionales_x000a_División de Operación Aduanera y/o División de viajeros"/>
    <n v="0.24"/>
    <x v="1"/>
  </r>
  <r>
    <x v="4"/>
    <x v="0"/>
    <m/>
    <m/>
    <m/>
    <m/>
    <s v="A1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25"/>
    <s v="DGA_x000a_Direcciones Seccionales de Aduanas de Cartagena y Medellín_x000a_División de Viajeros o quien haga sus veces "/>
    <n v="0.25"/>
    <x v="1"/>
  </r>
  <r>
    <x v="4"/>
    <x v="0"/>
    <m/>
    <m/>
    <m/>
    <m/>
    <s v="A17.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25"/>
    <s v="DGA_x000a_Direcciones Seccionales de Aduanas de Cartagena y Medellín_x000a_División de Viajeros o quien haga sus veces "/>
    <n v="0.25"/>
    <x v="1"/>
  </r>
  <r>
    <x v="4"/>
    <x v="0"/>
    <m/>
    <m/>
    <s v="OB3. En respuesta de la Dirección Seccional de Aduanas de Cartagena bajo radicado No. 1-48-201-277-122 de 15/11/2024, en relación con las cámaras de seguridad y los escáneres, la seccional responde que:_x000a__x000a_“Teniendo en cuenta que el control, monitoreo y mantenimiento de las cámaras es competencia de la concesión OINAC, se solicitó mediante Oficio Virtual No. 1-48-201-277-116 del 05 de noviembre de 2024 remitido vía correo electrónico al jefe de seguridad OINAC, Henry Soto, dicha información. (El correo se encuentra ubicado en Share Point, se comparte link) _x000a__x000a_Rta: “Referente su comunicación le informo, que damos estricto cumplimiento a la Reglamentación Aeronáutica RAC 160 Seguridad de la aviación civil adjunto 11 Mantenimiento, pruebas de rendimiento y especificaciones técnicas de equipos y sistema de seguridad de la aviación civil y al plan de seguridad del aeropuerto en anexo 32 su equipos o sistema de apoyo a la seguridad de la aviación civil._x000a__x000a_En el Aeropuerto se tiene implementado un sistema de vigilancia mediante un circuito cerrado de televisión CCTV que incluye ciento sesenta y ocho (168) cámaras fijas, ubicadas en las zonas internas y externas del edificio Terminal de Pasajeros, así como en la zona de plataforma de estacionamiento de aeronaves. Este sistema es monitoreado permanentemente desde un cuarto exclusivo dotado con cinco (5) monitores, equipos secuenciador, multiplexor, DVR y equipo de grabación (duración 30 días), a los cuales se les realizan mantenimientos preventivos trimestralmente y correctivos permanentemente.”_x000a__x000a_En visita realizada por el equipo de inspección de la Agencia ITRC el 13/11/2024, se observa que en el sitio donde se revisa el equipaje cuenta con cámaras, las cuales son de la administración del aeropuerto, pero en el sitio donde se realiza la aprehensión no existen cámaras. En la parte de llegadas internacionales se identifica una cámara y un escáner con tres mesas para revisar equipaje. En el lugar donde se realiza la liquidación y el conteo de divisas, en este no hay cámara, ya que el día de la visita se percatan que una de las cámaras no se encuentra funcionando."/>
    <m/>
    <s v="18. Proponer en la modificación a el Decreto 1165 de 2019, se fijen los estándares mínimos en cuanto a la infraestructura con la que deben contar los aeropuertos para el control de viajeros y/o mercancías. "/>
    <s v="Análisis del Decreto 1165 de 2019, Resolución 46 de 2019 y modificatorios de los mismos."/>
    <s v="Propuesta de modificación a el Decreto 1165 de 2019"/>
    <n v="1"/>
    <d v="2025-07-01T00:00:00"/>
    <d v="2026-06-30T00:00:00"/>
    <n v="52"/>
    <n v="0"/>
    <s v="DGA_x000a_Dirección de Gestión de Aduanas_x000a_Subdirección de Registro y Control Aduanero"/>
    <n v="0"/>
    <x v="1"/>
  </r>
  <r>
    <x v="4"/>
    <x v="0"/>
    <m/>
    <m/>
    <m/>
    <m/>
    <s v="A20. Realizar visita de verificación de mantenimiento de requisitos al aeropuerto de Cartagena, una vez sea modificado el Decreto 1165 de 2019 (cumplida acción A1)."/>
    <s v="Programar la visita de mantenimiento de requisitos del Aeropuerto de Cartagena, para el primer semestre de 2026."/>
    <s v="Informe de visita"/>
    <n v="1"/>
    <d v="2026-07-30T00:00:00"/>
    <d v="2026-11-30T00:00:00"/>
    <n v="17.571428571428573"/>
    <n v="0"/>
    <s v="DGA_x000a_Dirección de Gestión de Aduanas_x000a_Subdirección de Registro y Control Aduanero_x000a_Coordinación de Sustanciación"/>
    <n v="0"/>
    <x v="1"/>
  </r>
  <r>
    <x v="4"/>
    <x v="0"/>
    <m/>
    <m/>
    <m/>
    <m/>
    <s v="A21. Implementar, en una nueva aplicación, para funcionarios con rol requerido, el registro de los viajeros que no estén inscritos en el RUT para facilitar el pago de un recibo en formulario 690_x000a_ "/>
    <s v="Desarrollar la funcionalidad para registrar un viajero que no este inscrito en el RUT y que permita  posteriormente crear un recibo 690"/>
    <s v="Funcionalidad desplegada en producción - Acta de Comité de Cambios "/>
    <n v="1"/>
    <d v="2025-10-14T00:00:00"/>
    <d v="2025-12-31T00:00:00"/>
    <n v="11.142857142857142"/>
    <n v="0"/>
    <s v="DGA_x000a_Subdirección de Operación Aduanera _x000a__x000a_Dirección de Gestión de Innovación y Tecnología_x000a__x000a_Dirección de Gestión de Impuestos_x000a_Subdirección de Recaudo"/>
    <n v="0"/>
    <x v="1"/>
  </r>
  <r>
    <x v="4"/>
    <x v="0"/>
    <s v="170700-29-2025-02-02_x000a__x000a_Controles al régimen de importación"/>
    <s v="RG1_x000a__x000a_RFC1"/>
    <s v="H1. Se evidenció que el 11 de enero de 2023 a las 23:59:59 se realizó el apagado parcial de las reglas que a la fecha tenía vigentes el SIE selectividad LUCIA importaciones dejando únicamente las reglas aleatorias, como lo dispuso el comité de selectividad aduanera  según acta No. 001 del 06 de enero del 2023."/>
    <s v="RG1: “Pérdida de la confidencialidad, disponibilidad e integridad de la información física y electrónica” y de “Decisión final del proceso de control aduanero fuera de la norma”_x000a__x000a_RFC1: “Fuga o alteración de información, física y electrónica” y “Decisión final de un proceso de control aduanero basado en hechos falsos y/o información inexistente”"/>
    <s v="A1. La Subdirección de Análisis de Riesgo y Programas en cumplimiento de lo dispuesto en el numeral 9 del artículo 45 del Decreto 1742 de 2020, debe modificar la Resolución 201 del 26 de marzo de 2025, con la finalidad de definir de manera explicita las funciones de los miembros del comité, y de establecer de manera explicita lo relacionado con la citación a sesiones del comité de selectividad (Reglamento de las sesiones), indicando que en cada citación a sesión ordinaria presencial o extraordinaria en modalidad virtual y asincrónica se presentará la estimación del impacto en la cobertura de selección de las reglas propuestas para aprobación de la respectiva sesión. Así mismo, en caso de que se traté de una propuesta generada por cualquiera de los miembros del comité de selectividad, se debe adjuntar en documento independiente: _x000a__x000a_i) El análisis de impacto preparado por el área que solicita la regla y,_x000a_ii) La justificación para la inclusión de la regla. _x000a__x000a_En caso de tratarse de una modificación o exclusión de una regla ya existente se adjuntará documento de justificación que sustente tal solicitud. Los documentos de análisis y justificación tanto de inclusión de reglas nuevas como de modificación de reglas ya existentes harán parte integral del acta de la correspondiente sesión, y quedarán bajo custodia de la Subdirección de Análisis de Riesgo y Programas. "/>
    <s v="Con la finalidad de que estas disposiciones queden debidamente reglamentadas, y sean exigibles por parte de la Secretaría Técnica, se hace necesario: _x000a__x000a_1. Modificar la Resolución 201 del 26 de marzo de 2025, en el sentido de incluir para las sesiones del comité de selectividad la presentación de un documento de análisis y un documento de justificación cuando se realicen propuestas de inclusión, modificación de reglas o exclusión. _x000a__x000a_2. En cumplimiento de lo dispuesto en los numerales 2 y 8 del artículo 4 de la Resolución 201 del 26 de Marzo de 2025, se hace necesario expedir por medio de Memorando el Reglamento Interno para el desarrollo de las sesiones del comité de selectividad, en el cual se definirá el procedimiento y los requerimientos para la inclusión, modificación y exclusión de reglas de reglas de selectividad. Esta disposición debe recoger lo establecido en el Memorando 024 del 11 de febrero de 2020 y el  Memorando 071 del 3 de mayo de 2024, con la finalidad de unificar criterios en una sola disposición normativa.  El reglamento interno debe ser aprobado por el Comité de Selectividad en cumplimiento de lo dispuesto en el numeral 8 del artículo 4 de la Resolución 201 del 26 de marzo de 2025, en todo ser acorde a la nueva resolución. _x000a__x000a_3. Copia del acta del Comité de Selectividad que evidencia la aprobación de la elaboración de los proyectos de la nueva resolución, el nuevo memorando y del reglamento interno del Comité de Selectividad.  _x000a__x000a_4. Generar reporte mensual de las reglas (nuevas y excluidas) aplicadas por el SI de Selectividad, por el termino del cumplimiento del presente plan."/>
    <s v="1. Resolución que modifique la Resolución 201 del 26 de marzo de 2025. (1)_x000a__x000a_2. Memorando por medio del cual se expide el Reglamento Interno para el desarrollo de las sesiones del comité de selectividad. (1)_x000a__x000a_3. Copia del acta del Comité de Selectividad que evidencie la aprobación de la elaboración de los proyectos de: nueva resolución, nuevo memorando y reglamento interno del Comité de Selectividad. (1)_x000a__x000a_4. Entregar reporte mensual de las reglas (nuevas y excluidas) aplicadas por el SI de Selectividad en el mes inmediatamente anterior al del reporte. Esta entrega se realizará por el termino del cumplimiento del presente plan. "/>
    <s v="1. 1.00_x000a_ _x000a_2. 1.00 _x000a__x000a_3. 1.00_x000a__x000a_4. 11.00_x000a_"/>
    <d v="2025-10-01T00:00:00"/>
    <d v="2026-08-31T00:00:00"/>
    <n v="47.714285714285715"/>
    <n v="0"/>
    <s v="DGA_x000a_Subdirección de Análisis de Riesgo y Programas_x000a_Coordinación de Riesgos de Cumplimiento Tributario, Aduanero y cambiario"/>
    <n v="0"/>
    <x v="1"/>
  </r>
  <r>
    <x v="4"/>
    <x v="0"/>
    <m/>
    <m/>
    <s v="H2. Falta de efectividad de las reglas de selectividad y el modelo de riesgos XGBOOST"/>
    <m/>
    <s v="A2. En cumplimiento de lo dispuesto en el numeral 3 del artículo 4 de la Resolución 201 del 26 de marzo de 2025, se someterá a consideración del Comité de Selectividad propuesta de un nuevo el indicador de efectividad para fortalecer el análisis del indicador actual.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También porque encontramos que la información entregada por la Entidad como respuesta al informe preliminar no fue apreciada en su integralidad ni totalidad, ni encontramos que su contenido, razones, información y argumentos hayan sido tenidos en cuenta para el informe final, sin perjuicio de lo indicado en el anexo 3 encontramos nueva información que no pudo ser aclarada, contrastada ni contradicha por la entidad pues agregan nuevos elementos de juicio._x000a__x000a_Sobre el particular debemos reiterar que el modelo de riesgos XGBOOST se entrena desde cero, por lo cual la efectividad señalada en 2,1% corresponde a los hallazgos que generaron recaudo efectivo durante un periodo dado y cuya finalidad fuer revisar el recaudo efectivo de las reglas, en el marco de un Comité y dentro de un escenario macroeconómico dado, es decir, las conclusiones del informe final no tomaron en cuenta otros supuestos donde existe efectividad, aunque no pago por lo que existe un error en la apreciación de la cifras._x000a__x000a_Tampoco se comparte, pues no es cierto, lo indicado sobre “el estadístico utilizado como comparación pierda eficiencia” ni que los promedios están siendo influenciados por valores muy bajos como es el caso de aquellos que no superaron los $10.000 pues que el modelo fue entrenado para hallazgos superiores a 1.500 dólares, tal como fue explicado durante las diferentes actividades del procedimiento auditoria. _x000a__x000a_En esta oportunidad se tomó el periodo de 9 diciembre de 2023 a 28 febrero de 2024 en donde indican que la regla del Modelo corresponde al número 12 de efectividad, con 965 seleccionadas, de lo cual se concluye que la efectividad es muy baja, sin consideración a la novedad del modelo analizado y que no se compara cobertura del modelo que es mucho más baja. _x000a__x000a_Debe considerar el ITRC que, para ver la importancia de las variables, es relevante ver tanto feature_importance como el valor shap dado que en el valor shap y el grafico de abejas se puede ver el impacto en el tipo de la predicción. No es cierto que se esté forzando el modelo a predecir más positivos con baja precisión. _x000a__x000a_Adicionalmente encontramos aparentes contradicciones entre el primer hallazgo y el segundo, dada la comparación de la efectividad de la regla aleatoria que aparece en primer lugar en la revisión de la efectividad de las reglas y la supuesta baja efectividad del modelo analizado._x000a__x000a_Adicionalmente debemos aclarar que este modelo de perfilamiento de riesgos se realizó por la misma Subdirección de Análisis de Riesgo y Programas, y que las labores de la Subdirección de Información y Analítica se enfocan, en el marco de sus competencias, en las labores priorizadas por la Alta Dirección. _x000a__x000a_Sin perjuicio de lo anterior, adicionalmente debe considerar el ITRC que dentro del Programa de Modernización de la Entidad se encuentra en curso la implementación del Modelo de Gestión de Riesgos de Cumplimiento; dentro de dicho Modelo el componente analítico se realiza en coordinación entre las dos subdirecciones."/>
    <s v="La Coordinación de Riesgos de Cumplimiento Tributario, Aduanero y Cambiario elaborará el documento de propuesta del nuevo el indicador de efectividad para fortalecer el análisis del indicador actual. _x000a__x000a_En el marco de la acción A1 del Hallazgo 1, el comité de selectividad indicará el tipo de decisiones que se deben tomar conforme al comportamiento del nuevo el indicador de efectividad para fortalecer el análisis del indicador actual, con la finalidad de evaluar la pertinencia de la regla. "/>
    <s v="1. Documento metodológico de propuesta del nuevo el indicador de efectividad para fortalecer el análisis del indicador actual. _x000a__x000a__x000a_2. Evidencia de la decisión tomada por los miembros del comité de selectividad en sesión presencial. "/>
    <s v="1. 1.00_x000a__x000a_2. 1.00_x000a_"/>
    <d v="2025-10-01T00:00:00"/>
    <d v="2026-08-31T00:00:00"/>
    <n v="47.714285714285715"/>
    <n v="0"/>
    <s v="DGA_x000a_Subdirección de Análisis de Riesgo y Programas"/>
    <n v="0"/>
    <x v="1"/>
  </r>
  <r>
    <x v="4"/>
    <x v="0"/>
    <m/>
    <m/>
    <m/>
    <m/>
    <s v="A3. Desarrollo del documento técnico donde se exponga la metodología, además del componente económico y estadístico, en donde se refleje que las medidas utilizadas llevan al mismo resultado que los enfoques clásicos.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En general no se comparte la conclusión del informe frente a que el modelo “carecería de eficiencia” y que lo anterior está en contra del artículo 43, numerales 3 y 4; articulo 44, numeral 2 y artículo 45, numerales 1, 2, 5, 7 y 9 del Decreto 1742 de 2020 y que existan posibles connotaciones disciplinarias de lo encontrado por el ITRC pues si bien podrían existir observaciones que pueden ser de tipo documental, el análisis técnico expuesto en el informe final no se corresponde con la realidad del modelo ni con los parámetros estadísticos que consideramos efectivos e idóneos para la selectividad en función de riesgos aduaneros y de comercio exterior._x000a__x000a_Frente a lo manifestado en el informe final y sin perjuicio de lo indicado en la respuesta al informe preliminar, se precisa que no se comparte que existen problemas de cálculo ni de conceptualización económica en el Modelo XGBOOST implementado._x000a__x000a_En cuanto a  la deflactación de los valores y al uso de dicha metodología para el cálculo de valores unitarios, no se comparten las premisas ni las conclusiones pues se toman consideraciones que no son extrapolables al análisis de riesgo para el comercio exterior y las aduanas aunque si aplican para cálculos de cuenta nacionales, por lo que es cierto que el BPM6 pide convertir a la moneda local para estadísticas oficiales, pero en análisis de riesgo aduanero con datos en USD lo relevante es la comparabilidad temporal que es dada por el IPC Colombia. Sobre ello, organismos como UNCTAD y la WTO trabajan en dólares USD y luego aplican deflactores nacionales para análisis económico; no hacerlo, no invalidaría el modelo porque no estamos compilando cuentas nacionales, sino construyendo variables robustas para machine learning y que bajo lo indicado por el ITRC, el resultado aritmético daría lugar a un resultado idéntico. _x000a_ _x000a_Sobre el particular, de acuerdo con las Notas Metodológicas del UNCTAD Handbook of Statistics, el comercio internacional se registra en dólares corrientes del año correspondiente y las comparaciones reales o en volumen se obtienen aplicando índices de precios apropiados. En la edición 2023 (pág. 2) se establece que: “United States dollars ($) are expressed in current United States dollars of the year to which they refer, unless otherwise specified.” (UNCTAD, 2023, p.2)_x000a_Asimismo, en la edición 2024 (pág. 4) se confirma que: “The value of exports is mostly recorded as the free-on-board (FOB) value, whereas the value of imports includes cost, insurance and freight (CIF). The trade balance is calculated as the difference between the values of exports and imports.” (UNCTAD, 2024, p.4)_x000a__x000a_Al describir cómo se construyen los índices de volumen y precios, la misma edición señala que: “This index indicates the change in exports, adjusted for the movement of prices, relative to the base year.” (UNCTAD, 2024, p.10)_x000a__x000a_Estas citas demuestran que la metodología internacionalmente aceptada consiste en mantener los valores en USD corrientes y luego aplicar deflactores adecuados (como el IPC nacional) para comparaciones en términos reales. No es necesario convertir previamente a moneda local si el objetivo es análisis económico o de riesgo, por lo que tu enfoque con el IPC de Colombia es metodológicamente correcto y coherente con las prácticas de UNCTAD._x000a_ _x000a_Sobre el particular se puedan consultar las siguientes fuentes de información:_x000a_1.      International Monetary Fund (IMF). Balance of Payments and International Investment Position Manual, Sixth Edition (BPM6). Washington, D.C.: IMF, 2009. Párrafos relevantes: 3.98, 3.100, 9.22–9.23_x000a_2.      United Nations, European Commission, IMF, OECD, World Bank. System of National Accounts 2008 (SNA 2008). New York: United Nations, 2009. Capítulos 14–15 (Price and Volume Measures)_x000a_3.      OECD. Handbook on Price and Volume Measures in National Accounts. Paris: OECD Publishing, 2012. Sección 2.1–2.2 sobre uso de índices de precios apropiados para la deflactación._x000a_4.      United Nations Conference on Trade and Development (UNCTAD). UNCTAD Handbook of Statistics. Ginebra: UNCTAD, versiones anuales. Sección International Merchandise Trade → notas metodológicas: valores en USD, deflactores por país._x000a_5.      World Trade Organization (WTO). International Trade Statistics and Trade Profiles – Methodology. Ginebra: WTO. Sección sobre Merchandise trade volume indices → indica uso de deflactores nacionales para valores en USD._x000a_6.      UNCTAD. (2023). UNCTAD Handbook of Statistics 2023. United Nations Conference on Trade and Development. United Nations Publication, TD/STAT.48._x000a_Disponible en: https://unctad.org/HandbookOfStatistics_x000a_7.      UNCTAD. (2024). UNCTAD Handbook of Statistics 2024. United Nations Conference on Trade and Development. United Nations Publication, TD/STAT.49._x000a_Disponible en: https://unctad.org/HandbookOfStatistics"/>
    <s v="Elaboración del documento técnico y metodológico."/>
    <s v="Documento técnico y metodologico"/>
    <n v="1"/>
    <d v="2025-10-01T00:00:00"/>
    <d v="2026-08-31T00:00:00"/>
    <n v="47.714285714285715"/>
    <n v="0"/>
    <s v="DGA_x000a_Subdirección de Análisis de Riesgo y Programas"/>
    <n v="0"/>
    <x v="1"/>
  </r>
  <r>
    <x v="4"/>
    <x v="0"/>
    <m/>
    <m/>
    <m/>
    <m/>
    <s v="A4. Se tendrá un acercamiento con la Subdirección de Información y Analítica para la revisión del modelo, donde se tenga una nueva versión con los hallazgos encontrados._x000a__x000a_Salvedades:_x000a_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Se reitera lo indicado en las otras recomendaciones de este hallazgo y respetuosamente consideramos que las evidencias no son suficientemente fuertes para concluir el hallazgo indicado y además señalar posibles incidencias de tipo disciplinario.  "/>
    <s v="Reuniones en compañía con la subdirección de analítica._x000a__x000a_Listar mejoras_x000a__x000a_Pruebas del modelo_x000a__x000a_Validación del modelo "/>
    <s v="1. Modelo revisado y/o mejorado_x000a__x000a_2. Documento técnico y metodológico del modelo revisado y/o mejorado. _x000a__x000a_3. Entrega del código en Python del modelo mejorado o del nuevo modelo desarrollado._x000a__x000a_4. Archivo insumo del modelo en formato .csv con todas las_x000a_variables utilizadas y archivo con los resultados del modelo. _x000a__x000a__x000a_5. Sintaxis de la regla resultante del nuevo modelo. "/>
    <s v="1. 1.00_x000a__x000a_2. 1.00_x000a__x000a_3. 1.00_x000a__x000a_4. 1.00"/>
    <d v="2025-10-01T00:00:00"/>
    <d v="2026-08-31T00:00:00"/>
    <n v="47.714285714285715"/>
    <n v="0"/>
    <s v="DGA_x000a_Subdirección de Análisis de Riesgo y Programas_x000a__x000a_Subdirección de Información y Analítica"/>
    <n v="0"/>
    <x v="1"/>
  </r>
  <r>
    <x v="4"/>
    <x v="0"/>
    <m/>
    <m/>
    <s v="H3. Se identificó el uso de dos (2) cuentas genéricas USERDES y CARGA_SXXI en el sistema de información de gestión aduanera SYGA Importaciones, para la ejecución de sentencias de actualización en las declaraciones de importación por parte de la Dirección de Gestión de Innovación y tecnología de la DIAN a cargo del Ing. Julián David Medina Herrera, la Subdirección de Infraestructura Tecnológica y de Operaciones a cargo del Ing. Juan Carlos Vizcaino y la Oficina de Seguridad de la Información a cargo Arturo Cruz Monroy , incumpliendo con las políticas de seguridad de la información definidas y establecidas para la gestión del gobierno de identidades del Manual de políticas y lineamientos de seguridad de la información MN-IIT-0072 versión 5 año 2023 "/>
    <m/>
    <s v="A5. Implementar un nuevo proceso de creación de la clave del usuario USERDES para que esta no sea conocida por los mismos CUSTODIOS sino que se genere a través de un procedimiento automatizado, similar al utilizado en los ambientes para las SIES sobre MUISCA."/>
    <s v="Desarrollo, pruebas, implementación y documentación del nuevo procedimiento ( A cargo de OSI ).  "/>
    <s v="_x000a_Implementación del nuevo procedimiento en los ambientes de producción "/>
    <n v="1"/>
    <d v="2025-05-01T00:00:00"/>
    <d v="2025-11-30T00:00:00"/>
    <n v="30.428571428571427"/>
    <n v="0"/>
    <s v="DGA_x000a_Dirección de Gestión de Innovación y Tecnología _x000a_Subdirección de Innovación y Proyectos_x000a_Subdirección de Soluciones y Desarrollo "/>
    <n v="0"/>
    <x v="1"/>
  </r>
  <r>
    <x v="4"/>
    <x v="0"/>
    <m/>
    <m/>
    <s v="H4. Se identificaron diferentes números de declaraciones de importación con un mismo número de levante generado por el sistema de información de gestión aduanera SYGA Importaciones, incumpliendo con lo establecido en los artículos 178 al 187 del Decreto 1165 de 2019, referente a la regulación aduanera vigente, de la cual se deriva que, una mercancía solamente puede estar amparada por una declaración de importación y un único levante"/>
    <m/>
    <s v="A6. Realizar pruebas para validar la nueva funcionalidad que se va a implementar para la corrección de la duplicidad en los levantes "/>
    <s v="Pruebas técnicas y funcionales en los diferentes escenarios "/>
    <s v="Informe de resultados con los diferentes escenarios de pruebas técnicas y funcionales "/>
    <n v="1"/>
    <d v="2026-07-01T00:00:00"/>
    <d v="2026-08-30T00:00:00"/>
    <n v="8.5714285714285712"/>
    <n v="0"/>
    <s v="DGA_x000a_Dirección de Gestión de Innovación y Tecnología_x000a_Subdirección de Innovación y Proyectos_x000a_Subdirección de Soluciones y Desarrollo                         _x000a__x000a_Dirección de Gestión de Aduanas _x000a_Subdirección de Operación Aduanera                    "/>
    <n v="0"/>
    <x v="1"/>
  </r>
  <r>
    <x v="4"/>
    <x v="0"/>
    <m/>
    <m/>
    <m/>
    <m/>
    <s v="A7. Poner en producción el ajuste en la funcionalidad para eliminar la duplicidad en los levantes, previa solicitud de la SOA "/>
    <s v="Desarrollo, pruebas y puesta en producción del ajuste a la funcionalidad de levante de las declaraciones de importación "/>
    <s v="a.  (01) Un  formato de Aceptación de Pruebas funcionales y salida a producción - FT-IIT-1851._x000a_b. (01) Un Acta de comité de gestión de Cambios  "/>
    <n v="2"/>
    <d v="2026-03-01T00:00:00"/>
    <d v="2026-08-30T00:00:00"/>
    <n v="26"/>
    <n v="0"/>
    <s v="DGA_x000a_Dirección de Gestión de Innovación y Tecnología_x000a_Subdirección de Innovación y Proyectos_x000a_Subdirección de Soluciones y Desarrollo                         _x000a__x000a_Dirección de Gestión de Aduanas _x000a_Subdirección de Operación Aduanera                    "/>
    <n v="0"/>
    <x v="1"/>
  </r>
  <r>
    <x v="4"/>
    <x v="0"/>
    <m/>
    <m/>
    <s v="H5. Al revisar los soportes de los casos de gestión de cambios del 12/03/2024 al 11/03/2025 gestionados por la subdirección de infraestructura tecnológica y operaciones de la DIAN, con relación al  caso 11329, al revisar el formato FT-IIT-1851 denominado “Aceptación de pruebas de funcionalidad y salida a producción y/o autorización para servicios y administración técnica” en su versión 3, se observa que este no se encuentra diligenciado en su totalidad y que solo trae las firmas de los funcionarios Betty Ruth Pino Sabbagh Inspector I, Claudia Patricia Reyes Analista – Pruebas técnicas, Ines Gamez Castillo Gestor II y Adriana del Pilar Solano Cantor Subdirectora de Recaudo"/>
    <m/>
    <s v="A8. Establecer un checklist de revisión del formato FT-IIT-1851 &quot; ACEPTACIÓN DE PRUEBAS DE FUNCIONALIDAD Y SALIDA A PRODUCCIÓN Y/O AUTORIZACIÓN PARA SERVICIOS Y ADMINISTRACIÓN TÉCNICA  versión 4 &quot; junto con la Subdirección de Soluciones y desarrollo y establecer los criterios de aceptación del mismo, requisito para pasar el cambio a comité.                                                                                                                                                                               "/>
    <s v="1. Definir el check list de aceptación del Formato de Pruebas._x000a_2. Socializar el checl list a los diferentes roles del proceso de Gestión de cambios."/>
    <s v="Checklist de aceptación del  FT-IIT-1851 ACEPTACIÓN DE PRUEBAS DE FUNCIONALIDAD Y SALIDA A PRODUCCIÓN Y/O AUTORIZACIÓN PARA SERVICIOS Y ADMINISTRACIÓN TÉCNICA Versión 4 "/>
    <n v="1"/>
    <d v="2025-09-15T00:00:00"/>
    <d v="2025-12-31T00:00:00"/>
    <n v="15.285714285714286"/>
    <n v="0"/>
    <s v="DGA_x000a_Dirección de Innovación y Tecnología "/>
    <n v="0"/>
    <x v="1"/>
  </r>
  <r>
    <x v="4"/>
    <x v="0"/>
    <m/>
    <m/>
    <s v="H6. Al consultar los LOG de las aplicaciones, así como los LOG de las plataformas de seguridad de la DIAN se observa que no están configurados para guardar la información relacionada con el punto donde se originan las conexiones a las aplicaciones, motivo por el cual no se puede establecer la dirección de origen de cualquier solicitud de acceso a los sistemas de gestión aduanera, situación que es responsabilidad de la Subdirección de Infraestructura Tecnológica y de Operaciones a cargo del Ing. Juan Carlos Vizcaino y la Subdirección de Soluciones y Desarrollo a cargo del Ing. Andres Ricardo Castelblanco."/>
    <m/>
    <s v="A9.  Revisar y actualizar  los logs de auditoria  Siglo XXI -Importaciones  con el fin de incluir campos adicionales que permitan identificar las transacciones  anómalas realizadas en el sistema. "/>
    <s v="Análisis Funcional Siglo XXI -Importaciones _x000a_Análisis Técnico y Diseño Siglo XXI -Importaciones  _x000a_Pruebas técnicas y funcionales Siglo XXI -Importaciones_x000a_Puesta en producción Siglo XXI -Importaciones"/>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
    <n v="3"/>
    <d v="2025-03-01T00:00:00"/>
    <d v="2026-07-30T00:00:00"/>
    <n v="73.714285714285708"/>
    <n v="0"/>
    <s v="DGA_x000a_Dirección de Innnovación y Tecnología _x000a_Dirección de Gestión de Aduanas_x000a_Subdirección de Operación Aduanera"/>
    <n v="0"/>
    <x v="1"/>
  </r>
  <r>
    <x v="4"/>
    <x v="0"/>
    <m/>
    <m/>
    <m/>
    <m/>
    <s v=" A10. Realizar pruebas de las transacciones generadas por la implementación de los LOGS actualizados y en que tablas van a quedar almacenados "/>
    <s v="Pruebas en las tablas en donde va a ir almacenados los LOGS _x000a_Prueba de los campos de las transacciones sobre los cuales se va a hacer el seguimiento "/>
    <s v="Informe pruebas "/>
    <n v="1"/>
    <d v="2026-05-01T00:00:00"/>
    <d v="2026-06-15T00:00:00"/>
    <n v="6.4285714285714288"/>
    <n v="0"/>
    <s v="DGA_x000a_Dirección de Innnovación y Tecnología _x000a_"/>
    <n v="0"/>
    <x v="1"/>
  </r>
  <r>
    <x v="4"/>
    <x v="0"/>
    <m/>
    <m/>
    <s v="H7. Falla en la seguridad de la información por el uso indebido de las credenciales asignadas a los funcionarios de la Dirección Seccional de Impuestos y Aduanas de Buenaventura, las cuales están siendo compartidas con los pasantes y/o practicantes – judicantes, contradiciendo lo definido en el Manual de políticas y lineamientos de seguridad de la información MN-IIT-0072 versión 5 año 2023"/>
    <m/>
    <s v="A11. Realizar monitoreo semestralmente por parte jefe de división o quien haga sus veces, una vez realizada la sensibilización a los funcionarios que tengan credenciales, conforme las políticas y lineamientos previstas relacionadas con la seguridad de la información.                                                    "/>
    <s v="Elaborar un plan anual de capacitaciones sobre seguridad de la información y uso responsable de credenciales._x000a__x000a_Programar sesiones periódicas para funcionarios con accesos privilegiados._x000a__x000a_Elaborar y firmar listas de asistencia para dejar evidencia documental._x000a__x000a_"/>
    <s v="_x000a_* Listado de asistencia a capacitaciones y sensibilizaciones periódicas a los funcionarios con accesos y credenciales. _x000a__x000a_*  informe de monitoreo del jefe de división o quien haga sus veces._x000a_                                                                                                                              "/>
    <s v="4.00_x000a__x000a_3.00"/>
    <d v="2025-10-01T00:00:00"/>
    <d v="2026-10-01T00:00:00"/>
    <n v="52.142857142857146"/>
    <n v="0"/>
    <s v="DGA_x000a_Dirección de Gestión de Aduanas                 _x000a_Subdirección de Operación Aduanera_x000a__x000a_Direcciones Seccionales a nivel nacional _x000a_Grupo Interno de trabajo importaciones o quien haga sus veces"/>
    <n v="0"/>
    <x v="1"/>
  </r>
  <r>
    <x v="4"/>
    <x v="0"/>
    <m/>
    <m/>
    <s v="H8. Se observó en la Dirección Seccional de Impuestos y Aduanas de Buenaventura la exposición no controlada de la infraestructura de red de datos, permitiendo accesos no autorizados a recursos de red y activos de información a través de puntos de red abiertos sin restricción, lo cual es responsabilidad de la Subdirección de Infraestructura Tecnológica y de Operaciones a cargo de Juan Carlos Vizcaino en contravía de lo establecido en el Manual de políticas y lineamientos de seguridad de la información MN-IIT-0072 versión 5 año 2023 "/>
    <m/>
    <s v="A12. Analizar la viabilidad de Implementar el protocolo 8021x para control de acceso a la red de la Entidad. "/>
    <s v="1. Realizar pruebas de configuración en los switches para analizar compatibilidad con el protocolo._x000a__x000a_2. Analizar la viabilidad de implementación del protocolo 8021X"/>
    <s v="Informe de viabilidad de la implementación del protocolo 8021X en Switches de la red DIAN modelos:_x000a_Aruba_x000a_HP_x000a_Dell"/>
    <n v="1"/>
    <d v="2025-10-01T00:00:00"/>
    <d v="2026-02-28T00:00:00"/>
    <n v="21.428571428571427"/>
    <n v="0"/>
    <s v="DGA_x000a_Dirección de Innovación y Tecnología_x000a_Subdirección de Infraestructura Tecnológica y de Operaciones "/>
    <n v="0"/>
    <x v="1"/>
  </r>
  <r>
    <x v="4"/>
    <x v="0"/>
    <m/>
    <m/>
    <s v="H9. Se observó en la Dirección Seccional de Impuestos y Aduanas de Buenaventura la disposición inadecuada de activos de información de almacenamiento en desuso, exponiendo la información de la DIAN a accesos no autorizados, en contravía de lo establecido en el Manual de políticas y lineamientos de seguridad de la información MN-IIT-0072 versión 5 "/>
    <m/>
    <s v="A13. Enviar comunicado a las seccionales  solicitando el borrado seguro de los equipos que son dados de baja de acuerdo con el Instructivo IN-IIT-0306 &quot;Borrado seguro en dispositivos y medios sobreescribibles&quot; "/>
    <s v="Envío de comunicación a las seccionales"/>
    <s v="Correos "/>
    <n v="2"/>
    <d v="2025-10-01T00:00:00"/>
    <d v="2025-12-31T00:00:00"/>
    <n v="13"/>
    <n v="0"/>
    <s v="DGA_x000a_Dirección de Innovación y Tecnología _x000a_Subdirección de Soluciones y Desarrollo _x000a_Coordinación de Soporte Técnico al Usuario "/>
    <n v="0"/>
    <x v="1"/>
  </r>
  <r>
    <x v="4"/>
    <x v="0"/>
    <m/>
    <m/>
    <s v="H10. Se observó en la Dirección Seccional de Impuestos y Aduanas de Santa Marta una falla en la seguridad de la información, consistente en que se halló un servidor  principal de dominio  (Domain Controller, DC) que habiendo sido declarado obsoleto se encontraba en funcionamiento, esto es, conectado tanto a nivel de datos como de energía eléctrica. Este equipo fue reemplazado por un nuevo servidor y no fue retirado del centro de datos, contradiciendo lo definido en el Manual de políticas y lineamientos de seguridad de la información MN-IIT-0072 versión 5 año 202"/>
    <m/>
    <s v="A14. Enviar comunicado a las seccionales  solicitando el reintegro de los activos reemplazados por obsolecencia, diligenciando los formatos de solicitud de orden y traslado de bienes y servicios formato FT ADF 1610 y reintegro de  bodega de bienes muebles devolutivos y de consumo de control FT ADF 1646."/>
    <s v="Envío de comunicación a las seccionales"/>
    <s v="Solicitud y seguimiento a las seccionales del diligenciamiento de los formatos."/>
    <n v="3"/>
    <d v="2025-10-01T00:00:00"/>
    <d v="2025-12-31T00:00:00"/>
    <n v="13"/>
    <n v="0"/>
    <s v="DGA_x000a_Dirección de Innovación y Tecnología_x000a_Subdirección de Infraestructura Tecnológica y de Operaciones "/>
    <n v="0"/>
    <x v="1"/>
  </r>
  <r>
    <x v="4"/>
    <x v="0"/>
    <m/>
    <m/>
    <m/>
    <m/>
    <s v="A15. Establecer un instructivo para la gestión de activos tecnológicos en estado de obsolescencia para ser retirados de servicio"/>
    <s v="1. Redactar propuesta del instructivo_x000a_2. Someter el instructivo a revisión por parte del área de procedimental de la Entidad._x000a_3. Publicar el instructivo en el listado maestro de documentos._x000a_4. Socializar el instructivo a los roles responsables de la ejecución"/>
    <s v="Instructivo RETIRO DE ACTIVOS TECNOLOGICOS OBSOLETOS (IN-IIT-XXXX)"/>
    <n v="1"/>
    <d v="2025-10-01T00:00:00"/>
    <d v="2026-07-31T00:00:00"/>
    <n v="43.285714285714285"/>
    <n v="0"/>
    <s v="DGA_x000a_Dirección de Innovación y Tecnología_x000a_Subdirección de Infraestructura Tecnológica y de Operaciones "/>
    <n v="0"/>
    <x v="1"/>
  </r>
  <r>
    <x v="4"/>
    <x v="0"/>
    <m/>
    <m/>
    <s v="H11. Se observó fallas en el control de accesos a recursos de red en la Dirección Seccional de Impuestos y Aduanas de Santa Marta, dado que al conectar un equipo portátil de la Agencia ITRC a un punto de red físico disponible en un puesto de trabajo sin asignación operativa en la Sede Principal de la Seccional, este permite ingresar sin ningún contratiempo a la red local de la DIAN."/>
    <m/>
    <s v="A16. Analizar la viabilidad de Implementar el protocolo 8021x para control de acceso a la red de la Entidad. "/>
    <s v="1. Realizar pruebas de configuración en los switches para analizar compatibilidad con el protocolo._x000a_2. Analizar la viabilidad de implementación del protocolo 8021X"/>
    <s v="Informe de viabilidad de la implementación del protocolo 8021X en Switches de la red DIAN modelos:_x000a_Aruba_x000a_HP_x000a_Dell"/>
    <n v="1"/>
    <d v="2025-10-01T00:00:00"/>
    <d v="2026-02-28T00:00:00"/>
    <n v="21.428571428571427"/>
    <n v="0"/>
    <s v="DGA_x000a_Dirección de Innovación y Tecnología_x000a_Subdirección de Infraestructura Tecnológica y de Operaciones "/>
    <n v="0"/>
    <x v="1"/>
  </r>
  <r>
    <x v="4"/>
    <x v="0"/>
    <m/>
    <m/>
    <s v="H12. Se observaron vulnerabilidades tanto físicas como lógicas en el acceso a la Red de Área Local (LAN) de la Dirección Seccional de Aduanas de Barranquilla incumpliendo los lineamientos establecidos en el MANUAL DE POLÍTICAS Y LINEAMIENTOS DE SEGURIDAD DE LA INFORMACIÓN VERSIÓN 5 MN-IIT-0072 Año 2023 "/>
    <m/>
    <s v="A17. Enviar comunicado a las seccionales  solicitando el cumplimiento de los controles de seguridad de la información en los centros de cableado. "/>
    <s v="1. Consolidar controles que deben ejecutar los informaticos en las seccionales respecto a controles de infraestructura tecnológica"/>
    <s v="Comunicado de la DGIT"/>
    <n v="1"/>
    <d v="2025-10-01T00:00:00"/>
    <d v="2026-02-28T00:00:00"/>
    <n v="21.428571428571427"/>
    <n v="0"/>
    <s v="DGA_x000a_Dirección de Innovación y Tecnología_x000a_Subdirección de Infraestructura Tecnológica y de Operaciones "/>
    <n v="0"/>
    <x v="1"/>
  </r>
  <r>
    <x v="4"/>
    <x v="0"/>
    <m/>
    <m/>
    <s v="H13. Se observó en la Dirección Seccional de Aduanas de Cartagena el incumplimiento del porcentaje mínimo en la verificación física de las mercancías en el acta de inspección 482025000007224 y en el registro del porcentaje de la verificación física en las actas de inspección 482025000007073, 482025000007074, 482025000007241. En contravía de lo establecido en el numeral 4.12.16 del instructivo IN-COA-0151 “INSPECCION EN EL RÈGIMEN DE IMPORTACION”."/>
    <m/>
    <s v="A18. Realizar sesiones de capacitación a los inspectores en donde se recuerde que deben registrar el porcentaje de revisión en el acta de inspección y la justificación adecuada de la diligencia que realizó con base en lo señalado en el IN-COA-0151_x000a_ "/>
    <s v="Estudio del instructivo vigente de inspección de mercancías _x000a__x000a_Monitoreo y/o revisión aleatoria de las actas de inspección."/>
    <s v="Entregable: Listas de asistencia a las sesiones de retroalimentación y revisión aleatoria de actas de inspección"/>
    <n v="2"/>
    <d v="2026-01-01T00:00:00"/>
    <d v="2026-08-31T00:00:00"/>
    <n v="34.571428571428569"/>
    <n v="0"/>
    <s v="DGA_x000a_Dirección de Gestión de Aduanas _x000a_Subdirección de Operación Aduanera  _x000a_                  _x000a_Direcciones Seccionales a nivel nacional _x000a_Grupo interno de trabajo importaciones o quien haga sus veces                                             "/>
    <n v="0"/>
    <x v="1"/>
  </r>
  <r>
    <x v="4"/>
    <x v="0"/>
    <m/>
    <m/>
    <s v="H14. En la Dirección Seccional de Aduanas de Cartagena se observaron fallas en el proceso de reparto de las declaraciones de importación perfiladas por selectividad aduanera con “levante después de inspección física”; teniendo en cuenta que la Macro utilizada para generar la aleatoriedad, archivo denominado “SORTEO_UBICACIONES  LB .xlsm” tiene vulnerabilidades frente a su aleatoriedad, trazabilidad e integridad de los datos. _x000a__x000a_En contravía de lo establecido en la actividad 6 del procedimiento PR-COA-0188 “Nacionalización de mercancías”"/>
    <m/>
    <s v="A19. Creación e incorporación de herramienta de reparto que cumpla con las características “Aleatorio, transparente y equitativo.” dentro del módulo de aduanas."/>
    <s v="Desarrollo e Implementación herramienta de reparto."/>
    <s v="a.  (01) Un formato de Aceptación de Pruebas funcionales y salida a producción - FT-IIT-1851._x000a__x000a_b. (01) Un Acta de comité de gestión de Cambios.  "/>
    <n v="2"/>
    <d v="2024-04-01T00:00:00"/>
    <d v="2026-08-31T00:00:00"/>
    <n v="126"/>
    <n v="0"/>
    <s v="DGA_x000a_Dirección de Gestión de Aduanas.                     _x000a_Subdirección de Operación Aduanera._x000a__x000a_Dirección de Gestión de Innovación y tecnología."/>
    <n v="0"/>
    <x v="1"/>
  </r>
  <r>
    <x v="4"/>
    <x v="0"/>
    <m/>
    <m/>
    <s v="H15. Se identificó inefectividad en el modelo de perfilamiento de riesgos y selectividad aduanera de las declaraciones de importación que son seleccionadas para inspección física y documental, diseñado por la Subdirección de Información y Analítica en coordinación con la Subdirección de Análisis de Riesgo y Programas, en contravía de lo establecido en el artículo 44 numeral 2 y articulo 45 numerales 1 y 2 de la Decreto 1742 de 2020."/>
    <m/>
    <s v="A20. De conformidad con lo dispuesto en los numerales 3 y 7 de la Resolución 201 del 26 de marzo de 2025, realizar un documento de propuesta para el ajuste de las prioridades de las reglas vigentes con la finalidad de tener mayor información que permita analizar el comportamiento de la selección para inspección. _x000a__x000a_Salvedades: 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_x000a__x000a_En concreto, debemos manifestar que no es cierto que el modelo de perfilamiento de riesgos y selectividad aduanera de las declaraciones de importación que son seleccionadas para inspección física y documental haya sido diseñado por la Subdirección de Información y Analítica, quien, si bien tiene la función del artículo 44 numeral 2 del Decreto 1742 de 2020, no tuvo participación directa en la creación del modelo y de las reglas utilizadas durante el periodo auditado ni de los modelos que actualmente se usan para el control aduanero simultaneo. En se sentido, la afirmación que contiene el informe final no es cierta. _x000a__x000a_Señala el informe que se identificó inefectividad del modelo, pero no precisa cuantitativamente qué valores son suficientes para considerar al modelo y a las reglas del sistema de selectividad como efectivas y bajo qué parámetros se considera tal condición, bien sea con estadística nacional, histórica o mundial, por seccional, entre otras._x000a__x000a_Sobre el particular cabe precisar que pueden existir disminuciones parciales en cobertura y efectividad durante cualquier periodo analizado, una conclusión de baja efectividad necesitaría complementarse con análisis y comparación con otros periodos o universos muestra y dependiendo del criterio de referencia._x000a__x000a_En ese sentido, respetuosamente se deja constancia que a nuestro juicio la medición realizada no muestra indefectiblemente una falta de efectividad de toda la selectividad aduanera en control simultaneo y mucho menos que se haya concretado el riesgo indicado y que esto tenga posibles connotaciones penales._x000a__x000a_Se debe reiterar que es el Comité de Selectividad Aduanera el órgano competente de aprobar las reglas y criterios de selectividad en control simultaneo, conforme señala la Resolución 201 de 2025, y que existe información (tales como facturas de venta y las referencias de productos consignados en ellas) que no se encuentra incorporada al Sistema y que requerirían desarrollos tecnológicos robustos y adicionales, lo cuales no están a cargo de la Dirección de Gestión Estratégica y de Analítica o de sus Subdirecciones._x000a__x000a_No se comparte la conclusión que se “identificó inefectividad” sobre que el modelo utilizado en el periodo auditado ni que actualmente vaya en contravía de lo establecido en el artículo 44 numeral 2 y articulo 45 numerales 1 y 2 de la Decreto 1742 de 2020. No se entiende por qué se concluye tal contradicción ni se comparte que existan connotaciones penales."/>
    <s v="* Elaborar el documento de propuesta de ajuste de prioridades. _x000a__x000a_* Citar a comité de selectividad y presentar para aprobación del comité de selectividad en sesión presencial."/>
    <s v="* Un documento de modificación de prioridades de reglas vigentes_x000a__x000a_* Evidencias de la aprobación por parte del comité de selectividad (Acta)"/>
    <s v="1.00_x000a__x000a_1.00"/>
    <d v="2025-09-05T00:00:00"/>
    <d v="2026-08-31T00:00:00"/>
    <n v="51.428571428571431"/>
    <n v="0"/>
    <s v="DGA_x000a_Subdirección de Análisis de Riesgo y Programas"/>
    <n v="0"/>
    <x v="1"/>
  </r>
  <r>
    <x v="4"/>
    <x v="0"/>
    <m/>
    <m/>
    <m/>
    <m/>
    <s v="A21. Presentar al Comité de Selectividad una propuesta de regla de selectividad basada en el comportamiento de los usuarios aduaneros según el MOPU aduanero y cambiario. 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Sobre el particular, tal como se manifestó en la anterior recomendación sobre este mismo hallazgo, la Subdirección de Información y Analítica no tuvo participación directa en la creación del modelo y de las reglas utilizadas durante el periodo auditado ni de los modelos que actualmente se usan para el control aduanero simultaneo. En se sentido, la afirmación que contiene el informe final no es cierta._x000a__x000a_Tampoco se comparte la conclusión global sobre todo el Sistema que indica que se “identificó inefectividad” y que se extrae a partir de la identificación de dos casos de dos empresas sobre cuyas importaciones el sistema arrojó un levante automático pero que, a partir de controles posteriores, la DIAN, acompañada del ITRC, encontró contrabando técnico._x000a__x000a_Señala el informe que una efectividad del 8% es muy baja y que a lo anterior se le suma el “agravante” que la cobertura es del 11, 3%.  Lo anterior sin precisar cuantitativamente qué valores son suficientes para considerar al modelo y a las reglas del sistema de selectividad como efectivas o suficientes en cobertura y bajo qué parámetros se considera tales condiciones, bien sea con estadística nacional, histórica o mundial, por seccional, entre otras_x000a__x000a_En cuanto a la recomendación señalamos que la metodología que sugiere el ITRC no es la única, y que se adoptarán análisis de importadores y declarantes, con el propósito de identificar comportamientos repetitivos relacionados con el incumplimiento de la normativa aduanera, lo cual en todo caso será objeto de revisión y aprobación por parte del Comité de Selectividad, de acuerdo con las competencias de dicho órgano y sin perjuicio de las otras estrategias de control que tiene la entidad para atacar a este tipo de comportamientos._x000a__x000a_Sobre la pertinencia y conveniencia estratégica de incluir a una determinada empresa o a una determinada agencia de aduanas dentro de las reglas de selectividad, atendiendo el histórico de sanciones en unos determinados años, considera el ITRC que su no inclusión demuestra la inefectividad del sistema pues “el comportamiento reiterativo en el tipo de infracción se convierte en una empresa con un alto nivel de riesgo para cometer posible contrabando técnico”._x000a__x000a_Sobre el particular y adicional a lo indicado en la respuesta al informe preliminar, precisamos que la identificación de los riesgos de cumplimiento aduaneros, bajo el actual modelo de la Dian que está en curso de implementación y es producto del proceso de modernización de la Entidad, responde a una serie de pasos dentro de los cuales se incluye la identificación de los riesgos a partir de una metodología que atiende las buenas practicas internacionales. Es a partir de dicha labor de identificación de riesgos que se podría concluir si un determinado usuario o sector, comportamiento, entre otros, es de riesgo alto o bajo y, por tanto, no se podría, ex ante y sin cumplir las labores de identificación de riesgos, concluir si en un caso concreto el riesgo es alto o bajo._x000a__x000a_Adicional al caso señalado, el ITRC realizó la verificación de las importaciones de otra empresa y de otra agencia de aduanas respecto de las cuales verificó la existencia de contrabando técnico en importaciones que obtuvieron levante automático. De dicho ejercicio el ITRC concluyó que “en el perfilamiento de riesgos no se tuvieron en cuenta las declaraciones de importación mencionadas en la cuales en control posterior hubo aprehensión y si se tuvieron en cuenta declaraciones de importación que no son representativas frente al total de los productos relacionados en la factura de compra del importador”¸ lo cual es cierto pero deja de lado lo indicado en la respuesta al informe preliminar respecto de las limitaciones tecnológicas del sistema que no incluye facturas de venta u otros documento comerciales, lo cual no atiende a la configuración de las reglas de selectividad sino a la arquitectura tecnológica y a desarrollos tecnológicos adicionales que ya ha sido objeto de hallazgos u observaciones en otros informes de auditoría y frente a lo cual la Entidad ya ha planteado acciones y planes de prevención._x000a__x000a_Adicional a lo anterior y pese a que en el anexo 3 el ITRC atendió lo indicado en el informe preliminar sobre la fuente de información, en el cuerpo del documento si mantiene la remisión a la información del Ministerio de Industria, Comercio y Turismo bajo el argumento que este fue entregado por la Dirección Seccional de Aduanas de Cartagena y que “la validez y procedencia de la información no puede ser desestimada por la DIAN sin aportar evidencia documental concreta que acredite su supuesta inexactitud o reemplazo por registros oficiales actualizados y verificables”. Lo anterior no es consecuente con las competencias señaladas en el Decreto 1742 de 2020, con lo indicado en el mismo anexo 3 del informe ni con la información entregada como respuesta al informe preliminar. _x000a__x000a_En ese sentido, respetuosamente consideramos que las evidencias no son suficientemente fuertes para concluir el hallazgo indicado y además señalar posibles connotaciones de tipo penal."/>
    <s v=" * Presentar la propuesta de la regla ante los miembros del comité de selectividad para aprobación. _x000a_*Implementar la regla de selectividad en el SI de Selectividad Importaciones LUCIA. "/>
    <s v="* Proponer al comité de selectividad la inclusión de una regla para el control por calificación de MOPU Aduanero y cambiario, la cual tomará el comportamiento del semestre inmediatamente anterior. "/>
    <s v="1.00_x000a__x000a_1.00"/>
    <d v="2025-10-01T00:00:00"/>
    <d v="2026-10-31T00:00:00"/>
    <n v="56.428571428571431"/>
    <n v="0"/>
    <s v="DGA_x000a_Subdirección de Análisis de Riesgo y Programas"/>
    <n v="0"/>
    <x v="1"/>
  </r>
  <r>
    <x v="4"/>
    <x v="0"/>
    <m/>
    <m/>
    <m/>
    <m/>
    <s v="A22. Salvedades: _x000a_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En este caso, se modifica parcialmente la recomendación, teniendo en cuenta que la interlocución con las Direcciones Seccionales la realizan la Subdirección de Operación Aduanera y la Subdirección de Fiscalización Aduanera, cada una en el ámbito de sus funciones. _x000a__x000a_Se reitera lo indicado en las otras recomendaciones de este hallazgo y respetuosamente consideramos que las evidencias no son suficientemente fuertes para concluir el hallazgo indicado y además señalar posibles incidencias de tipo penal.  "/>
    <s v="* Convocatoria a las reuniones por parte de la SARP._x000a_* Celebración de las reuniones entre DGEA, SARP, SOA y SFA; en las que SOA y SFA presentarán  los resultados de lo observado en el control simultaneo y posterior en las direcciones seccionales._x000a_* Elaboración de ayuda de memoria de la reunión (SARP)"/>
    <s v="* Reuniones trimestrales "/>
    <n v="4"/>
    <d v="2025-10-01T00:00:00"/>
    <d v="2026-09-30T00:00:00"/>
    <n v="52"/>
    <n v="0"/>
    <s v="DGA_x000a_Subdirección de Análisis de Riesgo y Programas_x000a__x000a_DGF_x000a_SOA_x000a_SFA"/>
    <n v="0"/>
    <x v="1"/>
  </r>
  <r>
    <x v="4"/>
    <x v="0"/>
    <m/>
    <m/>
    <s v="H16. Se evidenció en la Dirección Seccional de Impuestos y Aduanas de Santa Marta que el perfilamiento se realiza únicamente de forma manual y no a través de un servicio informático electrónico como se establece procedimiento PR-COA-0177 “Carga” en la actividad 20"/>
    <m/>
    <s v="A21.  Iniciar el desarrollo de la solución tecnológica."/>
    <s v="Desarrollo de la solución tecnológica"/>
    <s v="Informes de seguimiento"/>
    <n v="3"/>
    <d v="2025-01-06T00:00:00"/>
    <d v="2026-12-31T00:00:00"/>
    <n v="103.42857142857143"/>
    <n v="0"/>
    <s v="DGA_x000a_Dirección de Gestión de Innovación y Tecnología "/>
    <n v="0"/>
    <x v="1"/>
  </r>
  <r>
    <x v="4"/>
    <x v="0"/>
    <m/>
    <m/>
    <m/>
    <m/>
    <s v="A22. Solicitar la implementación de la solución tecnológica"/>
    <s v="Pruebas y evaluación funcional"/>
    <s v=" (01) Un  formato de Aceptación de Pruebas funcionales y salida a producción - FT-IIT-1851."/>
    <n v="1"/>
    <d v="2025-01-06T00:00:00"/>
    <d v="2026-12-31T00:00:00"/>
    <n v="103.42857142857143"/>
    <n v="0"/>
    <s v="DGA_x000a_Dirección de Gestión de Aduanas                _x000a_Subdirección de Operación Aduanera   _x000a__x000a_Dirección de Gestión de Innovación y Tecnología                                             "/>
    <n v="0"/>
    <x v="1"/>
  </r>
  <r>
    <x v="4"/>
    <x v="0"/>
    <m/>
    <m/>
    <m/>
    <m/>
    <s v="A23. Poner en  producción la solución tecnológica"/>
    <s v="Puesta en producción de la solución tecnológica"/>
    <s v="&quot;Puesta en producción de la solución tecnológica:_x000a_a. (01) Un formato información de versión             FT-IIT-2180_x000a_b. (01) Un Acta de comité de gestión de Cambios de Tecnología del correspondiente software instalado y en producción&quot;"/>
    <n v="2"/>
    <d v="2025-01-06T00:00:00"/>
    <d v="2026-12-31T00:00:00"/>
    <n v="103.42857142857143"/>
    <n v="0"/>
    <s v="DGA_x000a_Dirección de Gestión Innovación y Tecnología                      "/>
    <n v="0"/>
    <x v="1"/>
  </r>
  <r>
    <x v="4"/>
    <x v="0"/>
    <m/>
    <m/>
    <s v="H17. En la Dirección Seccional de Aduanas de Cartagena se identificaron fallas en la transferencia de la documentación soporte de las diligencias de inspección la cual una vez concluida es trasladada hasta las instalaciones de la DIAN, donde es dispuesta sobre el escritorio del inspector del Grupo Interno de Importaciones para que desde allí sea tomada directamente por el declarante en un término no establecido, sin que se establezcan mecanismos de control para su entrega. _x000a__x000a_En contravía de lo establecido en el numeral 5.1.14 del Manual de políticas y lineamientos de seguridad de la información MN-IIT-0072"/>
    <m/>
    <s v="A24. Establecer controles a través de la asignación de un funcionario en las Direcciones Seccionales de: Buenaventura, Cali, Medellín, Bogotá, Santa Marta, Barranquilla y Cartagena  para la entrega de la documentación soporte de las diligencias de inspección aduanera garantizando la seguridad de la información y trazabilidad."/>
    <s v="Implementar control de recepción y entrega de documentos soporte a los usuarios garantizando trazabilidad y custodia de la documentación teniendo en cuenta la planilla de registro físico mensual."/>
    <s v="* Diligenciamiento y remisión de la Planilla de Registro físico mensual de la recepción de documentos, debidamente firmadas por los responsables autorizados y/o los declarantes._x000a_ _x000a_"/>
    <n v="12"/>
    <d v="2025-12-01T00:00:00"/>
    <d v="2026-12-01T00:00:00"/>
    <n v="52.142857142857146"/>
    <n v="0"/>
    <s v="DGA_x000a_Dirección de Gestión de Aduanas                     _x000a_Subdirección de Operación Aduanera_x000a__x000a_Direcciones Seccionales Buenaventura, Cali, Medellín, Bogotá, Santa Marta, Barranquilla y Cartagena."/>
    <n v="0"/>
    <x v="1"/>
  </r>
  <r>
    <x v="4"/>
    <x v="0"/>
    <m/>
    <m/>
    <s v="OB1. Se identificaron en la Dirección Seccional de Aduanas de Cartagena fallas en el proceso de reparto de los funcionarios para reconocimiento físico de carga de la División de Control Carga, debido a la falta de aleatoriedad, que permita eliminar la discrecionalidad en la selección. Teniendo en cuenta que la actividad 30 del PR-COA-0177 “Carga”, no toma en cuenta dicho criterio: _x000a__x000a_“Realizar reparto para reconocimiento físico Partiendo de los funcionarios con rol de Reconocedor en el servicio informático electrónico Carga-Importaciones, según el Manual de Usuario Carga-Importaciones, se realiza asignación de los funcionarios para los diferentes documentos de transporte seleccionados tanto por inclusión forzosa, por selectividad generada por el sistema o como resultado del reconocimiento físico no intrusivo, teniendo en cuenta criterios, tales como:_x000a__x000a_• Reconocedores disponibles de acuerdo con las diferentes situaciones administrativas_x000a_y turnos de trabajo._x000a_• Los términos definidos en la Normatividad Legal Vigente para la realización del_x000a_reconocimiento según el modo de transporte._x000a_• Ubicación geográfica del lugar donde se encuentra la mercancía_x000a_• Cantidad de documentos de transporte seleccionados para reconocimiento físico de_x000a_carga._x000a_Luego de la asignación se incorpora la información relacionada a la diligencia y se genera el formato Auto Comisorio, indicando exactamente la función a realizar y el documento de transporte al cual se le va a realizar el reconocimiento.”_x000a__x000a_Lo que permite que se generen espacios de fraude y corrupción que favorezcan el contrabando."/>
    <m/>
    <s v="A25. Modificar la actividad 30  del PR-COA-0177 “Carga”, estableciendo que el método de reparto debe ser aleatorio, transparente y_x000a_equitativo."/>
    <s v="Revisión del procedimiento. Solicitud de actualización del procedimiento ante la dependencia competente"/>
    <s v="PR-COA-0177 “Carga” actualizado"/>
    <n v="1"/>
    <d v="2026-01-01T00:00:00"/>
    <d v="2026-08-31T00:00:00"/>
    <n v="34.571428571428569"/>
    <n v="0"/>
    <s v="DGA_x000a_Dirección de Gestión de Aduanas                      _x000a_Subdirección de Operación Aduanera"/>
    <n v="0"/>
    <x v="1"/>
  </r>
  <r>
    <x v="4"/>
    <x v="0"/>
    <m/>
    <m/>
    <m/>
    <m/>
    <s v="A26. Creación e incorporacion de herramienta de reparto que cumpla con las caracteristicas “Aleatorio, transparente y equitativo.” dentro del modulo de aduanas. "/>
    <s v="Desarrollo, pruebas y puesta en producción de la herramienta de reparto"/>
    <s v="&quot;a.  (01) Un formato de Aceptación de Pruebas funcionales y salida a producción - FT-IIT-1851._x000a_b. (01) Un Acta de comité de gestión de Cambios  &quot;"/>
    <n v="2"/>
    <d v="2024-04-01T00:00:00"/>
    <d v="2026-08-31T00:00:00"/>
    <n v="126"/>
    <n v="0"/>
    <s v="DGA_x000a_Dirección de Gestión de Aduanas                      _x000a_Subdirección de Operación Aduanera"/>
    <n v="0"/>
    <x v="1"/>
  </r>
  <r>
    <x v="5"/>
    <x v="0"/>
    <s v="INSP. 1707022404 _x000a_H 1,2,3,4,5,6,7,8,9_x000a__x000a_ Valoración de Riesgos en la Disposición y Destrucción de Mercancías Aprehendidas."/>
    <s v="RG1"/>
    <s v="Hallazgo 1. Inexacta valoración de la mercancía en las actas de aprehensión."/>
    <s v="ID del Riesgo de Gestión  :  RG1  Evitar imprecisiones en los actos administrativos generados en el Despacho que conlleven a errores formales_x000a__x000a_ID del Riesgo de Corrupción :  RFC 1. Generar actos administrativos inexactos o tomar decisiones que no se encuentren ajustadas a derecho"/>
    <s v="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
    <s v="Actualizar a los funcionarios en la normatividad vigente del area asi como los procedimientos vigentes, complementar con temas"/>
    <s v="Registro de asistencia a las capacitaciones programadas."/>
    <n v="4"/>
    <d v="2018-01-01T00:00:00"/>
    <d v="2018-12-31T00:00:00"/>
    <n v="52"/>
    <n v="1"/>
    <s v="DGC_x000a_NC - Subproceso de Operación Logística _x000a_Dirección de Gestión Corporativa_x000a_Subdirección Logística_x000a__x000a_ACTUALIZADO_x000a_30112021"/>
    <n v="1"/>
    <x v="0"/>
  </r>
  <r>
    <x v="5"/>
    <x v="0"/>
    <m/>
    <m/>
    <s v="Hallazgo 2. Modificación incorrecta de actos administrativos&quot;. "/>
    <m/>
    <s v="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
    <s v="Lograr que las Direcciones seccionales den cumplimiento a lo establecido en los procedimientos vigentes."/>
    <s v="Informe de autoevaluación por Dirección Seccional. Informes o actas de disposición para los acompañamientos realizados por funcionarios de la Subdirección."/>
    <n v="10"/>
    <d v="2018-01-01T00:00:00"/>
    <d v="2018-12-31T00:00:00"/>
    <n v="52"/>
    <n v="1"/>
    <s v="DGC_x000a_NC - Subproceso de Operación Logística _x000a_Dirección de Gestión Corporativa_x000a_Subdirección Logística_x000a__x000a_ACTUALIZADO_x000a_30112021"/>
    <n v="1"/>
    <x v="0"/>
  </r>
  <r>
    <x v="5"/>
    <x v="0"/>
    <m/>
    <m/>
    <s v="Hallazgos 3. Actos administrativos que carecen de motivación y falta de valoración del material probatorio&quot;. "/>
    <m/>
    <s v="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
    <s v="Lograr que las Direcciones Seccionales agilicen la disposición  de las mercancias."/>
    <s v="Informe de acompañamiento realizado"/>
    <n v="1"/>
    <d v="2017-10-01T00:00:00"/>
    <d v="2018-12-31T00:00:00"/>
    <n v="65.142857142857139"/>
    <n v="1"/>
    <s v="DGC_x000a_NC - Subproceso de Operación Logística _x000a_Dirección de Gestión Corporativa_x000a_Subdirección Logística_x000a__x000a_ACTUALIZADO_x000a_30112021"/>
    <n v="1"/>
    <x v="0"/>
  </r>
  <r>
    <x v="5"/>
    <x v="0"/>
    <m/>
    <m/>
    <s v="Hallazgos 4. Actos administrativos que carecen de motivación y falta de valoración del material probatorio&quot;. "/>
    <m/>
    <s v="4. Revisar y diligenciar, previa la expedición del acto administrativo, el contenido, forma y argumentos jurídicos mediante lista de chequeo que permita establecer que se ha ejercido control.  "/>
    <s v="Lograr un resultado eficaz a través de los actos administrativos."/>
    <s v="Lista de chequeo diligenciada de cada uno de los actos administrativos proferidos."/>
    <n v="1"/>
    <d v="2017-10-10T00:00:00"/>
    <d v="2018-10-10T00:00:00"/>
    <n v="52.142857142857146"/>
    <n v="1"/>
    <s v="DGC_x000a_DS - Subproceso de Operación Logística _x000a_Despacho del Director Seccional _x000a__x000a_ACTUALIZADO_x000a_30112021"/>
    <n v="1"/>
    <x v="0"/>
  </r>
  <r>
    <x v="5"/>
    <x v="0"/>
    <m/>
    <m/>
    <s v="Hallazgo 5. Actos administrativos motivados con base en normatividad desactualizada, "/>
    <m/>
    <s v="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
    <s v="Autocontrol mensual a los fallos proferidos."/>
    <s v=" 5% de actos proferidos. Reporte trimestral"/>
    <n v="0.05"/>
    <d v="2017-11-01T00:00:00"/>
    <d v="2018-11-30T00:00:00"/>
    <n v="56.285714285714285"/>
    <n v="1"/>
    <s v="DGC_x000a_NC - Subproceso de Operación Logística _x000a_Dirección de Gestión Jurídica_x000a__x000a_ACTUALIZADO_x000a_30112021"/>
    <n v="1"/>
    <x v="0"/>
  </r>
  <r>
    <x v="5"/>
    <x v="0"/>
    <m/>
    <m/>
    <s v="Hallazgo 6. Admisión de recursos de reconsideración extemporáneos  y "/>
    <m/>
    <s v="6. Proferir Memorando dando instrucciones a los Directores Seccionales respecto de la Planeación, evaluación, control de las acciones u operativos, el autocontrol sobre las aprehensiones en especial sobre el avalúo de las mercancías y las decisiones de fondo."/>
    <s v="Evitar que se generen mayores costos de bodegaje a la entidad por sobreavaluos en mercancías aprehendidas. _x000a__x000a_"/>
    <s v="Memorando "/>
    <n v="1"/>
    <d v="2017-11-01T00:00:00"/>
    <d v="2017-12-30T00:00:00"/>
    <n v="8.4285714285714288"/>
    <n v="1"/>
    <s v="DGC_x000a_NC - Subproceso de Operación Logística_x000a_Subdirección de Fiscalización Aduanera_x000a__x000a_ACTUALIZADO_x000a_30112021"/>
    <n v="1"/>
    <x v="0"/>
  </r>
  <r>
    <x v="5"/>
    <x v="0"/>
    <m/>
    <m/>
    <s v="hallazgo 7. Resoluciones de destrucción de mercancías anteriores a la fecha de ingreso de la mercancía al depósito para su custodia&quot;, "/>
    <m/>
    <s v="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
    <s v="Evitar sobre avalúos en mercancías aprehendidas que generen mayores costos a la entidad."/>
    <s v="Registros de asistencia a capacitaciones de retroalimentación."/>
    <n v="3"/>
    <d v="2017-11-20T00:00:00"/>
    <d v="2018-03-31T00:00:00"/>
    <n v="18.714285714285715"/>
    <n v="1"/>
    <s v="DGC_x000a_NC - Subproceso de Operación Logística_x000a_Subdirector de Operativa Policial"/>
    <n v="1"/>
    <x v="0"/>
  </r>
  <r>
    <x v="5"/>
    <x v="0"/>
    <m/>
    <m/>
    <s v="Hallazgo 8. Inconsistencias y error en la motivación de resolución de donación de mercancías&quot;. "/>
    <m/>
    <s v="8. Orden y Lineamientos para la prevención del daño antijuridico, con inidicaiones disciplinarias y legales, para los funcionarios adscritos a la Dirección de Gestión de Policía Fiscal y Aduanera."/>
    <s v="Evitar inconsistencias en el diligenciamiento de las actas de aprehensión y el sobre avalúo de las mercancías aprehendidas que generen mayores costos a la entidad y/o daño antijuridico."/>
    <s v="Comunicación institucional"/>
    <n v="1"/>
    <d v="2017-10-23T00:00:00"/>
    <d v="2017-10-27T00:00:00"/>
    <n v="0.5714285714285714"/>
    <n v="1"/>
    <s v="DGC_x000a_NC - Subproceso de Operación Logística_x000a_Subdirector de Operativa Policial"/>
    <n v="1"/>
    <x v="0"/>
  </r>
  <r>
    <x v="5"/>
    <x v="0"/>
    <m/>
    <m/>
    <s v="Hallazgo 9. Admisión de recursos de reconsideración extemporáneos e Incirrecta motivación de actos administrativos "/>
    <m/>
    <s v="9. Realizar seguimiento de manera trimestral al cumplimiento de lo establecido en el memorando mencionado"/>
    <s v="Garantizar el conocimiento y aplicación del memorando por parte de los Funcionarios a quienes va dirigido."/>
    <s v="Actas de socialización en la que conste reunión para difusión y aplicación del Memorando"/>
    <n v="2"/>
    <d v="2018-01-01T00:00:00"/>
    <d v="2018-07-30T00:00:00"/>
    <n v="30"/>
    <n v="1"/>
    <s v="DGC_x000a_NC - Subproceso de Operación Logística_x000a_Subdirección de Fiscalización Aduanera_x000a_ACTUALIZADO_x000a_30112021"/>
    <n v="1"/>
    <x v="0"/>
  </r>
  <r>
    <x v="5"/>
    <x v="0"/>
    <s v="INSP. 1707022404 _x000a_H 10, 11, 12, 13, 14, 15_x000a__x000a_Valoración de Riesgos en la Disposición y Destrucción de Mercancías Aprehendidas."/>
    <s v="RG2"/>
    <s v="hallazgo 10. Ausencia de trazabilidad y completitud en la información del almacenamiento,custodia y destrucción de las mercancías&quot;. "/>
    <s v="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_x000a__x000a__x000a_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
    <s v="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
    <s v="Garantizar la integridad de la información reportada en los documentos, logrando así contar con información real y veraz."/>
    <s v="Informe de autoevaluación aplicado  por Dirección Seccional evaluada. "/>
    <n v="5"/>
    <d v="2018-01-01T00:00:00"/>
    <d v="2018-12-31T00:00:00"/>
    <n v="52"/>
    <n v="1"/>
    <s v="DGC_x000a_NC - Subproceso de Operación Logística _x000a_Dirección de Gestión Corporativa_x000a_Subdirección Logística_x000a__x000a_ACTUALIZADO_x000a_30112021"/>
    <n v="1"/>
    <x v="0"/>
  </r>
  <r>
    <x v="5"/>
    <x v="0"/>
    <m/>
    <m/>
    <m/>
    <m/>
    <s v="11. Realizar control por parte del GIT de comercialización a la conformación de las carpetas de los eventos de disposición de mercancias. Muestra aleatoria."/>
    <s v="Garantizar la integridad de la información reportada en los documentos, logrando así contar con información real y veraz."/>
    <s v="Lista de Chequeo de la revision del evento, sobre la muestra tomada."/>
    <n v="1"/>
    <d v="2017-11-01T00:00:00"/>
    <d v="2018-06-30T00:00:00"/>
    <n v="34.428571428571431"/>
    <n v="1"/>
    <s v="DGC_x000a_DS - Subproceso de Operación Logística _x000a_Direcciones Seccionales a Nivel Nacional _x000a__x000a_ACTUALIZADO_x000a_30112021"/>
    <n v="1"/>
    <x v="0"/>
  </r>
  <r>
    <x v="5"/>
    <x v="0"/>
    <m/>
    <m/>
    <m/>
    <m/>
    <s v="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
    <s v="Contar con información consistente real y veraz de las  existencias de mercancias aprehendidas, decomisadas y abandonadas a favor de la Nación."/>
    <s v="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
    <n v="20"/>
    <d v="2018-01-01T00:00:00"/>
    <d v="2018-12-31T00:00:00"/>
    <n v="52"/>
    <n v="1"/>
    <s v="DGC_x000a_DS - Subproceso de Operación Logística _x000a_Direcciones Seccionales a Nivel Nacional _x000a__x000a_ACTUALIZADO_x000a_30112021"/>
    <n v="1"/>
    <x v="0"/>
  </r>
  <r>
    <x v="5"/>
    <x v="0"/>
    <m/>
    <m/>
    <s v="Hallazgo 11. Ausencia de integridad y congruencia en la información,desde el ingreso de la mercancía aprehendida a bodega, hasta el egreso de la misma para su destrucción, que permiten identificar presuntos faltantes por un valor de $ 199.106.806&quot;. "/>
    <m/>
    <s v="13. Realizar visita de acompañamiento a la Dirección Seccional de Impuestos y Aduanas de San Andrés para revision y apoyo en la suscripción del contrato de destrucción y verificación del   recinto de almacenamiento de las mercancías."/>
    <s v="Optimizar el proceso de Administración, control y disposición de las mercancias"/>
    <s v="Informe comisión de la visita programada para los días 19 y 20 de Octubre de 2017."/>
    <n v="1"/>
    <d v="2017-10-20T00:00:00"/>
    <d v="2017-11-20T00:00:00"/>
    <n v="4.4285714285714288"/>
    <n v="1"/>
    <s v="DGC_x000a_NC - Subproceso de Operación Logística _x000a_Dirección de Gestión Corporativa_x000a_Subdirección Logística_x000a__x000a_ACTUALIZADO_x000a_30112021"/>
    <n v="1"/>
    <x v="0"/>
  </r>
  <r>
    <x v="5"/>
    <x v="0"/>
    <m/>
    <m/>
    <m/>
    <m/>
    <s v="14. Suscribir contrato cuyo objeto sea la &quot;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s v="Evitar faltantes, deterioro, perdidas y/o sustitución de la mercancía que tienen como disposición final la modalidad de destrucción."/>
    <s v="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n v="1"/>
    <d v="2017-09-01T00:00:00"/>
    <d v="2017-12-30T00:00:00"/>
    <n v="17.142857142857142"/>
    <n v="1"/>
    <s v="DGC_x000a_DS - Subproceso de Operación Logística _x000a_Direccion Seccional de Impuestos y Aduanas de San Andrés_x000a_División Administrativa y Financiera _x000a__x000a_ACTUALIZADO_x000a_30112021"/>
    <n v="1"/>
    <x v="0"/>
  </r>
  <r>
    <x v="5"/>
    <x v="0"/>
    <m/>
    <m/>
    <m/>
    <m/>
    <s v="15. Reiterar a las Direcciones Seccionales la aplicación de los lineamientos establecidos frente a la ejecución de los contratos para destrucción y sacrificio de animales."/>
    <s v="Lograr que las Direcciones Seccionales den cumplimiento a los lineamientos establecidos. "/>
    <s v="Oficio remitido a las direcciones Seccionales"/>
    <n v="1"/>
    <d v="2017-10-12T00:00:00"/>
    <d v="2017-10-30T00:00:00"/>
    <n v="2.5714285714285716"/>
    <n v="1"/>
    <s v="DGC_x000a_NC - Subproceso de Operación Logística _x000a_Dirección de Gestión Corporativa_x000a_Subdirección Logística_x000a__x000a_ACTUALIZADO_x000a_30112021"/>
    <n v="1"/>
    <x v="0"/>
  </r>
  <r>
    <x v="5"/>
    <x v="0"/>
    <m/>
    <m/>
    <s v="Hallazgo 12. Diferencias físicas entre lo observado y lo registrado en los documentos soporte (DIIAM/DIM/DEM/Reporte de inventario de mercancías/Actas de aprehensión, Actas de inspección física, Actas de custodia). "/>
    <m/>
    <s v="16. Reiterar la importancia de la aplicación de la matriz de riesgos para la supervisión de almacenamiento y custodia de la mercancia"/>
    <s v="Mitigar los riesgos por cambio o pérdida de la mercancia"/>
    <s v="Oficio remitido a las direcciones Seccionales"/>
    <n v="1"/>
    <d v="2017-11-01T00:00:00"/>
    <d v="2017-11-30T00:00:00"/>
    <n v="4.1428571428571432"/>
    <n v="1"/>
    <s v="DGC_x000a_NC - Subproceso de Operación Logística _x000a_Dirección de Gestión Corporativa_x000a_Subdirección Logística_x000a__x000a_ACTUALIZADO_x000a_30112021"/>
    <n v="1"/>
    <x v="0"/>
  </r>
  <r>
    <x v="5"/>
    <x v="0"/>
    <m/>
    <m/>
    <m/>
    <m/>
    <s v="17. Modificación del contrato de Operación Logística, permitiendo  que el almacenamiento del combustible se realice en estaciones de servicios con cargo a este contrato."/>
    <s v="Mitigar los riesgos por cambio o pérdida de la mercancia"/>
    <s v="Modificación contractual  suscrita"/>
    <n v="1"/>
    <d v="2017-09-01T00:00:00"/>
    <d v="2017-10-30T00:00:00"/>
    <n v="8.4285714285714288"/>
    <n v="1"/>
    <s v="DGC_x000a_NC - Subproceso de Operación Logística _x000a_Dirección de Gestión Corporativa_x000a_Subdirección Logística_x000a__x000a_ACTUALIZADO_x000a_30112021"/>
    <n v="1"/>
    <x v="0"/>
  </r>
  <r>
    <x v="5"/>
    <x v="0"/>
    <m/>
    <m/>
    <m/>
    <m/>
    <s v="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
    <s v="Garantizar el debido ingreso al aplicativo por los funcionarios que tienen la competencia para hacerlo, realizando la revisión del listado de roles activos correspondiente."/>
    <s v="Solicitud a la Subdirección de Gestión de Tecnología y Telecomunicaciones para  que remita el archivo de roles de SIE "/>
    <n v="1"/>
    <d v="2017-10-13T00:00:00"/>
    <d v="2017-10-31T00:00:00"/>
    <n v="2.5714285714285716"/>
    <n v="1"/>
    <s v="DGC_x000a_NC - Subproceso de Operación Logística _x000a_Dirección de Gestión Corporativa_x000a_Subdirección Logística_x000a__x000a_ACTUALIZADO_x000a_30112021"/>
    <n v="1"/>
    <x v="0"/>
  </r>
  <r>
    <x v="5"/>
    <x v="0"/>
    <m/>
    <m/>
    <s v="Hallazgo 13. El aplicativo ADA se encuentra desactualizado y con vulnerabilidades de seguridad. "/>
    <m/>
    <m/>
    <m/>
    <s v="Archivo de roles de SIE actualizado generado por tecnologia."/>
    <n v="1"/>
    <d v="2017-11-01T00:00:00"/>
    <d v="2017-12-31T00:00:00"/>
    <n v="8.5714285714285712"/>
    <n v="1"/>
    <s v="DGC_x000a_NC - Subproceso Innovación y Tecnología_x000a_Dirección de Gestión de Innovación y Tecnología_x000a_Coordinación para el apoyo a los sistemas de información._x000a__x000a_ACTUALIZADO_x000a_30112021"/>
    <n v="1"/>
    <x v="0"/>
  </r>
  <r>
    <x v="5"/>
    <x v="0"/>
    <m/>
    <m/>
    <m/>
    <m/>
    <s v="19. Realizar los requerimientos detallados del sie ADA"/>
    <s v="Analizar de manera detallada los requerimientos del SIE ADA"/>
    <s v="Documento de requerimientos detallados"/>
    <n v="1"/>
    <d v="2017-10-01T00:00:00"/>
    <d v="2019-12-31T00:00:00"/>
    <n v="117.28571428571429"/>
    <n v="1"/>
    <s v="DGC_x000a_NC - Subproceso Innovación y Tecnología_x000a_Dirección de Gestión de Innovación y Tecnología_x000a_Coordinación para el apoyo a los sistemas de información._x000a__x000a_ACTUALIZADO_x000a_30112021"/>
    <n v="1"/>
    <x v="0"/>
  </r>
  <r>
    <x v="5"/>
    <x v="0"/>
    <m/>
    <m/>
    <m/>
    <m/>
    <s v="20. Realizar un plan de trabajo que contenga las actividades a implementar, de acuerdo a las decisiones tomadas para implementar el SIE ya sean: (Compra, elaboración, contratación). Sujetas a la implementación del plan de modernización tecnológica de la DIAN._x000a_"/>
    <s v="Analizar la forma de implementación el SIE de ADA, con la elaboración de un plan de trabajo para su implantación en la Entidad."/>
    <s v="Cronograma de trabajo de implentación de acuerdo al análisis realizado para la construcción del SIE"/>
    <n v="1"/>
    <d v="2020-07-01T00:00:00"/>
    <d v="2020-12-30T00:00:00"/>
    <n v="26"/>
    <n v="1"/>
    <s v="DGC_x000a_NC - Subproceso Innovación y Tecnología_x000a_Dirección de Gestión de Innovación y Tecnología_x000a_Coordinación para el apoyo a los sistemas de información._x000a__x000a_ACTUALIZADO_x000a_30112021"/>
    <n v="1"/>
    <x v="0"/>
  </r>
  <r>
    <x v="5"/>
    <x v="0"/>
    <m/>
    <m/>
    <m/>
    <m/>
    <s v="21. Adelantar el proceso de contratación de la solución tecnológica."/>
    <s v="Realizar el proceso de_x000a_contratación de acuerdo_x000a_con sus etapas"/>
    <s v="Contrato Firmado "/>
    <n v="1"/>
    <d v="2025-10-01T00:00:00"/>
    <d v="2026-02-28T00:00:00"/>
    <n v="21.428571428571427"/>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5"/>
    <x v="0"/>
    <m/>
    <m/>
    <m/>
    <m/>
    <s v="22. Definir un plan de trabajo de desarrollo de la solución tecnológica "/>
    <s v="Definir  el plan de_x000a_trabajo de la solución_x000a_tecnológica"/>
    <s v="Plan de trabajo "/>
    <n v="1"/>
    <d v="2025-12-01T00:00:00"/>
    <d v="2026-08-31T00:00:00"/>
    <n v="39"/>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5"/>
    <x v="0"/>
    <m/>
    <m/>
    <m/>
    <m/>
    <s v="23. Iniciar el desarrollo de la solución tecnológica."/>
    <s v="Desarrollo de la solución tecnológica"/>
    <s v="Informes de seguimiento/actas de reunión"/>
    <n v="5"/>
    <d v="2026-04-01T00:00:00"/>
    <d v="2027-06-30T00:00:00"/>
    <n v="65"/>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5"/>
    <x v="0"/>
    <m/>
    <m/>
    <m/>
    <m/>
    <s v="24. Poner en producción la solución tecnológica_x000a_tecnológica"/>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8-01-31T00:00:00"/>
    <n v="69.571428571428569"/>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5"/>
    <x v="0"/>
    <m/>
    <m/>
    <s v="Hallazgo 14. Incumplimiento a las politicas de seguridad de la información en el uso personal e instransferible de las cuentas de usuario y el uso de medios removibles&quot;. "/>
    <m/>
    <s v="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1"/>
    <x v="0"/>
  </r>
  <r>
    <x v="5"/>
    <x v="0"/>
    <m/>
    <m/>
    <m/>
    <m/>
    <s v="26. “Retroalimentar sobre la utilización de las plantillas existentes para la elaboración de actos administrativos del Área, con el fin de minimizar que se incurra en la generación de actos inexactos que no se encuentren ajustados a derecho”.  "/>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0"/>
  </r>
  <r>
    <x v="5"/>
    <x v="0"/>
    <m/>
    <m/>
    <s v="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
    <m/>
    <s v="27. Retroalimentar a las Direcciones Seccionales la obligación que les asiste como Supervisores Técnicos del Contrato de destrucción, lo señalado en el numeral 4.3.14 “Verificación de la Mercancía y Ejecución de la Destrucción.”"/>
    <s v="Mejorar la gestión, disminuir materialización de riesgos, a partir de la expedición de actos administrativos ajustados a derecho, que no se den sobrecostos. "/>
    <s v="Correo u oficio con lineamientos respecto del tema."/>
    <n v="1"/>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0"/>
  </r>
  <r>
    <x v="5"/>
    <x v="0"/>
    <m/>
    <m/>
    <m/>
    <m/>
    <s v="28. Verificar la instalación del “Antivirus Symantec End point Protection”. Nivel Nacional"/>
    <s v="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
    <s v="Informe de verificación permanente."/>
    <n v="3"/>
    <d v="2017-10-01T00:00:00"/>
    <d v="2018-10-01T00:00:00"/>
    <n v="52.142857142857146"/>
    <n v="1"/>
    <s v="DGC_x000a_NC - Subproceso Innovación y Tecnología_x000a_Subdirección de Gestión de Tecnología de Información y Telecomunicaciones_x000a_Coordinación de Soporte Técnico al Usuario_x000a__x000a_ACTUALIZADO_x000a_30112021"/>
    <n v="1"/>
    <x v="0"/>
  </r>
  <r>
    <x v="5"/>
    <x v="0"/>
    <m/>
    <m/>
    <m/>
    <m/>
    <s v="29. Analizar y actualizar el Reporte Mensual de Gestión de Roles Informáticos  Activos, con el fin de "/>
    <s v="tener la completitud de la información.  (Totalidad de los Roles Informáticos Activos  de los Usuarios por cada Sistema de Información vigente de la DIAN)."/>
    <s v="Generación del Reporte de Roles Informáticos  Activos de los Usuarios en la totalidad de los Sistemas de  información."/>
    <n v="1"/>
    <d v="2017-08-01T00:00:00"/>
    <d v="2017-12-31T00:00:00"/>
    <n v="21.714285714285715"/>
    <n v="1"/>
    <s v="DGC_x000a_NC - Subproceso Innovación y Proyectos_x000a_Dirección de Gestión de Innovación y Tecnología_x000a_Coordinación para el apoyo a los sistemas de información._x000a__x000a_ACTUALIZADO_x000a_30112021"/>
    <n v="1"/>
    <x v="0"/>
  </r>
  <r>
    <x v="5"/>
    <x v="0"/>
    <m/>
    <m/>
    <m/>
    <m/>
    <s v="30. Analizar el procedimiento de gestión de Roles y realizar cambios en caso requerido."/>
    <s v="Verificar la efectividad del procedimmiento de gestión de roles, para así proceder a hacer ajustes."/>
    <s v="Procedimiento ajustado"/>
    <n v="1"/>
    <d v="2017-09-01T00:00:00"/>
    <d v="2018-09-01T00:00:00"/>
    <n v="52.142857142857146"/>
    <n v="1"/>
    <s v="DGC_x000a_NC - Subproceso Innovación y Proyectos_x000a_Dirección de Gestión de Innovación y Tecnología_x000a__x000a_ACTUALIZADO_x000a_30112021"/>
    <n v="1"/>
    <x v="0"/>
  </r>
  <r>
    <x v="5"/>
    <x v="0"/>
    <m/>
    <m/>
    <m/>
    <m/>
    <s v="31. Monitoreo mediante autoevaluación virtual por parte de la Subdirección de Gestión de Representación Externa a las denuncias interpuestas  por pérdida de mercancías en las Direcciónes Seccionales con recinto propio.  "/>
    <s v="Monitorear el estado de las denuncias interpuestas en Direcciónes Seccionales con recinto propio.  "/>
    <s v="Informe semestral del estado real en que se encuentra las respectivas denuncias"/>
    <n v="1"/>
    <d v="2018-01-01T00:00:00"/>
    <d v="2018-12-31T00:00:00"/>
    <n v="52"/>
    <n v="1"/>
    <s v="DGC_x000a_NC - Subproceso de Operación Logística_x000a_Subdirección de Representación Externa_x000a__x000a_ACTUALIZADO_x000a_30112021"/>
    <n v="1"/>
    <x v="0"/>
  </r>
  <r>
    <x v="5"/>
    <x v="0"/>
    <m/>
    <m/>
    <m/>
    <m/>
    <s v="32. Desarrollar una campaña permanente respecto del uso de las políticas de seguridad de la información."/>
    <s v="evitar incumlimiento de las politicas de seguridad de la información"/>
    <s v="evidencia del desarrollo de la campaña"/>
    <n v="6"/>
    <d v="2017-10-01T00:00:00"/>
    <d v="2018-10-01T00:00:00"/>
    <n v="52.142857142857146"/>
    <n v="1"/>
    <s v="DGC_x000a_NC - Subproceso  Innovacion y Tecnologia_x000a_Oficina de seguridad de la Información _x000a__x000a_ACTUALIZADO_x000a_30112021"/>
    <n v="1"/>
    <x v="0"/>
  </r>
  <r>
    <x v="5"/>
    <x v="0"/>
    <m/>
    <m/>
    <m/>
    <m/>
    <s v="33. Tomar medidas necesarias para garantizar el adecuado almacenamiento de combustible"/>
    <s v="Mitigar los riesgos por cambio o pérdida de la mercancia"/>
    <s v="Realizar acercamientos con ecopetrol, las fuerzas militares y entidades públicas para apoyo de almacenamiento de combustibles teniendo en cuenta la normatividad vigente( oficios, correos, actas de reunión)."/>
    <n v="1"/>
    <d v="2018-09-01T00:00:00"/>
    <d v="2019-12-31T00:00:00"/>
    <n v="69.428571428571431"/>
    <n v="1"/>
    <s v="DGC_x000a_NC - Subproceso de Operación Logística _x000a_Dirección de Gestión Corporativa_x000a_Subdirección Logística_x000a__x000a_ACTUALIZADO_x000a_30112021"/>
    <n v="1"/>
    <x v="0"/>
  </r>
  <r>
    <x v="5"/>
    <x v="0"/>
    <s v="INSP. 1707022404 _x000a_H 16_x000a__x000a_Valoración de Riesgos en la Disposición y Destrucción de Mercancías Aprehendidas."/>
    <s v="RG3"/>
    <s v="Hallazgo No.16. Ineficiencia en las actividades relacionadas con la definición de la situación jurídica y disposición final de la mercancía&quot;."/>
    <s v="ID del Riesgo de Gestión  : Deterioro, pérdida de la mercancia y sobrecostos por pago de bodegajes_x000a__x000a__x000a_ID del Riesgo de Corrupción RFC 3. Sobrecostos por pago de bodegaje y/o almacenamiento "/>
    <s v="34. Gestionar la disposición de las mercancias con situación jurÍdica definida a favor de la Nación,  existentes a septiembre 30 de 2017 en la Dirección Seccional de Impuestos y Aduanas de Riohacha."/>
    <s v="Disminuir inventarios de mercancias que redundan en los costos de almacenamiento"/>
    <s v="Valor de la mercancia egresada"/>
    <n v="6432363831"/>
    <d v="2017-11-01T00:00:00"/>
    <d v="2021-04-30T00:00:00"/>
    <n v="182.28571428571428"/>
    <n v="1"/>
    <s v="DGC_x000a_DS - Subproceso de Operación Logística _x000a_Dirección Seccional de Impuestos y Aduanas de Riohacha_x000a_Division Administrativa y Financiera_x000a__x000a_ACTUALIZADO_x000a_30112021"/>
    <n v="1"/>
    <x v="0"/>
  </r>
  <r>
    <x v="5"/>
    <x v="0"/>
    <m/>
    <m/>
    <m/>
    <m/>
    <s v="35. Gestionar la disposición de las mercancias con situación jurÍdica definida a favor de la Nación, existentes a septiembre 30 de 2017 en la Dirección Seccional de Impuestos y Aduanas de San Andrés."/>
    <s v="Disminuir inventarios de mercancias que redundan en los costos de almacenamiento"/>
    <s v="Valor de la mercancia egresada"/>
    <n v="43631471"/>
    <d v="2017-11-01T00:00:00"/>
    <d v="2018-11-30T00:00:00"/>
    <n v="56.285714285714285"/>
    <n v="1"/>
    <s v="DGC_x000a_DS - Subproceso de Operación Logística _x000a_Dirección Seccional de Impuestos y Aduanas de San Andrés_x000a_Division Administrativa y Financiera_x000a__x000a_ACTUALIZADO_x000a_30112021"/>
    <n v="1"/>
    <x v="0"/>
  </r>
  <r>
    <x v="5"/>
    <x v="0"/>
    <m/>
    <m/>
    <m/>
    <m/>
    <s v="36. Gestionar la disposición de las mercancías con situación jurídica definida a favor de la Nación, existentes a septiembre a 30 de 2017 en la Dirección Seccional de Aduanas de Cartagena."/>
    <s v="Disminuir inventarios de mercancias que redundan en los costos de almacenamiento"/>
    <s v="Valor de la mercancia egresada"/>
    <n v="11623780528.950001"/>
    <d v="2017-11-01T00:00:00"/>
    <d v="2024-12-31T00:00:00"/>
    <n v="373.85714285714283"/>
    <n v="1"/>
    <s v="DGC_x000a_DS - Subproceso de Operación Logística _x000a_Dirección Seccional de Aduanas de Cartagena_x000a_Jefe de la División Administrativa y Financiera_x000a_GIT de Operación Logística_x000a__x000a_ACTUALIZADO_x000a_30112021"/>
    <n v="1"/>
    <x v="0"/>
  </r>
  <r>
    <x v="5"/>
    <x v="0"/>
    <m/>
    <m/>
    <m/>
    <m/>
    <s v="37. Gestionar la disposición de las mercancias con situación jurÍdica definida a favor de la Nación, existentes  a septiembre a 30 de 2017  en la Dirección Seccional de Impuestos y Aduanas de Arauca."/>
    <s v="Disminuir inventarios de mercancias que redundan en los costos de almacenamiento"/>
    <s v="Valor de la mercancia egresada"/>
    <n v="1251159219"/>
    <d v="2017-11-01T00:00:00"/>
    <d v="2025-04-30T00:00:00"/>
    <n v="391"/>
    <n v="1"/>
    <s v="DGC_x000a_DS - Subproceso de Operación Logística _x000a_Dirección Seccional de Impuestos y Aduanas de Arauca_x000a_División Administrativa y Financiera_x000a__x000a_ACTUALIZADO_x000a_30112021"/>
    <n v="1"/>
    <x v="0"/>
  </r>
  <r>
    <x v="5"/>
    <x v="0"/>
    <m/>
    <m/>
    <m/>
    <m/>
    <s v="38. Realizar informe de diagnóstico integral de la gestión de  las Direcciones Seccionales y remitirlo a las Direcciones Seccionales por parte de la Subdirección de Gestión Comercial._x000a_"/>
    <s v="Dar a conocer a las Direcciones Seccionales el análisis de la gestión para impulsar el avance de la misma."/>
    <s v="Informe diagnóstico integral  de gestión."/>
    <n v="42"/>
    <d v="2017-08-01T00:00:00"/>
    <d v="2017-12-31T00:00:00"/>
    <n v="21.714285714285715"/>
    <n v="1"/>
    <s v="DGC_x000a_NC - Subproceso de Operación Logística _x000a_Dirección de Gestión Corporativa_x000a_Subdirección Logística_x000a__x000a_ACTUALIZADO_x000a_30112021"/>
    <n v="1"/>
    <x v="0"/>
  </r>
  <r>
    <x v="5"/>
    <x v="0"/>
    <m/>
    <m/>
    <m/>
    <m/>
    <s v="39. Realizar seguimiento al avance de la gestión de  las Direcciones Seccionales en visitas de acompañamiento y seguimiento por parte de la Subdirección de Gestión Comercial._x000a_"/>
    <s v="Lograr que las Direcciones seccionales den cumplimiento a las metas establecidas."/>
    <s v="Informes de seguimiento "/>
    <n v="42"/>
    <d v="2017-08-01T00:00:00"/>
    <d v="2018-06-30T00:00:00"/>
    <n v="47.571428571428569"/>
    <n v="1"/>
    <s v="DGC_x000a_NC - Subproceso de Operación Logística _x000a_Dirección de Gestión Corporativa_x000a_Subdirección Logística_x000a__x000a_ACTUALIZADO_x000a_30112021"/>
    <n v="1"/>
    <x v="0"/>
  </r>
  <r>
    <x v="5"/>
    <x v="0"/>
    <m/>
    <m/>
    <m/>
    <m/>
    <s v="40. Controlar los inventarios de mercancías sin situación jurídica definida que cuenta con más de un año de almacenamiento,de acuerdo a la información remitida por la Subdirección de Gestión Comercial."/>
    <s v="Contar con información consistente, real y veraz de la situación juridica de las mrcancias que permita la  disposicion de las mismas."/>
    <s v="Reporte de situación juridica registrada en el sistema o documentos que acrediten la gestión realizada por comercial y la respuesta recibida."/>
    <n v="1"/>
    <d v="2018-01-01T00:00:00"/>
    <d v="2018-12-31T00:00:00"/>
    <n v="52"/>
    <n v="1"/>
    <s v="DGC_x000a_DS - Subproceso de Operación Logística_x000a_Direcciones Seccionales a nivel nacional _x000a__x000a_ACTUALIZADO_x000a_30112021"/>
    <n v="1"/>
    <x v="0"/>
  </r>
  <r>
    <x v="5"/>
    <x v="0"/>
    <s v="INSP. 1707022436_x000a_H1_x000a__x000a_Eficacia de la notificación en los mandamientos de pago_x000a_"/>
    <s v="RG1"/>
    <s v="No se especifica Hallazgo_x000a__x000a_RFC: Acción u omisión para demorar la notificación del mandamiento de pago"/>
    <s v="RG 1. Acción u omisión para demorar la notificación del mandamiento de pago_x000a__x000a_ID del Riesgo de Corrupción: N/A"/>
    <s v="1. Generar una capacitación sobre el procedimiento PR-ADF-0159 e Instructivos IN-ADF-0025 e instructivo  IN-ADF-0033, previa actualización. "/>
    <s v="Reflejar la información real del procedimiento realizado,  donde se relacione la fecha de notificación capturada y no la fecha de introducción al correo"/>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5"/>
    <x v="0"/>
    <m/>
    <m/>
    <m/>
    <m/>
    <s v="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_x000a_"/>
    <s v="Verificar que se relacione la fecha de notificación capturada y no la fecha de introducción al correo"/>
    <s v="Informe Gerencial firmado por los responsables, en donde se describa la verificación realizada y los controles aplicados"/>
    <n v="3"/>
    <d v="2021-10-01T00:00:00"/>
    <d v="2022-10-31T00:00:00"/>
    <n v="56.428571428571431"/>
    <n v="1"/>
    <s v="DGC_x000a_NC - Subproceso de Recursos Administrativos_x000a_Coordinación de Correspondencia y Notificaciones_x000a__x000a_ACTUALIZADO_x000a_30112021"/>
    <n v="1"/>
    <x v="0"/>
  </r>
  <r>
    <x v="5"/>
    <x v="0"/>
    <m/>
    <m/>
    <m/>
    <m/>
    <s v="3. Definir la estrategia de digitalización"/>
    <s v="Estrategia de digitalización de los sistemas de información, se pone en marcha el plan de_x000a_modernización de la DIAN.)"/>
    <s v="Documento de estrategia."/>
    <n v="1"/>
    <d v="2023-11-01T00:00:00"/>
    <d v="2024-07-31T00:00:00"/>
    <n v="39"/>
    <n v="1"/>
    <s v="DGC_x000a_NC - Subproceso Innovación y Tecnología _x000a_Dirección de Gestión de Innovación y Tecnología_x000a__x000a_ACTUALIZADO_x000a_30112021"/>
    <n v="1"/>
    <x v="0"/>
  </r>
  <r>
    <x v="5"/>
    <x v="0"/>
    <m/>
    <m/>
    <m/>
    <m/>
    <s v="4. Iniciar el proyecto con la definición de  los requerimientos funcionales"/>
    <s v="Definir los requerimientos funcionales"/>
    <s v="Documento de requerimientos funcionales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5"/>
    <x v="0"/>
    <m/>
    <m/>
    <m/>
    <m/>
    <s v="5. Definir los requerimientos no funcionales "/>
    <s v="Definir los requerimientos no funcionales "/>
    <s v="Documento de requerimientos no funcionales V1"/>
    <n v="1"/>
    <d v="2024-02-01T00:00:00"/>
    <d v="2025-03-31T00:00:00"/>
    <n v="60.571428571428569"/>
    <n v="1"/>
    <s v="DGC_x000a_NC - Subproceso Innovacion y Tecnologia_x000a_Direccion de Gestion de Innovacion y Tecnologia_x000a_Subdireccion de Innovacion y Proyectos_x000a_Subdireccion de Soluciones y Desarrollo_x000a__x000a_"/>
    <n v="1"/>
    <x v="0"/>
  </r>
  <r>
    <x v="5"/>
    <x v="0"/>
    <m/>
    <m/>
    <m/>
    <m/>
    <s v="6. Iniciar el proceso de contratación "/>
    <s v="Validar o aceptar el proceso de contratación"/>
    <s v="Documento de validación o aceptación del proceso de contratación"/>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0"/>
  </r>
  <r>
    <x v="5"/>
    <x v="0"/>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5"/>
    <x v="0"/>
    <m/>
    <m/>
    <m/>
    <m/>
    <s v="8. Definir un plan de trabajo de desarrollo de la solución tecnológica "/>
    <s v="Definir un plan de trabajo de desarrollo de la solución tecnológica "/>
    <s v="Plan de trabajo V1"/>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0"/>
  </r>
  <r>
    <x v="5"/>
    <x v="0"/>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5"/>
    <x v="0"/>
    <m/>
    <m/>
    <m/>
    <m/>
    <s v="10. Iniciar el desarrollo de la solución tecnológica."/>
    <s v="Desarrollo de la solución"/>
    <s v="Informes de seguimiento"/>
    <n v="7"/>
    <d v="2026-01-02T00:00:00"/>
    <d v="2027-09-30T00:00:00"/>
    <n v="90.857142857142861"/>
    <n v="0"/>
    <s v="DGC_x000a_NC - Subproceso Innovación y Tecnología _x000a_Dirección de Gestión de Innovación y Tecnología_x000a__x000a_ACTUALIZADO_x000a_30112021"/>
    <n v="0"/>
    <x v="1"/>
  </r>
  <r>
    <x v="5"/>
    <x v="0"/>
    <m/>
    <m/>
    <m/>
    <m/>
    <s v="11. Iniciar la implementación de la solución tecnológica"/>
    <s v="Pruebas y evaluación funcional"/>
    <s v=" (01) Un  formato de Aceptación de Pruebas funcionales y salida a producción - FT-IIT-1851."/>
    <n v="1"/>
    <d v="2026-01-02T00:00:00"/>
    <d v="2027-09-30T00:00:00"/>
    <n v="90.857142857142861"/>
    <n v="0"/>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5"/>
    <x v="0"/>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5"/>
    <x v="0"/>
    <m/>
    <m/>
    <m/>
    <m/>
    <s v="13. Generar capacitación  sobre el procedimiento  PR-ADF-0159, dirigido a las áreas productoras de actos administrativos, donde se socialice los términos de entrega de los actos administrativos y los términos para dar inicio a la notificación, comunicación y/o publicación"/>
    <s v="Sensibilizar a los servidores públicos  sobre los términos establecidos en la normatividad vigente de tal forma que  se de cumplimiento de los mismos"/>
    <s v="FT-GH-1722 Registro Capacitación Interna"/>
    <n v="1"/>
    <d v="2021-09-15T00:00:00"/>
    <d v="2021-12-31T00:00:00"/>
    <n v="15.285714285714286"/>
    <n v="1"/>
    <s v="DGC_x000a_NC - Subproceso de Recursos Administrativos_x000a_Subdirección Administrativa_x000a_Coordinación de Correspondencia y Notificaciones_x000a__x000a_ACTUALIZADO_x000a_30112021"/>
    <n v="1"/>
    <x v="0"/>
  </r>
  <r>
    <x v="5"/>
    <x v="0"/>
    <m/>
    <m/>
    <m/>
    <m/>
    <s v="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
    <s v="Verificar que los actos administrativos para notificación, sean entregados de forma oportuna, de conformidad con lo establecido en el procedimiento PR-FI-0159"/>
    <s v="Informe Gerencial firmado por los responsables, en donde se describa la verificación realizada y los controles aplicados"/>
    <n v="3"/>
    <d v="2021-10-01T00:00:00"/>
    <d v="2022-10-31T00:00:00"/>
    <n v="56.428571428571431"/>
    <n v="1"/>
    <s v="DGC_x000a_NC - Subproceso de Recursos Administrativos_x000a_Subdirección Administrativa_x000a_Coordinación de Correspondencia y Notificaciones_x000a__x000a_ACTUALIZADO_x000a_30112021"/>
    <n v="1"/>
    <x v="0"/>
  </r>
  <r>
    <x v="5"/>
    <x v="0"/>
    <m/>
    <m/>
    <m/>
    <m/>
    <s v="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
    <s v="Evidenciar los actos administrativos pendientes  y  culminar el trámite de notificación, comunicación y/o  publicación  en el Aplicativo Notificar."/>
    <s v="Informe Gerencial firmado por los responsables, en donde se describa la verificación realizada y los controles aplicados. Adjuntando las evidencias respectivas."/>
    <n v="6"/>
    <d v="2021-10-01T00:00:00"/>
    <d v="2022-03-31T00:00:00"/>
    <n v="25.857142857142858"/>
    <n v="1"/>
    <s v="DGC_x000a_NC - Subproceso de Recursos Administrativos_x000a_Subdirección Administrativa_x000a_Coordinación de Correspondencia y Notificaciones_x000a__x000a_ACTUALIZADO_x000a_30112021"/>
    <n v="1"/>
    <x v="0"/>
  </r>
  <r>
    <x v="5"/>
    <x v="0"/>
    <m/>
    <m/>
    <m/>
    <m/>
    <s v="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
    <s v="Efectuar seguimiento y control a la entrega y estado de notificación de los mandamientos de pago."/>
    <s v="Documento publicado"/>
    <n v="1"/>
    <d v="2021-10-01T00:00:00"/>
    <d v="2022-06-30T00:00:00"/>
    <n v="38.857142857142854"/>
    <n v="1"/>
    <s v="DGC_x000a_NC - Subproceso  Recaudo-Devoluciones_x000a_Subdirección Cobranzas_x000a_Coordinación  de Cobranzas_x000a__x000a_ACTUALIZADO_x000a_30112021"/>
    <n v="1"/>
    <x v="0"/>
  </r>
  <r>
    <x v="5"/>
    <x v="0"/>
    <m/>
    <m/>
    <m/>
    <m/>
    <s v="17. Generar una capacitación sobre el uso de formas de captura y consulta del Aplicativo Notificar, que permiten agilizar la captura y entrega de los actos administrativos, de forma oportuna. (áreas productoras de actos administrativo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5"/>
    <x v="0"/>
    <m/>
    <m/>
    <m/>
    <m/>
    <s v="18. Generar una capacitación sobre el uso de los diferentes roles del Aplicativo Notificar, dirigido a las áreas de documentación o quien hace sus vece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5"/>
    <x v="0"/>
    <s v="170700-29-2025-02-01  _x000a__x000a_“Chatarrización”_x000a_"/>
    <s v="RG01: Adelantar el proceso de chatarrización de mercancía aprehendida decomisada o en abandono y bienes a favor de la Nación, sin el cumplimiento de requisitos legales o procedimentales   _x000a_   _x000a_RFC01: Incluir o excluir discrecionalmente del proceso de chatarrización mercancía aprehendida decomisada o en abandono y/o bienes a favor de la Nación     "/>
    <s v="H1. Por deficiencias en la estructuración de los estudios previos del Contrato 00-192 DIAN del 2023 cuyo objeto es “Venta por peso de chatarra (material ferroso y de cualquier tipo de metal) que resulte del proceso de chatarrización de las mercancías que para tal efecto le sean entregadas por la DIAN, garantizando su fundición o desnaturalización, según sea su naturaleza.”, no soportan el estimado de las toneladas de chatarra a procesar, ni obran en el SECOP las cotizaciones tenidas en cuenta para los citados estudios y tampoco definen el valor de los materiales a procesar, afectando la estructuración del precio de referencia (valor mínimo del kilo de chatarra a contratar), incumpliendo los principios de Planeación  (artículo 25 de la Ley 80 de 1993, artículo 2.2.1.1.2.1.1. del Decreto 1082 de 2015.), Economía (artículo 25 de la ley 80 de 1993), publicidad (artículo 209 de la Constitución Política, artículo 2.2.1.1.1.7.1. del Decreto 1082 de 2015.) y transparencia (artículo 24 de la Ley 80 de 1993), aplicables en contratación estatal.  "/>
    <s v="RG01: Adelantar el proceso de chatarrización de mercancía aprehendida decomisada o en abandono y bienes a favor de la Nación, sin el cumplimiento de requisitos legales o procedimentales   _x000a_   _x000a_RFC01: Incluir o excluir discrecionalmente del proceso de chatarrización mercancía aprehendida decomisada o en abandono y/o bienes a favor de la Nación     "/>
    <s v="A1. La Subdirección de Compras y Contratos con apoyo de la Subdirección Logística, en el futuro proceso de contratación, realizarán análisis de precios por tipo de chatarra (ej. Cobre, Aluminio, Bronce), discriminando por región geográfica o por Dirección Seccional, "/>
    <s v=" 1) Análisis estadístico del material que resulta de los eventos de chatarrización. 2) Estudio de mercado del precio de venta de chatarra discriminado por material y región "/>
    <s v="Análisis del sector del futuro proceso de contratación "/>
    <n v="1"/>
    <d v="2027-05-01T00:00:00"/>
    <d v="2027-08-01T00:00:00"/>
    <n v="13.142857142857142"/>
    <n v="0"/>
    <s v="DGC_x000a_Subdirección Logística_x000a_Subdirección de Compras y Contratos"/>
    <n v="0"/>
    <x v="1"/>
  </r>
  <r>
    <x v="5"/>
    <x v="0"/>
    <m/>
    <m/>
    <s v="H2. Se evidenciaron 59 ítems (Ver anexo 1 hoja “Hallazgo 2”) donde no se evidencia el soporte que define la situación jurídica de la mercancía, omitiendo las actividades necesarias para la gestión de chatarrización incumpliendo con lo establecido en los literal g del numeral 4.3.2 Documentos del Evento de Chatarrización del instructivo IN-ADF-0216 “Chatarrización De Mercancías ADA y Bienes Adjudicados a la Nación”"/>
    <m/>
    <s v="A2. Verificar que dentro de la unidad documental el reporte de abandonos tenga como anexo la relación de la mercancía de manera individualizada."/>
    <s v="Elaboración de la relación de la mercancía"/>
    <s v="Relación de la mercancía individualizada"/>
    <n v="1"/>
    <d v="2025-10-23T00:00:00"/>
    <d v="2026-05-29T00:00:00"/>
    <n v="31.142857142857142"/>
    <n v="0"/>
    <s v="DGC_x000a_Direcciones Seccionales"/>
    <n v="0"/>
    <x v="1"/>
  </r>
  <r>
    <x v="5"/>
    <x v="0"/>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1"/>
  </r>
  <r>
    <x v="5"/>
    <x v="0"/>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1"/>
  </r>
  <r>
    <x v="5"/>
    <x v="0"/>
    <m/>
    <m/>
    <s v="H3. Se observó que ninguno de los ítems contenidos en las resoluciones 1277 de 2023 y 517 de 2024 de la Dirección Seccional de Aduanas de Cartagena cuenta con el Formato FT-ADF-2305 Solicitud de disposición de mercancías ADA y bienes adjudicados a la Nación (Ver anexo 1 hoja “Hallazgo 3”), omitiendo las actividades necesarias para la gestión de chatarrización incumpliendo con lo establecido en el literal b del numeral 4.3.2 Documentos del Evento de Chatarrización del instructivo IN-ADF-0216 “Chatarrización De Mercancías ADA y Bienes Adjudicados a la Nación”"/>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0"/>
    <s v="DGC_x000a_Direcciones Seccionales_x000a__x000a_Coordinación de Chatarrizaciones y Destrucciones "/>
    <n v="0"/>
    <x v="1"/>
  </r>
  <r>
    <x v="5"/>
    <x v="0"/>
    <m/>
    <m/>
    <m/>
    <m/>
    <s v="A5. Actualización instructivo IN-ADF-216"/>
    <s v="Actualización instructivo IN-ADF-216"/>
    <s v="Instructivo IN-ADF-216 versión 3"/>
    <n v="1"/>
    <d v="2025-10-01T00:00:00"/>
    <d v="2025-12-31T00:00:00"/>
    <n v="13"/>
    <n v="0"/>
    <s v="DGC_x000a_Coordinación de Chatarrizaciones y Destrucciones_x000a_Coordinación de Procesos y Riesgos Operacionales"/>
    <n v="0"/>
    <x v="1"/>
  </r>
  <r>
    <x v="5"/>
    <x v="0"/>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1"/>
  </r>
  <r>
    <x v="5"/>
    <x v="0"/>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1"/>
  </r>
  <r>
    <x v="5"/>
    <x v="0"/>
    <m/>
    <m/>
    <s v="H4. En las resoluciones seleccionadas para revisión, por medio de las cuales se dispone una mercancía en la modalidad de chatarrización, se encontró falta de sustento en la motivación de la disposición, incumpliendo lo establecido en el artículo 749 del Decreto 1165 de 2019 y el literal k del numeral 4.3.2 Documentos del Evento de Chatarrización del instructivo IN-ADF-0216 “Chatarrización De Mercancías ADA y Bienes Adjudicados a la Nación”."/>
    <m/>
    <s v="A6. Se realizará capacitación a las Direcciones Seccionales encaminada a  explicar cuales son las causales legales para que la mercancía pueda ser chatarrizada y los soportes documentales para demostrar más allá de duda razonable el estado de la mercancía o las restricciones legales o administrativas que imposibiliten la disposición a través de otra modalidad, en concordancia con lo establecido en el artículo 749 del Decreto 1165 de 2019 y sus modificaciones y el literal k del numeral 4.3.2 Documentos del Evento de Chatarrización del instructivo IN-ADF-0216 “Chatarrización De Mercancías ADA y Bienes Adjudicados a la Nación”."/>
    <s v="Realizar capacitación virtual"/>
    <s v="Lista de asistencia de la capacitación"/>
    <n v="1"/>
    <d v="2025-11-01T00:00:00"/>
    <d v="2026-05-30T00:00:00"/>
    <n v="30"/>
    <n v="0"/>
    <s v="DGC_x000a_Coordinación de Chatarrizaciones y Destrucciones_x000a__x000a_Direcciones Seccionales"/>
    <n v="0"/>
    <x v="1"/>
  </r>
  <r>
    <x v="5"/>
    <x v="0"/>
    <m/>
    <m/>
    <m/>
    <m/>
    <s v="A15.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
    <s v="Elevar consulta interinstitucional"/>
    <s v="Presentación de consulta"/>
    <n v="1"/>
    <d v="2025-11-24T00:00:00"/>
    <d v="2026-02-27T00:00:00"/>
    <n v="13.571428571428571"/>
    <n v="0"/>
    <s v="DGC_x000a_Subdirección Logística"/>
    <n v="0"/>
    <x v="1"/>
  </r>
  <r>
    <x v="5"/>
    <x v="0"/>
    <m/>
    <m/>
    <s v="H5. En la revisión de las carpetas contentivas de los eventos de chatarrización seleccionados para revisión no se evidenció la realización de las labores de alistamiento, observando la omisión de las actividades necesarias para la gestión de chatarrización de conformidad con el instructivo IN-ADF-0216 “Chatarrización De Mercancías ADA y Bienes Adjudicados a la Nación”"/>
    <m/>
    <s v="A5. Actualización instructivo IN-ADF-216"/>
    <s v="Actualización instructivo IN-ADF-216"/>
    <s v="Instructivo IN-ADF-216 versión 3"/>
    <n v="1"/>
    <d v="2025-10-01T00:00:00"/>
    <d v="2025-12-31T00:00:00"/>
    <n v="13"/>
    <n v="0"/>
    <s v="DGC_x000a_Coordinación de Chatarrizaciones y Destrucciones_x000a_Coordinación de Procesos y Riesgos Operacionales"/>
    <n v="0"/>
    <x v="1"/>
  </r>
  <r>
    <x v="5"/>
    <x v="0"/>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1"/>
  </r>
  <r>
    <x v="5"/>
    <x v="0"/>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1"/>
  </r>
  <r>
    <x v="5"/>
    <x v="0"/>
    <m/>
    <m/>
    <s v="H6. En la revisión de las resoluciones seleccionadas para revisión por medio de las cuales se dispone mercancía para chatarrización se evidenció falta de documentación para la disposición de medios de transporte incumpliendo lo establecido en los numerales 4.1 Verificación del Informe Investigador de Laboratorio en el formato FPJ13- (Policía Judicial) del instructivo IN-ADF-0169 “Trámites para la Disposición de Medios de Transporte Aéreo, Marítimo, Terrestres Y Maquinaria Rodante de Construcción o Minería”."/>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0"/>
    <s v="DGC_x000a_Direcciones Seccionales_x000a__x000a_Coordinación de Chatarrizaciones y Destrucciones "/>
    <n v="0"/>
    <x v="1"/>
  </r>
  <r>
    <x v="5"/>
    <x v="0"/>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1"/>
  </r>
  <r>
    <x v="5"/>
    <x v="0"/>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1"/>
  </r>
  <r>
    <x v="5"/>
    <x v="0"/>
    <m/>
    <m/>
    <s v="H7. Se observa que los archivos consolidados presentan diferencias respecto de las resoluciones por medio de las cuales se dispone la mercancía por la modalidad de chatarrización incumpliendo lo establecido en el numeral 4.4.7 “Comunicación al contratista del consolidado de chatarra y solicitud del cronograma de actividades” del instructivo IN-ADF-0216 “Chatarrización de Mercancías ADA y Bienes Adjudicados a la Nación”."/>
    <m/>
    <s v="A5. Actualización instructivo IN-ADF-216"/>
    <s v="Actualización instructivo IN-ADF-216"/>
    <s v="Instructivo IN-ADF-216 versión 3"/>
    <n v="1"/>
    <d v="2025-10-01T00:00:00"/>
    <d v="2025-12-31T00:00:00"/>
    <n v="13"/>
    <n v="0"/>
    <s v="DGC_x000a_Coordinación de Chatarrizaciones y Destrucciones_x000a_Coordinación de Procesos y Riesgos Operacionales"/>
    <n v="0"/>
    <x v="1"/>
  </r>
  <r>
    <x v="5"/>
    <x v="0"/>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1"/>
  </r>
  <r>
    <x v="5"/>
    <x v="0"/>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1"/>
  </r>
  <r>
    <x v="5"/>
    <x v="0"/>
    <m/>
    <m/>
    <s v="H8. Se determinó que en los documentos soporte de la 1561 de 2024 de 1 ítem, incumpliendo lo establecido en el numeral 4.4.14 Diligencia de entrega de la mercancía o bienes adjudicados a la Nación del instructivo IN-ADF-0216 “Chatarrización De Mercancías ADA y Bienes Adjudicados a la Nación”"/>
    <m/>
    <s v="A8.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0"/>
    <s v="DGC_x000a_Subdirección Logística_x000a_Coordinación de Chatarrizaciones y Destrucciones"/>
    <n v="0"/>
    <x v="1"/>
  </r>
  <r>
    <x v="5"/>
    <x v="0"/>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1"/>
  </r>
  <r>
    <x v="5"/>
    <x v="0"/>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1"/>
  </r>
  <r>
    <x v="5"/>
    <x v="0"/>
    <m/>
    <m/>
    <s v="H9. En la Resolución 290 de 2024 de la Dirección Seccional de Aduanas de Cúcuta se evidencia fallas en la comprobación de los pesajes de las mercancías, correspondiente al egreso del recinto de almacenamiento e ingreso al centro de acopio, incumpliendo lo establecido en los numerales 4.4.17 “Verificación de la mercancía en el centro de acopio ” y 4.4.19 “Elaboración del acta de Desintegración ” del instructivo IN-ADF-0216 “Chatarrización de Mercancías ADA y Bienes Adjudicados a la Nación”, entrega que se encontraba bajo la responsabilidad de Luis Antonio Sánchez Chaparro Facilitador I, Carolina García Jaimes Gestor I, Edinson Moisés Chía Gelvez Analista II del del GIT Operación Logística y Jacinto Contreras Cárdenas Gestor II del Despacho de la seccional, situación que puede conllevar a una posible pérdida de recursos."/>
    <m/>
    <s v="A8.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0"/>
    <s v="DGC_x000a_Subdirección Logística_x000a_Coordinación de Chatarrizaciones y Destrucciones"/>
    <n v="0"/>
    <x v="1"/>
  </r>
  <r>
    <x v="5"/>
    <x v="0"/>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1"/>
  </r>
  <r>
    <x v="5"/>
    <x v="0"/>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1"/>
  </r>
  <r>
    <x v="5"/>
    <x v="0"/>
    <m/>
    <m/>
    <m/>
    <m/>
    <s v="A16. Se realizará Autoevaluación aleatoria para identificar que la Dirección Seccional de Cúcuta este ejecutando la chatarrización de acuerdo con lo estipulado en el instructivo IN-ADF-216"/>
    <s v="Realizar la autoevaluación"/>
    <s v="Informe de autoevaluación"/>
    <n v="1"/>
    <d v="2026-03-01T00:00:00"/>
    <d v="2026-08-31T00:00:00"/>
    <n v="26.142857142857142"/>
    <n v="0"/>
    <s v="DGC_x000a_Subdirección Logística_x000a_Coordinación de Chatarrización y Destrucciones"/>
    <n v="0"/>
    <x v="1"/>
  </r>
  <r>
    <x v="5"/>
    <x v="0"/>
    <m/>
    <m/>
    <m/>
    <m/>
    <s v="A9.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0"/>
    <s v="DGC_x000a_Direcciones Seccionales_x000a__x000a_Coordinación de Chatarrizaciones y Destrucciones."/>
    <n v="0"/>
    <x v="1"/>
  </r>
  <r>
    <x v="5"/>
    <x v="0"/>
    <m/>
    <m/>
    <s v="H10. En la Dirección Seccional de Aduanas de Cúcuta en el evento de chatarrización del lote 2 de la resolución 290 de 2024, no se observó el informe final del proceso de desnaturalización y chatarrización de los bienes y mercancías a favor de la nación, incumpliendo lo establecido en el numeral No. 4.4.24 “Remisión de informe final” del instructivo IN-ADF-0216 “Chatarrización de Mercancías ADA y Bienes Adjudicados a La Nación” que expresa “una vez finalizada la operación de desnaturalización, fundición y disposición final, se recibe por parte del Contratista en la Coordinación de Chatarrización y Destrucciones o quien haga sus veces, de la Subdirección Logística o quien haga sus veces y en la Dirección Seccional correspondiente, el informe final de ejecución del lote”, situación que no permite verificar la correcta supervisión del contrato, cuya responsabilidad corresponde a Anny Yibeth Pallares Sosa Gestor II y Edison Moisés Chía Gelvez Analista II del GIT Operación Logística."/>
    <m/>
    <s v="A8.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0"/>
    <s v="DGC_x000a_Subdirección Logística_x000a_Coordinación de Chatarrizaciones y Destrucciones"/>
    <n v="0"/>
    <x v="1"/>
  </r>
  <r>
    <x v="5"/>
    <x v="0"/>
    <m/>
    <m/>
    <m/>
    <m/>
    <s v="A16. Se realizará Autoevaluación aleatoria para identificar que la Dirección Seccional de Cúcuta este ejecutando la chatarrización de acuerdo con lo estipulado en el instructivo IN-ADF-216"/>
    <s v="Realizar la autoevaluación"/>
    <s v="Informe de autoevaluación"/>
    <n v="1"/>
    <d v="2026-03-01T00:00:00"/>
    <d v="2026-08-31T00:00:00"/>
    <n v="26.142857142857142"/>
    <n v="0"/>
    <s v="DGC_x000a_Subdirección Logística_x000a_Coordinación de Chatarrización y Destrucciones"/>
    <n v="0"/>
    <x v="1"/>
  </r>
  <r>
    <x v="5"/>
    <x v="0"/>
    <m/>
    <m/>
    <m/>
    <m/>
    <s v="A9.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0"/>
    <s v="DGC_x000a_Direcciones Seccionales_x000a__x000a_Coordinación de Chatarrizaciones y Destrucciones."/>
    <n v="0"/>
    <x v="1"/>
  </r>
  <r>
    <x v="5"/>
    <x v="0"/>
    <m/>
    <m/>
    <s v="H11. Debido a la falta de capacidades institucionales para determinar autenticidad, funcionalidad y estado de los bienes susceptibles de disposición, la DIAN chatarrizó bienes y mercancías basado en el numeral 7º del Memorando 000110 de 2022, el cual contiene condiciones que no se encuentran establecidas en el artículo 749 del Decreto 1165 de 2019, afectando los principios de celeridad, economía y coordinación, desatendiendo el cumplimiento de los fines del Estado y trasgrediendo el orden jerárquico de la normatividad existente."/>
    <m/>
    <s v="A10. Se realizará consulta a la Dirección de Gestión Jurídica, con el fin de determinar la viabilidad de la disposición de esta mercancía a través de otras modalidades."/>
    <s v="Socialización concepto jurídico_x000a__x000a_Alcance al memorando 155 del 01/08/2025"/>
    <s v="Concepto jurídico"/>
    <n v="1"/>
    <d v="2025-09-25T00:00:00"/>
    <d v="2025-12-31T00:00:00"/>
    <n v="13.857142857142858"/>
    <n v="0"/>
    <s v="DGC_x000a_Dirección de Gestión Corporativa_x000a_Subdirección Logística"/>
    <n v="0"/>
    <x v="1"/>
  </r>
  <r>
    <x v="5"/>
    <x v="0"/>
    <m/>
    <m/>
    <m/>
    <m/>
    <s v="A15.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
    <s v="Elevar consulta interinstitucional"/>
    <s v="Presentación de consulta"/>
    <n v="1"/>
    <d v="2025-11-24T00:00:00"/>
    <d v="2026-02-27T00:00:00"/>
    <n v="13.571428571428571"/>
    <n v="0"/>
    <s v="DGC_x000a_Subdirección Logística"/>
    <n v="0"/>
    <x v="1"/>
  </r>
  <r>
    <x v="5"/>
    <x v="0"/>
    <m/>
    <m/>
    <s v="OB1. La certificación emitida por la Dirección Seccional de Aduanas de Bogotá refiere que el auto de cesión de bienes de la Superintendencia de Sociedades es el No. 400-002049 y el auto de adjudicación de bienes es el No. 405-013070 del 25/07/2013, observando discrepancia entre los actos relacionados lo que conlleva a la pérdida de la integridad de la información."/>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0"/>
    <s v="DGC_x000a_Direcciones Seccionales_x000a__x000a_Coordinación de Chatarrizaciones y Destrucciones "/>
    <n v="0"/>
    <x v="1"/>
  </r>
  <r>
    <x v="5"/>
    <x v="0"/>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1"/>
  </r>
  <r>
    <x v="5"/>
    <x v="0"/>
    <m/>
    <m/>
    <m/>
    <m/>
    <s v="A11. Capacitación a los funcionarios que intervienen en el trámite de disposición de Bienes muebles adjudicados a favor de la nación dentro de procesos de cobro coactivo y en los proceso concursales."/>
    <s v="Capacitación a los responsables del proceso."/>
    <s v="lista de asistencia"/>
    <n v="1"/>
    <d v="2025-11-01T00:00:00"/>
    <d v="2026-05-30T00:00:00"/>
    <n v="30"/>
    <n v="0"/>
    <s v="DGC_x000a_Direcciones Seccionales_x000a__x000a_Subdirección Logística_x000a_Coordinación de Chatarrizaciones y Destrucciones_x000a_Coordinación de Optimización de la Operación Logística"/>
    <n v="0"/>
    <x v="1"/>
  </r>
  <r>
    <x v="5"/>
    <x v="0"/>
    <m/>
    <m/>
    <s v="OB2. En la resolución 12864 de 2024 se observa que definida la situación jurídica de los bienes adjudicados a favor de la nación, según acta de adjudicación de bienes de la Superintendencia de Sociedades de radicado 405-013070 del 25/07/2013, la Dirección Seccional de Aduanas de Bogotá tenía la facultad de determinar la disposición de los bienes adjudicados desde dicha fecha, pero transcurrieron 11 años y 7 meses para realizar el proceso de disposición por la modalidad de chatarrización de los bienes, lo que conlleva a un sobrecosto de almacenamiento o bodegaje, lo que puede implicar posibles pérdidas económicas para la DIAN._x000a__x000a__x0009_En la Dirección Seccional de Aduanas de Cúcuta se observa que los 170 ítems relacionados en la resolución 290 de 22/04/2024 cuentan con el acto administrativo que define la situación jurídica de las mercancías, con firmeza de algunas mercancías desde marzo de 2014, por lo cual la Dirección Seccional de Aduanas de Cúcuta tenía la facultad de determinar la disposición de los bienes adjudicados, pero transcurrieron 10 años para realizar el proceso de disposición por la modalidad de chatarrización, lo que conlleva a un sobre costo de almacenamiento o bodegaje, lo que puede implicar posibles pérdidas económicas para la DIAN."/>
    <m/>
    <s v="A12. Fomentar el uso y consulta del tablero de inventarios para identificar las mercancías que ya posean la situación jurídica definida y de esta manera recomendar a las Direcciones Seccionales su disposición por alguna de las modalidades._x000a__x000a_Para cada caso en su particularidad se realizará estudio costo - beneficio_x000a__x000a_Adicionalmente, el despacho de la Subdirección Logística de manera mensual remite la información consultada para generar las alertas respectivas vía correo electrónico."/>
    <s v="Seguimiento a los proyectos de disposición."/>
    <s v="Correo electrónico remitido desde el despacho de la Subdirección Logística"/>
    <n v="1"/>
    <d v="2025-11-01T00:00:00"/>
    <d v="2026-05-31T00:00:00"/>
    <n v="30.142857142857142"/>
    <n v="0"/>
    <s v="DGC_x000a_Direcciones Seccionales_x000a__x000a_Subdirección Logística_x000a_Coordinación de Optimización de la Operación Logística"/>
    <n v="0"/>
    <x v="1"/>
  </r>
  <r>
    <x v="5"/>
    <x v="0"/>
    <m/>
    <m/>
    <s v="OB3. En la resolución 290 de 2024 de la Dirección Seccional de Aduanas de Cúcuta, no se encontró soporte de los pagos de los bienes faltantes al momento de la entrega de las mercancías, respecto de del peso estimado y el peso bruto determinado en la entrega de las mercancías"/>
    <m/>
    <s v="A13. Realizar el seguimiento continuo al procedimiento de faltantes a cargo de la Coordinación de Optimización de la Operación Logística dado que la observación es competencia de dicha coordinación._x000a__x000a_Nota: Esta observación esta asociada al contrato de almacenamiento y se archiva en una carpeta independiente del contrato de chatarrización."/>
    <s v="Seguimiento a las actas de faltantes y cuentas de cobro emitidas por la Dirección Seccional._x000a__x000a_Proceso de afectación de pólizas en caso de no recibir el pago._x000a_"/>
    <s v="Soporte de pagos por concepto de faltantes."/>
    <n v="1"/>
    <d v="2025-11-01T00:00:00"/>
    <d v="2026-05-31T00:00:00"/>
    <n v="30.142857142857142"/>
    <n v="0"/>
    <s v="DGC_x000a_Coordinación de Optimización de la Operación Logística_x000a__x000a_Direcciones Seccionales."/>
    <n v="0"/>
    <x v="1"/>
  </r>
  <r>
    <x v="5"/>
    <x v="0"/>
    <m/>
    <m/>
    <m/>
    <m/>
    <s v="A9.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0"/>
    <s v="DGC_x000a_Direcciones Seccionales_x000a__x000a_Coordinación de Chatarrizaciones y Destrucciones."/>
    <n v="0"/>
    <x v="1"/>
  </r>
  <r>
    <x v="5"/>
    <x v="0"/>
    <m/>
    <m/>
    <s v="OB4. Se evidencian inconsistencias en la información registrada en los documentos de los eventos de chatarrización "/>
    <m/>
    <s v="A9.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0"/>
    <s v="DGC_x000a_Direcciones Seccionales_x000a__x000a_Coordinación de Chatarrizaciones y Destrucciones."/>
    <n v="0"/>
    <x v="1"/>
  </r>
  <r>
    <x v="5"/>
    <x v="0"/>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1"/>
  </r>
  <r>
    <x v="5"/>
    <x v="0"/>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1"/>
  </r>
  <r>
    <x v="6"/>
    <x v="0"/>
    <s v="INSP.1707022414_x000a_H1, 2, 3_x000a__x000a_Validación del procesamiento de los saldos que afectan el SI Obligación financiera._x000a__x000a_"/>
    <s v="RG1"/>
    <s v="ID del Hallazgo I. Debilidades en el almacenamiento de la información de registros de eventos, log´s, y registro de información de tablas de auditoría de Obligación Financiera y SIPAC_x000a_"/>
    <s v="Pérdida de integridad y trazabilidad en la implementación de software y procesamiento del código fuente SIE - Obligación Financiera"/>
    <s v="1. Definir la estrategia de digitalización"/>
    <s v="Estrategia de digitalización del proyecto."/>
    <s v="Documento de estrategia."/>
    <n v="1"/>
    <d v="2023-11-01T00:00:00"/>
    <d v="2024-07-31T00:00:00"/>
    <n v="39"/>
    <n v="1"/>
    <s v="DGI_x000a_Dirección de Gestión de Innovación y Tecnología"/>
    <n v="1"/>
    <x v="0"/>
  </r>
  <r>
    <x v="6"/>
    <x v="0"/>
    <m/>
    <m/>
    <m/>
    <m/>
    <s v="2.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6"/>
    <x v="0"/>
    <m/>
    <m/>
    <m/>
    <m/>
    <s v="3.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6"/>
    <x v="0"/>
    <m/>
    <m/>
    <m/>
    <m/>
    <s v="4.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6"/>
    <x v="0"/>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6"/>
    <x v="0"/>
    <m/>
    <m/>
    <m/>
    <m/>
    <s v="6.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6"/>
    <x v="0"/>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6"/>
    <x v="0"/>
    <m/>
    <m/>
    <m/>
    <m/>
    <s v="8. Iniciar el desarrollo de la solución tecnológica."/>
    <s v="Desarrollo de la solución"/>
    <s v="Informes de seguimiento"/>
    <n v="10"/>
    <d v="2025-06-01T00:00:00"/>
    <d v="2027-12-31T00:00:00"/>
    <n v="134.71428571428572"/>
    <n v="0"/>
    <s v="DGI_x000a_Dirección de Gestión de Innovación y Tecnología"/>
    <n v="0"/>
    <x v="1"/>
  </r>
  <r>
    <x v="6"/>
    <x v="0"/>
    <m/>
    <m/>
    <m/>
    <m/>
    <s v="9. Iniciar la implementación de la solución tecnológica"/>
    <s v="Pruebas y evaluación funcional"/>
    <s v=" (01) Un  formato de Aceptación de Pruebas funcionales y salida a producción - FT-IIT-1851."/>
    <n v="1"/>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
    <n v="0"/>
    <x v="1"/>
  </r>
  <r>
    <x v="6"/>
    <x v="0"/>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6"/>
    <x v="0"/>
    <m/>
    <m/>
    <s v="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
    <m/>
    <s v="11. Elaborar la solicitud de servicio para la creación o ajuste de un Sistema de Información, conforme el PR-SI-0002 Gestión de solicitudes para la creación o ajuste de sistemas de información."/>
    <s v="Elaborar la solicitud de servicio para la creación o ajuste de un Sistema de Información"/>
    <s v="Formato de solicitud de servicio para la creación o ajuste de un Sistema de Información"/>
    <n v="1"/>
    <d v="2020-02-01T00:00:00"/>
    <d v="2020-05-31T00:00:00"/>
    <n v="17.142857142857142"/>
    <n v="1"/>
    <s v="DGI_x000a_Subdirección de Soluciones y Desarrollo_x000a__x000a_Subdirección de Recaudo_x000a_Coordinación de Administracion de Aplicativos de Impuestos"/>
    <n v="1"/>
    <x v="0"/>
  </r>
  <r>
    <x v="6"/>
    <x v="0"/>
    <m/>
    <m/>
    <m/>
    <m/>
    <s v="12. Presentar y priorizar la solicitud de servicio para la creación o ajuste de un Sistema de Información ante el centro de despacho, conforme el PR-SI-0002 Gestión de solicitudes para la creación o ajuste de sistemas de  información."/>
    <s v="Presentar y priorizar la solicitud de servicio"/>
    <s v="Control de Asistencia de Reuniones"/>
    <n v="1"/>
    <d v="2020-06-01T00:00:00"/>
    <d v="2020-07-31T00:00:00"/>
    <n v="8.5714285714285712"/>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_x000a_"/>
    <n v="1"/>
    <x v="0"/>
  </r>
  <r>
    <x v="6"/>
    <x v="0"/>
    <m/>
    <m/>
    <s v="ID del Hallazgo III. Documentos que presentan en las validaciones automáticas y las reglas de negocio predeterminadas en el sistema de Obligación Financiera, debilidades en los parámetros de configuración de los rutina y formatos versión."/>
    <m/>
    <s v="13. Realizar plan de trabajo para la solución de las situaciones encontradas en los documentos objeto del hallazgo, conforme a la solicitud presentada en centro de despacho"/>
    <s v="Realizar Plan de Trabajo"/>
    <s v="Plan de Trabajo"/>
    <n v="1"/>
    <d v="2020-08-01T00:00:00"/>
    <d v="2020-12-31T00:00:00"/>
    <n v="21.714285714285715"/>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6"/>
    <x v="0"/>
    <m/>
    <m/>
    <m/>
    <m/>
    <s v="14. Realizar reuniones trimestrales de seguimiento y cumplimiento del plan de trabajo "/>
    <s v="Realizar el seguimiento al Plan de Trabajo"/>
    <s v="Control de Asistencia de Reuniones"/>
    <n v="3"/>
    <d v="2021-01-01T00:00:00"/>
    <d v="2021-09-30T00:00:00"/>
    <n v="38.857142857142854"/>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6"/>
    <x v="0"/>
    <s v="INSP. 1707022430_x000a_H 1,2,3,4,5,6,7,8,9,10,11, 12_x000a__x000a_Efectividad en los controles y lineamientos normativos en el procedimiento abreviado de devoluciones del Decreto 535 de 2020"/>
    <s v="RG1_x000a__x000a_RFC1_x000a__x000a_RFC2"/>
    <s v="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
    <s v="“Devoluciones y/o compensaciones efectuadas a través del procedimiento abreviado – Decreto 535 de 2020, sin el cumplimiento de los requisitos normativos”_x000a__x000a_RFC 1.  Excluir un contribuyente de un procedimiento de control    _x000a__x000a_RFC 2.  Decisión final de un proceso de control basada en hechos falsos o información adulterada"/>
    <s v="A1. Implementar un mecanismo de control para_x000a_armonizar la información de los sistemas Obligación Financiera/SIPAC de las obligaciones que han sido detectadas como inconsistencias y reportadas por las direcciones seccionales en aplicación del_x000a_Memorando 000033 del 2015."/>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
    <s v="Formato Excel FT-CA- 2316 “Solicitud de Marcación y Desmarcación de Obligaciones en SIPAC”"/>
    <n v="1"/>
    <d v="2021-02-15T00:00:00"/>
    <d v="2021-12-31T00:00:00"/>
    <n v="45.571428571428569"/>
    <n v="1"/>
    <s v="DGI_x000a_NC - Subproceso de Recaudo - Devoluciones                                                               _x000a_Dirección ed Gestión de Impuestos _x000a_Subdirección de Recaudo_x000a_Coordinación de Administración de Aplicativos de Impuestos_x000a__x000a_ACTUALIZADO_x000a_30112021_x000a_"/>
    <n v="1"/>
    <x v="0"/>
  </r>
  <r>
    <x v="6"/>
    <x v="0"/>
    <m/>
    <m/>
    <m/>
    <m/>
    <s v="A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s v="DGI_x000a_NC - Subproceso de Recaudo - Devoluciones                                                               _x000a_Dirección ed Gestión de Impuestos _x000a_Subdirección de Recaudo_x000a_Coordinación de Administración de Aplicativos de Impuestos_x000a__x000a_ACTUALIZADO_x000a_30112021_x000a_"/>
    <n v="1"/>
    <x v="0"/>
  </r>
  <r>
    <x v="6"/>
    <x v="0"/>
    <m/>
    <m/>
    <s v="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
    <m/>
    <s v="A3. Solicitar la calificación de perfilamiento de riesgos de las solicitudes de devolución resueltas entre el 13 de abril y el 13 de mayo de 2020 en cumplimiento del Decreto 535 de 2020 que no se enviaron a perfilamiento."/>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6"/>
    <x v="0"/>
    <m/>
    <m/>
    <m/>
    <m/>
    <s v="A4. Establecer el perfil de riesgo de los asuntos que no se enviaron a perfilamiento de riesgos; resueltos en cumplimiento del Decreto 535 de 2020, que corresponden a los saldos en renta y ventas."/>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6"/>
    <x v="0"/>
    <m/>
    <m/>
    <s v="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
    <m/>
    <s v="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_x000a_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
    <s v="Tarea Acción No.2. Unificar en una base de datos Los resultados obtenidos en aplicación de la Acción No. 2"/>
    <s v="Una (1) Base de datos.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6"/>
    <x v="0"/>
    <m/>
    <m/>
    <m/>
    <m/>
    <s v="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
    <s v="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
    <s v="Un (1)  Acta de Reunión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6"/>
    <x v="0"/>
    <m/>
    <m/>
    <s v="ID del hallazgo IV. Se identificaron 98 devoluciones otorgadas por valor total de 2.066.178.000 sin solicitud del Perfil de Riesgos en el proceso de gestión y reconocimiento.   "/>
    <m/>
    <s v="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6"/>
    <x v="0"/>
    <m/>
    <m/>
    <m/>
    <m/>
    <s v="A8. Dar aplicación a lo establecido en los procedimientos del Subproceso de Devoluciones en cuanto a solicitar el reproceso de saldos cuando se detecten saldos de la obligación con inconsistencias. "/>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6"/>
    <x v="0"/>
    <m/>
    <m/>
    <s v="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
    <m/>
    <s v="A9. Actualizar cartilla “Manual Servicio Informático SI Devoluciones” para incorporar el uso de la información “Días transcurridos” que está incluida en el reporte “Informe de solicitudes radicadas”."/>
    <s v="Tarea Acción No. 1: Actualizar Cartilla &quot;Manual Servicio Informático SI Devoluciones&quot; para incorporar el uso de la la información de &quot;Días transcurridos&quot; que está incluida en el reporte &quot;Informe de solicitudes radicadas&quot;"/>
    <s v="Un (1) Manual Servicio Informático SI Devoluciones, actualizado."/>
    <n v="1"/>
    <d v="2021-02-01T00:00:00"/>
    <d v="2021-04-30T00:00:00"/>
    <n v="12.571428571428571"/>
    <n v="1"/>
    <s v="DGI_x000a_NC - Subproceso Recaudo - Devoluciones_x000a_Coordinación de Devoluciones y Compensaciones"/>
    <n v="1"/>
    <x v="0"/>
  </r>
  <r>
    <x v="6"/>
    <x v="0"/>
    <m/>
    <m/>
    <m/>
    <m/>
    <s v="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
    <s v="Tarea Acción No.2: Comunicación escrita dirigida a las 34 Direcciones Seccioanales que gestionan solicitudes de devolución y/o compensación, informando la actualización del  &quot;Manual Servicio Informático SI Devoluciones&quot; y recordando la importancia de hacer uso de la información de &quot;Días transcurridos&quot; como ayuda de autocontrol para el cumplimiento de los términos establecidos para la gestión de las solicitudes de devolución y/o compensación."/>
    <s v="Una (1) Comunicación remitida a todas las Direcciones Seccionales"/>
    <n v="1"/>
    <d v="2021-02-01T00:00:00"/>
    <d v="2021-04-30T00:00:00"/>
    <n v="12.571428571428571"/>
    <n v="1"/>
    <s v="DGI_x000a_NC - Subproceso Recaudo - Devoluciones_x000a_Coordinación de Devoluciones y Compensaciones"/>
    <n v="1"/>
    <x v="0"/>
  </r>
  <r>
    <x v="6"/>
    <x v="0"/>
    <m/>
    <m/>
    <s v="&quot;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_x000a_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quot;       "/>
    <m/>
    <s v="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
    <s v="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quot;Registro diario de solicitudes de devolución y/o compensación&quot;, el cual contiene las casillas de &quot;Fecha de radicación&quot; y &quot;Fecha de Vencimiento&quot; de las solicitudes de devolución. Actividad diaria y permanente."/>
    <s v="Formato FT RE 2504 actualizado, envío formato mes anterior durante los primeros tres días hábiles de cada mes"/>
    <n v="1"/>
    <d v="2021-03-01T00:00:00"/>
    <d v="2021-08-04T00:00:00"/>
    <n v="22.285714285714285"/>
    <n v="1"/>
    <s v="DGI_x000a_DS - Subproceso Recaudo - Devoluciones_x000a_Direcciones Seccionales de Impuestos_x000a_Direcciones Seccionales de Impuestos y Aduanas_x000a_Divisiones de Gestión de Recaudo_x000a_Divisiones de Gestión de Recaudo y Cobranzas"/>
    <n v="1"/>
    <x v="0"/>
  </r>
  <r>
    <x v="6"/>
    <x v="0"/>
    <m/>
    <m/>
    <s v="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
    <m/>
    <s v="A12. Actualizar de oficio la casilla 89 del RUT con la información que envía la Registraduría Nacional del Estado Civil de las personas fallecidas."/>
    <s v="Actualizar el estado (Casilla 89 RUT) de las personas fallecidas con la información que envía la Registraduría Nacional del Estado Civil"/>
    <s v="Informe anual de ejecución de la estrategia"/>
    <n v="1"/>
    <d v="2021-08-01T00:00:00"/>
    <d v="2022-01-31T00:00:00"/>
    <n v="26.142857142857142"/>
    <n v="1"/>
    <s v="DGI_x000a_NC - Asistencia al Usuario_x000a_Coordinación  de Administración del Registro Único Tributario"/>
    <n v="1"/>
    <x v="0"/>
  </r>
  <r>
    <x v="6"/>
    <x v="0"/>
    <m/>
    <m/>
    <m/>
    <m/>
    <s v="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3-31T00:00:00"/>
    <n v="8.2857142857142865"/>
    <n v="1"/>
    <s v="DGI_x000a_NC - Subproceso Recaudo - Devoluciones_x000a_Coordinación de Devoluciones y Compensaciones"/>
    <n v="1"/>
    <x v="0"/>
  </r>
  <r>
    <x v="6"/>
    <x v="0"/>
    <m/>
    <m/>
    <m/>
    <m/>
    <s v="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207 diligenciado"/>
    <n v="1"/>
    <d v="2021-04-01T00:00:00"/>
    <d v="2021-08-31T00:00:00"/>
    <n v="21.714285714285715"/>
    <n v="1"/>
    <s v="DGI_x000a_NC - Subproceso Recaudo - Devoluciones_x000a_Coordinación de Devoluciones y Compensaciones"/>
    <n v="1"/>
    <x v="0"/>
  </r>
  <r>
    <x v="6"/>
    <x v="0"/>
    <m/>
    <m/>
    <s v="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
    <m/>
    <s v="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
    <s v="Elaborar la nueva versión de los procedimientos incluyendo la actividad de entregar al área de pagos, además de la Resolución de Devolución, la certificación bancaria aportada por el solicitante y gestionar el trámite hasta su publicación en Diannet - Mapa de Procesos."/>
    <s v="Procedimiento actualizado"/>
    <n v="1"/>
    <d v="2021-02-01T00:00:00"/>
    <d v="2021-06-30T00:00:00"/>
    <n v="21.285714285714285"/>
    <n v="1"/>
    <s v="DGI_x000a_NC - Subproceso Recaudo - Devoluciones_x000a_Coordinación de Devoluciones y Compensaciones"/>
    <n v="1"/>
    <x v="0"/>
  </r>
  <r>
    <x v="6"/>
    <x v="0"/>
    <m/>
    <m/>
    <m/>
    <m/>
    <s v="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
    <s v="Inicio prueba en producción piloto en el SIIF Nación con la Dirección de Impuestos y Aduanas de Pereira _x000a_Puesta en producción del SIIF Nación para el pago de las resoluciones de devoluciones en todas las Direcciones Seccionales._x000a_Actualización de los procedimientos PR-RE-0124, PR-RE-0125, PR-RE-0126, PR-RE-0128  y PR-RE-0133 de acuerdo al pago de las resoluciones de devoluciones por medio del aplicativo SIIF Nación_x000a_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
    <s v="Reporte del SIIF Nación de los pagos de las resoluciones de devoluciones realizadas por la Dirección Seccional de impuestos y Aduanas de Pereira._x000a_Reporte del SIIF Nación de los pagos de las resoluciones de devoluciones realizadas por la Direcciones Seccionales._x000a_Procedimientos actualizado_x000a_Comunicación enviada a las 34 Direcciones Seccionales informando la actualización de los.procedimientos y la utilización del SIIF para el pago de las devoluciones."/>
    <n v="1"/>
    <d v="2021-07-01T00:00:00"/>
    <d v="2022-04-30T00:00:00"/>
    <n v="43.285714285714285"/>
    <n v="1"/>
    <s v="DGI_x000a_NC - Subproceso Recaudo - Devoluciones_x000a_Coordinación de Devoluciones y Compensaciones_x000a_Coordinación de Contabilidad de la Función Recaudadora"/>
    <n v="1"/>
    <x v="0"/>
  </r>
  <r>
    <x v="6"/>
    <x v="0"/>
    <m/>
    <m/>
    <s v="ID del hallazgo IX. Al efectuar el análisis de la información suministrada por la DIAN en el archivo denominado “Información 10 430 formato 1668.xlsx”, se identificó un mismo número de cuenta bancaria registrado para 2 contribuyentes beneficiarios de devolución distintos.  "/>
    <m/>
    <s v="A17. Socializar con las direcciones seccionales el alcance de la actualización realizada a los procedimientos del Subproceso de Devoluciones y Compensaciones."/>
    <s v="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
    <s v="Comunicación remitida a todas las Direcciones Seccionales"/>
    <n v="1"/>
    <d v="2021-07-01T00:00:00"/>
    <d v="2021-07-31T00:00:00"/>
    <n v="4.2857142857142856"/>
    <n v="1"/>
    <s v="DGI_x000a_NC - Subproceso Recaudo - Devoluciones_x000a_Coordinación de Devoluciones y Compensaciones"/>
    <n v="1"/>
    <x v="0"/>
  </r>
  <r>
    <x v="6"/>
    <x v="0"/>
    <m/>
    <m/>
    <m/>
    <m/>
    <s v="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
    <s v="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
    <s v="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
    <n v="6"/>
    <d v="2021-03-01T00:00:00"/>
    <d v="2021-07-31T00:00:00"/>
    <n v="21.714285714285715"/>
    <n v="1"/>
    <s v="DGI_x000a_DS - Subproceso Recaudo - Devoluciones_x000a_Direcciones Seccionales de Impuestos_x000a_Direcciones Seccionales de Impuestos y Aduanas_x000a_Divisiones de Gestión de Recaudo_x000a_Divisiones de Gestión de Recaudo y Cobranzas"/>
    <n v="1"/>
    <x v="0"/>
  </r>
  <r>
    <x v="6"/>
    <x v="0"/>
    <m/>
    <m/>
    <s v="ID del hallazgo X. Se evidenció que se giraron recursos por valor de $26.929.284.000, en rangos superiores a los 10, 20, 30, 50 y 100 días calendario siguientes a la fecha de expedición de los respectivos actos administrativos donde se reconoce y ordena devolver los saldos a favor. "/>
    <m/>
    <s v="A19. Definir la estrategia de digitalización"/>
    <s v="Estrategia de digitalización del proyecto."/>
    <s v="Documento de estrategia."/>
    <n v="1"/>
    <d v="2023-11-01T00:00:00"/>
    <d v="2024-07-31T00:00:00"/>
    <n v="39"/>
    <n v="1"/>
    <s v="DGI_x000a_NC - Subproceso Innovación y Tecnología _x000a_Dirección de Gestión de Innovación y Tecnología_x000a_Subdireccion de Innovacion y Proyectos_x000a_Subdireccion de Soluciones y Desarrollo"/>
    <n v="1"/>
    <x v="0"/>
  </r>
  <r>
    <x v="6"/>
    <x v="0"/>
    <m/>
    <m/>
    <m/>
    <m/>
    <s v="20.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0"/>
  </r>
  <r>
    <x v="6"/>
    <x v="0"/>
    <m/>
    <m/>
    <s v="ID del hallazgo XI. Se evidenciaron inconsistencias y debilidades en la trazabilidad y confiabilidad de la información suministrada por la DIAN.       "/>
    <m/>
    <s v="21. Definir los requerimientos no funcionales "/>
    <s v="Definir los requerimientos no funcionales "/>
    <s v="Documento de requerimientos no funcionales V1"/>
    <n v="1"/>
    <d v="2024-02-01T00:00:00"/>
    <d v="2025-03-31T00:00:00"/>
    <n v="60.571428571428569"/>
    <n v="1"/>
    <s v="DGI_x000a_NC - Subproceso Innovación y Tecnología _x000a_Dirección de Gestión de Innovación y Tecnología"/>
    <n v="1"/>
    <x v="0"/>
  </r>
  <r>
    <x v="6"/>
    <x v="0"/>
    <m/>
    <m/>
    <m/>
    <m/>
    <s v="22. Iniciar el proceso de contratación "/>
    <s v="Validar o aceptar el proceso de contratación"/>
    <s v="Documento de validación o aceptación del proceso de contratación"/>
    <n v="1"/>
    <d v="2023-11-01T00:00:00"/>
    <d v="2025-03-31T00:00:00"/>
    <n v="73.714285714285708"/>
    <n v="1"/>
    <s v="DGI_x000a_NC - Subproceso Innovación y Tecnología _x000a_Dirección de Gestión de Innovación y Tecnología"/>
    <n v="1"/>
    <x v="0"/>
  </r>
  <r>
    <x v="6"/>
    <x v="0"/>
    <m/>
    <m/>
    <m/>
    <m/>
    <s v="23.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0"/>
  </r>
  <r>
    <x v="6"/>
    <x v="0"/>
    <m/>
    <m/>
    <m/>
    <m/>
    <s v="24. 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 _x000a_Dirección de Gestión de Innovación y Tecnología"/>
    <n v="1"/>
    <x v="0"/>
  </r>
  <r>
    <x v="6"/>
    <x v="0"/>
    <m/>
    <m/>
    <m/>
    <m/>
    <s v="2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1"/>
    <x v="0"/>
  </r>
  <r>
    <x v="6"/>
    <x v="0"/>
    <m/>
    <m/>
    <s v="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_x000a_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_x000a_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6. Iniciar el desarrollo de la solución tecnológica."/>
    <s v="Desarrollo de la solución"/>
    <s v="Informes de seguimiento"/>
    <n v="8"/>
    <d v="2025-07-01T00:00:00"/>
    <d v="2027-06-30T00:00:00"/>
    <n v="104.14285714285714"/>
    <n v="0"/>
    <s v="DGI_x000a_NC - Subproceso Innovación y Tecnología _x000a_Dirección de Gestión de Innovación y Tecnología"/>
    <n v="0"/>
    <x v="1"/>
  </r>
  <r>
    <x v="6"/>
    <x v="0"/>
    <m/>
    <m/>
    <s v="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m/>
    <s v="27. Iniciar la implementación de la solución tecnológica"/>
    <s v="Pruebas y evaluación funcional"/>
    <s v=" (01) Un  formato de Aceptación de Pruebas funcionales y salida a producción - FT-IIT-1851."/>
    <n v="1"/>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
    <n v="0"/>
    <x v="1"/>
  </r>
  <r>
    <x v="6"/>
    <x v="0"/>
    <m/>
    <m/>
    <s v="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0"/>
    <x v="1"/>
  </r>
  <r>
    <x v="6"/>
    <x v="0"/>
    <m/>
    <m/>
    <m/>
    <m/>
    <s v="29. Realizar auditoría de escritorio a la gestión de las solicitudes de devoluciones."/>
    <s v="Mejorar la confiabilidad de la gestión realizada a las solicitudes de devoluciones y/o compensación"/>
    <s v="Expedientes de las auditorías de escritorio."/>
    <n v="35"/>
    <d v="2023-05-15T00:00:00"/>
    <d v="2023-12-15T00:00:00"/>
    <n v="30.571428571428573"/>
    <n v="1"/>
    <s v="DGI_x000a_Subdirección de Devoluciones"/>
    <n v="1"/>
    <x v="0"/>
  </r>
  <r>
    <x v="6"/>
    <x v="0"/>
    <m/>
    <m/>
    <m/>
    <m/>
    <s v="30. Fortalecer la gestión del proceso documental de la entidad por medio de la implemetación del sistema Gestión Documental."/>
    <s v="Implementacion del sistema Gestor Documental, el cual permitira integrar tecnologica y operativamente la gestion masiva de documentos tanto fisicos como digitales."/>
    <s v="Puesta en producción del sistema de gestión documental _x000a_a. (01) Un acta de comité de gestión de Cambios Tecnología del correspondiente software instalado y en producción"/>
    <n v="1"/>
    <d v="2022-08-01T00:00:00"/>
    <d v="2026-12-31T00:00:00"/>
    <n v="230.42857142857142"/>
    <n v="0.13"/>
    <s v="DGI_x000a_NC - Subproceso Innovación y Tecnología _x000a_Dirección de Gestión de Innovación y Tecnología"/>
    <n v="0.13"/>
    <x v="1"/>
  </r>
  <r>
    <x v="6"/>
    <x v="0"/>
    <s v="INSP. 1707022431_x000a_H 1,2,3,4"/>
    <s v="RG1_x000a__x000a_RFC1"/>
    <s v="ID del hallazgo I. Facilidades de pago otorgadas sin el lleno de requisitos exigidos en el procedimiento PR-CA-0272, PR-CA-0424 y Decreto 688 de 2020.            "/>
    <s v="ID del Riesgo de Gestión  : Otorgamiento sin el lleno de requisitos legales de facilidades de pago durante la emergencia económica, social y ecológica 2020._x000a__x000a_RFC.  Otorgamiento de facilidades de pago por fuera de términos legales Decreto 688 de 2020 sin denuncio de bienes y facilidades otorgadas por ley 2010 de 2019 beneficiando al contribuyente en la tasa de interés "/>
    <s v="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0"/>
  </r>
  <r>
    <x v="6"/>
    <x v="0"/>
    <m/>
    <m/>
    <m/>
    <m/>
    <s v="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
    <s v="Modificar el formato FT-COT-2386"/>
    <s v="Formato publicado en la intranet de la entidad"/>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0"/>
  </r>
  <r>
    <x v="6"/>
    <x v="0"/>
    <m/>
    <m/>
    <s v="ID del hallazgo II.  Facilidades de pago otorgadas con obligaciones presentadas fuera del término señalado en el Decreto 688 de 2020 – procedimiento abreviado y sin denuncio de bienes.            "/>
    <m/>
    <s v="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_x000a_accedan al respectivo beneficio bajo la certeza de la aplicación del tratamiento normativo que le resulta aplicable."/>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0"/>
  </r>
  <r>
    <x v="6"/>
    <x v="0"/>
    <m/>
    <m/>
    <m/>
    <m/>
    <s v="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
    <s v="Verificar el control en formato FT-COT-2616"/>
    <s v="Papel de trabajo firmado por el Director Seccional, Jefe de División, Jefe GIT  en donde se describa la verificación realizada y los hallazgos encontrados "/>
    <n v="6"/>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0"/>
  </r>
  <r>
    <x v="6"/>
    <x v="0"/>
    <m/>
    <m/>
    <s v="ID del hallazgo III.  Facilidades de pago otorgadas con obligaciones presentadas fuera del término señalado en la Ley 2010 de 2019 – PR-CA-0424, beneficiando contribuyentes en la tasa de interés.            "/>
    <m/>
    <m/>
    <s v="Realziar control al  formato FT-COT-2616"/>
    <s v="Informe Gerencial de las situaciones encontradas"/>
    <n v="2"/>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0"/>
  </r>
  <r>
    <x v="6"/>
    <x v="0"/>
    <m/>
    <m/>
    <s v="ID del hallazgo IV.  Acto Administrativo (Circular externa oooo3 de abril 14 de 2020) proferido por funcionario sin la debida competencia, en contravía de lo establecido en la Resolución 457 de noviembre 20 de 2008.  "/>
    <m/>
    <s v="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
    <s v="Capacitación"/>
    <s v="FT-GH-1722 Registro Capacitación Interna"/>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0"/>
  </r>
  <r>
    <x v="6"/>
    <x v="0"/>
    <s v="INSP. 1707022433_x000a_H1 _x000a__x000a_Efectividad en la fiscalización, liquidación, cobro y recaudo tributario - Seccional Yopal."/>
    <s v="RFC1_x000a__x000a_RFC2"/>
    <s v="N/A_x000a__x000a_RG: Pérdida de oportunidad y efectividad para ejercer la acción de cobro             _x000a__x000a_RFC: Pérdida, adulteración, ocultamiento, daño o destrucción de documentos o información.            "/>
    <s v="IFC1. Pérdida de oportunidad y efectividad para ejercer la acción de cobro             _x000a__x000a_IFC2. Pérdida, adulteración, ocultamiento, daño o destrucción de documentos o información.            _x000a_"/>
    <s v="1. Realizar capacitación del Instructivo IN-ADF-0132 &quot;Manejo de los archivos en la UAE DIAN&quot; y Jornadas de sensibilización"/>
    <s v="Realizar jornadas de sensibilización y capacitación para los funcionarios de las Divisiones de Gestión de Recaudo y Cobranzas,  Fiscalización,  Liquidación, Asistencia al Cliente, Administrativa y Financiera y Despacho en el tercer  trimestre de 2021 del Instructivo IN-ADF-0132 &quot;Manejo de los archivos en la UAE DIAN&quot;, especialmente los formatos establecidos, tabla de retención documental y normatividad vigente. "/>
    <s v="FT-GH-1722 Registro Capacitación Interna"/>
    <n v="6"/>
    <d v="2021-07-01T00:00:00"/>
    <d v="2021-09-30T00:00:00"/>
    <n v="13"/>
    <n v="1"/>
    <s v="DGI_x000a_DS - Subproceso Administraciòn de Cartera_x000a_Direccion Seccional de Impuestos y Aduanas de Yopal_x000a_Divisiones de Recaudo y Cobranzas_x000a_Fiscalizacion y Liquidación Tributaria_x000a_Aduanera y Cambiaria_x000a_Servicio al Ciudadano_x000a_Administrativa y Financiera_x000a_Despacho de Direccion Seccional_x000a__x000a_ACTUALIZADO_x000a_30112021"/>
    <n v="1"/>
    <x v="0"/>
  </r>
  <r>
    <x v="6"/>
    <x v="0"/>
    <m/>
    <m/>
    <m/>
    <m/>
    <s v="2. Aplicar lo establecido en el procedimiento PR-FI-0163 &quot;Organización de Documentos en Dependencias de la UAE DIAN&quot;. Organizar la carpeta o expediente a su cargo y en el instructivo IN-FI-0132 &quot;Organización de unidades documentales en dependencias de la UAE DIAN&quot;. "/>
    <s v="Verificar mensualmente en una muestra del 10% del reparto de expedientes físicos del proceso de administración de cartera, el cumplimiento del PR-FI-0163 &quot;Organización de Documentos en Dependencias de la UAE DIAN&quot;, el IN-FI-0132 &quot;Organización de unidades documentales en dependencias de la UAE DIAN&quot;, enviando informe del resultado al buzón coordinacioncobranzas@dian.gov.co, a más tardar el 2do día del mes siguiente."/>
    <s v="Informe Gerencial firmado por el Jefe de División de Recaudo y Cobranzas, Cobranzas en donde se describa la verificación realizada y los controles aplicados. "/>
    <n v="12"/>
    <d v="2021-07-01T00:00:00"/>
    <d v="2022-06-30T00:00:00"/>
    <n v="52"/>
    <n v="1"/>
    <s v="DGI_x000a_DS - Subproceso Administraciòn de Cartera_x000a_Direccion Seccional de Impuestos y Aduanas de Yopal_x000a_División de Recaudo y Cobranzas _x000a__x000a_ACTUALIZADO_x000a_30112021_x000a__x000a_"/>
    <n v="1"/>
    <x v="0"/>
  </r>
  <r>
    <x v="6"/>
    <x v="0"/>
    <m/>
    <m/>
    <m/>
    <m/>
    <s v="3. Diseñar una estrategia para la digitalización de expedientes_x000a_"/>
    <s v="Formular una estrategia de Digitalización"/>
    <s v="Documento de Estrategia de Digitalización"/>
    <n v="1"/>
    <d v="2023-11-01T00:00:00"/>
    <d v="2024-07-31T00:00:00"/>
    <n v="39"/>
    <n v="1"/>
    <s v="DGI_x000a_NC - Subproceso Innovacion y Tecnologia_x000a_Direccion de Gestion de Innovacion y Tecnologia_x000a_Subdireccion de Innovacion y Tecnologia_x000a_Subdireccion de Soluciones y desarrollo_x000a__x000a_ACTUALIZADO_x000a_30112021"/>
    <n v="1"/>
    <x v="0"/>
  </r>
  <r>
    <x v="6"/>
    <x v="0"/>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6"/>
    <x v="0"/>
    <m/>
    <m/>
    <m/>
    <m/>
    <s v="5. 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6"/>
    <x v="0"/>
    <m/>
    <m/>
    <m/>
    <m/>
    <s v="6. 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6"/>
    <x v="0"/>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6"/>
    <x v="0"/>
    <m/>
    <m/>
    <m/>
    <m/>
    <s v="8. Definir un plan de trabajo de desarrollo de la solución tecnológica "/>
    <s v="Definir un plan de trabajo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6"/>
    <x v="0"/>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6"/>
    <x v="0"/>
    <m/>
    <m/>
    <m/>
    <m/>
    <s v="10. 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
    <n v="0"/>
    <x v="1"/>
  </r>
  <r>
    <x v="6"/>
    <x v="0"/>
    <m/>
    <m/>
    <m/>
    <m/>
    <s v="11.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1"/>
  </r>
  <r>
    <x v="6"/>
    <x v="0"/>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6"/>
    <x v="0"/>
    <m/>
    <m/>
    <m/>
    <m/>
    <s v="13. Administrar y gestionar la cartera conforme lo establecido en el Modelo a través de la cartilla CT-CA-086 y el formato FT-CA-5219 Seguimiento a evacuación mensual de carga laboral, con base en la segmentación y priorización informada en el inventario publicado"/>
    <s v="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
    <s v="FT-CA-5219 Seguimiento a evacuación mensual de carga laboral"/>
    <n v="12"/>
    <d v="2021-07-01T00:00:00"/>
    <d v="2022-06-30T00:00:00"/>
    <n v="52"/>
    <n v="1"/>
    <s v="DGI_x000a_DS - Subproceso Administraciòn de Cartera_x000a_Dirección de Gestión de Impuestos_x000a_Direccion Seccional de Impuestos y Aduanas de Yopal_x000a_Jefes de División de Recaudo y Cobranzas _x000a__x000a_ACTUALIZADO_x000a_30112021"/>
    <n v="1"/>
    <x v="0"/>
  </r>
  <r>
    <x v="6"/>
    <x v="0"/>
    <s v="INSP. 1707022441_x000a_H1,2,3_x000a__x000a_Inadmisorio en Devoluciones "/>
    <s v="RG1_x000a__x000a_RFC1"/>
    <s v="ID del hallazgo I. Se evidencio que al contribuyente KUDOS C&amp;V C S.A.S. con NIT. Número 830.000.486 se le dio respuesta con inadmisión a la solicitud de devolución No.108004617985 radicada el 16 de marzo de 2020 180 días después de haber radicado la solicitud.   "/>
    <s v="ID del Riesgo de Gestión  :  RG 1. &quot;Inadmisión de devoluciones sin el cumplimiento de los requisitos del Artículo 857 del Estatuto Tributario Nacional que puede generar la decisión de inadmitir solicitudes de devolución basada en hechos falsos o información adulterada.”"/>
    <s v="1. Ajustar la actividad No. 24 del Procedimiento &quot;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
    <s v="1. Actualizar procedimiento &quot;PR COT 0124 Devolución y/o Compensación por Saldos a favor de renta y ventas mediante el SIE Devoluciones&quot;"/>
    <s v="Procedimiento &quot;PR COT 0124 Devolución y/o Compensación por Saldos a favor de renta y ventas mediante el SIE Devoluciones&quot;, actualizado y aprobado"/>
    <n v="1"/>
    <d v="2022-03-01T00:00:00"/>
    <d v="2022-08-31T00:00:00"/>
    <n v="26.142857142857142"/>
    <n v="1"/>
    <s v="DGI_x000a_NC - Subproceso Recaudo - Devoluciones_x000a_Subdirección de Devoluciones"/>
    <n v="1"/>
    <x v="0"/>
  </r>
  <r>
    <x v="6"/>
    <x v="0"/>
    <m/>
    <m/>
    <m/>
    <m/>
    <m/>
    <s v="2. Socializar procedimiento actualizado &quot;PR COT 0124 Devolución y/o Compensación por Saldos a favor de renta y ventas mediante el SIE Devoluciones&quot;"/>
    <s v="Memorando que socialice el procedimiento actualizado &quot;PR COT 0124 Devolución y/o Compensación por Saldos a favor de renta y ventas mediante el SIE Devoluciones&quot;, haciendo énfasis en los cambios efectuados a la actividad 24"/>
    <n v="1"/>
    <d v="2022-08-01T00:00:00"/>
    <d v="2022-09-30T00:00:00"/>
    <n v="8.5714285714285712"/>
    <n v="1"/>
    <s v="DGI_x000a_NC - Subproceso Recaudo - Devoluciones_x000a_Subdirección de Devoluciones"/>
    <n v="1"/>
    <x v="0"/>
  </r>
  <r>
    <x v="6"/>
    <x v="0"/>
    <m/>
    <m/>
    <m/>
    <m/>
    <s v="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
    <s v="2. Socializar procedimiento actualizado &quot;PR COT 0124 Devolución y/o Compensación por Saldos a favor de renta y ventas mediante el SIE Devoluciones&quot;"/>
    <s v="Memorando que reitere la obligación de dar aplicación permanente al Numeral 13 del Manual del Servicio Informático de Devoluciones MN COT 0012 y al Numeral 3.4 de la Cartilla Guía de Sustanciación CR COT 0038"/>
    <n v="11"/>
    <d v="2022-03-01T00:00:00"/>
    <d v="2022-07-31T00:00:00"/>
    <n v="21.714285714285715"/>
    <n v="1"/>
    <s v="DGI_x000a_NC - Subproceso Recaudo - Devoluciones_x000a_Subdirección de Devoluciones"/>
    <n v="1"/>
    <x v="0"/>
  </r>
  <r>
    <x v="6"/>
    <x v="0"/>
    <m/>
    <m/>
    <m/>
    <m/>
    <s v="3. Definir la estrategia de digitalización"/>
    <s v="Estrategia de digitalización del proyecto."/>
    <s v="Documento de estrategia."/>
    <n v="1"/>
    <d v="2023-11-01T00:00:00"/>
    <d v="2024-07-31T00:00:00"/>
    <n v="39"/>
    <n v="1"/>
    <s v="DGI_x000a_NC-Subproceso Innovacion y Tecnologia_x000a_Subdireccion de Innovacion y Proyectos"/>
    <n v="1"/>
    <x v="0"/>
  </r>
  <r>
    <x v="6"/>
    <x v="0"/>
    <m/>
    <m/>
    <m/>
    <m/>
    <s v="4. Iniciar el proyecto con la definición de  los requerimientos funcionales"/>
    <s v="Definir los requerimientos funcionales V1"/>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6"/>
    <x v="0"/>
    <m/>
    <m/>
    <s v="ID del hallazgo II. Se identificaron ocho (8) contribuyentes con solicitudes de devolución por valor de $310.729.000 a los cuales la DIAN les profirió autos inadmisorios automáticos improcedentes al endilgarles causales de inadmisión no aplicables a su realidad tributaría."/>
    <m/>
    <s v="5. Definir los requerimientos no funcionales "/>
    <s v="Definir los requerimientos no funcionales "/>
    <s v="Documento de requerimientos no funcionales V1"/>
    <n v="1"/>
    <d v="2024-02-01T00:00:00"/>
    <d v="2025-03-31T00:00:00"/>
    <n v="60.571428571428569"/>
    <n v="1"/>
    <s v="DGI_x000a_NC-Subproceso Innovacion y Tecnologia_x000a_Subdireccion de Innovacion y Proyectos"/>
    <n v="1"/>
    <x v="0"/>
  </r>
  <r>
    <x v="6"/>
    <x v="0"/>
    <m/>
    <m/>
    <m/>
    <m/>
    <s v="6. Iniciar el proceso de contratación "/>
    <s v="Validar o aceptar el proceso de contratación"/>
    <s v="Documento de validación o aceptación del proceso de contratación"/>
    <n v="1"/>
    <d v="2023-11-01T00:00:00"/>
    <d v="2025-03-31T00:00:00"/>
    <n v="73.714285714285708"/>
    <n v="1"/>
    <s v="DGI_x000a_NC-Subproceso Innovacion y Tecnologia_x000a_Subdireccion de Innovacion y Proyectos"/>
    <n v="1"/>
    <x v="0"/>
  </r>
  <r>
    <x v="6"/>
    <x v="0"/>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6"/>
    <x v="0"/>
    <m/>
    <m/>
    <m/>
    <m/>
    <s v="8. Definir un plan de trabajo de desarrollo de la solución tecnológica "/>
    <s v="Definir un plan de trabajo de desarrollo de la solución tecnológica "/>
    <s v="Plan de trabajo V1"/>
    <n v="1"/>
    <d v="2023-11-01T00:00:00"/>
    <d v="2025-03-31T00:00:00"/>
    <n v="73.714285714285708"/>
    <n v="1"/>
    <s v="DGI_x000a_NC-Subproceso Innovacion y Tecnologia_x000a_Subdireccion de Innovacion y Proyectos"/>
    <n v="1"/>
    <x v="0"/>
  </r>
  <r>
    <x v="6"/>
    <x v="0"/>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6"/>
    <x v="0"/>
    <m/>
    <m/>
    <m/>
    <m/>
    <s v="10. Iniciar el desarrollo de la solución tecnológica."/>
    <s v="Desarrollo de la solución"/>
    <s v="Informes de seguimiento"/>
    <n v="8"/>
    <d v="2025-07-01T00:00:00"/>
    <d v="2027-06-30T00:00:00"/>
    <n v="104.14285714285714"/>
    <n v="0"/>
    <s v="DGI_x000a_NC-Subproceso Innovacion y Tecnologia_x000a_Subdireccion de Innovacion y Proyectos"/>
    <n v="0"/>
    <x v="1"/>
  </r>
  <r>
    <x v="6"/>
    <x v="0"/>
    <m/>
    <m/>
    <m/>
    <m/>
    <s v="11. 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6"/>
    <x v="0"/>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6"/>
    <x v="0"/>
    <m/>
    <m/>
    <m/>
    <m/>
    <s v="13. Reiterar a los  los funcionarios responsables de la gestión de las solicitudes de devolución de las Direcciones Seccionales y de la Dirección Operativa de Grandes Contribuyentes la obligación de dar aplicación al lineamiento Caso 36 del &quot;Plan Técnico de Optimización del Uso del Servicio Informático de Devoluciones&quot;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
    <s v="Socializar memorando que indique la obligación de dar aplicación al lineamiento Caso 36 del &quot;Plan Técnico de Optimización del Uso del Servicio Informático de Devoluciones&quot; "/>
    <s v="Memorando que reitere la obligación de dar aplicación permanente al lineamiento Caso 36 del &quot;Plan Técnico de Optimización del Uso del Servicio Informático de Devoluciones&quot;"/>
    <n v="1"/>
    <d v="2022-03-01T00:00:00"/>
    <d v="2022-07-31T00:00:00"/>
    <n v="21.714285714285715"/>
    <n v="1"/>
    <s v="DGI_x000a_NC - Subproceso Recaudo - Devoluciones_x000a_Subdirección de Devoluciones"/>
    <n v="1"/>
    <x v="0"/>
  </r>
  <r>
    <x v="6"/>
    <x v="0"/>
    <m/>
    <m/>
    <s v="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
    <m/>
    <s v="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
    <s v="1. Generar reporte asuntos de devoluciones con marca 10143"/>
    <s v="Reporte"/>
    <n v="1"/>
    <d v="2022-04-01T00:00:00"/>
    <d v="2022-05-31T00:00:00"/>
    <n v="8.5714285714285712"/>
    <n v="1"/>
    <s v="DGI_x000a_NC - Subproceso Recaudo - Devoluciones_x000a_Subdirección de Devoluciones"/>
    <n v="1"/>
    <x v="0"/>
  </r>
  <r>
    <x v="6"/>
    <x v="0"/>
    <m/>
    <m/>
    <m/>
    <m/>
    <m/>
    <s v="2. Proferir oficio dirigido a los solicitantes de devolución de los asuntos identificados, con los parámetros de la campaña "/>
    <s v="Oficio campaña enviado"/>
    <n v="1"/>
    <d v="2022-06-01T00:00:00"/>
    <d v="2022-08-30T00:00:00"/>
    <n v="12.857142857142858"/>
    <n v="1"/>
    <s v="DGI_x000a_NC - Subproceso Recaudo - Devoluciones_x000a_Subdirección de Devoluciones"/>
    <n v="1"/>
    <x v="0"/>
  </r>
  <r>
    <x v="6"/>
    <x v="0"/>
    <m/>
    <m/>
    <m/>
    <m/>
    <s v="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
    <s v="1. Implementar informe mensual de asuntos con marcas improcedentes"/>
    <s v="Informe mensual de asuntos con marcas improcedentes"/>
    <n v="6"/>
    <d v="2022-04-01T00:00:00"/>
    <d v="2022-09-05T00:00:00"/>
    <n v="22.428571428571427"/>
    <n v="1"/>
    <s v="DGI_x000a_NC - Subproceso Recaudo - Devoluciones_x000a_Subdirección de Devoluciones"/>
    <n v="1"/>
    <x v="0"/>
  </r>
  <r>
    <x v="6"/>
    <x v="0"/>
    <m/>
    <m/>
    <m/>
    <m/>
    <m/>
    <s v="2. Proferir oficio dirigido a los solicitantes de devolución de los asuntos identificados, con los parámetros de la campaña "/>
    <s v="Informe mensual de asuntos con marcas improcedentes"/>
    <n v="6"/>
    <d v="2022-04-01T00:00:00"/>
    <d v="2022-09-05T00:00:00"/>
    <n v="22.428571428571427"/>
    <n v="1"/>
    <s v="DGI_x000a_NC - Subproceso Recaudo - Devoluciones_x000a_Subdirección de Devoluciones"/>
    <n v="1"/>
    <x v="0"/>
  </r>
  <r>
    <x v="6"/>
    <x v="0"/>
    <m/>
    <m/>
    <m/>
    <m/>
    <s v="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
    <s v="1. Evaluar mensualmente el reporte de asuntos con marcas improcedentes"/>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0"/>
  </r>
  <r>
    <x v="6"/>
    <x v="0"/>
    <m/>
    <m/>
    <m/>
    <m/>
    <m/>
    <s v="2. Proferir oficio dirigido a los solicitantes de devolución de los asuntos identificados, con los parámetros de la campaña "/>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0"/>
  </r>
  <r>
    <x v="6"/>
    <x v="0"/>
    <m/>
    <m/>
    <m/>
    <m/>
    <s v="17. Reiterar a los funcionarios responsables de la gestión de las solicitudes de devolución de las Direcciones Seccionales y de la Dirección Operativa de Grandes Contribuyentes la obligación de dar aplicación a lo establecido en la actividad No. 37 del procedimiento &quot;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
    <s v="Socializar memorando que indique la obligación de dar aplicación a la actividad 37 del procedimiento &quot;PR COT 0124 Devolución y/o Compensación por Saldos a favor de renta y ventas mediante el SIE Devoluciones”"/>
    <s v="Memorando que reitere la obligación de dar aplicación permanente a lo establecido en la actividad 37 del procedimiento &quot;PR COT 0124 Devolución y/o Compensación por Saldos a favor de renta y ventas mediante el SIE Devoluciones”"/>
    <n v="1"/>
    <d v="2022-03-01T00:00:00"/>
    <d v="2022-07-31T00:00:00"/>
    <n v="21.714285714285715"/>
    <n v="1"/>
    <s v="DGI_x000a_NC - Subproceso Recaudo - Devoluciones_x000a_Subdirección de Devoluciones"/>
    <n v="1"/>
    <x v="0"/>
  </r>
  <r>
    <x v="6"/>
    <x v="0"/>
    <s v="TECNOLÓGICO TRIBUTARIO"/>
    <s v="2401-RG1_x000a__x000a_2403-RG1_x000a__x000a_2011-RG1_x000a_RFC1_x000a__x000a_2413-RG_x000a__x000a_2420-RFC1"/>
    <s v="Insp. 1707022401 - Prescripción de Obligaciones Tributarias: Una vez analizada cada una de las variables establecidas para el proceso y alcance de la inspección, se puede concluir que no existen indicios de Fraude y Corrupción asociados a la presente inspección._x000a__x000a_"/>
    <s v="1. 2401-RG1: Vencimiento de términos: Posibilidad de incumplimiento de los términos legales (prescripción, caducidad) en las actuaciones que debe realizar la DIAN en cumplimiento de sus funciones_x000a__x000a_2011-RG1: Pérdida de validez de los actos administrativos por medio de los cuales se declara sin vigencia una facilidad de pago._x000a_RFC1: Inactividad procesal injustificada en el control de las facilidades de pago_x000a__x000a_2413-RG1: Exclusión de un contribuyente del proceso de control de administración de cartera._x000a_Inexactitud en el saldo de cuenta de los contribuyentes, generando la falta de disponibilidad e integridad de la información_x000a__x0009__x0009__x0009__x0009__x000a_2420-RFC1: RFC 005 Pérdida de oportunidad y efectividad para ejercer la acción de cobro de los aportantes, contribuyentes u operadores por direccionamiento de las actuaciones administrativas para favorecer a un tercero._x0009__x0009__x0009__x0009__x0009__x0009__x0009__x0009__x000a__x0009__x0009__x0009__x0009__x0009__x0009__x0009__x0009__x0009__x0009__x0009__x0009__x000a__x0009__x0009__x0009__x0009__x0009__x0009__x0009__x0009__x0009__x0009__x0009__x0009_"/>
    <s v="1.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0"/>
  </r>
  <r>
    <x v="6"/>
    <x v="0"/>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6"/>
    <x v="0"/>
    <m/>
    <m/>
    <m/>
    <m/>
    <s v="3. Definir los requerimientos no funcionales "/>
    <s v="Definir los requerimientos no funcionales "/>
    <s v="Documento de requerimientos no funcionales V1"/>
    <n v="1"/>
    <d v="2024-02-01T00:00:00"/>
    <d v="2025-03-31T00:00:00"/>
    <n v="60.571428571428569"/>
    <n v="1"/>
    <s v="DGI _x000a_NC - Subproceso Innovacion y Tecnologia_x000a_Dirección de Gestión de Innovación y Tecnología"/>
    <n v="1"/>
    <x v="0"/>
  </r>
  <r>
    <x v="6"/>
    <x v="0"/>
    <m/>
    <m/>
    <m/>
    <m/>
    <s v="4.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Dirección de Gestión de Innovación y Tecnología"/>
    <n v="1"/>
    <x v="0"/>
  </r>
  <r>
    <x v="6"/>
    <x v="0"/>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6"/>
    <x v="0"/>
    <m/>
    <m/>
    <m/>
    <m/>
    <s v="6.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Dirección de Gestión de Innovación y Tecnología"/>
    <n v="1"/>
    <x v="0"/>
  </r>
  <r>
    <x v="6"/>
    <x v="0"/>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6"/>
    <x v="0"/>
    <m/>
    <m/>
    <m/>
    <m/>
    <s v="8. Iniciar el desarrollo de la solución tecnológica."/>
    <s v="Desarrollo de la solución"/>
    <s v="Informes de seguimiento"/>
    <n v="10"/>
    <d v="2025-06-01T00:00:00"/>
    <d v="2027-12-31T00:00:00"/>
    <n v="134.71428571428572"/>
    <n v="0"/>
    <s v="DGI _x000a_NC - Subproceso Innovacion y Tecnologia_x000a_Dirección de Gestión de Innovación y Tecnología"/>
    <n v="0"/>
    <x v="1"/>
  </r>
  <r>
    <x v="6"/>
    <x v="0"/>
    <m/>
    <m/>
    <m/>
    <m/>
    <s v="9.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6"/>
    <x v="0"/>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6"/>
    <x v="0"/>
    <m/>
    <m/>
    <s v="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0"/>
  </r>
  <r>
    <x v="6"/>
    <x v="0"/>
    <m/>
    <m/>
    <m/>
    <m/>
    <s v="4.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6"/>
    <x v="0"/>
    <m/>
    <m/>
    <m/>
    <m/>
    <s v="5. Definir los requerimientos no funcionales "/>
    <s v="Definir los requerimientos no funcionales "/>
    <s v="Documento de requerimientos no funcionales V1"/>
    <n v="1"/>
    <d v="2024-10-01T00:00:00"/>
    <d v="2024-11-30T00:00:00"/>
    <n v="8.5714285714285712"/>
    <n v="1"/>
    <s v="DGI _x000a_NC - Subproceso Innovacion y Tecnologia_x000a_Dirección de Gestión de Innovación y Tecnología"/>
    <n v="1"/>
    <x v="0"/>
  </r>
  <r>
    <x v="6"/>
    <x v="0"/>
    <m/>
    <m/>
    <m/>
    <m/>
    <s v="6.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6"/>
    <x v="0"/>
    <m/>
    <m/>
    <m/>
    <m/>
    <s v="7. Definir un plan de trabajo de desarrollo de la solución tecnológica "/>
    <s v="Definir un plan de trabajo de desarrollo de la solución tecnológica "/>
    <s v="Plan de trabajo V1"/>
    <n v="1"/>
    <d v="2024-10-01T00:00:00"/>
    <d v="2024-11-30T00:00:00"/>
    <n v="8.5714285714285712"/>
    <n v="1"/>
    <s v="DGI _x000a_NC - Subproceso Innovacion y Tecnologia_x000a_Dirección de Gestión de Innovación y Tecnología"/>
    <n v="1"/>
    <x v="0"/>
  </r>
  <r>
    <x v="6"/>
    <x v="0"/>
    <m/>
    <m/>
    <m/>
    <m/>
    <s v="8.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6"/>
    <x v="0"/>
    <m/>
    <m/>
    <m/>
    <m/>
    <s v="9. Iniciar el desarrollo de la solución tecnológica."/>
    <s v="Desarrollo de la solución"/>
    <s v="Informes de seguimiento"/>
    <n v="4"/>
    <d v="2025-03-01T00:00:00"/>
    <d v="2026-01-31T00:00:00"/>
    <n v="48"/>
    <n v="0"/>
    <s v="DGI _x000a_NC - Subproceso Innovacion y Tecnologia_x000a_Dirección de Gestión de Innovación y Tecnología"/>
    <n v="0"/>
    <x v="1"/>
  </r>
  <r>
    <x v="6"/>
    <x v="0"/>
    <m/>
    <m/>
    <m/>
    <m/>
    <s v="10. Iniciar la implementación de la solución tecnológica"/>
    <s v="Pruebas y evaluación funcional"/>
    <s v=" (01) Un  formato de Aceptación de Pruebas funcionales y salida a producción - FT-IIT-1851."/>
    <n v="1"/>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6"/>
    <x v="0"/>
    <m/>
    <m/>
    <m/>
    <m/>
    <s v="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6"/>
    <x v="0"/>
    <m/>
    <m/>
    <s v="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_x0009__x000a_ID del indicio de fraude y corrupción II -Inactividad procesal injustificada en la gestión de cartera por valor de $ 6.540.571.000. ID del indicio de fraude y corrupción II -Inactividad procesal injustificada en la gestión de cartera por valor de $ 6.540.571.000._x0009__x000a_ID del indicio de fraude y corrupción II - Traslados de expedientes a otras Direcciones Seccionales sin cargue de las obligaciones al aplicativo SIPAC y sin gestión de las acciones de cobro por valor de $13.619.933.152.  _x000a_ID del Hallazgo I - Ineficacia de la normalización de saldos, contrario al objetivo del procedimiento PR-CA-0276 normalización de saldos de CCC y el PR-CA-0372 normalización de saldos para la obligación financiera. _x0009__x000a_Observación I - No integridad y disponibilidad de la información de recaudo evidenciado en 28.331 obligaciones por valor total de $ 8.551.454.313.164 a nivel nacional. _x0009__x000a_observación II - Existen reprocesos de las obligaciones con saldo a favor irreal en el SIE de obligación financiera._x0009__x000a__x000a_"/>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0"/>
  </r>
  <r>
    <x v="6"/>
    <x v="0"/>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6"/>
    <x v="0"/>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0"/>
  </r>
  <r>
    <x v="6"/>
    <x v="0"/>
    <m/>
    <m/>
    <m/>
    <m/>
    <s v="6.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Subdirección de Gestión de Tecnología de la Información y las Telecomunicaciones"/>
    <n v="1"/>
    <x v="0"/>
  </r>
  <r>
    <x v="6"/>
    <x v="0"/>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6"/>
    <x v="0"/>
    <m/>
    <m/>
    <m/>
    <m/>
    <s v="8.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Subdirección de Gestión de Tecnología de la Información y las Telecomunicaciones"/>
    <n v="1"/>
    <x v="0"/>
  </r>
  <r>
    <x v="6"/>
    <x v="0"/>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6"/>
    <x v="0"/>
    <m/>
    <m/>
    <m/>
    <m/>
    <s v="10. Iniciar el desarrollo de la solución tecnológica."/>
    <s v="Desarrollo de la solución"/>
    <s v="Informes de seguimiento"/>
    <n v="10"/>
    <d v="2025-06-01T00:00:00"/>
    <d v="2027-12-31T00:00:00"/>
    <n v="134.71428571428572"/>
    <n v="0"/>
    <s v="DGI _x000a_NC - Subproceso Innovacion y Tecnologia_x000a_Subdirección de Gestión de Tecnología de la Información y las Telecomunicaciones"/>
    <n v="0"/>
    <x v="1"/>
  </r>
  <r>
    <x v="6"/>
    <x v="0"/>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6"/>
    <x v="0"/>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6"/>
    <x v="0"/>
    <m/>
    <m/>
    <s v="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_x0009__x000a_ID del hallazgo II. fallas en la aplicación de los procedimientos y en los controles de gestión documental, unido a que el Sistema Informático SIPAC está siendo subutilizado._x0009__x000a_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_x0009__x000a_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_x0009__x000a_ID del hallazgo V. Falta de trazabilidad del cumplimiento de lo relacionado con la Notificación de los actos administrativos y en especial el Mandamiento de pago como lo establece el Estatuto Tributario en su Artículo 826"/>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0"/>
  </r>
  <r>
    <x v="6"/>
    <x v="0"/>
    <m/>
    <m/>
    <m/>
    <m/>
    <s v="4. Iniciar el proyecto con la definición de  los requerimientos funcionales"/>
    <s v="Definir los requerimientos funcionales"/>
    <s v="Documento de requerimientos funcionales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6"/>
    <x v="0"/>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0"/>
  </r>
  <r>
    <x v="6"/>
    <x v="0"/>
    <m/>
    <m/>
    <m/>
    <m/>
    <s v="6. Iniciar el proceso de contratación "/>
    <s v="Validar o aceptar el proceso de contratación"/>
    <s v="Documento de validación o aceptación del proceso de contratación"/>
    <n v="1"/>
    <d v="2024-02-01T00:00:00"/>
    <d v="2025-03-31T00:00:00"/>
    <n v="60.571428571428569"/>
    <n v="1"/>
    <s v="DGI _x000a_NC - Subproceso Innovacion y Tecnologia_x000a_Subdirección de Gestión de Tecnología de la Información y las Telecomunicaciones"/>
    <n v="1"/>
    <x v="0"/>
  </r>
  <r>
    <x v="6"/>
    <x v="0"/>
    <m/>
    <m/>
    <m/>
    <m/>
    <s v="7. Definir la priorización funcional de la implementación"/>
    <s v="Definir la priorización funcional de la implementación"/>
    <s v="Mapa de historias con la priorización funcional de la implementación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6"/>
    <x v="0"/>
    <m/>
    <m/>
    <m/>
    <m/>
    <s v="8. Definir un plan de trabajo de desarrollo de la solución tecnológica "/>
    <s v="Definir un plan de trabajo de desarrollo de la solución tecnológica "/>
    <s v="Plan de trabajo V1"/>
    <n v="1"/>
    <d v="2024-02-01T00:00:00"/>
    <d v="2025-03-31T00:00:00"/>
    <n v="60.571428571428569"/>
    <n v="1"/>
    <s v="DGI _x000a_NC - Subproceso Innovacion y Tecnologia_x000a_Subdirección de Gestión de Tecnología de la Información y las Telecomunicaciones"/>
    <n v="1"/>
    <x v="0"/>
  </r>
  <r>
    <x v="6"/>
    <x v="0"/>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6"/>
    <x v="0"/>
    <m/>
    <m/>
    <m/>
    <m/>
    <s v="10. Iniciar el desarrollo de la solución tecnológica."/>
    <s v="Desarrollo de la solución"/>
    <s v="Informes de seguimiento"/>
    <n v="10"/>
    <d v="2023-11-01T00:00:00"/>
    <d v="2027-12-31T00:00:00"/>
    <n v="217.28571428571428"/>
    <n v="0"/>
    <s v="DGI _x000a_NC - Subproceso Innovacion y Tecnologia_x000a_Subdirección de Gestión de Tecnología de la Información y las Telecomunicaciones"/>
    <n v="0"/>
    <x v="1"/>
  </r>
  <r>
    <x v="6"/>
    <x v="0"/>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6"/>
    <x v="0"/>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6"/>
    <x v="0"/>
    <s v="INSP. 1707022450_x000a_H 1, 2, 3, 4, 5 y 6 _x000a__x000a_Verificación a la Gestión de las funciones del GIT Secretaría de Cobranzas en el Proceso de Cobro Dirección Seccional Impuestos de Medellín"/>
    <s v="RG1_x000a__x000a_RFC1"/>
    <s v="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
    <s v="2. RG1: Posibilidad de caducidad de facultades de control y prescripción de obligaciones_x000a__x000a_RFC1: Posibilidad de exclusión de un contribuyente, de un proceso de control en la gestión de facilidades de pago.” y “Posibilidad de exclusión de un contribuyente, de un proceso de control en la administración de títulos de depósito judicial"/>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6"/>
    <x v="0"/>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6"/>
    <x v="0"/>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6"/>
    <x v="0"/>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0"/>
  </r>
  <r>
    <x v="6"/>
    <x v="0"/>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6"/>
    <x v="0"/>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6"/>
    <x v="0"/>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6"/>
    <x v="0"/>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6"/>
    <x v="0"/>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6"/>
    <x v="0"/>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6"/>
    <x v="0"/>
    <m/>
    <m/>
    <m/>
    <m/>
    <s v="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6"/>
    <x v="0"/>
    <m/>
    <m/>
    <m/>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6"/>
    <x v="0"/>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6"/>
    <x v="0"/>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6"/>
    <x v="0"/>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0"/>
  </r>
  <r>
    <x v="6"/>
    <x v="0"/>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6"/>
    <x v="0"/>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6"/>
    <x v="0"/>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6"/>
    <x v="0"/>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6"/>
    <x v="0"/>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6"/>
    <x v="0"/>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6"/>
    <x v="0"/>
    <m/>
    <m/>
    <m/>
    <m/>
    <s v="12. Realizar audioritas insitu y/o de escritorio paraVerificar el Registro en SIPAC del reparto de las obligaciones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6"/>
    <x v="0"/>
    <m/>
    <m/>
    <s v="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6"/>
    <x v="0"/>
    <m/>
    <m/>
    <m/>
    <m/>
    <s v="2.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6"/>
    <x v="0"/>
    <m/>
    <m/>
    <m/>
    <m/>
    <s v="3. Definir los requerimientos no funcionales "/>
    <s v="Definir los requerimientos no funcionales "/>
    <s v="Documento de requerimientos no funcionales V1"/>
    <n v="1"/>
    <d v="2024-10-01T00:00:00"/>
    <d v="2024-11-30T00:00:00"/>
    <n v="8.5714285714285712"/>
    <n v="1"/>
    <s v="DGI_x000a_NC- Subproceso Innovación y Tecnología_x000a_Dirección de Gestión de Innovación y Tecnología"/>
    <n v="1"/>
    <x v="0"/>
  </r>
  <r>
    <x v="6"/>
    <x v="0"/>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6"/>
    <x v="0"/>
    <m/>
    <m/>
    <m/>
    <m/>
    <s v="5.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6"/>
    <x v="0"/>
    <m/>
    <m/>
    <m/>
    <m/>
    <s v="6. Definir un plan de trabajo de desarrollo de la solución tecnológica "/>
    <s v="Definir un plan de trabajo de desarrollo de la solución tecnológica "/>
    <s v="Plan de trabajo V1"/>
    <n v="1"/>
    <d v="2024-10-01T00:00:00"/>
    <d v="2024-11-30T00:00:00"/>
    <n v="8.5714285714285712"/>
    <n v="1"/>
    <s v="DGI_x000a_NC- Subproceso Innovación y Tecnología_x000a_Dirección de Gestión de Innovación y Tecnología"/>
    <n v="1"/>
    <x v="0"/>
  </r>
  <r>
    <x v="6"/>
    <x v="0"/>
    <m/>
    <m/>
    <m/>
    <m/>
    <s v="7.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6"/>
    <x v="0"/>
    <m/>
    <m/>
    <m/>
    <m/>
    <s v="8. Iniciar el desarrollo de la solución tecnológica."/>
    <s v="Desarrollo de la solución"/>
    <s v="Informes de seguimiento"/>
    <n v="4"/>
    <d v="2025-03-01T00:00:00"/>
    <d v="2026-01-31T00:00:00"/>
    <n v="48"/>
    <n v="0"/>
    <s v="DGI_x000a_NC- Subproceso Innovación y Tecnología_x000a_Dirección de Gestión de Innovación y Tecnología"/>
    <n v="0"/>
    <x v="1"/>
  </r>
  <r>
    <x v="6"/>
    <x v="0"/>
    <m/>
    <m/>
    <m/>
    <m/>
    <s v="9. Iniciar la implementación de la solución tecnológica"/>
    <s v="Pruebas y evaluación funcional"/>
    <s v=" (01) Un  formato de Aceptación de Pruebas funcionales y salida a producción - FT-IIT-1851."/>
    <n v="1"/>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6"/>
    <x v="0"/>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6"/>
    <x v="0"/>
    <m/>
    <m/>
    <m/>
    <m/>
    <s v="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
    <s v="Verificar el control de radicados físicos, virtuales y los reportados en el formato FT-COT-2616."/>
    <s v="Informe gerencial  y evidencias de las actuaciones adelantadas dentro del procedimiento"/>
    <n v="4"/>
    <d v="2023-03-01T00:00:00"/>
    <d v="2024-02-29T00:00:00"/>
    <n v="52.142857142857146"/>
    <n v="1"/>
    <s v="DGI_x000a_DS - Subproceso Recaudo - Devoluciones_x000a_Direccion Seccional de Impuestos de Medellin_x000a_Divión de Recaudo y Cobranzas_x000a_GIT Secretaria."/>
    <n v="1"/>
    <x v="0"/>
  </r>
  <r>
    <x v="6"/>
    <x v="0"/>
    <m/>
    <m/>
    <s v="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
    <m/>
    <s v="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1"/>
    <s v="DGI_x000a_DS - Subproceso Recaudo - Devoluciones_x000a_Direccion Seccional de Impuestos de Medellin_x000a_Divión de Recaudo y Cobranzas"/>
    <n v="1"/>
    <x v="0"/>
  </r>
  <r>
    <x v="6"/>
    <x v="0"/>
    <m/>
    <m/>
    <s v="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
    <m/>
    <s v="15. Efectuar la revisión de los depósitos judiciales pagados a terceros entre el 01 de agosto de 2022 y el 31 de julio de 2023, para verificar que el endoso no se realice a un tercero diferente al deudor, salvo las excepciones establecidas._x000a_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
    <s v="1. Verificación del beneficiario de los depósitos judiciales pagados desde el 01/08/2022 a 31/0/2023._x000a_2. En caso de existir diferencias entre el deudor y el beneficiario del depósito judicial, solicitar a la Seccional que relacione la excepción en la cual se encuentra, de acuerdo a lo establecido en el procedimiento PR-COT-0275 _x000a_3. Retroalimentar al Banco Agrario cuando se identifiquen depósitos judiciales que fueron pagados a un beneficiario diferente al autorizado por la DIAN"/>
    <s v="Informe gerencial firmado por el Director Seccional, Jefe de División, Jefe GIT, en donde se evidencien las actividades desarrolladas."/>
    <n v="2"/>
    <d v="2023-03-01T00:00:00"/>
    <d v="2024-02-29T00:00:00"/>
    <n v="52.142857142857146"/>
    <n v="1"/>
    <s v="DGI_x000a_NC-Subproceso Administracion de Cartera _x000a_Subdireccion de Cobranzas y Control Extensivo "/>
    <n v="1"/>
    <x v="0"/>
  </r>
  <r>
    <x v="6"/>
    <x v="0"/>
    <m/>
    <m/>
    <s v="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
    <m/>
    <s v="16. Revisión del 30% de las facilitades de pago otorgadas con beneficio de ley 2155 de 2021"/>
    <s v="Verificar que las facilidades de pago otorgadas en la Dirección Seccional de Impuestos de Medellín hayan sido otorgadas por el funcionario competente para ello, de conformidad con la resolución de delegación 2925 de 5 de octubre de 2021."/>
    <s v="Papeles de trabajo, acompañados de evidencia de elaboración_x000a_Entregable (cantidad): 3"/>
    <n v="3"/>
    <d v="2023-08-01T00:00:00"/>
    <d v="2023-12-31T00:00:00"/>
    <n v="21.714285714285715"/>
    <n v="1"/>
    <s v="DGI_x000a_NC-Subproceso Administracion de Cartera _x000a_Dirección Seccional de Impuestos de Medellín"/>
    <n v="1"/>
    <x v="0"/>
  </r>
  <r>
    <x v="6"/>
    <x v="0"/>
    <m/>
    <m/>
    <m/>
    <m/>
    <s v="17. Retroalimentación a funcionarios del área de cobro sobre resolución de delegación 2925 de 05 de octubre de 2021. "/>
    <s v="Afianzar en el 100% de los funcionarios del área de cobro, el conocimiento del contenido de la resolución 2925 de 05 de octubre de 2021, a fin de procurar el estricto cumplimiento de la misma en  la proyección de resoluciones que otorgan facilidades de pago. "/>
    <s v="Formato de capacitacion realizada firmado por participantes"/>
    <n v="1"/>
    <d v="2023-08-01T00:00:00"/>
    <d v="2023-08-31T00:00:00"/>
    <n v="4.2857142857142856"/>
    <n v="1"/>
    <s v="DGI_x000a_NC-Subproceso Administracion de Cartera _x000a_Dirección Seccional de Impuestos de Medellín"/>
    <n v="1"/>
    <x v="0"/>
  </r>
  <r>
    <x v="6"/>
    <x v="0"/>
    <m/>
    <m/>
    <s v="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6"/>
    <x v="0"/>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6"/>
    <x v="0"/>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6"/>
    <x v="0"/>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6"/>
    <x v="0"/>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6"/>
    <x v="0"/>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6"/>
    <x v="0"/>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6"/>
    <x v="0"/>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6"/>
    <x v="0"/>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6"/>
    <x v="0"/>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6"/>
    <x v="0"/>
    <m/>
    <m/>
    <m/>
    <m/>
    <s v="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0"/>
  </r>
  <r>
    <x v="6"/>
    <x v="0"/>
    <m/>
    <m/>
    <m/>
    <m/>
    <s v="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0"/>
  </r>
  <r>
    <x v="6"/>
    <x v="0"/>
    <s v="INSP. 1707022455_x000a_ H1, H2, H3, H4, H5, OB1 y OB2_x000a__x000a_“Evaluación a la gestión de las facilidades y compromisos de pago relacionadas con el beneficio tributario de la Ley 2155 articulo 45”."/>
    <s v="RG1_x000a__x000a_RFC1"/>
    <s v="H1. Se encontraron 37 expedientes con actuaciones administrativas improcedentes para el otorgamiento de las facilidades de pago con beneficios tributarios, en contravía con lo establecido en: _x000a_• El artículo 45 de la Ley 2155 del 14 de septiembre de 2021._x000a_• El artículo 17(Desistimientos), artículos 74 a 82 (Recursos) de la Ley 1437 del 11 de enero de 2011 con sus modificaciones._x000a_• La resolución DIAN 126 del 29 de octubre de 2021._x000a_• Y el procedimiento PR-COT-0272 “Facilidades de Pago” e Instructivo IN-COT-0070 “Garantías”."/>
    <s v="3. RG1: Decisión en la gestión de facilidades de pago por fuera de la norma._x000a__x000a_RFC1: Exclusión de un contribuyente de una o varias actividades de control en la gestión de facilidades de pago."/>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6"/>
    <x v="0"/>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Subdireccion de Cobranzas y Control Extensivo _x000a_Coordinación de Cobranzas._x000a__x000a__x000a_NC - Subproceso Recaudo - Devoluciones_x000a_Operativa de Grandes Contribuyentes_x000a__x000a_DS -  - Subproceso Recaudo - Devoluciones_x000a_Direcciones Seccionales _x000a__x000a_MODIFICADO_x000a_13102023"/>
    <n v="1"/>
    <x v="0"/>
  </r>
  <r>
    <x v="6"/>
    <x v="0"/>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Divulgar el documento de lineamientos generales a las Direcciones Seccionales y Operativa de Grandes Contribyentes"/>
    <s v="documento"/>
    <n v="1"/>
    <d v="2025-06-01T00:00:00"/>
    <d v="2026-01-31T00:00:00"/>
    <n v="34.857142857142854"/>
    <n v="0"/>
    <s v="DGI_x000a_NC - Subproceso Recaudo - Devoluciones_x000a_Dirección de Gestión de Impuestos_x000a_Subdireccion de Cobranzas y Control Extensivo _x000a_Coordinación de Cobranzas._x000a__x000a_MODIFICADO_x000a_13102023"/>
    <n v="0"/>
    <x v="1"/>
  </r>
  <r>
    <x v="6"/>
    <x v="0"/>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Subproceso Recaudo - Devoluciones_x000a_Operativa de Grandes Contribuyentes_x000a_Jefe de la dependencia de Cobranzas _x000a__x000a_DS -  - Subproceso Recaudo - Devoluciones_x000a_Direcciones Seccionales _x000a_Jefe de la dependencia de Cobranzas _x000a__x000a_MODIFICADO_x000a_13102023"/>
    <n v="1"/>
    <x v="0"/>
  </r>
  <r>
    <x v="6"/>
    <x v="0"/>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1"/>
    <s v="DGI_x000a_DS - Subproceso Recaudo - Devoluciones_x000a_Direcciones Seccionales  de Bogota, Cali, Florencia, Monteria, Santa Marta, Tulua, Villavicencio_x000a_Division de Cobranzas y de Recaudo y Cobranzas_x000a__x000a_MODIFICADO_x000a_13102023"/>
    <n v="1"/>
    <x v="0"/>
  </r>
  <r>
    <x v="6"/>
    <x v="0"/>
    <m/>
    <m/>
    <s v="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6"/>
    <x v="0"/>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n v="1"/>
    <x v="0"/>
  </r>
  <r>
    <x v="6"/>
    <x v="0"/>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1. Divulgar el documento de lineamientos generales a las Direcciones Seccionales y Operativa de Grandes Contribyentes"/>
    <s v="documento"/>
    <n v="1"/>
    <d v="2025-06-01T00:00:00"/>
    <d v="2026-01-31T00:00:00"/>
    <n v="34.857142857142854"/>
    <n v="0"/>
    <s v="DGI_x000a_NC - Subproceso Recaudo - Devoluciones_x000a_Subdireccion de Cobranzas y Control Extensivo _x000a_Coordinación de Cobranzas._x000a__x000a_MODIFICADO_x000a_13102023"/>
    <n v="0"/>
    <x v="1"/>
  </r>
  <r>
    <x v="6"/>
    <x v="0"/>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Cobranzas_x000a__x000a_MODIFICADO_x000a_13102023"/>
    <n v="1"/>
    <x v="0"/>
  </r>
  <r>
    <x v="6"/>
    <x v="0"/>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1"/>
    <d v="2023-10-01T00:00:00"/>
    <d v="2024-02-28T00:00:00"/>
    <n v="21.428571428571427"/>
    <n v="1"/>
    <s v="DGI_x000a_DS -  Subproceso Recaudo - Devoluciones_x000a_Dirección  Seccional  de Bogota_x000a_Division de Cobranzas _x000a__x000a_MODIFICADO_x000a_13102023"/>
    <n v="1"/>
    <x v="0"/>
  </r>
  <r>
    <x v="6"/>
    <x v="0"/>
    <m/>
    <m/>
    <s v="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
    <m/>
    <s v="A6. Realizar Capacitacion de induccion y reinduccion sobre PR-COT-0272  y PR-COT-0424 e instructivo IN-COT-0070"/>
    <s v="1. Garantizar la participacion de todos los funcionarios que de acuerdo con las funciones deben recibir la capacitacion y evaluar  la competencia adquirida."/>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6"/>
    <x v="0"/>
    <m/>
    <m/>
    <s v="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
    <m/>
    <s v="A6. Realizar Capacitacion de induccion y reinduccion sobre PR-COT-0272  y PR-COT-0424 e instructivo IN-COT-0070"/>
    <s v="1. garantizar la participacion de todos los funcionarios que de aceuerdo con las funciones deben recibir la capacitacion."/>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6"/>
    <x v="0"/>
    <m/>
    <m/>
    <s v="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
    <m/>
    <s v="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
    <s v="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6"/>
    <x v="0"/>
    <m/>
    <m/>
    <s v="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s v="2.00 _x000a__x000a_105.00"/>
    <d v="2023-10-01T00:00:00"/>
    <d v="2024-09-30T00:00:00"/>
    <n v="52.142857142857146"/>
    <n v="1"/>
    <s v="DGI_x000a_NC - Subproceso Recaudo - Devoluciones_x000a_Dirección de Gestión de Impuestos_x000a_Subdireccion de Cobranzas y Control Extensivo 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6"/>
    <x v="0"/>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6"/>
    <x v="0"/>
    <m/>
    <m/>
    <m/>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6"/>
    <x v="0"/>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Recaudo y Cobranzas_x000a__x000a_DS -  - Subproceso Recaudo - Devoluciones_x000a_Direcciones Seccionales _x000a_Jefe  de Recaudo y Cobranzas_x000a__x000a_MODIFICADO_x000a_13102023"/>
    <n v="1"/>
    <x v="0"/>
  </r>
  <r>
    <x v="6"/>
    <x v="0"/>
    <m/>
    <m/>
    <s v="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
    <m/>
    <s v="A8. Habilitar un filtro en donde se pueda seleccionar los casos que sean de entes externos en la vista de gestion de los casos para el especialista"/>
    <s v="1. Apertura de la solicitud de ajuste de la herramienta  de ARANDA."/>
    <s v="Acta de reunión y gestión del cambiio en la herramienta Aranda."/>
    <n v="1"/>
    <d v="2023-09-20T00:00:00"/>
    <d v="2024-03-31T00:00:00"/>
    <n v="27.571428571428573"/>
    <n v="1"/>
    <s v="DGI_x000a_NC- Subproceso Innovación y Tecnología_x000a_Coordinacion de Soporte Tecnico al Usuario._x000a__x000a_MODIFICADO_x000a_13102023"/>
    <n v="1"/>
    <x v="0"/>
  </r>
  <r>
    <x v="6"/>
    <x v="0"/>
    <s v="INSP. 1707022457_x000a_ H1, H2, H3, H4, H5, H6, H7, H8, OB1 y O2_x000a__x000a_“Embargos, desembargos y devoluciones”."/>
    <s v="RG1_x000a__x000a_RFC1"/>
    <s v="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
    <s v="RG1: Decisión final del proceso de control por fuera de la norma_x000a__x000a_RFC1: Decisión final de un proceso de control basado en hechos falsos y/o información inexistente"/>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Medellin y Cali_x000a_Divión de Recaudo y Cobranzas"/>
    <n v="1"/>
    <x v="0"/>
  </r>
  <r>
    <x v="6"/>
    <x v="0"/>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Medellin,  Cali y Barranquilla _x000a_Divión de Cobranzas"/>
    <n v="1"/>
    <x v="0"/>
  </r>
  <r>
    <x v="6"/>
    <x v="0"/>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Medellin,  Cali y Barranquilla _x000a_Divión de Cobranzas"/>
    <n v="1"/>
    <x v="0"/>
  </r>
  <r>
    <x v="6"/>
    <x v="0"/>
    <m/>
    <m/>
    <m/>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0"/>
  </r>
  <r>
    <x v="6"/>
    <x v="0"/>
    <m/>
    <m/>
    <s v="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
    <m/>
    <s v="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Informe gerencial en pdf de periodicidad bimestral y listado en excel de los contribuyentes seleccionados, señalando contribuyente y NIT. "/>
    <n v="6"/>
    <d v="2023-11-01T00:00:00"/>
    <d v="2024-10-31T00:00:00"/>
    <n v="52.142857142857146"/>
    <n v="1"/>
    <s v="DGI_x000a_DS - Subproceso Recaudo - Devoluciones_x000a_Direcciones Seccionales de Impuestos de  Cali , Medellin y Barranquilla _x000a_Divión de Cobranzas"/>
    <n v="1"/>
    <x v="0"/>
  </r>
  <r>
    <x v="6"/>
    <x v="0"/>
    <m/>
    <m/>
    <s v="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
    <m/>
    <s v="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
    <s v="Elaborar el documento detallando las necesidades de la realización de la mesa de trabajo."/>
    <s v="Oficio solicitando la realización de la mesa de trabajo"/>
    <n v="1"/>
    <d v="2023-11-01T00:00:00"/>
    <d v="2023-11-30T00:00:00"/>
    <n v="4.1428571428571432"/>
    <n v="1"/>
    <s v="DGI_x000a_DS - Subproceso Recaudo - Devoluciones_x000a_Direcciones Seccionales de Impuestos de Bogotá  y Barranquilla _x000a_Divión de Cobranzas"/>
    <n v="1"/>
    <x v="0"/>
  </r>
  <r>
    <x v="6"/>
    <x v="0"/>
    <m/>
    <m/>
    <m/>
    <m/>
    <s v="7. Realizar mesa de trabajo para revisar el procedimiento y los formatos de los actos administrativos, tanto manuales como del SIPAC."/>
    <s v="Programar 2 mesas de trabajo._x000a_Realizar las mesas_x000a_Elaborar el documento con los temas, las decisiones y los compromisos."/>
    <s v="Registro de asistencia a las mesas de trabajo que incluya los temas tratados, las decisiones y los compromisos"/>
    <n v="2"/>
    <d v="2023-12-01T00:00:00"/>
    <d v="2024-02-29T00:00:00"/>
    <n v="12.857142857142858"/>
    <n v="1"/>
    <s v="DGI_x000a_NC - Subproceso Recaudo - Devoluciones_x000a_Dirección de Gestión de Impuestos_x000a_Subdireccion de Cobranzas y Control Extensivo y Coordinación de Cobranzas._x000a__x000a_DS - Subproceso Recaudo - Devoluciones_x000a_Direcciones Seccionales de Impuestos de Bogotá y Barranquilla _x000a_Divión de Cobranzas_x000a_"/>
    <n v="1"/>
    <x v="0"/>
  </r>
  <r>
    <x v="6"/>
    <x v="0"/>
    <m/>
    <m/>
    <m/>
    <m/>
    <s v="8. Realizar capacitación a los funcionarios de la División de Cobranzas, en referencia con la revision efectuada a los procedimientos R-COT_0345- Levantamiento de Medidas Cautelares y COT-0330 Extinción de obligaciones."/>
    <s v="Programar la capacitación en el calendario de MS Teams, una vez se cuenta con el resultado de la revision efectuada al procedimiento ._x000a_Realizar la capacitación."/>
    <s v="Registro de asistencia."/>
    <n v="1"/>
    <d v="2024-03-01T00:00:00"/>
    <d v="2024-03-31T00:00:00"/>
    <n v="4.2857142857142856"/>
    <n v="1"/>
    <s v="DGI_x000a_DS - Subproceso Recaudo - Devoluciones_x000a_Direcciones Seccionales de Impuestos de Bogotá y Barranquilla _x000a_Divión de Cobranzas"/>
    <n v="1"/>
    <x v="0"/>
  </r>
  <r>
    <x v="6"/>
    <x v="0"/>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Barranquilla _x000a_Divión de Cobranzas"/>
    <n v="1"/>
    <x v="0"/>
  </r>
  <r>
    <x v="6"/>
    <x v="0"/>
    <m/>
    <m/>
    <s v="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
    <m/>
    <s v="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
    <s v="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y listado en excel de los contribuyentes seleccionados, señalando contribuyente y NIT."/>
    <n v="6"/>
    <d v="2023-11-01T00:00:00"/>
    <d v="2024-10-31T00:00:00"/>
    <n v="52.142857142857146"/>
    <n v="1"/>
    <s v="DGI_x000a_DS - Subproceso Recaudo - Devoluciones_x000a_Direcciones Seccionales de Impuestos de  Cali y Barranquilla _x000a_Divión de Cobranzas"/>
    <n v="1"/>
    <x v="0"/>
  </r>
  <r>
    <x v="6"/>
    <x v="0"/>
    <m/>
    <m/>
    <s v="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
    <m/>
    <s v="11. Remitir al GIT competente conforme con el procedimiento para que se realice el proceso de corrección o  normalizacion de los saldos que arroja la Obligación Financiera y Sipac,  dejando evidencia  en los 2 expedientes auditados . "/>
    <s v="Realizar las tareas descritas en el procedimiento PR-COT 0372 Y PR-COT 0276"/>
    <s v="Informe gerencial en pdf "/>
    <n v="2"/>
    <d v="2023-11-01T00:00:00"/>
    <d v="2024-03-31T00:00:00"/>
    <n v="21.571428571428573"/>
    <n v="1"/>
    <s v="DGI_x000a_DS - Subproceso Recaudo - Devoluciones_x000a_Direcciones Seccionales de Impuestos de  Cali_x000a_Divión de Cobranzas"/>
    <n v="1"/>
    <x v="0"/>
  </r>
  <r>
    <x v="6"/>
    <x v="0"/>
    <m/>
    <m/>
    <s v="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
    <m/>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y Cali_x000a_Divión de Cobranzas"/>
    <n v="1"/>
    <x v="0"/>
  </r>
  <r>
    <x v="6"/>
    <x v="0"/>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y Cali_x000a_Divión de Cobranzas"/>
    <n v="1"/>
    <x v="0"/>
  </r>
  <r>
    <x v="6"/>
    <x v="0"/>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y Cali_x000a_Divión de Cobranzas"/>
    <n v="1"/>
    <x v="0"/>
  </r>
  <r>
    <x v="6"/>
    <x v="0"/>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Cali_x000a_Divión de Cobranzas"/>
    <n v="1"/>
    <x v="0"/>
  </r>
  <r>
    <x v="6"/>
    <x v="0"/>
    <m/>
    <m/>
    <s v="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
    <m/>
    <s v="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0"/>
  </r>
  <r>
    <x v="6"/>
    <x v="0"/>
    <m/>
    <m/>
    <s v="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
    <m/>
    <s v="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0"/>
  </r>
  <r>
    <x v="6"/>
    <x v="0"/>
    <m/>
    <m/>
    <s v="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
    <m/>
    <s v="14. Revisar mensualmente en tres (3) expedientes para verificar que contengan todos los actos administrativos  de embargos y desembargos debidamente firmados."/>
    <s v="Identificar los tres (3) expedientes._x000a_Verificar que en los actos administrativos del expediente se cuente con todas las firmas_x000a_Efectuar las acciones correspondientes si hay lugar a ello._x000a_Elaborar un informe."/>
    <s v="Informe"/>
    <n v="6"/>
    <d v="2023-11-01T00:00:00"/>
    <d v="2024-04-30T00:00:00"/>
    <n v="25.857142857142858"/>
    <n v="1"/>
    <s v="DGI_x000a_DS - Subproceso Recaudo - Devoluciones_x000a_Direcciones Seccionales de Impuestos de Bogotá_x000a_Divión de Cobranzas"/>
    <n v="1"/>
    <x v="0"/>
  </r>
  <r>
    <x v="6"/>
    <x v="0"/>
    <m/>
    <m/>
    <s v="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0"/>
  </r>
  <r>
    <x v="6"/>
    <x v="0"/>
    <s v="INSP. 1707022458_x000a_ H1, OB1 y O2_x000a__x000a_“Procedimiento Régimen Tributario Especial”."/>
    <s v="RG1_x000a__x000a_RFC1"/>
    <s v="H1. Se evidencian 15 casos en el Sistema Informático-Régimen Tributario Especial (SI-RTE) correspondientes a los procesos de calificación y readmisión al Régimen Tributario Especial"/>
    <s v="RG1:Decisión final del proceso de control en la actualización, calificación y/o readmisión de contribuyentes del RTE por fuera de la norma._x000a__x000a_RFC1: Decisión final de un proceso de control en la actualización, calificación y/o readmisión de contribuyentes del RTE basada en hechos falsos  o inexistentes."/>
    <s v="A1. Implementar    y    poner    en producción   la   prevalidación automática en el SI RTE, que permita         verificar         la información   y   documentos radicados  por  las  entidades solicitantes,  al  igual  que,  la verificación  del  formato  FT- COT-2742  Lista  de  Chequeo solicitudes RTE."/>
    <s v="Priorizar y detallar requerimientos funcionales necesarios para la solución tecnológica._x000a__x000a_Análisis y diseño de    la    solución tecnológica_x000a__x000a_Implementación de    la    solución tecnológica_x000a__x000a_Despliegue en producción y  estabilización   de la solución_x000a__x000a_"/>
    <s v="Documentos  de requerimien tos funcionales_x000a__x000a_Plan        de trabajo   del desarrollo de            la solución tecnológica_x000a_1/08/2025_x000a__x000a_Seguimiento   trimestral a la implementación   de   la solución tecnológica_x000a_1/10/2025_x000a__x000a_&quot;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ente software instalado   y en producción.&quot;_x000a_1/02/2026"/>
    <n v="6"/>
    <d v="2025-06-01T00:00:00"/>
    <d v="2026-04-30T00:00:00"/>
    <n v="47.571428571428569"/>
    <n v="0.14000000000000001"/>
    <s v="DGI_x000a_Dirección de Gestion de Innovación y Tecnología"/>
    <n v="0.14000000000000001"/>
    <x v="1"/>
  </r>
  <r>
    <x v="6"/>
    <x v="0"/>
    <m/>
    <m/>
    <m/>
    <m/>
    <s v="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
    <s v="1. Controlar  y  hacer seguimiento  a  la información  y  los documentos radicado   en   las solicitudes   RTE presentadas    por las  entidades  sin ánimo de lucro."/>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0"/>
  </r>
  <r>
    <x v="6"/>
    <x v="0"/>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6"/>
    <x v="0"/>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0"/>
  </r>
  <r>
    <x v="6"/>
    <x v="0"/>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6"/>
    <x v="0"/>
    <m/>
    <m/>
    <m/>
    <m/>
    <m/>
    <m/>
    <m/>
    <n v="1"/>
    <d v="2026-01-01T00:00:00"/>
    <d v="2026-04-30T00:00:00"/>
    <n v="17"/>
    <n v="1"/>
    <s v="DGI_x000a_Subdireccion de Cobranzas y Control Extensivo_x000a_Coordinación  Control Extensivo de Obligaciones _x000a__x000a_Direcciones Seccionales (según reporte)_x000a__x000a_Dirección de Gestion de Innovación y Tecnología"/>
    <n v="1"/>
    <x v="0"/>
  </r>
  <r>
    <x v="6"/>
    <x v="0"/>
    <m/>
    <m/>
    <m/>
    <m/>
    <s v="A3. Implementar    y    poner    en producción    el    Módulo    de Reportes  en  el  SI  RTE,  que permita  validar automáticamente la trazabilidad de los actos administrativos generados a través del SI RTE e incluir lo que se gestione de manera manual."/>
    <s v="Priorizar y detallar requerimientos funcionales necesarios para la solución tecnológica"/>
    <s v="Documentos de requerimientos funcionales"/>
    <n v="1"/>
    <d v="2026-06-01T00:00:00"/>
    <d v="2026-07-31T00:00:00"/>
    <n v="8.5714285714285712"/>
    <n v="0.16600000000000001"/>
    <s v="DGI_x000a_Dirección de Gestion de Innovación y Tecnología"/>
    <n v="0.16600000000000001"/>
    <x v="1"/>
  </r>
  <r>
    <x v="6"/>
    <x v="0"/>
    <m/>
    <m/>
    <m/>
    <m/>
    <m/>
    <s v="Análisis y diseño de la solución tecnológica"/>
    <s v="Plan de trabajo del desarrollo de la solución tecnológica"/>
    <n v="1"/>
    <d v="2026-08-01T00:00:00"/>
    <d v="2026-09-30T00:00:00"/>
    <n v="8.5714285714285712"/>
    <n v="0.16600000000000001"/>
    <s v="DGI_x000a_Dirección de Gestion de Innovación y Tecnología"/>
    <n v="0.16600000000000001"/>
    <x v="1"/>
  </r>
  <r>
    <x v="6"/>
    <x v="0"/>
    <m/>
    <m/>
    <m/>
    <m/>
    <m/>
    <s v="Implementación de    la    solución tecnológica"/>
    <s v="Seguimient o  trimestral a la implementa ción   de   la solución tecnológica"/>
    <n v="1"/>
    <d v="2026-10-01T00:00:00"/>
    <d v="2027-01-31T00:00:00"/>
    <n v="17.428571428571427"/>
    <n v="0.16600000000000001"/>
    <s v="DGI_x000a_Dirección de Gestion de Innovación y Tecnología"/>
    <n v="0.16600000000000001"/>
    <x v="1"/>
  </r>
  <r>
    <x v="6"/>
    <x v="0"/>
    <m/>
    <m/>
    <m/>
    <m/>
    <m/>
    <s v="Despliegue       en producción         y estabilización   de la solución "/>
    <s v="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7-02-01T00:00:00"/>
    <d v="2027-04-30T00:00:00"/>
    <n v="12.571428571428571"/>
    <n v="0.16600000000000001"/>
    <s v="DGI_x000a_Dirección de Gestion de Innovación y Tecnología"/>
    <n v="0.16600000000000001"/>
    <x v="1"/>
  </r>
  <r>
    <x v="6"/>
    <x v="0"/>
    <m/>
    <m/>
    <m/>
    <m/>
    <s v="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
    <s v="Controlar  y  hacer seguimiento a los actos administrativos generados   en   el SI  RTE    y    de manera manual"/>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0"/>
  </r>
  <r>
    <x v="6"/>
    <x v="0"/>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6"/>
    <x v="0"/>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0"/>
  </r>
  <r>
    <x v="6"/>
    <x v="0"/>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6"/>
    <x v="0"/>
    <m/>
    <m/>
    <m/>
    <m/>
    <m/>
    <m/>
    <m/>
    <n v="1"/>
    <d v="2026-01-01T00:00:00"/>
    <d v="2026-06-30T00:00:00"/>
    <n v="25.714285714285715"/>
    <n v="1"/>
    <s v="DGI_x000a_Subdireccion de Cobranzas y Control Extensivo_x000a_Coordinación  Control Extensivo de Obligaciones _x000a__x000a_Direcciones Seccionales (según reporte)_x000a__x000a_Dirección de Gestion de Innovación y Tecnología"/>
    <n v="1"/>
    <x v="0"/>
  </r>
  <r>
    <x v="6"/>
    <x v="0"/>
    <m/>
    <m/>
    <m/>
    <m/>
    <m/>
    <m/>
    <m/>
    <n v="1"/>
    <d v="2026-07-01T00:00:00"/>
    <d v="2026-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6"/>
    <x v="0"/>
    <m/>
    <m/>
    <m/>
    <m/>
    <m/>
    <m/>
    <m/>
    <n v="1"/>
    <d v="2027-01-01T00:00:00"/>
    <d v="2027-04-30T00:00:00"/>
    <n v="17"/>
    <n v="1"/>
    <s v="DGI_x000a_Subdireccion de Cobranzas y Control Extensivo_x000a_Coordinación  Control Extensivo de Obligaciones _x000a__x000a_Direcciones Seccionales (según reporte)_x000a__x000a_Dirección de Gestion de Innovación y Tecnología"/>
    <n v="1"/>
    <x v="0"/>
  </r>
  <r>
    <x v="6"/>
    <x v="0"/>
    <m/>
    <m/>
    <m/>
    <m/>
    <s v="A5. Verificar si las solicitudes de devolución de saldos a favor en renta y ventas resueltas entre el 13 de abril y el 13 de mayo de 2020 en el marco de las devoluciones abreviadas fueron (SI) o (NO) objeto de auditoría de fiscalización o incluidas enprog"/>
    <s v="Respuesta de Tecnología: Ajuste al Servicio de RTE ESAL"/>
    <s v="Certificación del cumplimient o  de  ajuste al    servicio RTE ESAL."/>
    <n v="1"/>
    <d v="2023-11-01T00:00:00"/>
    <d v="2024-02-29T00:00:00"/>
    <n v="17.142857142857142"/>
    <n v="1"/>
    <s v="DGI_x000a_Subdirección de Fiscalización Tributaria_x000a_Coordinación de Sistemas de Información y Procedimiento de Fiscalización Tributaria"/>
    <n v="1"/>
    <x v="0"/>
  </r>
  <r>
    <x v="6"/>
    <x v="0"/>
    <m/>
    <m/>
    <m/>
    <m/>
    <s v="A6. Generar  el  vector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_x000a_complementarios de      las      ESAL susceptibles     de_x000a_pertenecer        al Régimen Tributario Especial."/>
    <s v="Base       de datos      de NIT         de  entidades  a actualizar  el RUT."/>
    <n v="1"/>
    <d v="2024-02-01T00:00:00"/>
    <d v="2024-02-29T00:00:00"/>
    <n v="4"/>
    <n v="1"/>
    <s v="DGI_x000a_Subdirección de Fiscalización Tributaria_x000a_Coordinación de Sistemas de Información y Procedimiento de Fiscalización Tributaria"/>
    <n v="1"/>
    <x v="0"/>
  </r>
  <r>
    <x v="6"/>
    <x v="0"/>
    <m/>
    <m/>
    <m/>
    <m/>
    <m/>
    <m/>
    <s v="Base       de datos      de  NIT         de entidades  a actualizar  el RUT."/>
    <n v="1"/>
    <d v="2024-07-01T00:00:00"/>
    <d v="2024-08-31T00:00:00"/>
    <n v="8.7142857142857135"/>
    <n v="1"/>
    <s v="DGI_x000a_Subdirección de Fiscalización Tributaria_x000a_Coordinación de Sistemas de Información y Procedimiento de Fiscalización Tributaria"/>
    <n v="1"/>
    <x v="0"/>
  </r>
  <r>
    <x v="6"/>
    <x v="0"/>
    <m/>
    <m/>
    <m/>
    <m/>
    <s v="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 complementarios de      las      ESAL susceptibles     de_x000a_pertenecer        al Régimen Tributario Especial."/>
    <s v="Correo electrónico con  el  listado     de los NIT a los que   se   les actualizará el RUT."/>
    <n v="1"/>
    <d v="2024-02-29T00:00:00"/>
    <d v="2024-03-08T00:00:00"/>
    <n v="1.1428571428571428"/>
    <n v="1"/>
    <s v="DGI_x000a_Subdirección de Fiscalización Tributaria_x000a_Coordinación de Sistemas de Información y Procedimiento de Fiscalización Tributaria"/>
    <n v="1"/>
    <x v="0"/>
  </r>
  <r>
    <x v="6"/>
    <x v="0"/>
    <m/>
    <m/>
    <m/>
    <m/>
    <m/>
    <m/>
    <m/>
    <n v="1"/>
    <d v="2024-08-31T00:00:00"/>
    <d v="2024-09-06T00:00:00"/>
    <n v="0.8571428571428571"/>
    <n v="1"/>
    <s v="DGI_x000a_Subdirección de Fiscalización Tributaria_x000a_Coordinación de Sistemas de Información y Procedimiento de Fiscalización Tributaria"/>
    <n v="1"/>
    <x v="0"/>
  </r>
  <r>
    <x v="6"/>
    <x v="0"/>
    <m/>
    <m/>
    <m/>
    <m/>
    <s v="A8. Actualización    del    Registro Único    Tributario     de    los inscritos      que      presentan diferencia según calificación o retiro   que   emita   el   área competente."/>
    <s v="Mantener actualizado       el Registro      Único_x000a_Tributario         de acuerdo    con    la calificación       en RTE   o   en   caso contrario          su exclusión."/>
    <s v="Registros actualizados según reporte   y/o informe remitido por la Subdirección            de  Fiscalización Tributaria con         los debidos soportes."/>
    <s v="Por demanda:( No. De Registros actualizados) / No. (De registro s totales - No. De registro s que no pasan validaci ones del SI. RUT)"/>
    <d v="2024-02-29T00:00:00"/>
    <d v="2024-06-30T00:00:00"/>
    <n v="17.428571428571427"/>
    <n v="1"/>
    <s v="DGI_x000a_Subdirección de Administración del Registro Único Tributario - RUT"/>
    <n v="1"/>
    <x v="0"/>
  </r>
  <r>
    <x v="6"/>
    <x v="0"/>
    <m/>
    <m/>
    <m/>
    <m/>
    <s v="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
    <s v="Priorizar y detallar requerimientos funcionales necesarios para la solución tecnológica"/>
    <s v="Documentos    de requerimien tos funcionales"/>
    <n v="1"/>
    <d v="2028-08-01T00:00:00"/>
    <d v="2028-09-30T00:00:00"/>
    <n v="8.5714285714285712"/>
    <n v="0"/>
    <s v="DGI_x000a_Dirección de Gestion de Innovación y Tecnología"/>
    <n v="0"/>
    <x v="1"/>
  </r>
  <r>
    <x v="6"/>
    <x v="0"/>
    <m/>
    <m/>
    <m/>
    <m/>
    <m/>
    <s v="Análisis  y  Diseño de     a     solución tecnológica"/>
    <s v="Plan        de trabajo   del desarrollo de            la solución tecnológica"/>
    <n v="1"/>
    <d v="2028-10-01T00:00:00"/>
    <d v="2028-11-30T00:00:00"/>
    <n v="8.5714285714285712"/>
    <n v="0"/>
    <s v="DGI_x000a_Dirección de Gestion de Innovación y Tecnología"/>
    <n v="0"/>
    <x v="1"/>
  </r>
  <r>
    <x v="6"/>
    <x v="0"/>
    <m/>
    <m/>
    <m/>
    <m/>
    <m/>
    <s v="Implementación de    la    solución tecnológica"/>
    <s v="Seguimient o  trimestral a     la implementa ción   de   la solución tecnológica"/>
    <n v="1"/>
    <d v="2028-12-01T00:00:00"/>
    <d v="2029-03-31T00:00:00"/>
    <n v="17.142857142857142"/>
    <n v="0"/>
    <s v="DGI_x000a_Dirección de Gestion de Innovación y Tecnología"/>
    <n v="0"/>
    <x v="1"/>
  </r>
  <r>
    <x v="6"/>
    <x v="0"/>
    <m/>
    <m/>
    <m/>
    <m/>
    <m/>
    <s v="Despliegue   en Producción  y Estabilización   de la solución"/>
    <s v="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9-04-01T00:00:00"/>
    <d v="2029-06-30T00:00:00"/>
    <n v="12.857142857142858"/>
    <n v="0"/>
    <s v="DGI_x000a_Dirección de Gestion de Innovación y Tecnología"/>
    <n v="0"/>
    <x v="1"/>
  </r>
  <r>
    <x v="6"/>
    <x v="0"/>
    <m/>
    <m/>
    <s v="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
    <m/>
    <s v="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
    <s v="Generar control y guardar    la trazabilidad  de  la gestión   realizada en cada una de las etapas     del proceso           de sustanciación."/>
    <s v="Informe   de verificación manual  de solicitudes RTE"/>
    <n v="1"/>
    <d v="2024-02-01T00:00:00"/>
    <d v="2024-06-30T00:00:00"/>
    <n v="21.428571428571427"/>
    <n v="1"/>
    <s v="DGI_x000a_Coordinación Control Extensivo de Obligaciones"/>
    <n v="1"/>
    <x v="0"/>
  </r>
  <r>
    <x v="6"/>
    <x v="0"/>
    <m/>
    <m/>
    <m/>
    <m/>
    <m/>
    <m/>
    <m/>
    <n v="1"/>
    <d v="2024-07-01T00:00:00"/>
    <d v="2024-12-31T00:00:00"/>
    <n v="26.142857142857142"/>
    <n v="1"/>
    <s v="DGI_x000a_Coordinación Control Extensivo de Obligaciones"/>
    <n v="1"/>
    <x v="0"/>
  </r>
  <r>
    <x v="6"/>
    <x v="0"/>
    <m/>
    <m/>
    <m/>
    <m/>
    <m/>
    <m/>
    <m/>
    <n v="1"/>
    <d v="2025-01-01T00:00:00"/>
    <d v="2025-06-30T00:00:00"/>
    <n v="25.714285714285715"/>
    <n v="1"/>
    <s v="DGI_x000a_Coordinación Control Extensivo de Obligaciones"/>
    <n v="1"/>
    <x v="0"/>
  </r>
  <r>
    <x v="6"/>
    <x v="0"/>
    <m/>
    <m/>
    <m/>
    <m/>
    <m/>
    <m/>
    <m/>
    <n v="1"/>
    <d v="2025-07-01T00:00:00"/>
    <d v="2025-12-31T00:00:00"/>
    <n v="26.142857142857142"/>
    <n v="1"/>
    <s v="DGI_x000a_Coordinación Control Extensivo de Obligaciones"/>
    <n v="1"/>
    <x v="0"/>
  </r>
  <r>
    <x v="6"/>
    <x v="0"/>
    <m/>
    <m/>
    <m/>
    <m/>
    <m/>
    <m/>
    <m/>
    <n v="1"/>
    <d v="2026-01-01T00:00:00"/>
    <d v="2026-06-30T00:00:00"/>
    <n v="25.714285714285715"/>
    <n v="1"/>
    <s v="DGI_x000a_Coordinación Control Extensivo de Obligaciones"/>
    <n v="1"/>
    <x v="0"/>
  </r>
  <r>
    <x v="6"/>
    <x v="0"/>
    <m/>
    <m/>
    <m/>
    <m/>
    <m/>
    <m/>
    <m/>
    <n v="1"/>
    <d v="2026-07-01T00:00:00"/>
    <d v="2026-12-31T00:00:00"/>
    <n v="26.142857142857142"/>
    <n v="1"/>
    <s v="DGI_x000a_Coordinación Control Extensivo de Obligaciones"/>
    <n v="1"/>
    <x v="0"/>
  </r>
  <r>
    <x v="6"/>
    <x v="0"/>
    <m/>
    <m/>
    <m/>
    <m/>
    <m/>
    <m/>
    <m/>
    <n v="1"/>
    <d v="2027-01-01T00:00:00"/>
    <d v="2027-06-30T00:00:00"/>
    <n v="25.714285714285715"/>
    <n v="1"/>
    <s v="DGI_x000a_Coordinación Control Extensivo de Obligaciones"/>
    <n v="1"/>
    <x v="0"/>
  </r>
  <r>
    <x v="6"/>
    <x v="0"/>
    <m/>
    <m/>
    <m/>
    <m/>
    <m/>
    <m/>
    <m/>
    <n v="1"/>
    <d v="2027-07-01T00:00:00"/>
    <d v="2027-12-31T00:00:00"/>
    <n v="26.142857142857142"/>
    <n v="1"/>
    <s v="DGI_x000a_Coordinación Control Extensivo de Obligaciones"/>
    <n v="1"/>
    <x v="0"/>
  </r>
  <r>
    <x v="6"/>
    <x v="0"/>
    <m/>
    <m/>
    <m/>
    <m/>
    <m/>
    <m/>
    <m/>
    <n v="1"/>
    <d v="2028-01-01T00:00:00"/>
    <d v="2028-06-30T00:00:00"/>
    <n v="25.857142857142858"/>
    <n v="1"/>
    <s v="DGI_x000a_Coordinación Control Extensivo de Obligaciones"/>
    <n v="1"/>
    <x v="0"/>
  </r>
  <r>
    <x v="6"/>
    <x v="0"/>
    <m/>
    <m/>
    <s v="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m/>
    <m/>
    <m/>
    <n v="1"/>
    <d v="2028-07-01T00:00:00"/>
    <d v="2028-12-31T00:00:00"/>
    <n v="26.142857142857142"/>
    <n v="1"/>
    <s v="DGI_x000a_Coordinación Control Extensivo de Obligaciones"/>
    <n v="1"/>
    <x v="0"/>
  </r>
  <r>
    <x v="6"/>
    <x v="0"/>
    <m/>
    <m/>
    <m/>
    <m/>
    <m/>
    <m/>
    <m/>
    <n v="1"/>
    <d v="2029-01-01T00:00:00"/>
    <d v="2029-06-30T00:00:00"/>
    <n v="25.714285714285715"/>
    <n v="1"/>
    <s v="DGI_x000a_Coordinación Control Extensivo de Obligaciones"/>
    <n v="1"/>
    <x v="0"/>
  </r>
  <r>
    <x v="6"/>
    <x v="0"/>
    <m/>
    <m/>
    <m/>
    <m/>
    <s v="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
    <s v="Generar control y guardar            la trazabilidad  de  la gestión   realizada en cada una de las etapas            del_x000a_proceso           de sustanciación."/>
    <s v="Procedimien to   PR-COT- 0413 actualizado"/>
    <n v="1"/>
    <d v="2024-02-01T00:00:00"/>
    <d v="2024-06-04T00:00:00"/>
    <n v="17.714285714285715"/>
    <n v="1"/>
    <s v="DGI_x000a_Coordinación Control Extensivo de Obligaciones"/>
    <n v="1"/>
    <x v="0"/>
  </r>
  <r>
    <x v="6"/>
    <x v="0"/>
    <s v="INSP.170700-29-2024-02-06_x000a__x000a_ H1, H2, H3, H4, H5, H6, OB1,  OB2,OB3 Y OB4_x000a__x000a_Obras por impuestos"/>
    <s v="RG1_x000a__x000a_RFC1"/>
    <s v="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_x000a__x000a_•_x0009_No se observa la carta de solicitud de vinculación al mecanismo de pago de obras por impuesto._x000a_•_x0009_No se observa el listado de aceptados y no aceptados._x000a_•_x0009_No se observa la unidad documental con su respectivo BPIN._x000a_•_x0009_No se observa el registro en el formato “FT-COT-2707 Control vinculación al mecanismo de pago de obras por impuestos” ya que es el único control que tiene la DIAN para la vinculación al mecanismo de pago de obras por impuesto._x000a__x000a_Lo anterior, es ocasionado por la falta de control y seguimiento en el SIE de Obligación Financiera y la herramienta de control afectando el saldo del contribuyente, situación que disminuye el saldo a pagar o aumenta el saldo a favor del contribuyente."/>
    <s v="RG1: “Decisión final del proceso de control fuera de la norma”_x000a__x000a_RFC1: “Decisión final de un proceso de control basada en hechos falsos o información inexistente”"/>
    <s v="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
    <s v="1.  Elaborar borrador de lineamiento._x000a_2. Realizar mesa de trabajo para discución del lineamiento._x000a_3. Elaboración final de lineamiento_x000a_4. Correo a  las Direcciones para su conocimiento del lineamiento._x000a_5. Capacitación a las Direcciones Seccionales y Operativa de Grandes sobre el lineamiento."/>
    <s v="Lineamiento para el tratamiento cuando existan solicitud de devoluciones en renta con valores mayores que cero en la casilla obras por impuesto"/>
    <n v="1"/>
    <d v="2025-02-15T00:00:00"/>
    <d v="2025-07-15T00:00:00"/>
    <n v="21.428571428571427"/>
    <n v="1"/>
    <s v="DGI_x000a_Dirección de Gestión de Impuestos_x000a_Subdirección de Devoluciones"/>
    <n v="1"/>
    <x v="0"/>
  </r>
  <r>
    <x v="6"/>
    <x v="0"/>
    <m/>
    <m/>
    <m/>
    <m/>
    <s v="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_x000a_2. Realizar Análisis de los contribuyentes relacionados en términos de eficiencia, relación costo - beneficio y oportunidad para actuar en términos de firmeza._x000a_3. Definir los criterios de priorización y de selección de casos._x000a_4.Seleccionar los casos_x000a_5. Elaborar el lineamiento"/>
    <s v="Memorando de lineamientos acción de control socializado en las Direcciones Seccionales o Dirección Operativa de Grandes Contribuyentes._x000a__x000a__x000a_"/>
    <n v="1"/>
    <d v="2025-03-01T00:00:00"/>
    <d v="2025-06-30T00:00:00"/>
    <n v="17.285714285714285"/>
    <n v="1"/>
    <s v="DGI_x000a_Dirección de Gestión de Impuestos_x000a_Subdirección de Recaudo_x000a_Coordinación de Administración de Aplicativos de Impuestos_x000a__x000a_Subdirección de Fiscalización Tributaria_x000a__x000a_Coordinación de Pensamiento Estratégico"/>
    <n v="1"/>
    <x v="0"/>
  </r>
  <r>
    <x v="6"/>
    <x v="0"/>
    <m/>
    <m/>
    <m/>
    <m/>
    <m/>
    <s v="1. Identificación de los seleccionados por Direcciones Seccionales o Dirección Operativa de Grandes Contribuyentes._x000a_2. Envío de casos por correo electrónico"/>
    <s v="Correos eléctrónicos remitidos con los casos a las Direcciones Seccionales o Dirección Operativa de Grandes Contribuyentes."/>
    <n v="1"/>
    <d v="2025-07-01T00:00:00"/>
    <d v="2025-07-04T00:00:00"/>
    <n v="0.42857142857142855"/>
    <n v="1"/>
    <s v="DGI_x000a_Dirección de Gestión de Impuestos_x000a_Subdirección de Recaudo_x000a_Coordinación de Administración de Aplicativos de Impuestos_x000a__x000a_Subdirección de Fiscalización Tributaria_x000a__x000a_Coordinación de Pensamiento Estratégico"/>
    <n v="1"/>
    <x v="0"/>
  </r>
  <r>
    <x v="6"/>
    <x v="0"/>
    <m/>
    <m/>
    <m/>
    <m/>
    <s v="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0"/>
  </r>
  <r>
    <x v="6"/>
    <x v="0"/>
    <m/>
    <m/>
    <m/>
    <m/>
    <s v="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1"/>
  </r>
  <r>
    <x v="6"/>
    <x v="0"/>
    <m/>
    <m/>
    <m/>
    <m/>
    <s v="A5. Trimestralmente, se solicitará a través del PST al área de tecnología la información de los contribuyentes que en su declaración de renta en la casilla &quot;obras por impuestos&quot; que presenten valor diferente a cero (o). Una vez verificada dicha información, se remitirá a la dirección seccional de impuestos o dirección operativa para que realice el tramite de verifica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_x000a_5. Verificar la gestión de las correcciones  "/>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1"/>
  </r>
  <r>
    <x v="6"/>
    <x v="0"/>
    <m/>
    <m/>
    <s v="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_x000a__x000a_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_x000a__x000a_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_x000a__x000a_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_x000a__x000a_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
    <m/>
    <s v="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
    <s v="1. Correo electrónico  (Ministerios -DNP - ART - FIDUCIARIAS)  a las entidades nacionales competentes beneficiarias del mecanismo de pago de obras por impuestos _x000a_2. Recibir información fecha estimada de finalización de los proyectos BPIN._x000a_3. Verificación y validación de información recibida._x000a_4. Remitir posibles inconcsistencias a las DS o DO areas fiscalización para lo de su competencia."/>
    <s v="Correo eletrónico"/>
    <n v="2"/>
    <d v="2025-03-01T00:00:00"/>
    <d v="2026-02-28T00:00:00"/>
    <n v="52"/>
    <n v="0.5"/>
    <s v="DGI_x000a_Dirección de Gestión de Impuestos_x000a_Subdirección de Recaudo_x000a_Coordinación de Administración de Aplicativos de Impuestos_x000a__x000a__x000a__x000a__x000a_"/>
    <n v="0.5"/>
    <x v="1"/>
  </r>
  <r>
    <x v="6"/>
    <x v="0"/>
    <m/>
    <m/>
    <m/>
    <m/>
    <s v="A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6"/>
    <x v="0"/>
    <m/>
    <m/>
    <m/>
    <m/>
    <s v="A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Adicionalmente, incluir una actividad donde se indique que se debe acatar  el PR-COT-465 “Investigación y determinación de tributos e imposición de sanciones”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5"/>
    <x v="1"/>
  </r>
  <r>
    <x v="6"/>
    <x v="0"/>
    <m/>
    <m/>
    <s v="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_x000a__x000a_Teniendo en cuenta lo anterior, en veintiocho (28) casos en los que se realizó el reintegro del saldo no ejecutado mediante formulario 490 &quot;Recibo Oficial de Pago&quot;, dentro de &quot;Obras por Impuestos&quot;, se observó que el pago se refleja como un excedente del contribuyente en la obligación financiera, incumpliendo lo establecido en los artículos 1.6.5.4.2.  y 1.6.5.4.22  del decreto 1915 de 2017.  _x000a__x000a_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
    <m/>
    <s v="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0"/>
  </r>
  <r>
    <x v="6"/>
    <x v="0"/>
    <m/>
    <m/>
    <m/>
    <m/>
    <s v="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1"/>
  </r>
  <r>
    <x v="6"/>
    <x v="0"/>
    <m/>
    <m/>
    <m/>
    <m/>
    <s v="A11. Mantener actualizada la información del formato FT-COT-2707 con las diferentes fuentes disponibles y trasladarla a la Coordinación de contabilidad de la función recaudadora "/>
    <s v="1. Actualizar el formato FT-COT-2707 con la información contenida en las fuentes disponibles._x000a_2. Trasladar el formato FT-COT-2027 actualizado mensualmte a la Coordinación de contabilidadd e la función recaudadora."/>
    <s v="Formato FT-COT-2707 actualizado y trasladado mensualmente"/>
    <n v="12"/>
    <d v="2025-03-01T00:00:00"/>
    <d v="2026-02-28T00:00:00"/>
    <n v="52"/>
    <n v="0.58330000000000004"/>
    <s v="DGI _x000a_Dirección de Gestión de Impuestos_x000a_Subdirección de Recaudo_x000a_Coordinación de Administración de Aplicativos de Impuestos_x000a_"/>
    <n v="0.58330000000000004"/>
    <x v="1"/>
  </r>
  <r>
    <x v="6"/>
    <x v="0"/>
    <m/>
    <m/>
    <m/>
    <m/>
    <s v="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_x000a_2. De acuerdo con las situaciones evidenciadas en las conciliaciones realizar los ajustes a que haya en la contabilidad"/>
    <s v="Hoja de trabajo de las operaciones recíprocas y formatos FT-ADF-2701 correspondientes"/>
    <n v="1"/>
    <d v="2025-03-01T00:00:00"/>
    <d v="2026-02-28T00:00:00"/>
    <n v="52"/>
    <n v="0.58330000000000004"/>
    <s v="DGI _x000a_Dirección de Gestión de Impuestos_x000a_Subdirección de Recaudo_x000a_Coordinación de Contabilidad de la Función Recaudadora"/>
    <n v="0.58330000000000004"/>
    <x v="1"/>
  </r>
  <r>
    <x v="6"/>
    <x v="0"/>
    <m/>
    <m/>
    <s v="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
    <m/>
    <s v="1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6"/>
    <x v="0"/>
    <m/>
    <m/>
    <m/>
    <m/>
    <s v="A1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5"/>
    <x v="1"/>
  </r>
  <r>
    <x v="6"/>
    <x v="0"/>
    <m/>
    <m/>
    <s v="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
    <m/>
    <s v="A15. Mantener actualizada la información del formato FT-COT-2707 con las diferentes fuentes disponibles y trasladarla a la Coordinación de contabilidad de la función recaudadora "/>
    <s v="DGI _x000a_NC - Subproceso Recaudo-Devoluciones _x000a_Dirección de Gestión de Impuestos_x000a_Subdirección de Recaudo_x000a_Coordinación de Administración de Aplicativos de Impuestos_x000a_"/>
    <s v="Formato FT-COT-2707 actualizado y trasladado mensualmente"/>
    <n v="12"/>
    <d v="2025-03-01T00:00:00"/>
    <d v="2026-02-28T00:00:00"/>
    <n v="52"/>
    <n v="0.58330000000000004"/>
    <s v="DGI _x000a_Dirección de Gestión de Impuestos_x000a_Subdirección de Recaudo_x000a_Coordinación de Administración de Aplicativos de Impuestos_x000a_"/>
    <n v="0.58330000000000004"/>
    <x v="1"/>
  </r>
  <r>
    <x v="6"/>
    <x v="0"/>
    <m/>
    <m/>
    <m/>
    <m/>
    <s v="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DGI _x000a_NC - Subproceso Recaudo-Devoluciones _x000a_Dirección de Gestión de Impuestos_x000a_Subdirección de Recaudo_x000a_Coordinación de Contabilidad de la Función Recaudadora"/>
    <s v="Hoja de trabajo de las operaciones recíprocas y formatos FT-ADF-2701 correspondientes"/>
    <n v="1"/>
    <d v="2025-03-01T00:00:00"/>
    <d v="2026-02-28T00:00:00"/>
    <n v="52"/>
    <n v="0.58330000000000004"/>
    <s v="DGI _x000a_Dirección de Gestión de Impuestos_x000a_Subdirección de Recaudo_x000a_Coordinación de Contabilidad de la Función Recaudadora"/>
    <n v="0.58330000000000004"/>
    <x v="1"/>
  </r>
  <r>
    <x v="6"/>
    <x v="0"/>
    <m/>
    <m/>
    <s v="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
    <m/>
    <s v="A1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6"/>
    <x v="0"/>
    <m/>
    <m/>
    <m/>
    <m/>
    <s v="A1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5"/>
    <x v="1"/>
  </r>
  <r>
    <x v="6"/>
    <x v="0"/>
    <m/>
    <m/>
    <m/>
    <m/>
    <s v="A19.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6"/>
    <x v="0"/>
    <m/>
    <m/>
    <m/>
    <m/>
    <s v="A20.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de las unidades documentales sobre el mecanismo de pago de obras por impuestos, como son el PR-ADF-163 &quot;Organización de Archivos de Gestión&quot; y el Instructivo IN-ADF-0132 &quot;Manejo de Archivos&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5"/>
    <x v="1"/>
  </r>
  <r>
    <x v="6"/>
    <x v="0"/>
    <m/>
    <m/>
    <m/>
    <m/>
    <s v="A21. Recibir capacitación de la Coordinación de Documentación de la  Subdirección Administrativa de la Dirección de Gestión Coportativa para la del PR-ADF-163 &quot;Organización de Archivos de Gestión&quot; y el Instructivo IN-ADF-0132 &quot;Manejo de Archivos&quot; para su debida aplicación en la conformación y manejo de archivos de unidades documentales sobr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_x000a_Dirección de Gestión Corporativa_x000a_Subdirección Administrativa _x000a_Coordinación de Documentación _x000a__x000a_"/>
    <n v="1"/>
    <x v="0"/>
  </r>
  <r>
    <x v="6"/>
    <x v="0"/>
    <m/>
    <m/>
    <m/>
    <m/>
    <s v="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quot;Comunicaciones Oficiales de Entrada &quot; y el PR-ADF-157 &quot;Comunicaciones Oficiales de Salida&quot;, a fin de establecer controles que permitan direccionar adecuadamente la correspondencia con el asunto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56 &quot;comunicaciones oficiales de Entrada&quot;  y PR-ADF-157 &quot;comunicaciones Oficiales de Salida&quot; para el manejo de correspondencia con el asunto mecanisco de pago de obra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Correspondencia y Notificaciones _x000a__x000a_"/>
    <n v="1"/>
    <x v="0"/>
  </r>
  <r>
    <x v="6"/>
    <x v="0"/>
    <m/>
    <m/>
    <m/>
    <m/>
    <s v="A2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6"/>
    <x v="0"/>
    <m/>
    <m/>
    <m/>
    <m/>
    <s v="A2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debido registro y la permanente actualización de la información en el formato FT-COT-2707. "/>
    <s v="1. Actualización Instructivo IN-COT-0200_x000a_2. Actualización Procedimiento PR-COT-0452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5"/>
    <x v="1"/>
  </r>
  <r>
    <x v="6"/>
    <x v="0"/>
    <m/>
    <m/>
    <s v="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
    <m/>
    <s v="25.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6"/>
    <x v="0"/>
    <m/>
    <m/>
    <m/>
    <m/>
    <s v="26.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registro del valor que vincula a la renta  y el valor reintegrado  por contribuyente o contriubyentes cuando corresponda si es proyecto grupal, incluir dentro del formato FT-COT-2707,  la columna &quot;Valor aprobado del proyecto&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5"/>
    <x v="1"/>
  </r>
  <r>
    <x v="6"/>
    <x v="0"/>
    <m/>
    <m/>
    <s v="OB2. No se evidenció en las unidades documentales el listado de contribuyentes aprobados y no aprobados en la modalidad de pago de obras por impuestos, expedidos por la Agencia de Renovación del Territorio ART"/>
    <m/>
    <s v="2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6"/>
    <x v="0"/>
    <m/>
    <m/>
    <m/>
    <m/>
    <s v="2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como son el PR-ADF-163 &quot;Organización de Archivos de Gestión&quot; y el Instructivo IN-ADF-0132 &quot;Manejo de Archivos&quot; para la debida conformación de las unidades documentales sobre e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Direcciones Seccionales y Dirección Operativa de Grandes Contribuyentes_x000a_"/>
    <n v="0.5"/>
    <x v="1"/>
  </r>
  <r>
    <x v="6"/>
    <x v="0"/>
    <m/>
    <m/>
    <m/>
    <m/>
    <s v="29. Recibir capacitación de la Coordinación de Documentación de la  Subdirección Administrativa de la Dirección de Gestión Coportativa en el procedimiento PR-ADF-163 &quot;Organización de Archivos de Gestión&quot; y el Instructivo IN-ADF-0132 &quot;Manejo de Archivos&quot; y su debida aplicación en la conformación y manejo de archivos de unidades documentales sobre el asunto d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Documentación _x000a__x000a_"/>
    <n v="1"/>
    <x v="0"/>
  </r>
  <r>
    <x v="6"/>
    <x v="0"/>
    <m/>
    <m/>
    <s v="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_x000a__x000a_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_x000a__x000a_En vista de que la deuda no podía ser extinta, los contribuyentes realizaron los pagos de los valores vinculados en las respectivas declaraciones de RENTA, situación que figura en el SIE de Obligación Financiera como un excedente en la cuenta de los contribuyentes."/>
    <m/>
    <s v="30.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6"/>
    <x v="0"/>
    <m/>
    <m/>
    <m/>
    <m/>
    <s v="31.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5"/>
    <x v="1"/>
  </r>
  <r>
    <x v="6"/>
    <x v="0"/>
    <m/>
    <m/>
    <s v="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_x000a_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_x000a_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_x000a__x000a_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_x000a__x000a_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_x000a__x000a_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
    <m/>
    <s v="A32.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6"/>
    <x v="0"/>
    <m/>
    <m/>
    <m/>
    <m/>
    <s v="A33.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incluir en la resolución que extingue la obligación toda la información relevante para la toma de la decisión para la extinción de la obligación según la realidad y los soportes de cada contribuyente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ones Seccionales_x000a_Dirección Operativa de Grandes Contribuyentes _x000a__x000a_Dirección de Gestión Estratégica y Analítica_x000a_Subdirección de Procesos _x000a_Coordinación de Procesos y Riesgos Operacionales _x000a__x000a_"/>
    <n v="0.5"/>
    <x v="1"/>
  </r>
  <r>
    <x v="6"/>
    <x v="0"/>
    <s v="INSP. 170700-29-2024-02-07_x000a__x000a_&quot;Remates de Bienes&quot;"/>
    <s v="RG1_x000a_RG2_x000a__x000a_RFC1"/>
    <s v="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
    <s v="RG1.“Prescripción de obligaciones”_x000a_RG2. &quot;Decisión final de un proceso fuera de la norma” _x000a__x000a_RFC1.Exclusión de un contribuyente, de un proceso de control"/>
    <s v="A1. Efectuar una revisión trimestral de una muestra del 10% de los bienes registrados en el formato FT-COT-5255 &quot;INVENTARIO DE BIENES EMBARGADOS&quot; una vez segregado del universo las siguientes condiciones: _x000a_1. Expedientes con acción de cobro a prescribir dentro de los próximos 12 meses. _x000a_2. Bienes que registran algún impedimento para su ejecución (Secuestro, Remate, u otro)_x000a_2. Bienes cuya ultima actuación fue hace mas de 12 meses y no se encuentren en la primera condición_x000a_3. Bienes que no se hayan revisado en el seguimiento anterior._x000a_Contrastando con lo evidenciado en los expedientes tendientes a garantizar un adecuado control del impulso a la gestión de cobro y actuaciones administrativas a que haya lugar._x000a_"/>
    <s v="1. Seleccionar la muestra utilizando los criterios_x000a_2. Revisión del formato FT-COT-5255, evidenciando el estado del bien y los soportes que contiene el expediente de cobro_x000a_3. Validar si las actuaciones están en norma y se ha dado impulso procesal. En caso de encontrar desviaciones, remitir alerta al funcionario competente para el ajuste de la actuación._x000a_4. Consignar lo realizado en el informe y remitir a la Coord. de Cobranzas"/>
    <s v="Informe trimestral en PDF que contenga objetivo, metodología empleada, información puntual de expedientes revisados y conclusiones"/>
    <n v="4"/>
    <d v="2025-01-05T00:00:00"/>
    <d v="2026-04-30T00:00:00"/>
    <n v="68.571428571428569"/>
    <n v="0.25"/>
    <s v="DGI_x000a_Dirección Seccional de Impuestos de Bogota._x000a_División de Cobranzas"/>
    <n v="0.25"/>
    <x v="1"/>
  </r>
  <r>
    <x v="6"/>
    <x v="0"/>
    <m/>
    <m/>
    <m/>
    <m/>
    <s v="A2. Definir la estrategia de digitalización"/>
    <s v="Estrategia de digitalización del proyecto."/>
    <s v="Documento de estrategia."/>
    <n v="1"/>
    <d v="2023-11-01T00:00:00"/>
    <d v="2024-07-31T00:00:00"/>
    <n v="39"/>
    <n v="1"/>
    <s v="DGI_x000a_Dirección de Gestión de Innovación y Tecnología"/>
    <n v="1"/>
    <x v="0"/>
  </r>
  <r>
    <x v="6"/>
    <x v="0"/>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6"/>
    <x v="0"/>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6"/>
    <x v="0"/>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6"/>
    <x v="0"/>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6"/>
    <x v="0"/>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6"/>
    <x v="0"/>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6"/>
    <x v="0"/>
    <m/>
    <m/>
    <m/>
    <m/>
    <s v="A9. Iniciar el desarrollo de la solución tecnológica."/>
    <s v="Desarrollo de la solución"/>
    <s v="Informes de seguimiento"/>
    <n v="7"/>
    <d v="2026-01-02T00:00:00"/>
    <d v="2027-09-30T00:00:00"/>
    <n v="90.857142857142861"/>
    <n v="0"/>
    <s v="DGI_x000a_Dirección de Gestión de Innovación y Tecnología"/>
    <n v="0"/>
    <x v="1"/>
  </r>
  <r>
    <x v="6"/>
    <x v="0"/>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6"/>
    <x v="0"/>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6"/>
    <x v="0"/>
    <m/>
    <m/>
    <s v="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
    <m/>
    <s v="A12. Revisar una muestra del 10% de los bienes en los que se haya designado auxiliar de justicia/secuestre, segregando previamente del universo los expedientes con los siguientes criterios: _x000a_1. Mayores cuantías en el avalúo del bien_x000a_2. Obligaciones a prescribir dentro de los próximos 12 meses_x000a_3. Auxiliares de justicia/secuestres que no hayan rendido cuentas en el último trimestre._x000a_Validando que se esté realizando la evaluación a la gestión del secuestre, la rendición de cuentas y que existan los soportes respectivos dentro del expediente de cobro."/>
    <s v="1. Segregar el universo y tomar la muestra_x000a_2. Revisar los expedientes validando que se este realizando el seguimiento y evaluación a los auxiliares de justicia_x000a_3. Emitir alertas y recomendaciones a los funcionarios responsables en caso de evidenciar desviaciones_x000a_4. Presentar informe de lo actuado_x000a_5. Remitir informe a la Coord. de Cobranzas"/>
    <s v="Informe mensual en PDF de la revisión efectuada que contenga los siguientes Ítem: Objetivo, metodología empleada, información puntual de los expedientes revisados y conclusiones._x000a__x000a_12 informes en PDF por Dirección Seccional, en total 36 informes"/>
    <n v="36"/>
    <d v="2025-01-05T00:00:00"/>
    <d v="2026-04-30T00:00:00"/>
    <n v="68.571428571428569"/>
    <n v="0.33"/>
    <s v="DGI_x000a_Direcciones Seccionales de Cali, Medellín y Barranquilla_x000a_División de Cobranzas _x000a_"/>
    <n v="0.33"/>
    <x v="1"/>
  </r>
  <r>
    <x v="6"/>
    <x v="0"/>
    <m/>
    <m/>
    <m/>
    <m/>
    <s v="A16. Revisar estos 7 casos para corregir esta inconsistencia e incluir los formatos que no están incorporados de ser pertinente"/>
    <s v="1. Realizar control y seguimiento a la completitud de los expedientes de cobro_x000a_2. Presentar en un informe los aspectos observados_x000a_3. Remitir informe a la Coord. De Cobranzas"/>
    <s v="Informe PDF que contenga la revisión efectuada"/>
    <n v="1"/>
    <d v="2025-02-01T00:00:00"/>
    <d v="2025-06-30T00:00:00"/>
    <n v="21.285714285714285"/>
    <n v="1"/>
    <s v="DGI_x000a_Direcciones Seccionales de Bogotá_x000a_ivisión de Cobranzas"/>
    <n v="1"/>
    <x v="0"/>
  </r>
  <r>
    <x v="6"/>
    <x v="0"/>
    <m/>
    <m/>
    <m/>
    <m/>
    <s v="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
    <s v="Revisión de tabla paramétrica de auxiliares de la justicia en SIPAC"/>
    <s v="Informe PDF que contenga los requerimientos efectuados a los administradores SIPAC y respuesta a estos requerimiento donde se evidencie la actualización efectuada"/>
    <n v="4"/>
    <d v="2025-02-01T00:00:00"/>
    <d v="2026-01-31T00:00:00"/>
    <n v="52"/>
    <n v="0.5"/>
    <s v="DGI_x000a_Subdireccion de Cobranzas y Control Extensivo_x000a_Coordinacion de Cobranzas_x000a__x000a_Direcciones Seccionales de Cali, Medellin y Barranquilla_x000a_Division de Cobranzas "/>
    <n v="0.5"/>
    <x v="1"/>
  </r>
  <r>
    <x v="6"/>
    <x v="0"/>
    <m/>
    <m/>
    <s v="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
    <m/>
    <s v="A14. Obtener certificación bimestral expedida por el Director Seccional respectivo donde se garantiza que esta debidamente actualizada la información registrada en el formato FT-COT-5255 &quot;Inventario de bienes embargados&quot;"/>
    <s v="1. Revisión del formato FT-COT-5255 por parte del despacho de la División de Cobranzas remitiendo visto bueno al Director Seccional_x000a_2. Validación del Director Seccional,  y emisión del certificado._x000a_3. Remisión de la certificación a la Coord. De Cobranzas"/>
    <s v="Certificación firmada por Director Seccional_x000a__x000a_6 certificaciones por cada seccional; en total 18"/>
    <n v="18"/>
    <d v="2025-01-05T00:00:00"/>
    <d v="2026-04-30T00:00:00"/>
    <n v="68.571428571428569"/>
    <n v="0.33"/>
    <s v="DGI_x000a_Direcciones Seccionales de Cali, Medellin y Barranquilla_x000a_Division de Cobranzas"/>
    <n v="0.33"/>
    <x v="1"/>
  </r>
  <r>
    <x v="6"/>
    <x v="0"/>
    <m/>
    <m/>
    <m/>
    <m/>
    <s v="A2. Definir la estrategia de digitalización"/>
    <s v="Estrategia de digitalización del proyecto."/>
    <s v="Documento de estrategia."/>
    <n v="1"/>
    <d v="2023-11-01T00:00:00"/>
    <d v="2024-07-31T00:00:00"/>
    <n v="39"/>
    <n v="1"/>
    <s v="DGI_x000a_Dirección de Gestión de Innovación y Tecnología"/>
    <n v="1"/>
    <x v="0"/>
  </r>
  <r>
    <x v="6"/>
    <x v="0"/>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6"/>
    <x v="0"/>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6"/>
    <x v="0"/>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6"/>
    <x v="0"/>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6"/>
    <x v="0"/>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6"/>
    <x v="0"/>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
    <n v="1"/>
    <x v="0"/>
  </r>
  <r>
    <x v="6"/>
    <x v="0"/>
    <m/>
    <m/>
    <m/>
    <m/>
    <s v="A9. Iniciar el desarrollo de la solución tecnológica."/>
    <s v="Desarrollo de la solución"/>
    <s v="Informes de seguimiento"/>
    <n v="7"/>
    <d v="2026-01-02T00:00:00"/>
    <d v="2027-09-30T00:00:00"/>
    <n v="90.857142857142861"/>
    <n v="0"/>
    <s v="DGI_x000a_Dirección de Gestión de Innovación y Tecnología"/>
    <n v="0"/>
    <x v="1"/>
  </r>
  <r>
    <x v="6"/>
    <x v="0"/>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6"/>
    <x v="0"/>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6"/>
    <x v="0"/>
    <m/>
    <m/>
    <s v="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0"/>
  </r>
  <r>
    <x v="6"/>
    <x v="0"/>
    <m/>
    <m/>
    <m/>
    <m/>
    <s v="A16. Revisar estos 7 casos para corregir esta inconsistencia e incluir los formatos que no están incorporados de ser pertinente"/>
    <s v="1. Realizar control y seguimiento a la completitud de los expedientes de cobro_x000a_2. Presentar en un informe los aspectos observados_x000a_3. Remitir informe a la Coord. De Cobranzas"/>
    <s v="Informe PDF que contenga la revisión efectuada"/>
    <n v="1"/>
    <d v="2025-02-01T00:00:00"/>
    <d v="2025-06-30T00:00:00"/>
    <n v="21.285714285714285"/>
    <n v="1"/>
    <s v="DGI_x000a_Direcciones Seccionales de Bogota_x000a_Division de Cobranzas "/>
    <n v="1"/>
    <x v="0"/>
  </r>
  <r>
    <x v="6"/>
    <x v="0"/>
    <m/>
    <m/>
    <m/>
    <m/>
    <s v="A17. Verificar mensualmente en los procesos de cobro a los que se les va a programar fecha de remate, que esté completa la información en el expediente, incluyendo los formatos correspondientes y el control de legalidad"/>
    <s v="1. Realizar control y seguimiento a la completitud de los expedientes de cobro_x000a_2. Presentar en un informe los aspectos observados_x000a_3. Remitir informe a la Coord. De Cobranzas"/>
    <s v="Informe PDF que contenga la revisión efectuada"/>
    <n v="36"/>
    <d v="2025-01-05T00:00:00"/>
    <d v="2026-04-30T00:00:00"/>
    <n v="68.571428571428569"/>
    <n v="0.33"/>
    <s v="DGI_x000a_Direcciones Seccionales de Bogota, Medellin y Barranquilla_x000a_Division de Cobranzas "/>
    <n v="0.33"/>
    <x v="1"/>
  </r>
  <r>
    <x v="6"/>
    <x v="0"/>
    <m/>
    <m/>
    <s v="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
    <m/>
    <s v="A18. Revisión de los 2 casos seleccionados efectuando las correcciones y ajustes a que haya lugar"/>
    <s v="Revisión de los casos en despacho de Cobranzas Seccional Bogotá"/>
    <s v="Informe PDF sobre  los casos en mención"/>
    <n v="1"/>
    <d v="2025-02-01T00:00:00"/>
    <d v="2025-04-30T00:00:00"/>
    <n v="12.571428571428571"/>
    <n v="1"/>
    <s v="DGI_x000a_Direccion Seccional de Impuestos de Bogota_x000a_Division de Cobranzas "/>
    <n v="1"/>
    <x v="0"/>
  </r>
  <r>
    <x v="6"/>
    <x v="0"/>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0"/>
  </r>
  <r>
    <x v="6"/>
    <x v="0"/>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0"/>
  </r>
  <r>
    <x v="6"/>
    <x v="0"/>
    <m/>
    <m/>
    <s v="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s v="A19. Revisión de los 9 casos seleccionados efectuando las correcciones y ajustes a que haya lugar"/>
    <s v="Revisión de los casos en despacho de Cobranzas Seccional Bogotá"/>
    <s v="Informe PDF sobre  los casos en mención"/>
    <n v="1"/>
    <d v="2025-02-01T00:00:00"/>
    <d v="2025-04-30T00:00:00"/>
    <n v="12.571428571428571"/>
    <n v="1"/>
    <s v="DGI_x000a_Direccion Seccional de Impuestos de Bogota_x000a_Division de Cobranzas "/>
    <n v="1"/>
    <x v="0"/>
  </r>
  <r>
    <x v="6"/>
    <x v="0"/>
    <m/>
    <m/>
    <m/>
    <m/>
    <s v="A20. Realizar una mesa técnica para evaluar desde el ámbito jurídico, procedimental e informático las actuaciones en las que no es posible concentrar funciones en un mismo funcionario, emitiendo un lineamiento a ser socializado con las Divisiones de Cobranzas a nivel nacional"/>
    <s v="Mesa de trabajo para definir lineamientos"/>
    <s v="Lineamiento y soporte de socialización"/>
    <n v="1"/>
    <d v="2025-07-01T00:00:00"/>
    <d v="2025-12-31T00:00:00"/>
    <n v="26.142857142857142"/>
    <n v="0"/>
    <s v="DGI_x000a_Coordinación de Cobranzas"/>
    <n v="0"/>
    <x v="1"/>
  </r>
  <r>
    <x v="6"/>
    <x v="0"/>
    <m/>
    <m/>
    <m/>
    <m/>
    <s v="A2. Definir la estrategia de digitalización"/>
    <s v="Estrategia de digitalización del proyecto."/>
    <s v="Documento de estrategia."/>
    <n v="1"/>
    <d v="2023-11-01T00:00:00"/>
    <d v="2024-07-31T00:00:00"/>
    <n v="39"/>
    <n v="1"/>
    <s v="DGI_x000a_Dirección de Gestión de Innovación y Tecnología"/>
    <n v="1"/>
    <x v="0"/>
  </r>
  <r>
    <x v="6"/>
    <x v="0"/>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6"/>
    <x v="0"/>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6"/>
    <x v="0"/>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6"/>
    <x v="0"/>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6"/>
    <x v="0"/>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6"/>
    <x v="0"/>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6"/>
    <x v="0"/>
    <m/>
    <m/>
    <m/>
    <m/>
    <s v="A9. Iniciar el desarrollo de la solución tecnológica."/>
    <s v="Desarrollo de la solución"/>
    <s v="Informes de seguimiento"/>
    <n v="7"/>
    <d v="2026-01-02T00:00:00"/>
    <d v="2027-09-30T00:00:00"/>
    <n v="90.857142857142861"/>
    <n v="0"/>
    <s v="DGI_x000a_Dirección de Gestión de Innovación y Tecnología"/>
    <n v="0"/>
    <x v="1"/>
  </r>
  <r>
    <x v="6"/>
    <x v="0"/>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6"/>
    <x v="0"/>
    <m/>
    <m/>
    <m/>
    <m/>
    <s v="A11. Poner en  producción la solución tecnológica"/>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6"/>
    <x v="0"/>
    <m/>
    <m/>
    <s v="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
    <m/>
    <s v="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
    <s v="1. Seleccionar la muestra_x000a_2. Revisión del formato FT-COT-5255 validando si las actuaciones están en norma y se ha dado impulso procesal. En caso de encontrar desviaciones, remitir alerta al funcionario competente para el ajuste de la actuación._x000a_3. Consignar lo realizado en el informe y remitir a la Coord. de Cobranzas"/>
    <s v="Informe trimestral en PDF del avance a la revisión de la muestra efectuada que contenga objetivo, metodología empleada, información puntual de expedientes revisados y conclusiones_x000a__x000a_4 informes por Dirección Seccional, en total 20 informes"/>
    <n v="20"/>
    <d v="2025-05-01T00:00:00"/>
    <d v="2026-04-30T00:00:00"/>
    <n v="52"/>
    <n v="0.25"/>
    <s v="DGI_x000a_Direcciones Seccionales de Bogota, Yopal, Sincelejo, Armenia y Pasto_x000a_Division de Cobranzas"/>
    <n v="0.25"/>
    <x v="1"/>
  </r>
  <r>
    <x v="6"/>
    <x v="0"/>
    <s v="INSP. 170700-29-2024-02-10_x000a__x000a_&quot;Registro Único Tributario - RUT&quot;"/>
    <s v="RG01_x000a_RFC01_x000a__x000a_RG02_x000a_RFC02"/>
    <s v="H1. 175 trámites de RUT, entre actualizaciones de oficio, cancelaciones de oficio, actualizaciones sujetas a verificación y Levantamiento de suspensión, realizadas y sin evidencia de los soportes que validan el cumplimiento de los requisitos en la gestión de trámites en el RUT."/>
    <s v="RG01: “Pérdida de la confidencialidad, disponibilidad e integridad de la información física y electrónica”_x000a_RFC01: “Alteración de la información”_x000a__x000a_RG02: “Decisión final del proceso de control fuera de la norma”_x000a_RFC02: “Decisión final de un proceso de control basada en información inexistente”"/>
    <s v="A1. Elaborar memorando conjunto entre la Subdirección de Administración del RUT y la Coordinación de Documentación de la Subdirección Administrativa, con el fin de impartir lineamientos que permitan estandarizar, a las Divisiones de Servicio al  ciudadano o quien  haga  sus  veces  a nivel nacional, la rotulación,  conformación de las unidades documentales electrónicas y los documentos soporte que deben incorporarse para garantizar su trazabilidad y conservación, de acuerdo con la normatividad vigente (Instructivo IN-ADF-0132)."/>
    <s v="1._x0009_Realizar mesa de trabajo conjunta entre la Subdirección de Administración del RUT y la Coordinación de Documentación._x000a_2._x0009_Proyectar el memorando._x000a_3._x0009_Expedir el memorando._x000a_4._x0009_Divulgar y socializar el memorando con las Direcciones Seccionales._x000a_"/>
    <s v="Memorando Conjunto"/>
    <n v="1"/>
    <d v="2025-09-01T00:00:00"/>
    <d v="2025-12-31T00:00:00"/>
    <n v="17.285714285714285"/>
    <n v="0.5"/>
    <s v="DGI_x000a_Subdirección de Administración del Registro Único Tributario_x000a_Coordinación de Documentación de la Subdireción Administrativa"/>
    <n v="0.5"/>
    <x v="1"/>
  </r>
  <r>
    <x v="6"/>
    <x v="0"/>
    <m/>
    <m/>
    <s v="H2. Ausencia de los soportes de comunicación, publicación y/o certificación que permitan evidenciar la comunicación al usuario o interesado en 107 trámites asociados a actualizaciones de oficio; cancelación de oficio; y levantamiento de la suspensión del RUT validados y debidamente formalizados a través del sistema de información RUT."/>
    <m/>
    <s v="A2. Actualizar el procedimiento PR-CAC-0494 &quot; Cancelación de oficio y/o Reactivación RUT&quot;"/>
    <s v="1. Revisión versión actual del Procedimiento.                                        2. Ajuste versión actual del procedimiento.                                                          3. Envió propuesta de ajuste al procedimiento a la Coordinación de Procesos y Riesgos Operacionales.                                           4.Aprobación del ajuste al procedimiento por parte de la Dirección de Gestión de Impuestos.                                                                           5.Publicación de la versión actualizada del procedimiento en el listado maestro de documentos."/>
    <s v="Procedimiento PR-CAC-0494  Versión 1 &quot; Cancelación de oficio y/o Reactivación RUT&quot;- Actualizado "/>
    <n v="1"/>
    <d v="2025-09-01T00:00:00"/>
    <d v="2026-02-28T00:00:00"/>
    <n v="25.714285714285715"/>
    <n v="0.5"/>
    <s v="DGI_x000a_Subdirección de Administración del Registro Único Tributario"/>
    <n v="0.5"/>
    <x v="1"/>
  </r>
  <r>
    <x v="6"/>
    <x v="0"/>
    <m/>
    <m/>
    <m/>
    <m/>
    <s v="A3. Establecer un lineamiento que permita monitorear  la comunicación, notificación y/o publicación de los actos administrativos proferidos en los trámites de  solicitudes de actualización al RUT sujetas a verificación, y solicitudes de actuación de oficio del Registro Único Tributario, dirigido a las Direcciones Seccionales.  Como parte del lineamiento se dará a conocer la herramienta  a utilizar para el control de estos soportes."/>
    <s v="1. Diseñar una herramienta de control ( archivo Excel) que permita monitorear los soportes de la comunicación, notificación y/o publicación de los actos administrativos proferidos en los trámites de  solicitudes de actualización al RUT sujetas a verificación, y solicitudes de actuación de oficio del Registro Único Tributario._x000a__x000a_2. Elaborar el lineamiento para las Direcciones Seccionales._x000a__x000a_3. Implementar en conjunto  con las Direcciones Seccionales. "/>
    <s v="Documento que contiene el lineamiento para las Direcciones Seccionales "/>
    <n v="1"/>
    <d v="2025-09-01T00:00:00"/>
    <d v="2026-12-31T00:00:00"/>
    <n v="69.428571428571431"/>
    <n v="0.1"/>
    <s v="DGI_x000a_Subdirección de Administración del Registro Único Tributario"/>
    <n v="0.1"/>
    <x v="1"/>
  </r>
  <r>
    <x v="6"/>
    <x v="0"/>
    <m/>
    <m/>
    <s v="H3. Fallas en el control respecto a los actos administrativos proferidos en los trámites de solicitudes de actualización al RUT sujetas a verificación, y solicitudes de actuación de oficio del Registro Único Tributario RUT, generando incertidumbre respecto a la información que es registrada y actualizada, y a la veracidad y confiabilidad de esta."/>
    <m/>
    <s v="A10. Complementar la muestra de calidad de RUT existente que hace parte de los indicadores: Consistencia en la información del RUT de inscritos y actualizados para Persona Jurídica (Indicador 406), Consistencia de la información del RUT de inscritos y actualizados Persona Natural (Indicador 407), Calidad de las Solicitudes de Actualización del RUT sujetas a verificación concepto 21, 22 y 5 (Indicador 431), incorporando los trámites de los siguientes conceptos:_x000a__x000a_07 Solicitud de Cancelación de asignación de NIT Errado_x000a_12 Inscripción de oficio_x000a_13 Actualización de oficio_x000a_14 Suspensión RUT_x000a_16 Levantamiento de suspensión RUT_x000a_18 Cancelación de oficio_x000a_20 Actualización de responsabilidades_x000a_23 Actualización de oficio_x000a_26 Retiro renta presencia económica significativa PES_x000a__x000a_Igualmente se pretende ajustar la matriz que contiene la lista de chequeo, incorporando preguntas dirigidas a la verificación de los soportes documentales de los diferentes tramites resultantes en el muestreo._x000a__x000a_Nota: Los indicadores mencionados se trabajan con las bases de datos del sistema  SI RUT, de los cuales se obtiene el muestreo."/>
    <s v="1. Ajustar el algoritmo estadístico que genera y organiza la muestra de calidad de RUT, incorporando los trámites de los nuevos conceptos._x000a__x000a_2. Ajustar los campos de la lista de chequeo, adicionando preguntas que permitan monitorear la documentación soporte de los trámites de RUT incluyendo: actuaciones de oficio y actualizaciones sujetas a verificación, de los indicadores 406, 407 y 431._x000a__x000a_3. Incluir los nuevos lineamientos de la muestra de calidad en el memorando “Lineamientos para la gestión y acciones a realizar”, emitido anualmente por la Subdirección de RUT y dirigido a todas las Direcciones Seccionales a nivel nacional._x000a__x000a_4. Implementar en conjunto  con las Direcciones Seccionales."/>
    <s v="Muestra de calidad base de indicadores 406, 407 y 431, de RUT, ajustada con nuevos conceptos."/>
    <n v="3"/>
    <d v="2025-09-01T00:00:00"/>
    <d v="2026-12-31T00:00:00"/>
    <n v="69.428571428571431"/>
    <n v="0.1"/>
    <s v="DGI_x000a_Subdirección de Administración del Registro Único Tributario"/>
    <n v="0.1"/>
    <x v="1"/>
  </r>
  <r>
    <x v="6"/>
    <x v="0"/>
    <m/>
    <m/>
    <s v="H4. Fallas en los reportes generados a través del aplicativo DIGITURNO."/>
    <m/>
    <s v="A4. Realizar seguimiento y control trimestral al registro y captura de la información en el aplicativo Digiturno para garantizar su correcto diligenciamiento "/>
    <s v="1.Expedir lineamientos para adelantar el seguimiento y control de manera trimestral._x000a_2.Realizar el reporte_x000a_3.Analizar y retroalimentar a los funcionarios involucrados en el seguimiento_x000a_4.Consolidar y analizar los resultados_x000a_"/>
    <s v="Informe consolidado del seguimiento y control realizado en el trimestre"/>
    <n v="4"/>
    <d v="2025-10-01T00:00:00"/>
    <d v="2026-09-30T00:00:00"/>
    <n v="52"/>
    <n v="0"/>
    <s v="DGI_x000a_Dirección Seccional - DSIA Armenia_x000a_División de Servicio al Ciudadano _x000a__x000a_Dirección de Gestión de Impuestos_x000a_Subdirección de Servicio al Ciudadano en Asuntos Tributarios "/>
    <n v="0"/>
    <x v="1"/>
  </r>
  <r>
    <x v="6"/>
    <x v="0"/>
    <m/>
    <m/>
    <s v="H5. Fallas en la administración de los roles asociados al Registro Único Tributario, en atención a que se identificaron 31 funcionarios con roles activos y que no se encuentran en el directorio activo de fecha 31/10/2024"/>
    <m/>
    <s v="A5. Monitorear los roles asignados para el Sistema de Información RUT a los usuarios internos, con base en los reportes consolidados de roles entregados por la Dirección de Gestión de Innovación y Tecnología"/>
    <s v="1. Consolidar y verificar los reportes de roles entregados, identificando los que correspondan al SIE RUT y contrastándolos con la planta de personal y novedades de talento Humano._x000a_2. Detectar inconsistencias en la asignación de roles y remitir los hallazgos a los responsables funcionales o jefes inmediatos para su validación._x000a_3. Solicitar a través de la mesa de serivicios intitucional, y en coordinación con la dependencia competente, la inactivación de los roles validados como no pertinentes."/>
    <s v="Informes bimestrales de monitoreo de roles asociados al Sistema de Información RUT."/>
    <n v="6"/>
    <d v="2025-09-01T00:00:00"/>
    <d v="2026-08-31T00:00:00"/>
    <n v="52"/>
    <n v="0"/>
    <s v="DGI_x000a_Oficina de Seguridad de la Información "/>
    <n v="0"/>
    <x v="1"/>
  </r>
  <r>
    <x v="6"/>
    <x v="0"/>
    <m/>
    <m/>
    <s v="H6. Insuficiencia de la información contenida en los logs que albergan los registros de las actividades realizadas en el Sistema Informático RUT"/>
    <m/>
    <s v="A6. Desarrollar reporte que permita identificar el Qué, Quién, y Cuándo se realiza una acción que modifica un Nit en los procesos asociados al RUT"/>
    <s v="1._x0009_Análisis de la situación actual._x000a_2._x0009_Diseño de la solución_x000a_3._x0009_Implementación de la solución_x000a_4._x0009_Pruebas unitarias_x000a_5._x0009_Despliegue en ambiente de pruebas funcionales_x000a_6._x0009_Ajustes_x000a_7._x0009_Despliegue en ambiente de producción_x000a_"/>
    <s v="Reporte, que presentará las modificaciones relacionadas a un Nit en los procesos del RUT."/>
    <n v="1"/>
    <d v="2025-09-01T00:00:00"/>
    <d v="2026-12-31T00:00:00"/>
    <n v="69.428571428571431"/>
    <n v="0"/>
    <s v="DGI_x000a_Dirección de Gestión de Innovación y  Tecnología   _x000a_Subdirección de Soluciones y Desarrollo_x000a_Subdirección de Innovación y Proyectos "/>
    <n v="0"/>
    <x v="1"/>
  </r>
  <r>
    <x v="6"/>
    <x v="0"/>
    <m/>
    <m/>
    <m/>
    <m/>
    <m/>
    <s v="1. Pruebas Funcionales "/>
    <s v="01) Un formato de Aceptación de Pruebas funcionales y salida a producción - FT-IIT-1851."/>
    <n v="1"/>
    <d v="2025-09-01T00:00:00"/>
    <d v="2026-11-30T00:00:00"/>
    <n v="65"/>
    <n v="0"/>
    <s v="DGI_x000a_Subdirección de Administración del Registro Único Tributario"/>
    <n v="0"/>
    <x v="1"/>
  </r>
  <r>
    <x v="6"/>
    <x v="0"/>
    <m/>
    <m/>
    <s v="H7. Ausencia de monitoreo y análisis de las transacciones realizadas en el aplicativo SIE RUT"/>
    <m/>
    <s v="H7. Realizar la solicitud a la DGIT para convertir los logs de transacciones existentes en el formato requerido por la herramienta de monitoreo establecida por la Entidad (SIEM Security Information and Event Management - Gestión de Información y Eventos de Seguridad)._x000a_ "/>
    <s v="1. Definir los requerimientos no funcionales para el formato de logs requerido por la OSI. _x000a_2. Realizar reunión con el área funcional con el fin de definir de manera completa el requerimiento. (OSI- SRUT)"/>
    <s v="FT-IIT-2206 Solicitud de servicio para soluciones tecnológicas."/>
    <n v="1"/>
    <d v="2025-09-01T00:00:00"/>
    <d v="2025-09-30T00:00:00"/>
    <n v="4.1428571428571432"/>
    <n v="1"/>
    <s v="DGI_x000a_Oficina de Seguridad de la Información "/>
    <n v="1"/>
    <x v="0"/>
  </r>
  <r>
    <x v="6"/>
    <x v="0"/>
    <m/>
    <m/>
    <m/>
    <m/>
    <s v="H8. Realizar un diagnóstico para implementar la transaccionalidad de los logs, basado en los estándares de generación de logs para que puedan ser monitoreados por la herramienta establecida por la Entidad (SIEM Security Information and Event Management - Gestión de Información y Eventos de Seguridad). _x000a_"/>
    <s v="Realizar el análisis y diseño para la implementación "/>
    <s v="Documento de análisis y diseño."/>
    <n v="1"/>
    <d v="2025-10-01T00:00:00"/>
    <d v="2026-01-31T00:00:00"/>
    <n v="17.428571428571427"/>
    <n v="0"/>
    <s v="DGI_x000a_Dirección de Gestión de Innovación y  Tecnología   _x000a_Subdirección de Soluciones y Desarrollo_x000a_Subdirección de Innovación y Proyectos "/>
    <n v="0"/>
    <x v="1"/>
  </r>
  <r>
    <x v="6"/>
    <x v="0"/>
    <m/>
    <m/>
    <m/>
    <m/>
    <s v="H9. Monitoreo de modificaciones en los datos  sensibles sobre las Bases de Datos de MUISCA  utilizando la herramienta GUARDIUM"/>
    <s v="1- Solicitar la instalación de los agentes de Guardium sobre los nodos de las Bases de Datos de Muisca._x000a_2. Solicitud de permisos al usuario de Guardium para la identificación de datos sensibles sobre las BD de RUT._x000a_3. Determinar la viabilidad de creación de casos de uso para el monitoreo de la data de RUT."/>
    <s v="Informe de configuración de la herramienta para el monitoreo de en los datos  sensibles sobre las Bases de Datos de MUISCA "/>
    <n v="2"/>
    <d v="2025-11-30T00:00:00"/>
    <d v="2026-02-27T00:00:00"/>
    <n v="12.714285714285714"/>
    <n v="0"/>
    <s v="DGI_x000a_Oficina de Seguridad de la Información "/>
    <n v="0"/>
    <x v="1"/>
  </r>
  <r>
    <x v="6"/>
    <x v="0"/>
    <m/>
    <m/>
    <s v="H8. Se evidenciaron fallas en los roles sensibles asignados a usuarios que desarrollan funciones de menor complejidad, así como la concentración de roles en un solo usuario"/>
    <m/>
    <s v="A11. Monitorear los roles asignados  a los funcionarios de la DIAN "/>
    <s v="1.Verificación de los roles asignados a través del informe de roles activos publicado por el área de Tecnología._x000a__x000a_2.Envío de correo dirigido a cada uno de los jefes de división, o a quien haga sus veces, informando las novedades encontradas y manifestando la necesidad de su cancelación o justificación._x000a__x000a_3.Seguimiento al cumplimiento por parte de los jefes de división, o de quien haga sus veces."/>
    <s v="Informe Trimestral de monitoreo"/>
    <n v="4"/>
    <d v="2025-09-01T00:00:00"/>
    <d v="2026-09-30T00:00:00"/>
    <n v="56.285714285714285"/>
    <n v="1"/>
    <s v="DGI_x000a_Subdirección de Administración del Registro Único Tributario"/>
    <n v="1"/>
    <x v="0"/>
  </r>
  <r>
    <x v="6"/>
    <x v="0"/>
    <s v="170700-29-2025-02-03_x000a__x000a_&quot;Gestión de devoluciones&quot;_x000a__x000a_"/>
    <s v="RG01_x000a__x000a_RFC01"/>
    <s v="H1. Incumplimiento del término para resolver solicitudes de devolución con un riesgo de impacto fiscal por el posible reconocimiento y pago de intereses moratorios por un monto estimado de $849.667.085"/>
    <s v="RG01: “Decisión final del proceso de control fuera de la norma”_x000a_RFC01: “Decisión final de un proceso de control basada en hechos falsos o información adulterada. Exclusión de un contribuyente de un proceso de control”"/>
    <s v="A1. Modificar el Formato FT-COT-2614, “Gestión de las solicitudes de devolución y/o compensación”, para que lleve el control de los vencimientos de cada una de las solicitudes de devoluciones."/>
    <s v="1. Elaborar borrador del Formato FT-COT-2614, “Gestión de las solicitudes de devolución y/o compensación” con los campos necesarios para llevar el control de tiempos._x000a__x000a_2. Realizar mesa de trabajo para la discusión y observaciones al Formato FT-COT-2614, “Gestión de las solicitudes de devolución y/o compensación”._x000a__x000a_3. Publicar en el listado maestro de documentos del Formato FT-COT-2614, “Gestión de las solicitudes de devolución y/o compensación”._x000a__x000a_4. Socializar el  Formato FT-COT-2614, “Gestión de las solicitudes de devolución y/o compensación”._x000a__x000a_"/>
    <s v="Formato FT-COT-2614, “Gestión de las solicitudes de devolución y/o compensación” actualizado.  _x000a__x000a_"/>
    <n v="1"/>
    <d v="2026-01-10T00:00:00"/>
    <d v="2026-05-30T00:00:00"/>
    <n v="20"/>
    <n v="0"/>
    <s v="DGI_x000a_Subdirección de Devoluciones"/>
    <n v="0"/>
    <x v="1"/>
  </r>
  <r>
    <x v="6"/>
    <x v="0"/>
    <m/>
    <m/>
    <m/>
    <m/>
    <s v="A2. Controlar semanalmente el inventario de cada uno de los funcionarios que gestionan las solicitudes de devoluciones, enviando un  correo al principio de semana a cada uno de ellos indicando los expedientes que están próximos a vencer."/>
    <s v="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_x000a__x000a_2. Verificar la información del Formato FT-COT-2614, “Gestión de las solicitudes de devolución y/o compensación” de las Direcciones Seccionales y Dirección Operativa._x000a__x000a_3. Conformar la base de datos de la gestión de las devoluciones y/o compensaciones. _x000a__x000a_"/>
    <s v="Base de datos actualizadas de las solicitudes de devoluciones y/o compensaciones."/>
    <n v="12"/>
    <d v="2026-02-02T00:00:00"/>
    <d v="2027-02-28T00:00:00"/>
    <n v="55.857142857142854"/>
    <n v="0"/>
    <s v="DGI_x000a_Coordinación de Devoluciones_x000a__x000a_Direcciones Seccionales _x000a_Divisiones de Recaudo_x000a_Divisiones de Recaudo y Cobranzas"/>
    <n v="0"/>
    <x v="1"/>
  </r>
  <r>
    <x v="6"/>
    <x v="0"/>
    <m/>
    <m/>
    <m/>
    <m/>
    <s v="A3. Controlar mensualmente por medio del Formato FT-COT-2614, “Gestión de las solicitudes de devolución y/o compensación”,  para que las Direcciones Seccionales y Dirección Operativa lo diligencien correctamente."/>
    <s v="1. Enviar por correo, en el primer día hábil de la semana, a los funcionarios que gestionan las devoluciones los expedientes próximos a vencer._x000a_"/>
    <s v="Correo a los sustanciadores con los expedientes próximos a vencer."/>
    <n v="48"/>
    <d v="2026-02-02T00:00:00"/>
    <d v="2027-02-15T00:00:00"/>
    <n v="54"/>
    <n v="0"/>
    <s v="DGI_x000a_Coordinación de Devoluciones_x000a__x000a_Direcciones Seccionales _x000a_Divisiones de Recaudo_x000a_Divisiones de Recaudo y Cobranzas"/>
    <n v="0"/>
    <x v="1"/>
  </r>
  <r>
    <x v="6"/>
    <x v="0"/>
    <m/>
    <m/>
    <s v="H2. Falta de consistencia en la información preparada y entregada por la DIAN respecto al trámite y/o gestión de devoluciones"/>
    <m/>
    <s v="A4. Controlar mensualmente por medio del Formato FT-COT-2614, “Gestión de las solicitudes de devolución y/o compensación”,  para que las Direcciones Seccionales y Dirección Operativa lo diligencien correctamente."/>
    <s v="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_x000a__x000a_2. Verificar la información del Formato FT-COT-2614, “Gestión de las solicitudes de devolución y/o compensación” de las Direcciones Seccionales y Dirección Operativa._x000a__x000a_3. Conformar la base de datos de la gestión de las devoluciones y/o compensaciones. _x000a__x000a_"/>
    <s v="Base de datos actualizadas de las solicitudes de devoluciones y/o compensaciones."/>
    <n v="12"/>
    <d v="2026-02-02T00:00:00"/>
    <d v="2027-02-15T00:00:00"/>
    <n v="54"/>
    <n v="0"/>
    <s v="DGI_x000a_Subdirección de Devoluciones_x000a_Coordinación de Devoluciones_x000a__x000a_Direcciones Seccionales _x000a_Divisiones de Recaudo_x000a_Divisiones de Recaudo y Cobranzas"/>
    <n v="0"/>
    <x v="1"/>
  </r>
  <r>
    <x v="6"/>
    <x v="0"/>
    <m/>
    <m/>
    <m/>
    <m/>
    <s v="A5. Controlar mensualmente por medio del Formato FT-COT-2614, “Gestión de las solicitudes de devolución y/o compensación”,  para que las Direcciones Seccionales y Dirección Operativa lo diligencien correctamente."/>
    <s v="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_x000a__x000a_2. Verificar la información del Formato FT-COT-2614, “Gestión de las solicitudes de devolución y/o compensación” de las Direcciones Seccionales y Dirección Operativa._x000a__x000a_3. Conformar la base de datos de la gestión de las devoluciones y/o compensaciones. _x000a__x000a_"/>
    <s v="Base de datos actualizadas de las solicitudes de devoluciones y/o compensaciones."/>
    <n v="12"/>
    <d v="2026-02-01T00:00:00"/>
    <d v="2027-02-15T00:00:00"/>
    <n v="54.142857142857146"/>
    <n v="0"/>
    <s v="DGI_x000a_Subdirección de Devoluciones_x000a_Coordinación de Devoluciones_x000a__x000a_Direcciones Seccionales _x000a_Divisiones de Recaudo_x000a_Divisiones de Recaudo y Cobranzas"/>
    <n v="0"/>
    <x v="1"/>
  </r>
  <r>
    <x v="6"/>
    <x v="0"/>
    <m/>
    <m/>
    <s v="H3. Fallas en las actividades de estudio y análisis del cumplimiento de requisitos, así como en la adecuada verificación de los fundamentos facticos y jurídicos de la solicitud con un impacto fiscal directo de $332.566.000 m/cte."/>
    <m/>
    <s v="A6.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1"/>
  </r>
  <r>
    <x v="6"/>
    <x v="0"/>
    <m/>
    <m/>
    <s v="H4. Solicitud de devolución en la cual no se evidencia la verificación de la procedencia de la compensación previa con ocasión a obligaciones fiscales vencidas con un impacto fiscal directo por valor de $270.341.000 m/cte."/>
    <m/>
    <s v="A7.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_x000a__x000a_4. Anexar la certificación en el expediente."/>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1"/>
  </r>
  <r>
    <x v="6"/>
    <x v="0"/>
    <m/>
    <m/>
    <m/>
    <m/>
    <s v="A8.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
    <s v="1. Escoger de forma aleatoria la muestra de certificaciones destinadas al proceso de devoluciones registradas en el formato de control FT-COT-2670 &quot;Control de certificación de obligaciones&quot;._x000a_2. Verificar la consistencia de las obligaciones certificadas a través de los siguientes pasos: -Consultar, entre otras, las siguientes bases: SIE Obligación Financiera, OBLIGA, SISCOBRA ADUANERO, FT-COT-2615 “procesos concursales”, Inventario de Actos administrativos, -Revisar el expediente de cobro para validar que no existan indicios de deudas irreales, -Calcular los intereses utilizando la herramienta &quot;liquidadiario&quot;, según se considere necesario._x000a_3. Registrar los resultados obtenidos en el informe correspondiente."/>
    <s v="Informe bimestral del resultado de la validación realizada"/>
    <n v="12"/>
    <d v="2026-01-10T00:00:00"/>
    <d v="2027-01-30T00:00:00"/>
    <n v="55"/>
    <n v="0"/>
    <s v="DGI_x000a_Dirección Operativa de Grandes Contribuyentes_x000a_Coordinación de Devoluciones_x000a__x000a_Direcciones Seccionales Yopal, Medellín y Armenia_x000a_Divisiones de Recaudo_x000a_Divisiones de Recaudo y Cobranzas"/>
    <n v="0"/>
    <x v="1"/>
  </r>
  <r>
    <x v="6"/>
    <x v="0"/>
    <m/>
    <m/>
    <m/>
    <m/>
    <s v="A9.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
    <s v="1._x0009_Programar la fecha de la mesa de trabajo. _x000a_2._x0009_Preparar por parte de cada dependencia un escrito con las causas de las inconsistencias y las posibles estrategias para prevenirlas._x000a_3._x0009_Desarrollar la mesa de trabajo abordando las causas desde el punto de vista de cada área, definir estrategias conjuntas._x000a__x000a_Entre los aspectos a discutir, se sugiere abordar:_x000a__x000a_•_x0009_Certificación de obligaciones en las fechas en que se presentan vencimientos de plazos para declarar tributos._x000a_•_x0009_Certificaciones de deuda que se solicitan con mucha anticipación a la fecha en que se va a resolver la solicitud de devolución/compensación._x000a_•_x0009_Estrategias para identificar posibles saldos irreales en los aplicativos de cobro, Estrategias para identificar obligaciones exigibles no registradas en los aplicativos de cobro, Estrategias para identificar tributos en discusión en sede judicial._x000a_•_x0009_Inclusión de todas las obligaciones vigentes en las certificaciones destinadas al proceso de devoluciones, así se soliciten varias certificaciones para diferentes asuntos de devolución."/>
    <s v="Acta de la mesa de trabajo"/>
    <n v="1"/>
    <d v="2026-01-15T00:00:00"/>
    <d v="2026-05-30T00:00:00"/>
    <n v="19.285714285714285"/>
    <n v="0"/>
    <s v="DGI_x000a_Subdirección de Devoluciones_x000a_Subdirección de Cobranzas y Control Extensivo_x000a_"/>
    <n v="0"/>
    <x v="1"/>
  </r>
  <r>
    <x v="6"/>
    <x v="0"/>
    <m/>
    <m/>
    <m/>
    <m/>
    <s v="A10. Verificar que las compensaciones en las resoluciones de devoluciones y/o  compensaciones coincidan con lo certificado por cobranzas."/>
    <s v="1._x0009_Revisar que lo resuelto en la resolución de devolución coincida con la certificación de obligaciones emitida por cobranzas._x000a_2._x0009_Consignar en el informe los resultados encontrados."/>
    <s v="Informe mensual de la validación realizada"/>
    <n v="12"/>
    <d v="2026-01-10T00:00:00"/>
    <d v="2027-01-30T00:00:00"/>
    <n v="55"/>
    <n v="0"/>
    <s v="DGI_x000a_Dirección Operativa de Grandes Contribuyentes_x000a_Coordinación Operativa de Recaudo y Cobro _x000a__x000a_Direcciones Seccionales _x000a_Divisiones de Recaudo_x000a_Divisiones de Recaudo y Cobranzas"/>
    <n v="0"/>
    <x v="1"/>
  </r>
  <r>
    <x v="6"/>
    <x v="0"/>
    <m/>
    <m/>
    <s v="H5. Solicitudes de Devolución y/o Compensación, con inconsistencias relacionadas con la veracidad y confiabilidad de la información consignada en las certificaciones de obligación, con impacto fiscal directo por valor de $1.653.369.000 m/cte. "/>
    <m/>
    <s v="A11.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
    <s v="1. Escoger de forma aleatoria la muestra de certificaciones destinadas al proceso de devoluciones registradas en el formato de control FT-COT-2670 &quot;Control de certificación de obligaciones&quot;._x000a_2. Verificar la consistencia de las obligaciones certificadas a través de los siguientes pasos: -Consultar, entre otras, las siguientes bases: SIE Obligación Financiera, OBLIGA, SISCOBRA ADUANERO, FT-COT-2615 “procesos concursales”, Inventario de Actos administrativos, -Revisar el expediente de cobro para validar que no existan indicios de deudas irreales, -Calcular los intereses utilizando la herramienta &quot;liquidadiario&quot;, según se considere necesario._x000a_3. Registrar los resultados obtenidos en el informe correspondiente."/>
    <s v="Informe bimestral del resultado de la validación realizada"/>
    <n v="12"/>
    <d v="2026-01-10T00:00:00"/>
    <d v="2027-01-30T00:00:00"/>
    <n v="55"/>
    <n v="0"/>
    <s v="DGI_x000a_Dirección Operativa de Grandes Contribuyentes_x000a_Coordinación Operativa de Recaudo y Cobro_x000a__x000a_Direcciones Seccionales Yopal, Medellín y Armenia_x000a_Divisiones de Recaudo y Cobranzas"/>
    <n v="0"/>
    <x v="1"/>
  </r>
  <r>
    <x v="6"/>
    <x v="0"/>
    <m/>
    <m/>
    <m/>
    <m/>
    <s v="A12.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
    <s v="1._x0009_Programar la fecha de la mesa de trabajo. _x000a_2._x0009_Preparar por parte de cada dependencia un escrito con las causas de las inconsistencias y las posibles estrategias para prevenirlas._x000a_3._x0009_Desarrollar la mesa de trabajo abordando las causas desde el punto de vista de cada área, definir estrategias conjuntas._x000a__x000a_Entre los aspectos a discutir, se sugiere abordar:_x000a__x000a_•_x0009_Certificación de obligaciones en las fechas en que se presentan vencimientos de plazos para declarar tributos._x000a_•_x0009_Certificaciones de deuda que se solicitan con mucha anticipación a la fecha en que se va a resolver la solicitud de devolución/compensación._x000a_•_x0009_Estrategias para identificar posibles saldos irreales en los aplicativos de cobro, Estrategias para identificar obligaciones exigibles no registradas en los aplicativos de cobro, Estrategias para identificar tributos en discusión en sede judicial._x000a_•_x0009_Inclusión de todas las obligaciones vigentes en las certificaciones destinadas al proceso de devoluciones, así se soliciten varias certificaciones para diferentes asuntos de devolución."/>
    <s v="Acta de la mesa de trabajo"/>
    <n v="1"/>
    <d v="2026-01-15T00:00:00"/>
    <d v="2026-05-30T00:00:00"/>
    <n v="19.285714285714285"/>
    <n v="0"/>
    <s v="DGI_x000a_Subdirección de Devoluciones_x000a_Subdirección de Cobranzas y Control Extensivo_x000a_"/>
    <n v="0"/>
    <x v="1"/>
  </r>
  <r>
    <x v="6"/>
    <x v="0"/>
    <m/>
    <m/>
    <m/>
    <m/>
    <s v="A13. Ejecutar una revisión mensual de una muestra de (30) resoluciones para verificar que las compensaciones/devoluciones aprobadas coincidan con lo certificado por cobranzas."/>
    <s v="1._x0009_Elegir aleatoriamente las resoluciones a validar._x000a_2._x0009_Comparar lo resuelto con la certificación de obligaciones emitida por cobranzas._x000a_3._x0009_Consignar en el informe los resultados encontrados."/>
    <s v="Informe de resultado de la validación realizada"/>
    <n v="12"/>
    <d v="2026-01-10T00:00:00"/>
    <d v="2027-01-30T00:00:00"/>
    <n v="55"/>
    <n v="0"/>
    <s v="DGI_x000a_Dirección Operativa de Grandes Contribuyentes_x000a_Coordinación Operativa de Recaudo y Cobro_x000a__x000a_Direcciones Seccionales Yopal, Medellín y Armenia_x000a_Divisiones de Recaudo y Cobranzas"/>
    <n v="0"/>
    <x v="1"/>
  </r>
  <r>
    <x v="6"/>
    <x v="0"/>
    <m/>
    <m/>
    <s v="H6. Solicitudes de devolución realizadas a “nombre propio” por personas fallecidas, con un impacto fiscal directo de $27.434.000 m/cte."/>
    <m/>
    <s v="A14. 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
    <s v="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
    <s v="Cartilla “Guía para la Sustanciación de solicitudes de devolución y/o compensación”, (Código CT-COT-0038) actualizada."/>
    <n v="1"/>
    <d v="2026-01-10T00:00:00"/>
    <d v="2026-05-30T00:00:00"/>
    <n v="20"/>
    <n v="0"/>
    <s v="DGI_x000a_Subdirección de Devoluciones"/>
    <n v="0"/>
    <x v="1"/>
  </r>
  <r>
    <x v="6"/>
    <x v="0"/>
    <m/>
    <m/>
    <m/>
    <m/>
    <s v="H15. Consultar en la plataforma WEB de la Registraduría Nacional del Estado Civil la cédula del solicitante de devoluciones de personas naturales con el objetivo de verificar que este activa."/>
    <s v="1. Consultar en la plataforma WEB de la Registraduría Nacional del Estado Civil la cédula del solicitante de devoluciones de personas naturales con el objetivo de verificar que este activa._x000a__x000a_2. Sacar un pantallazo a la consulta y archivarla en el expediente._x000a__x000a_3. Elaborar informe mensual que en las solicitudes de Devoluciones de personas naturales se consultó la cedula en la página de la Registraduría estén vigentes."/>
    <s v="Informe mensual de seguimiento que se ha verificado en la Pagina de la Registraduría que el solicitante de Devolución persona natural este vigente."/>
    <n v="12"/>
    <d v="2026-01-10T00:00:00"/>
    <d v="2027-01-30T00:00:00"/>
    <n v="55"/>
    <n v="0"/>
    <s v="DGI_x000a_Coordinación de Devoluciones_x000a__x000a_Direcciones Seccionales _x000a_Divisiones de Recaudo_x000a_Divisiones de Recaudo y Cobranzas"/>
    <n v="0"/>
    <x v="1"/>
  </r>
  <r>
    <x v="6"/>
    <x v="0"/>
    <m/>
    <m/>
    <s v="H7. Fallas en las actividades de ejecución, verificación, análisis y sustanciación de las solicitudes de Devolución y/o Compensación"/>
    <m/>
    <s v="A16.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_x000a__x000a_4. Anexar la certificación en el expediente."/>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1"/>
  </r>
  <r>
    <x v="6"/>
    <x v="0"/>
    <m/>
    <m/>
    <s v="I1. Exclusión del proceso de fiscalización de 7 Solicitudes de Devolución y/o Compensación tramitadas manualmente con calificación de riesgo “ALTO” y “MUY ALTO” con un riesgo de impacto fiscal de $ 2.116.366.739 m/cte., por posibles devoluciones no procedentes"/>
    <m/>
    <s v="A17. Controlar que el perfilamiento de riesgos para las solicitudes de devoluciones manuales para remitirlos a la reunión de control y evaluación de las devoluciones."/>
    <s v="•_x0009_Capacitación a los funcionarios de la División de Recaudo y Cobranzas de la Dirección Seccional de Impuestos de Medellín responsables de ejecutar el perfilamiento de riesgos, que se efectuará para el mes de noviembre de 2025._x000a__x000a_•_x0009_Creación de base de datos de control y gestión de los perfilamientos de riesgos efectuados diariamente, que se inició a consolidar desde el mes de septiembre de 2025, acción que se ejecuta y actualiza permanentemente."/>
    <s v="Informe mensual donde conste el envió del expediente a fiscalización."/>
    <n v="12"/>
    <d v="2026-01-10T00:00:00"/>
    <d v="2027-01-30T00:00:00"/>
    <n v="55"/>
    <n v="0"/>
    <s v="DGI_x000a_Dirección Seccionald e Impuestos de Medellín_x000a_División de Recaudo y Cobranzas"/>
    <n v="0"/>
    <x v="1"/>
  </r>
  <r>
    <x v="6"/>
    <x v="0"/>
    <m/>
    <m/>
    <s v="I2. Fallas en la verificación y análisis de las solicitudes de Devolución y/o Compensación en cuanto a la relación de Retenciones en la Fuente a Título de Renta (Proveedores ficticios) con un impacto fiscal directo por $ 4.268.417,00 por devoluciones y/o compensaciones no procedentes"/>
    <m/>
    <s v="A18.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_x000a__x000a_4. Anexar la certificación en el expediente."/>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1"/>
  </r>
  <r>
    <x v="6"/>
    <x v="0"/>
    <m/>
    <m/>
    <s v="OB1. Fallas en la segregación de funciones"/>
    <m/>
    <s v="A19. Verificar mensualmente la asignación de los roles de los funcionarios del área de Devoluciones asignados por las Direcciones Seccionales y la Dirección Operativa de Grandes Contribuyentes que intervienen en la gestión de las devoluciones acorde a las funciones de cada cargo. "/>
    <s v="1. Verificar mensualmente la asignación de los roles de los funcionarios del área de Devoluciones asignados por las Direcciones Seccionales y la Dirección Operativa de Grandes Contribuyentes que intervienen en la gestión de las devoluciones acorde a las funciones de cada cargo. _x000a__x000a_2. Enviar a la Subdirección de Devoluciones Informe mensual de los roles asignados a los funcionarios de Direcciones Seccionales y la Dirección Operativa de Grandes Contribuyentes que intervienen en la gestión de las devoluciones acorde a las funciones de cada cargo. "/>
    <s v="Informe mensual de los roles asignados a los funcionarios de Direcciones Seccionales y la Dirección Operativa de Grandes Contribuyentes que intervienen en la gestión de las devoluciones acorde a las funciones de cada cargo. "/>
    <n v="12"/>
    <d v="2026-01-10T00:00:00"/>
    <d v="2027-01-30T00:00:00"/>
    <n v="55"/>
    <n v="0"/>
    <s v="DGI_x000a_Coordinación de Devoluciones_x000a__x000a_Direcciones Seccionales _x000a_Divisiones de Recaudo_x000a_Divisiones de Recaudo y Cobranzas"/>
    <n v="0"/>
    <x v="1"/>
  </r>
  <r>
    <x v="4"/>
    <x v="1"/>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n v="12.857142857142858"/>
    <n v="1"/>
    <s v="DGA_x000a_NC – Subproceso Operación Aduanera_x000a_Dirección de Gestión de Aduanas_x000a_Subdirección de Registro y Control Aduanero_x000a_Subdirección de Operación Aduanera _x000a__x000a_REFORMULADO_x000a_30042016_x000a_ACTUALIZADO_x000a_30112021"/>
    <n v="1"/>
    <x v="0"/>
  </r>
  <r>
    <x v="4"/>
    <x v="1"/>
    <m/>
    <m/>
    <m/>
    <m/>
    <m/>
    <s v="Realizar ajustes de incidencias reportadas por los usuarios con relación a las pruebas de la Versión Unificada de SYGA"/>
    <s v="Registro en JIRA de solución de incidencias reportadas por los usuarios"/>
    <n v="1"/>
    <d v="2016-04-01T00:00:00"/>
    <d v="2016-10-07T00:00:00"/>
    <n v="27"/>
    <n v="1"/>
    <s v="DGA_x000a_NC- Subproceso Innovación y Tecnología_x000a_Dirección de Gestión de Innovación y Tecnología_x000a_Subdirección de Soluciones y Desarrollo_x000a__x000a_REFORMULADO_x000a_30042016_x000a_30092016_x000a_ACTUALIZADO_x000a_30112021"/>
    <n v="1"/>
    <x v="0"/>
  </r>
  <r>
    <x v="4"/>
    <x v="1"/>
    <m/>
    <m/>
    <m/>
    <m/>
    <m/>
    <s v="Reportar el 100% de las pruebas satisfactorias a la versión unificada de SYGA"/>
    <s v="Formato de Aceptación de pruebas"/>
    <n v="1"/>
    <d v="2016-10-10T00:00:00"/>
    <d v="2016-10-18T00:00:00"/>
    <n v="1.1428571428571428"/>
    <n v="1"/>
    <s v="DGA_x000a_NC – Subproceso Operación Aduanera_x000a_Dirección de Gestión de Aduanas_x000a_Subdirección de Operación Aduanera_x000a__x000a_REFORMULADO_x000a_30042016_x000a_30092016_x000a_ACTUALIZADO_x000a_30112021"/>
    <n v="1"/>
    <x v="0"/>
  </r>
  <r>
    <x v="4"/>
    <x v="1"/>
    <m/>
    <m/>
    <m/>
    <m/>
    <m/>
    <s v="Alistamiento de la Infraestructura necesarias para la salida a producción de SYGA"/>
    <s v="Infraestructura lista para poner en producción el sistema"/>
    <n v="1"/>
    <d v="2016-10-19T00:00:00"/>
    <d v="2016-11-09T00:00:00"/>
    <n v="3"/>
    <n v="1"/>
    <s v="DGA_x000a_NC- Subproceso Innovación y Tecnología_x000a_Dirección de Gestión de Innovación y Tecnología_x000a_Subdirección de Infraestructura Tecnologica y de Operaciones_x000a__x000a_REFORMULADO_x000a_30042016_x000a_30092016_x000a_ACTUALIZADO_x000a_30112021"/>
    <n v="1"/>
    <x v="0"/>
  </r>
  <r>
    <x v="4"/>
    <x v="1"/>
    <m/>
    <m/>
    <m/>
    <m/>
    <m/>
    <s v="Puesta en producción a Nivel Nacional de la versión unificada de SYGA"/>
    <s v="Sistema funcionando a Nivel Nacional"/>
    <n v="1"/>
    <d v="2016-11-10T00:00:00"/>
    <d v="2016-11-24T00:00:00"/>
    <n v="2"/>
    <n v="1"/>
    <s v="DGA_x000a_NC - Subproceso Innovación y Tecnología_x000a_Dirección de Gestión de Innovación y Tecnología_x000a_Subdirección de Soluciones y Desarrollo_x000a_Subdireccion de Infraestructura Tecnologica y de Operaciones_x000a__x000a_REFORMULADO_x000a_30042016_x000a_30092016_x000a_ACTUALIZADO_x000a_30112021"/>
    <n v="1"/>
    <x v="0"/>
  </r>
  <r>
    <x v="4"/>
    <x v="1"/>
    <m/>
    <m/>
    <m/>
    <m/>
    <m/>
    <s v="Estabilización del Sistema en producción"/>
    <s v="Sistema estabilizado"/>
    <n v="1"/>
    <d v="2016-11-25T00:00:00"/>
    <d v="2017-01-25T00:00:00"/>
    <n v="8.7142857142857135"/>
    <n v="1"/>
    <s v="DGA_x000a_NC - Subproceso Innovación y Tecnología_x000a_Dirección de Gestión de Innovación y Tecnología_x000a_Subdirección de Soluciones y Desarrollo_x000a__x000a_REFORMULADO_x000a_30042016_x000a_30092016_x000a_ACTUALIZADO_x000a_30112021"/>
    <n v="1"/>
    <x v="0"/>
  </r>
  <r>
    <x v="4"/>
    <x v="1"/>
    <m/>
    <m/>
    <m/>
    <m/>
    <s v="Definir Estrategia de Digitalización del Proyecto de Desaduanamiento. "/>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4"/>
    <x v="1"/>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4"/>
    <x v="1"/>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0"/>
  </r>
  <r>
    <x v="4"/>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0"/>
  </r>
  <r>
    <x v="4"/>
    <x v="1"/>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4"/>
    <x v="1"/>
    <m/>
    <m/>
    <m/>
    <m/>
    <s v="Iniciar el desarrollo de la solución tecnológica."/>
    <s v="Desarrollo de la solución"/>
    <s v="Informes de seguimiento"/>
    <n v="2"/>
    <d v="2025-04-01T00:00:00"/>
    <d v="2026-07-31T00:00:00"/>
    <n v="69.428571428571431"/>
    <n v="1"/>
    <s v="DGA_x000a_NC - Subproceso Innovación y Tecnología_x000a_Dirección de Gestión de Innovación y Tecnología_x000a_Subdirección de Innovación y Proyectos_x000a_Subdirección de Soluciones y Desarrollo. _x000a__x000a_REFORMULADO_x000a_30092016_x000a_30112021_x000a_20052022"/>
    <n v="0.5"/>
    <x v="1"/>
  </r>
  <r>
    <x v="4"/>
    <x v="1"/>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1"/>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n v="0"/>
    <x v="1"/>
  </r>
  <r>
    <x v="4"/>
    <x v="1"/>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s v="sin causa"/>
    <s v="Definir Estrategia de Digitalización del Proyecto de Desaduanamiento. _x000a__x000a_NOTA: Reformulación elaborada por cambios normativos de acuerdo a  Decreto 1165 de Junio de 2019 que reemplaza-deroga el Decreto 390 de 2016."/>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6_x000a_30092019_x000a_ACTUALIZADO_x000a_30112021"/>
    <n v="1"/>
    <x v="0"/>
  </r>
  <r>
    <x v="4"/>
    <x v="1"/>
    <m/>
    <m/>
    <m/>
    <m/>
    <s v="Desarrollar o adquirir la solucion tecnologica del Proyecto de Desaduanamiento. _x000a__x000a_NOTA: Reformulación elaborada por cambios normativos de acuerdo a  Decreto 1165 de Junio de 2019 que reemplaza-deroga el Decreto 390 de 2016."/>
    <s v="1. Informe de avance del proceso de contratación."/>
    <s v="Informe de avance del proceso"/>
    <n v="1"/>
    <d v="2023-11-01T00:00:00"/>
    <d v="2024-07-31T00:00:00"/>
    <n v="39"/>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n v="1"/>
    <x v="0"/>
  </r>
  <r>
    <x v="4"/>
    <x v="1"/>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0"/>
  </r>
  <r>
    <x v="4"/>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0"/>
  </r>
  <r>
    <x v="4"/>
    <x v="1"/>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4"/>
    <x v="1"/>
    <m/>
    <m/>
    <m/>
    <m/>
    <s v="Iniciar el desarrollo de la solución tecnológica."/>
    <s v="Desarrollo de la solución"/>
    <s v="Informes de seguimiento"/>
    <n v="2"/>
    <d v="2025-04-01T00:00:00"/>
    <d v="2026-07-31T00:00:00"/>
    <n v="69.428571428571431"/>
    <n v="1"/>
    <s v="DGA_x000a_NC- Subproceso Innovación y Tecnología_x000a_Dirección de Gestión de Innovación y Tecnología_x000a_Subdirección de Innovación y Proyectos_x000a_Subdirección de Soluciones y Desarrollo_x000a__x000a_REFORMULADO_x000a_30092017_x000a_30092019_x000a_30112021_x000a_20052022"/>
    <n v="0.5"/>
    <x v="1"/>
  </r>
  <r>
    <x v="4"/>
    <x v="1"/>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1"/>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n v="0"/>
    <x v="1"/>
  </r>
  <r>
    <x v="4"/>
    <x v="1"/>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NC – Subproceso Operación Aduanera_x000a_Dirección de Gestión de Aduanas_x000a_Subdirección de Operación Aduanera_x000a__x000a_REFORMULADO_x000a_30092016_x000a_ACTUALIZADO_x000a_30112021"/>
    <n v="1"/>
    <x v="0"/>
  </r>
  <r>
    <x v="4"/>
    <x v="1"/>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0"/>
  </r>
  <r>
    <x v="4"/>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0"/>
  </r>
  <r>
    <x v="4"/>
    <x v="1"/>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
    <n v="1"/>
    <x v="0"/>
  </r>
  <r>
    <x v="4"/>
    <x v="1"/>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 _x000a_Subdirección de Operación Aduanera_x000a__x000a_REFORMULADO_x000a_30092017_x000a_30092018_x000a_30092019_x000a_30112021"/>
    <n v="1"/>
    <x v="0"/>
  </r>
  <r>
    <x v="4"/>
    <x v="1"/>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0"/>
  </r>
  <r>
    <x v="4"/>
    <x v="1"/>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n v="52"/>
    <n v="3"/>
    <s v="DGA_x000a_NC – Subproceso Operación Aduanera_x000a_Dirección de Gestión de Aduanas_x000a_Subdirección de Operación Aduanera_x000a_Subdirección Técnica Aduanera                         _x000a_Subdirección del Laboratorio Aduanero_x000a__x000a_REFORMULADO_x000a_30092017_x000a_ACTUALIZADO_x000a_30112021"/>
    <n v="1"/>
    <x v="0"/>
  </r>
  <r>
    <x v="4"/>
    <x v="1"/>
    <m/>
    <m/>
    <m/>
    <m/>
    <s v="Asignar la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n v="52"/>
    <n v="4"/>
    <s v="DGA_x000a_NC – Subproceso Operación Aduanera_x000a_Dirección de Gestión de Aduanas_x000a_Subdirección Técnica Aduanera_x000a__x000a_ACTUALIZADO_x000a_30112021"/>
    <n v="1"/>
    <x v="0"/>
  </r>
  <r>
    <x v="4"/>
    <x v="1"/>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n v="40.285714285714285"/>
    <n v="2"/>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Técnica Aduanera_x000a__x000a_REFORMULADO_x000a_30/09/2017_x000a_ACTUALIZADO_x000a_30112021"/>
    <n v="1"/>
    <x v="0"/>
  </r>
  <r>
    <x v="4"/>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n v="41"/>
    <n v="3"/>
    <s v="DGA_x000a_NC- Subproceso Innovación y Tecnología_x000a_Dirección de Gestión de Innovación y Tecnología_x000a_Subdirección de Innovación y Proyectos_x000a_Subdirección de Soluciones y Desarrollo_x000a__x000a_REFORMULADO_x000a_30092017_x000a_ACTUALIZADO_x000a_30112021"/>
    <n v="1"/>
    <x v="0"/>
  </r>
  <r>
    <x v="4"/>
    <x v="1"/>
    <m/>
    <m/>
    <m/>
    <m/>
    <m/>
    <s v="Elaboración de formatos de acuerdo con los requerimientos efectuados (5 requerimientos) Laboratorio Fase 2.1. "/>
    <s v="Documento: FT-SI-2180-SIE Laboratorio.pdf (INFORMACIÓN DE VERSIÓN – 30001 _x000a_Fecha liberación pruebas: Dos Entregables:_x000a_ 1.         01-05-2021_x000a_ 2.         30-06-2021 _x000a__x000a_Documento: FT-SI-1851- Certificación de Pruebas._x000a_Fecha liberación a producción:  Dos Entregables: _x000a_1.        01-06-2021 2.        01-08-2021 "/>
    <n v="2"/>
    <d v="2021-01-01T00:00:00"/>
    <d v="2021-08-01T00:00:00"/>
    <n v="30.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4"/>
    <x v="1"/>
    <m/>
    <m/>
    <m/>
    <m/>
    <m/>
    <s v="Realizar ajustes para mejorar la operación,(9 requerimientos). Laboratorio Fase 2.2"/>
    <s v="Documento: FT-SI-2180-SIE Laboratorio.pdf (INFORMACIÓN DE VERSIÓN – 30001 _x000a_Documento: FT-SI-1851- Certificación de Pruebas._x000a_Liberación a producción"/>
    <n v="2"/>
    <d v="2021-11-15T00:00:00"/>
    <d v="2022-11-16T00:00:00"/>
    <n v="52.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4"/>
    <x v="1"/>
    <m/>
    <m/>
    <m/>
    <m/>
    <m/>
    <s v="Efectuar mejoras en la usabilidad y nuevas funcionalidades, (17 requerimientos)​. Laboratorio Fase 2.3"/>
    <s v="Documento: FT-SI-2180-SIE Laboratorio.pdf (INFORMACIÓN DE VERSIÓN – 30001 _x000a_Documento:FT-SI-1851- Certificación de Pruebas._x000a_Liberación a producción"/>
    <n v="2"/>
    <d v="2022-11-17T00:00:00"/>
    <d v="2023-01-11T00:00:00"/>
    <n v="7.8571428571428568"/>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4"/>
    <x v="1"/>
    <m/>
    <m/>
    <m/>
    <m/>
    <m/>
    <s v="Efectuar mejoras en la usabilidad y nuevas funcionalidades, (24 requerimientos)​. Laboratorio Fase 2.4"/>
    <s v="Documento: FT-SI-2180-SIE Laboratorio.pdf (INFORMACIÓN DE VERSIÓN – 30001 _x000a_Documento:FT-SI-1851- Certificación de Pruebas._x000a_Liberación a producción"/>
    <n v="2"/>
    <d v="2024-06-01T00:00:00"/>
    <d v="2025-08-31T00:00:00"/>
    <n v="65.142857142857139"/>
    <n v="1.8"/>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_x000a__x000a_REFORMULADO_x000a_09122022"/>
    <n v="0.9"/>
    <x v="1"/>
  </r>
  <r>
    <x v="4"/>
    <x v="1"/>
    <m/>
    <m/>
    <m/>
    <m/>
    <m/>
    <s v="Efectuar mejoras en la usabilidad y nuevas funcionalidades, ( 25 requerimientos)​. Laboratorio Fase 2.6"/>
    <s v="Documento: FT-SI-2180-SIE Laboratorio.pdf (INFORMACIÓN DE VERSIÓN – 30001 _x000a_Documento:FT-SI-1851- Certificación de Pruebas._x000a_Liberación a producción"/>
    <n v="2"/>
    <d v="2025-09-01T00:00:00"/>
    <d v="2026-03-31T00:00:00"/>
    <n v="30.142857142857142"/>
    <n v="0"/>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
    <n v="0"/>
    <x v="1"/>
  </r>
  <r>
    <x v="4"/>
    <x v="1"/>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r y expedir el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n v="13"/>
    <n v="1"/>
    <s v="DGA_x000a_NC – Subproceso Operación Aduanera_x000a_Dirección de Gestión de Aduanas_x000a_Subdirección de Operación Aduanera_x000a__x000a_ACTUALIZADO_x000a_30112021"/>
    <n v="1"/>
    <x v="0"/>
  </r>
  <r>
    <x v="4"/>
    <x v="1"/>
    <m/>
    <m/>
    <m/>
    <m/>
    <s v="Definir Estrategia de Digitalización del Proyecto de Desaduanamiento."/>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4"/>
    <x v="1"/>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4"/>
    <x v="1"/>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0"/>
  </r>
  <r>
    <x v="4"/>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0"/>
  </r>
  <r>
    <x v="4"/>
    <x v="1"/>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4"/>
    <x v="1"/>
    <m/>
    <m/>
    <m/>
    <m/>
    <s v="Iniciar el desarrollo de la solución tecnológica."/>
    <s v="Desarrollo de la solución"/>
    <s v="Informes de seguimiento"/>
    <n v="2"/>
    <d v="2025-04-01T00:00:00"/>
    <d v="2026-07-31T00:00:00"/>
    <n v="69.428571428571431"/>
    <n v="1"/>
    <s v="DGA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5"/>
    <x v="1"/>
  </r>
  <r>
    <x v="4"/>
    <x v="1"/>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1"/>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Operación Aduanera_x000a_Dirección de Gestión de Aduanas_x000a_Subdirección de Operación Aduanera_x000a_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
    <x v="1"/>
  </r>
  <r>
    <x v="4"/>
    <x v="1"/>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n v="22"/>
    <n v="5"/>
    <s v="DGA_x000a_DS – Subproceso Operación Aduanera_x000a_Dirección Seccional de Impuestos y Aduanas de Bucaramanga_x000a__x000a_ACTUALIZADO_x000a_30112021"/>
    <n v="1"/>
    <x v="0"/>
  </r>
  <r>
    <x v="4"/>
    <x v="1"/>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Definir Estrategia de Digitalización del Proyecto de Gestor de Pagos.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4"/>
    <x v="1"/>
    <m/>
    <m/>
    <m/>
    <m/>
    <s v="Desarrollar o adquirir la solucion tecnologica del Proyecto de Gestor de Pagos. _x000a_"/>
    <s v="1. Informe de avance del proceso de contratación."/>
    <s v="Informe de avance del proceso"/>
    <n v="1"/>
    <d v="2023-11-01T00:00:00"/>
    <d v="2024-07-31T00:00:00"/>
    <n v="39"/>
    <n v="1"/>
    <s v="DGA_x000a_Dirección de Gestión de Innovación y Tecnología_x000a_Subdirección de Innovación y Proyectos_x000a_Subdirección de Soluciones y Desarrollo_x000a__x000a_NC - Dirección de Gestión de Aduanas_x000a_Subdirección de Operación Aduanera_x000a__x000a_NC - Dirección de Gestión de Impuestos_x000a_Subdireccion de Recaudo_x000a_Coordinacion de Administracion de Aplicativos de Impuestos_x000a__x000a_"/>
    <n v="1"/>
    <x v="0"/>
  </r>
  <r>
    <x v="4"/>
    <x v="1"/>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4"/>
    <x v="1"/>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0"/>
  </r>
  <r>
    <x v="4"/>
    <x v="1"/>
    <m/>
    <m/>
    <m/>
    <m/>
    <s v="Iniciar el proceso de contratación "/>
    <s v="Validar o aceptar el proceso de contratación"/>
    <s v="Documento de validación o aceptación del proceso de contratación"/>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4"/>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4"/>
    <x v="1"/>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4"/>
    <x v="1"/>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
    <n v="1"/>
    <x v="0"/>
  </r>
  <r>
    <x v="4"/>
    <x v="1"/>
    <m/>
    <m/>
    <m/>
    <m/>
    <s v="Iniciar el desarrollo de la solución tecnológica."/>
    <s v="Desarrollo de la solución"/>
    <s v="Informes de seguimiento"/>
    <n v="11"/>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REFORMULADO_x000a_30092019_x000a_30112021"/>
    <n v="0"/>
    <x v="1"/>
  </r>
  <r>
    <x v="4"/>
    <x v="1"/>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1"/>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n v="0"/>
    <x v="1"/>
  </r>
  <r>
    <x v="4"/>
    <x v="1"/>
    <m/>
    <m/>
    <m/>
    <m/>
    <s v="Definir Estrategia de Digitalización del Proyecto de Obligación Aduanera.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4"/>
    <x v="1"/>
    <m/>
    <m/>
    <m/>
    <m/>
    <s v="Desarrollar o adquirir la solucion tecnologica del Proyecto de Obligación Aduanera. _x000a_"/>
    <s v="1. Informe de avance del proceso de contratación."/>
    <s v="Informe de avance del proceso"/>
    <n v="1"/>
    <d v="2023-11-01T00:00:00"/>
    <d v="2024-07-31T00:00:00"/>
    <n v="39"/>
    <n v="1"/>
    <s v="DGA_x000a_NC - Dirección de Gestión de Innovación y Tecnología_x000a_Subdirección de Innovación y Proyectos_x000a_Subdirección de Soluciones y Desarrollo_x000a__x000a_NC -Dirección de Gestión de Aduanas_x000a_Subdirección de Operación Aduanera_x000a__x000a_NC - Dirección de Gestión de Impuestos_x000a_Subdireccion de Recaudo_x000a_Coordinacion de Administracion de Aplicativos de Impuestos_x000a__x000a_"/>
    <n v="1"/>
    <x v="0"/>
  </r>
  <r>
    <x v="4"/>
    <x v="1"/>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4"/>
    <x v="1"/>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0"/>
  </r>
  <r>
    <x v="4"/>
    <x v="1"/>
    <m/>
    <m/>
    <m/>
    <m/>
    <s v="Iniciar el proceso de contratación "/>
    <s v="Validar o aceptar el proceso de contratación"/>
    <s v="Documento de validación o aceptación del proceso de contratación "/>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4"/>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4"/>
    <x v="1"/>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4"/>
    <x v="1"/>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
    <n v="1"/>
    <x v="0"/>
  </r>
  <r>
    <x v="4"/>
    <x v="1"/>
    <m/>
    <m/>
    <m/>
    <m/>
    <s v="Iniciar el desarrollo de la solución tecnológica."/>
    <s v="Desarrollo de la solución"/>
    <s v="Informes de seguimiento"/>
    <n v="3"/>
    <d v="2026-04-01T00:00:00"/>
    <d v="2028-12-31T00:00:00"/>
    <n v="143.57142857142858"/>
    <n v="0"/>
    <s v="DGA_x000a_NC- Subproceso Innovación y Tecnología_x000a_Dirección de Gestión de Innovación y Tecnología_x000a_Subdirección de Innovación y Proyectos_x000a_Subdirección de Soluciones y Desarrollo_x000a__x000a_REFORMULADO_x000a_30092019_x000a_ACTUALIZADO_x000a_30112021_x000a_20052022"/>
    <n v="0"/>
    <x v="1"/>
  </r>
  <r>
    <x v="4"/>
    <x v="1"/>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
    <n v="0"/>
    <x v="1"/>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n v="0"/>
    <x v="1"/>
  </r>
  <r>
    <x v="4"/>
    <x v="1"/>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n v="34.571428571428569"/>
    <n v="1"/>
    <s v="DGA_x000a_NC – Subproceso Operación Aduanera_x000a_Dirección de Gestión de Aduanas_x000a_Subdirección de Operación Aduanera_x000a__x000a_REFORMULADO_x000a_ACTUALIZADO_x000a_30112021"/>
    <n v="1"/>
    <x v="0"/>
  </r>
  <r>
    <x v="4"/>
    <x v="1"/>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n v="22"/>
    <n v="5"/>
    <s v="DGA_x000a_DS – Subproceso Operación Aduanera_x000a_Dirección Seccional de Impuestos y Aduanas de Bucaramanga._x000a__x000a_ACTUALIZADO_x000a_30112021"/>
    <n v="1"/>
    <x v="0"/>
  </r>
  <r>
    <x v="4"/>
    <x v="1"/>
    <s v="AUDITORÍA DE CUMPLIMIENTO - Proceso Operación Aduanera, vigencia 2022"/>
    <s v="12  01  003"/>
    <s v="HALLAZGO No. 1. Declaración de Importación No. 872022000152682-1 Vehículo Usado-Dirección Seccional de Aduanas de Barranquilla (A)_x000a__x000a_“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_x000a__x000a_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
    <s v="Fallas institucionales en la programación del sistema MUISCA para determinar el perfilamiento de los levantes automáticos y de los controles que minimice el riesgo de evasión que permita ser más efectivo"/>
    <s v="Revisar  el cumplimiento de requisitos establecidos en la normatividad aduanera por parte de las Agencias de Aduanas "/>
    <s v="1._x0009_Revisar trimestralmente  y de forma aleatoria el 2%  de las declaraciones de importación con levante automático  de vehículos en los años 2023, 2024 y primer semetre 2025."/>
    <s v="Informe de revision trimestral y/o lista de chequeo "/>
    <n v="6"/>
    <d v="2024-01-01T00:00:00"/>
    <d v="2025-07-30T00:00:00"/>
    <n v="82.285714285714292"/>
    <n v="6"/>
    <s v="DGA_x000a_DS - Subproceso Operación Aduanera_x000a_Dirección de Aduanas de Barranquilla _x000a_Division Operacion Aduanerra GIT Importaciones"/>
    <n v="1"/>
    <x v="0"/>
  </r>
  <r>
    <x v="4"/>
    <x v="1"/>
    <m/>
    <m/>
    <m/>
    <m/>
    <m/>
    <s v="2._x0009_Remitir a la División de Fiscalización y Liquidación Aduanera los insumos generados de la revisiones a las declaraciones de importación con levante automático de vehículos, que generen presunta infracción administrativa por parte de las agencias de aduanas."/>
    <s v="Informe de los correos electronicos y/o - Oficios remisorio -si procede -"/>
    <n v="1"/>
    <d v="2024-01-01T00:00:00"/>
    <d v="2025-07-30T00:00:00"/>
    <n v="82.285714285714292"/>
    <n v="0"/>
    <s v="DGA_x000a_DS - Subproceso Operación Aduanera_x000a_Dirección de Aduanas de Barranquilla _x000a_Division Operacion Aduanerra GIT Importaciones"/>
    <n v="0"/>
    <x v="1"/>
  </r>
  <r>
    <x v="4"/>
    <x v="1"/>
    <m/>
    <m/>
    <m/>
    <m/>
    <s v="Verificar las validaciones realizadas por el servicio informatico para la importacion especifica, determinar junto con el area funcional si se requiere ajustar o actualizar las validaciones para los levantes automaticos. "/>
    <s v="1) Replicar el caso en el ambiente de pruebas funcionales, realizar pruebas funcionales para este tipo de importación. ( informe de prueba, observaciones, incidentes en producción ). caso registrado en JIRA._x000a_2) Si se requiere un ajuste se  adelantara el procedimiento PR-IIT-0453."/>
    <s v="informe de prueba, caso registrado en JIRA"/>
    <n v="1"/>
    <d v="2024-01-15T00:00:00"/>
    <d v="2024-09-30T00:00:00"/>
    <n v="37"/>
    <n v="1"/>
    <s v="DGA_x000a_NC - Subproceso Operación Aduanera_x000a_Dirección de Gestión de Aduanas_x000a_Subdirección de Operación Aduanera_x000a__x000a_DS - Subproceso Operación Aduanera_x000a_Dirección de Aduanas de Barranquilla_x000a__x000a_DGIT_x000a_NC - Subproceso Innovación y Tecnologia _x000a_Dirección de Gestión de Innovación y Tecnología                                                                                                 _x000a_Subdirección de Innovación y Proyectos_x000a_Subdirección de Soluciones y Desarrollo"/>
    <n v="1"/>
    <x v="0"/>
  </r>
  <r>
    <x v="6"/>
    <x v="1"/>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s v="Lo anterior, demuestra que los sistemas son deficientes, así como falta de integralidad de los diferentes módulos y/o aplicativos que administran carter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6"/>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6"/>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6"/>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
    <n v="1"/>
    <x v="0"/>
  </r>
  <r>
    <x v="6"/>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6"/>
    <x v="1"/>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s v="La falta de integración de los aplicativos no permite el registro en línea y en tiempo real de las diferentes actuaciones ni su consulta, haciendo difícil el acceso a información oportuna y actualizada de los procesos de cobro coactivo.  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6"/>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6"/>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6"/>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0"/>
  </r>
  <r>
    <x v="6"/>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
    <n v="1"/>
    <x v="0"/>
  </r>
  <r>
    <x v="6"/>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_x000a__x000a_"/>
    <n v="0"/>
    <x v="1"/>
  </r>
  <r>
    <x v="6"/>
    <x v="1"/>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s v="No contar con sistemas de información funcionales, óptimos, confiables y flexibles (beneficios tributarios)._x000a__x000a_Debilidades en los sistemas de información, para la liquidación de intereses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6"/>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6"/>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6"/>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0"/>
  </r>
  <r>
    <x v="6"/>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6"/>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6"/>
    <x v="1"/>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s v="Materialización del riesgo de la integridad de la información y el reprocesamiento de la misma,  y la ausencia de un plan que permita determinar la existencia de una única plataforma que se viene estructurando en la entidad desde 2003 como lo es el Muisc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6"/>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
    <n v="1"/>
    <x v="0"/>
  </r>
  <r>
    <x v="6"/>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6"/>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0"/>
  </r>
  <r>
    <x v="6"/>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
    <n v="1"/>
    <x v="0"/>
  </r>
  <r>
    <x v="6"/>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Gestionar ante la dependencia competente la viabilidad de adelantar campañas de cultura de gestión documental. "/>
    <s v="Requerir a la dependencia competente a fin de que se acuerden los temas a socializar así como la periodicidad de las mismas, con base en lo manifestado en el oficio 1-32-244-201-0898 del 30 de septiembre de 2019 enviado a la subdirección de gestión de recaudo y cobranzas"/>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0"/>
  </r>
  <r>
    <x v="6"/>
    <x v="1"/>
    <m/>
    <m/>
    <m/>
    <m/>
    <s v="Gestionar ante la dependencia competente la viabilidad de crear un grupo de apooyo de gestión documental y la asignación de pacticantes del SENA para el apoyo de la gestión documental."/>
    <s v="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0"/>
  </r>
  <r>
    <x v="6"/>
    <x v="1"/>
    <m/>
    <m/>
    <m/>
    <m/>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6"/>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ACTUALIZADO_x000a_30112021"/>
    <n v="1"/>
    <x v="0"/>
  </r>
  <r>
    <x v="6"/>
    <x v="1"/>
    <m/>
    <m/>
    <m/>
    <m/>
    <m/>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6"/>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0"/>
  </r>
  <r>
    <x v="6"/>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Auditoría de Cumplimiento, U.A.E DIAN Devoluciones y Compensaciones gestionadas a 31 de diciembre de 2020"/>
    <s v="19  03 00"/>
    <s v="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
    <s v="“(…)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0"/>
  </r>
  <r>
    <x v="6"/>
    <x v="1"/>
    <m/>
    <m/>
    <m/>
    <m/>
    <m/>
    <s v="2. Elaborar una herramienta para consulta que despliegue la información de los indicadores de auditoria."/>
    <s v="Herramienta para consulta de indicadores de auditoria"/>
    <n v="1"/>
    <d v="2023-08-01T00:00:00"/>
    <d v="2026-06-30T00:00:00"/>
    <n v="152"/>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1"/>
  </r>
  <r>
    <x v="6"/>
    <x v="1"/>
    <m/>
    <m/>
    <m/>
    <m/>
    <s v="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0"/>
  </r>
  <r>
    <x v="6"/>
    <x v="1"/>
    <s v="Auditoría de Cumplimiento, U.A.E DIAN Devoluciones y Compensaciones gestionadas a 31 de diciembre de 2020"/>
    <s v="19  03 00"/>
    <s v="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0"/>
  </r>
  <r>
    <x v="6"/>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laborar una herramienta para consulta que despliegue la información de los indicadores de auditoria."/>
    <s v="Herramienta para consulta de indicadores de auditoria"/>
    <n v="1"/>
    <d v="2023-08-01T00:00:00"/>
    <d v="2026-06-30T00:00:00"/>
    <n v="152"/>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1"/>
  </r>
  <r>
    <x v="6"/>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os parámetros de depuración."/>
    <s v="Documento de análisis y evaluación"/>
    <n v="1"/>
    <d v="2022-02-01T00:00:00"/>
    <d v="2022-06-30T00:00:00"/>
    <n v="21.285714285714285"/>
    <n v="1"/>
    <s v="DGI_x000a_NC - Subproceso de Fiscalización y Liquidación_x000a_Coordinación de Sistemas de Información y Procedimiento de Fiscalización Tributaria_x000a_Coordinación de Pensamiento Estratégico de Fiscalización Tributaria_x000a_Coordinación de Supervisión, control y seguimiento de Fiscalización."/>
    <n v="1"/>
    <x v="0"/>
  </r>
  <r>
    <x v="6"/>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fectuar los ajustes al procedimiento,  y/o documentos asociados con base en el resultado del análisis efectuado."/>
    <s v="Procedimiento y/o documentos asociados, ajustados y publicados."/>
    <n v="1"/>
    <d v="2023-01-01T00:00:00"/>
    <d v="2023-07-31T00:00:00"/>
    <n v="30.142857142857142"/>
    <n v="1"/>
    <s v="DGI_x000a_NC - Subproceso de Fiscalización y Liquidación_x000a_Coordinación de Sistemas de Información y Procedimiento de Fiscalización Tributaria_x000a__x000a_REFORMULADO _x000a_09122022"/>
    <n v="1"/>
    <x v="0"/>
  </r>
  <r>
    <x v="6"/>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0"/>
  </r>
  <r>
    <x v="6"/>
    <x v="1"/>
    <s v="Auditoría de Cumplimiento, U.A.E DIAN Devoluciones y Compensaciones gestionadas a 31 de diciembre de 2020"/>
    <s v="19  03 00"/>
    <s v="Hallazgo No. 7. Intereses Doble Compensación - Expediente NIT 860.068.121-6   .&quot;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
    <s v="&quot;(…) originado por la falta de actualización del aplicativo SIE devoluciones por parte de los funcionarios encargados de notificar los actos administrativos en el subproceso de devoluciones y compensaciones&quot;"/>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0"/>
  </r>
  <r>
    <x v="6"/>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 _x000a__x000a_NC - Subproceso Innovación y Tecnología_x000a_Dirección de Gestión de Innovación y Tecnología_x000a_Subdirección de Innovación y Proyectos_x000a_Subdirección de Soluciones y Desarrollo_x000a__x000a_"/>
    <n v="1"/>
    <x v="0"/>
  </r>
  <r>
    <x v="6"/>
    <x v="1"/>
    <m/>
    <m/>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Auditoría de Cumplimiento, U.A.E DIAN Devoluciones y Compensaciones gestionadas a 31 de diciembre de 2020"/>
    <s v="19  03 00"/>
    <s v="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
    <s v="“(…)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0"/>
  </r>
  <r>
    <x v="6"/>
    <x v="1"/>
    <m/>
    <s v="19  03 00"/>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0"/>
  </r>
  <r>
    <x v="6"/>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oón y Proyectos_x000a_Subdirección de Soluciones y Desarrollo"/>
    <n v="1"/>
    <x v="0"/>
  </r>
  <r>
    <x v="6"/>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
    <n v="0"/>
    <x v="1"/>
  </r>
  <r>
    <x v="6"/>
    <x v="1"/>
    <m/>
    <s v="19  03 00"/>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1"/>
  </r>
  <r>
    <x v="6"/>
    <x v="1"/>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Auditoría de Cumplimiento, U.A.E DIAN Devoluciones y Compensaciones gestionadas a 31 de diciembre de 2020"/>
    <s v="19  03 00"/>
    <s v="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
    <s v="&quo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0"/>
  </r>
  <r>
    <x v="6"/>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0"/>
  </r>
  <r>
    <x v="6"/>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6"/>
    <x v="1"/>
    <m/>
    <s v="19  03 00"/>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_x000a_"/>
    <n v="0"/>
    <x v="1"/>
  </r>
  <r>
    <x v="6"/>
    <x v="1"/>
    <m/>
    <s v="19  03 00"/>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1"/>
  </r>
  <r>
    <x v="6"/>
    <x v="1"/>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s v="La anterior situación afecta la razonabilidad de de la cuenta contraviniendo lo dispuesto en el parágrafo 104 del numeral 2.7 referente a la característica de razonabilidad de la información contable pública."/>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Subproceso Innovación y Tecnología_x000a_Dirección de Gestión e Innovación y Tecnología_x000a_Subdirección de Innovación y Proyectos_x000a_Subdirección de Soluciones y Desarrollo_x000a__x000a_NC- Subproceso Función Recaudadora_x000a_Dirección de Gestión de Impuestos_x000a_Subdirección de Recaudo_x000a_Coordinación de Contabilidad de la Función Recaudadora     _x000a__x000a_REFORMULADO_x000a_30092017_x000a_30032018_x000a_30042020_x000a_31102020_x000a_ACTALIZADO_x000a_30112021                                                                            "/>
    <n v="1"/>
    <x v="0"/>
  </r>
  <r>
    <x v="6"/>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6"/>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6"/>
    <x v="1"/>
    <m/>
    <m/>
    <m/>
    <m/>
    <s v="Iniciar el desarrollo de la solución tecnológica."/>
    <s v="Desarrollo de la solución"/>
    <s v="Informes de seguimiento"/>
    <n v="11"/>
    <d v="2025-10-01T00:00:00"/>
    <d v="2027-06-30T00:00:00"/>
    <n v="91"/>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s v="El  Manual contable  no es aplicado por las dependencias involucrada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6"/>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6"/>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6"/>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2  Aud Vig  2012 Aduanas e Impuestos Bogota_x000a_(Recaudadora)_x000a__x000a_AEF - Seguimiento PM 2014"/>
    <s v="18 01 004"/>
    <s v="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s v="Gestiones inadecuadas en la depuración de partidas conciliatorias."/>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0"/>
  </r>
  <r>
    <x v="6"/>
    <x v="1"/>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1"/>
  </r>
  <r>
    <x v="6"/>
    <x v="1"/>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0"/>
  </r>
  <r>
    <x v="6"/>
    <x v="1"/>
    <s v="3  Aud Vig  2012 Aduanas e Impuestos Bogota_x000a_(Recaudadora)_x000a__x000a_AEF - Seguimiento PM 2014"/>
    <s v="18 01 002"/>
    <s v="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6"/>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6"/>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s v="4  Aud Vig  2012 Aduanas e Impuestos Bogota_x000a_(Recaudadora)_x000a__x000a_AEF - Seguimiento PM 2014"/>
    <s v="18 01 002"/>
    <s v="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6"/>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6"/>
    <x v="1"/>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_x000a_NC - Subproceso Innovacion y Tecnologia_x000a_Direccion de Gestion de Innovacion y Tecnologia_x000a_Subdireccion de Innovacion y Proyectos_x000a_Subdireccion de Soluciones y Desarrollo"/>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6"/>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6"/>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6"/>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6"/>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6"/>
    <x v="1"/>
    <m/>
    <m/>
    <m/>
    <m/>
    <s v="Iniciar el desarrollo de la solución tecnológica."/>
    <s v="Desarrollo de la solución"/>
    <s v="Informes de seguimiento"/>
    <n v="7"/>
    <d v="2026-01-02T00:00:00"/>
    <d v="2027-09-30T00:00:00"/>
    <n v="90.857142857142861"/>
    <n v="0"/>
    <s v="DGI_x000a_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s v="No se ha dado cumplimiento al Plan de Mejoramiento establecido por la entidad"/>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0"/>
  </r>
  <r>
    <x v="6"/>
    <x v="1"/>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1"/>
  </r>
  <r>
    <x v="6"/>
    <x v="1"/>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0"/>
  </r>
  <r>
    <x v="6"/>
    <x v="1"/>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                                                                                 _x000a_30112021"/>
    <n v="1"/>
    <x v="0"/>
  </r>
  <r>
    <x v="6"/>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6"/>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_x000a_30112021_x000a_                                                                                 "/>
    <n v="1"/>
    <x v="0"/>
  </r>
  <r>
    <x v="6"/>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6"/>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ZIADO_x000a_30112021_x000a_                                                                      "/>
    <n v="1"/>
    <x v="0"/>
  </r>
  <r>
    <x v="6"/>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6"/>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ZIADO_x000a_30112021                                                                                "/>
    <n v="1"/>
    <x v="0"/>
  </r>
  <r>
    <x v="6"/>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6"/>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6"/>
    <x v="1"/>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s v="Situación que se presentó por deficiencias de las actividades de control y de evaluación del riesgo, que debe aplicar la administración en el desarrollo de los procedimientos a seguir; "/>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6"/>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
    <n v="1"/>
    <x v="0"/>
  </r>
  <r>
    <x v="6"/>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6"/>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0112021"/>
    <n v="1"/>
    <x v="0"/>
  </r>
  <r>
    <x v="6"/>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6"/>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6"/>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s v="Estas situaciones se presentan por la falta de depuración y conciliación de manera permanente y de gestión para reflejar cifras reales, afectando la razonabilidad del saldo presentado en la cuenta. Estos errores tienen incidencia en 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_x000a_                                                              "/>
    <n v="1"/>
    <x v="0"/>
  </r>
  <r>
    <x v="6"/>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6"/>
    <x v="1"/>
    <m/>
    <m/>
    <m/>
    <m/>
    <s v="Iniciar el desarrollo de la solución tecnológica."/>
    <s v="Desarrollo de la solución"/>
    <s v="Informes de seguimiento"/>
    <n v="12"/>
    <d v="2026-01-02T00:00:00"/>
    <d v="2028-12-31T00:00:00"/>
    <n v="156.28571428571428"/>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n v="1"/>
    <x v="0"/>
  </r>
  <r>
    <x v="6"/>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6"/>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s v="(…), incoherencia entre la base de datos de gestión masiva y la información contable y a la existencia de documentos inconsistentes de vigencias de hasta 10 años atrás sin reclasificación"/>
    <s v="Diseñar, construir y desplegar un Ajuste en el SIE de Flujo de Dcomentos con el fin de Establecer el universo de documentos inconsistentes represados en el SIE de Gestión Masiva "/>
    <s v="Presentar la necesidad en el Centro de Despacho."/>
    <s v="Acta de Centro de Despacho co el  PST radicado"/>
    <n v="1"/>
    <d v="2020-06-01T00:00:00"/>
    <d v="2020-07-31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0"/>
  </r>
  <r>
    <x v="6"/>
    <x v="1"/>
    <m/>
    <m/>
    <m/>
    <m/>
    <s v="Diseñar, construir y desplegar un Ajuste en el SIE de Flujo de Dcomentos con el fin de Establecer el universo de documentos inconsistentes represados en el SIE de Gestión Masiva "/>
    <s v="Elaboración espeficiación funcional Tecnica de Alto Nivel"/>
    <s v="Especificaciones funcionales de alto nivel"/>
    <n v="1"/>
    <d v="2020-08-01T00:00:00"/>
    <d v="2020-09-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0"/>
  </r>
  <r>
    <x v="6"/>
    <x v="1"/>
    <m/>
    <m/>
    <m/>
    <m/>
    <s v="Diseñar, construir y desplegar un Ajuste en el SIE de Flujo de Dcomentos con el fin de Establecer el universo de documentos inconsistentes represados en el SIE de Gestión Masiva "/>
    <s v="Determinar la prioridad en los desarrollos para garantizar la atención de los requerimientos en las fechas acordadas"/>
    <s v="Acta de Centro de Despacho con la lista de prioridades de la SGRC"/>
    <n v="1"/>
    <d v="2020-10-01T00:00:00"/>
    <d v="2020-11-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Subproceso Recaudo - Devoluciones_x000a_Dirección de Gestión de Impuestos_x000a_Subdirección de Recaudo_x000a_Coordinación de Administración de Aplicativos de Impuestos_x000a__x000a_REFORMULADO_x000a_30042020_x000a_ACTUALIZADO_x000a_30112021"/>
    <n v="1"/>
    <x v="0"/>
  </r>
  <r>
    <x v="6"/>
    <x v="1"/>
    <m/>
    <m/>
    <m/>
    <m/>
    <s v="Diseñar, construir y desplegar un Ajuste en el SIE de Flujo de Dcomentos con el fin de Establecer el universo de documentos inconsistentes represados en el SIE de Gestión Masiva "/>
    <s v="Realizar análisis y diseño del ajuste"/>
    <s v="Formato de análisis y diseño"/>
    <n v="1"/>
    <d v="2021-01-01T00:00:00"/>
    <d v="2021-11-30T00:00:00"/>
    <n v="47.571428571428569"/>
    <n v="1"/>
    <s v="DGI_x000a_NC - Subproceso Innovación y Tecnología_x000a_Dirección de Gestión e Innovación y Tecnología_x000a_Subdirección de Soluciones y Desarrollo_x000a__x000a_REFORMULADO_x000a_30042020_x000a_10052021_x000a_ACTUALIZADO_x000a_30112021"/>
    <n v="1"/>
    <x v="0"/>
  </r>
  <r>
    <x v="6"/>
    <x v="1"/>
    <m/>
    <m/>
    <m/>
    <m/>
    <s v="Diseñar, construir y desplegar un Ajuste en el SIE de Flujo de Dcomentos con el fin de Establecer el universo de documentos inconsistentes represados en el SIE de Gestión Masiva "/>
    <s v="Puesta en producción ajuste construido"/>
    <s v="Formato Aceptación de Pruebas Funcionales_x000a__x000a_Acta de comité de cambios_x000a_"/>
    <n v="2"/>
    <d v="2021-12-01T00:00:00"/>
    <d v="2022-10-01T00:00:00"/>
    <n v="43.428571428571431"/>
    <n v="2"/>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1"/>
    <x v="0"/>
  </r>
  <r>
    <x v="6"/>
    <x v="1"/>
    <m/>
    <m/>
    <m/>
    <m/>
    <s v="Diseñar, construir y desplegar un Ajuste en el SIE de Flujo de Dcomentos con el fin de Establecer el universo de documentos inconsistentes represados en el SIE de Gestión Masiva "/>
    <s v="Evaluar el universo de documentos generados  y establecer posibles alternativas de mejora o la gestión a realizar conforme a los documentos inconsistentes."/>
    <s v="Informe"/>
    <n v="1"/>
    <d v="2024-11-01T00:00:00"/>
    <d v="2026-01-30T00:00:00"/>
    <n v="65"/>
    <n v="0.3"/>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0.3"/>
    <x v="1"/>
  </r>
  <r>
    <x v="6"/>
    <x v="1"/>
    <s v="5 Aud Auditoria Regular Dirección de Impuestos y Aduanas (F. Pagadora y Recaudadora) vig 2016"/>
    <s v="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s v="No se especificó"/>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ACTUALIZADO_x000a_30112021"/>
    <n v="1"/>
    <x v="0"/>
  </r>
  <r>
    <x v="6"/>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6"/>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9-06-01T00:00:00"/>
    <d v="2019-07-31T00:00:00"/>
    <n v="8.5714285714285712"/>
    <n v="1"/>
    <s v="DGI_x000a_NC - Subproceso Función Recaudadora_x000a_Dirección de Gestión de Impuestos_x000a_Subdirección de Recaudo_x000a_Coordinación de Contabilidad de la Función Recaudadora_x000a__x000a_REFORMULADO_x000a_30032019_x000a_ACTUALIZADO_x000a_30112021_x000a_"/>
    <n v="1"/>
    <x v="0"/>
  </r>
  <r>
    <x v="6"/>
    <x v="1"/>
    <m/>
    <m/>
    <m/>
    <m/>
    <s v="Capturar la (s) nota (s) contable (s) proyectada (s) correspondiente (s), para el debido ajuste del tercero y los estados financieros de la entidad"/>
    <s v="Captura de la (s) Nota (s) contable (s) ."/>
    <s v="Nota (s) contable (s) capturada (s)."/>
    <n v="1"/>
    <d v="2019-08-01T00:00:00"/>
    <d v="2019-09-30T00:00:00"/>
    <n v="8.5714285714285712"/>
    <n v="1"/>
    <s v="DGI_x000a_NC - Subproceso Función Recaudadora_x000a_Dirección de Gestión de Impuestos_x000a_Subdirección de Recaudo_x000a_Coordinación de Contabilidad de la Función Recaudadora_x000a__x000a_DS - Subproceso Función Recaudadora_x000a_Dirección Seccional de Impuestos de Barranquilla_x000a_División de Recaudo y Cobranzas _x000a_Grupo Interno de Trabajo de Contabilidad_x000a__x000a_REFORMULADO_x000a_30032019_x000a_ACTUALIZADO_x000a_30112021"/>
    <n v="1"/>
    <x v="0"/>
  </r>
  <r>
    <x v="6"/>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ACTUALIZADO_x000a_30112021_x000a_                                                                        "/>
    <n v="1"/>
    <x v="0"/>
  </r>
  <r>
    <x v="6"/>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6"/>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Conseguir  una solución informática que genere y conserve logs BD de auditoría sobre 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0"/>
  </r>
  <r>
    <x v="6"/>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
    <n v="0"/>
    <x v="1"/>
  </r>
  <r>
    <x v="6"/>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0"/>
    <x v="1"/>
  </r>
  <r>
    <x v="6"/>
    <x v="1"/>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6"/>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6"/>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6"/>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6"/>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s v="“(…) falta de control sobre el registro de documentos relacionados con el IVA generado en importaciones, generando una subestimación de la cuenta 1305-04-002-01 – IVA Externo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6"/>
    <x v="1"/>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_x000a_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
    <n v="1"/>
    <x v="0"/>
  </r>
  <r>
    <x v="6"/>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8  Aud Operación Aduanera -Importaciones Dirección de Aduanas y Direcciones Seccionales de Aduanas de Bogotá, Cali, Buenaventura, Bucaramanga, Cartagena, Barranquilla y Santa Marta Vigencia 2018 y primer semestre de 2019"/>
    <s v="18 01 100"/>
    <s v="Hallazgo 8.  Declaraciones de Importación sin Solicitud de Levante Seccional Bogotá – Nivel Central.  _x000a__x000a_(…) se detectaron 110.821 declaraciones para las cuales el importador no solicito el levante de la mercancía, (…). Así mismo, se evidencio que posteriormente fueron presentadas nuevas declaraciones mediante las cuales se dio el levante efectivo de las mercancías objeto de importación._x000a__x000a_(…)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_x000a_"/>
    <s v="Incumplimiento de la normatividad contable evidenciando falta de control, seguimiento, análisis y depuración de las declaraciones de importación, además falta de comunicación y conciliación entre las áreas responsables del manejo de la información aduanera."/>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6"/>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9  Aud Operación Aduanera -Importaciones Dirección de Aduanas y Direcciones Seccionales de Aduanas de Bogotá, Cali, Buenaventura, Bucaramanga, Cartagena, Barranquilla y Santa Marta Vigencia 2018 y primer semestre de 2019"/>
    <s v="18 01 100"/>
    <s v="Hallazgo 9.  Registros de las Declaraciones de Importación – Seccional Bucaramanga.  _x000a__x000a_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_x000a_"/>
    <s v="Debilidades de control interno contable, al no analizarse y verificarse la información contable registrada con el fin de ajustarla a o reclasificarla acorde con el hecho económico dado inicialmente."/>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6"/>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8 Auditoria Financiera    Vig 2019 _x000a_(F Pagadora y Recaudadora)"/>
    <s v="18 01 001"/>
    <s v="Hallazgo No. 8. Cuentas por Cobrar _x000a_(…)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
    <s v="(…) la falta de control y seguimiento de las Cuentas por Cobrar de DIAN Recaudadora, así como de la inobservancia de la normatividad aplicable para el reconocimiento, registro, preparación y revelación de estas cuentas, (…)"/>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_x000a_ACTUALIZADO_x000a_30112021_x000a__x000a_                                                                           "/>
    <n v="1"/>
    <x v="0"/>
  </r>
  <r>
    <x v="6"/>
    <x v="1"/>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0"/>
  </r>
  <r>
    <x v="6"/>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0"/>
  </r>
  <r>
    <x v="6"/>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s v="10 Auditoria Financiera    Vig 2019 _x000a_(F Pagadora y Recaudadora)"/>
    <s v="18 01 002"/>
    <s v="Hallazgo No. 10. Cuentas por pagar _x000a__x000a_“(…) subestimación contable por $5.156.659.000 en la cuenta 2407-03-Recursos a favor de terceros por impuestos y por $ 245.019.251.000 en la cuenta 2490-39- Saldos a favor contribuyentes, lo anterior genera una sobrestimación patrimonial neta por $250.175.910.000 en la cuenta 3105-Capital Fiscal._x000a_Así mismo se presentan incorrecciones cualitativas por $40.710.338.000 correspondientes a los saldos a favor arrastrados en procesos de fusiones de entes económicos."/>
    <s v="(…) falta de control y seguimiento de los saldos a favor de los contribuyentes, así como la inobservancia de las características cualitativas de la información financiera, de representación fiel y de mejora de verificabilidad, a la Ley 962 de 2005 y el Estatuto Tributario;"/>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ACTUALIZADO_x000a_30112021_x000a__x000a_                                                                           "/>
    <n v="1"/>
    <x v="0"/>
  </r>
  <r>
    <x v="6"/>
    <x v="1"/>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0"/>
  </r>
  <r>
    <x v="6"/>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6"/>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Auditoria Financiera Independiente a la UAE Dirección de Impuestos y Aduanas Nacionales – DIAN, Vigencia 2020_x000a__x000a_H5"/>
    <s v="19  03 00"/>
    <s v="HALLAZGO No. 5. ANTICIPO IMPUESTO DE RENTA.  &quot;(…)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quot;"/>
    <s v="“(…)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6"/>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Auditoria Financiera Independiente a la UAE Dirección de Impuestos y Aduanas Nacionales – DIAN, Vigencia 2020_x000a__x000a_H6"/>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0"/>
  </r>
  <r>
    <x v="6"/>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6"/>
    <x v="1"/>
    <m/>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Auditoria Financiera Independiente a la UAE Dirección de Impuestos y Aduanas Nacionales – DIAN, Vigencia 2020_x000a__x000a_H7"/>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6"/>
    <x v="1"/>
    <m/>
    <m/>
    <m/>
    <m/>
    <s v="Iniciar el desarrollo de la solución tecnológica."/>
    <s v="Desarrollo de la solución"/>
    <s v="Informes de seguimiento"/>
    <n v="10"/>
    <d v="2025-06-01T00:00:00"/>
    <d v="2027-06-30T00:00:00"/>
    <n v="108.42857142857143"/>
    <n v="0"/>
    <s v="DGI_x000a_DGI_x000a_NC - Subproceso Innovacion y Tecnologia_x000a_Direccion de Gestion de Innovacion y Tecnologia_x000a_Subdireccion de Innovacion y Proyectos_x000a_Subdireccion de Soluciones y desarrollo_x000a_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6"/>
    <x v="1"/>
    <m/>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Auditoria Financiera Independiente a la UAE Dirección de Impuestos y Aduanas Nacionales – DIAN, Vigencia 2020_x000a__x000a_H8"/>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Requerimientos y diseño del ajuste tecnológico para complementar el reporte"/>
    <s v="FT-FI 2006 Especificación Funcional_x000a_FT-FI 2004 Diseño de base de datos_x000a_"/>
    <n v="2"/>
    <d v="2021-07-01T00:00:00"/>
    <d v="2021-12-31T00:00:00"/>
    <n v="26.142857142857142"/>
    <n v="2"/>
    <s v="DGI_x000a_NC - Subproceso Recaudo - Devoluciones_x000a_Direccion de Gestion de Impuestos_x000a_Subdirección de Devoluciones_x000a__x000a_ACTUALIZADO_x000a_30112021"/>
    <n v="1"/>
    <x v="0"/>
  </r>
  <r>
    <x v="6"/>
    <x v="1"/>
    <m/>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Puesta en producción del ajuste tecnológico"/>
    <s v="FT-SI 1851 Aceptación de pruebas de funcionalidad y salida a producción_x000a_Acta de Comité de cambios_x000a_"/>
    <n v="2"/>
    <d v="2024-01-01T00:00:00"/>
    <d v="2026-06-30T00:00:00"/>
    <n v="130.14285714285714"/>
    <n v="0"/>
    <s v="DGI_x000a_NC - Subproceso Recaudo - Devoluciones_x000a_Direccion de Gestion de Impuestos_x000a_Subdirección de Devoluciones_x000a_ _x000a_NC - Subproceso Innovación y Tecnología_x000a_Dirección de Gestión e Innovación y Tecnología_x000a_Subdirección de Innovación y Proyectos_x000a_Subdirección de Soluciones y Desarrollo_x000a_ _x000a_ACTUALIZADO_x000a_30112021_x000a_REFORMULACIÓN EXCEPCIONAL _x000a_18072022_x000a_ _x000a_REFORMULADO_x000a_09122022"/>
    <n v="0"/>
    <x v="1"/>
  </r>
  <r>
    <x v="6"/>
    <x v="1"/>
    <s v="Auditoria Financiera Independiente a la UAE Dirección de Impuestos y Aduanas Nacionales – DIAN, Vigencia 2020_x000a__x000a_H9"/>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6"/>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6"/>
    <x v="1"/>
    <m/>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Auditoría Financiera Independiente a la UAE Dirección de Impuestos y Aduanas Nacionales – DIAN, Vigencia 2021"/>
    <s v="17 01 007"/>
    <s v="Hallazgo No. 2. CARTERA PRESCRITA_x000a_“Saldos reclasificados por tercero de Cuentas por Cobrar a Cuentas de Orden de Bienes y Derechos - cuentas por cobrar 8315-35 por concepto de “Prescripción”, no se evidenciaron los actos administrativos y/o resoluciones que dieran cuenta de la ocurrencia de la prescripción, (…)”"/>
    <s v="(…) inobservando de esta manera, lo dispuesto en los Manuales y procedimientos de DIAN Función Recaudadora para el retiro y/o baja de Cuentas por Cobrar. (…)"/>
    <s v="Actualizar, como resulte procedente, la documentación del proceso contable, de la Función Recaudadora en los aspectos relativos a la baja en cuenta y a la clasificación de cartera contenida en la política operativa."/>
    <s v="Elaborar un diagnóstico respecto de la pertinencia del tratamiento de la baja en cuentas en los Manuales MN-RE 0044 y ADF-0005, y a la clasificación de la cartera contenida en la política operativa de la DIAN FR."/>
    <s v="Diagnóstico"/>
    <n v="1"/>
    <d v="2022-07-01T00:00:00"/>
    <d v="2022-09-30T00:00:00"/>
    <n v="13"/>
    <n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 _x000a__x000a_ELABORACIÓN_x000a_15062022"/>
    <n v="1"/>
    <x v="0"/>
  </r>
  <r>
    <x v="6"/>
    <x v="1"/>
    <m/>
    <m/>
    <m/>
    <m/>
    <m/>
    <s v="Realizar los mejoras establecidas mediante el diagnóstico, en la documentación pertinente."/>
    <s v="Documentación del proceso contable FR, actualizada y publicada"/>
    <n v="1"/>
    <d v="2023-06-01T00:00:00"/>
    <d v="2026-02-28T00:00:00"/>
    <n v="143.28571428571428"/>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_x000a_15062022_x000a__x000a_REFORMULADO_x000a_09122022"/>
    <n v="0.6"/>
    <x v="1"/>
  </r>
  <r>
    <x v="6"/>
    <x v="1"/>
    <s v="Auditoría Financiera Independiente a la UAE Dirección de Impuestos y Aduanas Nacionales – DIAN, Vigencia 2021"/>
    <s v="17 04 002"/>
    <s v="Hallazgo No. 3. CUENTAS POR COBRAR IMPUESTO DE RENTA Y_x000a_COMPLEMENTARIOS Y OTROS_x000a_“Saldos por terceros que componen las Cuentas por Cobrar a 31 de diciembre de 2021 en el Estado de Situación Financiera de DIAN – Recaudadora, donde se evidenciaron incorrecciones materiales que generaron una subestimación neta por $669.190.009.010. (…)"/>
    <s v="&quot;(...) las cuales se originaron principalmente por las siguientes causas, entre otras:_x000a_•Aplicación de pagos sin tener la correspondiente contrapartida de la obligación tributaria a cargo del contribuyente, en la respectiva cuenta por cobrar._x000a_• Saldos negativos por depurar de vigencias anteriores_x000a_•Causación y reversión constante de documentos_x000a_•Duplicidad de registros._x000a_•Saldos prescritos_x000a_•Ajustes de inconsistencias incorrectos._x000a_•Ausencia, de reconocimiento de declaraciones tributarias (…)_x000a__x000a_(…)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_x000a_con sus características fundamentales de relevancia y representación fiel. (...)&quot;"/>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6"/>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1"/>
    <s v="Auditoría de Cumplimiento. Proceso de Cobro Coactivo, corte a 31 de diciembre de 2021 – DIAN"/>
    <s v="17  01 011   "/>
    <s v="Hallazgo Nro. 1. Expediente 200814698 Investigación de Bienes y Cobro a Deudores Solidarios de la Unión Temporal Nit. 900191711. (D) (F)_x000a__x000a_“(…)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_x000a__x000a_(…)Lo anterior, no obstante, la DIAN contar con las declaraciones tributarias de las sociedades con NIT´s 900.068.896-1 y 830.066.001-2, integrantes de la UT y por ende deudores solidarios de las obligaciones citadas.(…)_x000a__x000a_(…)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apacitar a los funcionarios de la División de Cobranzas de la Dirección Seccional de Impuestos de Bogotá en los procedimientos de cobro persuasivo, coactivo, y deudores solidarios."/>
    <s v="Realizar  capacitación (3) a toda la División de Cobranzas sobre los procedimientos de cobro persuasivo, coactivo, y la vinculación de deudores solidarios."/>
    <s v="Registro de asistencia a capacitación"/>
    <n v="3"/>
    <d v="2023-02-01T00:00:00"/>
    <d v="2023-03-31T00:00:00"/>
    <n v="8.2857142857142865"/>
    <n v="3"/>
    <s v="DGI_x000a_DS - Subproceso de Administración de Cartera_x000a_Dirección Seccional de Impuestos de Bogotá_x000a_División de Cobranzas_x000a__x000a_ELABORACIÓN_x000a_30122022_x000a__x000a_"/>
    <n v="1"/>
    <x v="0"/>
  </r>
  <r>
    <x v="6"/>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6"/>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6"/>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6"/>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6"/>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Análisis de la propuesta presentada por la División de Cobranzas de la Dirección Seccional de Impuestos de Bogotá y mesa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Subproceso de Administración de Cartera_x000a_Dirección Seccional de Impuestos de Bogotá_x000a_División de Cobranzas _x000a__x000a_ELABORACIÓN_x000a_30122022"/>
    <n v="1"/>
    <x v="0"/>
  </r>
  <r>
    <x v="6"/>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formar mensualmente a los Jefes de GIT, los posibles deudores solidarios para ser vinculados a los procesos de cobro, priorizados de acuerdo con las mejoras de la metodología identificadas en las mesas de trabajo junto con el nivel central."/>
    <s v="Enviar mensualmente a cada Jefe de GIT, una base de datos, en donde se evidencian los posibles deudores solidarios, para ser vinculados a los procesos de cobro."/>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6"/>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porte donde se evidencia el número de deudores solidarios vinculados durante el trimestre, priorizados de acuerdo con las mejoras de la metodología identificadas en las mesas de trabajo junto con el nivel central."/>
    <s v="Informe en donde se evidencia el número de deudores solidarios vinculados a procesos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6"/>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6"/>
    <x v="1"/>
    <s v="Auditoría de Cumplimiento. Proceso de Cobro Coactivo, corte a 31 de diciembre de 2021 – DIAN"/>
    <s v="17  01 011   "/>
    <s v="Hallazgo Nro. 2. Expediente 200318863 -Embargo y secuestro de bienes del contribuyente con NIT 19.384.581 (D) (F)_x000a__x000a_“(…) la DIAN no realizó gestiones oportunas para decretar las medidas cautelares, toda vez que se observó que, los tres primeros inmuebles de esta tabla no contaban con restricciones al dominio desde la fecha que se hizo exigible la obligación (21 de octubre de 2015). (…)_x000a_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_x000a_(…)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_x000a_(…)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_x000a_Los hechos expuestos generaron daño al patrimonio del Estado en la suma de $479.286.000(…)producido por una gestión fiscal ineficaz, ineficiente e inoportuna, al tenor de lo dispuesto en el artículo 6º de la Ley 610 de 2000.(…)_x000a_(…)El hallazgo se comunica con connotación fiscal y, de conformidad con los artículos 34 y 35 de Ley 734 de 2002, con presunta incidencia disciplinaria(…)”"/>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6"/>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6"/>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6"/>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
    <s v="Informe en donde se evidencia el número de embargos a bien inmueble realizados, número de diligencias de secuestro y de remate efectuada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6"/>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6"/>
    <x v="1"/>
    <s v="Auditoría de Cumplimiento. Proceso de Cobro Coactivo, corte a 31 de diciembre de 2021 – DIAN"/>
    <s v="17  01 011   "/>
    <s v="Hallazgo Nro. 3. Consistencia de la información del proceso de administración de cartera-cobro coactivo- en los aplicativos y reportes generados_x000a__x000a_“(…)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_x000a_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_x000a__x000a_(…) no se encuentra registro de actuaciones en SIPAC para las obligaciones correspondientes al NIT 830080102, entre el 2016/09/08 y el 2021/07/14, asociado a la dificultad para adelantar el traslado en el sistema (…)”_x000a__x000a_"/>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6"/>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1"/>
  </r>
  <r>
    <x v="6"/>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uditoría insitu y/o de escritorio"/>
    <s v="Realizar audioritas insitu y/o de escritorio para veririfcar la funcionalidad y adecuado registro en los servicios informaticos de administración de cartera por parte de las Direcciones Seccionales y Dirección Operativa de Grandes Contribuyentes."/>
    <s v="Informe de auditoria"/>
    <n v="6"/>
    <d v="2023-01-01T00:00:00"/>
    <d v="2024-09-30T00:00:00"/>
    <n v="91.142857142857139"/>
    <n v="6"/>
    <s v="DGI_x000a_NC - Subproceso  Recaudo _x000a_Dirección de Gestión de Impuestos_x000a_Subdirección de Recaudo_x000a_Coordinación de Administración de Aplicativos de  Impuestos_x000a__x000a_ELABORACIÓN_x000a_30122022_x000a_"/>
    <n v="1"/>
    <x v="0"/>
  </r>
  <r>
    <x v="6"/>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Elaboración de la especificación funcional y radicación ante mesa PIT"/>
    <s v="Formato 2206 radicado a traves de PST"/>
    <n v="1"/>
    <d v="2023-01-01T00:00:00"/>
    <d v="2023-02-15T00:00:00"/>
    <n v="6.4285714285714288"/>
    <n v="1"/>
    <s v="DGI_x000a_NC - Subproceso  Recaudo-Devoluciones _x000a_Dirección de Gestión de Impuestos_x000a_Subdirección de Recaudo_x000a_Coordinación de Administración de Aplicativos de  Impuestos_x000a__x000a_ELABORACIÓN_x000a_30122022"/>
    <n v="1"/>
    <x v="0"/>
  </r>
  <r>
    <x v="6"/>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Contextualización y desarrollo de la solución"/>
    <s v="Plan de trabajo de_x000a_implementación de la solución_x000a_tecnológica."/>
    <n v="1"/>
    <d v="2023-02-16T00:00:00"/>
    <d v="2023-03-15T00:00:00"/>
    <n v="3.8571428571428572"/>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0"/>
  </r>
  <r>
    <x v="6"/>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Implementación de la solución"/>
    <s v="Formato de Aceptación de Pruebas de Funcioonalidad"/>
    <n v="1"/>
    <d v="2023-03-16T00:00:00"/>
    <d v="2024-04-30T00:00:00"/>
    <n v="58.714285714285715"/>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0"/>
  </r>
  <r>
    <x v="6"/>
    <x v="1"/>
    <s v="Auditoría de Cumplimiento. Proceso de Cobro Coactivo, corte a 31 de diciembre de 2021 – DIAN"/>
    <s v="17  01 011   "/>
    <s v="Hallazgo Nro. 4. NIT 860511236 -Actividad procesal (D) (F)_x000a__x000a_“(…)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_x000a__x000a_(…)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_x000a__x000a_(…)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_x000a__x000a_En consecuencia, el hallazgo se registra con connotación fiscal y, de conformidad con los artículos 34 y 35 de la ley 734 de 2002, presunta incidencia disciplinaria”._x000a_"/>
    <s v="“la DIAN inobservó lo dispuesto en la normatividad citada para la efectiva gestión de cartera (…)_x000a__x000a_“no se adelantaron actuaciones necesarias desde la fecha de exigibilidad de la obligación (…), hasta la fecha en que operó la prescrip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6"/>
    <x v="1"/>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m/>
    <m/>
    <m/>
    <s v="“la DIAN inobservó lo dispuesto en la normatividad citada para la efectiva gestión de cartera (…)_x000a__x000a_“no se adelantaron actuaciones necesarias desde la fecha de exigibilidad de la obligación (…), hasta la fecha en que operó la prescrip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6"/>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s v="“la DIAN inobservó lo dispuesto en la normatividad citada para la efectiva gestión de cartera (…)_x000a__x000a_“no se adelantaron actuaciones necesarias desde la fecha de exigibilidad de la obligación (…), hasta la fecha en que operó la prescrip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la DIAN inobservó lo dispuesto en la normatividad citada para la efectiva gestión de cartera (…)_x000a__x000a_“no se adelantaron actuaciones necesarias desde la fecha de exigibilidad de la obligación (…), hasta la fecha en que operó la prescrip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6"/>
    <x v="1"/>
    <m/>
    <m/>
    <m/>
    <s v="“la DIAN inobservó lo dispuesto en la normatividad citada para la efectiva gestión de cartera (…)_x000a__x000a_“no se adelantaron actuaciones necesarias desde la fecha de exigibilidad de la obligación (…), hasta la fecha en que operó la prescrip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la DIAN inobservó lo dispuesto en la normatividad citada para la efectiva gestión de cartera (…)_x000a__x000a_“no se adelantaron actuaciones necesarias desde la fecha de exigibilidad de la obligación (…), hasta la fecha en que operó la prescrip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m/>
    <m/>
    <m/>
    <s v="“la DIAN inobservó lo dispuesto en la normatividad citada para la efectiva gestión de cartera (…)_x000a__x000a_“no se adelantaron actuaciones necesarias desde la fecha de exigibilidad de la obligación (…), hasta la fecha en que operó la prescrip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6"/>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6"/>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NS - Subproceso de Administración de Cartera_x000a_Dirección Seccional de Impuestos de Bogotá_x000a_División de Cobranzas _x000a__x000a_ELABORACIÓN_x000a_30122022"/>
    <n v="1"/>
    <x v="0"/>
  </r>
  <r>
    <x v="6"/>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6"/>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6"/>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6"/>
    <x v="1"/>
    <s v="Auditoría de Cumplimiento. Proceso de Cobro Coactivo, corte a 31 de diciembre de 2021 – DIAN"/>
    <s v="17  01 011   "/>
    <s v="Hallazgo Nro. 5. Falta de oportunidad en la notificación del mandamiento de pago Nro. 20210302003695 (F) (D)_x000a__x000a_“(…)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_x000a__x000a_(…) la acción de cobro de la obligación Nro. 91000376508964, por concepto de Renta año 2015, de acuerdo con el artículo 817 del Estatuto Tributario, prescribió el 24 de noviembre de 2021. Es decir, se notificó en debida forma, cuando la obligación ya se encontraba prescrita(…)”_x000a_(…) Con lo anterior, se generó daño al patrimonio del Estado en la suma de $1.294.481.000, correspondiente al valor de la obligación analizada(…) _x000a__x000a_(…) el hallazgo se comunica con connotación fiscal, de conformidad con el artículo 6o de la Ley 610 de 2022 y, de acuerdo con los artículos 34 y 35 de Ley 734 de 2002, con presunta incidencia disciplinaria.(…)"/>
    <s v="“(…) al no adelantarse las actuaciones procesales que correspondían, como quiera que(…) no se adelantaron las actuaciones tendientes a lograr el pago de la obligació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6"/>
    <x v="1"/>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s v="“(…) al no adelantarse las actuaciones procesales que correspondían, como quiera que(…) no se adelantaron las actuaciones tendientes a lograr el pago de la obligació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m/>
    <m/>
    <m/>
    <s v="“(…) al no adelantarse las actuaciones procesales que correspondían, como quiera que(…) no se adelantaron las actuaciones tendientes a lograr el pago de la obligació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s v="“(…) al no adelantarse las actuaciones procesales que correspondían, como quiera que(…) no se adelantaron las actuaciones tendientes a lograr el pago de la obligació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 al no adelantarse las actuaciones procesales que correspondían, como quiera que(…) no se adelantaron las actuaciones tendientes a lograr el pago de la obligació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 al no adelantarse las actuaciones procesales que correspondían, como quiera que(…) no se adelantaron las actuaciones tendientes a lograr el pago de la obligació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 al no adelantarse las actuaciones procesales que correspondían, como quiera que(…) no se adelantaron las actuaciones tendientes a lograr el pago de la obligació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m/>
    <m/>
    <m/>
    <s v="“(…) al no adelantarse las actuaciones procesales que correspondían, como quiera que(…) no se adelantaron las actuaciones tendientes a lograr el pago de la obligació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6"/>
    <x v="1"/>
    <s v="Auditoría de Cumplimiento. Proceso de Cobro Coactivo, corte a 31 de diciembre de 2021 – DIAN"/>
    <s v="17  01 011   "/>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m/>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6"/>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ción de Gestión de Impuestos_x000a_Subdirector de Cobranzas y Control Extensivo_x000a__x000a_DS - Subproceso de Administración de Cartera_x000a_Dirección Seccional de Impuestos de Bogotá_x000a_División de Cobranzas _x000a__x000a_ELABORACIÓN_x000a_30122022"/>
    <n v="1"/>
    <x v="0"/>
  </r>
  <r>
    <x v="6"/>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apacitar a los funcionarios de la División de Cobranzas de la Dirección Seccional de Impuestos de Bogotá en el contenido de actos administrativos y su notificación."/>
    <s v="Impartir una capacitación sobre el contenido de actos administrativos y su notificación."/>
    <s v="Registro de asistencia a capacitación"/>
    <n v="1"/>
    <d v="2023-02-01T00:00:00"/>
    <d v="2023-02-28T00:00:00"/>
    <n v="3.8571428571428572"/>
    <n v="1"/>
    <s v="DGI_x000a_Dirección Seccional de Impuestos de Bogotá_x000a_División de Cobranzas _x000a__x000a_ELABORACIÓN_x000a_30122022"/>
    <n v="1"/>
    <x v="0"/>
  </r>
  <r>
    <x v="6"/>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Solicitar a la Dirección de Impuestos se gestione ante Tecnología el desarrollo de la interface entre el  SIPAC y el notificar."/>
    <s v="Elaborar un informe en donde se evidencian las necesidades de una interfaz que permita que la información que reposa en el notificar sea consistente con la información dispuesta en el SIPAC."/>
    <s v="Documento"/>
    <n v="1"/>
    <d v="2023-02-01T00:00:00"/>
    <d v="2023-02-28T00:00:00"/>
    <n v="3.8571428571428572"/>
    <n v="1"/>
    <s v="DGI_x000a_DS - Subproceso de Administración de Cartera_x000a_Dirección Seccional de Impuestos de Bogotá_x000a_División de Cobranzas_x000a__x000a_ELABORACIÓN_x000a_30122022 "/>
    <n v="1"/>
    <x v="0"/>
  </r>
  <r>
    <x v="6"/>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formar mensualmente a cada Jefe de GIT, los mandamientos de pago sin fecha de notificación registrada, priorizados de acuerdo con las mejoras de la metodología identificadas en las mesas de trabajo junto con el nivel central."/>
    <s v="Enviar mensualmente a cada Jefe de  GIT, una base de datos en donde se evidencian los mandamientos de pago sin fecha de notificación registrada."/>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6"/>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porte donde se evidencia el número de mandamientos de pago con fecha de notificación registrada durante el trimestre, priorizados de acuerdo con las mejoras de la metodología identificadas en las mesas de trabajo junto con el nivel central."/>
    <s v="Informe en donde se evidencia el número de mandamientos de pago con fecha de notificación registrada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6"/>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6"/>
    <x v="1"/>
    <s v="Auditoría de Cumplimiento. Proceso de Cobro Coactivo, corte a 31 de diciembre de 2021 – DIAN"/>
    <s v="17  01 011   "/>
    <s v="Hallazgo Nro. 7. Investigación de Bienes, Cobro Sanción Independiente, Expediente Nro. 200928615 (D) (F)_x000a__x000a_“(…) De la evaluación al expediente No. 200928615, contribuyente con NIT 12136637, relacionado con el cobro de la obligación tributaria contenida en la Resolución Sanción No 322412013000036 del 4 de febrero de 2013, (…), se evidencian las siguientes situaciones: _x000a__x000a_a)La DSI de Bogotá no adelantó actuaciones de cobro persuasivo como tampoco investigación de bienes del Contribuyente antes del mandamiento de pago No. 20130302006932 (…). _x000a__x000a_(…) durante los años 2014, 2015, 2016 y 2017 tampoco se buscaron oportunamente otros bienes del contribuyente, ni se decretaron medidas de embargo de sumas de dinero en los años citados (…)_x000a__x000a_(…) b) La acción de cobro respecto a esta obligación prescribió, el 25 de diciembre de 2018 (…)._x000a__x000a_Sin embargo, al 7 de octubre de 2022 aún no se ha proferido la Resolución de Prescripción (…)._x000a_Se generó daño al patrimonio del Estado en la suma de $984.560.000 correspondiente al valor de la obligación mencionada (…) _x000a__x000a_(…)Se comunica con connotación fiscal y, de conformidad con los artículos 34 y 35 de Ley 734 de 200247, presunta incidencia disciplinaria(…)”"/>
    <s v="“(…) falta de seguimiento y control para emitir el acto de prescripción oportunamente (…)_x000a__x000a_(…)falta de gestión y celeridad en la búsqueda de bienes del contribuyente, así como en el decreto de medidas de embargo de manera ágil y oportuna(…)”_x000a__x000a_"/>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_x000a_Coordinación y Administración de Aplicativos de Recaudo_x000a__x000a_DS - Subproceso de Administración de Cartera._x000a_Dirección Seccional de Impuestos de Bogotá._x000a_División de Cobranzas _x000a__x000a_ELABORACIÓN_x000a_30122022"/>
    <n v="1"/>
    <x v="0"/>
  </r>
  <r>
    <x v="6"/>
    <x v="1"/>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s v="“(…) falta de seguimiento y control para emitir el acto de prescripción oportunamente (…)_x000a__x000a_(…)falta de gestión y celeridad en la búsqueda de bienes del contribuyente, así como en el decreto de medidas de embargo de manera ágil y oportuna(…)”_x000a__x000a_"/>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 falta de seguimiento y control para emitir el acto de prescripción oportunamente (…)_x000a__x000a_(…)falta de gestión y celeridad en la búsqueda de bienes del contribuyente, así como en el decreto de medidas de embargo de manera ágil y oportuna(…)”_x000a__x000a_"/>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 falta de seguimiento y control para emitir el acto de prescripción oportunamente (…)_x000a__x000a_(…)falta de gestión y celeridad en la búsqueda de bienes del contribuyente, así como en el decreto de medidas de embargo de manera ágil y oportuna(…)”_x000a__x000a_"/>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 falta de seguimiento y control para emitir el acto de prescripción oportunamente (…)_x000a__x000a_(…)falta de gestión y celeridad en la búsqueda de bienes del contribuyente, así como en el decreto de medidas de embargo de manera ágil y oportuna(…)”_x000a__x000a_"/>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6"/>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Subproceso de Administración de Cartera_x000a_Dirección Seccional de Impuestos de Bogotá_x000a_División de Cobranzas _x000a__x000a_ELABORACIÓN_x000a_30122022"/>
    <n v="1"/>
    <x v="0"/>
  </r>
  <r>
    <x v="6"/>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
    <n v="1"/>
    <x v="0"/>
  </r>
  <r>
    <x v="6"/>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6"/>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0"/>
  </r>
  <r>
    <x v="6"/>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6"/>
    <x v="1"/>
    <s v="Auditoría de Cumplimiento. Proceso de Cobro Coactivo, corte a 31 de diciembre de 2021 – DIAN"/>
    <s v="17  01 011   "/>
    <s v="Hallazgo Nro. 8. Oportunidad en la Investigación de Bienes y Medidas Cautelares, Expediente Nro. 201115065 (D) (F)_x000a__x000a_“(…)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_x000a__x000a_(…)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_x000a__x000a_(…)se generó daño al patrimonio del Estado en la suma de $119.618.000, correspondiente al valor de las obligaciones mencionadas(…)_x000a__x000a_(…)En consecuencia, el presente hallazgo tiene connotación fiscal y, de conformidad con los artículos 34 y 35 de Ley 734 de 200253, presunta incidencia disciplinaria(…)”_x000a__x000a_"/>
    <s v="“(…)falta de gestión y celeridad en la búsqueda de bienes del contribuyente, así como para decretar las medidas de embargo sobre los inmuebles del contribuyente y el vehícul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6"/>
    <x v="1"/>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s v="“(…)falta de gestión y celeridad en la búsqueda de bienes del contribuyente, así como para decretar las medidas de embargo sobre los inmuebles del contribuyente y el vehículo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m/>
    <m/>
    <m/>
    <s v="“(…)falta de gestión y celeridad en la búsqueda de bienes del contribuyente, así como para decretar las medidas de embargo sobre los inmuebles del contribuyente y el vehícul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6"/>
    <x v="1"/>
    <m/>
    <m/>
    <m/>
    <s v="“(…)falta de gestión y celeridad en la búsqueda de bienes del contribuyente, así como para decretar las medidas de embargo sobre los inmuebles del contribuyente y el vehícul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s v="“(…)falta de gestión y celeridad en la búsqueda de bienes del contribuyente, así como para decretar las medidas de embargo sobre los inmuebles del contribuyente y el vehícul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falta de gestión y celeridad en la búsqueda de bienes del contribuyente, así como para decretar las medidas de embargo sobre los inmuebles del contribuyente y el vehícul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6"/>
    <x v="1"/>
    <m/>
    <m/>
    <m/>
    <s v="“(…)falta de gestión y celeridad en la búsqueda de bienes del contribuyente, así como para decretar las medidas de embargo sobre los inmuebles del contribuyente y el vehícul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falta de gestión y celeridad en la búsqueda de bienes del contribuyente, así como para decretar las medidas de embargo sobre los inmuebles del contribuyente y el vehícul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6"/>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_x000a__x000a_ELABORACIÓN_x000a_30122022"/>
    <n v="1"/>
    <x v="0"/>
  </r>
  <r>
    <x v="6"/>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Medellin_x000a_División de Recaudo y  Cobranzas _x000a__x000a_ELABORACIÓN_x000a_30122022"/>
    <n v="1"/>
    <x v="0"/>
  </r>
  <r>
    <x v="6"/>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Medellin_x000a_División de Recaudo y Cobranzas _x000a__x000a_ELABORACIÓN_x000a_30122022"/>
    <n v="1"/>
    <x v="0"/>
  </r>
  <r>
    <x v="6"/>
    <x v="1"/>
    <s v="Auditoría de Cumplimiento. Proceso de Cobro Coactivo, corte a 31 de diciembre de 2021 – DIAN"/>
    <s v="17  01 011   "/>
    <s v="Hallazgo Nro. 9. Custodia y administración de bienes secuestrados, Expediente Nro. 200404830 del contribuyente identificado con NIT 811026755 (D)_x000a__x000a_(…)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_x000a__x000a_(…)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_x000a__x000a_(…)el hallazgo se comunica de conformidad con los artículos 34 y 35 de Ley 734 de 200258, con presunta incidencia disciplinaria.(…)”  _x000a_"/>
    <s v="“(...)deficiencias en la gestión, en el entendido que la DIAN no realizó seguimiento y control alguno del vehículo aprehendido y entregado al secuestre, y, además, no ha instaurado denuncia de los hechos ocurridos con el fin de la recuperación del bie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6"/>
    <x v="1"/>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s v="“(...)deficiencias en la gestión, en el entendido que la DIAN no realizó seguimiento y control alguno del vehículo aprehendido y entregado al secuestre, y, además, no ha instaurado denuncia de los hechos ocurridos con el fin de la recuperación del bi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m/>
    <m/>
    <m/>
    <s v="“(...)deficiencias en la gestión, en el entendido que la DIAN no realizó seguimiento y control alguno del vehículo aprehendido y entregado al secuestre, y, además, no ha instaurado denuncia de los hechos ocurridos con el fin de la recuperación del bi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deficiencias en la gestión, en el entendido que la DIAN no realizó seguimiento y control alguno del vehículo aprehendido y entregado al secuestre, y, además, no ha instaurado denuncia de los hechos ocurridos con el fin de la recuperación del bi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s v="“(...)deficiencias en la gestión, en el entendido que la DIAN no realizó seguimiento y control alguno del vehículo aprehendido y entregado al secuestre, y, además, no ha instaurado denuncia de los hechos ocurridos con el fin de la recuperación del bi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deficiencias en la gestión, en el entendido que la DIAN no realizó seguimiento y control alguno del vehículo aprehendido y entregado al secuestre, y, además, no ha instaurado denuncia de los hechos ocurridos con el fin de la recuperación del bi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deficiencias en la gestión, en el entendido que la DIAN no realizó seguimiento y control alguno del vehículo aprehendido y entregado al secuestre, y, además, no ha instaurado denuncia de los hechos ocurridos con el fin de la recuperación del bi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deficiencias en la gestión, en el entendido que la DIAN no realizó seguimiento y control alguno del vehículo aprehendido y entregado al secuestre, y, además, no ha instaurado denuncia de los hechos ocurridos con el fin de la recuperación del bi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6"/>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Medellin_x000a_División de Recaudo y Cobranzas_x000a__x000a_ELABORACIÓN_x000a_30122022"/>
    <n v="1"/>
    <x v="0"/>
  </r>
  <r>
    <x v="6"/>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0"/>
  </r>
  <r>
    <x v="6"/>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 _x000a__x000a_ELABORACIÓN_x000a_30122022"/>
    <n v="1"/>
    <x v="0"/>
  </r>
  <r>
    <x v="6"/>
    <x v="1"/>
    <s v="Auditoría de Cumplimiento. Proceso de Cobro Coactivo, corte a 31 de diciembre de 2021 – DIAN"/>
    <s v="17  01 011   "/>
    <s v="Hallazgo Nro. 10. Expedientes Nro. 201500860 NIT. 900419548, 2003035320 NIT. 802014863. (D)_x000a__x000a_“(…)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_x000a__x000a_(…)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_x000a__x000a_El hallazgo se registra con presunta incidencia disciplinaria, de conformidad con los artículos 34 y 35 de Ley 734 de 200262 (vigente hasta 28 de marzo de 2022), derogada por la Ley 1952 de 2019.(…)”"/>
    <s v="“(…)deficiencias relacionadas con la investigación de bienes que debió surtirse a fin de lograr el pago de las obligaciones (…)”"/>
    <s v="Ejecución del procedimiento de investigación de bienes PR-COT-0326"/>
    <s v="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
    <s v="FT-COT-2263 Solicitud de investigación de bienes, FT-COT-2264 Control investigación de bienes, informe de control y seguimiento"/>
    <n v="3"/>
    <d v="2024-07-01T00:00:00"/>
    <d v="2025-12-31T00:00:00"/>
    <n v="78.285714285714292"/>
    <n v="2"/>
    <s v="DGI_x000a_DS - Subproceso de Administración de Cartera_x000a_Dirección Seccional de Impuestos de Barranquilla _x000a_División Recaudo y Cobranzas                                              _x000a__x000a_ELABORACIÓN_x000a_30122022"/>
    <n v="0.66666666666666663"/>
    <x v="1"/>
  </r>
  <r>
    <x v="6"/>
    <x v="1"/>
    <s v="Auditoría de Cumplimiento. Proceso de Cobro Coactivo, corte a 31 de diciembre de 2021 – DIAN"/>
    <s v="17  01 011   "/>
    <s v="Hallazgo Nro. 11. Expediente 2012531450 Prescripción de obligación en etapa persuasiva NIT. 900531962. (D)(F)_x000a__x000a_“(…)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_x000a__x000a_(…) Con lo anterior, se generó daño al patrimonio del Estado en la suma de $141.691.000 (…)_x000a__x000a_(…)El hallazgo se comunica con incidencia fiscal al tenor de lo dispuesto en el artículo 6º de la Ley 610 de 2000 y con presunta incidencia disciplinaria conforme a lo dispuesto en los artículos 34 y 35 de Ley 734 de 2002”.(…)”"/>
    <s v="“(…) falta de celeridad y eficacia en las acciones adelantadas frente al deudor y el incumplimiento de las normas y procedimientos aplicable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6"/>
    <x v="1"/>
    <m/>
    <m/>
    <m/>
    <s v="“(…) falta de celeridad y eficacia en las acciones adelantadas frente al deudor y el incumplimiento de las normas y procedimientos aplicable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s v="“(…) falta de celeridad y eficacia en las acciones adelantadas frente al deudor y el incumplimiento de las normas y procedimientos aplicable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m/>
    <m/>
    <m/>
    <s v="“(…) falta de celeridad y eficacia en las acciones adelantadas frente al deudor y el incumplimiento de las normas y procedimientos aplicable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6"/>
    <x v="1"/>
    <m/>
    <m/>
    <m/>
    <s v="“(…) falta de celeridad y eficacia en las acciones adelantadas frente al deudor y el incumplimiento de las normas y procedimientos aplicable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s v="“(…) falta de celeridad y eficacia en las acciones adelantadas frente al deudor y el incumplimiento de las normas y procedimientos aplicable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 falta de celeridad y eficacia en las acciones adelantadas frente al deudor y el incumplimiento de las normas y procedimientos aplicable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6"/>
    <x v="1"/>
    <m/>
    <m/>
    <m/>
    <s v="“(…) falta de celeridad y eficacia en las acciones adelantadas frente al deudor y el incumplimiento de las normas y procedimientos aplicable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 falta de celeridad y eficacia en las acciones adelantadas frente al deudor y el incumplimiento de las normas y procedimientos aplicable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s v="Auditoría de Cumplimiento. Proceso de Cobro Coactivo, corte a 31 de diciembre de 2021 – DIAN"/>
    <s v="17  01 011   "/>
    <m/>
    <s v="“(…) falta de celeridad y eficacia en las acciones adelantadas frente al deudor y el incumplimiento de las normas y procedimientos aplicable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 falta de celeridad y eficacia en las acciones adelantadas frente al deudor y el incumplimiento de las normas y procedimientos aplicable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6"/>
    <x v="1"/>
    <s v="Auditoría de Cumplimiento. Proceso de Cobro Coactivo, corte a 31 de diciembre de 2021 – DIAN"/>
    <s v="17  01 011   "/>
    <m/>
    <s v="“(…) falta de celeridad y eficacia en las acciones adelantadas frente al deudor y el incumplimiento de las normas y procedimientos aplicable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6"/>
    <x v="1"/>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n v="1"/>
    <x v="0"/>
  </r>
  <r>
    <x v="6"/>
    <x v="1"/>
    <s v="Auditoría de Cumplimiento. Proceso de Cobro Coactivo, corte a 31 de diciembre de 2021 – DIAN"/>
    <s v="17  01 011   "/>
    <m/>
    <s v="“(…) falta de celeridad y eficacia en las acciones adelantadas frente al deudor y el incumplimiento de las normas y procedimientos aplicables (…)”"/>
    <s v="Informar mensualmente a cada Jefe de GIT, los expedientes de cobro sin investigación de bienes, priorizados de acuerdo con las mejoras de la metodología identificadas en las mesas de trabajo junto con el nivel central."/>
    <s v="Enviar mensualmente a cada Jefe de GIT, una base en datos en donde se evidencian los expedientes de cobro sin investigaciones de bienes."/>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6"/>
    <x v="1"/>
    <s v="Auditoría de Cumplimiento. Proceso de Cobro Coactivo, corte a 31 de diciembre de 2021 – DIAN"/>
    <s v="17  01 011   "/>
    <m/>
    <s v="“(…) falta de celeridad y eficacia en las acciones adelantadas frente al deudor y el incumplimiento de las normas y procedimientos aplicables (…)”"/>
    <s v="Reporte en donde se evidencia el número de expedientes de cobro con investigaciones de bienes realizadas durante el trimestre, priorizados de acuerdo con las mejoras de la metodología identificadas en las mesas de trabajo junto con el nivel central."/>
    <s v="Informe en donde se evidencia el número de expedientes de cobro a los que se les realizó investigaciones de biene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6"/>
    <x v="1"/>
    <s v="Auditoría de Cumplimiento. Proceso de Cobro Coactivo, corte a 31 de diciembre de 2021 – DIAN"/>
    <s v="17  01 011   "/>
    <s v="Hallazgo Nro. 12. Gestión de cobro Expediente Nro. 201103469 (F) (D)_x000a__x000a_“(…)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_x000a__x000a_(…)Así las cosas, no se dispone de la resolución de prescripción, no obstante, las obligaciones se encuentran prescritas(…)_x000a__x000a_(…)se generó daño al patrimonio del Estado en la suma de $198.577.602 correspondiente al valor de las obligaciones mencionadas más la actualización e intereses(…)_x000a__x000a_(…)En consecuencia, el presente hallazgo se comunica con connotación fiscal y, de conformidad con los artículos 34 y 35 de Ley 734 de 2002, presunta incidencia disciplinaria(…)”.  "/>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6"/>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6"/>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0"/>
  </r>
  <r>
    <x v="6"/>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 _x000a__x000a_ELABORACIÓN_x000a_30122022"/>
    <n v="1"/>
    <x v="0"/>
  </r>
  <r>
    <x v="6"/>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6"/>
    <x v="1"/>
    <s v="Auditoría de Cumplimiento. Proceso de Cobro Coactivo, corte a 31 de diciembre de 2021 – DIAN"/>
    <s v="17  01 011   "/>
    <s v=" Hallazgo Nro. 13. Expediente nro. 201416563 NIT. 890926272. Embargo y secuestro de bienes. (D) (F)_x000a__x000a_“(…)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_x000a_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_x000a_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_x000a__x000a_(…) se generó daño al patrimonio del Estado en la suma de $450.157.661,_x000a__x000a_En consecuencia, el hallazgo se registra con connotación fiscal, de conformidad con el artículo 6º de la Ley 610 de 2022 y, de acuerdo con los artículos 34 y 35 de Ley 734 de 2002, con presunta incidencia disciplinaria(…)” "/>
    <s v="“(…) no se adelantó en los términos dispuestos por el Estatuto Tributario, los procedimientos dispuestos por la DIAN y normatividad aplicable(…)”"/>
    <s v="Desarrollar mesas de Trabajo con el Nivel Central que permitan identificar mejoras en la metodología para la priorización y Segmentación de la Cartera basada en la capacidad operativa y en el costo beneficio."/>
    <s v="convocar y participar en las mesas de trabajo cuatrimestrales junto con el nivel central, en donde se expongan las dificultades y necesidades puntuale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6"/>
    <x v="1"/>
    <m/>
    <m/>
    <m/>
    <s v="“(…) no se adelantó en los términos dispuestos por el Estatuto Tributario, los procedimientos dispuestos por la DIAN y normatividad aplicable(…)”"/>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s v="“(…) no se adelantó en los términos dispuestos por el Estatuto Tributario, los procedimientos dispuestos por la DIAN y normatividad aplicable(…)”"/>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m/>
    <m/>
    <m/>
    <s v="“(…) no se adelantó en los términos dispuestos por el Estatuto Tributario, los procedimientos dispuestos por la DIAN y normatividad aplicable(…)”"/>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 no se adelantó en los términos dispuestos por el Estatuto Tributario, los procedimientos dispuestos por la DIAN y normatividad aplicable(…)”"/>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s v="“(…) no se adelantó en los términos dispuestos por el Estatuto Tributario, los procedimientos dispuestos por la DIAN y normatividad aplicable(…)”"/>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 no se adelantó en los términos dispuestos por el Estatuto Tributario, los procedimientos dispuestos por la DIAN y normatividad aplicable(…)”"/>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 no se adelantó en los términos dispuestos por el Estatuto Tributario, los procedimientos dispuestos por la DIAN y normatividad aplicable(…)”"/>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 no se adelantó en los términos dispuestos por el Estatuto Tributario, los procedimientos dispuestos por la DIAN y normatividad aplicable(…)”"/>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s v="Auditoría de Cumplimiento. Proceso de Cobro Coactivo, corte a 31 de diciembre de 2021 – DIAN"/>
    <s v="17  01 011   "/>
    <m/>
    <s v="“(…) no se adelantó en los términos dispuestos por el Estatuto Tributario, los procedimientos dispuestos por la DIAN y normatividad aplicable(…)”"/>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 no se adelantó en los términos dispuestos por el Estatuto Tributario, los procedimientos dispuestos por la DIAN y normatividad aplicable(…)”"/>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6"/>
    <x v="1"/>
    <s v="Auditoría de Cumplimiento. Proceso de Cobro Coactivo, corte a 31 de diciembre de 2021 – DIAN"/>
    <s v="17  01 011   "/>
    <m/>
    <s v="“(…) no se adelantó en los términos dispuestos por el Estatuto Tributario, los procedimientos dispuestos por la DIAN y normatividad aplicable(…)”"/>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0"/>
  </r>
  <r>
    <x v="6"/>
    <x v="1"/>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ón de Cartera_x000a_Dirección Seccional de Impuestos de Medellin_x000a_División de Recaudo y  Cobranzas _x000a__x000a_ELABORACIÓN_x000a_30122022"/>
    <n v="1"/>
    <x v="0"/>
  </r>
  <r>
    <x v="6"/>
    <x v="1"/>
    <s v="Auditoría de Cumplimiento. Proceso de Cobro Coactivo, corte a 31 de diciembre de 2021 – DIAN"/>
    <s v="17  01 011   "/>
    <m/>
    <s v="“(…) no se adelantó en los términos dispuestos por el Estatuto Tributario, los procedimientos dispuestos por la DIAN y normatividad aplicable(…)”"/>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6"/>
    <x v="1"/>
    <s v="Auditoría de Cumplimiento. Proceso de Cobro Coactivo, corte a 31 de diciembre de 2021 – DIAN"/>
    <s v="17  01 011   "/>
    <s v="Hallazgo Nro. 14. Garantías reales de las Facilidades de Pago del Art. 45 Ley 2155/2021 (D)_x000a__x000a_“(…)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_x000a_La totalidad de las facilidades relacionadas con los NITs referidos, fueron solicitadas y aprobadas con un plazo superior a 12 meses, por lo cual se requería el respaldo de una garantía conforme a lo dispuesto en el Art. 814 del ET. _x000a_(…)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_x000a__x000a_(…)El presente hallazgo tiene presunta incidencia disciplinaria, de conformidad con los artículos 34 y 35 de Ley 734 de 2002 76 (vigente hasta 28 de marzo de 2022), derogada por la Ley 1952 de 2019(…)”"/>
    <s v="“(…) deficiencias en la aplicación de las medidas de control por parte de la DSI Bogotá , para garantizar el otorgamiento de las facilidades de pago con el cumplimiento de las condiciones establecidas en la normativa y procedimientos antes descrito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_x000a_"/>
    <n v="1"/>
    <x v="0"/>
  </r>
  <r>
    <x v="6"/>
    <x v="1"/>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m/>
    <m/>
    <m/>
    <s v="“(…) deficiencias en la aplicación de las medidas de control por parte de la DSI Bogotá , para garantizar el otorgamiento de las facilidades de pago con el cumplimiento de las condiciones establecidas en la normativa y procedimientos antes descrito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 deficiencias en la aplicación de las medidas de control por parte de la DSI Bogotá , para garantizar el otorgamiento de las facilidades de pago con el cumplimiento de las condiciones establecidas en la normativa y procedimientos antes descrito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s v="“(…) deficiencias en la aplicación de las medidas de control por parte de la DSI Bogotá , para garantizar el otorgamiento de las facilidades de pago con el cumplimiento de las condiciones establecidas en la normativa y procedimientos antes descrito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 deficiencias en la aplicación de las medidas de control por parte de la DSI Bogotá , para garantizar el otorgamiento de las facilidades de pago con el cumplimiento de las condiciones establecidas en la normativa y procedimientos antes descrito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 deficiencias en la aplicación de las medidas de control por parte de la DSI Bogotá , para garantizar el otorgamiento de las facilidades de pago con el cumplimiento de las condiciones establecidas en la normativa y procedimientos antes descrito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 deficiencias en la aplicación de las medidas de control por parte de la DSI Bogotá , para garantizar el otorgamiento de las facilidades de pago con el cumplimiento de las condiciones establecidas en la normativa y procedimientos antes descrito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6"/>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0"/>
  </r>
  <r>
    <x v="6"/>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6"/>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Revisar los procedimientos: PR-COT-0272 Facilidades de pago, PR-COT-0424 Facilidades de pago consagradas en normas transitorias y el Instructivo de garantías IN-COT-0070, sus actividades, frecuencia y términos establecidos."/>
    <s v="Elaborar un informe con los resultados obtenidos de la revisión efectuada a los procedimientos e instructivo referenciados,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0"/>
  </r>
  <r>
    <x v="6"/>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Liderar mesas de trabajo para revision de terminos de cumplimiento en los procedimientos,  analizando la dependencia de órganos externos para el perfeccionamiento de la garantía._x000a_"/>
    <s v="Programar mesa de trabajo con el nivel central, en donde se exponen los resultados obtenidos de las revisiones de los procedimientos, y las posibilidades de ajustar los términos de cumplimiento."/>
    <s v="Memoria de la mesa de trabajo realizada."/>
    <n v="1"/>
    <d v="2023-03-01T00:00:00"/>
    <d v="2023-03-30T00:00:00"/>
    <n v="4.1428571428571432"/>
    <n v="1"/>
    <s v="DGI_x000a_DS - Subproceso de Administración de Cartera_x000a_Dirección Seccional de Impuestos de Bogotá_x000a_División de Cobranzas _x000a__x000a_ELABORACIÓN_x000a_30122022"/>
    <n v="1"/>
    <x v="0"/>
  </r>
  <r>
    <x v="6"/>
    <x v="1"/>
    <s v="Auditoría de Cumplimiento. Proceso de Cobro Coactivo, corte a 31 de diciembre de 2021 – DIAN"/>
    <s v="17  01 011   "/>
    <s v=" Hallazgo Nro. 15. Aplicación Depósitos de Títulos Judiciales (D)_x000a__x000a_“(…)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_x000a__x000a_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_x000a__x000a_(..)con corte a 31 de diciembre de 2021, presentan datos erróneos, ya que para los siguientes títulos ya se profirió Auto de conversión, endoso, aplicación y fraccionamiento antes del 31 de diciembre de 2021 (…)_x000a__x000a_(…)El presente hallazgo tiene presunta incidencia disciplinaria, de conformidad con los artículos 34 y 35 de Ley 734 de 2002 81 (vigente hasta 28 de marzo de 2022), derogada por la Ley 1952 de 2019(…)”_x000a_"/>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6"/>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6"/>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6"/>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6"/>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6"/>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 _x000a__x000a_ELABORACIÓN_x000a_30122022"/>
    <n v="1"/>
    <x v="0"/>
  </r>
  <r>
    <x v="6"/>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6"/>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Elaborar un estudio en donde se identifique el número de  funcionarios requeridos para gestionar el 100% de los TDJ de la vigencia 2022 y anteriores."/>
    <s v="Informe en donde se evidencia el recurso humano necesario para gestionar el 100% de los TDJ de la vigencia 2022 y anteriores."/>
    <s v="Documento"/>
    <n v="1"/>
    <d v="2023-02-01T00:00:00"/>
    <d v="2023-03-31T00:00:00"/>
    <n v="8.2857142857142865"/>
    <n v="1"/>
    <s v="DGI_x000a_DS - Subproceso de Administración de Cartera_x000a_Dirección Seccional de Impuestos de Bogotá_x000a_División de Cobranzas _x000a__x000a_ELABORACIÓN_x000a_30122022"/>
    <n v="1"/>
    <x v="0"/>
  </r>
  <r>
    <x v="6"/>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
    <s v="Elaborar un informe con los resultados obtenidos de la revisión efectuada al procedimiento referenciado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0"/>
  </r>
  <r>
    <x v="6"/>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formar mensualmente a cada Jefe de GIT los TDJ anteriores a 2022 sin gestionar, priorizados de acuerdo con las mejoras de la metodología identificadas en las mesas de trabajo junto con el nivel central._x000a_"/>
    <s v="Enviar mensualmente a cada Jefe de GIT, una base en datos en donde se evidencian los TDJ anteriores a 2022 sin gestionar."/>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6"/>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porte donde se evidencia el número de TDJ anteriores a 2022 que se van a gestionar  durante el período, priorizados de acuerdo con las mejoras de la metodología identificadas en las mesas de trabajo junto con el nivel central."/>
    <s v="Informe en donde se evidencia el número de TDJ anteriores a 2022 gestionados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0"/>
  </r>
  <r>
    <x v="6"/>
    <x v="1"/>
    <s v="Auditoría de Cumplimiento. Proceso de Cobro Coactivo, corte a 31 de diciembre de 2021 – DIAN"/>
    <s v="17  01 011   "/>
    <s v=" Hallazgo Nro. 16. Saldos de obligaciones cobro coactivo_x000a__x000a_“(…) En la DIAN se tramitó el expediente de cobro coactivo Nro. 200329610 del contribuyente identificado con NIT 890900107, por medio del cual se cobraron las obligaciones correspondientes al impuesto sobre las ventas –IVA de los años gravables 2014 periodo 2, 2015 periodo 1 y 2.(…)_x000a__x000a_(…)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_x000a__x000a_(…)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
    <s v="“(..)Deficiencias en la comunicación entre las diferentes dependencias de la entidad, donde den cuenta del inicio, ejecución y terminación del proces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6"/>
    <x v="1"/>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6"/>
    <x v="1"/>
    <m/>
    <m/>
    <m/>
    <s v="“(..)Deficiencias en la comunicación entre las diferentes dependencias de la entidad, donde den cuenta del inicio, ejecución y terminación del proces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Deficiencias en la comunicación entre las diferentes dependencias de la entidad, donde den cuenta del inicio, ejecución y terminación del proces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s v="“(..)Deficiencias en la comunicación entre las diferentes dependencias de la entidad, donde den cuenta del inicio, ejecución y terminación del proces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Deficiencias en la comunicación entre las diferentes dependencias de la entidad, donde den cuenta del inicio, ejecución y terminación del proces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Deficiencias en la comunicación entre las diferentes dependencias de la entidad, donde den cuenta del inicio, ejecución y terminación del proces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Deficiencias en la comunicación entre las diferentes dependencias de la entidad, donde den cuenta del inicio, ejecución y terminación del proces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6"/>
    <x v="1"/>
    <s v="Auditoría de Cumplimiento. Proceso de Cobro Coactivo, corte a 31 de diciembre de 2021 – DIAN"/>
    <s v="17  01 011   "/>
    <m/>
    <s v="“(..)Deficiencias en la comunicación entre las diferentes dependencias de la entidad, donde den cuenta del inicio, ejecución y terminación del proceso(…)”"/>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Deficiencias en la comunicación entre las diferentes dependencias de la entidad, donde den cuenta del inicio, ejecución y terminación del proceso(…)”"/>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1"/>
  </r>
  <r>
    <x v="6"/>
    <x v="1"/>
    <s v="Auditoría de Cumplimiento. Proceso de Cobro Coactivo, corte a 31 de diciembre de 2021 – DIAN"/>
    <s v="17  01 011   "/>
    <m/>
    <s v="“(..)Deficiencias en la comunicación entre las diferentes dependencias de la entidad, donde den cuenta del inicio, ejecución y terminación del proces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s v="Hallazgo Nro. 17. Expedición Resolución que ordena seguir adelante la ejecución de los expedientes 201103469, 199901896, 201016997 y 200810022 (D)_x000a__x000a_“(…) Expediente Nro. 201103469 (…)Se profirió Mandamiento de Pago Nro. 20160302001602 de fecha 20 de abril de 2016, notificado personalmente el 03 de mayo de 2016, en el cual se incluyeron las siguientes obligaciones  _x000a__x000a_(…)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_x000a__x000a_(…)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_x000a__x000a_(…)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_x000a_(…) Expediente Nro. 200810022 (…)La Resolución que ordena seguir adelante la ejecución Nro. 20170309002063 fue proferida el 7 de septiembre de 2017, notificada el 19 de septiembre de 2017, cuatro años después de notificado el mandamiento de pago.(…)  _x000a__x000a_En consecuencia, el hallazgo se registra con presunta incidencia disciplinaria, de conformidad con los artículos 34 y 35 de Ley 734 de 2002(…)”  _x000a__x000a__x000a_"/>
    <s v="“(…)falta de control, deficiencias en la gestión del proceso de cobro coactivo entre la notificación del mandamiento de pago y la expedición y notificación de la resolución que ordena seguir adelante con la ejecu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Administracio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6"/>
    <x v="1"/>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6"/>
    <x v="1"/>
    <m/>
    <m/>
    <m/>
    <s v="“(…)falta de control, deficiencias en la gestión del proceso de cobro coactivo entre la notificación del mandamiento de pago y la expedición y notificación de la resolución que ordena seguir adelante con la ejecu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falta de control, deficiencias en la gestión del proceso de cobro coactivo entre la notificación del mandamiento de pago y la expedición y notificación de la resolución que ordena seguir adelante con la ejecu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s v="“(…)falta de control, deficiencias en la gestión del proceso de cobro coactivo entre la notificación del mandamiento de pago y la expedición y notificación de la resolución que ordena seguir adelante con la ejecu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falta de control, deficiencias en la gestión del proceso de cobro coactivo entre la notificación del mandamiento de pago y la expedición y notificación de la resolución que ordena seguir adelante con la ejecu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falta de control, deficiencias en la gestión del proceso de cobro coactivo entre la notificación del mandamiento de pago y la expedición y notificación de la resolución que ordena seguir adelante con la ejecu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falta de control, deficiencias en la gestión del proceso de cobro coactivo entre la notificación del mandamiento de pago y la expedición y notificación de la resolución que ordena seguir adelante con la ejecu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6"/>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6"/>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Bogotá_x000a_División de Cobranzas _x000a__x000a_ELABORACIÓN_x000a_30122022"/>
    <n v="1"/>
    <x v="0"/>
  </r>
  <r>
    <x v="6"/>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0"/>
  </r>
  <r>
    <x v="6"/>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6"/>
    <x v="1"/>
    <s v="Auditoría de Cumplimiento. Proceso de Cobro Coactivo, corte a 31 de diciembre de 2021 – DIAN"/>
    <s v="17  01 011   "/>
    <s v="Hallazgo Nro. 18 Consistencia estado obligaciones cobro coactivo (D)_x000a__x000a_“(…) Analizado el expediente Nro. 200428000 correspondiente al contribuyente identificado con NIT 8300009816, se estableció que con relación a obligaciones de los años 2004 a 2012 se decreta medida de embargo de sumas de dinero, el 02 de mayo de 2012(…) _x000a__x000a_(…) No se registran actuaciones en SIPAC posteriores a las gestiones relacionadas con la facilidad de pago anteriormente indicada, vinculada a obligaciones previas a las obligaciones objeto de análisis (…)._x000a__x000a_(…) En el expediente físico obra mandamiento de pago Nro. 000050 del 22 de febrero de 2019 (folio 281), el cual fue expedido de manera manual y no afectó el aplicativo de cobro SIPAC, es decir, el acto administrativo no se reflejó en el sistema (…)_x000a_(…)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_x000a__x000a_(…) En consulta efectuada en el aplicativo SIPAC respecto al estado de las obligaciones relacionadas ventas 2013, 2014 y 2015, las mismas se reflejan canceladas con saldo cero (0) (…)._x000a__x000a_(…)En consulta efectuada al Servicio Informático Electrónico de la Obligación Financiera las obligaciones relacionadas con Ventas 2013, 2014 y 2015 y Renta CREE 2014 se muestran “Al día” con saldo de obligación cero (0). _x000a_(…) presunta incidencia disciplinaria, de conformidad con los artículos 34 y 35 de Ley 734 de 2002(…)”_x000a_"/>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6"/>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6"/>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6"/>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6"/>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0"/>
  </r>
  <r>
    <x v="6"/>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6"/>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6"/>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formar mensualmente a cada Jefe de GIT los actos administrativos para cobro que se encuentran por fuera de los aplicativos, priorizados de acuerdo con las mejoras de la metodología identificadas en las mesas de trabajo junto con el nivel central._x000a_"/>
    <s v="Enviar mensualmente a cada Jefe de GIT, una base de datos en donde se evidencian los actos administrativos para cobro que se encuentran por fuera de los aplicativos."/>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6"/>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porte donde se evidencia el número de actos administrativos con gestión de cobro que se encuentran por fuera de los aplicativos durante el trimestre, priorizados de acuerdo con las mejoras de la metodología identificadas en las mesas de trabajo junto con el nivel central."/>
    <s v="Informe en donde se evidencia el número de actos administrativos con gestión de cobro que se encuentran por fuera de los aplicativo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6"/>
    <x v="1"/>
    <s v="Auditoria de Cumplimiento Intersectorial Estampilla pro Universidad Nacional de Colombia y demás universidades públicas. Vigencias 2014 a junio 30 de 2022"/>
    <s v="17  03 004   "/>
    <s v="HALLAZGO No. 16 REGISTRO OBLIGACIONES ESTAMPILLA HERRAMIENTA OBLIGA _x000a__x000a_“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_x000a__x000a_(…)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s v="“(…)deficiencias en la identificación, registro, seguimiento y control de los expedientes contentivos de obligaciones sujetas a cobro, así como inobservancia de los lineamientos para la utilización de la solución tecnológica adoptada.(…)”"/>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6"/>
    <x v="1"/>
    <m/>
    <m/>
    <m/>
    <s v="“(…)deficiencias en la identificación, registro, seguimiento y control de los expedientes contentivos de obligaciones sujetas a cobro, así como inobservancia de los lineamientos para la utilización de la solución tecnológica adoptad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deficiencias en la identificación, registro, seguimiento y control de los expedientes contentivos de obligaciones sujetas a cobro, así como inobservancia de los lineamientos para la utilización de la solución tecnológica adoptad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s v="“(…)deficiencias en la identificación, registro, seguimiento y control de los expedientes contentivos de obligaciones sujetas a cobro, así como inobservancia de los lineamientos para la utilización de la solución tecnológica adoptad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deficiencias en la identificación, registro, seguimiento y control de los expedientes contentivos de obligaciones sujetas a cobro, así como inobservancia de los lineamientos para la utilización de la solución tecnológica adoptad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deficiencias en la identificación, registro, seguimiento y control de los expedientes contentivos de obligaciones sujetas a cobro, así como inobservancia de los lineamientos para la utilización de la solución tecnológica adoptad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deficiencias en la identificación, registro, seguimiento y control de los expedientes contentivos de obligaciones sujetas a cobro, así como inobservancia de los lineamientos para la utilización de la solución tecnológica adoptad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6"/>
    <x v="1"/>
    <m/>
    <m/>
    <m/>
    <s v="“(…)deficiencias en la identificación, registro, seguimiento y control de los expedientes contentivos de obligaciones sujetas a cobro, así como inobservancia de los lineamientos para la utilización de la solución tecnológica adoptada.(…)”"/>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6"/>
    <x v="1"/>
    <m/>
    <m/>
    <m/>
    <s v="“(…)deficiencias en la identificación, registro, seguimiento y control de los expedientes contentivos de obligaciones sujetas a cobro, así como inobservancia de los lineamientos para la utilización de la solución tecnológica adoptada.(…)”"/>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6"/>
    <x v="1"/>
    <m/>
    <m/>
    <m/>
    <s v="“(…)deficiencias en la identificación, registro, seguimiento y control de los expedientes contentivos de obligaciones sujetas a cobro, así como inobservancia de los lineamientos para la utilización de la solución tecnológica adoptad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6"/>
    <x v="1"/>
    <m/>
    <m/>
    <m/>
    <s v="“(…)deficiencias en la identificación, registro, seguimiento y control de los expedientes contentivos de obligaciones sujetas a cobro, así como inobservancia de los lineamientos para la utilización de la solución tecnológica adoptada.(…)”"/>
    <s v="Auditoría insitu y/o de escritorio"/>
    <s v="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
    <s v="Informe de auditoria"/>
    <n v="10"/>
    <d v="2023-01-01T00:00:00"/>
    <d v="2023-12-31T00:00:00"/>
    <n v="52"/>
    <n v="10"/>
    <s v="DGI_x000a_NC - Subproceso  Recaudo-Devoluciones _x000a_Dirección de Gestión de Impuestos_x000a_Subdirección de Recaudo_x000a_Coordinación de Administración de Aplicativos de  Impuestos_x000a_"/>
    <n v="1"/>
    <x v="0"/>
  </r>
  <r>
    <x v="6"/>
    <x v="1"/>
    <s v="“Auditoría Financiera a la UAE Dirección de Impuestos y Aduanas Nacionales - DIAN vigencia 2022”"/>
    <s v="18  01 00"/>
    <s v="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0T00:00:00"/>
    <n v="28.142857142857142"/>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0"/>
  </r>
  <r>
    <x v="6"/>
    <x v="1"/>
    <m/>
    <m/>
    <m/>
    <m/>
    <m/>
    <s v="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0T00:00:00"/>
    <n v="12.857142857142858"/>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0"/>
  </r>
  <r>
    <x v="6"/>
    <x v="1"/>
    <m/>
    <m/>
    <m/>
    <m/>
    <m/>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0T00:00:00"/>
    <n v="38.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1"/>
  </r>
  <r>
    <x v="6"/>
    <x v="1"/>
    <m/>
    <m/>
    <m/>
    <m/>
    <m/>
    <s v="Realizar los ajustes contables a que haya lugar, derivados de las actualizaciones a los Sistemas de información"/>
    <s v="Comprobantes de contabilidad"/>
    <n v="1"/>
    <d v="2025-08-01T00:00:00"/>
    <d v="2026-03-31T00:00:00"/>
    <n v="34.571428571428569"/>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1"/>
  </r>
  <r>
    <x v="6"/>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6"/>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6"/>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desarrollo de la solución tecnológica."/>
    <s v="Desarrollo de la solución"/>
    <s v="Informes de seguimiento"/>
    <n v="8"/>
    <d v="2025-06-01T00:00:00"/>
    <d v="2027-06-30T00:00:00"/>
    <n v="108.42857142857143"/>
    <n v="0"/>
    <s v="DGI_x000a_NC - Subproceso Innovacion y Tecnologia_x000a_Direccion de Gestion de Innovacion y Tecnologia_x000a_Subdireccion de Innovacion y Proyectos_x000a_Subdireccion de Soluciones y Desarrollo"/>
    <n v="0"/>
    <x v="1"/>
  </r>
  <r>
    <x v="6"/>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6"/>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6"/>
    <x v="1"/>
    <s v="“Auditoría Financiera a la UAE Dirección de Impuestos y Aduanas Nacionales - DIAN vigencia 2022”"/>
    <s v="17  01 01"/>
    <s v="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
    <s v="“(…)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
    <s v="Control a la generación de las actuaciones propias del proceso de cobro en los expediente de gestión manual"/>
    <s v="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
    <s v="Informe gerencial que contenga claramente los objetivos, metodologia, muestra seleccionada, conclusiones y medidas de control ejecutadas"/>
    <n v="3"/>
    <d v="2024-07-01T00:00:00"/>
    <d v="2025-12-31T00:00:00"/>
    <n v="78.285714285714292"/>
    <n v="1"/>
    <s v="DGI _x000a_DS - Subproceso de Administracion de Cartera Dirección _x000a_Seccional de Impuestos de Barranquilla  _x000a_Jefe de División de Recaudo y Cobranzas _x000a__x000a_ELABORACIÓN 19062023"/>
    <n v="0.33333333333333331"/>
    <x v="1"/>
  </r>
  <r>
    <x v="6"/>
    <x v="1"/>
    <s v="“Auditoría Financiera a la UAE Dirección de Impuestos y Aduanas Nacionales - DIAN vigencia 2022”"/>
    <s v="17  01 01"/>
    <s v="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
    <s v="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
    <s v="Acta de Memoria de las mesas de trabajo realizadas en donde se especifiquen los compromisos, responsables y fechas de cumplimientos"/>
    <n v="3"/>
    <d v="2023-08-01T00:00:00"/>
    <d v="2024-07-31T00:00:00"/>
    <n v="52.142857142857146"/>
    <n v="3"/>
    <s v="DGI _x000a_DS - Subproceso Administracion de Cartera _x000a_Dirección Seccional de Impuestos de Bogotá_x000a_Jefe de División de Cobranzas  _x000a__x000a_ELABORACIÓN 19062023"/>
    <n v="1"/>
    <x v="0"/>
  </r>
  <r>
    <x v="6"/>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6"/>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6"/>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6"/>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6"/>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6"/>
    <x v="1"/>
    <s v="AUDITORÍA DE CUMPLIMIENTO - Proceso Operación Aduanera, vigencia 2022"/>
    <s v="17  01 007   "/>
    <s v="HALLAZGO No. 3. Cartera de Arancel e Iva Externo (A)_x000a__x000a_“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_x000a_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_x000a_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_x000a__x000a_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_x000a__x000a_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_x000a__x000a_Los saldos reflejados en la Contabilidad de la DIAN Función Recaudadora, de los terceros seleccionados en la muestra de las Cuentas por Cobrar por concepto de Arancel e IVA Externo (…)_x000a__x000a_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_x000a_"/>
    <s v="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finir estrategia de Digitalización del proyecto"/>
    <s v="Documento de Estrategia de Digitalización"/>
    <n v="1"/>
    <d v="2023-11-01T00:00:00"/>
    <d v="2024-07-31T00:00:00"/>
    <n v="39"/>
    <n v="1"/>
    <s v="DGI_x000a_NC - Subproceso Innovación y Tecnologia _x000a_Dirección de Gestión de Innovación y Tecnología                                                                                                 _x000a_Subdirección de Innovación y Proyectos_x000a_Subdirección de Soluciones y Desarrollo_x000a_"/>
    <n v="1"/>
    <x v="0"/>
  </r>
  <r>
    <x v="6"/>
    <x v="1"/>
    <m/>
    <m/>
    <m/>
    <m/>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6"/>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
    <n v="0"/>
    <x v="1"/>
  </r>
  <r>
    <x v="6"/>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0"/>
    <x v="1"/>
  </r>
  <r>
    <x v="6"/>
    <x v="1"/>
    <s v="Auditoría Financiera DIAN Vigencia 2023 - PNVCF Sem I 2024"/>
    <s v="17  02 009   "/>
    <s v="Hallazgo No. 7 Saldos por terceros (A)_x000a__x000a_(…)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_x000a__x000a_•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
    <s v="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s v="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6"/>
    <x v="1"/>
    <m/>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
    <s v="Plan de Trabajo aprobado"/>
    <n v="1"/>
    <d v="2025-03-01T00:00:00"/>
    <d v="2025-05-31T00:00:00"/>
    <n v="13"/>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6"/>
    <x v="1"/>
    <m/>
    <m/>
    <m/>
    <m/>
    <m/>
    <s v="Aprobar e implementar  la realización de ajustes y/o alternativas de solución de las fallas identificadas en los servicios informáticos que proveen información al SIE de Contabilidad."/>
    <s v="Acta de aprobación  Formato de aceptación puesta en producción"/>
    <n v="1"/>
    <d v="2025-06-01T00:00:00"/>
    <d v="2025-11-30T00:00:00"/>
    <n v="26"/>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1"/>
  </r>
  <r>
    <x v="6"/>
    <x v="1"/>
    <m/>
    <m/>
    <m/>
    <m/>
    <m/>
    <s v="Realizar los ajustes contables a que haya lugar, derivados de las actualizaciones a los Sistemas de información"/>
    <s v="Comprobantes de contabilidad"/>
    <n v="1"/>
    <d v="2025-12-01T00:00:00"/>
    <d v="2026-05-30T00:00:00"/>
    <n v="25.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_x000a_"/>
    <n v="0"/>
    <x v="1"/>
  </r>
  <r>
    <x v="6"/>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6"/>
    <x v="1"/>
    <m/>
    <m/>
    <m/>
    <m/>
    <m/>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_x000a__x000a__x000a_"/>
    <n v="1"/>
    <x v="0"/>
  </r>
  <r>
    <x v="6"/>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6"/>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
    <n v="1"/>
    <x v="0"/>
  </r>
  <r>
    <x v="6"/>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
    <n v="1"/>
    <x v="0"/>
  </r>
  <r>
    <x v="6"/>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6"/>
    <x v="1"/>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ón y Proyectos_x000a_Subdirección de Soluciones y Desarrollo"/>
    <n v="0"/>
    <x v="1"/>
  </r>
  <r>
    <x v="6"/>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1"/>
  </r>
  <r>
    <x v="6"/>
    <x v="1"/>
    <m/>
    <m/>
    <m/>
    <m/>
    <s v="Realizar los ajustes contables a que haya lugar, derivados del reconocimento de certificaciones de pago de impuestos con obras"/>
    <s v="Reconocer las certificaciones de pago de impuestos por obras"/>
    <s v="Hoja de trabajo de las operaciones recíprocas y formatos 2701 correspondientes"/>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Dirección operativa de grandes contribuyentes                                                                            Dirección seccional de impuestos de Bogotá_x000a__x000a_"/>
    <n v="1"/>
    <x v="0"/>
  </r>
  <r>
    <x v="6"/>
    <x v="1"/>
    <s v="Auditoría Financiera DIAN Vigencia 2023 - PNVCF Sem I 2024"/>
    <s v="17  01 011   "/>
    <s v="Hallazgo No. 8 Proceso de cobro – NIT 805001015 (F-D)_x000a__x000a_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_x000a_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_x000a__x000a_(…)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_x000a__x000a_Adicionalmente, omitió el deber de dar traslado a las autoridades competentes con respecto a las posibles conductas punibles relacionadas con el Impuesto sobre las Ventas - IVA y la Retención en la fuente, pues en el expediente únicamente se encuentran oficios de advertencia. _x000a_(…)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_x000a_"/>
    <s v="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
    <s v="Capacitar a los funcionarios de la División de Cobranzas de la Dirección Seccional de Impuestos de Bogotá en los procedimientos de cobro persuasivo, coactivo, y deudores solidarios, Procesos especiales- "/>
    <s v="Realizar  capacitación (3) a toda la División de Cobranzas sobre los procedimientos de cobro persuasivo, coactivo, vinculación de deudores solidarios y Procesos Especiales. "/>
    <s v="Registro de asistencia a capacitación y formulario de evaluación de esta."/>
    <n v="3"/>
    <d v="2024-07-01T00:00:00"/>
    <d v="2024-09-30T00:00:00"/>
    <n v="13"/>
    <n v="3"/>
    <s v="DGI_x000a_NC - Subproceso de Administración de Cartera_x000a_Subdirección de Cobranzas y Control Extensivo_x000a_Coordinación de Cobranzas_x000a__x000a_DS - Subproceso de Administración de Cartera._x000a_Dirección Seccional de Impuestos de Bogotá._x000a_División de Cobranzas "/>
    <n v="1"/>
    <x v="0"/>
  </r>
  <r>
    <x v="6"/>
    <x v="1"/>
    <m/>
    <m/>
    <m/>
    <m/>
    <s v="Realizar visitas de supervision y autoevaluacion a diferentes Direcciones Seccionales referidas a la gestion de cobro de deudores solidarios y/o subsidiarios"/>
    <s v="Efectuar auditoria fisica o virtual para verificar la aplicación de los procedimientos de administracion de cartera referidos a gestion de cobro de deudores solidarios y/o Subsidiarios en 4 direcciones seccionales"/>
    <s v="informes de auditoria realizada_x000a_"/>
    <n v="4"/>
    <d v="2024-08-01T00:00:00"/>
    <d v="2025-02-28T00:00:00"/>
    <n v="30.142857142857142"/>
    <n v="4"/>
    <s v="DGI_x000a_NC - Subproceso de Administración de Cartera_x000a_Subdirección de Cobranzas y Control Extensivo_x000a_Coordinación de Cobranzas_x000a__x000a__x000a_"/>
    <n v="1"/>
    <x v="0"/>
  </r>
  <r>
    <x v="6"/>
    <x v="1"/>
    <m/>
    <m/>
    <m/>
    <m/>
    <s v="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
    <s v="Informar mensualmente a los Jefes de GIT, los contribuyentes con posibles deudores solidarios que deben ser vinculados al  Proceso Administrativo de cobro coactivo y las obligaciones respecto de las que no se les ha generado el oficio persuasivo penalizable."/>
    <s v="Reporte mensual de la gestión realizada."/>
    <n v="12"/>
    <d v="2024-07-01T00:00:00"/>
    <d v="2025-06-30T00:00:00"/>
    <n v="52"/>
    <n v="12"/>
    <s v="DGI_x000a_DS - Subproceso de Administración de Cartera._x000a_Dirección Seccional de Impuestos de Bogotá._x000a_División de Cobranzas "/>
    <n v="1"/>
    <x v="0"/>
  </r>
  <r>
    <x v="6"/>
    <x v="1"/>
    <m/>
    <m/>
    <m/>
    <m/>
    <m/>
    <s v="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
    <s v="Informe gerencial de periodicidad bimestral  con los resultados de la verificación, socializado con el jefe de la División y los jefes de los GIT"/>
    <n v="6"/>
    <d v="2024-10-01T00:00:00"/>
    <d v="2025-09-30T00:00:00"/>
    <n v="52"/>
    <n v="5"/>
    <s v="DGI_x000a_DS - Subproceso de Administración de Cartera._x000a_Dirección Seccional de Impuestos de Bogotá._x000a_División de Cobranzas "/>
    <n v="0.83333333333333337"/>
    <x v="1"/>
  </r>
  <r>
    <x v="6"/>
    <x v="1"/>
    <m/>
    <m/>
    <m/>
    <m/>
    <m/>
    <s v="Realizar verificacion bimestral a una muestra de 15 expedientes con oficio persuasivo penalizable comunicado   en el período a  deudores solidarios o subsidiarios para establecer la realización previa de consultas pertinentes para la correcta identificación del deudor.  "/>
    <s v="Informe gerencial de periodicidad bimestral  con los resultados de la verificación, socializado con el jefe de la División y los jefes de los GIT"/>
    <n v="6"/>
    <d v="2024-10-01T00:00:00"/>
    <d v="2025-09-30T00:00:00"/>
    <n v="52"/>
    <n v="5"/>
    <s v="DGI_x000a_DS - Subproceso de Administración de Cartera._x000a_Dirección Seccional de Impuestos de Bogotá._x000a_División de Cobranzas "/>
    <n v="0.83333333333333337"/>
    <x v="1"/>
  </r>
  <r>
    <x v="6"/>
    <x v="1"/>
    <s v="Auditoría de Cumplimiento Intersectorial y Articulada Mecanismos de Obras por Impuestos_x000a_Periodo  2017 al 30 de julio de 2024."/>
    <s v="17  03 100"/>
    <s v="Hallazgo No. 12. Trámite para la Extinción de la Obligación Tributaria_x000a_“(…) _x000a_Proyectos con extinción: _x000a_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_x000a_1.1._x0009_Proyecto BPIN 20181719000037 (…)  1.2 Proyecto BPIN 20200214000114 (…) 1.3 Proyecto BPIN 2020542610029 (…) 1.4. Proyecto BPIN 20181719000374_x000a_2. Proyecto Sin Extinción: _x000a_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_x000a_2.1 Proyecto BPIN 2018542500005 (…)  2.2 Proyecto BPIN 20181719000011 (…) 2.3. Proyecto BPIN 20181719000013 (…) 2.4. Proyecto BPIN 20181719000014 (…)”. _x000a_"/>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rear un único buzón (Correo electrónico) exclusivo para temas relacionados con Obras por Impuestos"/>
    <s v="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
    <s v="Creación de buzón (Correo electrónico)"/>
    <n v="1"/>
    <d v="2025-01-15T00:00:00"/>
    <d v="2025-04-01T00:00:00"/>
    <n v="10.857142857142858"/>
    <n v="1"/>
    <s v="DGI_x000a_Dirección de Gestión de Impuestos_x000a_Subdirección de Recaudo_x000a_Coordinación de Administración de Aplicativos de Impuestos_x000a__x000a_"/>
    <n v="1"/>
    <x v="0"/>
  </r>
  <r>
    <x v="6"/>
    <x v="1"/>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ircular a las entidades nacionales competentes (Ministerios) beneficiarias del mecanismo de pago de obras por impuestos."/>
    <s v="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
    <s v="Correo electrónico "/>
    <n v="2"/>
    <d v="2025-01-15T00:00:00"/>
    <d v="2026-01-15T00:00:00"/>
    <n v="52.142857142857146"/>
    <n v="1"/>
    <s v="DGI_x000a_Dirección de Gestión de Impuestos_x000a_Subdirección de Recaudo_x000a_Coordinación de Administración de Aplicativos de Impuestos_x000a__x000a_"/>
    <n v="0.5"/>
    <x v="1"/>
  </r>
  <r>
    <x v="6"/>
    <x v="1"/>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Realizar los ajustes contables a que haya lugar, derivados de la corrección de recibos de pago, formularios 490, relativos al pago de impuestos a través del mecanismo de pago de impuestos con obras."/>
    <s v="Realizar los ajustes contables a que haya lugar, derivados de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1"/>
  </r>
  <r>
    <x v="6"/>
    <x v="1"/>
    <s v="Auditoría de Cumplimiento Intersectorial y Articulada Mecanismos de Obras por Impuestos_x000a_Periodo  2017 al 30 de julio de 2024."/>
    <s v="17  03 100"/>
    <s v="Hallazgo No. 13. Extinción de Obligaciones - DIAN_x000a_“(…) la entidad nacional competente informó a la DIAN la entrega realizada, adjuntando el certificado de recibido a satisfacción por parte del interventor. _x000a_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_x000a_(…)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_x000a_(…) _x000a_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_x000a_Caso No 1 ECOPETROL (Nit 899.999.068) – Bogotá_x000a_(…) Caso No. 2 CENIT (Nit. 900.531.210) - Norte de Santander (…)”."/>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_x000a_Dirección de Gestión Estratégica y Analítica_x000a_Subdirección de Procesos _x000a_Coordinación de Procesos y Riesgos Operacionales _x000a__x000a_"/>
    <n v="0.3"/>
    <x v="1"/>
  </r>
  <r>
    <x v="6"/>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5-07-31T00:00:00"/>
    <n v="25.428571428571427"/>
    <n v="1"/>
    <s v="DGI_x000a_Dirección de Gestión de Impuestos_x000a_Subdirección de Cobranzas y Control Extensivo_x000a_Subdirección de Recaudo_x000a_Coordinación de Cobranzas_x000a_Coordinación de Administración de Aplicativos de Impuestos"/>
    <n v="1"/>
    <x v="0"/>
  </r>
  <r>
    <x v="6"/>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Ampliación de cobertura de aplicación del concepto 44 para recibos oficiales de pago F490 desde la vigencia año gravable 2017 a la fecha."/>
    <s v="Acta de comité de gestión de Cambios de Tecnología del correspondiente software instalado y en producción_x000a_"/>
    <n v="1"/>
    <d v="2025-02-03T00:00:00"/>
    <d v="2026-02-02T00:00:00"/>
    <n v="52"/>
    <n v="1"/>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1"/>
    <x v="0"/>
  </r>
  <r>
    <x v="6"/>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m/>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1T00:00:00"/>
    <d v="2026-02-01T00:00:00"/>
    <n v="52.142857142857146"/>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0.75"/>
    <x v="1"/>
  </r>
  <r>
    <x v="6"/>
    <x v="1"/>
    <s v="Auditoría de Cumplimiento Intersectorial y Articulada Mecanismos de Obras por Impuestos_x000a_Periodo  2017 al 30 de julio de 2024."/>
    <s v="17  03 100"/>
    <s v=" Hallazgo No. 14 Registro Resoluciones de Extinción Obras por Impuestos – DIAN_x000a_“(…) Producto del análisis realizado por la CGR a los registros contables inherentes a la extinción de la obligación tributaria, se estableció que se continúan registrando extemporáneamente las resoluciones de extinción de la obligación tributaria._x000a_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_x000a_(...)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3"/>
    <x v="1"/>
  </r>
  <r>
    <x v="6"/>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0"/>
  </r>
  <r>
    <x v="6"/>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1"/>
  </r>
  <r>
    <x v="6"/>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                                "/>
    <n v="0"/>
    <x v="1"/>
  </r>
  <r>
    <x v="6"/>
    <x v="1"/>
    <s v="Auditoría de Cumplimiento Intersectorial y Articulada Mecanismos de Obras por Impuestos_x000a_Periodo  2017 al 30 de julio de 2024."/>
    <s v="17  03 100"/>
    <s v="Hallazgo No. 15 Revelación de partidas y asuntos materiales – DIAN_x000a__x000a_“(…)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_x000a_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_x000a_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_x000a_(…) _x000a_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
    <s v="“(…) se origina por la ausencia de una política de materialidad que defina los aspectos relevantes para un usuario de la información financiera (…)”. "/>
    <s v="Actualizar, como resulte procedente la documentación administrativa relativa a la política de materialidad aplicable al  proceso contable de la función recaudadora."/>
    <s v="Actualizar, como resulte procedente la documentación administrativa relativa a la política de materialidad aplicable al  proceso contable de la función recaudadora."/>
    <s v="Procedimientos actualizados (Documentación administrativa actualizada) publicados en el listado Maestro de documentos y socializados a las áreas interesadas."/>
    <n v="1"/>
    <d v="2025-02-03T00:00:00"/>
    <d v="2026-02-28T00:00:00"/>
    <n v="55.714285714285715"/>
    <n v="0"/>
    <s v="DGI_x000a_Coordinación de Contabilidad de la Función Recaudadora_x000a__x000a_Dirección de Gestión Estratégica y Analítica_x000a_Subdirección de Procesos _x000a_Coordinación de Procesos y Riesgos Operacionales _x000a_"/>
    <n v="0"/>
    <x v="1"/>
  </r>
  <r>
    <x v="6"/>
    <x v="1"/>
    <m/>
    <m/>
    <m/>
    <m/>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Coordinación de Contabilidad de la Función Recaudadora"/>
    <n v="1"/>
    <x v="0"/>
  </r>
  <r>
    <x v="6"/>
    <x v="1"/>
    <s v="Auditoría de Cumplimiento Intersectorial y Articulada Mecanismos de Obras por Impuestos_x000a_Periodo  2017 al 30 de julio de 2024."/>
    <s v="17  02 100"/>
    <s v="Hallazgo No. 16. Conciliación de cuentas por cobrar – Impuesto de Renta – 1305-01-001- DIAN_x000a__x000a_“(…)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_x000a_(…)_x000a_Se estableció que para la vigencia 2022 se concilió el 0,51% de los terceros y el 3,54% del valor a conciliar, y para la vigencia 2023 se concilió el 0,85% de los terceros equivalentes al 49,18% de la cuenta Impuesto de Renta por Cobrar, tal como se muestra a continuación: (…)_x000a_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_x000a_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_x000a_(…)”. "/>
    <s v="“(…) se presenta por deficiencias en el control interno contable asociadas a conciliación y validación de la información registrada en los aplicativos de contabilidad y obligación financiera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3"/>
    <x v="1"/>
  </r>
  <r>
    <x v="6"/>
    <x v="1"/>
    <m/>
    <m/>
    <m/>
    <s v="“(…) se presenta por deficiencias en el control interno contable asociadas a conciliación y validación de la información registrada en los aplicativos de contabilidad y obligación financiera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0"/>
  </r>
  <r>
    <x v="6"/>
    <x v="1"/>
    <m/>
    <m/>
    <m/>
    <s v="“(…) se presenta por deficiencias en el control interno contable asociadas a conciliación y validación de la información registrada en los aplicativos de contabilidad y obligación financiera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4 Correo electrónico "/>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1"/>
  </r>
  <r>
    <x v="6"/>
    <x v="1"/>
    <m/>
    <m/>
    <m/>
    <s v="“(…) se presenta por deficiencias en el control interno contable asociadas a conciliación y validación de la información registrada en los aplicativos de contabilidad y obligación financiera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                                "/>
    <n v="0"/>
    <x v="1"/>
  </r>
  <r>
    <x v="6"/>
    <x v="1"/>
    <s v="Auditoría de Cumplimiento Intersectorial y Articulada Mecanismos de Obras por Impuestos_x000a_Periodo  2017 al 30 de julio de 2024."/>
    <s v="17  02 011"/>
    <s v="Hallazgo No. 17. Registros en Sistemas de Información DIAN_x000a_“(…)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_x000a_1._x0009_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_x000a_2._x0009_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_x000a_3._x0009_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_x000a_(…)._x000a_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_x000a__x000a_1._x0009_Los registros contables son realizados manualmente, lo que incrementa el riesgo de error en el reconocimiento de las operaciones, genera reprocesos en el reconocimiento de un documento, y afecta los saldos contables dentro de los cierres. _x000a_Como evidencia de lo anterior se presentan los siguientes casos:_x000a_Caso No. 1 Proyecto 20181719000018 (…)  Caso No. 2 Proyecto 20181719000175  (…)  Caso No. 3. Proyecto 20200214000085  (…) Caso No 4. Proyecto 20181719000020 (…) Caso No. 5 Proyecto 20200214000083 (…) Caso No. 6 Proyecto 20181719000037 (…)”. "/>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Implementar una revisión exhaustiva del servicio de obligación financiera con el fin de incluir de manera masiva los plazos ampliados aplicables a los contribuyentes admitidos al mecanismo de obras por impuestos."/>
    <s v="Actualizar, en el servicio de obligación financiera los plazos establecidos para los contribuyentes acogidos a la modalidad de obras por impuestos según información suministrada por la ART"/>
    <s v="PST Solucionado"/>
    <n v="1"/>
    <d v="2025-02-03T00:00:00"/>
    <d v="2026-02-02T00:00:00"/>
    <n v="52"/>
    <n v="1"/>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1"/>
    <x v="0"/>
  </r>
  <r>
    <x v="6"/>
    <x v="1"/>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1"/>
  </r>
  <r>
    <x v="6"/>
    <x v="1"/>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                                "/>
    <n v="0"/>
    <x v="1"/>
  </r>
  <r>
    <x v="6"/>
    <x v="1"/>
    <s v="Auditoría de Cumplimiento Intersectorial y Articulada Mecanismos de Obras por Impuestos_x000a_Periodo  2017 al 30 de julio de 2024."/>
    <s v="17  01 100"/>
    <s v="Hallazgo No. 18. Reglamentación abonos y reconocimiento de rendimientos financieros._x000a__x000a_“(…) se establece que ni el MHCP ni la DIAN, que son los responsables del recaudo y registro de los rendimientos generados por los recursos del mecanismo obras por impuestos en los estados financieros, ejercen control y seguimiento a dichos recursos._x000a_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_x000a_Aspectos relevantes considerando el monto de los recursos administrados por las fiduciarias asociados al mecanismo de obras por impuestos, tal como se evidencia en los estados financieros de la DIAN de las vigencias 2021 a 2023, los cuales se presentan a continuación: (…)”._x000a_b. Reconocimiento (Contabilización de los Rendimientos Financieros) – DIAN_x000a_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_x000a_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_x000a_(…)”."/>
    <s v="“(…)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
    <s v="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
    <s v="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
    <s v="Documento elaborado y enviado al Ministerio de Hacienda y Crédito Público."/>
    <n v="1"/>
    <d v="2025-02-03T00:00:00"/>
    <d v="2026-02-28T00:00:00"/>
    <n v="55.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0"/>
    <x v="1"/>
  </r>
  <r>
    <x v="6"/>
    <x v="1"/>
    <s v="Auditoria Financiera Vigencia 2024"/>
    <s v="11  01  002"/>
    <s v="Hallazgo No. 4. Devoluciones (A)_x000a__x000a_“(…) La CGR analizó la base de datos remitida por la DIAN con un total de 84.755 solicitudes de devolución por $39 billones de la vigencia 2024, evidenciando lo siguiente:_x000a_1. La información contenida en la base de datos se resume a continuación: (…). De acuerdo con lo anterior, la información contenida en la base de datos, no es concordante con la información revelada; toda vez que, existe una diferencia en el total devuelto por $ 4.655.998.786.822._x000a__x000a_2. De las 73.279 solicitudes de devolución tramitadas en el SI Devoluciones, se reportaron 312 actos administrativos duplicados por $105.165.854.000._x000a__x000a_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_x000a_Adicionalmente, no existe orden cronológico ni consecutivo; por lo tanto, un mismo número de acto administrativo se repite para diferentes solicitudes de diferentes seccionales, dificultando la verificación de la información._x000a__x000a_4. De la muestra seleccionada de solicitudes de devolución, se determinaron las siguientes incorrecciones: (…)”. "/>
    <s v="“(…) Lo anterior, como consecuencia principalmente, de las deficiencias en la plataforma tecnológica de la DIAN, por cuanto: _x000a_- Las solicitudes de devolución, se llevan a cabo en dos aplicativos que generan información que no cumple los criterios de uniformidad. _x000a_- Las fallas en los aplicativos y constantes reprocesos en el MUISCA, conllevan a la ejecución de actividades de forma manual. _x000a_- Ausencia de Interoperatividad e interconexión entre los aplicativos y contabilidad. _x000a_- La falta de capacidad, genera demoras en el procesamiento de la información(…)”. "/>
    <s v="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
    <s v="Publicar en el listado maestro de documentos el nuevo formato FT-COT-2614 para llevar el control de las solicitudes de devoluciones"/>
    <s v="Formato FT-COT-2614 "/>
    <n v="1"/>
    <d v="2025-07-01T00:00:00"/>
    <d v="2025-09-30T00:00:00"/>
    <n v="13"/>
    <n v="0"/>
    <s v="DGI_x000a_Dirección de Gestión de Impuestos_x000a_Subdirección de Devoluciones"/>
    <n v="0"/>
    <x v="1"/>
  </r>
  <r>
    <x v="6"/>
    <x v="1"/>
    <m/>
    <m/>
    <m/>
    <m/>
    <m/>
    <s v="Publicar en el listado maestro de documentos la actualización de los procedimientos PR-COT-0124, PR-COT-0125, PR-COT-0126, PR-COT-0127, PR-COT-0128,PR-COT-0131 y PR-COT-0133"/>
    <s v="Procedimientos actualizados"/>
    <n v="7"/>
    <d v="2025-07-01T00:00:00"/>
    <d v="2026-03-30T00:00:00"/>
    <n v="38.857142857142854"/>
    <n v="0"/>
    <s v="DGI_x000a_Dirección de Gestión de Impuestos_x000a_Subdirección de Devoluciones"/>
    <n v="0"/>
    <x v="1"/>
  </r>
  <r>
    <x v="6"/>
    <x v="1"/>
    <m/>
    <m/>
    <m/>
    <m/>
    <s v="Controlar las solicitudes de devoluciones que gestionan la Direcciones Seccionales para que los actos administrativos se reflejen en el Servicio de Información de devoluciones o CIN20 en debida forma"/>
    <s v="Realizar el control para que los actos administrativos se reflejen en el Servicio de Información de devoluciones o CIN20 en debida forma, por medio de cruces de base de datos de SI de Devoluciones, CIN20, informes de la Direcciones Seccionales y el formato FT-COT-2614"/>
    <s v="Informe mensual de control"/>
    <n v="9"/>
    <d v="2025-07-09T00:00:00"/>
    <d v="2026-06-10T00:00:00"/>
    <n v="48"/>
    <n v="0"/>
    <s v="DGI_x000a_Dirección de Gestión de Impuestos_x000a_Subdirección de Devoluciones"/>
    <n v="0"/>
    <x v="1"/>
  </r>
  <r>
    <x v="6"/>
    <x v="1"/>
    <m/>
    <m/>
    <m/>
    <m/>
    <s v="Solucionar las inconsistencias en la captura,  de las resoluciones de devolución y/o compensación de saldos a favor, en los aplicativos CIN20 y SIE de Devoluciones."/>
    <s v="Elaborar un diagnostico que permita identificar las inconsistencias en la captura  de las resoluciones de devolución y/o compensación de saldos a favor en los aplicativos CIN20 y SIE de Devoluciones y establecer los lineamientos para dar solución a los casos identificados."/>
    <s v="Lineamiento comunicado a las Direcciones Seccionales"/>
    <n v="1"/>
    <d v="2025-08-01T00:00:00"/>
    <d v="2026-04-30T00:00:00"/>
    <n v="38.857142857142854"/>
    <n v="0"/>
    <s v="DGI_x000a_Dirección de Gestión de Impuestos_x000a_Subdirección de Devoluciones_x000a_Subdirección de Recaudo_x000a_Coordinación de Contabilidad Función Recaudadora"/>
    <n v="0"/>
    <x v="1"/>
  </r>
  <r>
    <x v="6"/>
    <x v="1"/>
    <m/>
    <m/>
    <m/>
    <m/>
    <m/>
    <s v="Ejecutar y gestionar la solución de los casos identificados como inconsistencias en el proceso de captura  de las resoluciones de devolución y/o compensación de saldos a favor en los aplicativos CIN20 y SIE de Devoluciones "/>
    <s v="Notas manuales o registros automáticos "/>
    <n v="1"/>
    <d v="2026-01-05T00:00:00"/>
    <d v="2026-08-31T00:00:00"/>
    <n v="34"/>
    <n v="0"/>
    <s v="DGI_x000a_Dirección de Gestión de Impuestos_x000a_Subdirección de Devoluciones_x000a_Subdirección de Recaudo_x000a_Coordinación de Contabilidad Función Recaudadora"/>
    <n v="0"/>
    <x v="1"/>
  </r>
  <r>
    <x v="6"/>
    <x v="1"/>
    <s v="Auditoria Financiera Vigencia 2024"/>
    <s v="17  01 100   "/>
    <s v=" Hallazgo No. 5. Movimientos Excedentes (A)_x000a__x000a_“(…)En análisis realizado a los saldos de los terceros y sus respectivos libros auxiliares, se evidenció que, para el cierre del periodo contable del año 2024, se reconocieron diversas notas de contabilidad (formato 1108) a varios terceros sin ningún soporte documental._x000a__x000a_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_x000a__x000a_Los movimientos contables mencionados, generan incorreciones materiales que afectan la razonabilidad de los saldos por tercero de los contribuyentes detallados a continuación:_x000a_(…). Así las cosas, se determina una incorrección material de la cuenta 2407-03-001-04 Excedentes retención en la fuente por $1.316.911.832.610”. (…)”. "/>
    <s v="“(…) Lo anterior, debido a dificultades de índole tecnológico y la falta de capacidad para el procesamiento de la información, la DIAN menciona que, los mismos serán resueltos con el proyecto de modernización tecnológica(…)”. "/>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
    <s v="1. Realizar Historia de Usuario para el procesamiento diferenciado F490 asociado a pat. autonomos, (obligaciones con declaraciones iniciales y recibos de pago). _x000a_2. implementar las funcionalidades definidas - fase 1_x000a_"/>
    <s v="1. Historia de Usuario_x000a_2. correo informando el despliegue en pruebas funcionales "/>
    <n v="2"/>
    <d v="2025-07-01T00:00:00"/>
    <d v="2025-07-31T00:00:00"/>
    <n v="4.2857142857142856"/>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6"/>
    <x v="1"/>
    <m/>
    <m/>
    <m/>
    <m/>
    <m/>
    <s v="3. Ejecución de pruebas funcionales _x000a_4. puesta en producción del ajuste construido - fase 1"/>
    <s v="3. Formato de aceptación de pruebas funcionales FT-IIT-1851_x000a__x000a_4. Acta de comité de cambios "/>
    <n v="2"/>
    <d v="2025-07-31T00:00:00"/>
    <d v="2026-02-27T00:00:00"/>
    <n v="30.142857142857142"/>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6"/>
    <x v="1"/>
    <m/>
    <m/>
    <m/>
    <m/>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
    <s v="1. Realizar Historia de Usuario para el procesamiento diferenciado F490  asociado a pat. autonomos, (obligaciones con declaraciones de corrección y recibos de pago) _x000a_2. implementar las funcionalidades definidas - fase 2"/>
    <s v="1. Historia de Usuario _x000a__x000a_2. correo informando el despliegue en pruebas funcionales "/>
    <n v="2"/>
    <d v="2025-08-01T00:00:00"/>
    <d v="2025-11-28T00:00:00"/>
    <n v="17"/>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6"/>
    <x v="1"/>
    <m/>
    <m/>
    <m/>
    <m/>
    <m/>
    <s v="3. Ejecución de pruebas funcionales _x000a_4. puesta en producción del ajuste construido - fase 2"/>
    <s v="3. Formato de aceptación de pruebas funcionales FT-IIT-1851_x000a__x000a_4. Acta de comité de cambios "/>
    <n v="2"/>
    <d v="2025-12-01T00:00:00"/>
    <d v="2027-01-31T00:00:00"/>
    <n v="60.857142857142854"/>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6"/>
    <x v="1"/>
    <m/>
    <m/>
    <m/>
    <m/>
    <s v="Ejecutar las opciones de menú implementadas para el procesamiento de Recibos Oficiales de Pago (F490) asociados a patrimonios autónomos ."/>
    <s v="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
    <s v="Correo con el informe de la funcionalidad  en prodcción fase 1 y fase 2"/>
    <n v="2"/>
    <d v="2025-09-01T00:00:00"/>
    <d v="2027-07-31T00:00:00"/>
    <n v="99.714285714285708"/>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Coordinación de Servicios y Administración Técnica-Recaudo"/>
    <n v="0"/>
    <x v="1"/>
  </r>
  <r>
    <x v="6"/>
    <x v="1"/>
    <s v="Auditoria Financiera Vigencia 2024"/>
    <s v="17  02 009   "/>
    <s v="Hallazgo No. 6. Razonabilidad de saldos. (A)_x000a__x000a_“(...) En análisis realizado a los saldos de cuentas por cobrar y cuentas por pagar, se verificaron los libros auxiliares, documentos soporte, obligación financiera y reporte de saldos por cobrar en SIPAC a una muestra de terceros. _x000a_Del examen realizado, se determinaron las siguientes incorrecciones: (…)_x000a__x000a_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_x000a__x000a_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
    <s v="“(…) Lo anterior, por deficiencias en la plataforma tecnológica de la DIAN, por cuanto se observan reprocesos permanentes de los documentos y en algunos casos la parametrización es incorrecta o no existe”."/>
    <s v="Realizar implementación para que se registre o actualice la fecha de presentación en la tabla MAS_DOCUMENTOS_GESTIONADOS, con el fin de mejorar tiempos en la ejecución de la tarea de copia de novedades para el procesamiento de la información contable"/>
    <s v="1. Realizar Historia de Usuario _x000a_2. Desarrollo e implementación de las funcionalidades definidas en la historia de usuario"/>
    <s v="1.Historia de Usuario_x000a_2.Correo informando el despliegue en pruebas funcionales"/>
    <n v="2"/>
    <d v="2025-07-01T00:00:00"/>
    <d v="2025-08-31T00:00:00"/>
    <n v="8.7142857142857135"/>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6"/>
    <x v="1"/>
    <m/>
    <m/>
    <m/>
    <m/>
    <m/>
    <s v="3. Realización de pruebas funcionales _x000a_4. Puesta en Producción del ajuste construido"/>
    <s v="3. Formato de aceptación de pruebas funcionales FT-IIT-1851-_x000a_4. Acta de comite de cambio"/>
    <n v="2"/>
    <d v="2025-09-01T00:00:00"/>
    <d v="2025-11-15T00:00:00"/>
    <n v="10.714285714285714"/>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6"/>
    <x v="1"/>
    <m/>
    <m/>
    <m/>
    <m/>
    <s v="Realizar la depuración de los saldos registrados en la cuenta contable de excedentes aduaneros"/>
    <s v="Elaborar el listado de los documentos 1074 registrados en  las vigencias anteriores en la cuenta contable de excedentes aduaneros"/>
    <s v="Listado de documentos 1074 identificados"/>
    <n v="1"/>
    <d v="2025-08-01T00:00:00"/>
    <d v="2026-02-28T00:00:00"/>
    <n v="30.142857142857142"/>
    <n v="0"/>
    <s v="DGI_x000a_Dirección de Gestión de Impuestos_x000a_Subdirección de Recaudo_x000a_Coordinación de Contabilidad Función Recaudadora"/>
    <n v="0"/>
    <x v="1"/>
  </r>
  <r>
    <x v="6"/>
    <x v="1"/>
    <m/>
    <m/>
    <m/>
    <m/>
    <m/>
    <s v="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
    <s v="Repetición 2 de los documentos relacionados con los 1074 identificados"/>
    <n v="1"/>
    <d v="2026-03-01T00:00:00"/>
    <d v="2026-11-30T00:00:00"/>
    <n v="39.142857142857146"/>
    <n v="0"/>
    <s v="DGI_x000a_Dirección de Gestión de Impuestos_x000a_Subdirección de Recaudo_x000a_Coordinación de Administración de Aplicativos de Impuestos_x000a_Coordinación de Contabilidad Función Recaudadora"/>
    <n v="0"/>
    <x v="1"/>
  </r>
  <r>
    <x v="6"/>
    <x v="1"/>
    <s v="Auditoria Financiera Vigencia 2024"/>
    <s v="18  01 001   "/>
    <s v="Hallazgo No. 7 Formato 6299 (A)_x000a__x000a_“De la verificación contable a una muestra selectiva de Resoluciones Sanción por concepto de devoluciones improcedentes, reconocidas mediante formato 6299 (Resolución sanción), se pudo evidenciar que:_x000a__x000a_1._x0009_Las siguientes resoluciones presentan inconsistencias en su reconocimiento contable: (…)_x000a_De acuerdo con lo anterior, las siguientes cuentas presentan subestimación en sus saldos, así: (…)_x000a__x000a_2. Se observó que, a la obligación financiera únicamente se traslada el valor por cobrar por concepto de sanción. El valor adeudado por concepto de impuesto, no se encuentra reflejado en la obligación financiera, ni inventario de cuentas en el aplicativo de cobranzas SIPAC. _x000a__x000a_(…)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
    <s v="“(…)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
    <s v="Revisar la debida contabilización de los documentos 6299  con base en la información generada de los actos administrativos expedidos y ejecutoriados."/>
    <s v="Realizar cruces de infomación de la base con los documentos 6299 y lo contabilizado"/>
    <s v="Informe semestral"/>
    <n v="2"/>
    <d v="2025-08-01T00:00:00"/>
    <d v="2026-07-31T00:00:00"/>
    <n v="52"/>
    <n v="0"/>
    <s v="DGI _x000a_Dirección de Gestión de Impuestos _x000a_Subdirección de Recaudo_x000a_Coordinación de contabilidad de la función Recaudadora"/>
    <n v="0"/>
    <x v="1"/>
  </r>
  <r>
    <x v="6"/>
    <x v="1"/>
    <m/>
    <m/>
    <m/>
    <m/>
    <m/>
    <s v="Ejecución manual, por notas masivas, de los documentos 6299  procesados con anterioridad al ajuste de la parametrización del documento 6299, según la base de actos expedidos y ejecutoriados."/>
    <s v="Notas manuales o registros automáticos "/>
    <n v="1"/>
    <d v="2025-10-01T00:00:00"/>
    <d v="2026-09-30T00:00:00"/>
    <n v="52"/>
    <n v="0"/>
    <s v="DGI                    _x000a_Dirección de Gestión de Impuestos _x000a_Subdirección de Recaudo_x000a_Coordinación de contabilidad de la función Recaudadora"/>
    <n v="0"/>
    <x v="1"/>
  </r>
  <r>
    <x v="6"/>
    <x v="1"/>
    <m/>
    <m/>
    <m/>
    <m/>
    <s v="Realizar un diágnostico de la información que se reporta a traves del formato 6299, que captura el SI Integra y que es insumo para contabilidad, y obligacion Finaciera, para determinar las posibles inconsistencias y soluciones a las situaciones encontradas."/>
    <s v="Realizar  mesas  técnicas (en la primera mesa se establecerá el cronograma)  para el desarrollo de actividades"/>
    <s v="Acta de reunión con compromisos y tareas"/>
    <n v="6"/>
    <d v="2025-07-01T00:00:00"/>
    <d v="2026-02-28T00:00:00"/>
    <n v="34.571428571428569"/>
    <n v="0"/>
    <s v="DGI      _x000a_Dirección de Gestión de Impuestos _x000a_Subdirección de Recaudo_x000a_Coordinción de contabilidad de la función Recaudadora _x000a_Coordinación de Administración de Aplicativos de Impuestos_x000a__x000a_Subdirección de Fiscalización Tributaria_x000a_Coordinación de Sistemas de Informacion y Procedimiento de Fiscalizacion Tributaria._x000a__x000a_Subdirección de Gestión de Tecnología de la Información y las Telecomunicaciones_x000a_Coordinación de Soluciones y Desarrollo"/>
    <n v="0"/>
    <x v="1"/>
  </r>
  <r>
    <x v="6"/>
    <x v="1"/>
    <m/>
    <m/>
    <m/>
    <m/>
    <m/>
    <s v=" Elaborar el diagnostico soportado en las verificaciones realizadas en las mesas técnicas y segun compromisos adquiridos."/>
    <s v="Documento que informe el diágnostico"/>
    <n v="1"/>
    <d v="2026-03-01T00:00:00"/>
    <d v="2026-04-30T00:00:00"/>
    <n v="8.5714285714285712"/>
    <n v="0"/>
    <s v="DGI _x000a_Dirección de Gestión de Impuestos _x000a_Subdirección de Recaudo_x000a_Coordinción de contabilidad de la función Recaudadora_x000a_Coordinación de Administración de Aplicativos de Impuestos_x000a__x000a_Subdirección de Fiscalización Tributaria_x000a_Sistemas De Informacion y Procedimiento De Fiscalizacion _x000a__x000a_Subdirección de Gestión de Tecnología de la Información y las Telecomunicaciones_x000a_Coordinación de Soluciones y Desarrollo"/>
    <n v="0"/>
    <x v="1"/>
  </r>
  <r>
    <x v="6"/>
    <x v="1"/>
    <s v="Auditoria Financiera Vigencia 2024"/>
    <s v="17  02 012   "/>
    <s v="Hallazgo No. 11. Expediente 200701439 Seccional Barranquilla (F-D)_x000a__x000a_“(…)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_x000a_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_x000a_Con lo anterior, se generó daño al patrimonio público por $691.963.000; valor del mandamiento de pago No. 20190302000484 del 28 de febrero de 2019, correspondiente a la sanción por no presentar la declaración de renta y complementarios del año gravable "/>
    <s v="&quo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quot;"/>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1"/>
  </r>
  <r>
    <x v="6"/>
    <x v="1"/>
    <m/>
    <m/>
    <m/>
    <m/>
    <m/>
    <s v="Realizar seguimiento cuatrimestral a los bienes inmuebles embargados que tienen inactividad procesal significativa según lo registrado en el FT-COT- 5255 &quot;Inventario de bienes embargados&quot;"/>
    <s v="Informe y/o e-mail remitido a las Seccionales "/>
    <n v="3"/>
    <d v="2025-08-01T00:00:00"/>
    <d v="2026-07-31T00:00:00"/>
    <n v="52"/>
    <n v="0"/>
    <s v="DGI_x000a_Dirección de Gestión de Impuestos_x000a_Subdirección de Cobranzas y Control Extensivo_x000a_Coordinación de Cobranzas"/>
    <n v="0"/>
    <x v="1"/>
  </r>
  <r>
    <x v="6"/>
    <x v="1"/>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1"/>
  </r>
  <r>
    <x v="6"/>
    <x v="1"/>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1"/>
  </r>
  <r>
    <x v="6"/>
    <x v="1"/>
    <s v="Auditoria Financiera Vigencia 2024"/>
    <s v="17  02 012   "/>
    <s v="Hallazgo No. 12. Expediente 20090780 DSI Barranquilla (F-D)_x000a__x000a_“(…)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_x000a__x000a_En consecuencia, se generó daño al patrimonio público por $119.823.000, por el avalúo del inmueble MI I228-7967…”. "/>
    <s v="“(… ) Se evidencian algunos hechos que son la causa para que operara el fenómeno jurídico de la Prescripción de la Acción de Cobro sobre las obligaciones tributarias adeudadas por la contribuyente: _x000a__x0009_- El tiempo transcurrido entre los mandamientos de pago librados contra el deudor (último el 25-01-2018) y el avaluó del inmueble mediante Auto No. 2023050600002 del 10 de marzo de 2023. Más de cinco (5) años. _x000a__x0009_- La falta de celeridad en las actuaciones por parte de la División de Recaudo y Cobranzas DSI Santa Marta, como comisionada, habida cuenta que le tomó casi cinco años realizar el secuestro y avalúo del bien, omitiendo el remate. _x000a__x0009_-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_x000a__x0009_- El bien embargado, secuestrado y avaluado identificado con la matrícula inmobiliaria 228-7967, ubicado en el municipio de Santa Marta, no fue rematado por la seccional comisionada de conformidad con lo ordenado en el despacho comisorio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1"/>
  </r>
  <r>
    <x v="6"/>
    <x v="1"/>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1"/>
  </r>
  <r>
    <x v="6"/>
    <x v="1"/>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1"/>
  </r>
  <r>
    <x v="6"/>
    <x v="1"/>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1"/>
  </r>
  <r>
    <x v="6"/>
    <x v="1"/>
    <s v="Auditoria Financiera Vigencia 2024"/>
    <s v="17  01 011   "/>
    <s v="Hallazgo No. 13. Resoluciones Sanción DSI Barranquilla (F-D)_x000a__x000a_“Dentro del expediente aportado por la Oficina de Control Interno de la DIAN, en ochenta y ocho folios, se adjuntan las siguientes Resoluciones Sancionatorias:_x000a_(…) El total de las sanciones impuestas al importador, identificada con el Nit., 800.038.391, a través de la Resolución Sanción No. 1041 de 21 de mayo de 2018 ascendió a Ciento setenta y siete millones ochocientos ochenta y tres mil doscientos treinta y dos pesos M/CTE - $177.883.232._x000a_(…) El total de las sanciones impuestas al importador, identificado con el Nit., 800.038.391, a través de la Resolución Sanción No. 1041 de 21 de mayo de 2018 ascendió a Ciento setenta y un millones seiscientos noventa y dos mil setecientos ochenta pesos M/CTE - $171.692.780._x000a_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_x000a_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_x000a_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_x000a_En consecuencia, se generó daño al patrimonio público por $349.576.012, valor que corresponde a las resoluciones señaladas en el acápite anterior…”. "/>
    <s v="“(…) las deficiencias en la gestión de cobro de las obligaciones surgidas con posterioridad al proceso concursal; en consecuencia, llevó a que operara el fenómeno jurídico de la prescripción sobre la acción de cobro (…)”. "/>
    <s v="Capacitación en gestión de cobro en un proceso de reorganización empresarial"/>
    <s v="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
    <s v="Registro de asistencia"/>
    <n v="1"/>
    <d v="2025-08-01T00:00:00"/>
    <d v="2025-09-30T00:00:00"/>
    <n v="8.5714285714285712"/>
    <n v="0"/>
    <s v="DGI_x000a_Dirección de Gestión de Impuestos_x000a_Subdirección de Cobranzas y Control Extensivo_x000a_Coordinación de Cobranzas_x000a__x000a_Dirección de Gestión de Fiscalización_x000a_Subdirección de Fiscalización Tributaria"/>
    <n v="0"/>
    <x v="1"/>
  </r>
  <r>
    <x v="6"/>
    <x v="1"/>
    <m/>
    <m/>
    <m/>
    <m/>
    <s v="Realizar seguimiento a la inclusión y/o cobro de obligaciones posteriores en los procesos concursales"/>
    <s v="Realizar mensualmente un cruce de los contribuyentes registrados en el FT-COT-2615 &quot;Seguimiento y control de procesos concursales&quot; para validar con las diferentes bases y áreas si se han generado obligaciones con posterioridad al inicio del proceso concursal a efectos de validar si se han adelantado las actuaciones correspondientes para el cobro de las obligaciones posteriores"/>
    <s v="Reporte en Excel y/o Informe de Actuaciones"/>
    <n v="12"/>
    <d v="2025-08-01T00:00:00"/>
    <d v="2026-07-31T00:00:00"/>
    <n v="52"/>
    <n v="0"/>
    <s v="DGI_x000a_Dirección de Gestión de Impuestos_x000a_Subdirección de Cobranzas y Control Extensivo_x000a_Coordinación de Cobranzas_x000a__x000a_Dirección Seccional de Impuestos de Barranquilla"/>
    <n v="0"/>
    <x v="1"/>
  </r>
  <r>
    <x v="6"/>
    <x v="1"/>
    <s v="Auditoria Financiera Vigencia 2024"/>
    <s v="17  01 011   "/>
    <s v="Hallazgo No. 14. Expediente Seccional Barrancabermeja (F-D)_x000a__x000a_“(…) Al realizar el análisis del expediente 201800458 con NIT.15252525, se verificaron los actos administrativos que libró la orden de pago e igualmente que dispuso seguir adelante con la ejecución, para realizar el avalúo y remate de bienes.(…)_x000a__x000a_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_x000a__x000a_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
    <s v="“(…)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1"/>
  </r>
  <r>
    <x v="6"/>
    <x v="1"/>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1"/>
  </r>
  <r>
    <x v="6"/>
    <x v="1"/>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1"/>
  </r>
  <r>
    <x v="6"/>
    <x v="1"/>
    <m/>
    <m/>
    <m/>
    <m/>
    <s v="Capacitar a los funcionarios de ejecución de bienes y administración presupuestal"/>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1"/>
  </r>
  <r>
    <x v="6"/>
    <x v="1"/>
    <m/>
    <m/>
    <m/>
    <m/>
    <m/>
    <s v="Capacitar a los funcionarios de ejecución de bienes en la determinación de la relación costo/beneficio para establecer viabilidad en la ejecución del bien"/>
    <s v="Registro de asistencia"/>
    <n v="1"/>
    <d v="2025-08-01T00:00:00"/>
    <d v="2025-09-30T00:00:00"/>
    <n v="8.5714285714285712"/>
    <n v="0"/>
    <s v="DGI_x000a_Dirección de Gestión de Impuestos_x000a_Subdirección de Cobranzas y Control Extensivo_x000a_Coordinación de Cobranzas"/>
    <n v="0"/>
    <x v="1"/>
  </r>
  <r>
    <x v="6"/>
    <x v="1"/>
    <s v="Auditoria Financiera Vigencia 2024"/>
    <s v="17  01 011   "/>
    <s v="Hallazgo No. 15. Expediente 201800615 Seccional Tuluá (F-D)_x000a__x000a_“(…)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_x000a_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_x000a_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_x000a_negativamente en la eficiencia y efectividad en el cobro de las obligaciones a cargo del contribuyente. Lo anterior, sin desconocer las actividades persuasivas realizadas antes del acto administrativo que da inicio al cobro de la obligación. _x000a_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_x000a_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_x000a_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_x000a_En consecuencia, se generó daño al patrimonio público por $15.118.728.000, valor que corresponde al impuesto de Renta, año gravable 2015 por $13.744.298.000 y sanción por $1.374.430.000…”. _x000a_ "/>
    <s v="“(…) por falta de actividad e impulso procesal y un adecuado seguimiento y control del proceso de cobro, dejando a la DIAN sin posibilidades de recuperar las obligaciones tributarias (…)”. "/>
    <s v="Capacitar a los funcionarios de cobro coactivo en la vinculación de deudores solidarios, subsidiarios, garantes, herederos y demás, en los diferentes tipos de sociedades"/>
    <s v="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
    <s v="Registro de asistencia"/>
    <n v="1"/>
    <d v="2025-10-01T00:00:00"/>
    <d v="2025-12-31T00:00:00"/>
    <n v="13"/>
    <n v="0"/>
    <s v="DGI_x000a_Dirección de Gestión de Impuestos_x000a_Subdirección de Cobranzas y Control Extensivo_x000a_Coordinación de Cobranzas"/>
    <n v="0"/>
    <x v="1"/>
  </r>
  <r>
    <x v="6"/>
    <x v="1"/>
    <m/>
    <m/>
    <m/>
    <m/>
    <s v="Realizar seguimiento a las actuaciones en las obligaciones de &quot;Difícil Cobro&quot; o &quot;Sin Respaldo Económico&quot;"/>
    <s v="Presentar cuatrimestralmente a la Coordinación de Cobranzas un reporte de actuaciones realizadas a los expedientes clasificados como &quot;Difícil Cobro&quot; o &quot;Sin respaldo económico&quot; informando de la realización de las siguientes actividades: Actualización de embargo a sumas de dinero, Investigación de bienes, Vinculación de solidarios/subsidiarios, Remisión de insumos a unidad penal"/>
    <s v="Reporte en Excel"/>
    <n v="6"/>
    <d v="2025-10-01T00:00:00"/>
    <d v="2027-09-30T00:00:00"/>
    <n v="104.14285714285714"/>
    <n v="0"/>
    <s v="DGI_x000a_Dirección de Gestión de Impuestos_x000a_Subdirección de Cobranzas y Control Extensivo_x000a_Coordinación de Cobranzas_x000a__x000a_Dirección Seccional de Impuestos y Aduanas de Tuluá"/>
    <n v="0"/>
    <x v="1"/>
  </r>
  <r>
    <x v="6"/>
    <x v="1"/>
    <m/>
    <m/>
    <m/>
    <m/>
    <s v="Realizar seguimiento al impulso procesal"/>
    <s v="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
    <s v="Reporte en Excel y/o e-mail remitido a los funcionarios"/>
    <n v="4"/>
    <d v="2025-08-01T00:00:00"/>
    <d v="2026-07-31T00:00:00"/>
    <n v="52"/>
    <n v="0"/>
    <s v="DGI_x000a_Dirección de Gestión de Impuestos_x000a_Subdirección de Cobranzas y Control Extensivo_x000a_Coordinación de Cobranzas_x000a__x000a_Dirección Seccional de Impuestos y Aduanas de Tuluá_x000a_División de Recaudo y Cobranzas_x000a_GIT de Gestión de Cobranzas"/>
    <n v="0"/>
    <x v="1"/>
  </r>
  <r>
    <x v="5"/>
    <x v="1"/>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s v="Indebida aplicación de la Orden Administrativa No. 06 de 2004, numeral 7, y falta gestión frente a la comercialización y disposición de los bienes recibidos en dación en pago.  "/>
    <s v="Disponer de los bienes muebles adjudicados a la Nación por  valor de $ 83.392.920, en custodia de la Dirección Seccional de Aduanas de Bogotá, a 30 de  noviembre de 2006."/>
    <s v="Realizar las actas de entrega de los bienes dispuestos de acuerdo a la modalidad de disposición aplicada."/>
    <s v="valor de los bienes dispuestos en el periodo / valor total de los bienes. Periodicidad Trimestral."/>
    <n v="1"/>
    <d v="2020-11-01T00:00:00"/>
    <d v="2022-10-31T00:00:00"/>
    <n v="104.14285714285714"/>
    <n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
    <n v="1"/>
    <x v="0"/>
  </r>
  <r>
    <x v="5"/>
    <x v="1"/>
    <m/>
    <m/>
    <m/>
    <m/>
    <s v="Disponer de los bienes muebles adjudicados a la Nación por valor de $295.073.969,00, en custodia de la Dirección Seccional de Aduanas de Bogotá. "/>
    <s v="Realizar las actas de entrega de los bienes dispuestos de acuerdo a la modalidad de disposición aplicada."/>
    <s v="valor de los bienes dispuestos en el periodo / valor total de los bienes. Periodicidad Trimestral."/>
    <n v="1"/>
    <d v="2022-11-01T00:00:00"/>
    <d v="2026-06-30T00:00:00"/>
    <n v="191"/>
    <n v="0.59230000000000005"/>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4102022_x000a_"/>
    <n v="0.59230000000000005"/>
    <x v="1"/>
  </r>
  <r>
    <x v="5"/>
    <x v="1"/>
    <s v="6 Aud Regular Vig 2008 Recaudadora_x000a__x000a_AEF - Seguimiento PM 2014"/>
    <s v="16 03 002"/>
    <s v="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s v="Indebida aplicación de la Orden Administrativa No. 06 de 2004, numeral 7, y falta gestión frente a la comercialización y disposición de los bienes recibidos en dación en pago. "/>
    <s v="Disponer de los bienes muebles adjudicados a la Nación por valor de $481.033.006,82,en custodia de la dirección Seccional de Aduanas de Bogotá a diciembre 31 de 2009."/>
    <s v="Realizar las actas de entrega de los bienes dispuestos de acuerdo a la modalidad de disposición aplicada."/>
    <s v="valor de los bienes dispuestos en el periodo / valor total de los bienes. Periodicidad Trimestral."/>
    <n v="1"/>
    <d v="2023-01-02T00:00:00"/>
    <d v="2026-03-31T00:00:00"/>
    <n v="169.14285714285714"/>
    <n v="0.97650000000000003"/>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_x000a_09122022"/>
    <n v="0.97650000000000003"/>
    <x v="1"/>
  </r>
  <r>
    <x v="5"/>
    <x v="1"/>
    <s v="18 Aud Regular Vig 2009 Recaudadora_x000a__x000a_AEF - Seguimiento PM 2014"/>
    <s v="19 03 001"/>
    <s v="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s v="Debilidades en la gestión de los funcionarios y de las directivas en el Nivel Central de la Entidad."/>
    <s v="Disponer de los bienes muebles adjudicados a la Nación, asi:  DS de Aduanas de Bogotá $481.033.006,82, DS de Aduanas de Cali $39.366.210.11,  DS de Aduanas de Cúcuta $5.600.000, DS de Impuestos y Aduanas de manizales $27.391.441,  DS de Aduanas de Medellín $56.273.770 a diciembre 31 de 2009."/>
    <s v="Realizar las actas de entrega de los bienes dispuestos de acuerdo a la modalidad de disposición aplicada."/>
    <s v="valor de los bienes dispuestos en el periodo / valor total de los bienes. Periodicidad Trimestral."/>
    <n v="1"/>
    <d v="2023-01-02T00:00:00"/>
    <d v="2026-03-31T00:00:00"/>
    <n v="169.14285714285714"/>
    <n v="0.97650000000000003"/>
    <s v="DGC_x000a_DS - Subproceso Operación Logística_x000a_Dirección Seccional de Aduanas de Bogotá_x000a_Dirección Seccional de Aduanas de Cali_x000a_Dirección Seccional de Impuestos y Aduanas de Cúcuta_x000a_Dirección Seccional de Impuestos y Aduanas de Manizales_x000a_Dirección Seccional de Aduanas de Medellín_x000a_División Administrativa y Financiera_x000a_GIT de Operación Logística _x000a__x000a_NC - Subproceso Operación Logística_x000a_Dirección de Gestión Corportiva_x000a_Subdirección Logística_x000a__x000a_REFORMULADO_x000a_29052020_x000a_31102020_x000a_30112021_x000a_09122022"/>
    <n v="0.97650000000000003"/>
    <x v="1"/>
  </r>
  <r>
    <x v="5"/>
    <x v="1"/>
    <s v="14 Aud DS ADUANAS, Ipiales, Cartagena, Cu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s v="Debilidades en la función de planeación, seguimiento y control de grupo"/>
    <s v="Disponer de las Mercancias con situación jurídica definida por valor de $ 439.166.576, correspondiente a mercancias ingresadas antes del 31 de diciembre de 2015."/>
    <s v="Realizar Egresos de las mercancias registradas en el sistema ADA."/>
    <s v="Valor de la mercancía dispuesta en el periodo/valor total de las mercancias a disponer. Periodicidad Trimestral."/>
    <n v="1"/>
    <d v="2023-01-02T00:00:00"/>
    <d v="2026-12-31T00:00:00"/>
    <n v="208.42857142857142"/>
    <n v="0.6482"/>
    <s v="DGC_x000a_DS - Subproceso Operación Logística_x000a_GIT de Operación Logística _x000a_Dirección Seccional de Aduanas de Cali_x000a__x000a_REFORMULADO _x000a_29052020_x000a_30102020_x000a_30112021_x000a_09122022"/>
    <n v="0.6482"/>
    <x v="1"/>
  </r>
  <r>
    <x v="5"/>
    <x v="1"/>
    <s v="5 Aud. Reg.  Función Recaudadora Vig. 2010_x000a__x000a_AEF - Seguimiento PM 2014"/>
    <s v="19 05 100"/>
    <s v="En los depósitos Almagrario y Almaviva se encuentran mercancías almacenadas con situación jurídica definida que tienen más de tres años de antigüedad cuyo valor aduanero asciende a la suma de $2.713,3 millones"/>
    <s v="Demoras en la aprobación por parte del nivel central de los eventos de disposición de mercancías"/>
    <s v="Disponer de las Mercancias con situación jurídica definida y registradas en el sistema ADA por valor de $ 2.589.186.195, con corte a diciembre 31 de 2016._x000a_"/>
    <s v="Realizar Egresos de las mercancias registradas en el sistema ADA."/>
    <s v="valor de la mercancía dispuesta en el periodo / valor total de las mercancias a disponer. Periodicidad Trimestral."/>
    <n v="1"/>
    <d v="2023-01-02T00:00:00"/>
    <d v="2026-07-31T00:00:00"/>
    <n v="186.57142857142858"/>
    <n v="0.97799999999999998"/>
    <s v="DGC_x000a_DS - Subproceso Operación Logística_x000a_GIT de Operación Logística _x000a_Dirección Seccional de Aduanas de Cartagena_x000a_Área que apoya Subdirección Logística_x000a__x000a_REFORMULADO_x000a_29052020_x000a_31102020_x000a_30112021_x000a_09122022"/>
    <n v="0.97799999999999998"/>
    <x v="1"/>
  </r>
  <r>
    <x v="5"/>
    <x v="1"/>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s v="Deficiencias de control interno de gestión administrativa en la aplicación de normatividad y procedimientos internos."/>
    <s v="Realizar y remitir un informe de gestión adelantantada en calidad de supervisor de ejecución del contrato de almacenamiento, en donde se refleje cada una de las actuaciones realizadas y las evidencias frente a los hallazgos encontrados."/>
    <s v="Realizar y enviar informe de gestión a la supervision."/>
    <s v="Informes de supervisón"/>
    <n v="1"/>
    <d v="2015-03-01T00:00:00"/>
    <d v="2015-09-30T00:00:00"/>
    <n v="30.428571428571427"/>
    <n v="1"/>
    <s v="DGC_x000a_DS -  Dirección Seccional de Cucúta_x000a_División  Administrativa y financiera_x000a_GIT de Operación Logística de la _x000a__x000a_ACTUALIZADO_x000a_30112021"/>
    <n v="1"/>
    <x v="0"/>
  </r>
  <r>
    <x v="5"/>
    <x v="1"/>
    <m/>
    <m/>
    <m/>
    <m/>
    <m/>
    <s v="Consolidar y verificar los informes de gestión presentados, y tramitar lo correspondiente de acuerdo con el resultado obtenido."/>
    <s v="Informes de resultados y observaciones"/>
    <n v="1"/>
    <d v="2015-03-01T00:00:00"/>
    <d v="2015-10-31T00:00:00"/>
    <n v="34.857142857142854"/>
    <n v="1"/>
    <s v="DGC_x000a_NC - Dirección de Gestión Corportiva_x000a_Subdirección Logística_x000a_Coordinación de Optimización de la Operación Logística_x000a__x000a_ACTUALIZADO_x000a_30112021"/>
    <n v="1"/>
    <x v="0"/>
  </r>
  <r>
    <x v="5"/>
    <x v="1"/>
    <m/>
    <m/>
    <m/>
    <m/>
    <s v="Gestionar la disposición de mercancias con SJD a corte 30 de abril de 2025 cuyo valor asciende a $ 2.874.988.645, y registran un término de bodegaje superior a 2 años."/>
    <s v="Elaborar y remitir a la Subdirección Logistica los proyectos para la Disposición de Mercancías."/>
    <s v="Oficios o correos"/>
    <n v="2874988645"/>
    <d v="2025-07-01T00:00:00"/>
    <d v="2026-07-01T00:00:00"/>
    <n v="52.142857142857146"/>
    <n v="0"/>
    <s v="DGC_x000a_DS - Dirección Seccional de Cucúta_x000a_División Administrativa y Financiera_x000a_GIT de Operación Logística  _x000a__x000a_NC -  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
    <x v="1"/>
  </r>
  <r>
    <x v="5"/>
    <x v="1"/>
    <m/>
    <m/>
    <m/>
    <m/>
    <m/>
    <s v="Gestionar la entrega de las mercancías dispuestas bajo la modalidad de donación, destrucción, chatarrización, venta y/o asignación)"/>
    <s v="Egresos de mercancías ADA"/>
    <n v="2874988645"/>
    <d v="2025-07-01T00:00:00"/>
    <d v="2026-07-01T00:00:00"/>
    <n v="52.142857142857146"/>
    <n v="0"/>
    <s v="DGC_x000a_DS - Dirección Seccional de Cucúta_x000a_División Administrativa y Financiera_x000a_GIT de Operación Logística  _x000a__x000a_NC - Subproceso Operación Logística_x000a_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
    <x v="1"/>
  </r>
  <r>
    <x v="5"/>
    <x v="1"/>
    <m/>
    <m/>
    <m/>
    <m/>
    <s v="Revisar, actualizar y publicar los procedimientos relacionados con la disposición de mercancías."/>
    <s v="Ajustar los procedimientos relacionados con la disposición de mercancías a las necesidades actuales de la entidad."/>
    <s v="Procedimiento ajustado"/>
    <n v="1"/>
    <d v="2020-05-01T00:00:00"/>
    <d v="2020-12-31T00:00:00"/>
    <n v="34.857142857142854"/>
    <n v="1"/>
    <s v="DGC_x000a_NC - Dirección de Gestión Corportiva_x000a_Subdirección Logística_x000a__x000a_Dirección de Gestión Estrategica y Analítica_x000a_Subdirección de Procesos_x000a__x000a_REFORMULADO_x000a_30042020_x000a_ACTUALIZADO_x000a_30112021"/>
    <n v="1"/>
    <x v="0"/>
  </r>
  <r>
    <x v="5"/>
    <x v="1"/>
    <s v="11 Aud  Proceso Comercialización_x000a_Subproceso Control y Administración de Mercancías Aprehendidas, Decomisadas y Abandonadas a Favor de la Nación Vigencia 2018 - 2019 - a 30 de junio de 2020"/>
    <s v="12  02  002"/>
    <s v="HALLAZGO No. 11. DISPOSICION DE MERCANCIAS: PERECEDEROS, EN ABANDONO Y OTROS _x000a__x000a_DS de Aduanas de Bogotá - DS de Aduanas de Cúcuta            _x000a__x000a_(…) las acciones ejecutadas por la DIAN no han sido efectivas para cumplir con la función de disposición de las mercancías aprehendidas, decomisadas o abandonadas a favor de la Nación."/>
    <s v="(…) inobservancia de los principios de eficacia y celeridad, así como del incumplimiento del procedimiento de disposición de mercancías y la falta de control y seguimiento a través del sistema de información"/>
    <s v="DS Cúcuta: Proceder con la Disposición de la Mercancía en Abondono (Bomba de agua según DIIAM 38071117605)"/>
    <s v="1. Remitir a la Subdireción de Gestión Comercial  el proyecto de resolución de Disposición por la modalidad de Chatarrización."/>
    <s v="Oficio de remisión del proyecto resolución  a la Coordinación de Disposición de Mercancías."/>
    <n v="1"/>
    <d v="2020-12-07T00:00:00"/>
    <d v="2021-01-15T00:00:00"/>
    <n v="5.5714285714285712"/>
    <n v="1"/>
    <s v="DGC_x000a_NC - Subproceso Operación Logística_x000a_Dirección de Gestión Corportiva_x000a_Subdirección Logística_x000a__x000a_DS - Subproceso Operación Logística_x000a_Dirección Seccional de Aduanas de Cúcuta_x000a_GIT de Operación Logística     _x000a__x000a_ACTUALIZADO_x000a_30112021"/>
    <n v="1"/>
    <x v="0"/>
  </r>
  <r>
    <x v="5"/>
    <x v="1"/>
    <m/>
    <m/>
    <m/>
    <m/>
    <s v="DS Cúcuta: Proceder con la Disposición 346 items de Mercancía consistente en Vehículos nuevos, usados, motocicletas nuevas y usadas, por valor de $2,166,171,383, "/>
    <s v="Elaborar y remitir a la Subdirección de Gestión  Comercial los proyectos para la Disposición de Mercancías."/>
    <s v="Oficios o correos"/>
    <n v="1"/>
    <d v="2023-01-02T00:00:00"/>
    <d v="2025-12-31T00:00:00"/>
    <n v="156.28571428571428"/>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30112021_x000a_09122022"/>
    <n v="1"/>
    <x v="0"/>
  </r>
  <r>
    <x v="5"/>
    <x v="1"/>
    <m/>
    <m/>
    <m/>
    <m/>
    <m/>
    <s v="Disponer de las mercancías remitidas en los proyectos de disposisión   a la Subdirección de Gestión Comercial."/>
    <s v="Egresos de mercancías"/>
    <n v="1"/>
    <d v="2023-01-02T00:00:00"/>
    <d v="2026-12-31T00:00:00"/>
    <n v="208.42857142857142"/>
    <n v="0.97470000000000001"/>
    <s v="DGC_x000a_NC - Subproceso Operación Logística_x000a_Dirección de Gestión Corportiva_x000a_Subdirección Logística_x000a_Coordinación de  Chatarrización y Destrucciones                            _x000a_Coordinación de Gestión Social y Comercialización_x000a__x000a_DS - Subproceso Operación Logística_x000a_Dirección Seccional de Aduanas de Cúcuta         _x000a_GIT de Operación Logística     _x000a__x000a_REFORMULADO_x000a_30112021_x000a_09122022"/>
    <n v="0.97470000000000001"/>
    <x v="1"/>
  </r>
  <r>
    <x v="5"/>
    <x v="1"/>
    <m/>
    <m/>
    <m/>
    <m/>
    <s v="DS Cúcuta: Proceder con la Disposición de 144 items de Mercancía varias consistente en Hogar,Vestuario,Accesorios Personal; Industriales; Perecederos; Joyas; perecederos, artículos para deporte,etc, por valor de $894,025,751. "/>
    <s v="Elaborar y remitir a la Subdirección de Gestión  Comercial los proyectos para la Disposición de Mercancías."/>
    <s v="Oficio o correo "/>
    <n v="1"/>
    <d v="2023-01-02T00:00:00"/>
    <d v="2024-12-31T00:00:00"/>
    <n v="104.14285714285714"/>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05052021_x000a_30112021_x000a_09122022"/>
    <n v="1"/>
    <x v="0"/>
  </r>
  <r>
    <x v="5"/>
    <x v="1"/>
    <m/>
    <m/>
    <m/>
    <m/>
    <m/>
    <s v="Disponer de las mercancías remitidas en los proyectos de disposisión   a la Subdirección de Gestión Comercial."/>
    <s v="Egresos de mercancías"/>
    <n v="1"/>
    <d v="2023-01-02T00:00:00"/>
    <d v="2025-12-31T00:00:00"/>
    <n v="156.28571428571428"/>
    <n v="1"/>
    <s v="DGC_x000a_NC - Subproceso Operación Logística_x000a_Dirección de Gestión Corportiva_x000a_Subdirección Logística_x000a_Coordinación de Gestión Social y Comercialización                                    _x000a_Coordinación de  Chatarrización y Destrucciones _x000a__x000a_DS - Subproceso Operación Logística_x000a_Dirección Seccional de Aduanas de Cúcuta         _x000a_GIT de Operación Logística     _x000a__x000a_REFORMULADO_x000a_30112021_x000a_09122022"/>
    <n v="1"/>
    <x v="0"/>
  </r>
  <r>
    <x v="5"/>
    <x v="1"/>
    <m/>
    <m/>
    <m/>
    <m/>
    <s v="DS Bogotá: Adelantar las inspecciones de las mercancias que se encuentran en existencias por valor de $1.576.476.588"/>
    <s v="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
    <s v="Actas de Inspección y Oficios de remisión de los proyectos de disposición a la Coordinación de Disposición de Mercancías por valor de $1.576.476.588"/>
    <n v="1"/>
    <d v="2023-01-02T00:00:00"/>
    <d v="2026-06-30T00:00:00"/>
    <n v="182.14285714285714"/>
    <n v="1.29E-2"/>
    <s v="DGC_x000a_NC - Subproceso Operación Logística_x000a_Dirección de Gestión Corportiva_x000a_Subdirección Logística_x000a__x000a_DS - Subproceso Operación Logística_x000a_Dirección Seccional de Aduanas de Bogotá   _x000a_GIT de Operación Logística   _x000a__x000a_REFORMULADO_x000a_30112021  _x000a_09122022"/>
    <n v="1.29E-2"/>
    <x v="1"/>
  </r>
  <r>
    <x v="5"/>
    <x v="1"/>
    <m/>
    <m/>
    <m/>
    <m/>
    <s v="DS Bogotá: Elaborar y remitir los proyectos de disposición de mercancías por valor de  $. 2.011.386.590"/>
    <s v="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
    <s v="Oficios de remisión de los proyectos de disposición a la Coordinación de Disposición de Mercancías por valor de $2.011.386.590"/>
    <n v="1"/>
    <d v="2023-01-02T00:00:00"/>
    <d v="2026-06-30T00:00:00"/>
    <n v="182.14285714285714"/>
    <n v="0.1573"/>
    <s v="DGC_x000a_NC - Subproceso Operación Logística_x000a_Dirección de Gestión Corportiva_x000a_Subdirección Logística_x000a_Coordinación de Gestión Social y Comercialización                         _x000a_Coordinación de  Chatarrización y Destrucciones_x000a__x000a_DS - Subproceso Operación Logística_x000a_Dirección Seccional de Aduanas de Bogotá        _x000a_GIT de Operación Logística_x000a__x000a_REFORMULADO_x000a_30112021_x000a_09122022"/>
    <n v="0.1573"/>
    <x v="1"/>
  </r>
  <r>
    <x v="5"/>
    <x v="1"/>
    <m/>
    <m/>
    <m/>
    <m/>
    <m/>
    <s v="Mercancias en proyecto de destrucción por valor de $146.114.005: Gestionar las Resoluciones de destrucción ordinaria que se encuentran en proyecto de 127 DIIAM y culminar con su disposición.  "/>
    <s v="Actas de destrucción"/>
    <n v="3"/>
    <d v="2021-01-01T00:00:00"/>
    <d v="2022-03-31T00:00:00"/>
    <n v="64.857142857142861"/>
    <n v="3"/>
    <s v="DGC_x000a_NC - Subproceso Operación Logística_x000a_Dirección de Gestión Corportiva_x000a_Subdirección Logística_x000a__x000a_DS - Subproceso Operación Logística_x000a_Dirección Seccional de Aduanas de Bogotá_x000a_GIT de Operación Logística_x000a__x000a_REFORMULADO_x000a_30112021"/>
    <n v="1"/>
    <x v="0"/>
  </r>
  <r>
    <x v="5"/>
    <x v="1"/>
    <s v="“Auditoría Financiera a la UAE Dirección de Impuestos y Aduanas Nacionales - DIAN vigencia 2022”"/>
    <s v="16  04 00"/>
    <s v="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Realizar un diagnóstico con el fin de  Identificar los BIRDP y establecer su información administrativa,  económica, financiera y contable y como resultado del mismo realizar los registros contables y/o conciliaciones necesarias."/>
    <s v="1.Informe de conciliación  2.Registros contables"/>
    <n v="2"/>
    <d v="2023-06-15T00:00:00"/>
    <d v="2026-06-30T00:00:00"/>
    <n v="158.71428571428572"/>
    <n v="0.6"/>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3"/>
    <x v="1"/>
  </r>
  <r>
    <x v="5"/>
    <x v="1"/>
    <m/>
    <m/>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Como resultado del diagnóstico, generar un  procedimiento que permita establecer la trazabilidad y control de los bienes inmuebles desde su adjudicación hasta su disposición final."/>
    <s v="Procedimiento"/>
    <n v="1"/>
    <d v="2023-07-16T00:00:00"/>
    <d v="2025-06-30T00:00:00"/>
    <n v="102.14285714285714"/>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0"/>
  </r>
  <r>
    <x v="5"/>
    <x v="1"/>
    <s v="“Auditoría Financiera a la UAE Dirección de Impuestos y Aduanas Nacionales - DIAN vigencia 2022”"/>
    <s v="14  04 00"/>
    <s v="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0"/>
  </r>
  <r>
    <x v="5"/>
    <x v="1"/>
    <m/>
    <m/>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Tramite contrato de arrendamiento, soporte cuentas por cobrar, y reportar y realizar los registros contables y/o conciliaciones de información necesarias."/>
    <s v="1.Contrato de arrendamieno de BIRDP.                                     2. Registros contables"/>
    <n v="2"/>
    <d v="2023-08-01T00:00:00"/>
    <d v="2026-03-31T00:00:00"/>
    <n v="139"/>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5"/>
    <x v="1"/>
  </r>
  <r>
    <x v="5"/>
    <x v="1"/>
    <s v="“Auditoría Financiera a la UAE Dirección de Impuestos y Aduanas Nacionales - DIAN vigencia 2022”"/>
    <s v="16  04 10"/>
    <s v="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que se encuentran almacenadas en depósitos sin contrato."/>
    <s v="Implementar formulario FORMS a Nivel Nacional para el seguimiento de las mercancías ADA almacenadas en depósitos sin contrato."/>
    <s v="Formulario FORMS"/>
    <n v="1"/>
    <d v="2023-07-01T00:00:00"/>
    <d v="2023-12-31T00:00:00"/>
    <n v="26.142857142857142"/>
    <n v="1"/>
    <s v="DGC_x000a_NC - Subproceso Operación Logísitca_x000a_Dirección de Gestión Corporativa _x000a_Subdirección Logistica_x000a_Coordinación de Optimización de la Operación Logística_x000a__x000a_ELABORACIÓN 19062023"/>
    <n v="1"/>
    <x v="0"/>
  </r>
  <r>
    <x v="5"/>
    <x v="1"/>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almacenadas en depósitos sin contrato, dando aplicación al procedimiento “PR-FI-163 Organización documental” y al instructivo IN-ADF-0167 &quot;Inspección de mercancías ADA y bienes adjudicados a la Nación&quot;"/>
    <s v="Realizar Inspección física de la mercancía ubicada en depósitos sin contrato"/>
    <s v="Acta de Inspección"/>
    <n v="1"/>
    <d v="2024-10-01T00:00:00"/>
    <d v="2026-09-30T00:00:00"/>
    <n v="104.14285714285714"/>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1"/>
  </r>
  <r>
    <x v="5"/>
    <x v="1"/>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m/>
    <s v="Elaborar informe de lo encontrado en la inspección física de las mercancías ubicadas en depósitos sin contrato"/>
    <s v="Informe"/>
    <n v="1"/>
    <d v="2024-10-01T00:00:00"/>
    <d v="2026-09-30T00:00:00"/>
    <n v="104.14285714285714"/>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1"/>
  </r>
  <r>
    <x v="5"/>
    <x v="1"/>
    <s v="AUDITORÍA DE CUMPLIMIENTO - Proceso Operación Aduanera, vigencia 2022"/>
    <s v="19  04 003   "/>
    <s v="HALLAZGO No. 2. Tablas de Retención Documental TRD y Tablas De Valoración Documental TVD del Git De Importaciones - Dirección Seccional de Aduanas de Cartagena.(OI)_x000a__x000a_“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 derivada del decreto 1742 del 22 de diciembre de 2020, tampoco ha elaborado, aprobado, publicado, inscrito en el Registro Único de Series Documentales – RUSD y convalidado por el AGN la tablas de valoración documental – TVD de la DIAN y en especial del grupo interno de trabajo – GIT de importaciones de la SDA Cartagena”. (…) _x000a__x000a_“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
    <s v="Debilidades de control en el sistema de gestión documental de la DIAN, al no actualizar, aprobar, convalidar, publicar e inscribir oportunamente en el RUSD las TRD y TVD."/>
    <s v="1.Elaborar y presentar las TRD correspondientes al Decreto 1742 de 2020 para aprobación ante el Comité Institucional de Gestión y Desempeño de DIAN."/>
    <s v="1. Elaboración de 789 TRD a nivel nacional_x000a_"/>
    <s v="Una carpeta de SharePoint que contiene las TRD -Tablas de Retención Documental_x000a_"/>
    <n v="789"/>
    <d v="2023-12-18T00:00:00"/>
    <d v="2024-12-31T00:00:00"/>
    <n v="54.142857142857146"/>
    <n v="789"/>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5"/>
    <x v="1"/>
    <m/>
    <m/>
    <m/>
    <m/>
    <m/>
    <s v="2. Aprobación de las TRD por el CIGD_x000a_"/>
    <s v="Acta de aprobación del CIGD_x000a_"/>
    <n v="1"/>
    <d v="2023-12-18T00:00:00"/>
    <d v="2024-12-31T00:00:00"/>
    <n v="54.142857142857146"/>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5"/>
    <x v="1"/>
    <m/>
    <m/>
    <m/>
    <m/>
    <s v="2.Radicar ante el AGN para proceso de convalidación, aprobación e inscripción en el RUSD, las TRD."/>
    <s v="1. Radicación de las TRD ante el AGN para convalidación, aprobación e inscripción en el RUSD"/>
    <s v="Concepto Técnico del AGN"/>
    <n v="1"/>
    <d v="2023-12-18T00:00:00"/>
    <d v="2025-06-30T00:00:00"/>
    <n v="80"/>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5"/>
    <x v="1"/>
    <m/>
    <m/>
    <m/>
    <m/>
    <m/>
    <s v="2.Socialización e implementación de las TRD según Decreto 1742 de 2020."/>
    <s v="Sesiones de Socialización"/>
    <n v="1"/>
    <d v="2023-12-18T00:00:00"/>
    <d v="2026-03-30T00:00:00"/>
    <n v="119"/>
    <n v="0"/>
    <s v="DGC_x000a_NC - Subproceso Recursos Administrativos_x000a_Dirección de Gestión Corporativa_x000a_Subdirección Administrativa_x000a_Coordinación de Documentación_x000a__x000a_DS - Subproceso Recursos Administrativos_x000a_Dirección Seccional de Aduanas Cartagena "/>
    <n v="0"/>
    <x v="1"/>
  </r>
  <r>
    <x v="5"/>
    <x v="1"/>
    <m/>
    <m/>
    <m/>
    <m/>
    <s v="3.Elaboración Plan de Trabajo para implementar las 4 etapas de elaboración de las TVD-Tablas de Valoración Documental de la DIAN."/>
    <s v="Elaborar Plan de Trabajo"/>
    <s v="Plan de Trabajo"/>
    <n v="1"/>
    <d v="2024-01-15T00:00:00"/>
    <d v="2024-04-30T00:00:00"/>
    <n v="15.142857142857142"/>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5"/>
    <x v="1"/>
    <s v="AUDITORÍA DE CUMPLIMIENTO - Proceso Operación Aduanera, vigencia 2022"/>
    <s v="22  03 006   "/>
    <s v="HALLAZGO No. 4. Disposición de Mercancías ADA (D-F)- Dirección Seccional de Impuestos y Aduanas de Buenaventura.(F y D)_x000a__x000a_“(…)Del cruce de base de datos realizados de la información reportada por la Dirección Seccional de Aduanas de Buenaventura, a la información referente a existencias de las mercancías ADA, con fecha de corte 15 de noviembre del 2022, evidenciándose lo siguiente:_x000a_Documentos de ingreso de mercancías - DIM, con situación jurídica definida (Decomiso) sin disponer, al corte presentaban bodegajes superiores a los 730 días._x000a__x000a_Documento de ingreso de mercancías - DIM, en abandono sin disponer, al corte presentaban bodegajes superiores a los 730 días. _x000a__x000a_Aprobación de eventos de donación, destrucción, chatarrización y venta de mercancías decomisadas o abandonadas a favor de la Nación, las cuales registraron un tiempo de bodegaje superaban 730 días. _x000a_(…) _x000a_Como consecuencia de lo expuesto, se produjo daño en el patrimonio público, por el pago de mayores costos de bodegaje por $1.656.338.410,43 discriminado de la siguiente manera. (…).”"/>
    <s v="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
    <s v="Gestionar la disposición de mercancias con SJD a corte 30 de abril de 2025 cuyo valor asciende a $ 7.188.141.254,13, y registran un término de bodegaje superior a 2 años."/>
    <s v="Gestionar la entrega de las mercancías dispuestas bajo la modalidad de donación, destrucción, chatarrización, venta y/o asignación."/>
    <s v="Egresos de mercancías ADA"/>
    <n v="7188141254.1300001"/>
    <d v="2025-07-01T00:00:00"/>
    <d v="2026-12-31T00:00:00"/>
    <n v="78.285714285714292"/>
    <n v="0"/>
    <s v="DGC_x000a_NC - Dirección de Gestión Corporativa_x000a_Subdirección Logistica_x000a__x000a_DS -  Dirección Seccional de Impuestos y Aduanas de Buenaventura_x000a_  _x000a_"/>
    <n v="0"/>
    <x v="1"/>
  </r>
  <r>
    <x v="5"/>
    <x v="1"/>
    <s v="AUDITORÍA DE CUMPLIMIENTO - Proceso Operación Aduanera, vigencia 2022"/>
    <s v="13  01 002   "/>
    <s v="HALLAZGO No. 9. Disposición de Divisas -Dirección Seccional de Aduanas de Bogotá (A)_x000a__x000a_“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_x000a__x000a_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_x000a__x000a_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_x000a__x000a_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_x000a__x000a_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_x000a__x000a__x000a__x000a__x000a__x000a__x000a__x000a_"/>
    <s v="“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_x000a_Por otra parte, aunque la entidad cuenta con los procedimientos para la disposición de este tipo de activos, estos continúan atesorados por un tiempo indefinido, pudiendo afectarse su valor y/o su estado de conservación y por tanto su disposición final”."/>
    <s v="Proponer cambio normativo para la disposición de divisas y realizar el inventario de las divisas por valor $ 399.648.949 para determinar su estado. _x000a_"/>
    <s v="Elaborar documento con propuesta de cambio normativo para la disposición de dividas"/>
    <s v="Documento con propuesta normativa"/>
    <n v="1"/>
    <d v="2025-06-01T00:00:00"/>
    <d v="2026-12-31T00:00:00"/>
    <n v="82.571428571428569"/>
    <n v="0"/>
    <s v="DGC_x000a_NC - Subproceso Operación Logística_x000a_Dirección de Gestión Corporativa_x000a_Subdirección Logistica_x000a_Coordinación de Gestión Social y Comercialización_x000a_Coordinación de Chatarrización y Destrucciones_x000a__x000a_DS -  Subproceso Operación Logística_x000a_Dirección Seccional de Aduanas de Bogotá"/>
    <n v="0"/>
    <x v="1"/>
  </r>
  <r>
    <x v="5"/>
    <x v="1"/>
    <m/>
    <m/>
    <m/>
    <m/>
    <m/>
    <s v="Realizar inspección física al inventario de divisas para determinar su estado"/>
    <s v="Actas de inpección"/>
    <n v="399648949"/>
    <d v="2025-06-01T00:00:00"/>
    <d v="2026-06-01T00:00:00"/>
    <n v="52.142857142857146"/>
    <n v="0"/>
    <s v="DGC_x000a_NC - Subproceso Operación Logística_x000a_Dirección de Gestión Corporativa_x000a_Subdirección Logistica_x000a__x000a_DS -  Subproceso Operación Logística_x000a_Dirección Seccional de Aduanas de Bogotá"/>
    <n v="0"/>
    <x v="1"/>
  </r>
  <r>
    <x v="5"/>
    <x v="1"/>
    <s v="AUDITORÍA DE CUMPLIMIENTO - Proceso Operación Aduanera, vigencia 2022"/>
    <s v="13  01 002   "/>
    <s v="HALLAZGO No. 10. Mecanismos de Control a Disposición de Mercancías ADA _x000a_Dirección Seccional de Aduanas de Bogotá. (A)_x000a__x000a_“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_x000a__x000a_Para muestra selectiva de estas mercancías se evidenciaron las siguientes situaciones:_x000a__x000a_Joyería _x000a__x000a_(…)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_x000a__x000a_Vehículos y Otros (…)_x000a__x000a_Como resultado de la visita se estableció para muestra selectiva de mercancías valoradas en $3.734,3 millones, que estas mercancías han permanecido almacenadas un promedio de 1.264 días, tal como se detalla a continuación (..)"/>
    <s v="Debilidades en la identificación, programación y gestión de las necesidades de servicios a contratar en la entidad, toda vez, que no fueron incluidos en el plan anual de adquisiciones."/>
    <s v="Disponer de mercancías valoradas en $20.021.334.751 discriminados así: _x000a_a) Vehículos y otros valorados en $4.190.567.766. _x000a_b) Joyeria, relojería, piedras y metales valorados en $15.830.766.985, los cuales registran un término de bodegaje superior a 2 años."/>
    <s v="Elaborar y remitir a la Subdirección Logistica los proyectos para la Disposición de Mercancías."/>
    <s v="Oficios o correos"/>
    <n v="20021334751"/>
    <d v="2025-06-01T00:00:00"/>
    <d v="2027-06-01T00:00:00"/>
    <n v="104.28571428571429"/>
    <n v="0"/>
    <s v="DGC_x000a_NC - Subproceso Operación Logística_x000a_Dirección de Gestión Corporativa_x000a_Subdirección Logistica_x000a__x000a_DS -  Subproceso Operación Logística_x000a_Dirección Seccional de Aduanas de Bogotá"/>
    <n v="0"/>
    <x v="1"/>
  </r>
  <r>
    <x v="5"/>
    <x v="1"/>
    <m/>
    <m/>
    <m/>
    <m/>
    <m/>
    <s v="Gestionar la entrega de las mercancías dispuestas bajo la modalidad de donación, destrucción, chatarrización, venta y/o asignación)"/>
    <s v="Egresos de mercancías ADA"/>
    <n v="20021334751"/>
    <d v="2025-06-01T00:00:00"/>
    <d v="2027-06-01T00:00:00"/>
    <n v="104.28571428571429"/>
    <n v="0"/>
    <s v="DGC_x000a_NC - Subproceso Operación Logística_x000a_Dirección de Gestión Corporativa_x000a_Subdirección Logistica_x000a__x000a_DS -  Subproceso Operación Logística_x000a_Dirección Seccional de Aduanas de Bogotá"/>
    <n v="0"/>
    <x v="1"/>
  </r>
  <r>
    <x v="5"/>
    <x v="1"/>
    <s v="Auditoria Financiera Vigencia 2024"/>
    <s v="14  01 001  "/>
    <s v="Hallazgo No. 1. Contrato CD-32-001-2024 (F-D)_x000a__x000a_“(…)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_x000a_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_x000a_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_x000a_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_x000a_(…)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
    <s v="“(…) por una inadecuada planeación y una gestión antieconómica que condujo a un proceso contractual innecesario, lo que se traduce en una gestión fiscal ineficaz, ineficiente e inoportuna, al tenor de lo dispuesto en el artículo 6º de la Ley 610 de 200(…)”. "/>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6-03-30T00:00:00"/>
    <n v="38.857142857142854"/>
    <n v="0"/>
    <s v="DGC_x000a_Dirección de Gestión Corporativa _x000a_Subdirección de Compras y Contratos_x000a__x000a__x000a_"/>
    <n v="0"/>
    <x v="1"/>
  </r>
  <r>
    <x v="5"/>
    <x v="1"/>
    <m/>
    <m/>
    <m/>
    <m/>
    <m/>
    <s v="II) Socialización por comunicación interna actualización de los formatos "/>
    <s v="Comunicación interna"/>
    <n v="1"/>
    <d v="2025-07-01T00:00:00"/>
    <d v="2026-03-30T00:00:00"/>
    <n v="38.857142857142854"/>
    <n v="0"/>
    <s v="DGC_x000a_Dirección de Gestión Corporativa _x000a_Subdirección de Compras y Contratos_x000a__x000a__x000a_"/>
    <n v="0"/>
    <x v="1"/>
  </r>
  <r>
    <x v="5"/>
    <x v="1"/>
    <m/>
    <m/>
    <m/>
    <m/>
    <s v="Fortalecer los conocimientos de toos los funcionarios que participan en llos procesos de contratación en la gestión de riesgos."/>
    <s v="III) Realizar capacitación a todos los funcionarios que participan en los procesos de contratación a nivel nacional, en sus diferentes etapas, con el objetivo de fortalecer la planeación y gestión de los riesgos."/>
    <s v="Registros de capacitación"/>
    <n v="1"/>
    <d v="2025-07-01T00:00:00"/>
    <d v="2025-12-31T00:00:00"/>
    <n v="26.142857142857142"/>
    <n v="0"/>
    <s v="DGC_x000a_Dirección de Gestión Corporativa _x000a_Subdirección de Compras y Contratos"/>
    <n v="0"/>
    <x v="1"/>
  </r>
  <r>
    <x v="5"/>
    <x v="1"/>
    <s v="Auditoria Financiera Vigencia 2024"/>
    <s v="14  01 001  "/>
    <s v="Hallazgo No. 2 Contrato No.0078-2024 - Adquisición UPS (F-D)_x000a__x000a_“(…)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_x000a__x000a_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_x000a_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_x000a__x000a_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_x000a__x000a_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_x000a__x000a_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
    <s v="“(…)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6-03-30T00:00:00"/>
    <n v="38.857142857142854"/>
    <n v="0"/>
    <s v="DGC_x000a_Dirección de Gestión Corporativa _x000a_Subdirección de Compras y Contratos_x000a__x000a__x000a_"/>
    <n v="0"/>
    <x v="1"/>
  </r>
  <r>
    <x v="5"/>
    <x v="1"/>
    <m/>
    <m/>
    <m/>
    <m/>
    <m/>
    <s v="II) Socialización por comunicación interna la actualización de los formatos"/>
    <s v="Comunicación interna"/>
    <n v="1"/>
    <d v="2025-07-01T00:00:00"/>
    <d v="2026-03-30T00:00:00"/>
    <n v="38.857142857142854"/>
    <n v="0"/>
    <s v="DGC_x000a_Dirección de Gestión Corporativa _x000a_Subdirección de Compras y Contratos_x000a__x000a__x000a_"/>
    <n v="0"/>
    <x v="1"/>
  </r>
  <r>
    <x v="5"/>
    <x v="1"/>
    <m/>
    <m/>
    <m/>
    <m/>
    <s v="Reubicar, instalar y poner en operación las tres UPS que se encuentran en bodega."/>
    <s v="III) Ejecutar el traslado, instalación y puesta en funcionamiento de las UPS en las sedes priorizadas"/>
    <s v="Formato Start-UP de UPS (instaladas y operativas)_x0009_"/>
    <n v="3"/>
    <d v="2025-08-01T00:00:00"/>
    <d v="2025-12-31T00:00:00"/>
    <n v="21.714285714285715"/>
    <n v="0"/>
    <s v="DGC_x000a_Dirección de Gestión Corporativa _x000a_Subdirección de Compras y Contratos_x000a__x000a_Dirección de Gestión de Innovación y Tecnología_x000a__x000a__x000a__x000a_"/>
    <n v="0"/>
    <x v="1"/>
  </r>
  <r>
    <x v="5"/>
    <x v="1"/>
    <s v="Auditoria Financiera Vigencia 2024"/>
    <s v="16  04 100   "/>
    <s v="Hallazgo No. 9. Inventario Mercancías ADA Seccional Cali (F-D)_x000a__x000a_“Al revisar la información reportada por la DIAN, relacionada con los faltantes en la Dirección Seccional de Cali - Valle; se evidenciaron dos (2) situaciones relacionadas con mercancías aprehendidas; las cuales se relacionan a continuación: _x000a_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_x000a_La mercancía en oro, como consta en cinco documentos de avalúo realizados por perito avaluador el 10 en mayo de 2023 y CONAVALUOS el 25 de julio de 2023, fue avaluada en $664.804.081. _x000a__x000a_(…) La mercancía fue sustraída y reemplazada por otros elementos sin valor representativo, como consta en los nuevos avalúos ordenados y efectuados por las mismas firmas de peritos avaluadores en junio 24 de 2024._x000a__x000a_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_x000a__x000a_(…)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_x000a__x000a_Referente a las gestiones realizadas para la recuperación del faltante, no se encontró cuenta de cobro que soporte su recuperación._x000a__x000a_A pesar que la Dirección Seccional de Impuestos y Aduanas de Cali,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_x000a__x0009_- No se realizaron las verificaciones, inspecciones y avalúos correspondientes a la mercancía ingresada por abandono. _x000a__x0009_- No se elaboró el acta de faltantes al momento de detectar la diferencia en la descripción de la mercancía; lo anterior, resultado del avalúo realizado en mayo de 2014, como tampoco se solicitó la investigación a través de formato 1561 _x000a__x0009_- No se emitió la cuenta de cobro al depósito responsable _x000a__x0009_- No instauró la denuncia penal ante la Fiscalía General de la Nación, como se indica en los procedimientos al momento de detectar la irregularidad _x000a__x0009_- No se realizó el reporte de siniestro a la Aseguradora, en las fechas en que se evidenció el hecho, dando lugar a la prescripción de los hechos _x000a__x0009_- No se anexan las actas de aprehensión de las mercancías, ni la correspondiente Acta de Inventario._x000a__x0009_(…)_x000a_-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_x000a__x000a_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_x000a__x000a_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_x000a_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_x000a__x000a__x0009_Las situaciones mencionadas, generaron un daño al patrimonio público por $664.884.081 que corresponde a $664.804.081 del Acta de Faltante 4 del 13 de junio de 2024 y $80.000 correspondiente al Acta de Faltante 2 del 9 de febrero de 2024…”. "/>
    <s v="“(… )Los casos descritos anteriormente, denotan que no existió una gestión efectiva encaminada a la recuperación de la mercancía faltante  (…)”. "/>
    <s v="Acción 1: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5-08-01T00:00:00"/>
    <d v="2026-08-01T00:00:00"/>
    <n v="52.142857142857146"/>
    <n v="0"/>
    <s v="DGC_x000a_Dirección de Gestión Corporativa_x000a_Subdirección Logística_x000a__x000a_Direccion Seccional de Aduanas de Cali_x000a_División Administrativa y financiera_x000a_GIT de Operación Logística       "/>
    <n v="0"/>
    <x v="1"/>
  </r>
  <r>
    <x v="5"/>
    <x v="1"/>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0"/>
    <s v="DGC_x000a_Dirección de Gestión Corporativa_x000a_Subdirección Logística"/>
    <n v="0"/>
    <x v="1"/>
  </r>
  <r>
    <x v="5"/>
    <x v="1"/>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1"/>
  </r>
  <r>
    <x v="5"/>
    <x v="1"/>
    <m/>
    <m/>
    <m/>
    <m/>
    <s v="Acción 3: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dirigida a los funcionarios de las Divisiones Administrativa y Financiera y el GIT de Operación Logística del Nivel Nacional."/>
    <s v="Listado de asistencia"/>
    <n v="1"/>
    <d v="2025-08-01T00:00:00"/>
    <d v="2025-10-31T00:00:00"/>
    <n v="13"/>
    <n v="0"/>
    <s v="DGC_x000a_Dirección de Gestión Corporativa_x000a_Subdirección Logística"/>
    <n v="0"/>
    <x v="1"/>
  </r>
  <r>
    <x v="5"/>
    <x v="1"/>
    <m/>
    <m/>
    <m/>
    <m/>
    <s v="Acción 4: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0"/>
    <s v="DGC_x000a_Dirección de Gestión Aduanas_x000a_Subdirección de Operacion Aduanera_x000a__x000a_Direccion Seccional de Aduanas de Cali_x000a_División de Operación Aduanera "/>
    <n v="0"/>
    <x v="1"/>
  </r>
  <r>
    <x v="5"/>
    <x v="1"/>
    <s v="Auditoria Financiera Vigencia 2024"/>
    <s v="16  04 100   "/>
    <s v="Hallazgo No. 10. Inventario Mercancías Seccional Bucaramanga (F-D)_x000a__x000a_“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_x000a_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_x000a_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_x000a_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_x000a_(…)_x000a_En la revisión documental también se detectó que en el Formato de Acta de Faltante No. 2, se presenta información duplicada en la casilla de descripción de uno de los ítems, lo cual impide identificar las características reales de una de las piezas faltantes. _x000a_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_x000a_Todo lo anterior, generó un daño al patrimonio público por $225.401.000, valor del Acta de Faltante Acta No. 2 del 18 de junio de 2024, resultado de una gestión fiscal ineficaz, ineficiente e inoportuna, al tenor de lo dispuesto en el artículo 6º de la Ley 610 de 2000…”. "/>
    <s v="“(…)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quot;"/>
    <s v="Acción 1: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0"/>
    <s v="DGC_x000a_Dirección de Gestión Aduanas_x000a_Subdirección de Operacion Aduanera_x000a__x000a_Dirección Seccional de Impuestos y Aduanas de Bucaramanga_x000a_División de Operación Aduanera "/>
    <n v="0"/>
    <x v="1"/>
  </r>
  <r>
    <x v="5"/>
    <x v="1"/>
    <m/>
    <m/>
    <m/>
    <m/>
    <s v="Acción 2: Realizar seguimiento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5-07-01T00:00:00"/>
    <d v="2026-07-01T00:00:00"/>
    <n v="52.142857142857146"/>
    <n v="0"/>
    <s v="DGC_x000a_Dirección de Gestión Corporativa_x000a_Subdirección Logística_x000a__x000a_Direccion Seccional de Impuestos y Aduanas de Bucaramanga_x000a_División Administrativa y financiera - GIT de Operación Logística"/>
    <n v="0"/>
    <x v="1"/>
  </r>
  <r>
    <x v="5"/>
    <x v="1"/>
    <m/>
    <m/>
    <m/>
    <m/>
    <s v="Acción 3: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0"/>
    <s v="DGC_x000a_Dirección de Gestión Corporativa_x000a_Subdirección Logística"/>
    <n v="0"/>
    <x v="1"/>
  </r>
  <r>
    <x v="5"/>
    <x v="1"/>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1"/>
  </r>
  <r>
    <x v="5"/>
    <x v="1"/>
    <m/>
    <m/>
    <m/>
    <m/>
    <s v="Acción 4: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s v="Listado de asistencia"/>
    <n v="1"/>
    <d v="2025-08-01T00:00:00"/>
    <d v="2025-10-31T00:00:00"/>
    <n v="13"/>
    <n v="0"/>
    <s v="DGC_x000a_Dirección de Gestión Corporativa_x000a_Subdirección Logística"/>
    <n v="0"/>
    <x v="1"/>
  </r>
  <r>
    <x v="5"/>
    <x v="1"/>
    <s v="Auditoría Financiera DIAN Vigencia 2023 - PNVCF Sem I 2024"/>
    <s v="16  01 003   "/>
    <s v="Hallazgo No. 5. Custodia y Control de inventarios Cabezas de ganado (F)._x000a__x000a_(…)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Gestionar las reclamaciones correspondientes ante la aseguradora dentro de un plazo máximo de dos años, contados a partir de la fecha en que se evidencie el faltante o se interponga la denuncia por pérdida diligenciando y remitiendo a la Subdirección Administrativa los documentos soporte de la reclamación. Asimismo, poner en conocimiento de esta situación a la Coordinación de Optimización de la Operación Logística."/>
    <s v="Elaborar un oficio dirigido a la aseguradora de la entidad con la solicitud de afectación de la póliza, para la recuperación del faltante."/>
    <s v="Oficio"/>
    <n v="1"/>
    <d v="2025-10-15T00:00:00"/>
    <d v="2026-03-31T00:00:00"/>
    <n v="23.857142857142858"/>
    <n v="0"/>
    <s v="DGC_x000a_NC - Subproceso Función Pagadora_x000a_Dirección de Gestión Corporativa_x000a_Subdirección de Logística_x000a_Subdirección Administrativa_x000a__x000a_DS - Subproceso Función Pagadora_x000a_Dirección Seccional de Impuestos y Aduanas de Leticia._x000a_División Administrativa y Financiera_x000a__x000a_"/>
    <n v="0"/>
    <x v="1"/>
  </r>
  <r>
    <x v="5"/>
    <x v="1"/>
    <m/>
    <m/>
    <m/>
    <m/>
    <m/>
    <s v="Egresar las mercancías faltantes"/>
    <s v="Documento de Egreso de Mercancías"/>
    <n v="1"/>
    <d v="2025-10-15T00:00:00"/>
    <d v="2026-05-31T00:00:00"/>
    <n v="32.571428571428569"/>
    <n v="0"/>
    <s v="DGC_x000a_NC - Subproceso Función Pagadora_x000a_Dirección de Gestión Corporativa_x000a_Subdirección de Logística_x000a_Subdirección Administrativa_x000a__x000a_DS - Subproceso Función Pagadora_x000a_Dirección Seccional de Impuestos y Aduanas de Leticia._x000a_División Administrativa y Financiera_x000a__x000a_"/>
    <n v="0"/>
    <x v="1"/>
  </r>
  <r>
    <x v="7"/>
    <x v="1"/>
    <s v="4 Aud Especial Vig 2005- Jun 2009_x000a__x000a_AEF - Seguimiento PM 2014"/>
    <s v="22 02 001"/>
    <s v="Hallazgo No. 4 Cumplimiento cronograma._x000a_El desarrollo del Modelo Muisca programado inicialmente para terminar el 31 de diciembre de 2009, tuvo que ser reprogramado hasta el año 2012."/>
    <s v="Fallas de la planeación, falta de seguimiento, control y monitoreo a la ejecución del proyecto."/>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7"/>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n v="1"/>
    <x v="0"/>
  </r>
  <r>
    <x v="7"/>
    <x v="1"/>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0"/>
  </r>
  <r>
    <x v="7"/>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0"/>
  </r>
  <r>
    <x v="7"/>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0"/>
  </r>
  <r>
    <x v="7"/>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
    <n v="1"/>
    <x v="0"/>
  </r>
  <r>
    <x v="7"/>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
    <n v="1"/>
    <x v="0"/>
  </r>
  <r>
    <x v="7"/>
    <x v="1"/>
    <m/>
    <m/>
    <m/>
    <m/>
    <s v="Iniciar el desarrollo de la solución tecnológica."/>
    <s v="Desarrollo de la solución"/>
    <s v="Informes de seguimiento"/>
    <n v="2"/>
    <d v="2025-04-01T00:00:00"/>
    <d v="2025-07-31T00:00:00"/>
    <n v="17.285714285714285"/>
    <n v="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5"/>
    <x v="1"/>
  </r>
  <r>
    <x v="7"/>
    <x v="1"/>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Proceso Cumplimiento de Obligaciones Aduaneras y Cambiarias_x000a_Dirección de Gestión de Aduanas_x000a_Subdirección de Operación Aduanera"/>
    <n v="0"/>
    <x v="1"/>
  </r>
  <r>
    <x v="7"/>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0"/>
    <x v="1"/>
  </r>
  <r>
    <x v="7"/>
    <x v="1"/>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ACTUALIZADO_x000a_30112021"/>
    <n v="1"/>
    <x v="0"/>
  </r>
  <r>
    <x v="7"/>
    <x v="1"/>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ACTUALIZADO_x000a_30112021"/>
    <n v="1"/>
    <x v="0"/>
  </r>
  <r>
    <x v="7"/>
    <x v="1"/>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n v="52.285714285714285"/>
    <n v="1"/>
    <s v="DGIT_x000a_NC - Subproceso Innovación y Tecnología_x000a_Dirección de Gestión de Innovación y Tecnología_x000a_Subdirección de Soluciones y Desarrollo_x000a__x000a_REFORMULADO_x000a_30/09/2017_x000a_ACTUALIZADO_x000a_30112021"/>
    <n v="1"/>
    <x v="0"/>
  </r>
  <r>
    <x v="7"/>
    <x v="1"/>
    <m/>
    <m/>
    <m/>
    <m/>
    <s v="Priorizar y detallar requerimientos funcionales tecnológicos necesario para la solución tecnológica para el proceso de Comercialización."/>
    <s v="Requerimientos Funcionales"/>
    <s v="Documento de requerimientos funcionales V1"/>
    <n v="1"/>
    <d v="2019-11-01T00:00:00"/>
    <d v="2020-10-30T00:00:00"/>
    <n v="52"/>
    <n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ACTUALIZADO_x000a_30112021"/>
    <n v="1"/>
    <x v="0"/>
  </r>
  <r>
    <x v="7"/>
    <x v="1"/>
    <m/>
    <m/>
    <m/>
    <m/>
    <s v="Definir un plan de trabajo de desarrollo de la solución tecnológica "/>
    <s v="Realizar el proceso de_x000a_contratación de acuerdo_x000a_con sus etapas"/>
    <s v="Contrato Firmado "/>
    <n v="1"/>
    <d v="2025-12-01T00:00:00"/>
    <d v="2026-05-30T00:00:00"/>
    <n v="25.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7"/>
    <x v="1"/>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7"/>
    <x v="1"/>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7"/>
    <x v="1"/>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7"/>
    <x v="1"/>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0"/>
  </r>
  <r>
    <x v="7"/>
    <x v="1"/>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0"/>
  </r>
  <r>
    <x v="7"/>
    <x v="1"/>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n v="30.285714285714285"/>
    <n v="24"/>
    <s v="DGIT_x000a_NC - Subproceso Innovación y Tecnología_x000a_Dirección de Gestión de Innovación y Tecnología_x000a_Subdirección de Soluciones y Desarrollo_x000a__x000a_REFORMULADO_x000a_30042016_x000a_ACTUALIZADO_x000a_30112021_x000a_"/>
    <n v="1"/>
    <x v="0"/>
  </r>
  <r>
    <x v="7"/>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n v="34.714285714285715"/>
    <n v="19"/>
    <s v="DGIT_x000a_NC - Subproceso Innovación y Tecnología_x000a_Dirección de Gestión de Innovación y Tecnología_x000a_Subdirección de Soluciones y Desarrollo_x000a__x000a_REFORMULADO_x000a_30042016_x000a_ACTUALIZADO_x000a_30112021"/>
    <n v="1"/>
    <x v="0"/>
  </r>
  <r>
    <x v="7"/>
    <x v="1"/>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n v="52"/>
    <n v="14"/>
    <s v="DGIT_x000a_NC - Subproceso Innovación y Tecnología_x000a_Dirección de Gestión de Innovación y Tecnología_x000a_Subdirección de Soluciones y Desarrollo_x000a__x000a_REFORMULADO_x000a_30092017_x000a_ACTUALIZADO_x000a_30112021"/>
    <n v="1"/>
    <x v="0"/>
  </r>
  <r>
    <x v="7"/>
    <x v="1"/>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n v="4"/>
    <n v="4"/>
    <s v="DGIT_x000a_NC - Subproceso Innovación y Tecnología_x000a_Dirección de Gestión de Innovación y Tecnología_x000a_Subdirección de Soluciones y Desarrollo_x000a__x000a_REFORMULADO_x000a_30092017_x000a_ACTUALIZADO_x000a_30112021"/>
    <n v="1"/>
    <x v="0"/>
  </r>
  <r>
    <x v="7"/>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30092018_x000a_30042020_x000a_ACTUALIZADO_x000a_30112021"/>
    <n v="1"/>
    <x v="0"/>
  </r>
  <r>
    <x v="7"/>
    <x v="1"/>
    <m/>
    <m/>
    <m/>
    <m/>
    <m/>
    <s v="5. Realizar la codificación para la puesta en producción del Proyecto   Núcleo Básico - Fase I - Proyecto de Zonas Francasl,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30092018_x000a_ACTUALIZADO_x000a_30112021"/>
    <n v="1"/>
    <x v="0"/>
  </r>
  <r>
    <x v="7"/>
    <x v="1"/>
    <m/>
    <m/>
    <m/>
    <m/>
    <m/>
    <s v="6. Ejecutar  las pruebas funcionales y realizar el despliegue  en producción del Proyecto  Núcleo Básico - Fase I - Proyecto de Zonas Franca,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REFORMULADO_x000a_30/09/2017_x000a_30/09/2018_x000a_30/04/2020_x000a_ACTUALIZADO_x000a_30112021_x000a_"/>
    <n v="1"/>
    <x v="0"/>
  </r>
  <r>
    <x v="7"/>
    <x v="1"/>
    <m/>
    <m/>
    <m/>
    <m/>
    <m/>
    <s v="7. Realizar el análisis y diseño para la puesta en producción del Proyecto   Núcleo Básico - Fase I - Proyecto de   Tráfico Postal,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20-04-01T00:00:00"/>
    <d v="2020-07-30T00:00:00"/>
    <n v="17.142857142857142"/>
    <n v="3"/>
    <s v="DGIT_x000a_NC - Subproceso Innovación y Tecnología_x000a_Dirección de Gestión de Innovación y Tecnología_x000a_Subdirección de Soluciones y Desarrollo_x000a__x000a_ACTUALIZADO_x000a_30112021"/>
    <n v="1"/>
    <x v="0"/>
  </r>
  <r>
    <x v="7"/>
    <x v="1"/>
    <m/>
    <m/>
    <m/>
    <m/>
    <m/>
    <s v="8. Realizar la codificación para la puesta en producción del Proyecto   Núcleo Básico - Fase I - Proyecto de  Tráfico Postal, debidamente  formalizados en el  Formato  Información de Versión 300001 -  FT-SI-2180 ."/>
    <s v="a. (01) un de Formato Información de Versión 300001 -  FT-SI-2180 "/>
    <n v="1"/>
    <d v="2020-08-01T00:00:00"/>
    <d v="2021-01-17T00:00:00"/>
    <n v="24.142857142857142"/>
    <n v="1"/>
    <s v="DGIT_x000a_NC - Subproceso Innovación y Tecnología_x000a_Dirección de Gestión de Innovación y Tecnología_x000a_Subdirección de Soluciones y Desarrollo_x000a__x000a_ACTUALIZADO_x000a_30112021"/>
    <n v="1"/>
    <x v="0"/>
  </r>
  <r>
    <x v="7"/>
    <x v="1"/>
    <m/>
    <m/>
    <m/>
    <m/>
    <m/>
    <s v="9. Ejecutar  las pruebas funcionales y realizar el despliegue  en producción del Proyecto  Núcleo Básico - Fase I - 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ACTUALIZADO_x000a_30112021"/>
    <n v="1"/>
    <x v="0"/>
  </r>
  <r>
    <x v="7"/>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n v="49.571428571428569"/>
    <n v="3"/>
    <s v="DGIT_x000a_NC - Subproceso Innovación y Tecnología_x000a_Dirección de Gestión de Innovación y Tecnología_x000a_Subdirección de Soluciones y Desarrollo_x000a__x000a_REFORMULADO_x000a_30042016_x000a_30092017_x000a_30092018_x000a_ACTUALIZADO_x000a_30112021"/>
    <n v="1"/>
    <x v="0"/>
  </r>
  <r>
    <x v="7"/>
    <x v="1"/>
    <m/>
    <m/>
    <m/>
    <m/>
    <m/>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n v="17.285714285714285"/>
    <n v="3"/>
    <s v="DGIT_x000a_NC - Subproceso Innovación y Tecnología_x000a_Dirección de Gestión de Innovación y Tecnología_x000a_Subdirección de Soluciones y Desarrollo_x000a__x000a_REFORMULADO_x000a_30042016_x000a_30092017_x000a_30092018_x000a_ACTUALIZADO_x000a_30112021"/>
    <n v="1"/>
    <x v="0"/>
  </r>
  <r>
    <x v="7"/>
    <x v="1"/>
    <m/>
    <m/>
    <m/>
    <m/>
    <m/>
    <s v="Priorizar y detallar requerimientos funcionales tecnológicos necesario para la solución tecnológica para el proceso de Comercialización."/>
    <s v="Documento de requerimientos funcionales V1"/>
    <n v="1"/>
    <d v="2019-11-01T00:00:00"/>
    <d v="2020-10-30T00:00:00"/>
    <n v="52"/>
    <n v="1"/>
    <s v="DGIT_x000a_NC - Subproceso Innovación y Tecnología_x000a_Dirección de Gestión de Innovación y Tecnología_x000a_Subdirección de Soluciones y Desarrollo_x000a__x000a_NC - Subproceso Operación Logística_x000a_Dirección de Gestión Corporativa_x000a_Subdirección Logística_x000a__x000a_REFORMULADO_x000a_30092017_x000a_30092018_x000a_30092019_x000a_31102020_x000a_ACTUALIZADO_x000a_30112021"/>
    <n v="1"/>
    <x v="0"/>
  </r>
  <r>
    <x v="7"/>
    <x v="1"/>
    <m/>
    <m/>
    <m/>
    <m/>
    <s v="Definir un plan de trabajo de desarrollo de la solución tecnológica "/>
    <s v="Realizar el proceso de_x000a_contratación de acuerdo_x000a_con sus etapas"/>
    <s v="Contrato Firmado "/>
    <n v="1"/>
    <d v="2025-12-01T00:00:00"/>
    <d v="2026-05-30T00:00:00"/>
    <n v="25.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1"/>
  </r>
  <r>
    <x v="7"/>
    <x v="1"/>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1"/>
  </r>
  <r>
    <x v="7"/>
    <x v="1"/>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1"/>
  </r>
  <r>
    <x v="7"/>
    <x v="1"/>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1"/>
  </r>
  <r>
    <x v="7"/>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REFORMULADO_x000a_30092017_x000a_30092018_x000a_30042020_x000a_ACTUALIZADO_x000a_30112021"/>
    <n v="1"/>
    <x v="0"/>
  </r>
  <r>
    <x v="7"/>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30092018_x000a_30042020_x000a_ACTUALIZADO_x000a_30112021"/>
    <n v="1"/>
    <x v="0"/>
  </r>
  <r>
    <x v="7"/>
    <x v="1"/>
    <m/>
    <m/>
    <m/>
    <m/>
    <m/>
    <s v="3.2. Ejecutar el cronogama de  actividades  para  la puesta en producción de  cada uno de los Sistemas de Información:  Anotaciones Fiscales ,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0"/>
  </r>
  <r>
    <x v="7"/>
    <x v="1"/>
    <m/>
    <m/>
    <m/>
    <m/>
    <s v="Iniciar el proyecto con la definición de  los requerimientos funcionales de Anotaciones Fiscales _x000a_"/>
    <s v="Definir los requerimientos funcionales "/>
    <s v="Documento de requerimientos funcionales V1"/>
    <n v="1"/>
    <d v="2024-02-01T00:00:00"/>
    <d v="2025-03-31T00:00:00"/>
    <n v="60.571428571428569"/>
    <n v="1"/>
    <s v="DGIT_x000a_NC - Subproceso Fiscalización y Liquidación_x000a_Dirección de Gestión de Fiscalización_x000a_Subdirección de Fiscalización Tributaria_x000a__x000a_"/>
    <n v="1"/>
    <x v="0"/>
  </r>
  <r>
    <x v="7"/>
    <x v="1"/>
    <m/>
    <m/>
    <m/>
    <m/>
    <s v="Definir los requerimientos no funcionales "/>
    <s v="Definir los requerimientos no funcionales "/>
    <s v="Documento de requerimientos no funcionales V1"/>
    <n v="1"/>
    <d v="2024-02-01T00:00:00"/>
    <d v="2025-03-31T00:00:00"/>
    <n v="60.571428571428569"/>
    <n v="1"/>
    <s v="DGIT_x000a_NC - Subproceso Innovación y Tecnología_x000a_Dirección de Gestión de Innovación y Tecnología_x000a_Subdirección de Soluciones y Desarrollo_x000a__x000a_"/>
    <n v="1"/>
    <x v="0"/>
  </r>
  <r>
    <x v="7"/>
    <x v="1"/>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Soluciones y Desarrollo_x000a__x000a_"/>
    <n v="1"/>
    <x v="0"/>
  </r>
  <r>
    <x v="7"/>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Fiscalización y Liquidación_x000a_Dirección de Gestión de Fiscalización_x000a_Subdirección de Fiscalización Tributaria_x000a__x000a_"/>
    <n v="1"/>
    <x v="0"/>
  </r>
  <r>
    <x v="7"/>
    <x v="1"/>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Soluciones y Desarrollo_x000a__x000a_"/>
    <n v="1"/>
    <x v="0"/>
  </r>
  <r>
    <x v="7"/>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_x000a_"/>
    <n v="1"/>
    <x v="0"/>
  </r>
  <r>
    <x v="7"/>
    <x v="1"/>
    <m/>
    <m/>
    <m/>
    <m/>
    <s v="Iniciar el desarrollo de la solución tecnológica."/>
    <s v="Desarrollo de la solución"/>
    <s v="Informes de seguimiento"/>
    <n v="12"/>
    <d v="2026-01-02T00:00:00"/>
    <d v="2028-12-31T00:00:00"/>
    <n v="156.28571428571428"/>
    <n v="0"/>
    <s v="DGIT_x000a_NC - Subproceso Innovación y Tecnología_x000a_Dirección de Gestión de Innovación y Tecnología_x000a_Subdirección de Soluciones y Desarrollo_x000a__x000a_REFORMULADO_x000a_12072023_x000a_15052024"/>
    <n v="0"/>
    <x v="1"/>
  </r>
  <r>
    <x v="7"/>
    <x v="1"/>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Fiscalización y Liquidación_x000a_Dirección de Gestión de Fiscalización_x000a_Subdirección de Fiscalización Tributaria_x000a__x000a_"/>
    <n v="0"/>
    <x v="1"/>
  </r>
  <r>
    <x v="7"/>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REFORMULADO_x000a_12072023_x000a_15052024"/>
    <n v="0"/>
    <x v="1"/>
  </r>
  <r>
    <x v="7"/>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3. Ejecutar el cronogama de  actividades  para  la puesta en producción de  cada uno de los Sistemas de Información:  Prooveedores,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0"/>
  </r>
  <r>
    <x v="7"/>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3-01-01T00:00:00"/>
    <d v="2023-07-30T00:00:00"/>
    <n v="30"/>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_x000a_RFORMULADO_x000a_20052022_x000a_09122022"/>
    <n v="1"/>
    <x v="0"/>
  </r>
  <r>
    <x v="7"/>
    <x v="1"/>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0"/>
  </r>
  <r>
    <x v="7"/>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2-31T00:00:00"/>
    <n v="21.714285714285715"/>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0"/>
  </r>
  <r>
    <x v="7"/>
    <x v="1"/>
    <m/>
    <m/>
    <m/>
    <m/>
    <m/>
    <s v="Priorizar y detallar requerimientos Funcionales tecnológicos necesario para la solución tecnológica  del Proyecto de Cartera._x000a__x000a_"/>
    <s v="Documento de requerimientos funcionales V1"/>
    <n v="1"/>
    <d v="2020-07-01T00:00:00"/>
    <d v="2020-12-31T00:00:00"/>
    <n v="26.142857142857142"/>
    <n v="1"/>
    <s v="DGIT_x000a_NC - Subproceso Innovación y Tecnología_x000a_Dirección de Gestión de Innovación y Tecnología_x000a_Subdirección de Soluciones y Desarrollo_x000a_Subdirección de Innovación y Proyectos_x000a__x000a_NC - Subproceso Recaudo - Devoluciones_x000a_Dirección de Gestión de Impuestos_x000a_Subdirección de Recaudo_x000a__x000a_REFORMULADO_x000a_30092017_x000a_30092018_x000a_31102020_x000a_ACTUALIZADO_x000a_30112021"/>
    <n v="1"/>
    <x v="0"/>
  </r>
  <r>
    <x v="7"/>
    <x v="1"/>
    <m/>
    <m/>
    <m/>
    <m/>
    <s v="Definir un plan de trabajo de desarrollo de la solución tecnológica "/>
    <s v="Realizar el proceso de_x000a_contratación de acuerdo_x000a_con sus etapas"/>
    <s v="Contrato Firmado "/>
    <n v="1"/>
    <d v="2025-12-01T00:00:00"/>
    <d v="2026-05-30T00:00:00"/>
    <n v="25.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1"/>
  </r>
  <r>
    <x v="7"/>
    <x v="1"/>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7"/>
    <x v="1"/>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7"/>
    <x v="1"/>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7"/>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s v="Presentar Informe Semanal "/>
    <s v="Documentos"/>
    <n v="19"/>
    <d v="2015-05-22T00:00:00"/>
    <d v="2015-10-10T00:00:00"/>
    <n v="20.142857142857142"/>
    <n v="19"/>
    <s v="DGIT_x000a_NC - Subproceso Innovación y Tecnología_x000a_Dirección de Gestión de Innovación y Tecnología_x000a_Subdirección de Soluciones y Desarrollo_x000a__x000a_ACTUALIZADO_x000a_30112021_x000a_"/>
    <n v="1"/>
    <x v="0"/>
  </r>
  <r>
    <x v="7"/>
    <x v="1"/>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Soluciones y Desarrollo_x000a__x000a_ACTUALIZADO_x000a_30112021"/>
    <n v="1"/>
    <x v="0"/>
  </r>
  <r>
    <x v="7"/>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REFORMULADO_x000a_30092017_x000a_ACTUALIZADO_x000a_30112021"/>
    <n v="1"/>
    <x v="0"/>
  </r>
  <r>
    <x v="7"/>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REFORMULADO_x000a_30092017_x000a_ACTUALIZADO_x000a_30112021"/>
    <n v="1"/>
    <x v="0"/>
  </r>
  <r>
    <x v="7"/>
    <x v="1"/>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7"/>
    <x v="1"/>
    <m/>
    <m/>
    <m/>
    <m/>
    <s v="Desarrollar o adquirir la solucion tecnolo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7"/>
    <x v="1"/>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0"/>
  </r>
  <r>
    <x v="7"/>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0"/>
  </r>
  <r>
    <x v="7"/>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0"/>
  </r>
  <r>
    <x v="7"/>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0"/>
  </r>
  <r>
    <x v="7"/>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NC - Proceso Cumplimiento de Obligaciones Aduaneras y Cambiarias_x000a_Dirección de Gestión de Aduanas_x000a_Subdirección de Operación Aduanera_x000a__x000a__x000a_"/>
    <n v="1"/>
    <x v="0"/>
  </r>
  <r>
    <x v="7"/>
    <x v="1"/>
    <m/>
    <m/>
    <m/>
    <m/>
    <s v="Iniciar el desarrollo de la solución tecnológica."/>
    <s v="Desarrollo de la solución"/>
    <s v="Informes de seguimiento"/>
    <n v="3"/>
    <d v="2025-04-01T00:00:00"/>
    <d v="2025-07-31T00:00:00"/>
    <n v="17.285714285714285"/>
    <n v="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33333333333333331"/>
    <x v="1"/>
  </r>
  <r>
    <x v="7"/>
    <x v="1"/>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Proceso Cumplimiento de Obligaciones Aduaneras y Cambiarias_x000a_Dirección de Gestión de Aduanas_x000a_Subdirección de Operación Aduanera_x000a_"/>
    <n v="0"/>
    <x v="1"/>
  </r>
  <r>
    <x v="7"/>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7"/>
    <x v="1"/>
    <s v="19 Aud Funció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0"/>
  </r>
  <r>
    <x v="7"/>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0"/>
  </r>
  <r>
    <x v="7"/>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n v="1"/>
    <x v="0"/>
  </r>
  <r>
    <x v="7"/>
    <x v="1"/>
    <m/>
    <m/>
    <m/>
    <m/>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1"/>
    <x v="0"/>
  </r>
  <r>
    <x v="7"/>
    <x v="1"/>
    <m/>
    <m/>
    <m/>
    <m/>
    <s v="Desarrollar o adquirir la solución tecnológica del Proyecto de Desaduanamiento._x000a__x000a_"/>
    <s v="1. Informe de avance del proceso de contratación."/>
    <s v="Informe de avance del proceso"/>
    <n v="1"/>
    <d v="2023-11-01T00:00:00"/>
    <d v="2024-07-31T00:00:00"/>
    <n v="39"/>
    <n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7"/>
    <x v="1"/>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0"/>
  </r>
  <r>
    <x v="7"/>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0"/>
  </r>
  <r>
    <x v="7"/>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0"/>
  </r>
  <r>
    <x v="7"/>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0"/>
  </r>
  <r>
    <x v="7"/>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_x000a__x000a_"/>
    <n v="1"/>
    <x v="0"/>
  </r>
  <r>
    <x v="7"/>
    <x v="1"/>
    <m/>
    <m/>
    <m/>
    <m/>
    <s v="Iniciar el desarrollo de la solución tecnológica."/>
    <s v="Desarrollo de la solución"/>
    <s v="Informes de seguimiento"/>
    <n v="3"/>
    <d v="2025-04-01T00:00:00"/>
    <d v="2025-07-31T00:00:00"/>
    <n v="17.285714285714285"/>
    <n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_x000a_REFORMULADO_x000a_30092019_x000a_30112021_x000a_20052022"/>
    <n v="0.33333333333333331"/>
    <x v="1"/>
  </r>
  <r>
    <x v="7"/>
    <x v="1"/>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Subproceso Operación Aduanera_x000a_Dirección de Gestión de Aduanas_x000a_Subdirección de Operación Aduanera_x000a_"/>
    <n v="0"/>
    <x v="1"/>
  </r>
  <r>
    <x v="7"/>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7"/>
    <x v="1"/>
    <s v="20 Aud Funció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V1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_x000a_17. PR-SI-0150_Codificación de los Sistemas de Información_x000a_18. PR-SI-0151_Ejecución de Pruebas de los Sistemas de Información_x000a_19. PR-SI-0152_Implantación de los Sistemas de Información"/>
    <s v="1. Un (1) Plan de trabajo V1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n v="1"/>
    <x v="0"/>
  </r>
  <r>
    <x v="7"/>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0"/>
  </r>
  <r>
    <x v="7"/>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0"/>
  </r>
  <r>
    <x v="7"/>
    <x v="1"/>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_x000a_REFORMULADO_x000a_30092019_x000a_ACTUALIZADO_x000a_30112021"/>
    <n v="1"/>
    <x v="0"/>
  </r>
  <r>
    <x v="7"/>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n v="1"/>
    <x v="0"/>
  </r>
  <r>
    <x v="7"/>
    <x v="1"/>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0"/>
  </r>
  <r>
    <x v="7"/>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0"/>
  </r>
  <r>
    <x v="7"/>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0"/>
  </r>
  <r>
    <x v="7"/>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0"/>
  </r>
  <r>
    <x v="7"/>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0"/>
  </r>
  <r>
    <x v="7"/>
    <x v="1"/>
    <m/>
    <m/>
    <m/>
    <m/>
    <s v="Iniciar el desarrollo de la solución tecnológica."/>
    <s v="Desarrollo de la solución"/>
    <s v="Informes de seguimiento"/>
    <n v="3"/>
    <d v="2025-04-01T00:00:00"/>
    <d v="2025-07-31T00:00:00"/>
    <n v="17.285714285714285"/>
    <n v="1"/>
    <s v="DGIT_x000a_NC - Subproceso Innovación y Tecnología_x000a_Dirección de Gestión de Innovación y Tecnología_x000a_Subdirección de Innovación y Proyectos_x000a_Subdirección de Soluciones y Desarrollo_x000a_"/>
    <n v="0.33333333333333331"/>
    <x v="1"/>
  </r>
  <r>
    <x v="7"/>
    <x v="1"/>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Subproceso Operación Aduanera_x000a_Dirección de Gestión de Aduanas_x000a_Subdirección de Operación Aduanera_x000a_"/>
    <n v="0"/>
    <x v="1"/>
  </r>
  <r>
    <x v="7"/>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7"/>
    <x v="1"/>
    <s v="1  Aud Operación Aduanera -Importaciones Dirección de Aduanas y Direcciones Seccionales de Aduanas de Bogotá, Cali, Buenaventura, Bucaramanga, Cartagena, Barranquilla y Santa Marta Vigencia 2018 y primer semestre de 2019"/>
    <s v="22 02 002"/>
    <s v="Hallazgo 1.  Declaraciones de Importación Duplicadas Seccional Bogotá – Nivel Central.  (D - P)_x000a__x000a_(…) se evidencio 724 registros de declaraciones con número de formulario y número de aceptación repetidos (…)._x000a__x000a_(…) se verifico que solo a una de las dos declaraciones (032018000155471-6 duplicada en SYGA) se le aplicó el proceso de selectividad en el sistema LUCIA (…) se constató que sólo la declaración que hizo tránsito por el sistema LUCIA, se encuentra registrada contablemente."/>
    <s v="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
    <s v="1. Definir Estrategia de Digitalización del Proyec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7"/>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7"/>
    <x v="1"/>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_x000a_"/>
    <n v="1"/>
    <x v="0"/>
  </r>
  <r>
    <x v="7"/>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0"/>
  </r>
  <r>
    <x v="7"/>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_x000a_"/>
    <n v="1"/>
    <x v="0"/>
  </r>
  <r>
    <x v="7"/>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0"/>
  </r>
  <r>
    <x v="7"/>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0"/>
  </r>
  <r>
    <x v="7"/>
    <x v="1"/>
    <m/>
    <m/>
    <m/>
    <m/>
    <s v="Iniciar el desarrollo de la solución tecnológica."/>
    <s v="Desarrollo de la solución"/>
    <s v="Informes de seguimiento"/>
    <n v="3"/>
    <d v="2025-04-01T00:00:00"/>
    <d v="2025-07-31T00:00:00"/>
    <n v="17.285714285714285"/>
    <n v="1"/>
    <s v="DGIT_x000a_NC - Subproceso Innovación y Tecnología_x000a_Dirección de Gestión de Innovación y Tecnología_x000a_Subdirección de Innovación y Proyectos_x000a_Subdirección de Soluciones y Desarrollo_x000a__x000a_30112021_x000a_20052022_x000a__x000a_"/>
    <n v="0.33333333333333331"/>
    <x v="1"/>
  </r>
  <r>
    <x v="7"/>
    <x v="1"/>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Subproceso Operación Aduanera_x000a_Dirección de Gestión de Aduanas_x000a_Subdirección de Operación Aduanera_x000a__x000a_"/>
    <n v="0"/>
    <x v="1"/>
  </r>
  <r>
    <x v="7"/>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0"/>
    <x v="1"/>
  </r>
  <r>
    <x v="7"/>
    <x v="1"/>
    <m/>
    <m/>
    <m/>
    <m/>
    <s v="3. Realizar un seguimiento mensual al sistema informático electrónico  "/>
    <s v="Realizar un seguimiento mensual conjunta con el area de tecnología al sistema informático electrónico el ultimo día hábil del mes."/>
    <s v="Informe de resultados"/>
    <n v="6"/>
    <d v="2020-02-01T00:00:00"/>
    <d v="2020-07-30T00:00:00"/>
    <n v="25.714285714285715"/>
    <n v="6"/>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ACTUALIZADO_x000a_30112021"/>
    <n v="1"/>
    <x v="0"/>
  </r>
  <r>
    <x v="7"/>
    <x v="1"/>
    <s v="AUDITORÍA DE CUMPLIMIENTO - Proceso Operación Aduanera, vigencia 2022"/>
    <s v="17  01 008   "/>
    <s v="HALLAZGO No. 11. Sistema SYGA - Sistema informático de Gestión Aduanera (A)_x000a__x000a_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_x000a_De un total de 379.969 registros de importaciones y 176.737 registros de pagos consignados en las Bases de datos para los Nits de la muestra seleccionada y que corresponden a la vigencia 2022, se encontró lo siguiente:_x000a_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_x000a_2.Treinta y seis (36) Declaraciones de importación sobre las cuales no se obtiene datos de su correspondiente de pago en los archivos suministrados por los Nits que se relacionan a continuación (…)_x000a_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_x000a_4.Imprecisiones e Inexactitudes en los datos que se registran en SYGA para el campo “RAZON_SOCIAL_IMPORTADOR”, campo que ha sido poblado en la vigencia 2022 con diferencias en la Razón Social, incluso en el mismo mes para los siguientes NITS: _x000a_Situación similar ocurre con Nombres que incluyen una Ñ en la Razón Social como es el caso de los Nits. 800125639, 900123408, 900123408, los cuales en algunos casos es reconocido el carácter de forma correcta y en otros se observa con una interrogación “?”._x000a_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quot;Recaudo reportado en este período por los bancos&quot; no está aplicado en 41 casos en el campo denominado &quot;Estado de saldos&quot;, por un valor total de $81.264.409.000.(…)"/>
    <s v="Falta de seguimiento por parte de la DIAN en la aplicación correcta de los saldos en el APLICATIVO SYGA para estos 15 importadores durante el periodo 1 enero a 31 diciembre de 2022. (…)_x000a__x000a_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_x000a__x000a_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
    <s v="Implementa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T_x000a_NC - Subproceso Innovación y Tecnologia _x000a_Dirección de Gestión de Innovación y Tecnología                                                                                                 _x000a_Subdirección de Innovación y Proyectos_x000a_Subdirección de Soluciones y Desarrollo_x000a_"/>
    <n v="1"/>
    <x v="0"/>
  </r>
  <r>
    <x v="7"/>
    <x v="1"/>
    <m/>
    <m/>
    <m/>
    <m/>
    <m/>
    <s v="Desarrollar o adquirir la solución tecnologíca"/>
    <s v="1. Informe del avance del proceso de contratación"/>
    <n v="1"/>
    <d v="2023-11-01T00:00:00"/>
    <d v="2024-07-31T00:00:00"/>
    <n v="39"/>
    <n v="1"/>
    <s v="DGIT_x000a_NC - Subproceso Innovación y Tecnologia 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
    <n v="1"/>
    <x v="0"/>
  </r>
  <r>
    <x v="7"/>
    <x v="1"/>
    <m/>
    <m/>
    <m/>
    <m/>
    <s v="Iniciar el proyecto con la definición de  los requerimientos funcionales _x000a_"/>
    <s v="Definir los requerimientos funcionales "/>
    <s v="Documento de requerimientos funcionales V1"/>
    <n v="1"/>
    <d v="2024-02-01T00:00:00"/>
    <d v="2025-03-31T00:00:00"/>
    <n v="60.571428571428569"/>
    <n v="1"/>
    <s v="DGIT_x000a_NC - Subproceso Operación Aduanera_x000a_Dirección de Gestión de Aduanas_x000a_Subdirección de Operación Aduanera_x000a__x000a_"/>
    <n v="1"/>
    <x v="0"/>
  </r>
  <r>
    <x v="7"/>
    <x v="1"/>
    <m/>
    <m/>
    <m/>
    <m/>
    <s v="Definir los requerimientos no funcionales "/>
    <s v="Definir los requerimientos no funcionales "/>
    <s v="Documento de requerimientos no funcionales V1"/>
    <n v="1"/>
    <d v="2024-02-01T00:00:00"/>
    <d v="2025-03-31T00:00:00"/>
    <n v="60.571428571428569"/>
    <n v="1"/>
    <s v="DGIT_x000a_NC - Subproceso Innovación y Tecnologia _x000a_Dirección de Gestión de Innovación y Tecnología_x000a_Subdirección de Innovación y Proyectos_x000a_Subdirección de Soluciones y Desarrollo"/>
    <n v="1"/>
    <x v="0"/>
  </r>
  <r>
    <x v="7"/>
    <x v="1"/>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0"/>
  </r>
  <r>
    <x v="7"/>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Operación Aduanera_x000a__x000a_"/>
    <n v="1"/>
    <x v="0"/>
  </r>
  <r>
    <x v="7"/>
    <x v="1"/>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0"/>
  </r>
  <r>
    <x v="7"/>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1"/>
    <x v="0"/>
  </r>
  <r>
    <x v="7"/>
    <x v="1"/>
    <m/>
    <m/>
    <m/>
    <m/>
    <s v="Iniciar el desarrollo de la solución tecnológica."/>
    <s v="Desarrollo de la solución"/>
    <s v="Informes de seguimiento"/>
    <n v="12"/>
    <d v="2026-01-02T00:00:00"/>
    <d v="2028-12-31T00:00:00"/>
    <n v="156.28571428571428"/>
    <n v="0"/>
    <s v="DGIT_x000a_NC - Subproceso Innovación y Tecnologia _x000a_Dirección de Gestión de Innovación y Tecnología_x000a_Subdirección de Innovación y Proyectos_x000a_Subdirección de Soluciones y Desarrollo"/>
    <n v="0"/>
    <x v="1"/>
  </r>
  <r>
    <x v="7"/>
    <x v="1"/>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Operación Aduanera_x000a_Dirección de Gestión de Aduanas_x000a_Subdirección de Operación Aduanera_x000a__x000a_"/>
    <n v="0"/>
    <x v="1"/>
  </r>
  <r>
    <x v="7"/>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0"/>
    <x v="1"/>
  </r>
  <r>
    <x v="7"/>
    <x v="1"/>
    <s v="Auditoria Financiera Vigencia 2024"/>
    <s v="11  03  001   "/>
    <s v=" Hallazgo No. 3 Implementación Plan de Modernización Tecnológica (A)_x000a__x000a_“(…)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_x000a_1.Los procesos de cobro se ejecutan entre varios sistemas que gestionan la información de manera fraccionada y no se comunican entre sí, dando como resultado múltiples tareas manuales y la dificultad consecuente de control y seguimiento. _x000a_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_x000a_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_x000a__x000a_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_x000a_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_x000a_(…)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
    <s v="“(…) Lo anterior, pone en evidencia una posible inobservancia del deber legal de implementar acciones correctivas efectivas y oportunas que garanticen la operación adecuada de las herramientas tecnológicas vinculadas al cumplimiento efectivo del deber misional de la entidad(…)”. "/>
    <s v="Implementar la funcionalidad de corrección de los actos administrativos en el  SIE de Devoluciones"/>
    <s v="Definición de requerimientos funcionales"/>
    <s v="Documento de requerimientos funcionales "/>
    <n v="1"/>
    <d v="2025-09-01T00:00:00"/>
    <d v="2025-10-31T00:00:00"/>
    <n v="8.5714285714285712"/>
    <n v="0"/>
    <s v="DGIT_x000a_Dirección de Gestión de Impuestos_x000a_Subdirección de Devoluciones_x000a_"/>
    <n v="0"/>
    <x v="1"/>
  </r>
  <r>
    <x v="7"/>
    <x v="1"/>
    <m/>
    <m/>
    <m/>
    <m/>
    <m/>
    <s v="Desarrollo de la funcionalidad "/>
    <s v="Informe semestral de seguimiento"/>
    <n v="2"/>
    <d v="2025-11-01T00:00:00"/>
    <d v="2026-11-30T00:00:00"/>
    <n v="56.285714285714285"/>
    <n v="0"/>
    <s v="DGIT_x000a_Dirección de Gestión de Innovación y  Tecnología _x000a_Subdirección de Innovación y Proyectos_x000a_Subdirección de Soluciones y Desarrollo _x000a__x000a_Dirección de Gestión de Impuestos_x000a_Subdirección de Devoluciones_x000a_Subdirección Cobranzas y Control Extensivo_x000a_Subdirección de Recaudo _x000a_Coordinación de la Función Recaudadora "/>
    <n v="0"/>
    <x v="1"/>
  </r>
  <r>
    <x v="7"/>
    <x v="1"/>
    <m/>
    <m/>
    <m/>
    <m/>
    <m/>
    <s v="Pruebas y evaluación funcional"/>
    <s v=" (01) Un  formato de Aceptación de Pruebas funcionales y salida a producción - FT-IIT-1851."/>
    <n v="1"/>
    <d v="2026-12-01T00:00:00"/>
    <d v="2027-02-28T00:00:00"/>
    <n v="12.714285714285714"/>
    <n v="0"/>
    <s v="DGIT_x000a_Dirección de Gestión de Impuestos_x000a_Subdirección de Devoluciones_x000a_Subdirección Cobranzas y Control Extensivo_x000a_Subdirección de Recaudo _x000a_Coordinación de la Función Recaudadora "/>
    <n v="0"/>
    <x v="1"/>
  </r>
  <r>
    <x v="7"/>
    <x v="1"/>
    <m/>
    <m/>
    <m/>
    <m/>
    <m/>
    <s v="Poner en  producción de la funcionalidad "/>
    <s v="Puesta en producción de la funcionalidad  _x000a_a. (01) Un formato información de versión             FT-IIT-2180_x000a_b. (01) Un Acta de comité de gestión de Cambios de Tecnología"/>
    <n v="2"/>
    <d v="2027-03-01T00:00:00"/>
    <d v="2027-04-30T00:00:00"/>
    <n v="8.5714285714285712"/>
    <n v="0"/>
    <s v="DGIT_x000a_Dirección de Gestión de Innovación y  Tecnología _x000a_Subdirección de Innovación y Proyectos_x000a_Subdirección de Soluciones y Desarrollo_x000a__x000a_Dirección de Gestión de Impuestos_x000a_Subdirección de Devoluciones_x000a_Subdirección Cobranzas y Control Extensivo_x000a_Subdirección de Recaudo _x000a_Coordinación de la Función Recaudadora "/>
    <n v="0"/>
    <x v="1"/>
  </r>
  <r>
    <x v="7"/>
    <x v="1"/>
    <m/>
    <m/>
    <m/>
    <m/>
    <s v="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
    <s v="1. Solicitar pst _x000a_2. Verificar información por parte de la CAAI_x000a_3. Clasificar la información por DS o DO y remitir correo electrónico a jefes de Recaudo y Fiscalización_x000a_4. Gestión de validación, verificación y corrección por parte de las DS o DOGC_x000a_5. Verificar la gestión de las correcciones,  si hay lugar "/>
    <s v="2 PST_x000a_2 Correo electrónico "/>
    <n v="4"/>
    <d v="2025-08-01T00:00:00"/>
    <d v="2026-07-31T00:00:00"/>
    <n v="52"/>
    <n v="0"/>
    <s v="DGIT_x000a_Dirección de Gestión de Innovación y  Tecnología _x000a_Subdirección Procesamiento De Datos_x000a__x000a_Dirección de Gestión de Impuestos_x000a_Subdirección de Recaudo _x000a_Coordinación de Administración de Aplicativos de Impuestos"/>
    <n v="0"/>
    <x v="1"/>
  </r>
  <r>
    <x v="7"/>
    <x v="1"/>
    <m/>
    <m/>
    <m/>
    <m/>
    <s v="Efectuar ajustes en el aplicativo SIPAC con el fin de mitigar riesgos en la generación de actuaciones y expedientes manuales "/>
    <s v="Mesas de trabajo para definir priorización funcional de acuerdo con los recursos disponibles "/>
    <s v="Actas de reunión "/>
    <n v="2"/>
    <d v="2025-07-15T00:00:00"/>
    <d v="2025-08-30T00:00:00"/>
    <n v="6.5714285714285712"/>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0"/>
    <x v="1"/>
  </r>
  <r>
    <x v="7"/>
    <x v="1"/>
    <m/>
    <m/>
    <m/>
    <m/>
    <m/>
    <s v="Definir un plan de trabajo "/>
    <s v="Plan de trabajo "/>
    <n v="1"/>
    <d v="2025-09-01T00:00:00"/>
    <d v="2025-09-30T00:00:00"/>
    <n v="4.1428571428571432"/>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_x000a_"/>
    <n v="0"/>
    <x v="1"/>
  </r>
  <r>
    <x v="7"/>
    <x v="1"/>
    <m/>
    <m/>
    <m/>
    <m/>
    <m/>
    <s v="Ejecución de actividades del plan de trabajo "/>
    <s v="Puesta en producción de las funcionalidades  descritas en el plan de trabajo_x000a_ (01) Un Acta de comité de gestión de Cambios de Tecnología "/>
    <n v="1"/>
    <d v="2025-10-01T00:00:00"/>
    <d v="2026-06-30T00:00:00"/>
    <n v="38.857142857142854"/>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0"/>
    <x v="1"/>
  </r>
  <r>
    <x v="7"/>
    <x v="1"/>
    <m/>
    <m/>
    <m/>
    <m/>
    <s v="Definir un plan de trabajo de desarrollo de la solución tecnológica "/>
    <s v="Realizar el proceso de_x000a_contratación de acuerdo_x000a_con sus etapas"/>
    <s v="Contrato Firmado "/>
    <n v="1"/>
    <d v="2025-12-01T00:00:00"/>
    <d v="2026-05-30T00:00:00"/>
    <n v="25.714285714285715"/>
    <n v="0"/>
    <s v="DGIT_x000a_Dirección de Gestión de Innovación y  Tecnología_x000a_Subdirección de Innovación y Proyectos _x000a_Subdirección de Soluciones y Desarrollo _x000a__x000a_Dirección de Gestión Corporativa_x000a_Subdirección Logística_x000a__x000a_"/>
    <n v="0"/>
    <x v="1"/>
  </r>
  <r>
    <x v="7"/>
    <x v="1"/>
    <m/>
    <m/>
    <m/>
    <m/>
    <s v="Iniciar el desarrollo de la solución tecnológica."/>
    <s v="Definir  el plan de_x000a_trabajo de la solución_x000a_tecnológica "/>
    <s v="Plan de trabajo"/>
    <n v="1"/>
    <d v="2026-06-01T00:00:00"/>
    <d v="2026-10-30T00:00:00"/>
    <n v="21.571428571428573"/>
    <n v="0"/>
    <s v="DGIT_x000a_Dirección de Gestión de Innovación y  Tecnología_x000a_Subdirección de Innovación y Proyectos _x000a_Subdirección de Soluciones y Desarrollo _x000a__x000a_Dirección de Gestión Corporativa_x000a_Subdirección Logística_x000a__x000a_"/>
    <n v="0"/>
    <x v="1"/>
  </r>
  <r>
    <x v="7"/>
    <x v="1"/>
    <m/>
    <m/>
    <m/>
    <m/>
    <s v="Poner en producción la solución tecnológica_x000a_tecnológica"/>
    <s v="Desarrollo de la solución tecnológica"/>
    <s v="Informes de seguimiento"/>
    <n v="5"/>
    <d v="2026-11-01T00:00:00"/>
    <d v="2028-01-31T00:00:00"/>
    <n v="65.142857142857139"/>
    <n v="0"/>
    <s v="DGIT_x000a_Dirección de Gestión de Innovación y  Tecnología_x000a_Subdirección de Innovación y Proyectos _x000a_Subdirección de Soluciones y Desarrollo _x000a__x000a_Dirección de Gestión Corporativa_x000a_Subdirección Logística_x000a__x000a_"/>
    <n v="0"/>
    <x v="1"/>
  </r>
  <r>
    <x v="7"/>
    <x v="1"/>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Dirección de Gestión de Innovación y  Tecnología_x000a_Subdirección de Innovación y Proyectos _x000a_Subdirección de Soluciones y Desarrollo _x000a__x000a_Dirección de Gestión Corporativa_x000a_Subdirección Logística_x000a__x000a_"/>
    <n v="0"/>
    <x v="1"/>
  </r>
  <r>
    <x v="7"/>
    <x v="1"/>
    <m/>
    <m/>
    <m/>
    <m/>
    <s v="Implementar nuevos controles en el aplicativo SYGA. para garantizar la integridad de los datos de las DIM (Declaraciones de Importación), entre el repositorio primario o fuente primaria de los datos y los demás repositorios a donde se migra la información de las DIM. "/>
    <s v="Cambio del procedimiento de generación del XML de las declaraciones de importación._x000a__x000a_Implementación de un proceso de verificación de la integridad de los datos del XML "/>
    <s v="Puesta en producción de acuerdo al procedi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8-01T00:00:00"/>
    <d v="2026-06-30T00:00:00"/>
    <n v="47.571428571428569"/>
    <n v="0"/>
    <s v="DGIT_x000a_Dirección de Gestión de Innovación y  Tecnología _x000a_Subdirección de Innovación y Proyectos_x000a_Subdirección de Soluciones y Desarrollo _x000a_Subdirección de Infraestructura Tecnológica y de Operaciones _x000a__x000a_Dirección de Gestión de Aduanas _x000a__x000a_Oficina de Seguridad de la Información "/>
    <n v="0"/>
    <x v="1"/>
  </r>
  <r>
    <x v="3"/>
    <x v="1"/>
    <s v="Auditoria Financiera Vigencia 2024"/>
    <s v="17  01 011   "/>
    <s v="Hallazgo No. 16. Devolución NIT 800.216.434 (D)_x000a__x000a_“(…)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_x000a_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_x000a_La DIAN no realizó dentro del plazo establecido en el artículo 670 del ET el proceso de fiscalización y por ende no inició proceso de cobro, lo que conllevó que las cuentas adeudadas por la sociedad "/>
    <s v="“(…) la DIAN carece de mecanismos de control que permitan mitigar el riesgo de incremento de saldos a favor por el uso indebido del mecanismo del pago de impuestos con obras (…)”. "/>
    <s v="1.Solicitar de manera semestral a través del PST al área de tecnología la información de los contribuyentes que en su declaración de renta en la casilla &quot;obras por impuestos&quot; presenten valor diferente a cero (o). Una vez verificada dicha información, se remitirá a la Subdirección de Fiscalización Tributaría y Subdirección de Devoluciones para la gestión de acuerdo a sus compentencias."/>
    <s v="1. Solicitar pst dentro de los primeros 5 dias posteriores a  cada semestre CAAI_x000a_2. Verificar información por parte de la CAAI_x000a_3. Remitir correo electrónico a a la Subdirección de Fiscalización Tributaría y Subdirección de Devoluciones para la gestión de acuerdo a sus compentencias.  "/>
    <s v=" 2 PST/ 2 Correo electrónico "/>
    <n v="4"/>
    <d v="2025-07-01T00:00:00"/>
    <d v="2026-06-30T00:00:00"/>
    <n v="52"/>
    <n v="0"/>
    <s v="DGI_x000a_NC -  Gestión de Información del Recaudo_x000a_Dirección de Gestión de Impuestos_x000a_Subdirección de Recaudo_x000a_Coordinación de Administración de Aplicativos de Impuestos_x000a__x000a_NC - Subproceso Innovacion y Tecnologia_x000a_Subdirección de Procesamiento De Datos"/>
    <n v="0"/>
    <x v="1"/>
  </r>
  <r>
    <x v="3"/>
    <x v="1"/>
    <m/>
    <m/>
    <m/>
    <m/>
    <s v="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 para su analisis en  términos de eficiencia, relación costo - beneficio y oportunidad para actuar en términos de firmeza."/>
    <s v="correo con el listado de contribuyentes "/>
    <n v="1"/>
    <d v="2025-07-01T00:00:00"/>
    <d v="2025-07-30T00:00:00"/>
    <n v="4.1428571428571432"/>
    <n v="0"/>
    <s v="DGF_x000a_Dirección de Gestión de Fiscalización _x000a_Subdirección de Fiscalización Tributaria_x000a__x000a_Dirección de Gestión de Impuestos _x000a_Subdirección de Recaudo_x000a_Coordinación de Administración de Aplicativos"/>
    <n v="0"/>
    <x v="1"/>
  </r>
  <r>
    <x v="3"/>
    <x v="1"/>
    <m/>
    <m/>
    <m/>
    <m/>
    <m/>
    <s v="2 Elaborar el lineamiento teniendo en cuenta los criterios de priorizacion y selección de casos"/>
    <s v="Memorando de lineamientos acción de control socializado en las Direcciones Seccionales o Dirección Operativa de Grandes Contribuyentes._x000a__x000a_100% de correos enviados a las Direcciones Seccionales y Direccion Operativa de Grandes Contribuyentes._x000a__x000a_"/>
    <n v="2"/>
    <d v="2025-08-01T00:00:00"/>
    <d v="2025-09-30T00:00:00"/>
    <n v="8.5714285714285712"/>
    <n v="0"/>
    <s v="DGF_x000a_Dirección de Gestión de Fiscalización _x000a_Subdirección de Fiscalización Tributaria_x000a__x000a_"/>
    <n v="0"/>
    <x v="1"/>
  </r>
  <r>
    <x v="3"/>
    <x v="1"/>
    <m/>
    <m/>
    <m/>
    <m/>
    <s v="3..Comunicar lineamiento a las Direcciones Seccionales para gestionar las solicitudes de devoluciones de Renta cuando tienen en el formulario 110 valores en las casillas de obras por impuestos. "/>
    <s v="Elaborar y comunicar  lineamiento a las Direcciones Seccionales para gestionar las solicitudes de devoluciones de Renta cuando tienen en el formulario 110 valores en las casillas de obras por impuestos. "/>
    <s v="Lineamiento comunicado a las Direcciones Seccionales"/>
    <n v="1"/>
    <d v="2025-07-01T00:00:00"/>
    <d v="2025-08-30T00:00:00"/>
    <n v="8.5714285714285712"/>
    <n v="0"/>
    <s v="DGF_x000a_Dirección de Gestión de Impuestos_x000a_Subdirección de Devoluciones"/>
    <n v="0"/>
    <x v="1"/>
  </r>
  <r>
    <x v="3"/>
    <x v="1"/>
    <m/>
    <m/>
    <m/>
    <m/>
    <s v="4.Capacitará a las Direcciones Seccionales para gestionar las solicitudes de devoluciones de Renta cuando tienen en el formulario 110 valores en las casillas de obras por impuestos. "/>
    <s v="Capacitar a las Direcciones Seccionales para gestionar las solicitudes de devoluciones de Renta cuando tienen en el formulario 110 valores en las casillas de obras por impuestos. "/>
    <s v="Formato FT-TAH-1722_x000a_&quot;Registro de Asistencia Capacitación Interna&quot;"/>
    <n v="1"/>
    <d v="2025-08-30T00:00:00"/>
    <d v="2025-09-30T00:00:00"/>
    <n v="4.4285714285714288"/>
    <n v="0"/>
    <s v="DGF_x000a_Dirección de Gestión de Impuestos_x000a_Subdirección de Devoluciones"/>
    <n v="0"/>
    <x v="1"/>
  </r>
  <r>
    <x v="3"/>
    <x v="1"/>
    <s v="Auditoria Financiera Vigencia 2024"/>
    <s v="17  02 012   "/>
    <s v="Hallazgo No. 8 Expediente 201500551 Seccional Valledupar (D)_x000a__x000a_“(…)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_x000a_Dentro del proceso la Dirección Seccional profirió las siguientes actuaciones: _x000a__x000a__x0009_Auto de Inspección Tributaria No. 242382017000012 del 24 de marzo de 2017 _x000a__x0009_Visita de inspección tributaria el 7 de abril del 2017 en el domicilio del contribuyente, donde informan que éste se había cambiado de vivienda _x000a__x0009_Requerimiento ordinario No. 2423820017000326 del 9 de mayo de 2017, donde se solicita aclaraciones sobre información que sirvieron de base para la liquidación de la                Declaración de Renta del año gravable 2014. _x000a__x000a_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_x000a_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_x000a__x000a_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_x000a__x000a_El 21 de marzo de 2019, la DIAN emitió mandamiento de pago No. 20190302000169 por $1.321.852.000; en la siguiente tabla se muestra el detalle: (…)_x000a__x000a_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_x000a__x000a_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_x000a__x000a_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
    <s v="&quo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quot;"/>
    <s v="1. Capacitar a los servidores publicos de la División de Fiscalización y Liquidacion TAC  de la Dirección Seccional de Impuestos y Aduanas de Valledupar, sobre el  procedimiento  PR-ADF-159  notificacion,Comunicación y/o Publicación_x000a_"/>
    <s v="1.capacitar  trimestralmente por team o en forma presencial a los servidores públicos_x000a_"/>
    <s v="1. formato asistencia a la capacitacion_x000a_"/>
    <n v="2"/>
    <d v="2025-07-01T00:00:00"/>
    <d v="2025-12-31T00:00:00"/>
    <n v="26.142857142857142"/>
    <n v="0"/>
    <s v="DGF_x000a_Dirección de Gestión de Fiscalización_x000a_Subdirección de Fiscalización Tributaria _x000a__x000a_Dirección Seccional de Impuestos y Aduanas de Valledupar_x000a_División de Fiscalización y Liquidacion TAC_x000a_"/>
    <n v="0"/>
    <x v="1"/>
  </r>
  <r>
    <x v="3"/>
    <x v="1"/>
    <m/>
    <m/>
    <m/>
    <m/>
    <m/>
    <s v="2. Enviar a los servidores públicos los documentos soportes de la presentación de las capacitaciones realizadas."/>
    <s v="2. Soporte del envio a los servidores publicos del material con el que se realizó  la capacitacion "/>
    <n v="2"/>
    <d v="2025-07-01T00:00:00"/>
    <d v="2025-12-31T00:00:00"/>
    <n v="26.142857142857142"/>
    <n v="0"/>
    <s v="DGF_x000a_Dirección de Gestión de Fiscalización_x000a_Subdirección de Fiscalización Tributaria _x000a__x000a_Dirección Seccional de Impuestos y Aduanas de Valledupar_x000a_División de Fiscalización y Liquidacion TAC_x000a_"/>
    <n v="0"/>
    <x v="1"/>
  </r>
  <r>
    <x v="3"/>
    <x v="1"/>
    <m/>
    <m/>
    <m/>
    <m/>
    <s v="2. Verificar  las notificaciones devueltas por correo electrónico, por parte de División de Fiscalización y Liquidacion TAC  de la Dirección Seccional de Impuestos y Aduanas de Valledupar."/>
    <s v="1.Verificar trimestralmente del listado de actos administrativos enviado a noticación,   los devueltos, a fin de establecer si posteriormente se realizó correctamente la notificación."/>
    <s v="Informe trimestral del resultado de las verificaciones, junto con los soportes , debidamente firmado"/>
    <n v="4"/>
    <d v="2025-07-01T00:00:00"/>
    <d v="2026-07-15T00:00:00"/>
    <n v="54.142857142857146"/>
    <n v="0"/>
    <s v="DGF_x000a_Dirección de Gestión de Fiscalización_x000a_Subdirección de Fiscalización Tributaria _x000a__x000a_Dirección Seccional de Impuestos y Aduanas de Valledupar_x000a_División de Fiscalización y Liquidacion TAC_x000a_"/>
    <n v="0"/>
    <x v="1"/>
  </r>
  <r>
    <x v="3"/>
    <x v="1"/>
    <m/>
    <m/>
    <m/>
    <m/>
    <m/>
    <s v="2. Informar  cada trimestre el resultado de la verificacion y las medidas implementadas de haber lugar a ello.."/>
    <s v="Informe trimestral del resultado de las verificaciones, junto con los soportes , debidamente firmado"/>
    <n v="4"/>
    <d v="2025-07-01T00:00:00"/>
    <d v="2026-07-15T00:00:00"/>
    <n v="54.142857142857146"/>
    <n v="0"/>
    <s v="DGF_x000a_Dirección de Gestión de Fiscalización_x000a_Subdirección de Fiscalización Tributaria _x000a__x000a_Dirección Seccional de Impuestos y Aduanas de Valledupar_x000a_División de Fiscalización y Liquidacion TAC_x000a_"/>
    <n v="0"/>
    <x v="1"/>
  </r>
  <r>
    <x v="3"/>
    <x v="1"/>
    <s v="Auditoría de Cumplimiento Intersectorial al Recaudo, Administración (Cobro, Fiscalización y Liquidación) de los Recursos Provenientes del Impuesto al Turismo a 30 de Junio de 2025. "/>
    <s v="17  03 100   "/>
    <s v="Hallazgo nro. 1 COH_8406_2025 Gestión de Fiscalización a las declaraciones del Impuesto Nacional al Turismo (F, D)_x000a__x000a_“(…) Se evidenció un incumplimiento reiterado en la fecha de presentación de las declaraciones del Impuesto Nacional con Destino al Turismo por parte de las aerolíneas responsables de su recaudo. Del total de 614 declaraciones con reporte de información, del periodo comprendido entre el I trimestre de 2021 al I trimestre 2025, se presentaron de forma extemporánea 245, lo que equivale al 40% de las declaraciones._x000a__x000a_(…) Como resultado de la revisión realizada por la CGR, al total de las declaraciones presentadas en el periodo 2021 – 30 de junio de 2025, se evidenció la presentación extemporánea de las declaraciones del impuesto, respecto de las cuales no se adelantó ninguna actuación de fiscalización y por ende, no se liquidó ni gestionó la sanción por extemporaneidad._x000a__x000a_(…) Desde su creación, artículo 4° de la Ley 1101 de 2006, el Impuesto al Turismo fue concebido como un impuesto del orden nacional y puesto que, ni en la norma de origen, ni en disposiciones posteriores, se atribuyó la responsabilidad de su administración y fiscalización a otra entidad del Estado, esta competencia le correspondía a la DIAN en los términos del artículo 1° del Decreto 4048 de 2008. Con la posterior expedición del Decreto 1166 de 2020 se definió de manera expresa e inequívoca que dicha función corresponde a la DIAN._x000a__x000a_Así las cosas, la fiscalización, imposición de sanciones (extemporaneidad, omisión, error, inexactitud o por no declarar) y el proceso de cobro (persuasivo y coactivo), son aspectos de su competencia._x000a__x000a_(...) La CGR, mediante la aplicación de diferentes pruebas de auditoría, determinó que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_x000a__x000a_Es importante indicar que, la extemporaneidad por sí misma no configura daño fiscal, sino la falta de gestión de la DIAN de ejercer sus facultades de administración fiscalización, determinación y cobro para verificar el cumplimiento de las obligaciones tributarias y aplicar las sanciones correspondientes, en el término definido para ello._x000a__x000a_Como consecuencia de esta falta de acción, las declaraciones quedaron en firme sin el cumplimiento de los requisitos tributarios, formales y sustanciales, lo que conllevó a que no se liquidara, ni cobraran las sanciones aplicables, cuyo valor asciende a $5.303.744.741. Este monto se determina como daño fiscal, al existir relación clara y directa entre la falta de gestión de fiscalización por parte de la DIAN y la pérdida de oportunidad de recaudo de dichas sanciones”."/>
    <s v="“(…)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
    <s v="1. Incluir en la planeación estratégica de la Dirección de Gestión de Fiscalización y con base en el Plan de Choque contra la Evasión y la misión del recaudo de los tributos del orden nacional para garantizar la estabilidad fiscal del país, la asignación de cupos de capacidad operativa a nivel nacional para el control del Impuesto Nacional con Destino al Turismo como Inversión Social."/>
    <s v="1. Elaborar un memorando de fiscalización de asignación de cupos de capacidad operativa por tipologías de control incluyendo el Impuesto Nacional con Destino al Turismo como Inversión Social."/>
    <s v="Memorando"/>
    <n v="1"/>
    <d v="2025-12-15T00:00:00"/>
    <d v="2026-01-31T00:00:00"/>
    <n v="6.7142857142857144"/>
    <n v="0"/>
    <s v="DGF_x000a_Dirección de Gestión  Fiscalización_x000a_Subdirección de Fiscalización Tributaria"/>
    <n v="0"/>
    <x v="1"/>
  </r>
  <r>
    <x v="3"/>
    <x v="1"/>
    <m/>
    <m/>
    <m/>
    <m/>
    <m/>
    <s v="2. Proponer al Comité Técnico de Programas y Campañas de Control la inclusión de un programa para el control del Impuesto Nacional con destino al Turismo como Inversión Social dentro del  Plan de Choque (Ley 223 de 1995) 2026, considerando la información reportada por el ente de control, Fontur y/o Ministerio de Comercio, Industria y Turismo, capacidad operativa de las direcciones seccionales, impacto en el recaudo, entre otras variables"/>
    <s v="Propuesta de programa"/>
    <n v="1"/>
    <d v="2026-02-01T00:00:00"/>
    <d v="2026-06-30T00:00:00"/>
    <n v="21.285714285714285"/>
    <n v="0"/>
    <s v="DGF_x000a_Dirección de Gestión  Fiscalización_x000a_Subdirección de Fiscalización Tributaria"/>
    <n v="0"/>
    <x v="1"/>
  </r>
  <r>
    <x v="3"/>
    <x v="1"/>
    <m/>
    <m/>
    <m/>
    <m/>
    <s v="2. Elaborar un programa o acción para el control del Impuesto Nacional con Destino al Turismo como Inversión Social de acuerdo con los cupos asignados."/>
    <s v="1. Realizar prueba piloto con base en requerimiento ordinario de información enviado a una aerolínea para obtener información para el desarrollo de los controles requeridos"/>
    <s v="Resultado prueba"/>
    <n v="1"/>
    <d v="2026-01-01T00:00:00"/>
    <d v="2026-05-31T00:00:00"/>
    <n v="21.428571428571427"/>
    <n v="0"/>
    <s v="DGF_x000a_Dirección de Gestión  Fiscalización_x000a_Subdirección de Fiscalización Tributaria"/>
    <n v="0"/>
    <x v="1"/>
  </r>
  <r>
    <x v="3"/>
    <x v="1"/>
    <m/>
    <m/>
    <m/>
    <m/>
    <m/>
    <s v="2. Elaborar y remitir a las Direcciones Seccionales u Operativa de Grandes Contribuyentes el memorando de lineamientos del programa o acción para el control del  Impuesto Nacional con Destino al Turismo como Inversión Social._x000a__x000a_El memorando contiene los criterios de selección de casos y las instrucciones para su ejecución."/>
    <s v="Memorando"/>
    <n v="1"/>
    <d v="2026-06-01T00:00:00"/>
    <d v="2026-07-31T00:00:00"/>
    <n v="8.5714285714285712"/>
    <n v="0"/>
    <s v="DGF_x000a_Dirección de Gestión  Fiscalización_x000a_Subdirección de Fiscalización Tributaria"/>
    <n v="0"/>
    <x v="1"/>
  </r>
  <r>
    <x v="3"/>
    <x v="1"/>
    <m/>
    <m/>
    <m/>
    <m/>
    <m/>
    <s v="3. Ejecutar el programa o acción de control."/>
    <s v="Informe de seguimiento"/>
    <n v="1"/>
    <d v="2026-08-01T00:00:00"/>
    <d v="2026-12-31T00:00:00"/>
    <n v="21.714285714285715"/>
    <n v="0"/>
    <s v="DGF_x000a_Subdirección de Fiscalización Tributaria_x000a__x000a_Dirección Operativa de Grandes Contribuyentes que tiene jurisdicción sobre los agentes retenedores._x000a__x000a_Direcciones Seccionales_x000a_"/>
    <n v="0"/>
    <x v="1"/>
  </r>
  <r>
    <x v="3"/>
    <x v="1"/>
    <m/>
    <s v="17  03 100   "/>
    <s v="Hallazgo nro. 4 COH_6971_2025 Articulación de las entidades responsables del impuesto nacional del turismo._x000a__x000a_“(…) Se evidenció una desarticulación funcional, normativa y operativa entre las entidades responsables del recaudo, administración, fiscalización, control y ejecución de los recursos del Impuesto Nacional con Destino al Turismo: Ministerio de Hacienda y Crédito Público (MHCP).Dirección de Impuestos y Aduanas Nacionales (DIAN), Ministerio de Comercio, Industria y Turismo (MinCIT), Fondo Nacional de Turismo (FONTUR) y Esta falta de articulación interinstitucional, compromete la gestión integral del tributo al impedir una trazabilidad completa del flujo de recursos desde su origen hasta su aplicación en proyectos de inversión social orientados al fortalecimiento del sector turístico._x000a__x000a_(…) Por su parte, la DIAN, pese a tener la competencia legal para administrar y fiscalizar el impuesto conforme al artículo 2.2.4.2.10.7. del Decreto 1166 de 202024, no ha implementado mecanismos efectivos de control, ni verificación, lo que ha limitado su rol a su participación en mesas de trabajo y al acceso de información general, sin ejercer acciones de fiscalización, requerimiento o sanción._x000a__x000a_(…)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_x000a_"/>
    <s v="(…) Lo identificado se origina en la ausencia de lineamientos y procedimientos operativos que definan los roles, responsabilidades y canales de articulación entre la DIAN, el MHCP, el MinCIT y FONTUR._x000a__x000a_(…)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
    <s v="1. Elaborar un programa o acción para el control del Impuesto Nacional con Destino al Turismo como Inversión Social de acuerdo con los cupos asignados."/>
    <s v="1. Elaborar y remitir a las Direcciones Seccionales u Operativa de Grandes Contribuyentes el memorando de lineamientos del programa o acción para el control del  Impuesto Nacional con Destino al Turismo como Inversión Social._x000a__x000a_El memorando contiene los criterios de selección de casos y las instrucciones para su ejecución."/>
    <s v="Memorando remitido"/>
    <n v="1"/>
    <d v="2026-06-01T00:00:00"/>
    <d v="2026-07-31T00:00:00"/>
    <n v="8.5714285714285712"/>
    <n v="0"/>
    <s v="DGF_x000a_Dirección de Gestión  Fiscalización_x000a_Subdirección de Fiscalización Tributaria"/>
    <n v="0"/>
    <x v="1"/>
  </r>
  <r>
    <x v="3"/>
    <x v="1"/>
    <m/>
    <m/>
    <m/>
    <m/>
    <m/>
    <s v="2. Ejecutar el programa o acción de control."/>
    <s v="Informe de seguimiento"/>
    <n v="1"/>
    <d v="2026-08-01T00:00:00"/>
    <d v="2026-12-31T00:00:00"/>
    <n v="21.714285714285715"/>
    <n v="0"/>
    <s v="DGF_x000a_Subdirección de Fiscalización Tributaria_x000a__x000a_Dirección Operativa de Grandes Contribuyentes que tiene jurisdicción sobre los agentes retenedores._x000a__x000a_Direcciones Seccionales_x000a_"/>
    <n v="0"/>
    <x v="1"/>
  </r>
  <r>
    <x v="3"/>
    <x v="1"/>
    <m/>
    <m/>
    <m/>
    <m/>
    <s v="2. Gestionar con el Ministerio de Comercio, Industria y Turismo y FONTUR mesa de trabajo para el desarrollo de las acciones  tendientes a la administración del impuesto nacional con destino al turismo como inversión social"/>
    <s v="1. Gestionar mesa de trabajo con la participación de Ministerio de Comercio, Industria y Turismo y Fondo Nacional de Turismo, y por parte de la DIAN: Dirección de Gestión Estratégica y Analítica, Dirección de Gestión de Innovación y Tecnología, Dirección de Gestión de Impuestos, Dirección de Gestión de Fiscalización, con el propósito de establecer un plan de trabajo para el intercambio de información y/o datos para el desarrollo de las acciones pertinentes para la administración (Cobro, Fiscalización y Liquidación) del impuesto nacional con destino al turismo como inversión social."/>
    <s v="Soportes de gestión de la mesa de trabajo que incluya el plan de trabajo definido"/>
    <n v="2"/>
    <d v="2026-02-01T00:00:00"/>
    <d v="2026-05-31T00:00:00"/>
    <n v="17"/>
    <n v="0"/>
    <s v="DGF_x000a_Direccion de Gestión de Impuestos_x000a_Subdirección de Recaudo_x000a_Subdirección de Administracion del RUT_x000a_Subdirección de Cobranzas y Control Extensivo"/>
    <n v="0"/>
    <x v="1"/>
  </r>
  <r>
    <x v="3"/>
    <x v="1"/>
    <m/>
    <m/>
    <m/>
    <m/>
    <s v="3. Realizar seguimiento al desarrollo del plan de trabajo"/>
    <s v="2. Realizar seguimiento y elaborar informes trimestrales del cumplimiento de los compromisos definidos en el plan de trabajo"/>
    <s v="Informes trimestrales de seguimiento al plan de trabajo"/>
    <n v="4"/>
    <d v="2026-06-01T00:00:00"/>
    <d v="2027-05-31T00:00:00"/>
    <n v="52"/>
    <n v="0"/>
    <s v="DGF_x000a_Direccion de Gestión de Impuestos_x000a_Subdirección de Recaudo_x000a_Subdirección de Administracion del RUT_x000a_Subdirección de Cobranzas y Control Extensivo"/>
    <n v="0"/>
    <x v="1"/>
  </r>
  <r>
    <x v="7"/>
    <x v="2"/>
    <s v="Cumplimiento de Obligaciones Formales de Usuarios  Aduaneros AOF2015005_x000a__x000a_H5_x000a__x000a_Periodo 01/01/2014 a_x000a_31/07/2015  "/>
    <s v="AOF2015005"/>
    <s v="Deficiencias en los sistemas de información para apoyar la gestión de la habilitación, reconocimiento, autorización y control de usuarios._x000a__x000a_En la auditoría realizada a la verificación del estado de los sistemas de información que soportan los procedimientos de verificación y control de los usuarios aduaneros se observó lo siguiente:_x000a_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_x000a_2. El control para el vencimiento de las pólizas que se estableció en la carpeta pública &quot;POLIZA&quot; de la SGRA esta actualizado solo hasta el 10 de junio de 2015. sin embargo, existe al carpeta &quot;usuario aduanero&quot; con la relación de usuarios vigentes y su respectiva información de las pólizas. Para lo cual se debe unificar la fuente de información de pólizas._x000a_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_x000a_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_x000a_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_x000a__x000a_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_x000a__x000a_Las situaciones descritas incumplen con lo establecido en los principios del código de buen gobierno de la DIAN, en su numeral 3.5 “políticas de control y manejo de la información y la comunicación”."/>
    <s v="1)No se ha dado prioridad para el desarrollo de los sistemas informáticos electrónicos que soporten los procedimientos._x000a__x000a_2)Desactualización de la información contenida en las carpetas públicas de la SGRA que son consultadas permanentemente por las Direcciones Seccionales."/>
    <s v="Definir Estrategia de Digitalización del Proyecto._x000a__x000a_NOTA: Reformulación elaborada por cambios normativos de acuerdo a  Decreto 1165 de Junio de 2019 que reemplaza-deroga el Decreto 390 de 2016 y este SIE &quot;RAHC&quot; estaba dentro del Proyecto 390."/>
    <s v="Estrategia de digitalizacion"/>
    <s v="Documento de Estrategia"/>
    <n v="1"/>
    <d v="2023-11-01T00:00:00"/>
    <d v="2024-07-31T00:00:00"/>
    <n v="39"/>
    <n v="1"/>
    <s v="DGIT_x000a_NC - Subproceso Innovación y Tecnología_x000a_Dirección de Gestión de Innovación y Tecnología_x000a_Subdirección de Innovación y Proyectos_x000a__x000a_ACTUALIZADO_x000a_30112021"/>
    <n v="1"/>
    <x v="0"/>
  </r>
  <r>
    <x v="7"/>
    <x v="2"/>
    <m/>
    <m/>
    <m/>
    <m/>
    <s v="Desarrollar o adquirir la solución tecnológica del Proyecto._x000a_NOTA: Reformulación elaborada por cambios normativos de acuerdo a  Decreto 1165 de Junio de 2019 que reemplaza-deroga el Decreto 390 de 2016 y este SIE &quot;RAHC&quot; estaba dentro del Proyecto 390."/>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REFORMULADO_x000a_30112021_x000a_20052022"/>
    <n v="1"/>
    <x v="0"/>
  </r>
  <r>
    <x v="7"/>
    <x v="2"/>
    <m/>
    <m/>
    <m/>
    <m/>
    <s v="Iniciar el proyecto con la definición de  los requerimientos funcionales"/>
    <s v="Definir los requerimientos funcionales "/>
    <s v="Documento de requerimientos funcionales V1"/>
    <n v="1"/>
    <d v="2024-02-01T00:00:00"/>
    <d v="2025-03-31T00:00:00"/>
    <n v="60.571428571428569"/>
    <n v="1"/>
    <s v="DGIT_x000a_NC – Subproceso Operación Aduanera_x000a_Dirección de Gestión de Aduanas_x000a_Subdirección de Registro y Control Aduanero"/>
    <n v="1"/>
    <x v="0"/>
  </r>
  <r>
    <x v="7"/>
    <x v="2"/>
    <m/>
    <m/>
    <m/>
    <m/>
    <s v="Validar requerimientos funcionales"/>
    <s v="Validar requerimientos funcionales"/>
    <s v="Documento de requerimientos funcionales aprobado  V1"/>
    <n v="1"/>
    <d v="2024-02-01T00:00:00"/>
    <d v="2025-03-31T00:00:00"/>
    <n v="60.571428571428569"/>
    <n v="1"/>
    <s v="DGIT_x000a_NC - Subproceso Innovación y Tecnología_x000a_Dirección de Gestión de Innovación y Tecnología_x000a_Subdirección de Innovación y Proyectos_x000a_Subdirección de Soluciones y Desarrollo"/>
    <n v="1"/>
    <x v="0"/>
  </r>
  <r>
    <x v="7"/>
    <x v="2"/>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Innovación y Proyectos_x000a_Subdirección de Soluciones y Desarrollo"/>
    <n v="1"/>
    <x v="0"/>
  </r>
  <r>
    <x v="7"/>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Registro y Control Aduanero"/>
    <n v="1"/>
    <x v="0"/>
  </r>
  <r>
    <x v="7"/>
    <x v="2"/>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Innovación y Proyectos_x000a_Subdirección de Soluciones y Desarrollo"/>
    <n v="1"/>
    <x v="0"/>
  </r>
  <r>
    <x v="7"/>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Registro y Control Aduanero"/>
    <n v="1"/>
    <x v="0"/>
  </r>
  <r>
    <x v="7"/>
    <x v="2"/>
    <m/>
    <m/>
    <m/>
    <m/>
    <s v="Iniciar el desarrollo de la solución tecnológica."/>
    <s v="Desarrollo de la solución"/>
    <s v="Informes de seguimiento"/>
    <n v="12"/>
    <d v="2025-06-01T00:00:00"/>
    <d v="2027-09-30T00:00:00"/>
    <n v="121.57142857142857"/>
    <n v="0"/>
    <s v="DGIT_x000a_NC - Subproceso Innovación y Tecnología_x000a_Dirección de Gestión de Innovación y Tecnología_x000a_Subdirección de Innovación y Proyectos_x000a_Subdirección de Soluciones y Desarrollo_x000a__x000a_REFORMULADO_x000a_30112021_x000a_20052022"/>
    <n v="0"/>
    <x v="1"/>
  </r>
  <r>
    <x v="7"/>
    <x v="2"/>
    <m/>
    <m/>
    <m/>
    <m/>
    <s v="Iniciar la implementación de la solución tecnológica"/>
    <s v="Pruebas y evaluación funcional"/>
    <s v=" (01) Un  formato de Aceptación de Pruebas funcionales y salida a producción - FT-IIT-1851."/>
    <n v="1"/>
    <d v="2025-06-01T00:00:00"/>
    <d v="2027-09-30T00:00:00"/>
    <n v="121.57142857142857"/>
    <n v="0"/>
    <s v="DGIT_x000a_NC – Subproceso Operación Aduanera_x000a_Dirección de Gestión de Aduanas_x000a_Subdirección de Registro y Control Aduanero"/>
    <n v="0"/>
    <x v="1"/>
  </r>
  <r>
    <x v="7"/>
    <x v="2"/>
    <m/>
    <m/>
    <m/>
    <m/>
    <s v="Poner en  producción la solución tecnológica"/>
    <s v="Definir la puesta en producción de la solución tecnológica "/>
    <s v="Puesta en producción de la solución tecnológica:_x000a_a. (01) Un formato información de versión             FT-IIT-2180_x000a_b. (01) Un Acta de comité de gestión de Cambios de Tecnología del correspondiente software instalado y en producción"/>
    <n v="2"/>
    <d v="2025-06-01T00:00:00"/>
    <d v="2027-09-30T00:00:00"/>
    <n v="121.57142857142857"/>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n v="0"/>
    <x v="1"/>
  </r>
  <r>
    <x v="7"/>
    <x v="2"/>
    <s v="Auditoría a la efectividad de la seguridad y privacidad de la información ASI2018-08_x000a__x000a_H2_x000a__x000a_Período_x000a_01/07/2016 al 31/08/2018"/>
    <s v="ASI 2018008"/>
    <s v="Falta de gobernabilidad sobre los aplicativos no corporativos de la entidad._x000a__x000a_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_x000a__x000a_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_x000a__x000a_b) Las bases de datos no presentan bitácora de las transacciones que se realizan a través del aplicativo o directamente a la base de datos, que permita realizar control y análisis sobre los cambios efectuados a los mismos._x000a__x000a_c) Las bases de datos sobre las cuales se soportan estos aplicativos, no presentan la robustez , ni seguridad que se requiere para almacenar los datos críticos, tales como Acces, MySQL, Dbase y FoxBase._x000a__x000a_Con esta situación, se incumplen los numerales A.8 “Gestión de Activos”, A.9 “Control de Acceso”, A.12.4 “Registro y seguimiento” y A.12.6.1 “Gestión de vulnerabilidades técnicas&quot;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_x000a__x000a__x000a__x000a_"/>
    <s v="Lo anterior, se presenta por el no reconocimiento de los aplicativos no corporativos bajo la administración de la SGTIT y la falta de política o lineamiento sobre el uso y administración de estos."/>
    <s v="Realizar informes de seguimiento trimestral del cumplimiento a los memorandos 0203 de 2020 y 0213 de 2021. "/>
    <s v="Realizar informes de seguimiento al cumplimiento de los lineamientos de los memorandos 0203 de 2020 y 0213 de 2021."/>
    <s v="Informes de seguimiento trimestrales"/>
    <n v="13"/>
    <d v="2022-10-01T00:00:00"/>
    <d v="2025-12-31T00:00:00"/>
    <n v="169.57142857142858"/>
    <n v="3"/>
    <s v="DGIT_x000a_NC - Subproceso Seguridad de la Información_x000a_Oficina de Seguridad de la Información_x000a__x000a_REFORMULADO_x000a_22072020_x000a_20102022_x000a_ACTUALIZADO_x000a_30112021"/>
    <n v="0.23076923076923078"/>
    <x v="1"/>
  </r>
  <r>
    <x v="7"/>
    <x v="2"/>
    <m/>
    <m/>
    <m/>
    <m/>
    <s v="Crear repositorios de evidencias por Dirección de Gestión y/o Dirección Seccional del cumplimento de los lineamientos de los memorandos 0203 de 2020 y 0213 de 2021."/>
    <s v="Repositorios de evidencias de las 17 áreas identificadas, se realizaran 34 reuniones divididas en dos fases o momentos,  en el Inventario de Aplicativos No Corporativos que hacen uso de estas herramientas."/>
    <s v="34 Repositorios de evidencias con todo tipo de documentación referente al tema, por ejemplo: actas de asistencias a reunión virtual o presencial, correos electrónicos y formatos de la entidad."/>
    <n v="34"/>
    <d v="2022-10-01T00:00:00"/>
    <d v="2025-12-31T00:00:00"/>
    <n v="169.57142857142858"/>
    <n v="19.72"/>
    <s v="DGIT_x000a_NC - Subproceso Innovación y Tecnología_x000a_Dirección de Gestión de Innovación y Tecnología_x000a__x000a_REFORMULADO_x000a_24102022"/>
    <n v="0.57999999999999996"/>
    <x v="1"/>
  </r>
  <r>
    <x v="7"/>
    <x v="2"/>
    <s v="Auditoría a la Gestión de Cartera 2024-001_x000a__x000a_H7_x000a__x000a_Periodo 01/01/2023 al 30/03/2024"/>
    <s v="AGC2024-001"/>
    <s v="Hallazgo No. 7 Manejador de bases de datos (DBMS) sin soporte del proveedor y falta de completitud en el diccionario de datos_x000a__x000a_Verificada las funcionalidades, características y documentación de los Sistemas de Información de Planeación y Administración de Cartera – SIPAC, Obligación Financiera y aplicativo OBLIGA y los controles que han sido implementados, se evidenció:_x0009__x0009__x0009__x0009__x0009__x0009__x0009__x0009__x0009__x0009__x0009__x0009__x0009__x0009__x0009__x0009__x0009__x0009__x0009__x0009__x000a_a. El manejador de la base de datos del Sistema SIPAC y Obligación Financiera opera en una versión antigua y sin soporte del proveedor, en cuanto al &quot;Soporte Premier&quot; y &quot;Soporte Extendido&quot;, que impide que se reciban nuevas actualizaciones, correcciones, alertas de seguridad y parches críticos. Dirección de Gestión de Innovación y Tecnología._x0009__x0009__x0009__x0009__x0009__x0009__x0009__x0009__x000a_b. El diccionario de la base de datos contiene la descripción de los paquetes, sin embargo, no se describe cada tabla y falta completitud en algunos campos. Dirección de Gestión de Innovación y Tecnología._x000a__x000a_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_x000a_"/>
    <s v="Falta de renovaciones tecnológicas y actualización de la meta data en el diccionario de las bases de datos"/>
    <s v="Iniciar el proyecto con la definición de  los requerimientos funcionales"/>
    <s v="Definir los requerimientos funcionales"/>
    <s v="Documento de requerimientos funcionales V1 "/>
    <n v="1"/>
    <d v="2024-02-01T00:00:00"/>
    <d v="2025-03-31T00:00:00"/>
    <n v="60.571428571428569"/>
    <n v="1"/>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0"/>
  </r>
  <r>
    <x v="7"/>
    <x v="2"/>
    <m/>
    <m/>
    <m/>
    <m/>
    <s v="Definir los requerimientos no funcionales "/>
    <s v="Definir los requerimientos no funcionales "/>
    <s v="Documento de requerimientos no funcionales V1"/>
    <n v="1"/>
    <d v="2024-02-01T00:00:00"/>
    <d v="2025-03-31T00:00:00"/>
    <n v="60.571428571428569"/>
    <n v="1"/>
    <s v="DGIT_x000a_NC- Subproceso Innovación y Tecnología_x000a_Dirección de Gestión de Innovación y Tecnología_x000a__x000a__x000a__x000a_"/>
    <n v="1"/>
    <x v="0"/>
  </r>
  <r>
    <x v="7"/>
    <x v="2"/>
    <m/>
    <m/>
    <m/>
    <m/>
    <s v="Iniciar el proceso de contratación "/>
    <s v="Validar o aceptar el proceso de contratación"/>
    <s v="Documento de validación o aceptación del proceso de contratación"/>
    <n v="1"/>
    <d v="2023-11-01T00:00:00"/>
    <d v="2025-03-31T00:00:00"/>
    <n v="73.714285714285708"/>
    <n v="1"/>
    <s v="DGIT_x000a_NC- Subproceso Innovación y Tecnología_x000a_Dirección de Gestión de Innovación y Tecnología_x000a__x000a__x000a__x000a_"/>
    <n v="1"/>
    <x v="0"/>
  </r>
  <r>
    <x v="7"/>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0"/>
  </r>
  <r>
    <x v="7"/>
    <x v="2"/>
    <m/>
    <m/>
    <m/>
    <m/>
    <s v="Definir un plan de trabajo de desarrollo de la solución tecnológica "/>
    <s v="Definir un plan de trabajo de desarrollo de la solución tecnológica "/>
    <s v="Plan de trabajo V1"/>
    <n v="1"/>
    <d v="2023-11-01T00:00:00"/>
    <d v="2025-03-31T00:00:00"/>
    <n v="73.714285714285708"/>
    <n v="1"/>
    <s v="DGIT_x000a_NC- Subproceso Innovación y Tecnología_x000a_Dirección de Gestión de Innovación y Tecnología_x000a_ _x000a_"/>
    <n v="1"/>
    <x v="0"/>
  </r>
  <r>
    <x v="7"/>
    <x v="2"/>
    <m/>
    <m/>
    <m/>
    <m/>
    <s v="Aprobar o validar el plan de trabajo de la implementación de la solución tecnológica "/>
    <s v="Aprobar o validar el plan de trabajo de la implementación de la solución tecnológica "/>
    <s v="Plan de trabajo aprobado  V1"/>
    <n v="1"/>
    <d v="2023-11-02T00:00:00"/>
    <d v="2025-05-31T00:00:00"/>
    <n v="82.285714285714292"/>
    <n v="1"/>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0"/>
  </r>
  <r>
    <x v="7"/>
    <x v="2"/>
    <m/>
    <m/>
    <m/>
    <m/>
    <s v="Iniciar el desarrollo de la solución tecnológica."/>
    <s v="Desarrollo de la solución"/>
    <s v="Informes de seguimiento"/>
    <n v="7"/>
    <d v="2026-01-02T00:00:00"/>
    <d v="2027-09-30T00:00:00"/>
    <n v="90.857142857142861"/>
    <n v="0"/>
    <s v="DGIT_x000a_NC- Subproceso Innovación y Tecnología_x000a_Dirección de Gestión de Innovación y Tecnología_x000a_ _x000a_"/>
    <n v="0"/>
    <x v="1"/>
  </r>
  <r>
    <x v="7"/>
    <x v="2"/>
    <m/>
    <m/>
    <m/>
    <m/>
    <s v="Iniciar la implementación de la solución tecnológica"/>
    <s v="Pruebas y evaluación funcional"/>
    <s v=" (01) Un  formato de Aceptación de Pruebas funcionales y salida a producción - FT-IIT-1851."/>
    <n v="1"/>
    <d v="2026-01-02T00:00:00"/>
    <d v="2027-09-30T00:00:00"/>
    <n v="90.857142857142861"/>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1"/>
  </r>
  <r>
    <x v="7"/>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1"/>
  </r>
  <r>
    <x v="7"/>
    <x v="2"/>
    <m/>
    <m/>
    <m/>
    <m/>
    <s v="Actualizar el diccionario de datos en el repositorio central de Enterprise Architect"/>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4-08-01T00:00:00"/>
    <d v="2026-06-30T00:00:00"/>
    <n v="99.714285714285708"/>
    <n v="0.217"/>
    <s v="DGIT_x000a_NC- Subproceso Innovación y Tecnología_x000a_Dirección de Gestión de Innovación y Tecnología_x000a__x000a__x000a__x000a_"/>
    <n v="0.217"/>
    <x v="1"/>
  </r>
  <r>
    <x v="7"/>
    <x v="2"/>
    <s v="Auditoría a la Gestión de Accesos _x000a__x000a_H1_x000a__x000a_AGA 2025-002"/>
    <s v="AGA 2025-002"/>
    <s v="Hallazgo 1. Coherencia entre el Anexo &quot;Roles de las soluciones tecnológicas según procedimientos y procesos&quot; y los reportes &quot;Roles Activos Usuarios DIAN”._x000a__x000a_Verificada la relación entre el anexo &quot;Roles de las soluciones tecnológicas según procedimientos y procesos V4_R011&quot; y los reportes &quot;Roles Activos Usuarios DIAN&quot;, con corte a febrero y marzo de la vigencia 2025 se evidenció:_x000a__x000a_a. 117 códigos de rol en el reporte de &quot;Roles activos usuarios DIAN&quot;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quot;, en consecuencia no es posible determinar, a través de esta herramienta, la solución tecnológica a la que pertenecen ni la funcionalidad que ejecutan. _x000a__x000a_b. Falta de completitud en los reportes de &quot;Roles activos usuarios DIAN&quot; debido a que no se observa la relación de asignaciones de roles a usuarios en las soluciones tecnológicas: &quot;Bitácora SYGA&quot;, &quot;Administración de contratos&quot;, &quot;Formulación Análisis de operaciones&quot;, &quot;Control EAR&quot;, &quot;DEVYCOM&quot; y &quot;Anotaciones fiscales&quot;, de la muestra de soluciones tecnológicas seleccionadas y establecidas en el &quot;Anexo Roles (…)&quot;._x000a__x000a_c. Reportes de &quot;Roles activos usuarios DIAN&quot; de las plataformas MUISCA y algunos de SIAT que no relacionan la solución tecnológica a la que pertenece cada uno de los roles, lo que dificulta la identificación._x000a__x000a_d. Falta de estandarización entre los roles establecidos en el &quot;Anexo Roles (…)&quot; y los reportes &quot;Roles activos usuarios DIAN&quot;, encontrándose diferencias en la nomenclatura utilizada entre los instrumentos, como por ejemplo: en anexo de roles figura el rol &quot;(Básico 1279 - Concreto 1280)&quot;, mientras que en el reporte &quot; Roles activos usuarios DIAN &quot; figura &quot;1279&quot;, lo que dificulta el cruce de información; y la nomenclatura utilizada en los campos, como por ejemplo, en &quot;Dirección Seccional&quot;, para unas registra el nombre completo, en otros abreviado o solamente de la ciudad._x000a_(...)"/>
    <s v="- Falta de articulación entre la DGIT y los procesos responsables para la gestión de roles en el nivel central;_x000a__x000a_- Carencia de herramientas automatizadas; deficiencias en el seguimiento y control de los roles asignados; _x000a__x000a_- Desactualización del &quot;Anexo Roles (…)”; _x000a__x000a_- Falta de completitud de la información de los roles en el reporte “Roles Activos Usuarios DIAN” y estandarización en la nomenclatura de campos."/>
    <s v="Actualizar el Anexo de roles de las soluciones tecnologicas conforme a los literales a y b  de acuerdo con lo informado por las direcciones de gestión "/>
    <s v="Realizar solicitud a todas las áreas para la identificación, actualización y depuración del Anexo de roles de las soluciones tecnológicas ._x000a__x000a_Recibir las solicitdes de las direcciones de gestión y actualizar el anexo de roles de las soluciones tecnologicas._x000a__x000a_Requerir la actualización del anexo de roles para el Sistema Informático Electrónico SYGA Importaciones y Bitácora Syga a la Subdirección de Operación Aduanera, correspondiente al literal a y b"/>
    <s v="Anexo roles actualizado "/>
    <n v="1"/>
    <d v="2025-08-12T00:00:00"/>
    <d v="2026-02-28T00:00:00"/>
    <n v="28.571428571428573"/>
    <n v="0"/>
    <s v="DGIT_x000a_Dirección de Gestión de Innovación y Tecnología _x000a_Subdirección de Soluciones y Desarrollo_x000a_Coordinación de Soporte Técnico al Usuario  _x000a__x000a_Dirección de Gestión de Aduanas_x000a_Subdirección de Operación Aduanera_x000a_Subdirección de Registro y Control Aduanero_x000a_Coordinación de Secretaría y Servicio al Usuario Aduanero _x000a_"/>
    <n v="0"/>
    <x v="1"/>
  </r>
  <r>
    <x v="7"/>
    <x v="2"/>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
    <s v="DGIT_x000a_Dirección de Gestión de Innovación y Tecnología _x000a_Subdirección de Soluciones y Desarrollo_x000a_Coordinación de Soporte Técnico al Usuario  _x000a__x000a_Dirección de Gestión de Aduanas_x000a_Subdirección de Operación Aduanera"/>
    <n v="0"/>
    <x v="1"/>
  </r>
  <r>
    <x v="7"/>
    <x v="2"/>
    <s v="Auditoría a la Gestión de Accesos _x000a__x000a_H2_x000a__x000a_AGA 2025-002"/>
    <s v="AGA 2025-002"/>
    <s v="Hallazgo 2. Deficiencias en la gestión de roles informáticos en las soluciones tecnológicas institucionales._x000a__x000a_a.  En el reporte &quot;Roles activos usuarios DIAN&quot;,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quot;EX_roles_activos_MUISCA&quot; de Direcciones de Gestión, Operativa y Direcciones Seccionales)._x000a__x000a_b. En el reporte &quot;Roles activos usuarios DIAN&quot;, con corte a 07 de marzo de 2025, en la plataforma MUISCA se evidenciaron 19 usuarios, no encontrados en planta, clasificados como funcionarios, ubicados en: DGI, DGIT, OTROS-DGIT, DOGC, DSIA Ipiales, DSIA Sincelejo._x000a__x000a_c. En el reporte &quot;Roles activos usuarios DIAN&quot;,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_x000a__x000a_d. En el reporte &quot;Roles activos usuarios DIAN&quot;,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_x000a__x000a_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quot;Roles activos usuarios DIAN&quot; clasificados como funcionarios, sin que se observe un criterio que indique esta situación._x000a__x000a_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_x000a__x000a_g. Roles en la plataforma SIAT que han sido desactivados mediante solicitud y nuevamente figuran activos en posteriores reportes de &quot;Roles activos usuarios DIAN&quot;, generando reprocesos y riesgos de uso de estos._x000a_(...)_x000a__x000a_"/>
    <s v="- Fallas en la sincronización entre el Sistema KACTUS y la plataforma MUISCA; _x000a__x000a_- Falta de integración entre el Sistema KACTUS y las plataformas SIAT, Siglo XXI, SIFARO; _x000a__x000a_- Desactualización del Anexo de  Roles (…); _x000a__x000a_- Ausencia de campos en los reportes “Roles Activos usuarios DIAN” que permitan identificar el tipo del usuario (funcionario DIAN, funcionario de ente de control externo, nombre del ente de control externo, contratista, pasante, judicante, ad honorem); _x000a__x000a_- Falta de aplicación del lineamiento 5.1.18 Derechos de Acceso literal c) del MN-IIT-0072 V5."/>
    <s v="Revisar e incluir campos adicionales en el anexo de roles _x000a_ "/>
    <s v="_x000a_Realizar la validación en la consulta qe permite generar el listado de roles para definir los campos que se pueden incluir,  se tomará como insumo principal el listado que genera Kactus _x000a_"/>
    <s v="Anexo de roles con los campos incluidos "/>
    <n v="1"/>
    <d v="2025-09-01T00:00:00"/>
    <d v="2025-10-31T00:00:00"/>
    <n v="8.5714285714285712"/>
    <n v="0"/>
    <s v="DGIT_x000a_Dirección de Gestión de Innovación y Tecnología_x000a_Subdirección de Procesamiento de Datos _x000a_Subdirección de Gestión del Empleo Público"/>
    <n v="0"/>
    <x v="1"/>
  </r>
  <r>
    <x v="7"/>
    <x v="2"/>
    <m/>
    <m/>
    <m/>
    <m/>
    <s v="Elaborar reporte de ausentismos"/>
    <s v="Diseñar reporte en kactus para identificar funcionarios con ausentismos de 15 o mas dias."/>
    <s v="Generar reporte de ausentismos para anexo de roles"/>
    <n v="1"/>
    <d v="2025-09-01T00:00:00"/>
    <d v="2025-10-31T00:00:00"/>
    <n v="8.5714285714285712"/>
    <n v="0"/>
    <s v="DGIT_x000a_Dirección de Gestión de Innovación y Tecnología_x000a__x000a_Dirección de Gestión Corporativa_x000a_Subdirección de Gestión del Empleo Público "/>
    <n v="0"/>
    <x v="1"/>
  </r>
  <r>
    <x v="7"/>
    <x v="2"/>
    <m/>
    <m/>
    <m/>
    <m/>
    <m/>
    <s v="Llevar a cabo una mesa de trabajo con los responsables, con el fin de identificar campos necesarios de las bases de datos de kactus de la planta personal."/>
    <s v="Acta de mesa de trabajo"/>
    <n v="1"/>
    <d v="2025-11-01T00:00:00"/>
    <d v="2025-12-31T00:00:00"/>
    <n v="8.5714285714285712"/>
    <n v="0"/>
    <s v="DGIT_x000a_Dirección de Gestión de Innovación y Tecnología_x000a__x000a_Dirección de Gestión Corporativa_x000a_Subdirección de Gestión del Empleo Público "/>
    <n v="0"/>
    <x v="1"/>
  </r>
  <r>
    <x v="7"/>
    <x v="2"/>
    <m/>
    <m/>
    <m/>
    <m/>
    <m/>
    <s v=" -Generar un reporte estandarizado desde el sistema KACTUS que integre la situación administrativa actualizada de todos los funcionarios, contratistas, pasantes, entes de control y demás usuarios no funcionarios. "/>
    <s v="Reporte"/>
    <n v="1"/>
    <d v="2025-11-01T00:00:00"/>
    <d v="2025-12-31T00:00:00"/>
    <n v="8.5714285714285712"/>
    <n v="0"/>
    <s v="DGIT_x000a_Dirección de Gestión de Innovación y Tecnología_x000a__x000a_Dirección de Gestión Corporativa_x000a_Subdirección de Gestión del Empleo Público "/>
    <n v="0"/>
    <x v="1"/>
  </r>
  <r>
    <x v="7"/>
    <x v="2"/>
    <m/>
    <m/>
    <m/>
    <m/>
    <m/>
    <s v="Para las demas plataformas_x000a__x000a_Socializar y capacitar a los responsables de usuarios en cada área sobre las funciones de kactus y el uso del reporte unificado de roles."/>
    <s v="Listas de asistencia"/>
    <n v="1"/>
    <d v="2026-01-01T00:00:00"/>
    <d v="2026-02-28T00:00:00"/>
    <n v="8.2857142857142865"/>
    <n v="0"/>
    <s v="DGIT_x000a_Dirección de Gestión de Innovación y Tecnología_x000a__x000a_Dirección de Gestión Corporativa_x000a_Subdirección de Gestión del Empleo Público "/>
    <n v="0"/>
    <x v="1"/>
  </r>
  <r>
    <x v="7"/>
    <x v="2"/>
    <m/>
    <m/>
    <m/>
    <m/>
    <s v="Mesa de trabajo con el responsable de  MUISCA para definir requerimientos de mejora y acompamiento en el desarrollo e implementación._x000a__x000a_"/>
    <s v="_x000a_Para la plataforma MUISCA, realizar una mesa técnica específica con el responsable del control de acceso del sistema, con el fin de:_x000a_-Diagnosticar las fallas de sincronización con KACTUS._x000a_-Entregar a la SGEP un requerimiento formal de mejora que incluya las necesidades propias de MUISCA_x000a__x000a_"/>
    <s v="Informe"/>
    <n v="1"/>
    <d v="2025-10-01T00:00:00"/>
    <d v="2026-04-30T00:00:00"/>
    <n v="30.142857142857142"/>
    <n v="0"/>
    <s v="DGIT_x000a_Dirección de Gestión de Innovación y Tecnología_x000a_Subdirección de Innovación y Proyectos _x000a__x000a_Dirección de Gestión Corporativa_x000a_Subdirección de Gestión del Empleo Público "/>
    <n v="0"/>
    <x v="1"/>
  </r>
  <r>
    <x v="7"/>
    <x v="2"/>
    <m/>
    <m/>
    <m/>
    <m/>
    <s v="Realizar un diagnóstico que permita  identificar la viabilidad para implementar la interfaz entre SIAT y Kactus "/>
    <s v="Diagnóstico técnico y analisis de viabilidad_x000a_"/>
    <s v="Informe técnico"/>
    <n v="1"/>
    <d v="2025-10-01T00:00:00"/>
    <d v="2025-12-31T00:00:00"/>
    <n v="13"/>
    <n v="0"/>
    <s v="DGIT_x000a_Dirección de Gestión de Innovación y Tecnología_x000a_Subdirección de Innovación y Proyectos _x000a__x000a_"/>
    <n v="0"/>
    <x v="1"/>
  </r>
  <r>
    <x v="7"/>
    <x v="2"/>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IT_x000a_Dirección de Gestión de Innovación y Tecnología_x000a__x000a_Dirección de Gestión Corporativa_x000a_Subdirección de Gestión del Empleo Público "/>
    <n v="0"/>
    <x v="1"/>
  </r>
  <r>
    <x v="7"/>
    <x v="2"/>
    <m/>
    <m/>
    <m/>
    <m/>
    <s v="Garantizar que los usuarios que figuran en los listados de autorizados sean efectivamente funcionarios activos que, para el desempeño de sus funciones, requieran accesos a las plataformas SIAT Y MUISCA                                                                                                                                              "/>
    <s v=" 1. Revisión trimestral  por parte de cada Subdirección Operativa y Despacho del reporte &quot;Roles activos usuarios DIAN&quot;, con el fin de verificar que todos los servidores relacionados se encuentren activos.                                           _x000a_2. Registro de caso en el Púnto único de soluciones tecnológicas (PST) solictando la cancelación de roles de aquellos funcionarios que presenten novedades administrativas (retiros, traslados, reubicaciones)."/>
    <s v="Informe  de Revision trimestral realizada   &quot;Roles activos usuarios DIAN&quot;  "/>
    <n v="2"/>
    <d v="2025-09-01T00:00:00"/>
    <d v="2026-03-30T00:00:00"/>
    <n v="30"/>
    <n v="0"/>
    <s v="DGIT_x000a_Dirección de Gestión de Innovación y Tecnología_x000a__x000a_Dirección Operativa de Grandes Contribuyentes_x000a__x000a_"/>
    <n v="0"/>
    <x v="1"/>
  </r>
  <r>
    <x v="7"/>
    <x v="2"/>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0"/>
    <s v="DGIT_x000a_Dirección de Gestión de Innovación y Tecnología      _x000a_Subdirección de Soluciones y Desarrollo _x000a__x000a_Oficina de Seguridad de la Información _x000a_                                                                _x000a_Dirección de Gestión de Policía Fiscal y Aduanera"/>
    <n v="0"/>
    <x v="1"/>
  </r>
  <r>
    <x v="7"/>
    <x v="2"/>
    <m/>
    <m/>
    <m/>
    <m/>
    <s v="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
    <s v="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
    <s v="Informe de los roles reportados, los roles que permanecerán activos y los roles en los que se solicitó inactivación."/>
    <n v="1"/>
    <d v="2025-09-01T00:00:00"/>
    <d v="2025-11-30T00:00:00"/>
    <n v="12.857142857142858"/>
    <n v="0"/>
    <s v="DGIT_x000a_Dirección de Gestión de Impuestos_x000a_Subdirección de Cobranzas y Control Extensivo_x000a_Coordinación de Cobranzas"/>
    <n v="0"/>
    <x v="1"/>
  </r>
  <r>
    <x v="7"/>
    <x v="2"/>
    <m/>
    <m/>
    <m/>
    <m/>
    <s v="Efectuar seguimiento, por medio del indicador denomidado &quot;Seguimiento de roles asignados&quot;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
    <s v="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_x000a_Reportar en el SIE de planeación la información del indicador de acuerdo con la periodicidad definida en el sistema"/>
    <s v="Informe "/>
    <n v="1"/>
    <d v="2025-09-01T00:00:00"/>
    <d v="2026-08-30T00:00:00"/>
    <n v="51.857142857142854"/>
    <n v="0"/>
    <s v="DGIT_x000a_Dirección de Gestión de Innovación y Tecnología_x000a__x000a_Dirección de Gestión de Impuestos_x000a_Subdirección de Recaudo._x000a_"/>
    <n v="0"/>
    <x v="1"/>
  </r>
  <r>
    <x v="7"/>
    <x v="2"/>
    <s v="Auditoría a la Gestión de Accesos _x000a__x000a_H3_x000a__x000a_AGA 2025-002"/>
    <s v="AGA 2025-002"/>
    <s v="Hallazgo 3. Deficiencias en la depuración de roles en sistemas corporativos que no figuran en los reportes &quot;Roles Activos Usuarios DIAN&quot;_x000a__x000a_Revisada una muestra de soluciones tecnológicas cuyos roles no figuran en los reportes de &quot;Roles Activos Usuarios DIAN&quot;, se seleccionó la solución tecnológica &quot;Bitácora SYGA&quot;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
    <s v="- Falta de inclusión de los roles asignados en Bitácora SYGA en los reportes &quot;Roles Activos Usuarios DIAN&quot;; _x000a__x000a_- Deficiencias en el proceso de revisión y depuración de roles y perfiles; _x000a__x000a_- Falta de herramientas de control y supervisión en la asignación de los roles."/>
    <s v="Garantizar que los usuarios relacionados en el reporte &quot;Roles activos usuarios DIAN&quot;  sean efectivamente funcionarios activos que para el desempeño de sus funciones, requieran accesos a las plataformas SYGA  _x000a__x000a_"/>
    <s v="Revisión trimestral por parte de cada Subdirección Operativa "/>
    <s v="Informe  de Revision trimestral "/>
    <n v="2"/>
    <d v="2025-09-01T00:00:00"/>
    <d v="2026-03-30T00:00:00"/>
    <n v="30"/>
    <n v="0"/>
    <s v="DGIT_x000a_Dirección de Gestión de Innovación y Tecnología_x000a__x000a_Dirección Operativa de Grandes Contribuyentes_x000a_"/>
    <n v="0"/>
    <x v="1"/>
  </r>
  <r>
    <x v="7"/>
    <x v="2"/>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
    <s v="DGIT_x000a_Dirección de Gestión de Innovación y Tecnología _x000a_Subdirección de Soluciones y Desarrollo_x000a_Coordinación de Soporte Técnico al Usuario  _x000a_Subdirección de Procesamiento de Datos "/>
    <n v="0"/>
    <x v="1"/>
  </r>
  <r>
    <x v="7"/>
    <x v="2"/>
    <s v="Auditoría a la Gestión de Accesos _x000a__x000a_H4_x000a__x000a_AGA 2025-002"/>
    <s v="AGA 2025-002"/>
    <s v="Hallazgo 4. Deficiencias en la gestión de aplicativos no corporativos._x000a__x000a_Responsables: Dirección de Gestión de Innovación y Tecnología, Oficina de Seguridad de la Información._x000a_Corresponsables: Direcciones de Gestión, Operativa y Direcciones Seccionales._x000a__x000a_Se evidenciaron aplicativos no corporativos que, según Memorando No. 000203 del 13 de noviembre de 2020 de la Oficina de Seguridad de Información de la DIAN, se definen como: &quot;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_x000a__x000a_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_x000a__x000a_b. Un aplicativo no corporativo que opera en un servicio en “nube Render”, con plan “free Hobby”, el cual no se encuentra en la infraestructura de la entidad. (DSI Cali)._x000a__x000a_c. Un aplicativo no corporativo denominado &quot;Conhora&quot;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_x000a__x000a_d. Aplicativos reportados como no corporativos que no fueron encontrados como activos de información en el Sistema GRC. (DGA, DGC, DGJ, DOGC, DSA: Bogotá - Aeropuerto El Dorado, Cúcuta; DSI: Bogotá, Medellín, Cali; DSIA: Bucaramanga, Villavicencio, Buenaventura)._x000a__x000a_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
    <s v="- Uso de tecnologías obsoletas y sin soporte por parte de los fabricantes; _x000a__x000a_- Soluciones tecnológicas que no cubren las necesidades de la operación del negocio."/>
    <s v="Actualizar  y publicar los activos de información "/>
    <s v="1. actualización de activos- listado de activos de información actualizado._x000a_2. Publicación de activos de información en el portal de transparencia actualizado_x000a_3. Publicación del indice de información clasificada y reservada actualizado"/>
    <s v="Un listado de activos de información actualizado _x000a_Un pantallazo de la publicacion de los activos de información actualizado en el portal de transparencia_x000a_Un pantallazo de la publicación del índice de información clasificada y reservada actualizado "/>
    <n v="3"/>
    <d v="2025-09-01T00:00:00"/>
    <d v="2026-06-30T00:00:00"/>
    <n v="43.142857142857146"/>
    <n v="0"/>
    <s v="DGIT_x000a_Oficina de Seguridad de la Información_x000a__x000a_Direcciones de Gestión_x000a__x000a_Direcciones Seccionales_x000a_"/>
    <n v="0"/>
    <x v="1"/>
  </r>
  <r>
    <x v="7"/>
    <x v="2"/>
    <m/>
    <m/>
    <m/>
    <m/>
    <s v="Realizar monitoreo mensual al software instalado no autorizado en las seccionales, a través de la herramienta con la cuenta la Coordinación de Soporte al Usuario para tal fin.  "/>
    <s v="Monitoreo de los equipos de los equipos de computo en la seccionales.  Generación de reporte, seguimiento mensual con el líder informático de las seccionales para reportar las inconsistencia encontradas y subsanarlas.  "/>
    <s v="Acta de reunión"/>
    <n v="9"/>
    <d v="2025-10-01T00:00:00"/>
    <d v="2026-06-30T00:00:00"/>
    <n v="38.857142857142854"/>
    <n v="0"/>
    <s v="DGIT_x000a_Dirección de Gestión de Innovación y Tecnología _x000a_Subdirección de Innovación y Proyectos_x000a_Subdirección de Soluciones y Desarrollo_x000a_Coordinación de Soporte Técnico al Usuario "/>
    <n v="0"/>
    <x v="1"/>
  </r>
  <r>
    <x v="7"/>
    <x v="2"/>
    <s v="Auditoría a la Gestión de Accesos _x000a__x000a_H8_x000a__x000a_AGA 2025-002"/>
    <s v="AGA 2025-002"/>
    <s v="Hallazgo 8. Cuentas activas sin uso, vinculadas a funcionarios con situaciones administrativas o retirados de la Entidad o terceros con relación terminada. _x000a_ _x000a_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_x000a_ _x000a_•_x0009_Cuentas activas (431) en el Directorio Activo asociadas a funcionarios con situación administrativa superior a 15 días hábiles, sin que se les haya deshabilitado el acceso correspondiente. _x000a_•_x0009_Cuentas activas (167) de judicantes sin inicio de sesión, desde 2024 o antes. _x000a_•_x0009_Cuentas activas asignadas a terceros: POLFA (50), ITRC (19) y CGR (19) con actividad nula desde diciembre de 2024 hacia atrás. _x000a_•_x0009_Cuentas activas asignadas a pasantes (311) que no han registrado inicio de sesión desde diciembre 2024 hacia atrás, incluyendo 15 sin ningún registro de uso._x000a_•_x0009_La cuenta del usuario &quot;dcastiblancos&quot;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_x000a_(...)"/>
    <s v="- Falta de control y monitoreo en la inactivación de las cuentas de Directorio Activo, una vez se presentan situaciones administrativas o se finaliza el vínculo con la entidad o terminada la relación con terceros."/>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0"/>
    <s v="DGIT_x000a_Dirección de Gestión de Innovación y Tecnología _x000a_Subdirección de Soluciones y Desarrollo _x000a__x000a_Oficina de Seguridad de la Información _x000a_                                                                     _x000a_Dirección de Gestión de Policía Fiscal y Aduanera"/>
    <n v="0"/>
    <x v="1"/>
  </r>
  <r>
    <x v="7"/>
    <x v="2"/>
    <m/>
    <m/>
    <m/>
    <m/>
    <s v="Creación de un reporte unificado de situación administrativa de funcionarios activos en planta a partir del sistema KACTUS"/>
    <s v="- Generar un reporte estandarizado desde el sistema KACTUS que integre la situación administrativa actualizada de todos los funcionarios, contratistas, pasantes, entes de control y demás usuarios no funcionarios. _x000a__x000a_-Llevar a cabo una mesa de trabajo con los responsables, con el fin de identificar campos necesarios de las bases de datos de Kactus de la planta personal."/>
    <s v="Reporte"/>
    <n v="1"/>
    <d v="2025-10-01T00:00:00"/>
    <d v="2026-04-30T00:00:00"/>
    <n v="30.142857142857142"/>
    <n v="0"/>
    <s v="DGIT_x000a_Dirección de Gestión de Innovación y Tecnología_x000a__x000a_Dirección de Gestión Corporativa_x000a_Subdirección de Gestión del Empleo Público "/>
    <n v="0"/>
    <x v="1"/>
  </r>
  <r>
    <x v="7"/>
    <x v="2"/>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0"/>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0"/>
    <x v="1"/>
  </r>
  <r>
    <x v="7"/>
    <x v="2"/>
    <s v="Auditoría a la Gestión de Accesos _x000a__x000a_H9_x000a__x000a_AGA 2025-002"/>
    <s v="AGA 2025-002"/>
    <s v="Hallazgo 9. Deficiencias en la seguridad de los logs de las contraseñas y manejo de usuarios de prueba en producción en las bases de datos de SYGA Siglo XXI. _x000a__x000a_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quot; vigente; así mismo, 1.198 usuarios que se encuentran en “estado = (I) inactivo” y 2.127 se encuentran en “estado = (P) primera vez”._x000a__x000a_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_x000a_(...)_x000a_"/>
    <s v="- Deficiencias en la seguridad del manejo de la información de los usuarios en el sistema de información SYGA Siglo XXI; _x000a__x000a_- Falta de control en la asignación de usuarios de prueba en producción; desarrollos que aseguren el cifrado de las contraseñas en todos los casos; y lineamientos para la entrega de las contraseñas que garanticen que sean conocidas sólo por el interesado."/>
    <s v="Sensibilizar en temas relacionados con Seguridad y Privacidad de información."/>
    <s v="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
    <s v="5 Informes de Visitas  _x000a_1 campaña de sensibilización "/>
    <n v="6"/>
    <d v="2025-08-15T00:00:00"/>
    <d v="2026-01-31T00:00:00"/>
    <n v="24.142857142857142"/>
    <n v="0"/>
    <s v="DGIT_x000a_Oficina de Seguridad de la Información "/>
    <n v="0"/>
    <x v="1"/>
  </r>
  <r>
    <x v="7"/>
    <x v="2"/>
    <m/>
    <m/>
    <m/>
    <m/>
    <s v="Realizar mesas de trabajo para validar la encriptación de las credenciales en el sistema SYGA, realizar el análisis técnico respectivo y sugerir el diseño del cambio sobre la aplicación de SYGA para el registro de las credenciales."/>
    <s v="Revisión de la funcionalidad de encriptacióon de las credenciales en el sistema SYGA, con el objetvio de  sugerir ajustes en el mismo "/>
    <s v="Informe de resultados "/>
    <n v="1"/>
    <d v="2025-10-01T00:00:00"/>
    <d v="2026-03-31T00:00:00"/>
    <n v="25.857142857142858"/>
    <n v="0"/>
    <s v="DGIT_x000a__x000a_Dirección de Gestión de Innovación y Tecnología_x000a_Subdirección de Soluciones y Desarrollo_x000a_Subdirección de Infraestructura Tecnológica y de Operaciones "/>
    <n v="0"/>
    <x v="1"/>
  </r>
  <r>
    <x v="7"/>
    <x v="2"/>
    <m/>
    <m/>
    <m/>
    <m/>
    <s v="_x000a_Realizar una mesa de trabajo con el fin de revisar la viabilidad para la  eliminación de los usuarios que no tienen la contraseña cifrada"/>
    <s v="Solicitar a la Dirección de Innovación y Tecnología la lista de los usuarios que no cuentan con la contraseña encriptada._x000a__x000a_Realizar revisión de la lista de usuarios proporcionada por la DGIT y si es viable  solicitar la eliminación y posterior creación de los usuarios activos con el fin de que queden con las políticas de seguridad actualizadas, entre ellas, el cifrado de la contraseña._x000a__x000a_En la mesa de trabajo se definen actividades para la Subdirección de Resgistro y Control Aduanero "/>
    <s v="Informe de resultados "/>
    <n v="1"/>
    <d v="2025-09-01T00:00:00"/>
    <d v="2026-07-31T00:00:00"/>
    <n v="47.571428571428569"/>
    <n v="0"/>
    <s v="DGIT_x000a_Dirección de Gestión de Innovación y Tecnología_x000a_Subdirección de Soluciones y Desarrollo_x000a__x000a_Dirección de Gestión de Aduanas _x000a_Subdirección de Operación Aduanera _x000a_Subdirección de Registro y Control Aduanero "/>
    <n v="0"/>
    <x v="1"/>
  </r>
  <r>
    <x v="7"/>
    <x v="2"/>
    <s v="Auditoría a la Gestión de Accesos _x000a__x000a_H10_x000a__x000a_AGA 2025-002"/>
    <s v="AGA 2025-002"/>
    <s v="Hallazgo 10. Deficiencias en la aplicación de políticas de seguridad de información en las terminales de autogestión (Kioscos)_x000a_ _x000a_a. Se evidenciaron archivos almacenados en las carpetas de “Documentos”, “Descargas”, &quot;Escritorio&quot;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_x000a_ _x000a_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_x000a_(...)"/>
    <s v="- Deficiencia en la aplicación de las normas, políticas o procedimientos de seguridad digital."/>
    <s v="Revisar y actualizar los lineamientos relacionados con políticas de seguridad y privacidad de información para equipos de cómputo de la entidad dispuestos para terceros."/>
    <s v="Revisión y actualización de lineamientos relacionados con políticas de seguridad y privacidad de información para equipos de cómputo de la entidad dispuestos para terceros"/>
    <s v="Manual de Políticas y lineamientos de seguridad de la información actualizado "/>
    <n v="1"/>
    <d v="2025-08-15T00:00:00"/>
    <d v="2026-01-31T00:00:00"/>
    <n v="24.142857142857142"/>
    <n v="0"/>
    <s v="DGIT_x000a_Oficina de Seguridad de la Información "/>
    <n v="0"/>
    <x v="1"/>
  </r>
  <r>
    <x v="7"/>
    <x v="2"/>
    <m/>
    <m/>
    <m/>
    <m/>
    <s v="Realizar acción de seguimiento"/>
    <s v="Realizar acción de seguimiento para monitorear  que no existan archivos de los ciudadanos almacenados en los equipos de autogestión ni contraseñas adheridas a las estaciones"/>
    <s v="Informe de los resultados"/>
    <n v="1"/>
    <d v="2026-02-01T00:00:00"/>
    <d v="2026-02-28T00:00:00"/>
    <n v="3.8571428571428572"/>
    <n v="0"/>
    <s v="DGIT_x000a_Dirección de Gestión de Innovación y Tecnología_x000a__x000a_Oficina de Seguridad de la Información_x000a__x000a_Subdirección de Servicio al Ciudadano en Asuntos Tributarios SSCAT_x000a__x000a_DSA Bogotá - Aeropuerto El Dorado_x000a_DSI Barranquilla_x000a_DSIA Buenaventura_x000a_ "/>
    <n v="0"/>
    <x v="1"/>
  </r>
  <r>
    <x v="7"/>
    <x v="2"/>
    <m/>
    <m/>
    <m/>
    <m/>
    <s v="Reunión de sensibilización con los funcionarios del grupo interno de trabajo de servicio al ciudadano.._x000a_"/>
    <s v="Realizar una reunión de sensibilización con los funcionarios del grupo interno de trabajo servicio al ciudadano, con el objeto de que conozcan en detalle la política en su alcance e importancia._x000a_"/>
    <s v="Planilla de asistencia "/>
    <n v="1"/>
    <d v="2025-09-01T00:00:00"/>
    <d v="2025-12-31T00:00:00"/>
    <n v="17.285714285714285"/>
    <n v="0"/>
    <s v="DGIT_x000a_Dirección de Gestión de Innovación y Tecnología_x000a__x000a_Oficina de Seguridad de la Información_x000a__x000a_DSA Bogotá - Aeropuerto El Dorado_x000a_DSI Barranquilla_x000a_DSIA Buenaventura_x000a_ "/>
    <n v="0"/>
    <x v="1"/>
  </r>
  <r>
    <x v="7"/>
    <x v="2"/>
    <m/>
    <m/>
    <m/>
    <m/>
    <s v="Revisión mensual del grupo de dominio de los equipos de Kiosco."/>
    <s v="Realizar, por parte de los ingenieros del Despacho, una revisión mensual que permita verificar que los equipos del Kiosco se encuentren ubicados, en el grupo correcto del directorio activo."/>
    <s v="Imagen del directorio activo "/>
    <n v="6"/>
    <d v="2025-09-01T00:00:00"/>
    <d v="2026-02-01T00:00:00"/>
    <n v="21.857142857142858"/>
    <n v="0"/>
    <s v="DGIT_x000a_Direcciones Seccionales _x000a__x000a_DSA Bogotá - Aeropuerto El Dorado_x000a_DSI Barranquilla_x000a_DSIA Buenaventura_x000a_ "/>
    <n v="0"/>
    <x v="1"/>
  </r>
  <r>
    <x v="7"/>
    <x v="2"/>
    <s v="Auditoría a la Gestión de Accesos _x000a__x000a_H11_x000a__x000a_AGA 2025-002"/>
    <s v="AGA 2025-002"/>
    <s v="Hallazgo 11. Deficiencias en la gestión de cuentas institucionales con inactividad prolongada en servicios como VPN y plataforma de correo electrónico Institucional a nivel nacional._x000a__x000a_Realizado el cruce entre el reporte de funcionarios de planta con corte a 10/03/2025 remitido por la SGEP vs. el reporte de cuentas de usuarios del Directorio Activo con corte a 06/05/2025 suministrado por la DGIT, se identificó:_x000a_ _x000a_a. Cuentas con accesos por VPN asignadas a (4) usuarios no registrados como funcionarios activos en la planta de personal y sin evidencia de ingreso._x000a_b. Cuentas con accesos por VPN asignadas a (8) usuarios con más de 180 días calendario desde su último acceso._x000a_c. Cuentas activas de correo institucional asignadas a (209) usuarios que presentan inactividad por más de 180 días calendario, distribuidas así: funcionarios (18), judicantes (164), CGR(3), ITRC(3), pasantes(3) y POLFA(18)._x000a_d. Cuentas activas de correo institucional asignadas a (251) usuarios no ubicados en planta de personal, de las cuales 38 no han sido utilizadas._x000a_e. Desactualización frente a la información registrada en el sistema KACTUS y falta de estandarización de la información en las propiedades del correo electrónico de los funcionarios activos, correspondiente al lugar administrativo y área a la que pertenece._x000a_(...)"/>
    <s v="- Falta de control, monitoreo y depuración de las cuentas de accesos por VPN y del correo institucional, con relación a cuentas inactivas._x000a__x000a_- Desactualización de la información en los buzones de correo electrónico institucional."/>
    <s v="Verificar el número de usuarios asignados a la POLFA frente a los usuarios activos requeridos, de acuerdo con el personal actualmente vinculado a esta Dirección."/>
    <s v="Convocar mesa de trabajo con la Oficina de Innovación y Tecnología, Oficina de Seguridad de la Información y Dirección de Gestión de Policía Fiscal y Aduanera."/>
    <s v="Informe"/>
    <n v="1"/>
    <d v="2025-09-01T00:00:00"/>
    <d v="2025-10-31T00:00:00"/>
    <n v="8.5714285714285712"/>
    <n v="0"/>
    <s v="DGIT_x000a_Dirección de Gestión de Innovación y Tecnología _x000a_Subdirección de Soluciones y Desarrollo _x000a__x000a_Oficina de Seguridad de la Información _x000a_                                                                     _x000a_Dirección de Gestión de Policía Fiscal y Aduanera"/>
    <n v="0"/>
    <x v="1"/>
  </r>
  <r>
    <x v="7"/>
    <x v="2"/>
    <m/>
    <m/>
    <m/>
    <m/>
    <s v="Inactivación VPN_x000a__x000a__x000a__x000a_"/>
    <s v="Emitir memorando con la desactivación de las VPN_x000a__x000a_"/>
    <s v="Memorando_x000a__x000a_"/>
    <n v="1"/>
    <d v="2025-07-01T00:00:00"/>
    <d v="2025-08-08T00:00:00"/>
    <n v="5.4285714285714288"/>
    <n v="0"/>
    <s v="DGIT_x000a_Dirección de Gestión de Innovación y Tecnología_x000a_Subdirección de Infraestructura Tecnológica y de Operaciones "/>
    <n v="0"/>
    <x v="1"/>
  </r>
  <r>
    <x v="7"/>
    <x v="2"/>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0"/>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0"/>
    <x v="1"/>
  </r>
  <r>
    <x v="7"/>
    <x v="2"/>
    <s v="Auditoría a la Gestión de Accesos _x000a__x000a_H12_x000a__x000a_AGA 2025-002"/>
    <s v="AGA 2025-002"/>
    <s v="Hallazgo 12. Incumplimiento en la prestación del servicio “Zona WiFi Gratis para la Gente”_x000a_ _x000a_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_x000a__x000a_Durante la visita realizada a los puntos de contacto: DSA Bogotá – Aeropuerto El Dorado (CAC), DSI y DSA de Barranquilla, DSIA de Buenaventura, DSI y DSA de Cartagena, se verificó el estado de operación del servicio de conectividad gratuito denominado &quot;Zona WIFI Gratis para la Gente&quot; que hace parte de los servicios cubiertos por el mencionado contrato, observando:_x000a_ _x000a_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_x000a_ _x000a_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_x000a__x000a_Enlaces Wifi gratis para la gente _x0009_ID IFX _x0009__x0009_Valor pagado 04/2025 Factura IFXC - 431623_x000a_Aeropuerto El Dorado - Muelle Carga _x0009_ 2329992 _x0009_$ 235.375_x000a_Barranquilla - Aduanas _x0009__x0009_ 2330029 _x0009_$ 197.716 _x000a_Barranquilla - Impuestos _x0009__x0009_ 2330033 _x0009_$ 208.122 _x000a_TOTAL _x0009__x0009__x0009__x0009__x0009__x0009__x0009_$ 641.214 _x000a_(...)"/>
    <s v="- Incumplimiento de lo establecido en el Decreto 728 de 2017, artículos: 2.2.9.2.2. “Zonas de acceso público a Internet inalámbrico en entidades públicas”, artículos 2.2.9.2.4. “Conexión al servicio de acceso a Internet” y artículo 2.2.9.2.5. “Señalética”; _x000a__x000a_-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
    <s v="Verificar la disponibilidad del servicio de zona WIFI."/>
    <s v="Establecer una actividad de verificación, que permita corroborar la disponibilidad y  el correcto funcionamiento de la zona Wifi Gratis para la gente, por parte del informático de cada sede _x000a_"/>
    <s v="Pantallazo que permita evidenciar la correcta conexión a la red WIFI"/>
    <n v="6"/>
    <d v="2025-09-01T00:00:00"/>
    <d v="2026-02-01T00:00:00"/>
    <n v="21.857142857142858"/>
    <n v="0"/>
    <s v="DGIT_x000a__x000a_DSA Aduanas Bogotá - Aeropuerto El Dorado _x000a_DSI Barranquilla"/>
    <n v="0"/>
    <x v="1"/>
  </r>
  <r>
    <x v="7"/>
    <x v="2"/>
    <m/>
    <m/>
    <m/>
    <m/>
    <s v="Revisión y monitoreo de prestación del servicio"/>
    <s v="Reporte mensual del proveedor del servicio “Zona WiFi Gratis para la Gente” que evidencie metricas de la prestación del mismo en las sedes de la Entidad"/>
    <s v="Reporte mensual "/>
    <n v="5"/>
    <d v="2025-08-30T00:00:00"/>
    <d v="2025-12-31T00:00:00"/>
    <n v="17.571428571428573"/>
    <n v="0"/>
    <s v="DGIT_x000a_Dirección de Gestión de Innovación y Tecnología_x000a_Subdirección de Infraestructura Tecnológica y de Operaciones _x000a__x000a_DSA Aduanas Bogotá - Aeropuerto El Dorado_x000a_DSI Barranquilla"/>
    <n v="0"/>
    <x v="1"/>
  </r>
  <r>
    <x v="4"/>
    <x v="2"/>
    <s v="_x000a_Auditoría a la Operación en Zona Franca _x000a__x000a_H1_x000a__x000a_AZF-2025-005"/>
    <s v="AZF-2025-005"/>
    <s v="Hallazgo No. 1. Inconsistencias en la verificación de requisitos en las autorizaciones de tránsitos aduaneros (DSA de Bogotá Aeropuerto El Dorado)_x000a__x000a_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_x000a__x000a_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_x000a__x000a_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_x000a__x000a_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
    <s v="Inadecuada aplicación de las normas y procedimientos_x000a__x000a_Falencias en el seguimiento, monitoreo y control por parte de la primera línea de defensa e insuficiencia de controles de la matriz de riesgos de tránsito aduanero."/>
    <s v="A1  Realizar seguimiento a la presentación de la factura del servicio prestado dentro de la zona franca, para operaciones de salida con código 221, asignando la tarea específica a un grupo de funcionarios."/>
    <s v="Fortalecer la verificación de requisitos en las autorizaciones de tránsitos aduaneros, realizando una sensibilización trimestral a los funcionarios que realizan la actividad."/>
    <s v="Lista de asistencia y material presentado_x000a__x000a_"/>
    <n v="2"/>
    <d v="2025-09-04T00:00:00"/>
    <d v="2026-02-04T00:00:00"/>
    <n v="21.857142857142858"/>
    <n v="0"/>
    <s v="DGA_x000a_Dirección de Gestión de Aduanas _x000a_Subdirección de Operación Aduanera _x000a__x000a_DSA de Bogotá Aeropuerto El Dorado_x000a_División de Operación Aduanera_x000a_GIT Zona Franca"/>
    <n v="0"/>
    <x v="1"/>
  </r>
  <r>
    <x v="4"/>
    <x v="2"/>
    <m/>
    <m/>
    <m/>
    <m/>
    <m/>
    <s v="Realizar seguimiento mensual a cada solicitud de autorización de transito aduanero, en la que se aporte la factura del servicio prestado dentro de la zona franca, para operaciones de salida con código 221."/>
    <s v="_x000a_Informe mensual de validación de solicitudes con factura."/>
    <n v="6"/>
    <d v="2025-09-04T00:00:00"/>
    <d v="2026-02-04T00:00:00"/>
    <n v="21.857142857142858"/>
    <n v="0"/>
    <s v="DGA_x000a_Dirección de Gestión de Aduanas _x000a_Subdirección de Operación Aduanera _x000a__x000a_DSA de Bogotá Aeropuerto El Dorado_x000a_División de Operación Aduanera_x000a_GIT Zona Franca"/>
    <n v="0"/>
    <x v="1"/>
  </r>
  <r>
    <x v="4"/>
    <x v="2"/>
    <m/>
    <m/>
    <m/>
    <m/>
    <s v="A2 Socializar con usuarios operadores para que en el campo de descripción ítem incluyan la clasificación central de productos de cámara de comercio."/>
    <s v="Realizar reuniones mensuales con usuarios operadores de la jurisdicción para informar el cumplimiento de dicho requisito en los Formulario de Movimiento de Mercancías - FMM (se realizará por grupos según tamaño y/o desarrollo de aplicativo de consulta de inventarios.)"/>
    <s v="Actas de reunión de mensual"/>
    <n v="6"/>
    <d v="2025-09-04T00:00:00"/>
    <d v="2026-01-31T00:00:00"/>
    <n v="21.285714285714285"/>
    <n v="0"/>
    <s v="DGA_x000a_Dirección de Gestión de Aduanas _x000a_Subdirección de Operación Aduanera _x000a__x000a_DSA de Bogotá Aeropuerto El Dorado_x000a_División de Operación Aduanera_x000a_GIT Zona Franca"/>
    <n v="0"/>
    <x v="1"/>
  </r>
  <r>
    <x v="4"/>
    <x v="2"/>
    <s v="_x000a_Auditoría a la Operación en Zona Franca _x000a__x000a_H2_x000a__x000a_AZF-2025-005"/>
    <s v="AZF-2025-005"/>
    <s v="Hallazgo No. 2 - Tránsitos aduaneros sin registro de trazabilidad de finalización. (DSA de Bogotá Aeropuerto El Dorado y Cartagena)_x000a__x000a_Evaluados los controles del registro de finalización de tránsitos aduaneros, efectuados a los GIT Zona Franca, se observaron las siguientes situaciones:_x000a__x000a_a) DSA de Bogotá Aeropuerto El Dorado_x000a__x000a_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_x000a__x000a_b) DSA de Cartagena_x000a__x000a_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_x000a__x000a_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_x000a_ "/>
    <s v="Inadecuada aplicación de las normas y procedimientos_x000a__x000a_Ausencia de medidas de control y seguimiento a la trazabilidad de las mercancías por parte de los líderes responsables del proceso y subproceso._x000a__x000a_Insuficiencia de controles de la matriz de riesgos de tránsito aduanero."/>
    <s v="A1 - Capacitar a las Direcciones Seccionales - funcionarios del GIT Zona Franca sobre el SIE de Tránsito con el fin de que se realice el control a través del sistema, por alta rotación del personal, e indicar que para tránsitos manuales se debe hacer inspección aleatoria"/>
    <s v="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
    <s v="_x000a_Lista de asistencia a la capacitación y material "/>
    <n v="2"/>
    <d v="2025-10-01T00:00:00"/>
    <d v="2026-06-30T00:00:00"/>
    <n v="38.857142857142854"/>
    <n v="0"/>
    <s v="DGA_x000a_Dirección de Gestión de Aduanas _x000a_Subdirección de Operación Aduanera"/>
    <n v="0"/>
    <x v="1"/>
  </r>
  <r>
    <x v="4"/>
    <x v="2"/>
    <m/>
    <m/>
    <m/>
    <m/>
    <s v="A2 - Asignar un grupo de tres funcionarios para gestionar exclusivamente la aceptación, autorización y trazabilidad de tránsitos aduaneros, incluyendo definición de roles, capacitación y supervisión para fortalecer el control y eliminar las causas del hallazgo."/>
    <s v="Designar y capacitar trimestralmente a un grupo específico de tres funcionarios para el seguimiento exclusivo y trazabilidad de los tránsitos aduaneros, estableciendo roles y responsabilidades claras."/>
    <s v="Capacitaciones trimestrales"/>
    <n v="3"/>
    <d v="2025-10-01T00:00:00"/>
    <d v="2026-07-31T00:00:00"/>
    <n v="43.285714285714285"/>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
    <x v="1"/>
  </r>
  <r>
    <x v="4"/>
    <x v="2"/>
    <m/>
    <m/>
    <m/>
    <m/>
    <m/>
    <s v="Realizar un reporte mensual de finalización de tránsitos que no cuenten con registro correspondiente, para asegurar la actualización oportuna de la información."/>
    <s v="Reportes"/>
    <n v="6"/>
    <d v="2025-10-01T00:00:00"/>
    <d v="2026-04-30T00:00:00"/>
    <n v="30.142857142857142"/>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
    <x v="1"/>
  </r>
  <r>
    <x v="4"/>
    <x v="2"/>
    <s v="_x000a_Auditoría a la Operación en Zona Franca _x000a__x000a_H3_x000a__x000a_AZF-2025-005"/>
    <s v="AZF-2025-005"/>
    <s v="Hallazgo No. 3 - Deficiente control a los documentos de transporte recibidos en Zona Franca. (DSA de Barranquilla)_x000a__x000a_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_x000a__x000a_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_x000a__x000a_"/>
    <s v="Deficiente aplicación de las normas._x000a__x000a_Debilidades en los mecanismos de control ejercidos por la primera línea de defensa sobre la trazabilidad de las mercancías que ingresan a zona franca."/>
    <s v="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
    <s v="Solicitar  mensualmente a traves de ROI a los Usuarios Operadores de zona franca, los FMM de ingresos extemporaneos y sus documentos soporte que no tuvieron reconocimiento para su validacion._x000a__x000a_"/>
    <s v="Informe Trimestral  de las validaciones de ingresos extemporáneos"/>
    <n v="2"/>
    <d v="2025-09-01T00:00:00"/>
    <d v="2026-03-31T00:00:00"/>
    <n v="30.142857142857142"/>
    <n v="0"/>
    <s v="DGA_x000a_Dirección de Gestión de Aduanas _x000a_Subdirección de Operación Aduanera_x000a__x000a_Dirección Seccional de Aduanas Barranquilla_x000a_División de Operación Aduanera_x000a_GIT Zona Franca_x000a_"/>
    <n v="0"/>
    <x v="1"/>
  </r>
  <r>
    <x v="4"/>
    <x v="2"/>
    <m/>
    <m/>
    <m/>
    <m/>
    <m/>
    <s v="Remitir los insumos a la División de Fiscalización Aduanera si es procedente ."/>
    <s v="Informe trimestral de insumos remitidos a la División de Fiscalización"/>
    <n v="2"/>
    <d v="2025-09-01T00:00:00"/>
    <d v="2026-03-31T00:00:00"/>
    <n v="30.142857142857142"/>
    <n v="0"/>
    <s v="DGA_x000a_Dirección de Gestión de Aduanas _x000a_Subdirección de Operación Aduanera_x000a__x000a_Dirección Seccional de Aduanas Barranquilla_x000a_División de Operación Aduanera_x000a_GIT Zona Franca_x000a_"/>
    <n v="0"/>
    <x v="1"/>
  </r>
  <r>
    <x v="4"/>
    <x v="2"/>
    <m/>
    <m/>
    <m/>
    <m/>
    <s v="A2 Programar jornadas de capacitación a los funcionarios del GIT Zona Franca relativo al regimen franco y al proceso de entregas de las mercancias al deposito o zona franca"/>
    <s v="Capacitar  trimestralmente a los funcionarios del GIT Zona Franca sobre la verificación de los terminos de traslado de la mercancia a zona franca y la remisión de los insumos a la División de Fiscalización Aduanera y sobre los proecedimientos de competncia del grupo ."/>
    <s v="Planilla de asistencia "/>
    <n v="2"/>
    <d v="2025-09-01T00:00:00"/>
    <d v="2026-03-31T00:00:00"/>
    <n v="30.142857142857142"/>
    <n v="0"/>
    <s v="DGA_x000a_Dirección de Gestión de Aduanas _x000a_Subdirección de Operación Aduanera_x000a__x000a_Dirección Seccional de Aduanas Barranquilla_x000a_División de Operación Aduanera_x000a_GIT Zona Franca_x000a_"/>
    <n v="0"/>
    <x v="1"/>
  </r>
  <r>
    <x v="4"/>
    <x v="2"/>
    <s v="_x000a_Auditoría a la Operación en Zona Franca _x000a__x000a_H4_x000a__x000a_AZF-2025-005"/>
    <s v="AZF-2025-005"/>
    <s v="Hallazgo No. 4 - Inconsistencias en la validación del cumplimiento de las formalidades aduaneras en la ejecución de controles de ingresos y salidas de mercancías en Zona Franca. (DSA de Bogotá Aeropuerto El Dorado y Cartagena)._x000a_Realizadas las validaciones de los procedimientos y formatos establecidos para el cumplimiento de las formalidades aduaneras, asociadas a los ingresos y salidas de mercancías hacia o desde una zona franca, se evidenció lo siguiente:_x000a_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_x000a_a) DSA de Bogotá Aeropuerto El Dorado_x000a_• Falta de diligenciamiento del código de la operación en la zona franca (necesario para establecer el tipo de transacción y los documentos soporte a validar), en 19 actas de hechos._x000a_• Sin firmas, observado en tres (3) actas de hechos._x000a_• Insuficiente sustentación en la motivación, observado en 16 actas de hechos (Ver Anexo 3)._x000a_b) DSA de Cartagena_x000a_Falta de diligenciamiento del código de la operación en la zona franca (necesario para establecer el tipo de transacción y los documentos soporte a validar), observado en 45 actas de hechos (Ver Anexo 4)._x000a_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_x000a_a) DSA de Bogotá Aeropuerto El Dorado y Barranquilla._x000a_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_x000a_b) DSA de Cartagena_x000a_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_x000a_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
    <s v="Inadecuada aplicación de las normas y procedimientos_x000a__x000a_Falencias en el seguimiento, monitoreo y control por parte de los líderes responsables del proceso como primera línea de defensa._x000a__x000a_Deficiencias en la aplicación de los controles de la matriz de riesgos de zona franca."/>
    <s v="A1 Generar una lista de chequeo para el  diligenciamiento y cargue del archivo PDF del FT-COA-2157 “Acta de Hechos” con la totalidad de los campos y de las firmas._x000a_"/>
    <s v="Verificar mensualmente la aplicación de la lista de chequeo, al porcentaje de actas definido por cada seccional, de acuerdo con su capacidad y estructura."/>
    <s v="Informe de verificación de actas, con base en la lista de chequeo"/>
    <n v="6"/>
    <d v="2025-10-01T00:00:00"/>
    <d v="2026-03-31T00:00:00"/>
    <n v="25.857142857142858"/>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
    <x v="1"/>
  </r>
  <r>
    <x v="4"/>
    <x v="2"/>
    <m/>
    <m/>
    <m/>
    <m/>
    <s v="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
    <s v="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_x000a__x000a__x000a__x000a_"/>
    <s v="Lista de asistencia y material presentado_x000a_"/>
    <n v="2"/>
    <d v="2025-10-01T00:00:00"/>
    <d v="2026-03-31T00:00:00"/>
    <n v="25.857142857142858"/>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
    <x v="1"/>
  </r>
  <r>
    <x v="4"/>
    <x v="2"/>
    <m/>
    <m/>
    <m/>
    <m/>
    <s v="A3 Designar a un grupo de funcionarios para que ejerzan el control sobre el correcto diligenciamiento de los formatos COA-2157 acta de hechos y el FT-COA-2647 “Registro, Seguimiento y Control de Ingresos y Salida de Mercancías de la Zona Franca "/>
    <s v="Realizar seguimiento mensual al diligenciamiento de los formatos COA-2157 acta de hechos y el FT-COA-2647 “Registro, Seguimiento y Control de Ingresos y Salida de Mercancías de la Zona Franca."/>
    <s v="Informe mensual de las direcciones seccionales"/>
    <n v="5"/>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4"/>
    <x v="2"/>
    <s v="Auditoría a la Operación en Zona Franca _x000a__x000a_H5_x000a__x000a_AZF-2025-005"/>
    <s v="AZF-2025-005"/>
    <s v="Hallazgo No. 5. Deficiencias en el control de las salidas temporales al TAN y reingresos de mercancías a Zona Franca. (DSA de Cartagena) (D)_x000a__x000a_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_x000a__x000a_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_x000a__x000a_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_x000a__x000a_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
    <s v="Deficiencias en el seguimiento, monitoreo y control por parte de los líderes responsables del proceso y subproceso y en la aplicación de los controles establecidos en la matriz de riesgos de Zona Franca."/>
    <s v="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
    <s v="Diseñar y desarrollar la herramienta de control para el seguimiento de salidas temporales al TAN y reingresos de mercancías, asegurando que sea funcional y accesible para los responsables del proceso."/>
    <s v="Documento con diseño de la herramienta"/>
    <n v="1"/>
    <d v="2025-07-31T00:00:00"/>
    <d v="2026-03-31T00:00:00"/>
    <n v="34.714285714285715"/>
    <n v="0"/>
    <s v="DGA_x000a_Dirección de Gestión de Aduanas _x000a_Subdirección de Operación Aduanera _x000a__x000a_Dirección Seccional de Aduanas de Cartagena _x000a_División de la Operación Aduanera_x000a_GIT Zona Franca"/>
    <n v="0"/>
    <x v="1"/>
  </r>
  <r>
    <x v="4"/>
    <x v="2"/>
    <m/>
    <m/>
    <m/>
    <m/>
    <m/>
    <s v="Implementar la herramienta de control para el monitoreo de salidas y reingresos de mercancías de los años 2022, 2023 y 2024 y siguientes que aún no han sido controlados, asegurando que se utilice adecuadamente por todos los responsables del GIT Zona Franca.."/>
    <s v="Informes cuatrimestrales de implementación"/>
    <n v="2"/>
    <d v="2025-07-31T00:00:00"/>
    <d v="2026-03-31T00:00:00"/>
    <n v="34.714285714285715"/>
    <n v="0"/>
    <s v="DGA_x000a_Dirección de Gestión de Aduanas _x000a_Subdirección de Operación Aduanera _x000a__x000a_Dirección Seccional de Aduanas de Cartagena _x000a_División de la Operación Aduanera_x000a_GIT Zona Franca"/>
    <n v="0"/>
    <x v="1"/>
  </r>
  <r>
    <x v="4"/>
    <x v="2"/>
    <s v="_x000a_Auditoría a la Operación en Zona Franca _x000a__x000a_H6_x000a__x000a_AZF-2025-005"/>
    <s v="AZF-2025-005"/>
    <s v="Hallazgo No. 6. Deficiencias en el módulo de consulta de movimiento de mercancías en Zona Franca. (Subdirección de Operación Aduanera y Dirección de Gestión de Innovación y Tecnología)_x000a__x000a_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_x000a__x000a_a)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_x000a__x000a_b)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_x000a_c) 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
    <s v="Falencias en el seguimiento, monitoreo y control por parte de los líderes responsables del proceso y subproceso:_x000a__x000a_Deficiencias en la aplicación de los controles establecidos en la matriz de riesgos de Zona Franca."/>
    <s v="A1 - DGIT - SOA_x000a_Iniciar el desarrollo de la solución tecnológica."/>
    <s v="Desarrollo de la solución"/>
    <s v="Informes trimestrales de seguimiento"/>
    <n v="15"/>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1"/>
  </r>
  <r>
    <x v="4"/>
    <x v="2"/>
    <m/>
    <m/>
    <m/>
    <m/>
    <s v="A2 - DGIT - SOA_x000a_Iniciar la implementación de la solución tecnológica"/>
    <s v="Pruebas y evaluación funcional"/>
    <s v=" (01) Un  formato de Aceptación de Pruebas funcionales y salida a producción - FT-IIT-1851."/>
    <n v="1"/>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1"/>
  </r>
  <r>
    <x v="4"/>
    <x v="2"/>
    <m/>
    <m/>
    <m/>
    <m/>
    <s v="A3 - DGIT - SOA_x000a_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1"/>
  </r>
  <r>
    <x v="4"/>
    <x v="2"/>
    <s v="Auditoría a la Operación en Zona Franca _x000a__x000a_H7_x000a__x000a_AZF-2025-005"/>
    <s v="AZF-2025-005"/>
    <s v="Hallazgo No. 7. Fallas recurrentes en la disponibilidad de servicios de interoperabilidad (Subdirección de Operación Aduanera y Dirección de Gestión de Innovación y Tecnología)_x000a__x000a_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_x000a__x000a_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
    <s v="Fallas reiteradas en la disponibilidad de los servicios e inexistencia de un sistema consolidado de trazabilidad de incidentes."/>
    <s v="A1 - DGIT - SOA_x000a_Realizar el monitoreo de los incidentes reportados por los usuarios aduaneros en la herramienta Aranda para determinar causa raiz y acciones a realizar en cada caso "/>
    <s v="Se realizará la revisión de los errores reportados por los usuarios aduaneros para realizar las acciones pertinentes en cada caso "/>
    <s v="Informe trimestral "/>
    <n v="2"/>
    <d v="2025-09-01T00:00:00"/>
    <d v="2026-02-28T00:00:00"/>
    <n v="25.714285714285715"/>
    <n v="0"/>
    <s v="DGA_x000a_Dirección de Gestión de Aduanas_x000a_Subdirección de Operación Aduanera_x000a__x000a_Dirección de Gestión de Innovación y Tecnología_x000a_Subdirección de Innovación y Proyectos_x000a_Subdirección de Soluciones y Desarrollo"/>
    <n v="0"/>
    <x v="1"/>
  </r>
  <r>
    <x v="4"/>
    <x v="2"/>
    <m/>
    <m/>
    <m/>
    <m/>
    <s v="A2 - DGIT - SOA_x000a_Realizar el monitoreo mensual de los tramites y operaciones realizadas en todo el país parte de los usuarios de operación de zonas francas "/>
    <s v="Se realizará consulta en las bases de datos para tener métricas de la operación mensual de todos los usuarios aduaneros._x000a_"/>
    <s v="Informe mensual "/>
    <n v="6"/>
    <d v="2025-09-01T00:00:00"/>
    <d v="2026-02-28T00:00:00"/>
    <n v="25.714285714285715"/>
    <n v="0"/>
    <s v="DGA_x000a_Dirección de Gestión de Aduanas_x000a_Subdirección de Operación Aduanera_x000a__x000a_Dirección de Gestión de Innovación y Tecnología_x000a_Subdirección de Innovación y Proyectos_x000a_Subdirección de Soluciones y Desarrollo"/>
    <n v="0"/>
    <x v="1"/>
  </r>
  <r>
    <x v="4"/>
    <x v="2"/>
    <s v="_x000a_Auditoría a la Operación en Zona Franca _x000a__x000a_H8_x000a__x000a_AZF-2025-005"/>
    <s v="AZF-2025-005"/>
    <s v="Hallazgo No. 8. Omisión de la selección de controles a las operaciones de zonas francas (DSA de Bogotá Aeropuerto El Dorado, Cartagena y Barranquilla)_x000a__x000a_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_x000a__x000a_(Ver informe  pág., 13 - Tabla 11.  Presencia institucional en Zonas Francas)_x000a_"/>
    <s v="Inadecuada aplicación de las normas y procedimientos_x000a__x000a_Falencias en el seguimiento, monitoreo y control por parte de los líderes responsables del proceso y subproceso_x000a__x000a_Deficiencias en la aplicación de los controles de la matriz de riesgos de Zona Franca."/>
    <s v="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
    <s v="Realizar capacitación semestral a los Grupos Internos de Trabajo de Zona Franca de las Direcciones Seccionales sobre la aplicación del procedimiento PR-COA-0209 V3 “Selección del tipo de control a realizar en la operatividad de las zonas francas”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4"/>
    <x v="2"/>
    <m/>
    <m/>
    <m/>
    <m/>
    <s v="A2  - Definir y aplicar de acuerdo con la estructura y capacidad operativa, la planeación de  los controles del GIT Zona Franca según lo establecido en el PR-COA-0209"/>
    <s v="Ejecutar las actividades definidas en  la planeacion y recoleccion de los datos estadisticos de las operaciones de las zonas francasde la DSA, a fin de ejercer  controles operacionales por tipo de usuarios y tipo de mercancias"/>
    <s v="Informe trimestral"/>
    <n v="4"/>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4"/>
    <x v="2"/>
    <m/>
    <m/>
    <m/>
    <m/>
    <s v="A3 Verificar la efectividad de la planificación  y controles y realizar los ajustes del caso"/>
    <s v="Realizar mesas de trabajo con base en el informe trimestral de ejecución de la planeación, para efectuar la retroalimentación trimestral del GIT Zona Franca de la efectividad de la planificación mensual y sus controles ._x000a_"/>
    <s v="Informe de retroalimentación y ajustes"/>
    <n v="4"/>
    <d v="2025-10-01T00:00:00"/>
    <d v="2026-09-30T00:00:00"/>
    <n v="52"/>
    <n v="0"/>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
    <x v="1"/>
  </r>
  <r>
    <x v="4"/>
    <x v="2"/>
    <m/>
    <m/>
    <m/>
    <m/>
    <s v="A4  Realizar 4 mesas de trabajo para revisar los  procedimientos PR-COA-0209, PR-COA-0208 y PR-COA-0211, con el propósito de verificar y documentar su actualización de ser necesario, de manera que se ajusten a las realidades operativas  de los GIT Zona Franca. _x000a__x000a_."/>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Actas de mesas de trabajo"/>
    <n v="4"/>
    <d v="2025-10-01T00:00:00"/>
    <d v="2026-12-30T00:00:00"/>
    <n v="6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4"/>
    <x v="2"/>
    <m/>
    <m/>
    <m/>
    <m/>
    <m/>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Documento final con los resultados de las mesas de trabajo."/>
    <n v="1"/>
    <d v="2025-10-01T00:00:00"/>
    <d v="2026-12-30T00:00:00"/>
    <n v="65"/>
    <n v="0"/>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
    <x v="1"/>
  </r>
  <r>
    <x v="4"/>
    <x v="2"/>
    <s v="_x000a_Auditoría a la Operación en Zona Franca _x000a__x000a_H9_x000a__x000a_AZF-2025-005"/>
    <s v="AZF-2025-005"/>
    <s v="Hallazgo No. 9. Omisión del control de inventarios de mercancías a los Usuarios Operadores y Usuarios Calificados de las Zonas Francas (DSA Bogotá Aeropuerto El Dorado y Cartagena)_x000a__x000a_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_x000a__x000a_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_x000a__x000a_Teniendo en cuenta lo anterior, se encontraron deficiencias o falta de aplicación de este procedimiento en los diferentes lugares administrativos así:_x000a__x000a_a) DSA de Bogotá Aeropuerto El Dorado_x000a__x000a_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_x000a_Adicionalmente, al solicitar los soportes documentales de las acciones de control de inventarios realizados durante la anualidad 2024 a través de la solicitud No. 22, no se aportó evidencia al respecto._x000a__x000a_b) DSA de Cartagena_x000a__x000a_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_x000a_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
    <s v="Inadecuada aplicación de las normas y procedimientos._x000a__x000a_Falencias en el seguimiento, monitoreo y control por parte de la primera y segunda línea de defensa relacionadas con el proceso auditado._x000a__x000a_Deficiencias en la aplicación de los controles de la matriz de riesgos de zona franca."/>
    <s v="A1 Realizar capacitación  a los GIT ZF en el procedimiento PR-COA-0211 V3 “Control de inventarios en zona franca” y recordar que deben asignar funcionarios del grupo de Zonas Francas que realicen cruces y verificación de información y diligenciar los formatos del procedimiento, así como dejar trazabilidad para control de la gestión y ajuste a inventarios"/>
    <s v="Realizar capacitación semestral a los Grupos Internos de Trabajo de Zona Franca de las Direcciones seccionales sobre la aplicación del procedimiento PR-COA-0211 V3 “Control de inventarios en zona franca”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4"/>
    <x v="2"/>
    <m/>
    <m/>
    <m/>
    <m/>
    <s v="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
    <s v="Definir y desarrollar la herramienta de control para el  registro y seguimiento  de actividades de planeación y ejecución de las actividades de verificación de movimiento de mercancías en zona franca, de acuerdo con las características propias de la Dirección Seccional."/>
    <s v="Documento con diseño y características  de la herramienta"/>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4"/>
    <x v="2"/>
    <m/>
    <m/>
    <m/>
    <m/>
    <m/>
    <s v="Implementar la herramienta de control para el monitoreo de salidas y reingresos de mercancías, asegurando que se utilice adecuadamente por todos los responsables del GIT Zona Franca."/>
    <s v="Informe de implementación"/>
    <n v="1"/>
    <d v="2025-12-01T00:00:00"/>
    <d v="2026-01-31T00:00:00"/>
    <n v="8.714285714285713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4"/>
    <x v="2"/>
    <s v="_x000a_Auditoría a la Operación en Zona Franca _x000a__x000a_H10_x000a__x000a_AZF-2025-005"/>
    <s v="AZF-2025-005"/>
    <s v="Hallazgo No. 10. Zonas Francas sin controles operacionales y de inventarios. (DSA de Bogotá Aeropuerto El Dorado, Cartagena y Barranquilla)_x000a__x000a_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_x000a__x000a__x000a__x000a__x000a__x000a__x000a__x000a__x000a__x000a__x000a__x000a__x000a__x000a__x000a__x000a__x000a_ _x000a__x000a__x000a__x000a__x000a__x000a__x000a__x000a__x000a__x000a__x000a__x000a__x000a__x000a__x000a__x000a__x000a__x000a__x000a__x000a__x000a__x000a__x000a__x000a__x000a__x000a__x000a__x000a__x000a__x000a__x000a_"/>
    <s v="Inadecuada aplicación de las normas y procedimientos_x000a__x000a_Falencias en el seguimiento, monitoreo y control por parte de la primera y segunda línea de defensa del proceso auditado_x000a__x000a_Deficiencias en la aplicación de los controles de la matriz de riesgos de zona franca."/>
    <s v="A1 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
    <s v="Realizar cronograma mensual de visitas a zonas francas, priorizando aquellas que no hayan sido objeto de acciones de control por parte de la DIAN._x000a__x000a__x000a_"/>
    <s v="Cronograma de visitas a zonas francas"/>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4"/>
    <x v="2"/>
    <m/>
    <m/>
    <m/>
    <m/>
    <m/>
    <s v="Socializar cronograma de visitas a zonas francas con los funcionarios asignados, dando las instrucciones para su ejecución"/>
    <s v="Acta de reunión de socialización"/>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4"/>
    <x v="2"/>
    <m/>
    <m/>
    <m/>
    <m/>
    <m/>
    <s v="Realizar seguimientos trimestrales al cumplimiento del cronograma de visitas mediante un informe de resultados"/>
    <s v="Informe de seguimiento"/>
    <n v="2"/>
    <d v="2025-11-01T00:00:00"/>
    <d v="2026-04-30T00:00:00"/>
    <n v="25.71428571428571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4"/>
    <x v="2"/>
    <s v="_x000a_Auditoría a la Operación en Zona Franca _x000a__x000a_H11_x000a__x000a_AZF-2025-005"/>
    <s v="AZF-2025-005"/>
    <s v="Hallazgo No. 11. Deficiencias en la organización de unidades documentales, gestión de espacios físicos para la custodia de los archivos y transferencias documentales (DSA de Cartagena)_x000a__x000a_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_x000a__x000a_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
    <s v="Deficiencias en la aplicación de técnicas de archivo._x000a__x000a_Deficiencias en los lineamientos de gestión documental, tablas de retención documental._x000a__x000a_Falencias en el registro y control de los documentos."/>
    <s v="A1 Revisar para mejorar las técnicas de archivo, asegurando su correcta ejecución y alineación con las necesidades operativas, para optimizar la gestión documental en las zonas francas."/>
    <s v="Revisar anualmente las tablas de retención documental para garantizar su cumplimiento con las normativas vigentes."/>
    <s v="Informe de Tablas de retención documental revisadas"/>
    <n v="1"/>
    <d v="2025-10-01T00:00:00"/>
    <d v="2025-12-30T00:00:00"/>
    <n v="12.857142857142858"/>
    <n v="0"/>
    <s v="DGA_x000a_Dirección de Gestión de Aduanas _x000a_Subdirección de Operación Aduanera _x000a__x000a_Dirección Seccional de Aduanas Cartagena _x000a_División de la Operación Aduanera_x000a_GIT Zona Franca"/>
    <n v="0"/>
    <x v="1"/>
  </r>
  <r>
    <x v="4"/>
    <x v="2"/>
    <m/>
    <m/>
    <m/>
    <m/>
    <m/>
    <s v="Organizar y remitir mensualmente las cajas faltantes al archivo central, según lo indicado en las tablas de retención documental."/>
    <s v="Informe de cajas de archivo enviadas al archivo central"/>
    <n v="6"/>
    <d v="2025-10-01T00:00:00"/>
    <d v="2026-03-31T00:00:00"/>
    <n v="25.857142857142858"/>
    <n v="0"/>
    <s v="DGA_x000a_Dirección de Gestión de Aduanas _x000a_Subdirección de Operación Aduanera _x000a__x000a_Dirección Seccional de Aduanas Cartagena _x000a_División de la Operación Aduanera_x000a_GIT Zona Franca"/>
    <n v="0"/>
    <x v="1"/>
  </r>
  <r>
    <x v="4"/>
    <x v="2"/>
    <m/>
    <m/>
    <m/>
    <m/>
    <m/>
    <s v="Adecuar los espacios en las zonas francas para el correcto almacenamiento de los archivos físicos, garantizando su accesibilidad y conservación."/>
    <s v="Informe de espacios adecuados"/>
    <n v="6"/>
    <d v="2025-10-01T00:00:00"/>
    <d v="2026-03-31T00:00:00"/>
    <n v="25.857142857142858"/>
    <n v="0"/>
    <s v="DGA_x000a_Dirección de Gestión de Aduanas _x000a_Subdirección de Operación Aduanera _x000a__x000a_Dirección Seccional de Aduanas Cartagena _x000a_División de la Operación Aduanera_x000a_GIT Zona Franca"/>
    <n v="0"/>
    <x v="1"/>
  </r>
  <r>
    <x v="4"/>
    <x v="2"/>
    <s v="Auditoría a los Procedimientos de Fiscalización _x000a__x000a_H12_x000a__x000a_APF 2025-004"/>
    <s v="APF 2025-004"/>
    <s v="Hallazgo No. 12. Inconsistencia, falta de uniformidad y seguridad en el registro de datos en las herramientas de control. (DSA de Bogotá Aeropuerto El Dorado, de Barranquilla y de Cartagena)_x000a__x000a_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_x000a__x000a_a) DSA de Bogotá Aeropuerto El Dorado_x000a__x000a_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_x000a__x000a_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_x000a__x000a_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_x000a_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_x000a__x000a_b) DSA de Barranquilla_x000a__x000a_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_x000a__x000a_c) DSA de Bogotá Aeropuerto El Dorado, Barranquilla y Cartagena_x000a__x000a_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
    <s v="Falencias en el seguimiento, monitoreo y control por parte de la primera y segunda línea de defensa relacionadas con el proceso auditado._x000a__x000a_Deficiencias en la aplicación de los controles de la matriz de riesgos de zona franca."/>
    <s v="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_x000a__x000a_."/>
    <s v="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
    <s v="Actas de mesas de trabajo"/>
    <n v="4"/>
    <d v="2025-10-01T00:00:00"/>
    <d v="2026-12-30T00:00:00"/>
    <n v="6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4"/>
    <x v="2"/>
    <m/>
    <m/>
    <m/>
    <m/>
    <s v="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_x000a_"/>
    <s v="Ajustar los formatos de los procedimientos  PR-COA-0209, PR-COA-0208 y PR-COA-0211 con base en las actas de las mesas de trabajo de revisión de los mismos."/>
    <s v="Correo a la Subdirección de Procesos solicitando el ajuste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1"/>
  </r>
  <r>
    <x v="4"/>
    <x v="2"/>
    <m/>
    <m/>
    <m/>
    <m/>
    <s v="A3 Asignar un grupo de tres funcionarios para la verificación mensual de la información diligenciada en las hojas de cálculo utilizadas para el control de la operaciones de la Zona Franca, entre tanto se cuenta con un SIE unificado"/>
    <s v="Designar y capacitar trimestralmente a un grupo específico de tres funcionarios responsables de verificar la información registrada en las hojas de cálculo utilizadas para el control de las operaciones de la Zona Franca, mientras se implementa un SIE unificado."/>
    <s v="Capacitaciones trimestrales"/>
    <n v="2"/>
    <d v="2025-10-01T00:00:00"/>
    <d v="2026-04-30T00:00:00"/>
    <n v="30.14285714285714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4"/>
    <x v="2"/>
    <m/>
    <m/>
    <m/>
    <m/>
    <m/>
    <s v="Generar un reporte mensual de inconsistencias, con el fin de apoyar el mejoramiento continuo del proceso y garantizar la actualización oportuna y correcta de la información."/>
    <s v="Reportes"/>
    <n v="6"/>
    <d v="2025-10-01T00:00:00"/>
    <d v="2026-04-30T00:00:00"/>
    <n v="30.14285714285714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4"/>
    <x v="2"/>
    <s v="Auditoría a los Procedimientos de Fiscalización _x000a__x000a_H13_x000a__x000a_APF 2025-004"/>
    <s v="APF 2025-004"/>
    <s v="Hallazgo No. 13. Deficiencia en el monitoreo y control de la primera línea de defensa respecto de las operaciones realizadas por los GIT Zona Franca de las DSA de Bogotá Aeropuerto El Dorado, Cartagena y Barranquilla. (Subdirección de Operación Aduanera)_x000a__x000a__x000a_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_x000a__x000a_• El 58% de las zonas francas de la Jurisdicción de las DSA de Bogotá Aeropuerto El Dorado, Cartagena y Barranquilla no fueron objeto de ningún tipo de control por parte de los GIT encargados de ejecutar dicha función._x000a__x000a_•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_x000a__x000a_• Falta de estandarización en el registro de la información en los diferentes formatos dispuestos para la ejecución de los controles operacionales y de inventarios por parte de las tres (3) DSA auditadas._x000a__x000a_•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
    <s v="Deficiente control por parte de los responsables de la primera línea de defensa en el Nivel Central frente al cumplimiento de los procedimientos._x000a__x000a_Deficiente control  aplicables a la trazabilidad._x000a__x000a_Deficiente control aplicables en monitoreo, registro y términos de las operaciones de los ingresos y salidas de mercancías desde y hacia zona franca."/>
    <s v="H13. A1 SOA_x000a_Asegurar la aplicación de procedimientos (PR-COA-0209 y PR-COA-0211)"/>
    <s v="Capacitar y reentrenar semestralmente a los equipos de los GIT  de las seccionales a nivel nacional sobre los procedimientos vigentes (PR-COA-0209 y PR-COA-0211), enfatizando su aplicación obligatoria."/>
    <s v="Listas de asistencia con el Material socializado"/>
    <n v="2"/>
    <d v="2025-10-01T00:00:00"/>
    <d v="2026-10-31T00:00:00"/>
    <n v="56.428571428571431"/>
    <n v="0"/>
    <s v="DGA_x000a_Dirección de Gestión de Aduanas_x000a_Subdirecciónde Operación Aduanera"/>
    <n v="0"/>
    <x v="1"/>
  </r>
  <r>
    <x v="4"/>
    <x v="2"/>
    <m/>
    <m/>
    <m/>
    <m/>
    <m/>
    <s v="Diseñar listas de chequeo estandarizadas para cada procedimiento, para facilitar la aplicación de los mismos en campo y asegurar trazabilidad de los controles."/>
    <s v="Listas de chequeo"/>
    <n v="2"/>
    <d v="2025-10-01T00:00:00"/>
    <d v="2026-04-30T00:00:00"/>
    <n v="30.142857142857142"/>
    <n v="0"/>
    <s v="DGA_x000a_Dirección de Gestión de Aduanas_x000a_Subdirecciónde Operación Aduanera"/>
    <n v="0"/>
    <x v="1"/>
  </r>
  <r>
    <x v="4"/>
    <x v="2"/>
    <m/>
    <m/>
    <m/>
    <m/>
    <s v="H13. A2 Realizar revisiones periódicas de cumplimiento"/>
    <s v="Solicitar reportes trimestrales de hallazgos e inconsistencias detectadas en los controles realizados por los GIT Zona Franca de las Direcciones Seccionales."/>
    <s v="Reportes"/>
    <n v="6"/>
    <d v="2025-10-01T00:00:00"/>
    <d v="2026-04-30T00:00:00"/>
    <n v="30.142857142857142"/>
    <n v="0"/>
    <s v="DGA_x000a_Dirección de Gestión de Aduanas_x000a_Subdirecciónde Operación Aduanera"/>
    <n v="0"/>
    <x v="1"/>
  </r>
  <r>
    <x v="4"/>
    <x v="2"/>
    <m/>
    <m/>
    <m/>
    <m/>
    <s v="H13. A3 Realizar una mesa de trabajo con el personal de Zonas Francas a nivel nacional con el fin de analizar los formatos utilizados por éstas y elaborar propuesta estandarizada"/>
    <s v="Unificar los formatos de control operativo e inventarios en un único modelo validado por la SOA."/>
    <s v="Correo a la Subdirección de procesos, solicitando el apoyo para la unificación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1"/>
  </r>
  <r>
    <x v="3"/>
    <x v="2"/>
    <s v="Auditoría al Trámite de Insumos de Fiscalización remitidos a las Direcciones Seccionales ATI 2024-003_x000a_Periodo: 01/01/2021 - 31/12/2023"/>
    <s v="ATI 2024-003_x000a__x000a_H1"/>
    <s v="Hallazgo No. 1 - Deficiencia en el control de términos y gestión de los seleccionados de acciones de control fiscalización cambiaria, tributaria y aduanera_x000a_Fiscalización Cambiaria: Revisada una muestra de acciones de control remitidas desde la Subdirección de Fiscalización Cambiaria, entre las vigencias 2021 a 2023, a las DSIA de Armenia y DSA de Bogotá, se encontró lo siguiente:_x000a_DSIA de Armenia: Ver en informe de auditoría ATI2024-003 la Tabla No. 4 Gestión a seleccionados DSIA Armenia _x000a_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_x000a_• Para 23 seleccionados, el auto de apertura de investigación se profirió excediendo la fecha límite prevista para esta actividad en el cronograma, entre 19 y 219 días calendario, pese a que en 20 de ellos no se adelantaron la totalidad de etapas previas contempladas. (Anexo 1 FC)_x000a_• Tres seleccionados fueron remitidos por competencia a otras seccionales excediendo en 117, 172 y 246 días hábiles la fecha límite establecida en el cronograma para la actividad, sin gestión de apertura. (Anexo 2 FC)_x000a_•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_x000a_•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_x000a_DSA de Bogotá: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_x000a_• Siete casos fueron sometidos a decisión de comité de nivel directivo superando en 105 días hábiles la fecha establecida en el procedimiento para la gestión de los seleccionados. (Anexo 4 FC)_x000a_• Para 14 seleccionados, el auto de apertura de investigación se emitió superando en 75 días hábiles la fecha establecida para el cambio de estado del insumo. (Anexo 5 FC)_x000a_•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_x000a_Fiscalización Tributaria: 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_x000a_DSIA de Armenia:De una muestra de 107 seleccionados recibidos por la DSIA de Armenia, 66 de la acción de control 146 de 2021, 33 de la acción 170 de 2022 y siete de la acción 234 de 2022, se encontró que:_x000a_•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_x000a_• En 12 seleccionados del memorando 170/2022, se incumplió con la actividad “3. Reunión de Nivel Directivo”, previo a la apertura de las cargas de servicio. (Anexo 12 FT) _x000a_•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_x000a_•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_x000a_•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_x000a_•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_x000a_DSI de Medellín:De una muestra de 43 seleccionados de la DSI de Medellín, 13 de la acción de control 146 de 2021, 19 de la acción 170 de 2022 y 11 de la acción 234 de 2022, se encontró que:_x000a_•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_x000a_•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_x000a_•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_x000a_Fiscalización Aduanera: Revisada una muestra de acciones de control remitidas desde la Subdirección de Fiscalización Aduanera, entre las vigencias 2021 a 2023, a las DSA de Medellín y DSA de Bogotá, se evidenció incumplimiento a los términos establecidos para las actividades descritas en los cronogramas, así:_x000a_DSA de Medellín y DSA Bogotá: Ver Tabla No. 5 Gestión a seleccionados DSA Medellín y DSA Bogotá _x000a_De lo reseñado, para la muestra de 17 seleccionados en la DSA de Medellín se advierte lo siguiente:  _x000a_•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_x000a_• En ocho expedientes, se superó el plazo razonable señalado en el cronograma para proferir decisión de archivo o requerimiento especial aduanero entre 157 a 298 días hábiles. _x000a_• En los cuatro expedientes del memorando 53, al 10 de mayo de 2024, no se había proferido decisión de archivo o requerimiento especial aduanero, transcurriendo un lapso de 185 días hábiles que superan el término razonable planteado en el cronograma. (Anexo 21 FA) _x000a_ Tal como se indica en la tabla anterior, para la muestra de 36 seleccionados en la DSA de Bogotá, se observó lo siguiente:  _x000a_• En 35 insumos la apertura de investigación surtió entre 74 a 259 días hábiles después de la fecha razonable descrita en el memorando para cumplir la actividad.  _x000a_• Ocho asuntos, superaron entre 74 a 547 días hábiles la fecha razonable señalada en el cronograma para proferir decisión de requerimiento especial aduanero o archivo. (Anexo 22 FA) "/>
    <s v="1.Deficiente autocontrol por parte de los responsables en las direcciones seccionales frente al cumplimiento a las gestiones y términos en los seleccionados de acciones de control_x000a__x000a_2. Insuficiente seguimiento desde la segunda línea de defensa, lo que genera incumplimiento a las actividades y cronogramas previstos en los memorandos Además, a las actividades establecidas en el procedimiento de investigaciones cambiarias, tributarias y aduaneras. _x000a__x000a_ 3. Altas cargas de expedientes con las que cuentan los auditores, que los obliga a gestionar primero aquellos expedientes cuyas declaraciones  están próximas a quedar en firme.  _x000a__x000a__x000a_4.Tardanza en la gestión de los seleccionados, en la apertura de las investigaciones, en la determinación de competencia y el traslado a otras seccionales"/>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alización_x000a__x000a__x000a__x000a_"/>
    <s v=" Memorando y correo de soc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0"/>
  </r>
  <r>
    <x v="3"/>
    <x v="2"/>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2"/>
    <s v="DGF_x000a_NC – Subproceso de Fiscalización y Liquidación_x000a_Dirección de Gestión de Fiscalización_x000a_Subdirección de Fiscalización  Tributaria "/>
    <n v="0.5"/>
    <x v="1"/>
  </r>
  <r>
    <x v="3"/>
    <x v="2"/>
    <m/>
    <m/>
    <m/>
    <m/>
    <s v="3. Verificar trimestralmente  la oportunidad y consistencia en la generación de la matriz de seguimiento, supervisión y control desde el nivel central, promoviendo la construcción de alertas preventivas continuas y oportunas. "/>
    <s v="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_x000a_"/>
    <s v=" Historias de usuario desarrolladas y puestas en producción  (HU22-Integra-LP-Carga_masiva_expedientes_preliminares-definitivos y HU24-Integra-LP-Carga_masiva_preliminares- control perceptivo.)_x000a_"/>
    <n v="2"/>
    <d v="2024-09-01T00:00:00"/>
    <d v="2025-12-31T00:00:00"/>
    <n v="69.428571428571431"/>
    <n v="0.01"/>
    <s v="DGF_x000a_NC – Subproceso de Fiscalización y Liquidación_x000a_Dirección de Gestión de Fiscalización_x000a_Subdirección de Fiscalización  Tributaria "/>
    <n v="5.0000000000000001E-3"/>
    <x v="1"/>
  </r>
  <r>
    <x v="3"/>
    <x v="2"/>
    <m/>
    <m/>
    <m/>
    <m/>
    <m/>
    <s v="3.2. Verificar de manera trimestral  el proceso de depuración de la información de la matriz de seguimiento, control y supervisión mediante la acción directa de los gerentes designados desde la Coordinación de Supervisión y Control de la SG Fiscalización Tributaria.  "/>
    <s v=" Matriz de seguimiento  actualizada trimestral."/>
    <n v="3"/>
    <d v="2024-09-01T00:00:00"/>
    <d v="2025-06-30T00:00:00"/>
    <n v="43.142857142857146"/>
    <n v="3"/>
    <s v="DGF_x000a_NC – Subproceso de Fiscalización y Liquidación_x000a_Dirección de Gestión de Fiscalización_x000a_Subdirección de Fiscalización  Tributaria _x000a_Coordinación de Supervisión y Seguimiento"/>
    <n v="1"/>
    <x v="0"/>
  </r>
  <r>
    <x v="3"/>
    <x v="2"/>
    <m/>
    <m/>
    <m/>
    <m/>
    <s v="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0"/>
  </r>
  <r>
    <x v="3"/>
    <x v="2"/>
    <s v="Auditoría al Trámite de Insumos de Fiscalización remitidos a las Direcciones Seccionales ATI 2024-003"/>
    <s v="ATI 2024-003_x000a__x000a_H2"/>
    <s v="Hallazgo No. 2 - Deficiencia en la gestión y control de las solicitudes de investigación remitidas a las seccionales auditadas mediante el formato FT-1561 “Solicitud de Investigación” u otros de la fiscalización cambiaria, tributaria y aduanera_x000a_Fiscalización Cambiaria: _x000a_DSIA de Armenia: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_x000a_• En siete casos, la expedición del auto de apertura de investigación se efectuó superando entre 60 a 122 días hábiles los términos establecidos en el procedimiento para la gestión del insumo. (Anexo 6 FC) _x000a_• Un insumo se reportó por la misma DSIA de Armenia mediante formato FT-1561 el 11/04/2023, luego de 2 años y nueve meses de presentarse la infracción que la originó, la cual ocurrió el 10/07/2020, ante la falta de respuesta a Requerimiento Oficial de Información. (Anexo 6 FC)_x000a_DSA de Bogotá: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_x000a_• En 10 casos, el auto de apertura de investigación se emitió excediendo entre 40 a 224 días hábiles, los términos establecidos en el procedimiento para su gestión. (Anexo 7 FC) _x000a_• En seis casos se ha presentado inactividad y falta de decisión de archivo o formulación de cargos a corte 31/05/2024, así: para cinco casos, transcurrieron entre 128 a 275 días hábiles y en un caso, 581 días hábiles, posteriores a la apertura de investigación.  (Anexo 8 FC)_x000a_En solicitud de información realizada a la DSA Bogotá frente a los 62 casos restantes, de la información aportada se identificó que:_x000a_• 25 casos que a 28/05/2024 registran estado “Pendiente de gestionar”, para los cuales: en siete casos transcurrieron entre 159 a 298 días y para 18 casos, transcurrieron entre 308 y 1.085 días calendario luego de su recepción en la seccional. (Anexo 9 FC) _x000a_•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_x000a_• 16 casos frente a los cuales se informó que no fueron recibidos en la División de Fiscalización y Liquidación Cambiaria, pese a que fue la misma DSA de Bogotá quien reportó la remisión de casos con presuntas infracciones cambiarias a esa división. (Anexo 9 FC) _x000a_Revisada una muestra de 36 insumos reportados en la base de datos LINC “Listado de Información Cambiaria” de la DSA de Bogotá, se evidenciaron tiempos de inactividad en cuanto al análisis de insumos e impulso de la investigación, así:_x000a_• 16 insumos en los cuales el auto de apertura de investigación se emitió: para 10 casos entre 49 a 178 días hábiles y para seis, entre 478 a 954 días hábiles, excediendo los términos establecidos en el procedimiento para su gestión. (Anexo 10 FC)_x000a_•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_x000a_Fiscalización Tributaria: 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_x000a_DSIA de Armenia:De una muestra de 45 solicitudes de investigación recibidas en la DSIA de Armenia mediante el formato FT-1561 u otros para ser tramitados por las divisiones de fiscalización y liquidación tributaria, se identificó lo siguiente:_x000a_•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_x000a_•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_x000a_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_x000a_• Frente al insumo del contribuyente con Nit 9779XXX se observa contradicción en la decisión adoptada en el acta de comité de nivel directivo 80/2021, así: de un lado en la hoja dos registro 22 se indica “Se apertura (…)”; pero en la hoja tres &quot;Depuración de seleccionados&quot; se relaciona de nuevo el usuario en el consecutivo 12, indicando que &quot;Los numerales del 01 al 13 fueron depurados porque ya están siendo revisados y sustanciados en la División de Fiscalización y Liquidación Tributaria Extensiva&quot;. Este insumo no se gestionó ni se aportó acta o soporte para tomar la decisión de no apertura. _x000a_•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_x000a_• Dos insumos para investigación de los contribuyentes con Nit 41925XXX y 1120738XXX recibidos el 11/09/2023 y 11/12/2023 y asignados a la etapa persuasiva URIIT el 11/09/2023 y 14/09/2023, superan en dos y cinco meses, respectivamente, el término para culminarla._x000a_•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_x000a_• En dos expedientes con números 202381690100009970 y 202181690100017260 se evidenció inactividad procesal de 197 y 614 días hábiles, respectivamente, contados a partir de la última actuación hasta el 30/04/2024. (Anexo 19 FT)_x000a_DSI de Medellín: De una muestra de 35 solicitudes de investigación recibidas en la DSI de Medellín mediante el formato FT-1561 u otros para ser tramitados por las Divisiones de Fiscalización y Liquidación Tributaria, se identificó que:_x000a_•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_x000a_Fiscalización Aduanera_x000a_DSA de Medellín: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_x000a_• En 27 casos el término transcurrido entre la recepción del insumo de investigación y la presentación a comité de nivel directivo fue entre 60 a 300 días hábiles y tres entre 301 a 418 días hábiles. _x000a_• En 14 expedientes se observó inactividad procesal así: en nueve entre 180 a 300 días hábiles y en cinco entre 301 y 470 días hábiles, contados desde la última actuación hasta el 10/05/2024. (Anexo 23 FA)_x000a_DSA de Bogotá: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_x000a_• 10 casos en los cuales el auto de apertura de investigación se emitió entre 64 y 280 días hábiles posteriores a la recepción del insumo y uno después de 345 días hábiles. _x000a_• En ocho expedientes se observó inactividad procesal así: en siete entre 117 a 271 días hábiles y uno de 385 días hábiles, contados desde la última actuación hasta el 31/05/2024. (Anexo 24 FA)_x000a_"/>
    <s v="1.- Insuficientes controles por parte de los auditados en la gestión a las solicitudes de investigación recibidas o generadas al interior de otros procesos_x000a__x000a_2,- Deficientes herramientas para efectuar seguimiento y trazabilidad a las gestiones, términos y vencimientos de los insumos para investigación_x000a__x000a_3,-Falta de un sistema informático que permita mantener información centralizada y actualizada frente a la creación, registro, traslado y flujo de actividades que surten los insumos para investigación."/>
    <s v="1. Revisar el Procedimiento  PR COA- 0223 y  de ser necesario hacer los ajustes correspondientes  al flujograma que permitan la inclusión del  Formato FT- 1561 para los casos de los traslados de insumos entre dependencias y direcciones seccionales.     _x000a_     "/>
    <s v="1.1 Revisar el Procedimiento  PR-COA- 223 y si es necesario hacer los ajustes correspondientes  al flujograma que permitan la inclusión del  Formato FT- 1561 para los casos de los traslados de insumos entre dependencias y direcciones seccionales                                                                    "/>
    <s v="Procedimiento actualizado y publicado"/>
    <n v="1"/>
    <d v="2024-08-05T00:00:00"/>
    <d v="2025-11-30T00:00:00"/>
    <n v="68.857142857142861"/>
    <n v="1"/>
    <s v="DGF_x000a_NC – Subproceso de Fiscalización y Liquidación_x000a_Dirección de Gestión de Fiscalización_x000a_Subdirección de Fiscalización  Cambiaria_x000a__x000a_NC –  Proceso  Planeación Estrategia y Control _x000a_Dirección de Gestión de Estratégica y Analítica_x000a_Subdirección de Procesos"/>
    <n v="1"/>
    <x v="0"/>
  </r>
  <r>
    <x v="3"/>
    <x v="2"/>
    <m/>
    <m/>
    <m/>
    <m/>
    <s v="2. Actualizar los términos y condiciones de la supervisión, seguimiento y control, dentro del  procedimiento PR-COT-465 Investigación y determinación de tributos e imposición de sanciones, frente al  formatos 1561 que se reciba como insumo  _x000a_ "/>
    <s v="2.1. Revisar y Actualizar el procedimiento PR-COT-465 Investigación y determinación de tributos e imposición de sanciones  generando la obligación de realizar el  de seguimiento a los formatos 1561. _x000a__x000a_"/>
    <s v="El   PR-COT-465 Investigación y determinación de tributos e imposición de sanciones, actualizado, publicado y socializado_x000a__x000a__x000a_"/>
    <n v="1"/>
    <d v="2024-09-01T00:00:00"/>
    <d v="2026-02-28T00:00:00"/>
    <n v="77.857142857142861"/>
    <n v="0"/>
    <s v="DGF_x000a_NC – Subproceso de Fiscalización y Liquidación_x000a_Dirección de Gestión de Fiscalización_x000a_Subdirección de Fiscalización Tributaria_x000a__x000a_NC –  Proceso  Planeación Estrategia y Control _x000a_Dirección de Gestión de Estratégica y Analítica_x000a_Subdirección de Procesos_x000a_ "/>
    <n v="0"/>
    <x v="1"/>
  </r>
  <r>
    <x v="3"/>
    <x v="2"/>
    <m/>
    <m/>
    <m/>
    <m/>
    <s v="3. Promover la sistematización del proceso de generación y asignación del formato 1561 solicitud de Investigación dentro del SI INTEGRA._x000a_"/>
    <s v="3.1. Elaborar la historia de Usuario HU para la sistematización del proceso de generación y asignación del formato 1561 al interior de la célula de fiscalización, dentro de la épica o componente funcional de preliminares. "/>
    <s v="Historia de Usuario propuesta a la célula de fiscalización._x000a_ "/>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0"/>
  </r>
  <r>
    <x v="3"/>
    <x v="2"/>
    <m/>
    <m/>
    <m/>
    <m/>
    <m/>
    <s v="3.2. Priorizar la ejecución del desarrollo de la HU para la sistematización del F1561 dentro de la célula de fiscalización."/>
    <s v="Historia de Usuario propuesta a la célula de fiscalización. Product Backlog de la célula de Fiscalización  actualizado, donde se evidencie la priorización de la HU. "/>
    <n v="1"/>
    <d v="2024-09-01T00:00:00"/>
    <d v="2025-07-31T00:00:00"/>
    <n v="47.571428571428569"/>
    <n v="0.6"/>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6"/>
    <x v="1"/>
  </r>
  <r>
    <x v="3"/>
    <x v="2"/>
    <m/>
    <m/>
    <m/>
    <m/>
    <m/>
    <s v="3..3. Efectuar los desarrollos y plan de pruebas del requerimiento, con participación de las Direcciones Seccionales. _x000a__x000a_"/>
    <s v="Formato de paso a producción y aceptación de pruebas."/>
    <n v="1"/>
    <d v="2024-09-01T00:00:00"/>
    <d v="2025-07-31T00:00:00"/>
    <n v="47.571428571428569"/>
    <n v="0.6"/>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6"/>
    <x v="1"/>
  </r>
  <r>
    <x v="3"/>
    <x v="2"/>
    <m/>
    <m/>
    <m/>
    <m/>
    <s v="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
    <s v="4.1.Revisar los procedimientos PR-COA-0226 y PR-COA-0263 con el fin de determinar el uso del formato FT-1561  para ajustarlos en caso de ser necesario. Si no hay lugar a ajustes proferir documento con la justificación "/>
    <s v=" Procedimientos ajustados PR-COA-0226 y PR-COA-0263 y/o documento con justificación"/>
    <n v="2"/>
    <d v="2024-09-01T00:00:00"/>
    <d v="2026-02-28T00:00:00"/>
    <n v="77.857142857142861"/>
    <n v="0"/>
    <s v="DGF_x000a_NC – Subproceso de Fiscalización y Liquidación_x000a_Dirección de Gestión de Fiscalización_x000a_Subdirección de Fiscalización  Aduanera_x000a__x000a_NC –  Proceso  Planeación Estrategia y Control _x000a_Dirección de Gestión de Estratégica y Analítica_x000a_Subdirección de Procesos"/>
    <n v="0"/>
    <x v="1"/>
  </r>
  <r>
    <x v="3"/>
    <x v="2"/>
    <m/>
    <m/>
    <m/>
    <m/>
    <s v="_x000a_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s v="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_x000a_ "/>
    <s v="Documento  socializado _x000a_"/>
    <n v="1"/>
    <d v="2024-09-01T00:00:00"/>
    <d v="2025-04-30T00:00:00"/>
    <n v="34.428571428571431"/>
    <n v="1"/>
    <s v="DGF_x000a_NC – Subproceso de Fiscalización y Liquidación_x000a_Dirección de Gestión de Fiscalización_x000a_Subdirección de Fiscalización  Aduanera"/>
    <n v="1"/>
    <x v="0"/>
  </r>
  <r>
    <x v="3"/>
    <x v="2"/>
    <m/>
    <m/>
    <m/>
    <m/>
    <s v="6. Revisar los Procedimientos Acciones de Control  PR-COA -0417 y PR-COT -417 y realizar los  ajustes que sean necesarios  respecto al uso del  FT- 1561 para los casos de los traslados de insumos entre dependencias y direcciones seccionales. "/>
    <s v="6.1. Revisar los procedimientos, realizar los ajustes correspondientes.                                                                          "/>
    <s v="Procedimientos publicados"/>
    <n v="2"/>
    <d v="2024-09-01T00:00:00"/>
    <d v="2026-02-28T00:00:00"/>
    <n v="77.857142857142861"/>
    <n v="0"/>
    <s v="DGF_x000a_NC – Subproceso de Fiscalización y Liquidación_x000a_Dirección de Gestión de Fiscalización_x000a_Subdirección de Fiscalizacion Aduanera_x000a_Subdireccion de Fiscalización cambiaria_x000a_Subdirección de Fiscalización Tributaria_x000a__x000a_NC –  Proceso  Planeación Estrategia y Control _x000a_Dirección de Gestión de Estratégica y Analítica_x000a_Subdirección de Procesos"/>
    <n v="0"/>
    <x v="1"/>
  </r>
  <r>
    <x v="3"/>
    <x v="2"/>
    <s v="Auditoría al Trámite de Insumos de Fiscalización remitidos a las Direcciones Seccionales ATI 2024-003"/>
    <s v="ATI 2024-003_x000a__x000a_H3"/>
    <s v="Hallazgo No. 3 - Deficiencia en el trámite de insumos y caducidad de la acción administrativa sancionatoria (D)_x000a_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_x000a_•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_x000a_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_x000a_•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
    <s v="1.- Falencias en el seguimiento, monitoreo y control por parte de los líderes responsables del proceso y subproceso_x000a__x000a_2.- Deficiencias en la aplicación de los controles de la matriz de riesgos del Subproceso de Fiscalización y Liquidación V4"/>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1"/>
    <s v="DGF_x000a_NC – Subproceso de Fiscalización y Liquidación_x000a_Dirección de Gestión de Fiscalización_x000a_Subdirección de Fiscalización  Aduanera"/>
    <n v="1"/>
    <x v="0"/>
  </r>
  <r>
    <x v="3"/>
    <x v="2"/>
    <m/>
    <m/>
    <m/>
    <m/>
    <s v="2. Revisar la matriz  de riesgos  de Fiscalización  para  determinar si hay lugar a hacer los ajustes en los controles y riesgos que se sugieren  en los informes de las auditorías e inspecciones del año 2024 realizadas por entes de control "/>
    <s v=" Mesas de trabajo para revisar la matriz, ajustes respectivos y publicación_x000a__x000a__x000a__x000a__x000a__x000a_"/>
    <s v="Matriz publicada"/>
    <n v="1"/>
    <d v="2024-08-10T00:00:00"/>
    <d v="2026-03-30T00:00:00"/>
    <n v="85.285714285714292"/>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_x000a_Subdireccion de Fiscalización Cambiaria_x000a__x000a_NC –  Proceso  Planeación Estrategia y Control _x000a_Dirección de Gestión de Estratégica y Analítica_x000a_Subdirección de Procesos_x000a_Coordinación de Procesos y Riesgos Operacionales"/>
    <n v="0"/>
    <x v="1"/>
  </r>
  <r>
    <x v="3"/>
    <x v="2"/>
    <m/>
    <m/>
    <m/>
    <m/>
    <m/>
    <s v="Socializar los ajustes realizados._x000a__x000a__x000a__x000a__x000a_"/>
    <s v="Correo"/>
    <n v="1"/>
    <d v="2025-03-30T00:00:00"/>
    <d v="2026-03-30T00:00:00"/>
    <n v="52.142857142857146"/>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Contra el Delito Aduanero y Fiscal _x000a_Subdireccion de Fiscalización Cambiaria_x000a__x000a_NC –  Proceso  Planeación Estrategia y Control _x000a_Dirección de Gestión de Estratégica y Analítica_x000a_Subdirección de Procesos_x000a_Coordinación de Procesos y Riesgos Operacionales"/>
    <n v="0"/>
    <x v="1"/>
  </r>
  <r>
    <x v="3"/>
    <x v="2"/>
    <s v="Auditoría al Trámite de Insumos de Fiscalización remitidos a las Direcciones Seccionales ATI 2024-003"/>
    <s v="ATI 2024-003_x000a__x000a_H6"/>
    <s v="Hallazgo No. 6 - Requerimientos funcionales y nuevos desarrollos sin avance de gestión, reportados en la herramienta JIRA para los sistemas INTEGRA e IRIS_x000a_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_x000a_Para el SI INTEGRA, en la siguiente tabla se evidencia que existen un total de 95 solicitudes de ajustes y nuevos desarrollos que no tienen avance entre los años 2020 y 2024._x000a_Ver en informe de auditoría ATI2024-003 la Tabla No. 6 Registro de requerimientos funcionales y nuevos desarrollos INTEGRA._x000a_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_x000a_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_x000a_"/>
    <s v="1.- No ejecución de los ajustes y nuevos desarrollos solicitados que requieren los sistemas de información INTEGRA e IRIS"/>
    <s v="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
    <s v="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
    <s v="Un Informe semestral con el resultado de la actividad 1.1"/>
    <n v="2"/>
    <d v="2024-08-01T00:00:00"/>
    <d v="2025-07-31T00:00:00"/>
    <n v="52"/>
    <n v="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_x000a_ "/>
    <n v="1"/>
    <x v="0"/>
  </r>
  <r>
    <x v="3"/>
    <x v="2"/>
    <m/>
    <m/>
    <m/>
    <m/>
    <s v="2. Ejecutar el Plan de ejecución continuo de la célula de fiscalización en las distintas épicas asociadas al SI IRIS, efectuando seguimiento al repositorio de HU pendientes de asignación o Backlog de la célula de fiscalización._x000a__x000a_"/>
    <s v="2.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2.1.  evidencia de reuniones de replaneación o pre planning para identificar Historias de Usuario HU"/>
    <n v="12"/>
    <d v="2024-09-01T00:00:00"/>
    <d v="2025-08-31T00:00:00"/>
    <n v="52"/>
    <n v="9"/>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75"/>
    <x v="1"/>
  </r>
  <r>
    <x v="3"/>
    <x v="2"/>
    <m/>
    <m/>
    <m/>
    <m/>
    <m/>
    <s v="_x000a_2.2. Ejecutar los Sprint o fases de desarrollo al interior de la célula de Fiscalización."/>
    <s v="_x000a_2.2.-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1"/>
  </r>
  <r>
    <x v="3"/>
    <x v="2"/>
    <m/>
    <m/>
    <m/>
    <m/>
    <m/>
    <s v="2.3. Efectuar las evaluaciones periódicas o review de la célula de fiscalización a fin de identificar las mejoras implementadas y el cambio periódico en el remanente o backlog de la célula de fiscalización. "/>
    <s v="_x000a_ 2.3. Acta de ejecución del Sprint de la célula de fiscalización."/>
    <n v="12"/>
    <d v="2024-09-01T00:00:00"/>
    <d v="2025-08-31T00:00:00"/>
    <n v="52"/>
    <n v="9"/>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75"/>
    <x v="1"/>
  </r>
  <r>
    <x v="3"/>
    <x v="2"/>
    <m/>
    <m/>
    <m/>
    <m/>
    <m/>
    <s v="_x000a_2.4. Divulgar los resultados de cada uno de los Sprint a nivel nacional_x000a__x000a__x000a__x000a__x000a__x000a__x000a__x000a__x000a__x000a__x000a_"/>
    <s v="2.4 Soporte de paso a producción"/>
    <n v="12"/>
    <d v="2024-09-01T00:00:00"/>
    <d v="2025-08-31T00:00:00"/>
    <n v="52"/>
    <n v="7"/>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0.58333333333333337"/>
    <x v="1"/>
  </r>
  <r>
    <x v="3"/>
    <x v="2"/>
    <m/>
    <m/>
    <m/>
    <m/>
    <s v="3. Depurar el estado de JIRAS creados para programar mejoras y ajustes dentro del SI INTEGRA, teniendo en cuenta las Historias de Usuario levantadas, desarrolladas e implementadas desde octubre de 2023 en la célula de fiscalización._x000a__x000a_"/>
    <s v="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_x000a_"/>
    <s v="1.1. Informe de verificación y confrontación de JIRAS y PST abiertos frente a Historias de Usuario creadas en la célula de Fiscalización. _x000a__x000a__x000a__x000a_"/>
    <n v="1"/>
    <d v="2024-09-01T00:00:00"/>
    <d v="2024-12-31T00:00:00"/>
    <n v="17.285714285714285"/>
    <n v="1"/>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
    <n v="1"/>
    <x v="0"/>
  </r>
  <r>
    <x v="3"/>
    <x v="2"/>
    <m/>
    <m/>
    <m/>
    <m/>
    <s v="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_x000a__x000a_"/>
    <s v="4.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4.1.  Evidencia de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1"/>
  </r>
  <r>
    <x v="3"/>
    <x v="2"/>
    <m/>
    <m/>
    <m/>
    <m/>
    <m/>
    <s v="_x000a_4.2. Ejecutar los Sprint o fases de desarrollo al interior de la célula de Fiscalización."/>
    <s v="_x000a_4.2.-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1"/>
  </r>
  <r>
    <x v="3"/>
    <x v="2"/>
    <m/>
    <m/>
    <m/>
    <m/>
    <m/>
    <s v="4.3. Efectuar las evaluaciones periódicas o review de la célula de fiscalización a fin de identificar las mejoras implementadas y el cambio periódico en el remanente o backlog de la célula de fiscalización. "/>
    <s v="_x000a_ 4.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 Proceso de Información,  Innovación y Tecnología_x000a_Dirección de Gestión de Innovación y Tecnología _x000a_Subdirección de Innovación y Proyectos "/>
    <n v="0.33333333333333331"/>
    <x v="1"/>
  </r>
  <r>
    <x v="3"/>
    <x v="2"/>
    <m/>
    <m/>
    <m/>
    <m/>
    <m/>
    <s v="_x000a_4.4. Divulgar los resultados de cada uno de los Sprint a nivel nacional_x000a__x000a__x000a__x000a__x000a__x000a__x000a__x000a__x000a__x000a__x000a_"/>
    <s v="_x000a_Soporte de paso a producción_x000a__x000a__x000a__x000a__x000a__x000a__x000a__x000a__x000a__x000a__x000a_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_x000a__x000a__x000a_"/>
    <n v="0"/>
    <x v="1"/>
  </r>
  <r>
    <x v="3"/>
    <x v="2"/>
    <s v="Auditoría al Trámite de Insumos de Fiscalización remitidos a las Direcciones Seccionales ATI 2024-003"/>
    <s v="ATI2024-003_x000a__x000a_H8"/>
    <s v="Hallazgo No. 8 - Funcionalidades de los sistemas de información_x000a_Sistema INTEGRA  _x000a_Revisado el funcionamiento del sistema se observaron las siguiente falencias e inconsistencias:_x000a_• El sistema no cuenta con un módulo de insumos, lo que genera una brecha de seguridad de la información, toda vez que su registro, control y gestión se está realizando en hojas Excel que no hacen parte de la trazabilidad del expediente._x000a_•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_x000a_• Se evidenciaron algunos actos administrativos generados por contingencia del período auditado que no estaban cargados en el sistema, lo que incurre en la pérdida de trazabilidad de los expedientes._x000a_•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_x000a_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quot;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_x000a_Sistema IRIS:_x000a_Revisado el sistema se evidenciaron las siguientes falencias: _x000a_•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_x000a_• En la captura de los insumos se evidenció que carece de validaciones en los campos número de documento y razón social, de igual forma, no se cuenta con un campo específico donde se registre la procedencia del formato E46._x000a_• El sistema no genera número de expediente, lo que conlleva a que las direcciones seccionales utilicen los sistemas no corporativos para su creación, control y seguimiento (CORAN - Seccional Aduanas Medellín y EL MAR - Seccional Aduanas de Bogotá) . _x000a_• La trazabilidad del proceso se genera en una bitácora que es alimentada a discreción del funcionario y no automáticamente por las actuaciones registradas en el sistema._x000a_• El módulo de reportes tiene filtros limitados para las búsquedas, solo se permite por rango de fechas y los resultados al generarse presentan error en más de 2.000 registros._x000a_• El sistema no cuenta con una funcionalidad que permita el traslado de los expedientes entre áreas o seccionales ni la integración entre las áreas de jurídica y notificaciones para el manejo de los expedientes."/>
    <s v="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
    <s v="1. Generar un esquema de seguimiento quincenal al estado y tipología de los incidentes del SI INTEGRA reportados a través de los PST ARANDA a nivel nacional que estén pendientes de solución o requieran desarrollos técnicos_x000a_"/>
    <s v="_x000a_1.1. Generar la rutina de consulta y suministro semanal de casos pst activos relacionados con el comportamiento nacional del SI INTEGRA"/>
    <s v="Consulta quincenal del reporte de estado de casos PST del árbol de especialistas del SI Integra   _x000a_Reuniones de replaneación o pre planning para identificar Historias de Usuario HU. "/>
    <n v="24"/>
    <d v="2024-09-01T00:00:00"/>
    <d v="2025-08-31T00:00:00"/>
    <n v="52"/>
    <n v="0"/>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
    <x v="1"/>
  </r>
  <r>
    <x v="3"/>
    <x v="2"/>
    <m/>
    <m/>
    <m/>
    <m/>
    <m/>
    <s v="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
    <s v="2. Las HU definidas/ # incidentes identificados"/>
    <n v="1"/>
    <d v="2024-09-01T00:00:00"/>
    <d v="2025-08-31T00:00:00"/>
    <n v="52"/>
    <n v="0.33"/>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33"/>
    <x v="1"/>
  </r>
  <r>
    <x v="3"/>
    <x v="2"/>
    <m/>
    <m/>
    <m/>
    <m/>
    <m/>
    <s v="1.3. Generar las pruebas y puesta en producción de las historias de usuario derivadas de incidentes PST para divulgar los ajustes a nivel nacional una vez se realicen._x000a_"/>
    <s v="3. Paso a producción (Una vez culminados los Sprint y aceptadas las pruebas) / Historias de usuario definidas"/>
    <n v="1"/>
    <d v="2024-09-01T00:00:00"/>
    <d v="2025-08-31T00:00:00"/>
    <n v="52"/>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Soluciones y Desarrollo"/>
    <n v="0"/>
    <x v="1"/>
  </r>
  <r>
    <x v="3"/>
    <x v="2"/>
    <m/>
    <m/>
    <m/>
    <m/>
    <s v="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
    <s v="2.1. Efectuar una preplaneación o pre planning para identificar Historias de Usuario HU para priorizar en cada una de las fases o sprints de la célula de fiscalización, bajo la metodología de desarrollo ágil SCRUM que actualmente se ejecuta con el área de innovación de TI. "/>
    <s v="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1"/>
  </r>
  <r>
    <x v="3"/>
    <x v="2"/>
    <m/>
    <m/>
    <m/>
    <m/>
    <m/>
    <s v="2.2. Ejecutar los Sprint o fases de desarrollo al interior de la célula de Fiscalización."/>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1"/>
  </r>
  <r>
    <x v="3"/>
    <x v="2"/>
    <m/>
    <m/>
    <m/>
    <m/>
    <m/>
    <s v="2.3. Efectuar las evaluaciones periódicas o review de la célula de fiscalización a fin de identificar las mejoras implementadas y el cambio periódico en el remanente o backlog de la célula de fiscalización. "/>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
    <n v="0.33333333333333331"/>
    <x v="1"/>
  </r>
  <r>
    <x v="3"/>
    <x v="2"/>
    <m/>
    <m/>
    <m/>
    <m/>
    <m/>
    <s v="_x000a_2.4. Divulgar los resultados de cada uno de los Sprint a nivel nacional_x000a__x000a__x000a__x000a__x000a__x000a__x000a__x000a__x000a__x000a__x000a_"/>
    <s v="_x000a_Soporte de paso a producción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Proceso de Información,  Innovación y Tecnología_x000a_Dirección de Gestión de Innovación y Tecnología _x000a_Subdirección de Soluciones y Desarrollo_x000a__x000a_"/>
    <n v="0"/>
    <x v="1"/>
  </r>
  <r>
    <x v="3"/>
    <x v="2"/>
    <m/>
    <m/>
    <m/>
    <m/>
    <s v="3. Ejecutar el Plan de ejecución continuo de la célula de fiscalización en las distintas épicas asociadas al SI IRIS, efectuando seguimiento al repositorio de HU pendientes de asignación o Backlog de la célula de fiscalización._x000a__x000a_"/>
    <s v="3.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3.1.  Evidencia de reuniones de replaneación o pre planning para identificar Historias de Usuario HU"/>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1"/>
  </r>
  <r>
    <x v="3"/>
    <x v="2"/>
    <m/>
    <m/>
    <m/>
    <m/>
    <m/>
    <s v="_x000a_3.2. Ejecutar los Sprint o fases de desarrollo al interior de la célula de Fiscalización."/>
    <s v="_x000a_3.2.-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1"/>
  </r>
  <r>
    <x v="3"/>
    <x v="2"/>
    <m/>
    <m/>
    <m/>
    <m/>
    <m/>
    <s v="3.3. Efectuar las evaluaciones periódicas o review de la célula de fiscalización a fin de identificar las mejoras implementadas y el cambio periódico en el remanente o backlog de la célula de fiscalización. "/>
    <s v="_x000a_ 3.3.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Innovación y Proyectos"/>
    <n v="0.83333333333333337"/>
    <x v="1"/>
  </r>
  <r>
    <x v="3"/>
    <x v="2"/>
    <m/>
    <m/>
    <m/>
    <m/>
    <m/>
    <s v="_x000a_3.4. Divulgar los resultados de cada uno de los Sprint a nivel nacional_x000a__x000a__x000a__x000a__x000a__x000a__x000a__x000a__x000a__x000a__x000a_"/>
    <s v="_x000a_Soporte de paso a producción"/>
    <n v="12"/>
    <d v="2024-09-01T00:00:00"/>
    <d v="2025-08-31T00:00:00"/>
    <n v="52"/>
    <n v="6"/>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Soluciones y Desarrollo_x000a__x000a_"/>
    <n v="0.5"/>
    <x v="1"/>
  </r>
  <r>
    <x v="3"/>
    <x v="2"/>
    <m/>
    <m/>
    <m/>
    <m/>
    <s v="4. Generar un esquema de seguimiento trimestral al estado y tipología de los incidentes del SI IRIS reportados a través de los PST ARANDA a nivel nacional que estén pendientes de solución o requieran desarrollos técnicos"/>
    <s v="Trimestralmente verificar los casos reportados por ARANDA versus los casos solucionados del SI IRIS."/>
    <s v="Cantidad de casos solucionados/ cantidad de casos allegados_x000a_"/>
    <n v="1"/>
    <d v="2024-09-01T00:00:00"/>
    <d v="2025-02-28T00:00:00"/>
    <n v="25.714285714285715"/>
    <n v="1"/>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1"/>
    <x v="0"/>
  </r>
  <r>
    <x v="3"/>
    <x v="2"/>
    <s v="Auditoría al Trámite de Insumos de Fiscalización remitidos a las Direcciones Seccionales ATI 2024-003"/>
    <s v="ATI2024-003_x000a__x000a_H9"/>
    <s v="Hallazgo No. 9 - Deficiencias en la gestión de datos (NC DG Fiscalización y Subdirecciones TAC)_x000a_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_x000a_• Casos no radicados, no encontrados, no reportados o incompletos._x000a_• Insumos de investigación no registrados en la dirección seccional de destino. _x000a_• Imposibilidad de validar la completitud, calidad, oportunidad en la remisión y gestión efectuada por el área receptora._x000a_• Falta de estandarización y parametrización que permita la identificación y ubicación de insumos en los sistemas de información._x000a_• Presentación de casos ante Comité Directivo extemporáneos, según cronogramas establecidos o atemporales en el caso de los formatos FT-1561 o no presentación de éstos ante el comité. _x000a_• Actas de comité sin soportes de las decisiones._x000a_• Falta de control a las decisiones del comité._x000a_• Sistemas informáticos que no facilitan la gestión de información, no cuentan con control de términos, incompletos y desactualizados. _x000a_• Falta de mecanismos de seguridad frente a la custodia y almacenamiento de la información._x000a_Ver en informe de auditoría ATI2024-003 la Tabla No. 7 Deficiencias en el manejo y control de la información"/>
    <s v="1.- Deficiente control por parte de los responsables de la primera línea de defensa en las direcciones seccionales frente al cumplimiento del registro, control y trazabilidad de las gestiones y términos de los seleccionados de acciones de control e insumos de investigación _x000a__x000a_2.-insuficiente seguimiento desde la segunda línea de defensa en el nivel central, al no ejercer de manera específica controles de seguimiento a su desarrollo._x000a__x000a_3.- Además, falta de un aplicativo o repositorio unificado de estas actuaciones, que garantice el flujo de actividades desde el registro inicial del caso hasta la finalización del expediente o traslado de manera centralizada."/>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lización_x000a__x000a__x000a__x000a_"/>
    <s v="Memorando y correo de social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0"/>
  </r>
  <r>
    <x v="3"/>
    <x v="2"/>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2"/>
    <s v="DGF_x000a_NC – Subproceso de Fiscalización y Liquidación_x000a_Dirección de Gestión de Fiscalización_x000a_Subdirección de Fiscalización  Tributaria "/>
    <n v="0.5"/>
    <x v="1"/>
  </r>
  <r>
    <x v="3"/>
    <x v="2"/>
    <m/>
    <m/>
    <m/>
    <m/>
    <s v="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0"/>
  </r>
  <r>
    <x v="3"/>
    <x v="2"/>
    <m/>
    <m/>
    <m/>
    <m/>
    <s v="4. Emitir directriz a los subdirectores de fiscalización  para que en las visitas de Autoevaluación que realicen se revise y haga seguimiento entre otros temas, al uso del Formato 1561. "/>
    <s v="4.1. Correo con Directriz "/>
    <s v="Correo"/>
    <n v="1"/>
    <d v="2024-09-01T00:00:00"/>
    <d v="2024-10-30T00:00:00"/>
    <n v="8.4285714285714288"/>
    <n v="1"/>
    <s v="DGF_x000a_NC – Subproceso de Fiscalización y Liquidación_x000a_Dirección de Gestión de Fiscalización_x000a_Subdirecciónes de Fiscalización  Aduanera, Tributaria, Cambiaria, internacional y de Apoyo "/>
    <n v="1"/>
    <x v="0"/>
  </r>
  <r>
    <x v="3"/>
    <x v="2"/>
    <s v="Auditoría a los Procedimientos de Fiscalización _x000a_APF 2025-004"/>
    <s v="APF 2025-004_x000a__x000a_H1"/>
    <s v="Hallazgo 1. Desarticulación del ciclo de la denuncia TAC _x000a__x000a_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_x000a__x000a_a)_x0009_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_x000a__x000a_b)_x0009_En el canal de WhatsApp se recibieron 10.948 denuncias, dentro del periodo de marzo a octubre de 2024, impactando la capacidad operativa de la Entidad, generando retrasos por el cumulo en la atención y resolución de casos y la falta de priorización de las denuncias._x000a__x000a_c)_x0009_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_x000a__x000a_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_x000a__x000a_d)_x0009_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_x000a__x000a_Criterio:_x000a_Artículo 209, Constitución Política; principios de eficacia, economía, celeridad, publicidad y transparencia; Artículo 3, Ley 489 de 1998 principios de eficacia, coordinación y responsabilidad; Artículo 3, Ley 1437 de 2011, principios de economía, responsabilidad y eficacia._x000a__x000a_Criterio MIPG V6:_x000a_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
    <s v="Deficiencia en la planeación, coordinación y control de implementación de nuevos canales, así como su integración con los lineamientos y procedimientos establecidos y la falta de análisis para medir el impacto de capacidad de la entidad."/>
    <s v="Revisar el procedimiento de Gestión de Denuncias de Fiscalización, las entradas respecto de los canales autorizados y hacer los ajustes que sean necesario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1"/>
  </r>
  <r>
    <x v="3"/>
    <x v="2"/>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
    <n v="0"/>
    <x v="1"/>
  </r>
  <r>
    <x v="3"/>
    <x v="2"/>
    <m/>
    <m/>
    <m/>
    <m/>
    <s v="Convocar reuniones con POLFA para analizar la viabilidad de la atención y tratamiento de la información recibida a través de este canal (línea 159 anticontrabando) con el procedimiento de Gestión de Denuncias de Fiscalización y garantizar su trazabilidad. _x000a__x000a_ "/>
    <s v="Realizar reuniones con  POLFA para analizar la viabilidad de la atención y tratamiento de la información recibida a través de este canal (línea 159 anticontrabando)."/>
    <s v="Lista de asistencia"/>
    <n v="2"/>
    <d v="2025-08-01T00:00:00"/>
    <d v="2025-10-30T00:00:00"/>
    <n v="12.857142857142858"/>
    <n v="0"/>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0"/>
    <x v="1"/>
  </r>
  <r>
    <x v="3"/>
    <x v="2"/>
    <m/>
    <m/>
    <m/>
    <m/>
    <m/>
    <s v="Elaborar informe con los compromisos de las reuniones realizadas y las acciones a implementar."/>
    <s v="Documento con compromisos y acciones a implementar"/>
    <n v="1"/>
    <d v="2025-08-01T00:00:00"/>
    <d v="2025-11-30T00:00:00"/>
    <n v="17.285714285714285"/>
    <n v="0"/>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0"/>
    <x v="1"/>
  </r>
  <r>
    <x v="3"/>
    <x v="2"/>
    <m/>
    <m/>
    <m/>
    <m/>
    <s v="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
    <s v="Realizar mesa de trabajo con la Coordinación de Administración del Sistema de PQSRD - Peticiones, Quejas, Sugerencias, Reclamos y Denuncias"/>
    <s v="Acta de reunión"/>
    <n v="1"/>
    <d v="2025-09-01T00:00:00"/>
    <d v="2025-11-30T00:00:00"/>
    <n v="12.857142857142858"/>
    <n v="0"/>
    <s v="DGF_x000a_Dirección de Gestión de Fiscalización _x000a_Subdirección de Apoyo en la Lucha Contra el Delito Aduanero y Fiscal_x000a_Coordinación de Denuncias de Fiscalización"/>
    <n v="0"/>
    <x v="1"/>
  </r>
  <r>
    <x v="3"/>
    <x v="2"/>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
    <n v="0"/>
    <x v="1"/>
  </r>
  <r>
    <x v="3"/>
    <x v="2"/>
    <m/>
    <m/>
    <m/>
    <m/>
    <s v="Convocar mesas técnicas para revisar la viabilidad de la interoperabilidad entre PQRS y SIDF."/>
    <s v="Realizar mesa de trabajo con la Coordinación de Administración del Sistema de PQSRD - Peticiones, Quejas, Sugerencias, la DGIT y la Coordinación de Denuncias de Fiscalización."/>
    <s v="Acta de reunión"/>
    <n v="1"/>
    <d v="2025-09-01T00:00:00"/>
    <d v="2025-11-30T00:00:00"/>
    <n v="12.857142857142858"/>
    <n v="0"/>
    <s v="DGF_x000a_Dirección de Gestión de Fiscalización _x000a_Subdirección de Apoyo en la Lucha Contra el Delito Aduanero y Fiscal_x000a_Coordinación de Denuncias de Fiscalización"/>
    <n v="0"/>
    <x v="1"/>
  </r>
  <r>
    <x v="3"/>
    <x v="2"/>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0"/>
    <x v="1"/>
  </r>
  <r>
    <x v="3"/>
    <x v="2"/>
    <s v="Auditoría a los Procedimientos de Fiscalización _x000a_APF 2025-004"/>
    <s v="APF 2025-004_x000a__x000a_H2_x000a_"/>
    <s v="Hallazgo 2. Inoportunidad en la gestión de las denuncias TAC_x000a__x000a_a)_x0009_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_x000a__x000a_b)_x0009_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_x000a__x000a_c)_x0009_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_x000a__x000a_d)_x0009_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_x000a__x000a_e)_x0009_Verificado el trámite de traslado de las denuncias TAC por parte del Nivel central a las Direcciones Seccionales de Impuestos Bogotá, de Aduanas Bogotá, de Impuestos Cali y de Impuestos y Aduanas Armenia, se evidenció:_x000a__x000a_En DSI Bogotá, de una muestra de 45 denuncias, 25 presentan falta de oportunidad en su traslado por el Nivel central tardando de dos a tres años aproximadamente en su remisión. (Ver Anexo 4: Inoportunidad traslado denuncias a DSI Bogotá)._x000a__x000a_En DSA Bogotá: De una muestra de 21 denuncias, se encuentran 20 casos que presentan falta de oportunidad en su traslado por el Nivel central tardando entre 11 meses y 4 años en su remisión. (Ver Anexo 5: Inoportunidad traslado denuncias DSA Bogotá)._x000a__x000a_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_x000a__x000a_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_x000a__x000a_En la DSI Cali de una muestra de 10 denuncias, se encuentra 9 casos que presentan falta de oportunidad en su traslado por el Nivel central tardando de 2 a 3 años. (Ver Anexo 7: Inoportunidad traslado denuncias DSI Cali). _x000a__x000a_En la DSIA Armenia de una muestra de 10 denuncias se encuentran 3 casos que presentan falta de oportunidad en su traslado por el Nivel central tardando de 1 a 2 años. (Ver Anexo 8: Inoportunidad traslado denuncias DS Armenia)._x000a__x000a_f)_x0009_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_x000a__x000a_g)_x0009_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_x000a__x000a_Criterio:_x000a_Art. 209 de la Constitución Política de Colombia, principios de eficacia, eficiencia, celeridad y responsabilidad; Art. 3º de la Ley 489 de 1998; Art. 684 del Estatuto Tributario, Procedimientos PR-PEC-0339 V3; PR-COA-0375 V2 y PR-COT-0375 V2._x000a__x000a_Criterio MIPG V6:_x000a_Dimensiones 3 “evaluación de resultados”, 5 “Información y Comunicación” y 7 “Control Interno” en los Componentes 3 “Actividades de Control” y 5 “Actividades de Monitoreo”._x000a_"/>
    <s v="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
    <s v="Realizar seguimiento a la evacuación de las Denuncias de Fiscalización"/>
    <s v="Realizar seguimiento bimestral a las Denuncias de Fiscalización evacuadas en la Coordinación de Denuncias de Fiscalización."/>
    <s v="Informe bimestral de seguimiento"/>
    <n v="6"/>
    <d v="2025-09-01T00:00:00"/>
    <d v="2026-08-30T00:00:00"/>
    <n v="51.857142857142854"/>
    <n v="0"/>
    <s v="DGF_x000a_Dirección de Gestión de Fiscalización _x000a_Subdirección de Apoyo en la Lucha Contra el Delito Aduanero y Fiscal_x000a_Coordinación de Denuncias de Fiscalización"/>
    <n v="0"/>
    <x v="1"/>
  </r>
  <r>
    <x v="3"/>
    <x v="2"/>
    <m/>
    <m/>
    <m/>
    <m/>
    <m/>
    <s v="Realizar seguimiento bimestral a las Denuncias de Fiscalización trasladadas a las Direcciones Seccionales y Dirección Operativa de Grandes Contribuyente."/>
    <s v="Informe bimestral de seguimiento"/>
    <n v="6"/>
    <d v="2025-09-01T00:00:00"/>
    <d v="2026-08-30T00:00:00"/>
    <n v="51.857142857142854"/>
    <n v="0"/>
    <s v="DGF_x000a_Dirección de Gestión de Fiscalización _x000a_Subdirección de Apoyo en la Lucha Contra el Delito Aduanero y Fiscal_x000a_Coordinación de Denuncias de Fiscalización"/>
    <n v="0"/>
    <x v="1"/>
  </r>
  <r>
    <x v="3"/>
    <x v="2"/>
    <m/>
    <m/>
    <m/>
    <m/>
    <s v="Revisar el procedimiento de Gestión de Denuncias de Fiscalización, en lo relacionado con los tiempos de radicación en el Sistema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1"/>
  </r>
  <r>
    <x v="3"/>
    <x v="2"/>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3"/>
    <x v="2"/>
    <m/>
    <m/>
    <m/>
    <m/>
    <s v="Realizar mesa de trabajo con la Subdirección de Fiscalización Tributaria con el propósito de realizar acciones conjuntas frente a la inactividad de las denuncias luego de aperturadas._x000a_"/>
    <s v="Realizar mesa de trabajo con la Subdirección de Fiscalización Tributaria"/>
    <s v="Acta de reunión"/>
    <n v="1"/>
    <d v="2025-09-01T00:00:00"/>
    <d v="2025-11-30T00:00:00"/>
    <n v="12.857142857142858"/>
    <n v="0"/>
    <s v="DGF_x000a_Dirección de Gestión de Fiscalización _x000a_Subdirección de Apoyo en la Lucha Contra el Delito Aduanero y Fiscal_x000a_Coordinación de Denuncias de Fiscalización_x000a_Subdirección de Fiscalización Tributaria"/>
    <n v="0"/>
    <x v="1"/>
  </r>
  <r>
    <x v="3"/>
    <x v="2"/>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
    <n v="0"/>
    <x v="1"/>
  </r>
  <r>
    <x v="3"/>
    <x v="2"/>
    <m/>
    <m/>
    <m/>
    <m/>
    <s v="Realizar seguimiento al envío del formato 2440 a las Subdirecciones de Fiscalización por parte de la Coordinación de Denuncias de Fiscalización, en el cual se relacionan las denuncias decidas en RND para traslado."/>
    <s v="Realizar seguimiento al envío del Formato 2440  a las Subdirecciones de Fiscalización."/>
    <s v="Correo mediante el cual se remite el formato 2440 &quot;Control y seguimiento de las denuncias trasladadas a la Direcciones Seccionales&quot; a las Subdirecciones de Fiscalización."/>
    <n v="12"/>
    <d v="2025-09-01T00:00:00"/>
    <d v="2026-08-30T00:00:00"/>
    <n v="51.857142857142854"/>
    <n v="0"/>
    <s v="DGF_x000a_Dirección de Gestión de Fiscalización _x000a_Subdirección de Apoyo en la Lucha Contra el Delito Aduanero y Fiscal_x000a_Coordinación de Denuncias de Fiscalización"/>
    <n v="0"/>
    <x v="1"/>
  </r>
  <r>
    <x v="3"/>
    <x v="2"/>
    <m/>
    <m/>
    <m/>
    <m/>
    <s v="Crear Historia de usuario para  implementar la opción de consulta y reportes estadísticos asociados al Rol de Jefe de División de Fiscalización o Subdirección Operativa de Fiscalización."/>
    <s v="Crear Historia de usuario._x000a_Radicar la Historia de Usuario ante la DGIT"/>
    <s v="Historia de usuario"/>
    <n v="1"/>
    <d v="2025-11-01T00:00:00"/>
    <d v="2026-06-01T00:00:00"/>
    <n v="30.285714285714285"/>
    <n v="0"/>
    <s v="DGF_x000a_Dirección de Gestión de Fiscalización _x000a_Subdirección de Apoyo en la Lucha Contra el Delito Aduanero y Fiscal_x000a_Coordinación de Denuncias de Fiscalización"/>
    <n v="0"/>
    <x v="1"/>
  </r>
  <r>
    <x v="3"/>
    <x v="2"/>
    <m/>
    <m/>
    <m/>
    <m/>
    <s v="Poner en producción la solución tecnológica para las denuncias de Fiscalización."/>
    <s v="Poner en producción la solución tecnológica."/>
    <s v="Un formato de Aceptación de Pruebas funcionales y salida a producción - FT-IIT-1851._x000a__x000a_Un Acta de comité de gestión de Cambios de Tecnología del correspondiente software instalado y en producción"/>
    <n v="2"/>
    <d v="2026-07-01T00:00:00"/>
    <d v="2027-06-30T00:00:00"/>
    <n v="52"/>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3"/>
    <x v="2"/>
    <m/>
    <m/>
    <m/>
    <m/>
    <s v="Desarrollar un algoritmo con el apoyo de la Subdirección de Analítica, que permita la  reducción de tiempos en la clasificación de las denuncias de fiscalización."/>
    <s v="Desarrollar algoritmo"/>
    <s v="Algoritm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Información y Analítica"/>
    <n v="0"/>
    <x v="1"/>
  </r>
  <r>
    <x v="3"/>
    <x v="2"/>
    <s v="Auditoría a los Procedimientos de Fiscalización _x000a_APF 2025-004"/>
    <s v="APF 2025-004_x000a__x000a_H3"/>
    <s v="Hallazgo 3. Deficiencia en el control para la trazabilidad de las denuncias TAC en los lugares auditados_x000a__x000a_Evaluada la integridad y confiabilidad de la información de denuncias reportada por las dependencias auditadas se presentan deficiencias en el control para la trazabilidad de estas, así:_x000a__x000a_a)_x0009_En cinco casos se estableció diferencia entre la fecha registrada en el sistema SIDF, respecto de la fecha de los formatos 2104 “Reunión del Nivel Directivo – RND”, las cuales son: Denuncia 2024-xxx-173-xxx68 en el SIDF, aparece &quot;Revisada RND el 10/03/2025&quot;; 2023-xxx-173-xxx40 en el SIDF aparece &quot;Revisada RND 21/02/2025”; 2024-xxx-173-xxx86 &quot;Revisada RND 17/02/2025”;  2024-xxx-524-xxx19 &quot;Revisada RND 3/03/2025” y la 2024-xxx-416-xxx22 en el SIDF aparece &quot;Revisada RND 26/02/2025”, las cuales figuran en la RND número 7 con fecha inicial 18/10/2024 y fecha final 10/11/2024._x000a__x000a_b)_x0009_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_x000a__x000a_c)_x0009_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_x000a__x000a_d)_x0009_Verificadas las denuncias trasladadas a la DSI Bogotá, se identificaron 13 casos que no aparecen en la información de denuncias suministrada por la Subdirección de Fiscalización Tributaria. (Ver Anexo 10 denuncias DSI Bogotá_SFT)._x000a__x000a_e)_x0009_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_x000a__x000a_f)_x0009_Verificadas las denuncias trasladadas a la DSI Bogotá, se identificaron 3 casos que no aparecen en la información de denuncias suministrada por la Subdirección de Fiscalización Tributaria, que corresponden a las denuncias 2022-xxx-524-xxx80, 2022-xxx-173-xxx97 y 2022-xxx-173-xxx11._x000a__x000a_g)_x0009_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_x000a__x000a_h)_x0009_No se evidenció el diligenciamiento de los campos &quot;Número del acto administrativo de apertura&quot; y fecha del mismo en los formatos FT-COT-2440 “Control y seguimiento de las Denuncias Trasladadas a las Direcciones Seccionales” por parte de la Subdirección de Fiscalización Tributaria y Fiscalización Aduanera, lo que permite realizar el control del trámite de las denuncias._x000a__x000a_i)_x0009_No se evidencia el diligenciamiento del Formato FT COT 2439 “Entrega denuncias para archivo” por parte de la Coordinación de Denuncias de Fiscalización.  _x000a__x000a_Criterio:_x000a_Art. 209 de la Constitución Política de Colombia, principios de eficacia y eficiencia; Art. 3º de la Ley 489 de 1998; procedimientos PR-PEC-0339 V3, PR-COA-0375 V2 y PR-COT-0375 V2._x000a__x000a_Criterio MIPG V6:_x000a_Dimensiones 3 “Evaluación de resultados”, 5 “Información y Comunicación” y 7 “Control Interno” en los Componentes 1 “Ambiente de control”, 3 “Actividades de Control” y 5 “Actividades de Monitoreo”."/>
    <s v="Registros manuales por no disponer de reportes en el sistema informático y la falta de control y seguimiento a la información."/>
    <s v="Implementar el tablero de control de denuncias, soportado en Power BI, para fortalecer el seguimiento de las Denuncias de Fiscalización. "/>
    <s v="Implementar el tablero de control de denuncias, soportado en Power BI."/>
    <s v="Link de acceso al tablero de control"/>
    <n v="1"/>
    <d v="2025-09-01T00:00:00"/>
    <d v="2025-12-31T00:00:00"/>
    <n v="17.285714285714285"/>
    <n v="0"/>
    <s v="DGF_x000a_Dirección de Gestión de Fiscalización_x000a_Subdirección de Apoyo en la Lucha Contra el Delito Aduanero y Fiscal_x000a_"/>
    <n v="0"/>
    <x v="1"/>
  </r>
  <r>
    <x v="3"/>
    <x v="2"/>
    <m/>
    <m/>
    <m/>
    <m/>
    <s v="Realizar mesas de trabajo internas con el objetivo de definir la viabilidad y alcance de incluir los lineamientos definidos en el hallazgo para la actualización del procedimiento de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1"/>
  </r>
  <r>
    <x v="3"/>
    <x v="2"/>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3"/>
    <x v="2"/>
    <m/>
    <m/>
    <m/>
    <m/>
    <s v="Realizar reuniones periódicas con las Direcciones Seccionales para Capacitación (SIDF - Procedimiento) teniendo en cuenta la movilidad de la planta de personal en la entidad."/>
    <s v="Realizar reuniones de Capacitación (SIDF - Procedimiento)  con las Direcciones Seccionales."/>
    <s v="Acta de Reunión"/>
    <n v="6"/>
    <d v="2025-09-01T00:00:00"/>
    <d v="2026-08-30T00:00:00"/>
    <n v="51.857142857142854"/>
    <n v="0"/>
    <s v="DGF_x000a_Dirección de Gestión de Fiscalización _x000a_Subdirección de Apoyo en la Lucha Contra el Delito Aduanero y Fiscal_x000a_Coordinación de Denuncias de Fiscalización"/>
    <n v="0"/>
    <x v="1"/>
  </r>
  <r>
    <x v="3"/>
    <x v="2"/>
    <m/>
    <m/>
    <m/>
    <m/>
    <s v="Realizar seguimiento al envío del Formato 2440  a las Subdirecciones de Fiscalización y su consistencia con la información registrada en el Sistema de Denuncias."/>
    <s v="Realizar seguimiento bimestral al envío formato 2440 y consistencia de la información registrada con el Sistema de Denuncias."/>
    <s v="Informe de seguimiento"/>
    <n v="3"/>
    <d v="2025-09-01T00:00:00"/>
    <d v="2026-03-02T00:00:00"/>
    <n v="26"/>
    <n v="0"/>
    <s v="DGF_x000a_Dirección de Gestión de Fiscalización _x000a_Subdirección de Apoyo en la Lucha Contra el Delito Aduanero y Fiscal_x000a_Coordinación de Denuncias de Fiscalización"/>
    <n v="0"/>
    <x v="1"/>
  </r>
  <r>
    <x v="3"/>
    <x v="2"/>
    <m/>
    <m/>
    <m/>
    <m/>
    <s v="Construir una historia de usuario para actualizar el campo NIT en el SIDF, en el listado de radicaciones"/>
    <s v="Construir una historia de usuario para actualizar el campo NIT en el SIDF."/>
    <s v="Historia de usuario"/>
    <n v="1"/>
    <d v="2025-09-01T00:00:00"/>
    <d v="2026-08-30T00:00:00"/>
    <n v="51.857142857142854"/>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3"/>
    <x v="2"/>
    <m/>
    <m/>
    <m/>
    <m/>
    <s v="Realizar seguimiento al diligenciamiento de los formato 2440 que son remitidos desde las Subdirecciones de Fiscalización a la Coordinación de Denuncias de Fiscalización."/>
    <s v="Realizar seguimiento trimestral al diligenciamiento de los  formato 2440 que son remitidos desde las Subdirecciones de Fiscalización tengan diligenciado los campos de acto administrativo y la fecha."/>
    <s v="Informe de seguimiento"/>
    <n v="4"/>
    <d v="2025-09-01T00:00:00"/>
    <d v="2026-08-30T00:00:00"/>
    <n v="51.857142857142854"/>
    <n v="0"/>
    <s v="DGF_x000a_Dirección de Gestión de Fiscalización_x000a_Subdirección de Apoyo en la Lucha Contra el Delito Aduanero y Fiscal_x000a_"/>
    <n v="0"/>
    <x v="1"/>
  </r>
  <r>
    <x v="3"/>
    <x v="2"/>
    <m/>
    <m/>
    <m/>
    <m/>
    <s v="Socializar el diligenciamiento del Formato FT-COT-2439 “Entrega denuncias para archivo” por parte de la Coordinación de Denuncias de Fiscalización, con los servidores de la CDF."/>
    <s v="Socializar el diligenciamiento del Formato FT COT 2439 “Entrega denuncias para archivo”."/>
    <s v="Acta de Reunión"/>
    <n v="1"/>
    <d v="2025-09-01T00:00:00"/>
    <d v="2025-12-31T00:00:00"/>
    <n v="17.285714285714285"/>
    <n v="0"/>
    <s v="DGF_x000a_Dirección de Gestión de Fiscalización _x000a_Subdirección de Apoyo en la Lucha Contra el Delito Aduanero y Fiscal_x000a_Coordinación de Denuncias de Fiscalización"/>
    <n v="0"/>
    <x v="1"/>
  </r>
  <r>
    <x v="3"/>
    <x v="2"/>
    <m/>
    <m/>
    <m/>
    <m/>
    <s v="Realizar monitoreo del diligenciamiento del FT-COT-2439 “Entrega denuncias para archivo” por parte de los servidores de la Coordinación de denuncias."/>
    <s v="Realizar monitoreo del diligenciamiento del FT-COT-2439 “Entrega denuncias para archivo."/>
    <s v="Informe del monitoreo"/>
    <n v="4"/>
    <d v="2025-10-01T00:00:00"/>
    <d v="2026-09-30T00:00:00"/>
    <n v="52"/>
    <n v="0"/>
    <s v="DGF_x000a_Dirección de Gestión de Fiscalización _x000a_Subdirección de Apoyo en la Lucha Contra el Delito Aduanero y Fiscal_x000a_Coordinación de Denuncias de Fiscalización"/>
    <n v="0"/>
    <x v="1"/>
  </r>
  <r>
    <x v="3"/>
    <x v="2"/>
    <s v="Auditoría a los Procedimientos de Fiscalización _x000a_APF 2025-004"/>
    <s v="APF 2025-004_x000a__x000a_H4"/>
    <s v="Hallazgo 4. Deficiencias en el seguimiento al marchitamiento de las denuncias TAC en el sistema DENFIS_x000a__x000a_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_x000a__x000a_Criterio:_x000a_Art. 209 de la Constitución Política de Colombia, principios de eficacia, eficiencia, celeridad y responsabilidad; Art. 3º de la Ley 489 de 1998; procedimientos PR-PEC-0339 V3, PR-COA-0375 V2 y PR-COT-0375 V2_x000a__x000a_Criterio MIPG V6:_x000a_Dimensiones 3 “Evaluación de resultados”, 5 “Información y Comunicación” y 7 “Control Interno” en los Componentes 3 “Actividades de Control” y 5 “Actividades de Monitoreo”."/>
    <s v="Deficiencias en el seguimiento, monitoreo y análisis de la información de las herramientas de control ofimático"/>
    <s v="Proferir lineamiento a las Direcciones Seccionales y Dirección Operativa de Grandes Contribuyentes para que agilicen la gestión de las denuncias pendientes por llevar al estado terminado en el aplicativo DENFIS, realizando seguimiento de su cumplimiento"/>
    <s v="Elaborar memorando impartiendo instrucciones sobre la gestión de las denuncias pendientes por llevar al estado terminado en el aplicativo DENFIS"/>
    <s v="Memorando"/>
    <n v="1"/>
    <d v="2025-09-01T00:00:00"/>
    <d v="2025-10-31T00:00:00"/>
    <n v="8.5714285714285712"/>
    <n v="0"/>
    <s v="DGF_x000a_Dirección de Gestión de Fiscalización _x000a_Subdirección de Apoyo en la Lucha Contra el Delito Aduanero y Fiscal_x000a_Coordinación de Denuncias de Fiscalización"/>
    <n v="0"/>
    <x v="1"/>
  </r>
  <r>
    <x v="3"/>
    <x v="2"/>
    <m/>
    <m/>
    <m/>
    <m/>
    <m/>
    <s v="Realizar seguimiento mensual de las denuncias pendientes por llevar al estado terminado en el aplicativo DENFIS."/>
    <s v="Informe de seguimiento"/>
    <n v="12"/>
    <d v="2025-11-01T00:00:00"/>
    <d v="2026-10-31T00:00:00"/>
    <n v="52"/>
    <n v="0"/>
    <s v="DGF_x000a_Dirección de Gestión de Fiscalización _x000a_Subdirección de Apoyo en la Lucha Contra el Delito Aduanero y Fiscal_x000a_Coordinación de Denuncias de Fiscalización"/>
    <n v="0"/>
    <x v="1"/>
  </r>
  <r>
    <x v="3"/>
    <x v="2"/>
    <m/>
    <m/>
    <m/>
    <m/>
    <s v="Realizar mesas de trabajo con la Subdirección de Soluciones y Desarrollo de Software para solicitar el apoyo en lo relacionado con la solución de incidentes tecnológicos que presenta DENFIS en el cierre de las Denuncias de Fiscalización."/>
    <s v="Realizar mesa de trabajo con Subdirección de Soluciones y Desarrollo"/>
    <s v="Acta de reunión"/>
    <n v="1"/>
    <d v="2025-09-01T00:00:00"/>
    <d v="2025-12-31T00:00:00"/>
    <n v="17.285714285714285"/>
    <n v="0"/>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0"/>
    <x v="1"/>
  </r>
  <r>
    <x v="3"/>
    <x v="2"/>
    <m/>
    <m/>
    <m/>
    <m/>
    <m/>
    <s v="Ejecutar los compromisos de la reunión realizada y las acciones a implementar."/>
    <s v="Informe que relacione la ejecución de los compromisos de la reunión realizada y las acciones implementadas"/>
    <n v="1"/>
    <d v="2025-09-01T00:00:00"/>
    <d v="2026-08-30T00:00:00"/>
    <n v="51.857142857142854"/>
    <n v="0"/>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0"/>
    <x v="1"/>
  </r>
  <r>
    <x v="3"/>
    <x v="2"/>
    <s v="Auditoría a los Procedimientos de Fiscalización _x000a_APF 2025-004"/>
    <s v="APF 2025-004_x000a__x000a_H5"/>
    <s v="Hallazgo 5. Deficiencias de los documentos del sistema de gestión para la atención y gestión de las denuncias Tributarias, Aduaneras y Cambiarias – TAC y desactualización de los procedimientos asociados._x000a__x000a_a)_x0009_Deficiencia en los procedimientos establecidos _x000a__x000a_Analizada la estructura de los procedimientos PR-COA-0375 “Gestión Denuncias de Fiscalización” V2 y PR-COT-0375 “Gestión Denuncias de Fiscalización” V2 se presentan las siguientes deficiencias: _x000a__x000a_•_x0009_No se señalan términos o plazos para la realización de las siguientes actividades:  entrega y aceptación del auditor responsable en el Nivel central, sustanciación o análisis de la denuncia y presentación en la Reunión del Nivel Directivo – RND. _x000a_•_x0009_No se indica las actividades a realizar en los casos que se requiera reasignar las denuncias entre direcciones seccionales. _x000a_•_x0009_No se establecen lineamientos para los casos en que las direcciones seccionales requieran hacer una devolución de una denuncia. _x000a_•_x0009_En el procedimiento se indica que la denuncia se escala por el sistema y adicional se remite correo al 201YYenunciasXX@dian.gov.co; esta última actividad hace referencia a un buzón que no existe actualmente.  _x000a_•_x0009_Existen diferentes canales de ingreso de las denuncias, tales como WhatsApp y línea 159 anticontrabando, que no hacen parte de los canales oficiales definidos en el procedimiento y disponibles en la página web._x000a__x000a_b)_x0009_Desactualización de documentos del sistema de gestión y de la matriz de riesgos, dispuestos para la atención y gestión de las denuncias Tributarias, Aduaneras y Cambiarias – TAC - Nivel Central _x000a__x000a_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_x000a__x000a_Al respecto se registran entre otras, las siguientes actualizaciones que deben surtirse respecto de los documentos procedimentales, así:_x000a__x000a_•_x0009_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quot;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_x000a_•_x0009_Se hace referencia al formato 2270 “Acta de hechos de acción de control”, el cual no se encuentra publicado en el listado maestro de documentos; y al realizar las visitas derivadas de las denuncias, se elabora acta de hechos en plantilla diseñada por la Dirección Seccional. _x000a_•_x0009_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_x000a_•_x0009_La matriz de riesgos del Subproceso de Fiscalización y Liquidación, versión 4 del 29/11/2021, no incluye un riesgo asociado directamente a la gestión de denuncias de fiscalización TAC._x000a_•_x0009_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_x000a__x000a_Criterio:_x000a_Art. 209 de la Constitución Política, principio de eficacia; Art. 3 de la Ley 489 de 1998 principios de eficacia y responsabilidad; Art. 3 de la Ley 1437 de 2011 principios de economía, responsabilidad y eficacia._x000a__x000a_Criterio MIPG V6:_x000a_Dimensiones 3. “Gestión con valores para resultados”, 4. “Evaluación de Resultados”, 5. “Información y comunicación” y 7. “Control Interno” en sus componentes “Evaluación del riesgo”, “Actividades de control”, “Actividades de monitoreo” e “Información y comunicación”."/>
    <s v="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_x000a_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
    <s v="Realizar mesa de trabajo interna con el objetivo de definir la viabilidad y alcance de incluir los lineamientos definidos en el hallazgo  para la actualización del procedimiento de Denuncias de Fiscalización, incluyendo la modificación de los formatos correspondiente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1"/>
  </r>
  <r>
    <x v="3"/>
    <x v="2"/>
    <m/>
    <m/>
    <m/>
    <m/>
    <m/>
    <s v="Actualizar el procedimiento de Gestión de Denuncias de Fiscalización, con los lineamientos que se definan en la mesa de trabajo."/>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3"/>
    <x v="2"/>
    <m/>
    <m/>
    <m/>
    <m/>
    <m/>
    <s v="Realizar mesa de trabajo para proponer los cambios en los formatos asociados al procedimiento de Denuncias de Fiscalización que lo requieran."/>
    <s v="Acta de Reunión"/>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3"/>
    <x v="2"/>
    <m/>
    <m/>
    <m/>
    <m/>
    <m/>
    <s v="Actualizar los formatos asociados al procedimiento de Denuncias de Fiscalización que se definieron en la mesa de trabajo."/>
    <s v="Informe con la relación de los formatos que fueron actualizados y publicados en el listado maestro de documentos"/>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3"/>
    <x v="2"/>
    <m/>
    <m/>
    <m/>
    <m/>
    <s v="Convocar mesas de trabajo con la Coordinación de Administración del Sistema de PQSRD - Peticiones, Quejas, Sugerencias, Reclamos y Denuncias con el propósito de analizar la  actualización de los documentos relacionados con Denuncias de Fiscalización."/>
    <s v="Realizar mesa de trabajo con la Coordinación de Administración del Sistema de PQSRD - Peticiones, Quejas, Sugerencias, Reclamos y Denuncias"/>
    <s v="Acta de reunión"/>
    <n v="1"/>
    <d v="2025-09-01T00:00:00"/>
    <d v="2025-11-30T00:00:00"/>
    <n v="12.857142857142858"/>
    <n v="0"/>
    <s v="DGF_x000a_Dirección de Gestión de Fiscalización _x000a_Subdirección de Apoyo en la Lucha Contra el Delito Aduanero y Fiscal_x000a_Coordinación de Denuncias de Fiscalización"/>
    <n v="0"/>
    <x v="1"/>
  </r>
  <r>
    <x v="3"/>
    <x v="2"/>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0"/>
    <x v="1"/>
  </r>
  <r>
    <x v="3"/>
    <x v="2"/>
    <s v="Auditoría a los Procedimientos de Fiscalización _x000a_APF 2025-004"/>
    <s v="APF 2025-004_x000a__x000a_H6"/>
    <s v="Hallazgo 6. Deficiencias en el registro y control sobre los activos de información en la herramienta institucional de gestión de activos de información GRC – Novasec _x000a__x000a_Verificado el Anexo &quot;Roles de las soluciones tecnológicas&quot;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_x000a__x000a_a)_x0009_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_x000a__x000a_b)_x0009_En Novasec está el registro de los activos de información, con los riesgos, controles y planes de acción de los mismos, pero sin las aprobaciones respectivas. (Ver Anexo 13: Sistemas de Inform ación)._x000a__x000a_Criterio:_x000a_Numerales 1.5, 1.6 y 2.1 del “Manual de Gobierno Digital”, procedimiento PR-IIT-0366 V6, cartilla CT-IIT-0079 V4_x000a__x000a_Criterio MIPG V6:_x000a_Política 5.2.3 “Transparencia, acceso a la información pública y lucha contra la corrupción” de la Dimensión 5 “Información y comunicación” y los componentes 3 “Actividades de Control”, 4 “Información y Comunicación” y 5 “Actividades de Monitoreo” de la Dimensión 7 “Control Interno”."/>
    <s v="Deficiencias en el seguimiento, control y monitoreo de los activos de información que apoyan el subproceso auditado, impidiendo su correcta gobernanza, publicación y control de riesgos."/>
    <s v="Actualizar el índice de información clasificada y reservada en lo relacionado con el proceso de Denuncias de Fiscalización, realizando su publicación en el portal de transparencia y de datos abiertos."/>
    <s v="Actualizar el índice de información clasificada y reservada en lo relacionado con Denuncias de Fiscalización"/>
    <s v="Índice de información clasificada y reservada actualizado y publicado"/>
    <n v="1"/>
    <d v="2025-09-01T00:00:00"/>
    <d v="2025-12-31T00:00:00"/>
    <n v="17.285714285714285"/>
    <n v="0"/>
    <s v="DGF_x000a_Dirección de Gestión de Fiscalización_x000a_Subdirección de Apoyo en la Lucha Contra el Delito Aduanero y Fiscal_x000a__x000a_Oficina de Seguridad de la Información"/>
    <n v="0"/>
    <x v="1"/>
  </r>
  <r>
    <x v="3"/>
    <x v="2"/>
    <m/>
    <m/>
    <m/>
    <m/>
    <s v="Actualizar el inventario de activos de información de la Subdirección de Apoyo en la Lucha contra del Delito Aduanero y Fiscal en NOVASEC, realizando su publicación en el portal de transparencia y de datos abiertos."/>
    <s v="Actualizar el inventario de activos de información de la Subdirección de Apoyo en la Lucha contra del Delito Aduanero y Fiscal en NOVASEC."/>
    <s v="Registro actualizado de los activos de información en NOVASEC"/>
    <n v="1"/>
    <d v="2025-09-01T00:00:00"/>
    <d v="2025-12-31T00:00:00"/>
    <n v="17.285714285714285"/>
    <n v="0"/>
    <s v="DGF_x000a_Dirección de Gestión de Fiscalización_x000a_Subdirección de Apoyo en la Lucha Contra el Delito Aduanero y Fiscal_x000a__x000a_Oficina de Seguridad de la Información"/>
    <n v="0"/>
    <x v="1"/>
  </r>
  <r>
    <x v="3"/>
    <x v="2"/>
    <s v="Auditoría a los Procedimientos de Fiscalización _x000a_APF 2025-004"/>
    <s v="APF 2025-004_x000a__x000a_H7"/>
    <s v="Hallazgo 7. Deficiencias en la gestión de los roles de los sistemas de información – SI, del subproceso Fiscalización y Liquidación_x000a__x000a_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quot;Roles de las soluciones tecnológicas&quot; según procedimientos y procesos_V4_R011, del proceso de Información, Innovación y Tecnología, referentes a los roles de los sistemas de información del subproceso auditado, se evidenció lo siguiente:_x000a__x000a_a)_x0009_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_x000a__x000a_b)_x0009_Desactualización en el Anexo de Roles de las soluciones tecnológicas en las columnas relacionadas a los procedimientos, procesos y ubicación cartillas/manuales/ayudas del usuario, referentes a los sistemas de información SIDF y DENFIS._x000a__x000a_c)_x0009_El Manual técnico del SIDF relaciona los siguientes roles: 2304, 2306, 2308, 2314, 2312, 2310, 2316, 2318, 2341, 2343, que no son empleados para el manejo del sistema._x000a__x000a_d)_x0009_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_x000a__x000a_•_x0009_Para el Sistema de Información de Denuncias de Fiscalización - SIDF, 14 casos: Nivel Central: 2, DSI Bogotá: 5, DSA Bogotá: 0, DSI Cali: 3 y DSIA Armenia: 4. _x000a_•_x0009_Para el Sistema de Información - DENFIS, 22 casos:  Nivel Central: 5, DSI Bogotá: 0, DSA Bogotá: 0, DSI Cali: 9 y DSIA Armenia: 4._x000a__x000a_e)_x0009_Se identificaron 28 funcionarios con roles activos tanto en el sistema informático de denuncias de fiscalización – SIDF, como del Sistema de denuncias – DENFIS, en situación administrativa, el cual debió ser inactivado, así: (Ver Anexo 13: Sistemas de Información)._x000a__x000a_•_x0009_Para el Sistema de Información de Denuncias de Fiscalización - SIDF, 27 casos: Nivel Central: 2, DSI Bogotá: 15, DSA Bogotá: 0, DSI Cali: 4 y DSIA Armenia: 6. _x000a_•_x0009_Para el Sistema de Información - DENFIS, se estableció 1 caso en el Nivel central. _x000a__x000a_f)_x0009_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_x000a__x000a_•_x0009_Para el Sistema de Información de Denuncias de Fiscalización - SIDF 113 casos:  Nivel Central: 14, DSI Bogotá: 42, DSA Bogotá: 7, DSI Cali: 27 y DSIA Armenia: 23 _x000a_•_x0009_Para el Sistema de Información – DENFIS 46, casos: Nivel Central: 21, DSI Bogotá: 8, DSA Bogotá: 7, DSI Cali: 8 y DSIA Armenia: 2._x000a__x000a_Criterio:_x000a_Numerales 1.6, 5.2, 5.3 y 5.6 del “Manual de Gobierno Digital”, el procedimiento PR-IIT-0455 V3, los instructivos IN-IIT-0203 V6, IN-IIT-0273 V2 e IN-IIT-0105; numeral 5.1.18 del “Manual de políticas y lineamientos de seguridad de la información”, el numeral 5.3 de la norma ISO IEC 27001:2022._x000a__x000a_Criterio MIPG V6:_x000a_Política 5.2.4 “Gestión de la Información Estadística” de la Dimensión 5 “Información y comunicación” y los componentes 3 “Actividades de Control”, 4 “Información y Comunicación” y 5 “Actividades de Monitoreo” de la Dimensión 7“Control Interno”"/>
    <s v="Deficiencias en el seguimiento, control y monitoreo de los roles que se habilitan a los diferentes servidores públicos de la Entidad, sin la debida aplicación de controles en las asignaciones de estos, corroborando que la información de los funcionarios sea consistente con la realidad que maneja la Subdirección del Empleo Público a nivel de cargos y ubicaciones de los funcionarios de la DIAN. "/>
    <s v="Realizar la actualización del anexo de roles del SIDF y DENFIS_x000a_"/>
    <s v="Actualizar el anexo de roles respecto de los aplicativos DENFIS y SIDF_x000a_"/>
    <s v="Anexo de roles actualizado para SIDF y DENFIS"/>
    <n v="1"/>
    <d v="2025-09-01T00:00:00"/>
    <d v="2025-12-31T00:00:00"/>
    <n v="17.285714285714285"/>
    <n v="0"/>
    <s v="DGF_x000a_Dirección de Gestión de Fiscalización_x000a_Subdirección de Apoyo en la Lucha Contra el Delito Aduanero y Fiscal _x000a_Coordinación de Denuncias de Fiscalización _x000a__x000a_Dirección de Gestión de Innovación y Tecnología_x000a_Subdirección de Soluciones y Desarrollo_x000a_Coordinación de Soporte Técnico al Usuario._x000a__x000a_Direcciones Seccionales a Nivel Nacional"/>
    <n v="0"/>
    <x v="1"/>
  </r>
  <r>
    <x v="3"/>
    <x v="2"/>
    <m/>
    <m/>
    <m/>
    <m/>
    <s v="Realizar mesas de trabajo para actualizar el Manual Técnico del SIDF"/>
    <s v="Actualizar el manual del SIDF."/>
    <s v="Manual técnico SIDF actualizado"/>
    <n v="1"/>
    <d v="2025-09-01T00:00:00"/>
    <d v="2025-12-31T00:00:00"/>
    <n v="17.285714285714285"/>
    <n v="0"/>
    <s v="DGF_x000a_Dirección de Gestión de Innovación y Tecnología_x000a_Subdirección de Innovación y proyectos_x000a__x000a_Dirección de Gestión de Fiscalización_x000a_Subdirección de Apoyo en la Lucha Contra el Delito Aduanero y Fiscal _x000a_Coordinación de Denuncias de Fiscalización"/>
    <n v="0"/>
    <x v="1"/>
  </r>
  <r>
    <x v="3"/>
    <x v="2"/>
    <s v="Auditoría a los Procedimientos de Fiscalización _x000a_APF 2025-004"/>
    <s v="APF 2025-004_x000a__x000a_H8"/>
    <s v="Hallazgo 8. Inconsistencias en el flujo de la información consignada en la documentación, manuales y funcionalidades del sistema de información de denuncias de fiscalización - SIDF  _x000a__x000a_Luego de validar la documentación y flujo de la información alojada en el sistema SIDF que apoya el subproceso auditado, se evidenció lo siguiente:  _x000a__x000a_a)_x0009_Ausencia de los manuales y cartillas que puedan ser consultados por los contribuyentes para realizar el proceso de registro de denuncias TAC. La opción indica “Sitio web en construcción”._x000a__x000a_b)_x0009_Publicación en el listado maestro de documentos de la DIANNET, del manual de usuario del anterior sistema de información de denuncias MN-COT-0043 “Manual de usuario DENFIS”._x000a__x000a_c)_x0009_Falta de publicación del manual funcional del actual sistema de información SIDF para ser consultado por los servidores públicos, en el listado maestro de documentos en la DIANNET. _x000a__x000a_d)_x0009_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_x000a__x000a_e)_x0009_El campo denominado “Número de Expediente” no define claramente qué se debe diligenciar, tampoco se establece si es obligatorio o no; este campo debería contener información relevante a la gestión de las investigaciones propias de la denuncia. _x000a__x000a_f)_x0009_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_x000a__x000a_g)_x0009_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_x000a__x000a_h)_x0009_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_x000a__x000a_i)_x0009_No hay conectividad entre el SIDF y otras herramientas de la entidad que le permita consultar información referente de las denuncias.  _x000a__x000a_Criterio:_x000a_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_x000a__x000a_Criterio MIPG V6:_x000a_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
    <s v="Deficiencias en la implementación de las mejores prácticas en el desarrollo de aplicaciones empresariales que permitan dar valor agregado a los procesos de las entidades."/>
    <s v="Diseñar manual que pueda ser  consultado por los contribuyentes para realizar el proceso de registro de denuncias TAC"/>
    <s v="Diseñar y publicar el manual."/>
    <s v="Manual publicado"/>
    <n v="1"/>
    <d v="2025-11-01T00:00:00"/>
    <d v="2026-06-01T00:00:00"/>
    <n v="30.285714285714285"/>
    <n v="0"/>
    <s v="DGF_x000a_Dirección de Gestión de Fiscalización _x000a_Subdirección de Apoyo en la Lucha Contra el Delito Aduanero y Fiscal_x000a_Coordinación de Denuncias de Fiscalización"/>
    <n v="0"/>
    <x v="1"/>
  </r>
  <r>
    <x v="3"/>
    <x v="2"/>
    <m/>
    <m/>
    <m/>
    <m/>
    <s v="Publicar en el listado maestro de documentos  en la DIANNET los documentos solicitados en los numerales b y c"/>
    <s v="Actualizar en el listado maestro los manuales de usuario del  DENFIS y SIDF."/>
    <s v="Manual publicado"/>
    <n v="2"/>
    <d v="2025-11-01T00:00:00"/>
    <d v="2026-06-01T00:00:00"/>
    <n v="30.285714285714285"/>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3"/>
    <x v="2"/>
    <m/>
    <m/>
    <m/>
    <m/>
    <s v="Crear Historia de usuario para deshabilitar la opción &quot;Generar Informe Denuncias&quot; y crear el que debe tener habilitado el reporte estadístico en cada ROL"/>
    <s v="Crear Historia de usuario."/>
    <s v="Historia de usuario"/>
    <n v="1"/>
    <d v="2025-11-01T00:00:00"/>
    <d v="2026-06-01T00:00:00"/>
    <n v="30.285714285714285"/>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1"/>
  </r>
  <r>
    <x v="3"/>
    <x v="2"/>
    <m/>
    <m/>
    <m/>
    <m/>
    <s v="Crear historia de usuario para cambiar el nombre de la etiqueta de  “Número de Expediente” por &quot;Acto administrativo&quot; (auto de apertura, acta de hechos, acta de visitas, acta de aprehensión, entre otras)"/>
    <s v="Crear historia de usuario."/>
    <s v="Historia de usuario"/>
    <n v="1"/>
    <d v="2025-11-01T00:00:00"/>
    <d v="2026-06-01T00:00:00"/>
    <n v="30.285714285714285"/>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1"/>
  </r>
  <r>
    <x v="3"/>
    <x v="2"/>
    <m/>
    <m/>
    <m/>
    <m/>
    <s v="Poner en producción la solución tecnológica para las denuncias de Fiscalización."/>
    <s v="Realizar pruebas funcionales de la solución tecnológica para las denuncias fiscalización."/>
    <s v="Un formato de Aceptación de Pruebas funcionales y salida a producción - FT-IIT-1851._x000a__x000a_"/>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3"/>
    <x v="2"/>
    <m/>
    <m/>
    <m/>
    <m/>
    <m/>
    <s v="Poner el producción la solución tecnológica para las denuncias fiscalización."/>
    <s v="Un Acta de comité de gestión de Cambios de Tecnología del correspondiente software instalado y en producción"/>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3"/>
    <x v="2"/>
    <s v="Auditoría a los Procedimientos de Fiscalización _x000a_APF 2025-004"/>
    <s v="APF 2025-004_x000a__x000a_H9"/>
    <s v="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_x000a__x000a_Al verificar las solicitudes reportadas tanto en las plataformas Aranda como en DEVOPS registrados con casos funcionales e incidentes del subproceso auditado, se estableció que:  _x000a__x000a_a)_x0009_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_x000a__x000a_b)_x0009_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_x000a__x000a_c)_x0009_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_x000a__x000a_Criterio:_x000a_“Condiciones Generales” del procedimiento PR-IIT-0458, numeral 4.2 “Solución de Incidentes y Problemas” del Instructivo IN-IIT-0255 V2._x000a__x000a_Criterio MIPG V6:_x000a_Política 3.4.2 “Política de Seguridad Digital” de la Dimensión 3 “Gestión con Valores para Resultados”, el numeral 5.2 de la Dimensión 5 “Información y Comunicación” y los componentes 3 “Actividades de Control” y 5 “Actividades de Monitoreo” de la Dimensión 7 “Control Interno”."/>
    <s v="Deficiencias en la gestión y monitoreo de los Acuerdos de Niveles de Servicio."/>
    <s v="Actualizar los acuerdos de nivel de servicio - ANS"/>
    <s v="Realizar la mesa de trabajo para definir los acuerdos de servicio._x000a__x000a_"/>
    <s v="Listado de asistencia"/>
    <n v="1"/>
    <d v="2025-09-01T00:00:00"/>
    <d v="2025-10-31T00:00:00"/>
    <n v="8.5714285714285712"/>
    <n v="0"/>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0"/>
    <x v="1"/>
  </r>
  <r>
    <x v="3"/>
    <x v="2"/>
    <m/>
    <m/>
    <m/>
    <m/>
    <m/>
    <s v="Configurar en la herramienta ARANDA los acuerdos de niveles de Servicio."/>
    <s v="Informe de resultados con la configuración realizada"/>
    <n v="1"/>
    <d v="2025-11-01T00:00:00"/>
    <d v="2025-12-31T00:00:00"/>
    <n v="8.5714285714285712"/>
    <n v="0"/>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0"/>
    <x v="1"/>
  </r>
  <r>
    <x v="3"/>
    <x v="2"/>
    <m/>
    <m/>
    <m/>
    <m/>
    <s v="Realizar mesas de trabajo con el objetivo de priorizar las historias de usuarios creadas"/>
    <s v="Realizar mesas de trabajo."/>
    <s v="Actas de reunión"/>
    <n v="2"/>
    <d v="2025-09-01T00:00:00"/>
    <d v="2025-12-31T00:00:00"/>
    <n v="17.285714285714285"/>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3"/>
    <x v="2"/>
    <m/>
    <m/>
    <m/>
    <m/>
    <s v="Crear historia de usuario para corregir la funcionalidad que genera los consecutivos de radicación de la denuncias de fiscalización."/>
    <s v="Radicar la historia de usuario para corregir la funcionalidad que genera los consecutivos de radicación de la denuncias de fiscalización."/>
    <s v="Historia de usuario radicada"/>
    <n v="1"/>
    <d v="2025-09-01T00:00:00"/>
    <d v="2025-12-31T00:00:00"/>
    <n v="17.285714285714285"/>
    <n v="0"/>
    <s v="DGF_x000a_Dirección de Gestión de Fiscalización _x000a_Subdirección de Apoyo en la Lucha Contra el Delito Aduanero y Fiscal_x000a_Coordinación de Denuncias de Fiscalización"/>
    <n v="0"/>
    <x v="1"/>
  </r>
  <r>
    <x v="3"/>
    <x v="2"/>
    <m/>
    <m/>
    <m/>
    <m/>
    <s v="Poner en producción la solución tecnológica que corrige el error en la funcionalidad que genera los consecutivos de radicación de la denuncias de fiscalización."/>
    <s v="Poner el producción la solución tecnológica que corrige el error en la funcionalidad que genera los consecutivos de radicación de la denuncias de fiscalización."/>
    <s v="Un formato de Aceptación de Pruebas funcionales y salida a producción - FT-IIT-1851._x000a__x000a_Un Acta de comité de gestión de Cambios de Tecnología del correspondiente software instalado y en producción"/>
    <n v="2"/>
    <d v="2025-01-01T00:00:00"/>
    <d v="2026-08-30T00:00:00"/>
    <n v="86.571428571428569"/>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3"/>
    <x v="2"/>
    <s v="Auditoría a los Procedimientos de Fiscalización _x000a_APF 2025-004"/>
    <s v="APF 2025-004_x000a__x000a_H10"/>
    <s v="Hallazgo 10. Deficiencias en la aplicación de políticas de accesibilidad del portal web que aloja el Sistema Informático de Denuncias de Fiscalización – SIDF  _x000a__x000a_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_x000a__x000a_Criterio:_x000a_Anexo 1 “Directrices de accesibilidad web” de la Resolución MinTIC 1519 del 2020, criterios de accesibilidad. _x000a__x000a_Criterio MIPG V6:_x000a_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
    <s v="Deficiencias en el monitoreo y validación de las directrices de accesibilidad del sitio web habilitado para el subproceso auditado."/>
    <s v="Realizar mesas de trabajo con el objetivo de definir la viabilidad y alcance de incluir los lineamiento definidos en el hallazgo para el Sistema actual o en el nuevo sistema de Denuncias de Fiscalización."/>
    <s v="Realizar mesas de trabajo"/>
    <s v="Actas de reunión"/>
    <n v="2"/>
    <d v="2025-09-01T00:00:00"/>
    <d v="2025-12-31T00:00:00"/>
    <n v="17.285714285714285"/>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3"/>
    <x v="2"/>
    <m/>
    <m/>
    <m/>
    <m/>
    <m/>
    <s v="Elaborar informe con los compromisos de las reuniones realizadas y las acciones a implementar."/>
    <s v="Documento con compromisos y acciones a implementar"/>
    <n v="1"/>
    <d v="2025-09-01T00:00:00"/>
    <d v="2025-12-31T00:00:00"/>
    <n v="17.285714285714285"/>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3"/>
    <x v="2"/>
    <m/>
    <m/>
    <m/>
    <m/>
    <m/>
    <s v="Realizar seguimiento a los compromisos y acciones definidos en las mesas de trabajo."/>
    <s v="Informe de seguimiento"/>
    <n v="1"/>
    <d v="2026-01-01T00:00:00"/>
    <d v="2026-06-30T00:00:00"/>
    <n v="25.714285714285715"/>
    <n v="0"/>
    <s v="DGF_x000a_Dirección de Gestión de Fiscalización _x000a_Subdirección de Apoyo en la Lucha Contra el Delito Aduanero y Fiscal_x000a_Coordinación de Denuncias de Fiscalización"/>
    <n v="0"/>
    <x v="1"/>
  </r>
  <r>
    <x v="3"/>
    <x v="2"/>
    <s v="Auditoría a la Gestión de Accesos - AGA 2025-002"/>
    <s v="AGA 2025-002_x000a__x000a_H5"/>
    <s v="Hallazgo 5.  Uso de aplicativo público no institucional Portal SAR (D)_x000a__x000a_Verificados los aplicativos de información,  se identificó uno denominado &quot;Portal SAR - Aplicación diseñada para manejo de control posterior, revisión documental y alertamiento&quot;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_x000a__x000a_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quot;Portal SAR&quot; con la URL citada previamente._x000a__x000a_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_x000a_(...)"/>
    <s v="- Falta de cumplimiento de los acuerdos de confidencialidad de la entidad sin la debida protección, _x000a__x000a_Falta de herramientas robustas que permitan correlacionar eventos generados entre diferentes fuentes de información  institucionales y su respectivo análisis; _x000a__x000a_- Falta de implementación de controles para garantizar la seguridad y privacidad de la información y prevenir accesos a aplicativos no autorizados; _x000a__x000a_- Falta de mecanismos de monitoreo y supervisión a los aplicativos a fin de establecer  el uso indebido de estos."/>
    <s v="Realizar la desinstalación del aplicativo no corporativo identificado, siguiendo el procedimiento establecido por el área de tecnología, documentando el proceso y validando que no se afecten otros componentes del sistema."/>
    <s v="Oficiar a la Oficina de Seguridad de la Información y la Dirección de Gestión de Innovación y Tecnología, solicitando la desinstalación del aplicativo no corporativo, con el cumplimiento de los protocolos que el área indique y dejando documentado dicho proceso."/>
    <s v="Informe de resultados "/>
    <n v="1"/>
    <d v="2025-09-01T00:00:00"/>
    <d v="2025-12-31T00:00:00"/>
    <n v="17.285714285714285"/>
    <n v="0"/>
    <s v="DGF_x000a_Dirección de Gestión de Fiscalización._x000a_Dirección de Gestión de Innovación y Tecnología _x000a_Oficina de Seguridad de la Información_x000a__x000a_DSIA Buenaventura"/>
    <n v="0"/>
    <x v="1"/>
  </r>
  <r>
    <x v="3"/>
    <x v="2"/>
    <m/>
    <m/>
    <m/>
    <m/>
    <s v="Fortalecer el conocimiento del código de integridad y de las políticas de seguridad de la información a los funcionarios de la Dirección Seccional de impuestos y Aduanas de Buenaventura."/>
    <s v="Realizar una capacitación a los funcionarios de la Dirección Seccional de Impuestos y Aduanas de Buenaventura con el fin fortalecimiento al conocimiento del código de integridad y las políticas de seguridad de la información."/>
    <s v="Listado de asistencia y presentación"/>
    <n v="1"/>
    <d v="2025-09-01T00:00:00"/>
    <d v="2025-12-31T00:00:00"/>
    <n v="17.285714285714285"/>
    <n v="0"/>
    <s v="DGF_x000a_Dirección de Gestión de Fiscalización._x000a_Dirección de Gestión de Innovación y Tecnología _x000a_Oficina de Seguridad de la Información_x000a__x000a_DSIA Buenaventura"/>
    <n v="0"/>
    <x v="1"/>
  </r>
  <r>
    <x v="6"/>
    <x v="2"/>
    <s v="Auditoría de Seguimiento a Planes Integrados de Mejoramiento del Proceso de Administración de Cartera - ASA 2017005_x000a_Período_x000a_01/01/2016 a 30/01/02017_x000a_"/>
    <s v="ASA 2017005_x000a__x000a_H16"/>
    <s v="&quo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Prueba de Auditoría:_x000a_De conformidad con las pruebas de auditoría realizadas para las situaciones anteriores, se evidencia que:  _x000a_a) Existen actos administrativos proferidos por la Dirección Seccional de Aduanas de Bogotá, que no han sido remitidos a la Dirección Seccional de Impuestos de Bogotá para su incorporación en los aplicativos de cobranzas._x000a_b) Se evidencian actos administrativos aduaneros frente a los cuales se interpuso recurso, y es allegado a la División de Gestión de Cobranzas únicamente el fallo de dicho recurso, sin el respectivo acto administrativo que constituye el título ejecutivo._x000a_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
    <s v="Ausencia de un sistema informático de la Dian para la gestión de actos administrativos aduaneros y cambiarios  y por falta de lineamientos para el debido control."/>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6"/>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6"/>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_x000a_"/>
    <n v="1"/>
    <x v="0"/>
  </r>
  <r>
    <x v="6"/>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0"/>
  </r>
  <r>
    <x v="6"/>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6"/>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0"/>
  </r>
  <r>
    <x v="6"/>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0"/>
  </r>
  <r>
    <x v="6"/>
    <x v="2"/>
    <m/>
    <m/>
    <m/>
    <m/>
    <s v="Iniciar el desarrollo de la solución tecnológica."/>
    <s v="Desarrollo de la solución"/>
    <s v="Informes de seguimiento"/>
    <n v="12"/>
    <d v="2026-01-02T00:00:00"/>
    <d v="2028-12-31T00:00:00"/>
    <n v="156.28571428571428"/>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6"/>
    <x v="2"/>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6"/>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2"/>
    <s v="Auditoría de Seguimiento a Planes Integrados de Mejoramiento del Proceso de Administración de Cartera - ASA 2017005_x000a_Período_x000a_01/01/2016 a 30/01/02017"/>
    <s v="ASA 2017005"/>
    <s v="&quot;Desactualización del aplicativo SISCOBRA ADUANERO. - AUDITORÍA ARC 2015003 - Grandes Contribuyentes_x000a__x000a_a. Verificado el reporte de los cien (100) actos administrativos más representativos por un valor de $85.974 millones, clasificados en SISCOBRA ADUANERO como debido cobrar, se evidenció que 14 están pendientes de actualizar en Siscobra aduanero.&quot;_x000a__x000a_Prueba de Auditoria:_x000a_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_x000a__x000a_De igual forma se presentan las siguientes situaciones:_x000a__x000a_1. Existen obligaciones sin descargar en SISCOBRA: NIT 830118785. No se actualizaron los pagos en SISCOBRA Aduanero, el usuario aduanero canceló la suma de $ 367.594,000. de igual forma, no se afectó el estado de las obligaciones que estaban demandadas._x000a_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
    <s v="Problemas en los insumos para la conformación del expediente y su inclusión en el aplicativo SISCOBRA ADUANERO._x000a__x000a_Falta de una solución informática para la gestión de cobro aduanero y cambiario."/>
    <s v="Definir estrategia de Digitalización del proyecto"/>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2"/>
    <m/>
    <m/>
    <m/>
    <m/>
    <s v="Desarrollar o adquirir la solución tecnologíca"/>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6"/>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6"/>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6"/>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6"/>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6"/>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6"/>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6"/>
    <x v="2"/>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6"/>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1"/>
  </r>
  <r>
    <x v="6"/>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2"/>
    <s v="Auditoría de Seguimiento a Planes Integrados de Mejoramiento del Proceso de Administración de Cartera - ASA 2017005_x000a_01/01/2016 a 30/01/02017"/>
    <s v="ASA 2017005_x000a__x000a_B"/>
    <s v="&quot;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quot;._x000a__x000a_Prueba de Auditoría:_x000a_Verificada la gestión de cobro de las obligaciones en mora de los contribuyentes en 8 expedientes con NIT 830.035.717, 830.118.785, 892.400.030, 900.088.538, 900.041.323, 830.065.609, 800.142.612 y 800.154.771, se evidenciaron las siguientes situaciones:_x000a_1. Expedientes donde la última actuación es el mandamiento de pago, expedido desde septiembre de 2014:  Expediente 830023202 en SIPAC en etapa coactiva, última actuación en SIPAC fue el mandamiento de pago No. 144896 del 04/09/2014_x000a_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_x000a_3. Actuaciones sin realizar en los aplicativos: NIT 892400030, con Resolución Sanción 455 del 23/03/2011, Declaración de nulidad de la sanción antes indicada desde 6/12/2012, sin actualizar el saldo de la obligación en SISCOBRA Aduanero._x000a_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_x000a_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_x000a_"/>
    <s v="Problemas en los insumos para la conformación del expediente y su inclusión en el aplicativo SISCOBRA ADUANERO._x000a__x000a_Falta de una solución informática para la gestión de cobro aduanero y cambiario."/>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6"/>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6"/>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6"/>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6"/>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6"/>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6"/>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6"/>
    <x v="2"/>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6"/>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6"/>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2"/>
    <s v="Auditoría de Seguimiento a Planes Integrados de Mejoramiento del Proceso de Administración de Cartera - ASA 2017005_x000a_01/01/2016 a 30/01/02017"/>
    <s v="ASA 2017005"/>
    <s v="&quot;Debilidad en la caracterización del proceso, en los lineamientos que establecen los requisitos de entrada, flujo de información y trazabilidad de los actos administrativos que llegan a cobranzas - AUDITORÍA ARC 2015003-Grandes Contribuyentes- OCI_x000a_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_x000a_Prueba de Auditoria:_x000a_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_x000a_1. Frente a los Actos Administrativos allegados a la Dirección Seccional de Grandes Contribuyentes, no se informa si frente a ellos se interpuso recurso._x000a_2. No se indica a la Dirección Seccional si el Acto Administrativo fue objeto de demanda._x000a_3. Las Divisiones de Gestión Jurídica no informan sobre el resultado del fallo del recurso interpuesto frente al Acto Administrativo._x000a_4. La Seccional de Grandes Contribuyentes debe realizar las consultas pertinentes para determinar si el Acto administrativo fue demandado._x000a_5. El área de Notificaciones envía todos los Actos Administrativos, se hayan presentado recurso o no contra ellos, lo que origina que en la seccional de Grandes Contribuyentes deba realizarse la trazabilidad para determinar la exigibilidad del título ejecutivo o no._x000a_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_x000a_"/>
    <s v="Ausencia de un sistema informático de la Dian para la gestión de actos administrativos aduaneros y cambiarios  y por falta de lineamientos para el debido control."/>
    <s v="Realizar al interior de la División de Gestión de Cobranzas jornadas de retroalimentación en el proceso de Administración de Cartera, sobre los procedimientos y las orientaciones necesarias para su cumplimiento."/>
    <s v="Realizar al interior de la División de Gestión de Cobranzas jornadas de retroalimentación en el proceso de Administración de Cartera, sobre los procedimientos y las orientaciones necesarias para su cumplimiento."/>
    <s v="FT-GH-1722_x000a_Registro de Asistencia Capacitación Interna"/>
    <n v="1"/>
    <d v="2017-09-01T00:00:00"/>
    <d v="2017-12-31T00:00:00"/>
    <n v="17.285714285714285"/>
    <n v="1"/>
    <s v="DGI_x000a_NC - Subproceso  Administracion de Cartera.                                                                            _x000a_Dirección  Operativa de Grandes Contribuyentes                                             _x000a_Subdirección Operativa de Servicio, Recaudo, Cobro y Devoluciones_x000a_Coordinación de Cobranzas _x000a__x000a_ACTUALIZADO_x000a_30112021_x000a__x000a__x000a_"/>
    <n v="1"/>
    <x v="0"/>
  </r>
  <r>
    <x v="6"/>
    <x v="2"/>
    <m/>
    <m/>
    <m/>
    <m/>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FT-GH-1722_x000a_Registro de Asistencia Capacitación Interna"/>
    <n v="1"/>
    <d v="2017-09-01T00:00:00"/>
    <d v="2017-12-31T00:00:00"/>
    <n v="17.285714285714285"/>
    <n v="1"/>
    <s v="DGI_x000a_NC - Subproceso  Administracion de Cartera.                                                                            _x000a_Dirección Operativa de Grandes Contribuyentes_x000a_Subdirección Operativa de Servicio, Recaudo, Cobro y Devoluciones_x000a_Coordinación de Cobranzas _x000a__x000a_ACTUALIZADO_x000a_30112021"/>
    <n v="1"/>
    <x v="0"/>
  </r>
  <r>
    <x v="6"/>
    <x v="2"/>
    <m/>
    <m/>
    <m/>
    <m/>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6"/>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6"/>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6"/>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6"/>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6"/>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6"/>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0"/>
  </r>
  <r>
    <x v="6"/>
    <x v="2"/>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6"/>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6"/>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6"/>
    <x v="2"/>
    <s v="Evaluación a la Administración de  Riesgos asociados a los procedimientos de Devoluciones y/o Compensaciones y Tráfico Postal y envios urgentes_x000a_Periodo 01/01/2016 al 30/09/2016"/>
    <s v=" ARC 2016008_x000a__x000a_H7"/>
    <s v="Deficiencia en la gestión de riesgos en el Subproceso de Devoluciones y/o Compensaciones._x000a__x000a_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_x000a__x000a_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_x000a__x000a_a) Limitación en la sustanciación: En 25 expedientes no se está realizando la verificación de los requisitos de fondo de las marcas asignadas por el SIE Devoluciones. _x000a__x000a_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_x000a__x000a_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_x000a_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quot;Monitoreo y Mejoramiento de la Gestión de Riesgos” y el  Módulo de Control de Planeación y Gestión, Componente Administración del Riesgo, elemento  Análisis y Valoración del riesgo del MECI 2014. _x000a_"/>
    <s v="a) Del análisis de las estadísticas suministradas por la DSI de Medellín, se identificó incremento significativo de las solicitudes de devolución y/o compensación, las cuales son atendidas con los mismos recursos asignados. _x000a__x000a_b) Diversos lineamientos y planes de contingencia permanentes implementados desde el nivel central y la seccional, que conducen a levantar las marcas sin verificar y a disminuir los documentos mínimos para la conformación de los expedientes._x000a__x000a_c) Alto número de tareas asignadas por el SIE y marcas repetidas para verificar._x000a__x000a_d) Falta de oportunidad en la actualización del SIE Devoluciones y de desarrollos informáticos que permitan utilizar el sistema para solicitudes de devolución por otros conceptos._x000a__x000a_e) Deficiencia en la aplicación de los controles para evitar el vencimiento de los  términos para proferir la resolución de devolución y/o compensación, y para garantizar que se incluyan los documentos establecidos en el PR-RE-0124._x000a__x000a_f) Desatención del Procedimiento PR-IC-0293 Monitoreo y Mejoramiento de la Gestión de Riesgos._x000a_"/>
    <s v="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_x000a__x000a_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a.i) Documento FT SI 2007 Especificación funcional detallada Fase I, entregado a la Subdirección de Gestión de Tecnología para que dicha dependencia realice el análisis y diseño."/>
    <n v="1"/>
    <d v="2016-09-01T00:00:00"/>
    <d v="2017-03-31T00:00:00"/>
    <n v="30.142857142857142"/>
    <n v="1"/>
    <s v="DGI_x000a_NC - Subproceso Recaudo - Devoluciones_x000a_Dirección de Gestión  de Impuestos_x000a_Subdirección de Devoluciones._x000a__x000a_ACTUALIZADO_x000a_30112021"/>
    <n v="1"/>
    <x v="0"/>
  </r>
  <r>
    <x v="6"/>
    <x v="2"/>
    <m/>
    <m/>
    <m/>
    <m/>
    <s v="Desarrollar o adquirir la solución tecnológica "/>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0"/>
  </r>
  <r>
    <x v="6"/>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0"/>
  </r>
  <r>
    <x v="6"/>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6"/>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6"/>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0"/>
  </r>
  <r>
    <x v="6"/>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6"/>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0"/>
  </r>
  <r>
    <x v="6"/>
    <x v="2"/>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6"/>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1"/>
  </r>
  <r>
    <x v="6"/>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0"/>
    <x v="1"/>
  </r>
  <r>
    <x v="6"/>
    <x v="2"/>
    <m/>
    <m/>
    <m/>
    <m/>
    <s v="b.i.) Adicionar al reporte de Solicitudes Radicadas por Dirección Seccional una columna donde se registre el número de días transcurrido desde la fecha de radicación a la fecha de generación del reporte-"/>
    <s v="b.i.) Adicionar al reporte de Solicitudes Radicadas por Dirección Seccional una columna donde se registre el número de días transcurrido desde la fecha de radicación a la fecha de generación del reporte-"/>
    <s v="b.i) Documento especificación funcional FT SI 2206 Adición columna Días Transcurridos"/>
    <n v="1"/>
    <d v="2017-03-01T00:00:00"/>
    <d v="2017-04-30T00:00:00"/>
    <n v="8.5714285714285712"/>
    <n v="1"/>
    <s v="DGI_x000a_NC - Proceso Recaudo - Devoluciones_x000a_Dirección de Gestión  de Impuestos_x000a_Subdirección de Devoluciones_x000a__x000a_ACTUALIZADO_x000a_30112021"/>
    <n v="1"/>
    <x v="0"/>
  </r>
  <r>
    <x v="6"/>
    <x v="2"/>
    <m/>
    <m/>
    <m/>
    <m/>
    <s v="b.ii) Puesta en producción adición columna días transcurridos desde la fecha de radicación a la fecha de generación del reporte"/>
    <s v="b.ii) Puesta en producción adición columna días transcurridos desde la fecha de radicación a la fecha de generación del reporte"/>
    <s v="b.ii) Reporte en producción"/>
    <n v="1"/>
    <d v="2017-04-30T00:00:00"/>
    <d v="2017-06-30T00:00:00"/>
    <n v="8.7142857142857135"/>
    <n v="1"/>
    <s v="DGI_x000a_NC - Subproceso de Innovación y Tecnologia_x000a_Dirección de Gestión de Innovación y Tecnología_x000a_Subdirección de Soluciones y Desarrollo_x000a__x000a_ACTUALIZADO_x000a_30112021_x000a_  "/>
    <n v="1"/>
    <x v="0"/>
  </r>
  <r>
    <x v="6"/>
    <x v="2"/>
    <s v=" AUDITORÍA CONTROL INTERNO CONTABLE FUNCIÓN RECAUDADORA. - ACC2018-02_x000a_Periodo 01/01/2017 al 31/12/2018"/>
    <s v="ACC 2018002_x000a__x000a_H3"/>
    <s v="INADECUADA CONCILIACIÓN DE LA CUENTA FONDOS EN TRÁNSITO:_x000a__x000a_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_x000a_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_x000a_"/>
    <s v="Debido a que no se tiene un inventario mensual de documentos que ingresan por la red bancaria y a los continuos reprocesos de la obligación financiera que producen notas contables automáticas"/>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6"/>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6"/>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6"/>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6"/>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6"/>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6"/>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6"/>
    <x v="2"/>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6"/>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6"/>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6"/>
    <x v="2"/>
    <s v="Auditoría al flujo de la información contable que impacta la Función Recaudadora AFR 2023-003_x000a_Periodo: 01/01/2022 al 30/03/2023"/>
    <s v="AFR 2023-003_x000a__x000a_H1"/>
    <s v="Hallazgo No. 1 Inoportunidad y diferencias en las resoluciones de cancelación de obligaciones mediante la adjudicación de bienes a favor de la Nación - DIAN_x000a__x000a_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_x000a__x000a_a._x0009_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DSI Bogotá_x000a__x000a_b._x0009_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_x000a__x000a_Para los NIT 900.594.234, 19.265.957, en desarrollo del ejercicio auditor se profirieron los Autos de trámite para la cancelación de obligaciones mediante la adjudicación de bienes a favor de la Nación, que están pendientes de su contabilización. DSI Bogotá_x000a__x000a_c._x0009_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DSI Bogotá y Coordinación de Contabilidad FR. _x000a__x000a_d._x0009_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DSI Bogotá y Coordinación de Contabilidad FR._x000a__x000a_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_x000a__x000a__x000a_"/>
    <s v="Deficiencias en los controles para la expedición oportuna de las resoluciones de cancelación de obligaciones,_x000a__x000a_Fallas en el flujo de la información hacia el proceso contable y en la depuración de las cuentas por cobrar_x000a__x000a_Ausencia de lineamientos que garanticen la adecuada expedición de los actos administrativos correspondientes. "/>
    <s v="Actualizar, como resulte procedente, el contenido y normatividad aplicables de los procedimientos administrativos relativos a la adjudicación de bienes ijnmuebles a la Nación por concepto de obligaciones tributarias administradas por la DIAN."/>
    <s v="Actualizar, como resulte procedente, el contenido y normatividad aplicables de los procedimientos administrativos relativos a la adjudicación de bienes ijnmuebles a la Nación por concepto de obligaciones tributarias administradas por la DIAN."/>
    <s v="Procedimientos Actualizados (Documentación administrativa actualizada)"/>
    <n v="1"/>
    <d v="2023-08-01T00:00:00"/>
    <d v="2025-02-28T00:00:00"/>
    <n v="82.428571428571431"/>
    <n v="1"/>
    <s v="DGI_x000a_NC- Subproceso Administración de Cartera_x000a_ Dirección de Gestión de Impuestos_x000a_ Subdirección Cobranzas y Control Extensivo_x000a_ Coordinación de Cobranzas                                                                                                                                                                                                                                                                                                                                                                                                                                                                                                                                                                                                                                                                                                                                                                                                                                                                                                                                                                                                                                                                                                                                                                                                                                                                                                                                                                                                                             _x000a__x000a_NC - Subproceso Recursos Administrativos_x000a_Dirección de Gestión Corporativa_x000a_Subdirección Administrativa                                                                                                                                                                                                                                                                                                                                                                                                                                                                                                                                                                                                                     _x000a_NC - Subproceso de operación logística                                                                                                          Subdirección logística                                                                                                                                                                                                                                                                                                                                                                                                                                                                                                                                                                                                                                                                                                                                                                                                                                                                                                                                                                                                                                                                                                                                                                                                                                                                                                                                                                                                                                                                                                                                                                                                                                                                                                                                                                                                                                                                                                                                                                                                                                                                                                                                                                                                                                                                                                                                                                                                                                                                                                                                                                                                                                                            NC - Subproceso Administración del Sistema de Gestión_x000a_Dirección de Gestión Estratégica y Analítica_x000a_Subdirección de Procesos        _x000a_Coordinación de Procesos y Riesgos Operacionales                                                                                                                                                                                                                                                                                                                                                                                                                                                                            _x000a__x000a_ELABORACIÓN (dd/mm/aaaa)_x000a_10/08/2023                                                                                                                                                                                                                              18/02/2024"/>
    <n v="1"/>
    <x v="0"/>
  </r>
  <r>
    <x v="6"/>
    <x v="2"/>
    <m/>
    <m/>
    <m/>
    <m/>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Base de datos de bienes actualizada"/>
    <n v="1"/>
    <d v="2023-08-01T00:00:00"/>
    <d v="2024-02-29T00:00:00"/>
    <n v="30.285714285714285"/>
    <n v="1"/>
    <s v="DGI_x000a_DS – Subproceso Administración de Cartera_x000a_Dirección Seccional de Impuestos de Bogotá_x000a_División de Cobranzas_x000a_GIT de Representación Externa de Cobranzas_x000a_GIT Ejecución de Bienes_x000a__x000a_ELABORACIÓN (dd/mm/aaaa)_x000a_10/08/2023"/>
    <n v="1"/>
    <x v="0"/>
  </r>
  <r>
    <x v="6"/>
    <x v="2"/>
    <m/>
    <m/>
    <m/>
    <m/>
    <s v="Realizar seguimiento mensual a la base de bienes adjudicados para garantizar la oportuna expedición de los actos a través de los cuales se cancelan las obligaciones."/>
    <s v="Realizar seguimiento mensual a la base de bienes adjudicados para garantizar la oportuna expedición de los actos a través de los cuales se cancelan las obligaciones."/>
    <s v="Informe mensual"/>
    <n v="6"/>
    <d v="2023-08-01T00:00:00"/>
    <d v="2024-02-29T00:00:00"/>
    <n v="30.285714285714285"/>
    <n v="6"/>
    <s v="DGI_x000a_DS – Subproceso Administración de Cartera_x000a_Dirección Seccional de Impuestos de Bogotá_x000a_División de Cobranzas_x000a_GIT de Representación Externa de Cobranzas_x000a_GIT Ejecución de Bienes_x000a__x000a_ELABORACIÓN (dd/mm/aaaa)_x000a_10/08/2023"/>
    <n v="1"/>
    <x v="0"/>
  </r>
  <r>
    <x v="6"/>
    <x v="2"/>
    <m/>
    <m/>
    <m/>
    <m/>
    <s v="Conciliar y depurar la totalidad de los casos que fueron objeto de hallazgo en la auditoría, salvo aquellos que resulte no procedente su conciliación y depuración."/>
    <s v="Conciliar y depurar la totalidad de los casos que fueron objeto de hallazgo en la auditoría, salvo aquellos que resulte no procedente su conciliación y depuración."/>
    <s v="Notas contables de los casos depurados y conciliados"/>
    <n v="1"/>
    <d v="2023-08-01T00:00:00"/>
    <d v="2024-02-29T00:00:00"/>
    <n v="30.285714285714285"/>
    <n v="1"/>
    <s v="DGI_x000a_NC – Subproceso Función Recaudadora_x000a_Dirección de Gestión de Impuestos_x000a_Subdirección de Recaudo_x000a_Coordinación de Contabilidad de la Función Recaudadora_x000a_                                                                                                                                                                                                                                                                                                                                                                                                                                                                                                                                     NC - Subproceso Recursos Administrativos_x000a_Dirección de Gestión Corporativa_x000a_Subdirección Administrativa                                                                                                                                                                                                                                                                                                                                                                                                                                                                                                                             _x000a__x000a_DS – Subproceso Función Recaudadora_x000a_Dirección Seccional de Impuestos de Bogotá_x000a_División de Recaudo_x000a_GIT Contabilidad_x000a__x000a_ELABORACIÓN (dd/mm/aaaa)_x000a_10/08/2023                                                                                                                                                                                                                                                                                                                                                                                                                                                                                                                          "/>
    <n v="1"/>
    <x v="0"/>
  </r>
  <r>
    <x v="6"/>
    <x v="2"/>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                                                                        División de Recaudo y cobranzas                                                                  _x000a_GIT de Contabilidad_x000a__x000a_ELABORACIÓN (dd/mm/aaaa)_x000a_10/08/2023"/>
    <n v="1"/>
    <x v="0"/>
  </r>
  <r>
    <x v="6"/>
    <x v="2"/>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                             _x000a__x000a_NC - Subproceso Innovación y Tecnología_x000a_Dirección de Gestión de Innovación y Tecnología_x000a_Subdirección de Innovación y Proyectos_x000a_Subdirección de Soluciones y Desarrollo                                                                                                                                 _x000a__x000a_ELABORACIÓN (dd/mm/aaaa)_x000a_10/08/2023"/>
    <n v="1"/>
    <x v="0"/>
  </r>
  <r>
    <x v="6"/>
    <x v="2"/>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1"/>
  </r>
  <r>
    <x v="6"/>
    <x v="2"/>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                                                            _x000a_Coordinación de Contabilidad de la Función Recaudadora_x000a__x000a_NC - Subproceso Innovación y Tecnología                                _x000a_Dirección de Gestión de Innovación y Tecnología_x000a_Subdirección de Innovación y Proyectos_x000a_Subdirección de Soluciones y Desarrollo_x000a__x000a_ELABORACIÓN (dd/mm/aaaa)_x000a_10/08/2023                                                                                                                                 "/>
    <n v="0"/>
    <x v="1"/>
  </r>
  <r>
    <x v="6"/>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6"/>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6"/>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6"/>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6"/>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6"/>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6"/>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6"/>
    <x v="2"/>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oón y Proyectos_x000a_Subdirección de Soluciones y Desarrollo"/>
    <n v="0"/>
    <x v="1"/>
  </r>
  <r>
    <x v="6"/>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6"/>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6"/>
    <x v="2"/>
    <s v="Auditoría al flujo de la información contable que impacta la Función Recaudadora AFR 2023-003_x000a_Periodo: 01/01/2022 al 30/03/2023"/>
    <s v="AFR 2023-003_x000a__x000a_H2"/>
    <s v="Hallazgo No. 2 Sociedades liquidadas con obligaciones pendientes de normalizar que afectan los saldos de las cuentas por cobrar en la contabilidad función recaudadora._x000a__x000a_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_x000a__x000a_Dirección Seccional de Impuestos de Cali y Coordinación de Contabilidad Función Recaudadora_x000a__x000a_a._x0009_Sociedad con NIT 890.305.707 con liquidación judicial desde el 06/06/2012 por la Superintendencia de Sociedades, aproximadamente 11 años de haberse liquidado, presenta lo siguiente: _x000a__x000a_• En contabilidad de la función recaudadora en la cuenta por cobrar 1305-04-001-01 - IVA Interno a 31/12/2022, tiene saldo por valor de $ 150.814.000.  _x000a__x000a_•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_x000a__x000a_•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_x000a__x000a_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_x000a__x000a_Dirección Seccional de Impuestos y Aduanas de Pereira y Coordinación de Contabilidad Función Recaudadora_x000a__x000a_c._x0009_Sociedad con NIT 891.400.372 con proceso especial, la liquidación de la sociedad fue declarada mediante Auto 400-19320 desde el 19/11/2013, por la Superintendencia de Sociedades, presentando:_x000a__x000a_•_x0009_En la cuenta 1311-02-009-01 Sanciones Tributarias registra saldo a 31/12/2022 por valor de $4.592.830.000. _x000a_•_x0009_Obligaciones con la acción de cobro prescrita desde hace 9 años, sin que se evidencie la expedición de los actos administrativos para la normalización de los saldos de las obligaciones a que haya lugar y/o de prescripción. _x000a__x000a_d. Sociedad con NIT 816.008.234 con Auto por medio de cual se aprueba la rendición de cuentas finales y declara terminado el proceso de liquidación judicial No. 400-017580 desde el 17/11/2016, por la Superintendencia de Sociedades, presenta:_x000a__x000a_•_x0009_En la cuenta 1305-05-001-01 Retenciones a 31/12/2022 saldo por $ 653.471.000._x000a_•_x0009_Obligaciones por normalizar y/o prescritas por valor de $ 1.638.689.000._x000a__x000a_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_x000a_"/>
    <s v="Inadecuados flujos de información entre las áreas que intervienen en el proceso para la depuración de los saldos de los contribuyentes que presentan inconsistencias, no son reales o la acción de cobro esta prescrita._x000a__x000a_"/>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1"/>
  </r>
  <r>
    <x v="6"/>
    <x v="2"/>
    <m/>
    <m/>
    <m/>
    <m/>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Formato 1674 Control Registro de capacitacion diligenciado y firmado"/>
    <n v="1"/>
    <d v="2023-08-01T00:00:00"/>
    <d v="2023-10-31T00:00:00"/>
    <n v="13"/>
    <n v="1"/>
    <s v="DGI_x000a_DS – Subproceso Administración de Cartera_x000a_Dirección seccional de impuestos y aduanas de Pereira_x000a_División de recaudo y cobranzas_x000a__x000a_ELABORACIÓN (dd/mm/aaaa)_x000a_10/08/2023"/>
    <n v="1"/>
    <x v="0"/>
  </r>
  <r>
    <x v="6"/>
    <x v="2"/>
    <m/>
    <m/>
    <m/>
    <m/>
    <s v="Proferir la Resolución de Prescripción previa verificación de los términos establecidos, (30-08-2023)."/>
    <s v="Proferir la Resolución de Prescripción previa verificación de los términos establecidos, (30-08-2023)."/>
    <s v="Resoluciones de Prescripción  proferidas y notificadas  a 30-08-2023.                             "/>
    <n v="2"/>
    <d v="2023-08-01T00:00:00"/>
    <d v="2023-10-31T00:00:00"/>
    <n v="13"/>
    <n v="2"/>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6"/>
    <x v="2"/>
    <m/>
    <m/>
    <m/>
    <m/>
    <s v="Diligenciar y actualizar el Formato de seguimiento y control de procesos concursales (FT-COT-2615)"/>
    <s v="Diligenciar y actualizar el Formato de seguimiento y control de procesos concursales (FT-COT-2615)"/>
    <s v="Formato  FT-COT-2615 actualizado"/>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6"/>
    <x v="2"/>
    <s v="Auditoría al flujo de la información contable que impacta la Función Recaudadora AFR 2023-003_x000a_Periodo: 01/01/2022 al 30/03/2023"/>
    <s v="AFR 2023-003_x000a__x000a_H3"/>
    <s v="Hallazgo No. 3 Bien Inmueble recibido en dación de pago pendiente de contabilizar, sin individualizar y saldos contrarios a su naturaleza._x000a__x000a_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_x000a__x000a_a._x0009_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DSI Cali_x000a__x000a_Así mismo, la bodega recibida con MI 370-180973 por valor $ 802.510.000 según la resolución de cancelación de obligaciones antes señalada, está pendiente del respectivo registro contable en la cuenta 1510-03-001-05 Bodegas. NIT 890.314.942. DSI Cali_x000a__x000a_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DSI Cali_x000a__x000a_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DSI Cali y Coordinación de Contabilidad de la Función Recaudadora._x000a__x000a_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DSI Cali y Coordinación de Contabilidad de la Función Recaudadora._x000a__x000a_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DSI Cali._x000a__x000a_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_x000a__x000a__x000a__x000a_"/>
    <s v="Deficiencias en el flujo de información de los sistemas que son proveedores de información contable de la función recaudadora_x000a__x000a_Insuficiencia en los controles para garantizar que la totalidad de los hechos económicos con incidencia contable queden debidamente registrados y se realicen las actividades que correspondan para la depuración de las cuentas por cobrar."/>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1"/>
  </r>
  <r>
    <x v="6"/>
    <x v="2"/>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0"/>
  </r>
  <r>
    <x v="6"/>
    <x v="2"/>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                                                                                                                _x000a__x000a_ELABORACIÓN (dd/mm/aaaa)_x000a_10/08/2023"/>
    <n v="1"/>
    <x v="0"/>
  </r>
  <r>
    <x v="6"/>
    <x v="2"/>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 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_x000a_                                                             "/>
    <n v="0"/>
    <x v="1"/>
  </r>
  <r>
    <x v="6"/>
    <x v="2"/>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1"/>
  </r>
  <r>
    <x v="6"/>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6"/>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6"/>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6"/>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6"/>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6"/>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6"/>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6"/>
    <x v="2"/>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6"/>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6"/>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6"/>
    <x v="2"/>
    <s v="Auditoría al flujo de la información contable que impacta la Función Recaudadora AFR 2023-003_x000a_Periodo: 01/01/2022 al 30/03/2023"/>
    <s v="AFR 2023-003_x000a__x000a_H4"/>
    <s v="Hallazgo No.4 Deficiencias en la depuración de terceros según Memorando 193 del 26 octubre de 2022 y en la Reclasificación de cuentas por cobrar._x000a__x000a_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_x000a__x000a_a._x0009_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 DSI Cali_x000a__x000a_b._x0009_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DSI Cali NIT 805.011.229, 800.079.742, 805.026.197, 900.341.531, 890.318.278. (Ver Anexo No.2 H1) DSIA Pereira NIT 816.008.234, 816.002.492, 891.401.711, 900.391.332, 891.401.345. (Ver anexo No.3 H1) _x000a__x000a_c._x0009_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DSIA Pereira. (Ver anexo No.3 H2)_x000a__x000a_d._x0009_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Coordinación de Contabilidad FR._x000a__x000a_e._x0009_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_x000a__x000a_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DSI Cali y Coordinación de Contabilidad FR_x000a__x000a_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
    <s v="Falta de coordinación y comunicación entre las dependencias proveedoras de información contable y el área de contabilidad para garantizar que las acciones realizadas para depurar los terceros se realice de forma eficaz, oportuna y se logren los objetivos._x000a__x000a__x000a_Deficiencias en la aplicación de las políticas contables y operativas de la contabilidad de la función recaudadora."/>
    <s v="Actualizar, como resulte procedente la documentación que impacte la depuracion de los saldos de cartera, informados al proceso contable de la función recaudadora."/>
    <s v="Actualizar, como resulte procedente la documentación que impacte la depuracion de los saldos de cartera, informados al proceso contable de la función recaudadora."/>
    <s v="Documentación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1"/>
  </r>
  <r>
    <x v="6"/>
    <x v="2"/>
    <m/>
    <m/>
    <m/>
    <m/>
    <s v="Actualizacion de saldos en los inventarios de cartera"/>
    <s v="Actualizacion de saldos en los inventarios de cartera"/>
    <s v="Saldos Actualizados"/>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6"/>
    <x v="2"/>
    <m/>
    <m/>
    <m/>
    <m/>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Hoja de trabajo con el concepto sobre la procedencia o improcedencia de la reclasificación contable de los registros de que trata el hallazgo y auxiliar de los terceros reclasificados en la contabilidad FR, en los casos en en que procede."/>
    <n v="1"/>
    <d v="2025-01-07T00:00:00"/>
    <d v="2026-02-28T00:00:00"/>
    <n v="59.571428571428569"/>
    <n v="0"/>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DS – Subproceso administración de cartera_x000a_DS – Subproceso función recaudadora_x000a_Dirección seccional de impuestos y aduanas de Pereira_x000a_División de recaudo y cobranzas_x000a_GIT de cobranzas                                                                                                                                                                                                                                                                                                                                                                                                                                                                                                                                                                                                                              _x000a__x000a_DS – Subproceso administración de cartera_x000a_DS – Subproceso función recaudadora_x000a_Dirección seccional de impuestos de Cali_x000a_División de recaudo y cobranzas_x000a_                                                                                                                                                                                           O la Dirección seccional que resulte competente en razón de los traslados efectuados por competencia_x000a_                                                                                                                                           ELABORACIÓN (dd/mm/aaaa)_x000a_10/08/2023                                                                                                                    18/02/2024"/>
    <n v="0"/>
    <x v="1"/>
  </r>
  <r>
    <x v="6"/>
    <x v="2"/>
    <m/>
    <m/>
    <m/>
    <m/>
    <s v="Actualizar, como resulte procedente, la documentación del proceso contable, de la Función Recaudadora en los aspectos relativos a la baja en cuenta y a la clasificación de cartera contenida en la política operativa."/>
    <s v="Actualizar, como resulte procedente, la documentación del proceso contable, de la Función Recaudadora en los aspectos relativos a la baja en cuenta y a la clasificación de cartera contenida en la política operativa."/>
    <s v="Documentación del proceso contable FR, actualizada y publicada"/>
    <n v="1"/>
    <d v="2023-08-01T00:00:00"/>
    <d v="2026-02-28T00:00:00"/>
    <n v="134.57142857142858"/>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 (dd/mm/aaaa)_x000a_10/08/2023"/>
    <n v="0.6"/>
    <x v="1"/>
  </r>
  <r>
    <x v="6"/>
    <x v="2"/>
    <s v="Auditoría al flujo de la información contable que impacta la Función Recaudadora AFR 2023-003_x000a_Periodo: 01/01/2022 al 30/03/2023"/>
    <s v="AFR 2023-003_x000a__x000a_H7"/>
    <s v="Hallazgo No.7 Documentos sin contabilizar e inoportunidad en el registro contable_x000a__x000a_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_x000a__x000a_a._x0009_ Actos administrativos sin contabilizar_x000a__x000a_• 14 actos administrativos sin registro contable, que corresponden a 10 sanciones independientes tributarias y 4 liquidaciones oficiales por un valor total de $1.924.568.000, donde ha transcurrido entre 9 y 18 meses desde la fecha de ejecutoría. (Ver anexo No.3 H3). DSIA Pereira y Coordinación de Contabilidad de la Función Recaudadora._x000a__x000a_• Igual situación se presenta para la DSI Cali, donde se evidenció 4 liquidaciones oficiales sin registro contable, por un valor total de $ 119.369.000, donde ha transcurrido entre 5 y 8 meses desde la fecha de ejecutoría. (Ver anexo No.2 H4). DSI Cali y Coordinación de Contabilidad de la Función Recaudadora._x000a__x000a_b. Inoportunidad en el registro contable de los actos administrativos _x000a__x000a_•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_x000a__x000a_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DSI Cali y Coordinación de Contabilidad de la Función Recaudadora._x000a__x000a_•_x0009_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_x000a__x000a_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DSIA Pereira y Coordinación de Contabilidad de la Función Recaudadora._x000a__x000a_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
    <s v="Deficiencias en el flujo de información interna con incidencia contable _x000a__x000a_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_x000a__x000a_Fallas en el seguimiento y control sobre los actos administrativos identificados que no han sido reconocidos contablemente."/>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0"/>
  </r>
  <r>
    <x v="6"/>
    <x v="2"/>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
    <n v="1"/>
    <x v="0"/>
  </r>
  <r>
    <x v="6"/>
    <x v="2"/>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1"/>
  </r>
  <r>
    <x v="6"/>
    <x v="2"/>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1"/>
  </r>
  <r>
    <x v="6"/>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6"/>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6"/>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6"/>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6"/>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6"/>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6"/>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6"/>
    <x v="2"/>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6"/>
    <x v="2"/>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6"/>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
    <n v="0"/>
    <x v="1"/>
  </r>
  <r>
    <x v="6"/>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6"/>
    <x v="2"/>
    <m/>
    <m/>
    <m/>
    <m/>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_x000a_GIT de Contabilidad_x000a__x000a_ELABORACIÓN (dd/mm/aaaa)_x000a_10/08/2023"/>
    <n v="0.4"/>
    <x v="1"/>
  </r>
  <r>
    <x v="6"/>
    <x v="2"/>
    <s v="Auditoría al flujo de la información contable que impacta la Función Recaudadora AFR 2023-003_x000a_Periodo: 01/01/2022 al 30/03/2023"/>
    <s v="AFR 2023-003_x000a__x000a_H5"/>
    <s v="Hallazgo No. 5 Inoportunidad en la expedición de los actos administrativos para declarar sin efecto la facilidad de pago._x000a__x000a_Revisado el Inventario de facilidades de pago formato FT-ADF-1954 de enero a diciembre de 2022, las fechas máximas para el pago de la última cuota, el Control Facilidades de Pago FT-COT- 2616 y los registros contables, se evidenció que:_x000a__x000a_a._x0009_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DSI Cali _x000a__x000a_b._x0009_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DSI Cali_x000a__x000a_c._x0009_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DSI Cali _x000a__x000a_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
    <s v="Deficiencias en el control, seguimiento y evaluación de los resultados de la gestión a cargo de la primera y segunda línea de defensa._x000a__x000a_Deficiencias en el monitoreo y seguimiento mensual al cumplimiento de las facilidades de pago contenidas en el formato FT-COT-2616 “Control facilidades de pago”._x000a__x000a_Falencias en la expedición oportuna y notificación de las resoluciones  que declaran sin vigencia la facilidad de pago y de cancelación de estas y en los controles para el flujo de la información hacia el proceso contable."/>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FT-TAH-1722 Registro de asistencia capacitación interna, TEAMS  o evidencia del servicio tecnológico utilizado"/>
    <n v="1"/>
    <d v="2024-06-01T00:00:00"/>
    <d v="2024-07-31T00:00:00"/>
    <n v="8.5714285714285712"/>
    <n v="1"/>
    <s v="DGI_x000a_DS- Subproceso Administración de Cartera    _x000a_Direccion Seccional de Impuestos de Cali_x000a_División de Recaudo y Cobranzas_x000a_GIT Secretaria de Cobranzas_x000a__x000a_ELABORACIÓN (dd/mm/aaaa)_x000a_10/08/2023"/>
    <n v="1"/>
    <x v="0"/>
  </r>
  <r>
    <x v="6"/>
    <x v="2"/>
    <m/>
    <m/>
    <m/>
    <m/>
    <s v="Realizar bimestralmente verificacion del FT-COT-2616 Control facilidades de pago para certificar que se encuentra debidamente actualizada toda la informacion y gestionada oportunamente las facilidades de pago a cargo de cada funcionario"/>
    <s v="Realizar bimestralmente verificacion del FT-COT-2616 Control facilidades de pago para certificar que se encuentra debidamente actualizada toda la informacion y gestionada oportunamente las facilidades de pago a cargo de cada funcionario"/>
    <s v="certificacion firmada por el jefe de division de informacion actualizada en el FT-COT-2616"/>
    <n v="6"/>
    <d v="2024-07-31T00:00:00"/>
    <d v="2025-07-31T00:00:00"/>
    <n v="52.142857142857146"/>
    <n v="5"/>
    <s v="DGI_x000a_DS- Subproceso Administración de Cartera    _x000a_Direccion Seccional de Impuestos de Cali_x000a_División de Recaudo y Cobranzas_x000a_GIT Secretaria de Cobranzas_x000a__x000a_ELABORACIÓN (dd/mm/aaaa)_x000a_10/08/2023"/>
    <n v="0.83333333333333337"/>
    <x v="1"/>
  </r>
  <r>
    <x v="6"/>
    <x v="2"/>
    <m/>
    <m/>
    <m/>
    <m/>
    <s v="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
    <s v="Verificar mensualmente la gestión oportuna de las actuaciones de expedientes con facilidad de pago que presenten obligaciones incumplidas en el FT-COT-2616 “Control facilidades de pago”"/>
    <s v="Relación en excel de los NITs verificados vs vencimiento de términos y archivo PDF con fecha cierta, indicando el objetivo, metodología, selección de la muestra, resultados y conclusiones, debidamente firmado por el jefe de División de Cobranzas"/>
    <n v="12"/>
    <d v="2024-07-01T00:00:00"/>
    <d v="2025-07-31T00:00:00"/>
    <n v="56.428571428571431"/>
    <n v="11"/>
    <s v="DGI_x000a_DS- Subproceso Administración de Cartera_x000a_Direccion Seccional de Impuestos de Cali            _x000a_División de Recaudo y Cobranzas   _x000a_GIT Secretaria de Cobranzas_x000a__x000a_DS- Subproceso Recaudo - Devoluciones_x000a_Dirección Seccional de Impuestos de Cali   _x000a_Divisón de Recaudo y Cobranzas GIT de Contabilidad y Control de Obligaciones_x000a__x000a_ELABORACIÓN (dd/mm/aaaa)_x000a_10/08/2023"/>
    <n v="0.91666666666666663"/>
    <x v="1"/>
  </r>
  <r>
    <x v="6"/>
    <x v="2"/>
    <m/>
    <m/>
    <m/>
    <m/>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
    <n v="12"/>
    <d v="2024-07-01T00:00:00"/>
    <d v="2025-07-31T00:00:00"/>
    <n v="56.428571428571431"/>
    <n v="10"/>
    <s v="DGI_x000a_DS- Subproceso Administración de Cartera_x000a_Direccion Seccional de Impuestos de Cali            _x000a_División de Recaudo y Cobranzas  _x000a_GIT Secretaria de Cobranzas_x000a__x000a_ELABORACIÓN (dd/mm/aaaa)_x000a_10/08/2023"/>
    <n v="0.83333333333333337"/>
    <x v="1"/>
  </r>
  <r>
    <x v="6"/>
    <x v="2"/>
    <s v="Auditoría a los Mecanismos de Atención al Ciudadano - AMA2024-002 Periodo 01/07/2023 al 29/02/2024"/>
    <s v="AMA2024-002 _x000a__x000a_H1"/>
    <s v="Hallazgo 1. Desactualización de procedimiento, cartillas, formatos, así como de la información dispuesta para la atención del ciudadano cliente _x000a__x000a_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_x000a__x000a_a)_x0009_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_x000a__x000a__x0009_El procedimiento PR-CAC-0265 V8 “Atención en Canales”, no contempla la modalidad de atención virtual que se desarrolla en los puntos de contacto, a través de Microsoft Teams, la cual es una plataforma unificada de comunicación y colaboración al servicio de la entidad._x000a__x0009_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_x000a__x0009_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_x000a__x0009_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_x000a__x0009_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_x000a__x000a_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_x000a__x000a_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_x000a_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_x000a__x000a_b)_x0009_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_x000a__x000a_"/>
    <s v="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
    <s v="Solicitar apoyo metodológico al área competente. "/>
    <s v="Solicitar formalmente a la Subdirección de procesos y riesgos operativos el apoyo metodológico para la modificación de los procedimientos, forma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6"/>
    <x v="2"/>
    <m/>
    <m/>
    <m/>
    <m/>
    <s v="_x000a_Gestionar la actualización del procedimiento PR-CAC-0265 V8, Atención en Canales, ahora &quot;Subproceso Administración de canales&quot;"/>
    <s v="_x000a_Revisar los cambios técnicos que requiere el Subproceso Administración de Canales, para que contemple la atención virtual."/>
    <s v="_x000a_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6"/>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6"/>
    <x v="2"/>
    <m/>
    <m/>
    <m/>
    <m/>
    <s v=" Gestionar la actualización de la cartilla CT-CAC-0052 V4 “Agendamiento de Citas”"/>
    <s v="Revisar los cambios técnicos que requiere la cartilla CT-CAC-0052_x000a_V4 “Agendamiento de Citas”, para que el correo de agendamiento sea coord_canal_experiencia@dian.gov.co, _x000a_"/>
    <s v="Cartilla técnicamente ajustada en escrito dirigido a la dependencia competente para proceder con las actualizaciones correspondientes."/>
    <n v="1"/>
    <d v="2024-08-16T00:00:00"/>
    <d v="2025-12-30T00:00:00"/>
    <n v="71.571428571428569"/>
    <n v="0.5"/>
    <s v="DGI_x000a_NC - Subproceso Asistencia al Usuario_x000a_Dirección de Gestión de Impuestos_x000a_Subdirección de Servicio al Ciudadano en Asuntos Tributarios_x000a_Coordinación de Canales de servicio y experiencia de Usuario_x000a_"/>
    <n v="0.5"/>
    <x v="1"/>
  </r>
  <r>
    <x v="6"/>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6"/>
    <x v="2"/>
    <m/>
    <m/>
    <m/>
    <m/>
    <s v=" Gestionar la actualización del formato FT-CAC-2612 V3 “Solicitud agendamiento de_x000a_citas” "/>
    <s v="Revisar los cambios técnicos que requiere El formato  FT-CAC-2612 V3 “Solicitud agendamiento de_x000a_citas” para ajustar el tiempo y tramites que se encuentre acorde a lo establecido para las direcciones seccionales."/>
    <s v="Formato técnicamente ajustado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6"/>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0"/>
  </r>
  <r>
    <x v="6"/>
    <x v="2"/>
    <m/>
    <m/>
    <m/>
    <m/>
    <s v=" Gestionar la actualización de la cartilla CT-CAC-0057 V4 “Evaluación del servicio y atención al ciudadano cliente”"/>
    <s v=" Revisar los cambios técnicos que requiere La cartilla CT-CAC-0057 V4 “Evaluación del servicio y atención al ciudadano cliente” para que se ajusten a los acuerdos de niveles de servicio actuales."/>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6"/>
    <x v="2"/>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
    <n v="1"/>
    <x v="0"/>
  </r>
  <r>
    <x v="6"/>
    <x v="2"/>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0"/>
  </r>
  <r>
    <x v="6"/>
    <x v="2"/>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0"/>
  </r>
  <r>
    <x v="6"/>
    <x v="2"/>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0"/>
  </r>
  <r>
    <x v="6"/>
    <x v="2"/>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6T00:00:00"/>
    <d v="2025-01-01T00:00:00"/>
    <n v="19.714285714285715"/>
    <n v="1"/>
    <s v="DGI_x000a_NC - Subproceso Innovación y Tecnología_x000a_Dirección de Gestión Innovación y Tecnología"/>
    <n v="1"/>
    <x v="0"/>
  </r>
  <r>
    <x v="6"/>
    <x v="2"/>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_x000a_"/>
    <n v="1"/>
    <x v="0"/>
  </r>
  <r>
    <x v="6"/>
    <x v="2"/>
    <m/>
    <m/>
    <m/>
    <m/>
    <s v="Solicitar apoyo metodológico al área competente "/>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6"/>
    <x v="2"/>
    <m/>
    <m/>
    <m/>
    <m/>
    <s v=" Gestionar la actualización de la cartilla CT-CAC-0052 V4 “Agendamiento de Citas”"/>
    <s v="Solicitar los cambios técnicos para Individualizar y ajustar en la cartilla CT-CAC-0052 V4 “Agendamiento de Citas”, el apartado de: &quot;documentos relacionados&quot; con el procedimiento adecuado, que es el PR-IIT-0342  “Gestión de trámites, otros procedimientos administrativos (OPA) y/o consultas&quot;. El procedimiento PR-PEC-0342  no existe.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_x000a__x000a_"/>
    <n v="0.5"/>
    <x v="1"/>
  </r>
  <r>
    <x v="6"/>
    <x v="2"/>
    <s v="Auditoría a los Mecanismos de Atención al Ciudadano - AMA2024-002 Periodo 01/07/2023 al 29/02/2024"/>
    <s v="AMA2024-002 _x000a__x000a_H2"/>
    <s v="Hallazgo 2. Incumplimiento de políticas, normas, lineamientos, procedimientos, formatos y cartillas, dispuestos para la atención del ciudadano cliente_x000a__x000a_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_x000a__x000a_a)_x0009_Al revisar los 24 correos electrónicos remitidos para la solicitud de agendamiento por parte de las Direcciones Seccionales Auditadas (ocho por seccional), se observó que:_x000a__x000a_DSI Medellín_x000a__x0009_En el punto de contacto La Alpujarra, la solicitud de agendamiento se remite por el jefe Grupo Interno de Trabajo Servicio al Ciudadano._x000a__x000a_DSI Bogotá_x000a__x0009_En el punto de contacto BCH, la solicitud la hace un funcionario del Despacho de la División de Servicio al Ciudadano, precisando que se realiza atendiendo la instrucción del jefe de la División._x000a_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_x000a__x000a_b)_x0009_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_x000a__x000a_c)_x0009_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_x000a__x000a_d)_x0009_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_x000a__x000a_e)_x0009_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_x000a__x000a_Para el período auditado, se observó que solo se registraron por parte de la División de Servicio al Ciudadano 8 casos con PST, correspondientes a errores del sistema Digiturno y 3.669 sin registro de incidente asociado, a pesar de que en la herramienta ARANDA se reportaron 1.432._x000a_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_x000a__x000a_f)_x0009_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_x000a__x000a_g)_x0009_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
    <s v="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6"/>
    <x v="2"/>
    <m/>
    <m/>
    <m/>
    <m/>
    <s v=" Gestionar la actualización de la cartilla CT-CAC-0052 V4 “Agendamiento de Citas”"/>
    <s v="_x000a__x000a_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6"/>
    <x v="2"/>
    <m/>
    <m/>
    <m/>
    <m/>
    <s v="Realizar acción de control"/>
    <s v="Realizar acción de control que permita subsanar los problemas identificados con la solicitud de agendamiento"/>
    <s v="Informe donde se documente la revisión y el control definido."/>
    <n v="1"/>
    <d v="2024-08-01T00:00:00"/>
    <d v="2025-08-01T00:00:00"/>
    <n v="52.142857142857146"/>
    <n v="0.5"/>
    <s v="DGI_x000a_DS - Subproceso Asistencia al Usuario_x000a_Dirección Seccional de Impuestos de Bogotá _x000a_Dirección Seccional de Impuestos de Medellín "/>
    <n v="0.5"/>
    <x v="1"/>
  </r>
  <r>
    <x v="6"/>
    <x v="2"/>
    <m/>
    <m/>
    <m/>
    <m/>
    <s v="Programar visita de autoevaluación, auditoría y retroalimentación respecto de la aplicación Cartilla CT-CAC-0052 V4"/>
    <s v="Incorporar en el plan de autoevaluación la visita (virtual o presencial) para verificar el cumplimiento de la CT-CAC-0052 V4 “Agendamiento de Citas”."/>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_x000a_"/>
    <n v="0.8"/>
    <x v="1"/>
  </r>
  <r>
    <x v="6"/>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6"/>
    <x v="2"/>
    <m/>
    <m/>
    <m/>
    <m/>
    <s v=" Gestionar la actualización de la cartilla CT-CAC -0052 "/>
    <s v="_x000a_Revisar los cambios técnicos que requieren para ajustar cartilla de agendamiento CT-CAC 052 para subsanar los tiempos de solicitud de agendamiento, de acuerdo con la dinámica de la operación.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6"/>
    <x v="2"/>
    <m/>
    <m/>
    <m/>
    <m/>
    <s v="Programar visita de autoevaluación, auditoría y retroalimentación respecto de la aplicación Cartilla CT-CAC-0052 V4"/>
    <s v="Incorporar en el plan de autoevaluación la visita (virtual o presencial) para verificar el cumplimiento de la CT-CAC-0052 V4 “Agendamiento de Citas”. Por el incumplimiento en el tiempo de remisión"/>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_x000a_"/>
    <n v="0.8"/>
    <x v="1"/>
  </r>
  <r>
    <x v="6"/>
    <x v="2"/>
    <m/>
    <m/>
    <m/>
    <m/>
    <s v="Realizar acción de control"/>
    <s v="Realizar acción de control que permita subsanar los problemas identificados con el tiempo de remisión de la solicitud de agendamiento."/>
    <s v="Informe donde se documente la revisión y el control definido."/>
    <n v="1"/>
    <d v="2024-08-01T00:00:00"/>
    <d v="2025-08-01T00:00:00"/>
    <n v="52.142857142857146"/>
    <n v="0.5"/>
    <s v="DGI_x000a_DS - Subproceso Asistencia al Usuario_x000a_Dirección Seccional de Impuestos de Bogotá_x000a_Dirección Seccional de Impuestos de Medellín _x000a_Dirección Seccional de Impuestos de Cali"/>
    <n v="0.5"/>
    <x v="1"/>
  </r>
  <r>
    <x v="6"/>
    <x v="2"/>
    <m/>
    <m/>
    <m/>
    <m/>
    <s v="Realizar acción de control"/>
    <s v="Realizar acción de control que permita subsanar los problemas identificados con los roles de los agentes de servicio."/>
    <s v="Informe donde se documente la revisión y el control definido."/>
    <n v="1"/>
    <d v="2024-08-01T00:00:00"/>
    <d v="2025-08-01T00:00:00"/>
    <n v="52.142857142857146"/>
    <n v="0.5"/>
    <s v="DGI_x000a_DS - Subproceso Asistencia al Usuario_x000a_Dirección Seccional de Impuestos de Cali"/>
    <n v="0.5"/>
    <x v="1"/>
  </r>
  <r>
    <x v="6"/>
    <x v="2"/>
    <m/>
    <m/>
    <m/>
    <m/>
    <s v="Programar visita de autoevaluación, auditoría y retroalimentación respecto de la aplicación Cartilla CT-CAC-0056 V3"/>
    <s v="Se adelantará una mesa de trabajo (virtual o presencial) para retroalimentar la aplicación de la Cartilla CT-CAC-0056 V3 en lo relacionado con el Rol de los servidores que realizan funciones de filtro y suministro de información."/>
    <s v="Acta de la mesa de trabajo donde se documente lo tratado."/>
    <n v="1"/>
    <d v="2024-08-15T00:00:00"/>
    <d v="2024-12-31T00:00:00"/>
    <n v="19.714285714285715"/>
    <n v="1"/>
    <s v="DGI_x000a_Dirección de Gestión de Impuestos_x000a_Subdirección de Servicio al Ciudadano en Asuntos Tributarios_x000a_Coordinación de Canales de servicio y experiencia de Usuario_x000a_NS - Subproceso Asistencia al Usuario_x000a_Dirección Seccional de Impuestos de Cali"/>
    <n v="1"/>
    <x v="0"/>
  </r>
  <r>
    <x v="6"/>
    <x v="2"/>
    <m/>
    <m/>
    <m/>
    <m/>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
    <s v="Documento de diagnóstico "/>
    <n v="1"/>
    <d v="2024-09-01T00:00:00"/>
    <d v="2025-03-31T00:00:00"/>
    <n v="30.142857142857142"/>
    <n v="1"/>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6"/>
    <x v="2"/>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que adopta el reglamento para el uso de servicios tecnológicos y Reglamento para el uso de servicios tecnológicos"/>
    <n v="2"/>
    <d v="2025-04-01T00:00:00"/>
    <d v="2026-09-30T00:00:00"/>
    <n v="78.142857142857139"/>
    <n v="0"/>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1"/>
  </r>
  <r>
    <x v="6"/>
    <x v="2"/>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_x000a_MN-ITT-0072 Manual de Políticas y Lineamientos de Seguridad de la Información Actualizado "/>
    <n v="1"/>
    <d v="2025-04-01T00:00:00"/>
    <d v="2026-03-31T00:00:00"/>
    <n v="52"/>
    <n v="0"/>
    <s v="DGI_x000a_NC - Subproceso Asistencia al Usuario_x000a_Dirección de Gestión de Impuestos_x000a_Subdirección de Servicio al Ciudadano en Asuntos Tributarios_x000a__x000a_OSI_x000a_Oficina de Seguridad de la Información – OSI_x000a__x000a__x000a__x000a_"/>
    <n v="0"/>
    <x v="1"/>
  </r>
  <r>
    <x v="6"/>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0"/>
  </r>
  <r>
    <x v="6"/>
    <x v="2"/>
    <m/>
    <m/>
    <m/>
    <m/>
    <s v="Gestionar la actualización del procedimiento PR-CAC-0265 V8, Atención en Canales, ahora &quot; Subproceso Administración de canales&quot;"/>
    <s v="Revisar los cambios técnicos que se requieren para ajustar el procedimiento  de atención en canales PR-CAC 0265 V8 “Atención en Canales”, ahora Subproceso Administración de Canales para complementar las fallas que se presentan en la atención presencial de las actividades descritas._x000a__x000a_ "/>
    <s v="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el cual indica el paso a seguir para el reporte de fallas o desviaciones detectada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_x000a_"/>
    <n v="0.5"/>
    <x v="1"/>
  </r>
  <r>
    <x v="6"/>
    <x v="2"/>
    <m/>
    <m/>
    <m/>
    <m/>
    <s v=" Solicitar la aplicación de la evaluación de experiencia de usuario"/>
    <s v="Requerimiento a la Subdirección de Soluciones y Desarrollo para aplicar la evaluación de experiencia de usuario, junto con los ajustes a los servicios de digiturno y el agendamiento."/>
    <s v="Solicitud a la Dirección de Gestión de Innovación y Tecnología"/>
    <n v="1"/>
    <d v="2024-08-15T00:00:00"/>
    <d v="2024-12-31T00:00:00"/>
    <n v="19.714285714285715"/>
    <n v="1"/>
    <s v="DGI_x000a_Subproceso Innovcaicón y Tecnología_x000a_NC- Dirección de Gestión Innovación y Tecnología_x000a__x000a_NC - Subproceso Asistencia al Usuario_x000a_Dirección de Gestión de Impuestos_x000a_Subdirección de Servicio al Ciudadano en Asuntos Tributarios_x000a_Coordinación de Canales de servicio y experiencia de Usuario_x000a__x000a__x000a_"/>
    <n v="1"/>
    <x v="0"/>
  </r>
  <r>
    <x v="6"/>
    <x v="2"/>
    <m/>
    <m/>
    <m/>
    <m/>
    <s v="Desarrollar el proceso de contratación "/>
    <s v="Desarrollo del proceso de contratación  en sus diferentes etapas "/>
    <s v="Contrato Firmado "/>
    <n v="1"/>
    <d v="2024-08-01T00:00:00"/>
    <d v="2024-09-30T00:00:00"/>
    <n v="8.5714285714285712"/>
    <n v="1"/>
    <s v="DGI_x000a_Subproceso Innovación y Tecnología_x000a_NC-Dirección de Gestión de Innovación y Tecnología – DGIT_x000a__x000a_DS - Subproceso Asistencia al Usuario_x000a_Dirección Seccional de Impuestos de Bogotá _x000a_Dirección Seccional de Impuestos de Medellín _x000a_Dirección Seccional de Impuestos de Cali_x000a_"/>
    <n v="1"/>
    <x v="0"/>
  </r>
  <r>
    <x v="6"/>
    <x v="2"/>
    <m/>
    <m/>
    <m/>
    <m/>
    <s v="Implementación de la solución tecnológica del proyecto "/>
    <s v="Implementación de la solución tecnológica del proyecto "/>
    <s v="Informe de la implementación y puesta en producción de la solución tecnólogica "/>
    <n v="1"/>
    <d v="2024-10-01T00:00:00"/>
    <d v="2025-03-31T00:00:00"/>
    <n v="25.857142857142858"/>
    <n v="1"/>
    <s v="DGI_x000a_Subproceso Innovación y Tecnología_x000a_NC- Dirección de Gestión de Innovación y Tecnología – DGIT_x000a__x000a_NS - Subproceso Asistencia al Usuario_x000a_Dirección de Gestión de Impuestos_x000a_Dirección Seccional de Impuestos de Bogotá _x000a_Dirección Seccional de Impuestos de Medellín _x000a_Dirección Seccional de Impuestos de Cali_x000a_"/>
    <n v="1"/>
    <x v="0"/>
  </r>
  <r>
    <x v="6"/>
    <x v="2"/>
    <m/>
    <m/>
    <m/>
    <m/>
    <s v="Realizar acción de control"/>
    <s v="Realizar acción de control que permita subsanar los problemas identificados con los tiempos de espera en sala."/>
    <s v="Informe donde se documente la revisión y el control definido."/>
    <n v="1"/>
    <d v="2024-08-01T00:00:00"/>
    <d v="2025-08-01T00:00:00"/>
    <n v="52.142857142857146"/>
    <n v="0.5"/>
    <s v="DGI_x000a_DS - Subproceso Asistencia al Usuario_x000a_Dirección Seccional de Impuestos de Bogotá _x000a_Dirección Seccional de Impuestos de Medellín "/>
    <n v="0.5"/>
    <x v="1"/>
  </r>
  <r>
    <x v="6"/>
    <x v="2"/>
    <m/>
    <m/>
    <m/>
    <m/>
    <s v="Programar visita de autoevaluación, auditoría y retroalimentación respecto de los tiempos de espera en la promesa de servicio"/>
    <s v="Incorporar en el plan de autoevaluación la visita (virtual o presencial) para verificar el cumplimiento de los tiempos de espera"/>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
    <n v="0.8"/>
    <x v="1"/>
  </r>
  <r>
    <x v="6"/>
    <x v="2"/>
    <s v="Auditoría a los Mecanismos de Atención al Ciudadano - AMA2024-002 Periodo 01/07/2023 al 29/02/2024"/>
    <s v="AMA2024-002_x000a_ _x000a_H3"/>
    <s v="Hallazgo 3. Deficiencia de controles en las publicaciones de los documentos del Subproceso Asistencia al Usuario_x000a__x000a_Revisadas las publicaciones realizadas por la Subdirección de Servicio al Ciudadano en Asuntos Tributarios, se evidenció lo siguiente:_x000a__x000a_a)_x0009_El Informe anual “Resultados Encuesta Nacional de Percepción de la Calidad General del Servicio DIAN 2023” Versión 1 enero de 2024, publicado en la página web de la DIAN, de acceso y consulta a la ciudadanía en general presenta:_x000a__x000a_•_x0009_Gráficas incompletas o cortadas que impiden la lectura adecuada. (Págs. 30, 33 y 52)_x000a_•_x0009_No presenta imagen o tabla asociada en el texto. (Págs. 48, 65 y 66)_x000a_•_x0009_Páginas en blanco. (Págs. 52 y 60) _x000a_•_x0009_Falta cuadro o imagen comparativa. (Pág. 71)_x000a_•_x0009_Inexactitud de los datos: La sumatoria de “Genero” no es igual a 14.593. (Pág. 13)_x000a__x000a_b)_x0009_La Política de Servicio publicada en la página de la DIAN  de acceso y consulta a la ciudadanía en general presenta:_x000a__x000a_•_x0009_Errores de ortografía._x000a_•_x0009_Sin numeración de páginas (5 páginas)._x000a_•_x0009_La plantilla publicada se encuentra desactualizada. _x000a_•_x0009_El pie de página hace referencia a la Subdirección de Gestión de Asistencia al Cliente._x000a__x000a_c)_x0009_La Cartilla CT-CAC-0057 V4 “Evaluación del servicio y atención al ciudadano cliente”, en el numeral 4.3 “Tipo de trámite” hace referencia a un enlace cuya ruta electrónica direcciona a una página no encontrada propiedad de la DIAN."/>
    <s v="Debido a deficiencias en la aplicación de los controles, seguimiento y monitoreo por parte de la primera y segunda línea de defensa, en las publicaciones web de los documentos de consulta, tanto interna como externa."/>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09-01T00:00:00"/>
    <d v="2024-12-31T00:00:00"/>
    <n v="17.285714285714285"/>
    <n v="1"/>
    <s v="DGI_x000a_NC - Subproceso Asistencia al Usuario_x000a_Dirección de Gestión de Impuestos_x000a_Subdirección de Servicio al Ciudadano en Asuntos Tributarios_x000a_Coordinación de Canales de servicio y experiencia de Usuario_x000a__x000a_"/>
    <n v="1"/>
    <x v="0"/>
  </r>
  <r>
    <x v="6"/>
    <x v="2"/>
    <m/>
    <m/>
    <m/>
    <m/>
    <s v="Presentar proyecto con las correcciones del Informe anual “Resultados Encuesta Nacional de Percepción de la Calidad General del Servicio DIAN 2023” Versión 1 enero de 2024"/>
    <s v="Se acogerán las recomendaciones que suministra la Oficina de Control Interno y se ajustará el documento, se le remitirá a la Subdirección de soluciones y desarrollo para que lo públique en el portal correspondiente."/>
    <s v="Presentación proyecto corregido de los Resultados Encuesta Nacional de Percepción de la Calidad General del Servicio DIAN 2023” Versión 1 enero de 2024"/>
    <n v="1"/>
    <d v="2024-08-01T00:00:00"/>
    <d v="2024-10-01T00:00:00"/>
    <n v="8.7142857142857135"/>
    <n v="1"/>
    <s v="DGI_x000a_NC - Subproceso Asistencia al Usuario_x000a_Dirección de Gestión de Impuestos_x000a_Subdirección de Servicio al Ciudadano en Asuntos Tributarios_x000a_Coordinación de Canales de servicio y experiencia de Usuario"/>
    <n v="1"/>
    <x v="0"/>
  </r>
  <r>
    <x v="6"/>
    <x v="2"/>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0"/>
  </r>
  <r>
    <x v="6"/>
    <x v="2"/>
    <m/>
    <m/>
    <m/>
    <m/>
    <s v="Presentar proyecto para actualizar la Política de Servicio publicada en la página de la DIAN"/>
    <s v="Se acogerán las recomendaciones que suministra la Oficina de Control Interno para la política y se le remitirá a la Subdirección de Soluciones y Desarrollo para que lo públique en el portal correspondiente."/>
    <s v="Presentar proyecto para actualizar la Política de Servicio publicada en la página de la DIAN y remisión a la Subdirección de Soluciones y Desarrollo"/>
    <n v="1"/>
    <d v="2024-08-15T00:00:00"/>
    <d v="2025-08-14T00:00:00"/>
    <n v="52"/>
    <n v="0.3"/>
    <s v="DGI_x000a_NC - Subproceso Asistencia al Usuario_x000a_Dirección de Gestión de Impuestos_x000a_Subdirección de Servicio al Ciudadano en Asuntos Tributarios_x000a_Coordinación de Canales de servicio y experiencia de Usuario"/>
    <n v="0.3"/>
    <x v="1"/>
  </r>
  <r>
    <x v="6"/>
    <x v="2"/>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0"/>
  </r>
  <r>
    <x v="6"/>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6"/>
    <x v="2"/>
    <m/>
    <m/>
    <m/>
    <m/>
    <s v="Gestionar la actualización de la cartilla de &quot;Evaluación del servicio y atención al ciudadano cliente&quot; CT-CAC-0057 "/>
    <s v="Revisar los cambios técnicos que requieren para ajustar cartilla de &quot;Evaluación del servicio y atención al ciudadano cliente&quot; CT-CAC-0057 para subsanar los enlaces afectados."/>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6"/>
    <x v="2"/>
    <s v="Auditoría a los Mecanismos de Atención al Ciudadano - AMA2024-002 Periodo 01/07/2023 al 29/02/2024"/>
    <s v="AMA2024-002 _x000a__x000a_H4"/>
    <s v="Hallazgo 4. Incumplimiento de las políticas de privacidad y seguridad de la información, evidenciado en los Kioscos de auto gestión de los Puntos de Contacto, con ocasión de los trámites realizados por los ciudadanos _x000a__x000a_Al revisar un total de nueve estaciones de cómputo destinadas para los servicios de auto gestión, tres por cada uno de los puntos de contacto auditados (BCH, La Alpujarra y Cali – Sede Centro), se evidenció:_x000a__x000a_DSI Bogotá, DSI Medellín y DSI Cali_x000a_a)_x0009_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_x000a_b)_x0009_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c)_x0009_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_x000a__x000a_DSI Bogotá y DSI Medellín_x000a__x000a_d)_x0009_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_x000a__x000a_DSI Medellín_x000a__x000a_e)_x0009_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_x000a_DSI Cali_x000a__x000a_f)_x0009_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
    <s v="Debido al incumplimiento o deficiencia en la aplicación de las normas, políticas o procedimientos de seguridad digital."/>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Documento de diagnóstico "/>
    <n v="1"/>
    <d v="2024-09-01T00:00:00"/>
    <d v="2025-03-31T00:00:00"/>
    <n v="30.142857142857142"/>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6"/>
    <x v="2"/>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484 de 2013 actualizada _x000a_Resolución 121 de 2014 actualizada_x000a_"/>
    <n v="3"/>
    <d v="2025-04-01T00:00:00"/>
    <d v="2025-12-31T00:00:00"/>
    <n v="39.142857142857146"/>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1"/>
  </r>
  <r>
    <x v="6"/>
    <x v="2"/>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_x000a_MN-ITT-0072 Manual de Políticas y Lineamientos de Seguridad de la Información Actualizado "/>
    <n v="1"/>
    <d v="2025-04-01T00:00:00"/>
    <d v="2026-03-31T00:00:00"/>
    <n v="52"/>
    <n v="0"/>
    <s v="DGI_x000a_NC - Subproceso Asistencia al Usuario_x000a_Dirección de Gestión de Impuestos_x000a_Subdirección de Servicio al Ciudadano en Asuntos Tributarios_x000a__x000a_OSI_x000a_Oficina de Seguridad de la Información – OSI_x000a__x000a__x000a__x000a_"/>
    <n v="0"/>
    <x v="1"/>
  </r>
  <r>
    <x v="6"/>
    <x v="2"/>
    <m/>
    <m/>
    <m/>
    <m/>
    <s v="Actualizar el sistema operativo en las versiones que se consideren necesarias para mantener las políticas de seguridad de la información, en los equipos de los kioscos de autogestión "/>
    <s v="Realizar reuniones y visitas técnicas con las partes interesadas para realizar las actualizaciones del sistema operativo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6"/>
    <x v="2"/>
    <m/>
    <m/>
    <m/>
    <m/>
    <s v="Implementar una política  de GPO para realizar diariamente el borrado seguro de información (temporales, archivo de escritorio, papelera, descargas, historial de navegación, contraseñas) y demás información que este almacenada en los equipos de los kioscos de autogestión"/>
    <s v="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0"/>
  </r>
  <r>
    <x v="6"/>
    <x v="2"/>
    <m/>
    <m/>
    <m/>
    <m/>
    <s v="Implementar una politíca para la inactivación de los puertos USB en los equipos de los kioscos de autogestión"/>
    <s v="Realizar la solicitud a la Subdirección de Infraestructura Tecnológica y de Operaciones para la implementación de una política para la inactivación de los puertos USB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0"/>
  </r>
  <r>
    <x v="6"/>
    <x v="2"/>
    <m/>
    <m/>
    <m/>
    <m/>
    <s v="Actualizar Microsoft Office en las versiones que se consideren necesarias para mantener las políticas de seguridad de la información, en los equipos de los kioscos de autogestión "/>
    <s v="Realizar reuniones y visitas técnicas con las partes interesadas para realizar las actualizaciones Microsoft Office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6"/>
    <x v="2"/>
    <m/>
    <m/>
    <m/>
    <m/>
    <s v="Sensibilizar sobre las políticas de seguridad de la información, a los equipos de los kioscos de autogestión con ocasión de los trámites realizados por los ciudadanos. "/>
    <s v="Realizar sesiones de sensibilización con las partes interesadas para revisar las políticas de seguridad con los equipos de los kioscos de autogestión con ocasión de los trámites realizados por los ciudadanos.  "/>
    <s v="Sesiones de Sensibilización"/>
    <n v="3"/>
    <d v="2024-08-12T00:00:00"/>
    <d v="2025-03-31T00:00:00"/>
    <n v="33"/>
    <n v="3"/>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6"/>
    <x v="2"/>
    <s v="Auditoría a los Mecanismos de Atención al Ciudadano - AMA2024-002 Periodo 01/07/2023 al 29/02/2025"/>
    <s v="AMA2024-002 _x000a__x000a_H6"/>
    <s v="Hallazgo 6. Incumplimiento de características de operatividad de las zonas de acceso público a internet inalámbrico y señalética en los Puntos de Contacto auditados_x000a__x000a_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_x000a__x000a_DSI Bogotá, DSI Medellín y DSI Cali_x000a_a)_x0009_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_x000a__x000a_DSI Medellín y DSI Cali_x000a__x000a_b)_x0009_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
    <s v="Debido a deficiencias en la aplicación de los controles, seguimiento y monitoreo por parte de la primera y segunda línea de defensa, en la aplicación de las normas, políticas o procedimientos de seguridad digital."/>
    <s v="Realizar control a la totalidad de políticas de control de contenido aplicadas en el proxy para la red gratuita Wifi con la que cuenta la entidad en los puntos de contacto denominada “Zona +Digital Mejor País”."/>
    <s v="Solicitar al proveedor realizar control a la totalidad de políticas de control de contenido aplicadas en el proxy para la red gratuita Wifi con la que cuenta la entidad en los puntos de contacto denominada “Zona +Digital Mejor País”."/>
    <s v="Reporte de filtros configurados en el proxy para la red gratuita WIFI. "/>
    <n v="1"/>
    <d v="2024-08-01T00:00:00"/>
    <d v="2024-08-31T00:00:00"/>
    <n v="4.2857142857142856"/>
    <n v="1"/>
    <s v="DGI_x000a_Subproceso Innovación y Tecnología_x000a_NC - Dirección de Gestión de Innovación y Tecnología – DGIT_x000a__x000a_DS - Subproceso Asistencia al Usuario_x000a_Dirección Seccional de Impuestos de Bogotá_x000a_Dirección Seccional de Impuestos de Medellín _x000a_Dirección Seccional de Impuestos de Cali"/>
    <n v="1"/>
    <x v="0"/>
  </r>
  <r>
    <x v="6"/>
    <x v="2"/>
    <m/>
    <m/>
    <m/>
    <m/>
    <s v="Corrección de los filtros de contenido exigidos en la resolución del  MINTIC 0003436 en todos los puntos de contacto"/>
    <s v="Corrección de los filtros exigidos en la resolución del  MINTIC 0003436 en todos los puntos de contacto. _x000a_Levantamiento de evidencia de los filtros configurados y pruebas de acceso en los puntos de contacto, con la verificación del cumplimiento de  los controles establecidos en el  MN-IIT-0072 “Manual de Políticas y Lineamientos de Seguridad de la Información”. "/>
    <s v="Reporte de evidencias de acceso desde los puntos de contacto"/>
    <n v="1"/>
    <d v="2024-08-01T00:00:00"/>
    <d v="2024-08-31T00:00:00"/>
    <n v="4.2857142857142856"/>
    <n v="1"/>
    <s v="DGI_x000a_NC -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
    <n v="1"/>
    <x v="0"/>
  </r>
  <r>
    <x v="6"/>
    <x v="2"/>
    <m/>
    <m/>
    <m/>
    <m/>
    <s v="Realizar acción de control"/>
    <s v="Realizar acción de control que permita subsanar los problemas identificados con la señalética."/>
    <s v="Informe donde se documente la revisión y el control definido."/>
    <n v="1"/>
    <d v="2024-08-01T00:00:00"/>
    <d v="2025-08-01T00:00:00"/>
    <n v="52.142857142857146"/>
    <n v="0.5"/>
    <s v="DGI_x000a_DS - Subproceso Asistencia al Usuario_x000a_Dirección Seccional de Impuestos de Medellín _x000a_Dirección Seccional de Impuestos de Cali"/>
    <n v="0.5"/>
    <x v="1"/>
  </r>
  <r>
    <x v="6"/>
    <x v="2"/>
    <m/>
    <m/>
    <m/>
    <m/>
    <s v="Programar visita de autoevaluación, auditoría y retroalimentación señaletica"/>
    <s v="Incorporar en el plan de autoevaluación la visita para verificar el cumplimiento de normativa de la señaletica, constatando si ya fue colocada o que acciones fueron adelantadas con la dependencia correspondiente "/>
    <s v="Informe de visita"/>
    <n v="1"/>
    <d v="2024-08-15T00:00:00"/>
    <d v="2024-12-31T00:00:00"/>
    <n v="19.714285714285715"/>
    <n v="1"/>
    <s v="DGI_x000a_NC - Subproceso Asistencia al Usuario_x000a_Dirección de Gestión de Impuestos_x000a_Subdirección de Servicio al Ciudadano en Asuntos Tributarios _x000a_Coordinación de Canales de servicio y experiencia de Usuario_x000a__x000a_DS - Subproceso Asistencia al Usuario_x000a_Dirección Seccional de Impuestos de Medellín _x000a_Dirección Seccional de Impuestos de Cali"/>
    <n v="1"/>
    <x v="0"/>
  </r>
  <r>
    <x v="6"/>
    <x v="2"/>
    <s v="Auditoría a la Gestión de Cartera 2024-001_x000a_Periodo 01/01/2023 al 30/03/2024"/>
    <s v="AGC2024-001_x000a__x000a_H1"/>
    <s v="Hallazgo No.1 Deficiencias en la expedición y notificación de los mandamientos de pago y de la resolución que ordena seguir adelante la ejecución _x000a__x000a_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_x000a__x000a__x0009__x0009__x0009__x0009__x0009__x0009__x0009__x0009__x0009__x0009__x0009__x0009__x0009__x0009__x000a_a._x0009_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Ver anexo No.1 MP Sin Notificar). DSI Bogotá._x000a__x000a__x0009__x0009__x0009__x0009__x000a_b._x0009_29 mandamientos de pago pendientes del trámite de notificación, proferidos entre el 29/06/2022 y el 07/03/2024 y 19 fueron notificados con demoras entre dos (2) y cinco (5) meses contados desde la fecha de devolución o de expedición del acto administrativo.  (Ver anexo No.2 MP Sin Notificar). DSI Barranquilla_x0009__x000a__x000a_c._x0009_Cuatro (4) mandamientos de pago pendientes del trámite de notificación, proferidos entre el 05/09/2023 y el 10/01/2024 y para el NIT 77.094.887 y NIT 901.058.547, con demoras entre cuatro (4) y cinco (5) meses respectivamente para efectuar la notificación. (Ver anexo No.3 MP Sin Notificar). DSIA Valledupar_x0009__x000a_d._x0009_En el expediente no obra el mandamiento de pago, están sin firmas y/o la constancia de notificación no reposa en este, que demuestre que se haya librado el mandamiento de pago y su debida notificación. DSI Barranquilla NIT 27.001.732, 72.211.845, 901.172.637, 19.367.732, 88.060.131, 72.195.546, 900.646.311, 800.177.119, 890.113.551, 5.764.861, 72.211.845, 901.172.637, 19.367.732 DSIA Valledupar NIT 901.058.547, 92.258.957, 824.002.380, 824.000.795.  DSI Bogotá NIT 900.223.901, 830.050.525, 800.249.401._x0009__x000a__x0009__x0009__x0009__x000a_e._x0009_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DSIA Valledupar NIT 77.188.544, 901.272.534, 900.932.959, 900.871.261, 77.187.122, 901.092.583, 49.605.792, 900.679.774._x0009__x0009__x000a__x0009__x0009__x0009__x0009__x0009__x0009__x0009__x0009__x0009__x0009__x000a_f._x0009_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DSI Bogotá: NIT 830.061.338, 1.158.833, 900.664.939, 900.223.901 Similar situación se observó en la DSI Barranquilla: NIT 27.001.732, 72.211.845, 900.389.024, 22.368.763, 72.195.546, 900.527.429, 72.211.845, 900.389.024 y DSIA Valledupar NIT 900.073.672, 900.359.618._x000a__x0009__x0009__x0009__x0009__x0009__x0009__x0009__x000a_g._x0009_Dilaciones en la expedición de la resolución que ordena seguir adelante la ejecución, desde la notificación del mandamiento de pago, observando que transcurren hasta 4 años y 10 meses o a la fecha no habían sido proferidas. DSI Bogotá: NIT 80.469.963, 1.158.833, 830.049.117, 900.664.939, 19.129.919, 79.857.283, 900.223.901, 39.775.456, 93.396.253, 860.079.278, 900.209.137, 800.249.401, 830.050.525, 79.555.471, 900.662.664. DSI Barranquilla NIT 5.764.861, 900.527.429, 7.448.225, 27.001.732, 19.367.732, 72.211.845, 900.389.024, 901.172.637. DSIA Valledupar NIT 5.645.982, 77.176.802, 824.004.287, 824.002.380, 49.758.958, 5.645.982, 824.000.425, 77.034.143, 77.176.802, 49.758.858._x000a__x000a_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
    <s v="Deficiencias en la supervisión, monitoreo, seguimiento y control que deben ejercer los responsables de su ejecución, que garanticen la expedición oportuna de los mandamientos de pago y de las resoluciones que ordenan seguir adelante la ejecución_x000a__x000a_Insuficiencia en la aplicación de la norma y de los controles establecidos en los procedimientos para la notificación de estos actos administrativos"/>
    <s v="Efectuar seguimiento a la expedicion de mandamientos de pago y resoluciones de seguir la ejecucion de acuerdo con los inventarios de cartera publicados por la Subdireccion de Cobranzas"/>
    <s v="De acuerdo con inventario de obligaciones que se remite a cada seccional, realizar seguimiento a la expedicion oportuna de mandamientos de pago y resoluciones de ejecucion por parte de los funcionarios a cargo de los expedientes"/>
    <s v="Informe mensual ( 6 informes) de seguimiento realizado en PDF en donde se consignen todos los datos del seguimiento efectuado"/>
    <n v="6"/>
    <d v="2024-11-15T00:00:00"/>
    <d v="2025-05-30T00:00:00"/>
    <n v="28"/>
    <n v="6"/>
    <s v="DGI_x000a_NC - Subproceso Administración de Cartera_x000a_Dirección de Gestión de Impuestos_x000a_Subdirección de Cobranzas y Control Extensivo_x000a_Coordinación de Cobranzas_x000a__x000a_ _x000a__x000a_ _x000a__x000a_ _x000a_"/>
    <n v="1"/>
    <x v="0"/>
  </r>
  <r>
    <x v="6"/>
    <x v="2"/>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0"/>
  </r>
  <r>
    <x v="6"/>
    <x v="2"/>
    <m/>
    <m/>
    <m/>
    <m/>
    <s v="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_x000a__x000a__x000a_     _x000a_"/>
    <s v="Enviar mensualmente a cada Jefe de  GIT, una base de datos en donde se evidencian los actos administrativos notificados y no notificados."/>
    <s v="Reporte en archivo excel en el que se identifiquen los mandamientos de pago y resoluciones de seguir adelante la ejecución notificados y sin fecha de notificación registrada remitido por correo electrónico"/>
    <n v="36"/>
    <d v="2024-11-01T00:00:00"/>
    <d v="2025-10-31T00:00:00"/>
    <n v="52"/>
    <n v="24"/>
    <s v="DGI_x000a_DS - Subproceso Administración de Cartera_x000a_Dirección Seccional de Impuestos de Bogotá, Barranquilla y Valledupar_x000a_División de Cobranzas y/o de Recaudo y Cobranzas"/>
    <n v="0.66666666666666663"/>
    <x v="1"/>
  </r>
  <r>
    <x v="6"/>
    <x v="2"/>
    <m/>
    <m/>
    <m/>
    <m/>
    <s v="Verificar trimestralmente la notificación de  mandamientos de pago y resoluciones de seguir adelante la ejecución proferidos._x000a__x000a_   "/>
    <s v="Elaborar informe en PDF donde se evidencie el número de actos proferidos, con fecha de notificación registrada en el período"/>
    <s v="Informe en PDF donde se evidencie el número de actos proferidos, con fecha de notificación registrada en el período"/>
    <n v="12"/>
    <d v="2024-12-15T00:00:00"/>
    <d v="2025-12-15T00:00:00"/>
    <n v="52.142857142857146"/>
    <n v="6"/>
    <s v="DGI_x000a_DS - Subproceso Administración de Cartera_x000a_Dirección Seccional de Impuestos de Bogotá, Barranquilla y Valledupar_x000a_División de Cobranzas y/o Recaudo y Cobranzas"/>
    <n v="0.5"/>
    <x v="1"/>
  </r>
  <r>
    <x v="6"/>
    <x v="2"/>
    <s v="Auditoría a la Gestión de Cartera 2024-001_x000a_Periodo 01/01/2023 al 30/03/2024"/>
    <s v="AGC2024-001_x000a__x000a_H2"/>
    <s v="Hallazgo No. 2 Dilaciones en las actuaciones que se deben surtir en la gestión de cobro_x000a__x000a_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_x0009__x0009__x0009__x0009__x0009__x0009__x0009__x0009__x0009__x0009__x0009__x0009__x0009__x0009__x0009__x0009__x000a__x000a_a._x0009_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DSI Barranquilla NIT 88.060.131, 900.335.216, 5.764.861, 19.088.860, 3.675.616, 12.114.845, 900.043.191, 900.468.030, 27.001.732, 800.019.254, 900.047.321, 900.389.024, 8.531.547, 900.306.966._x000a__x0009__x0009__x0009__x0009__x0009__x0009__x0009__x0009__x0009__x000a_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DSI Barranquilla NIT 900.335.216, 72.195.546, 72.211.845, 900.043.191, 19.088.860, 19.367.732, 900.047.321, 901.172.637, 8.531.547. DSIA Valledupar NIT 901.092.583, 900.932.959, 900.679.774, 824.000.795. DSI Bogotá NIT 830.061.338, 830.049.117, 19.129.919, 900.664.939, 79.857.283, 830.050.525, 38.864.317, 79.555.471._x000a__x0009__x0009__x0009__x0009__x0009__x0009__x0009__x0009__x0009__x0009__x0009__x000a_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DSI Barranquilla NIT 88.060.131, 72.195.546, 900.527.429, 900.047.321, 901.172.637, 900.389.024, 901.172.637,72.211.845. DSIA Valledupar NIT 824.002.380: (Matrículas inmobiliarias No. 190-24085, 190-8933, 190-8000,190-15145 y 190-39555); y NIT 900.542.303, 900.008.328, 900.272.582, 900.825.151._x000a__x0009__x0009__x0009__x0009__x0009__x0009__x0009__x0009__x0009__x0009__x0009__x0009__x000a_d._x0009_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DSI Barranquilla NIT 8.531.547, 82.330.349, 900.047.321 (D) (F)._x000a__x0009__x0009__x0009__x000a_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DSI Valledupar NIT 900.008.328, 12.720.906, 900.129.765, 900.664.250, 900.221.435, 824.001.382, 822.006.210. DSI Barranquilla NIT 5.764.861, 890.101.466, 900.343.521._x000a__x000a_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DSI Valledupar NIT 901.308.124, 900.008.328, 900.542.303, 822.006.210, 19.379.230, 17.123.009, 824.001.382, 901.059.733.  DSI Barranquilla NIT 900.842.287, 890.113.551, 5.764.861, 890.101.466, 900.343.521, 802.018.299._x000a__x0009__x0009__x0009__x0009__x0009__x0009__x0009__x0009__x0009__x0009__x0009__x000a_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DSI Bogotá NIT 830.061.338, 830.049.117, 80.469.963, 900.664.939, 19.129.919, 79.857.283, 900.223.901, 93.396.253, 860.079.278, 900.209.137, 38.864.317, 800.249.401, 830.050.525, 900.662.664, 79.555.471. DSI Barranquilla NIT 27.001.732, 82.330.349, 900.527.429, 900.306.966, 800.019.254, 890.106.778, 19.367.732, 900.047.321, 901.172.637, 8.531.547, 12.114.845, 88.060.131, 72.195.546, 900.646.311, 19.088.860, 5.764.861, 22.368.763, 900.043.191, 900.468.030, 3.675.616, 72.211.845, 900.389.024, DSIA Valledupar NIT 901.308.124, 900.359.618, 900.197.845, 77.188.544, 824.004.287, 900.932.959, 900.871.261, 77.016.480, 49.758.958, 901.092.583, 900.679.774, 5.645.982, 49.605.792, 824.000.795, 824.001.382, 901.059.733, 824.000.425, 77.034.143, 900.129.765, 901.272.534, 900.134.397,  77.176.802, 890.300.016._x000a__x000a_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_x000a__x000a_"/>
    <s v="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
    <s v="Efectuar seguimiento a la oportuna gestion de cobro de acuerdo con los inventarios de cartera publicados por la Subdireccion de Cobranzas."/>
    <s v="De acuerdo con inventario de obligaciones que se remite a cada seccional, realizar seguimiento a la oportuna gestion procesal por parte de los funcionarios a cargo de los expedientes"/>
    <s v="Informe mensual ( 6 informes) de seguimiento realizado en PDF en donde se consignen todos los datos del seguimiento efectuado"/>
    <n v="6"/>
    <d v="2024-11-01T00:00:00"/>
    <d v="2025-04-30T00:00:00"/>
    <n v="25.714285714285715"/>
    <n v="6"/>
    <s v="DGI_x000a_NC - Subproceso Administración de Cartera_x000a_Dirección de Gestión de Impuestos_x000a_Subdirección de Cobranzas y Control Extensivo_x000a_Coordinación de Cobranzas_x000a__x000a_ _x000a__x000a_ _x000a__x000a_ _x000a_"/>
    <n v="1"/>
    <x v="0"/>
  </r>
  <r>
    <x v="6"/>
    <x v="2"/>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0"/>
  </r>
  <r>
    <x v="6"/>
    <x v="2"/>
    <m/>
    <m/>
    <m/>
    <m/>
    <s v="Informar mensualmente a cada Jefe de GIT, los expedientes sin gestión de cobro en los últimos tres  meses, priorizados de acuerdo con las mejoras de la metodología identificadas. "/>
    <s v="Enviar mensualmente a cada Jefe de  GIT, una base de datos en donde se evidencian los expedientes de cobro sin gestión en los últimos tres meses."/>
    <s v="Reporte en archivo excel con relación de expedientes sin gestión remitido por correo electrónico"/>
    <n v="36"/>
    <d v="2024-11-01T00:00:00"/>
    <d v="2025-10-31T00:00:00"/>
    <n v="52"/>
    <n v="24"/>
    <s v="DGI_x000a_DS - Subproceso Administración de Cartera_x000a_Dirección Seccional de Impuestos de Bogotá, Barranquilla y Valledupar_x000a_División de Cobranzas y/o Recaudo y Cobranzas"/>
    <n v="0.66666666666666663"/>
    <x v="1"/>
  </r>
  <r>
    <x v="6"/>
    <x v="2"/>
    <m/>
    <m/>
    <m/>
    <m/>
    <s v="Verificar en las bases y aplicativos de la División el número de expedientes a los que se les realizó gestión de cobro durante el trimestre, priorizados de acuerdo con las mejoras de la metodología identificadas.  _x000a__x000a_"/>
    <s v="Adelantar verificaciones y elaborar informe donde se identifique el número de expedientes a los que se le realizó gestión de cobro durante el trimestre."/>
    <s v="Informe en PDF donde se identifique el número de expedientes a los que se le realizó gestión de cobro durante el trimestre"/>
    <n v="12"/>
    <d v="2024-12-15T00:00:00"/>
    <d v="2025-12-15T00:00:00"/>
    <n v="52.142857142857146"/>
    <n v="6"/>
    <s v="DGI_x000a_DS - Subproceso Administración de Cartera_x000a_Dirección Seccional de Impuestos de Bogotá, Barranquilla y Valledupar_x000a_División de Cobranzas y/o de Recaudo y Cobranzas"/>
    <n v="0.5"/>
    <x v="1"/>
  </r>
  <r>
    <x v="6"/>
    <x v="2"/>
    <s v="Auditoría a la Gestión de Cartera 2024-001_x000a_Periodo 01/01/2023 al 30/03/2024"/>
    <s v="AGC2024-001_x000a__x000a_H3"/>
    <s v="Hallazgo No.3 Depósitos judiciales (DJ) pendientes de gestionar _x000a__x000a_Verificada la gestión de los depósitos judiciales constituidos a favor de la Nación UAE DIAN, la aplicación de estos a las obligaciones objeto del proceso y/o gestión de cobro y el seguimiento y control realizado frente a la gestión ordenada, se evidenció:_x0009__x0009__x0009__x0009__x0009__x0009__x0009__x0009__x0009__x0009__x0009__x0009__x0009__x0009__x0009__x0009__x0009__x0009__x0009__x0009__x000a_a._x0009_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 DSI Bogotá NIT 1.577.835._x000a__x0009__x0009__x0009__x0009__x0009__x0009__x000a_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_x000a__x000a_De igual forma, procesos de cobro sin gestión de depósitos o pendientes de pago en el Banco Agrario. DSI Bogotá. DSI Bogotá. NIT 830.061.338, 830.049.117, 80.469.963, 1.158.833, 830.126.433, 900.664.939, 19.129.919, 79.857.283, 900.223.901, 93.396.253, 38.864.317, 800.249.401, 79.555.471._x000a__x000a_c._x0009_Los contribuyentes con NIT 800.177.119 y NIT 900.955.501 presentan 28 y nueve (9) depósitos judiciales respectivamente en la base de datos del Banco Agrario pendientes de aplicar por valor de $2.518.475.438 y $247.501.836, respectivamente. DSI Barranquilla._x0009__x000a__x0009__x0009__x0009__x0009__x0009__x0009__x0009__x0009__x0009__x0009__x0009__x0009__x0009__x0009__x0009__x0009__x0009__x0009__x000a_d._x0009_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DSI Valledupar._x000a__x000a_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_x000a_ "/>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Gestionar aplicando  criterios de priorización en la gestión, los depósitos judiciales   identificados en la Auditoría AGC 2024 -001 como &quot;pendientes de gestionar&quot;. "/>
    <s v="Verificar el cumplimiento de requisitos legales para la aplicación, endoso, fraccionamiento y/o conversión, de los depósitos judiciales  identificados en la Auditoría AGC 2024 -001 como &quot;pendientes de gestionar&quot; y proferir los actos administrativos  necesarios para su efectiva gestión, en los casos en que sea procedente."/>
    <s v="Numero de TDJ identificados en el hallazgo gestionados / Total TDJ  identificados en el hallazgo para los que procede gestión"/>
    <n v="1"/>
    <d v="2024-11-10T00:00:00"/>
    <d v="2025-08-15T00:00:00"/>
    <n v="39.714285714285715"/>
    <n v="1"/>
    <s v="DGI_x000a_DS - Subproceso Administración de Cartera_x000a_Dirección Seccional de Impuestos de Bogotá, Barranquilla y Valledupar_x000a_División de Cobranzas y/o Recaudo y Cobranzas"/>
    <n v="1"/>
    <x v="0"/>
  </r>
  <r>
    <x v="6"/>
    <x v="2"/>
    <m/>
    <m/>
    <m/>
    <m/>
    <s v="Informar mensualmente a cada Jefe de GIT los TDJ  sin gestionar, priorizados de acuerdo con las mejoras de la metodología identificadas _x000a_"/>
    <s v="Enviar mensualmente a cada Jefe de GIT, una base en datos en donde se evidencian los TDJ  sin gestionar."/>
    <s v="Reporte remitido por correo electrónico"/>
    <n v="36"/>
    <d v="2024-11-01T00:00:00"/>
    <d v="2025-11-30T00:00:00"/>
    <n v="56.285714285714285"/>
    <n v="24"/>
    <s v="DGI_x000a_DS - Subproceso Administración de Cartera_x000a_Dirección Seccional de Impuestos de Bogotá, Barranquilla y Valledupar_x000a_División de Cobranzas y/o de Recaudo y Cobranzas"/>
    <n v="0.66666666666666663"/>
    <x v="1"/>
  </r>
  <r>
    <x v="6"/>
    <x v="2"/>
    <m/>
    <m/>
    <m/>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Verificar en la base de Administración de  TDJ,  la gestión de depósitos durante el trimestre, priorizados de acuerdo con las mejoras de la metodología identificadas "/>
    <s v="Adelantar verificaciones y elaborar informe en donde se identifique el número de TDJ  gestionados durante el trimestre."/>
    <s v="Informe en PDF donde se evidencie el número de TDJ  gestionados durante el trimestre. En este informe se debe incluir el estado de conciliacion de los titulos gestionados en el periodo"/>
    <n v="12"/>
    <d v="2024-12-15T00:00:00"/>
    <d v="2025-12-15T00:00:00"/>
    <n v="52.142857142857146"/>
    <n v="6"/>
    <s v="DGI_x000a_DS - Subproceso Administración de Cartera_x000a_Dirección Seccional de Impuestos de Bogotá, Barranquilla y Valledupar_x000a_División de Cobranzas y/o Recaudo y Cobranzas"/>
    <n v="0.5"/>
    <x v="1"/>
  </r>
  <r>
    <x v="6"/>
    <x v="2"/>
    <s v="Auditoría a la Gestión de Cartera 2024-001_x000a_Periodo 01/01/2023 al 30/03/2024"/>
    <s v="AGC2024-001_x000a__x000a_H4"/>
    <s v="Hallazgo No.4 Deficiencias en el seguimiento y control de los procesos concursales_x000a__x000a_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_x000a__x000a_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DSIA Valledupar NIT 88.142.681, 800.002.818, 824.000.263, 12.721.808, 892.301.175, 830.508.513, 900.751.541, 800.075.700, 892.300.222, 892.301.629, 85.460.718, 800.173.673, 892.300.531, 824.004.657, 900.596.875, 807.004.688, 900.502.919, 17.115.786, 26.940.099, 900.587.861, 892.301.090, 824.006.265,  84.040.063, 900.637.017, 900.433.810, 900.606.573, 892.301.629.DSI Bogotá NIT 79.143.675, 830.120.172, 900.298.200, 900.267.095, 900.316.933, 800.001.075, 830.040.332, 900.156.448, 19.412.666, 901.440.527, 900.023.512, 900.480.908, 1.073.512.646, 900.177.976, 900.189.751, 900.201.524, 830.101.778, 830.134.871, 41.773.249, 900.457.077, 860.036.856, 19.348.724, 860.001.113. DSI Barranquilla NIT 800.075.337, 901.177.895, 900.144.157, 900.343.521, 900.763.559, 900.504.965, 900.302.613, 800.205.719, 900.529.637, 900.040.054, 900.073.226, 7.474.651, 890.116.937, 890.107.394, 802.006.132, 900.842.287._x0009__x000a__x0009__x0009__x0009__x0009__x0009__x0009__x0009__x0009__x0009__x0009__x0009__x0009__x0009__x000a_b. El formato FT-COT-1466 “Seguimiento acuerdo de Reorganización”, no se encuentra diligenciado, dificultando evidenciar cual fue la fórmula de pago con el fin de que el área conozca y controle la ejecución del acuerdo. DSI Valledupar NIT 88.142.681, 824.000.263, 12.721.808, 892.301.175, 830.508.513, 900.751.541, 800.075.700, 892.300.222, 892.301.629, 85.460.718, 800.173.673, 892.300.531, 824.004.657, 900.596.875, 807.004.688, 900.502.919, 17.115.786, 900.576.285, 12.644.035, 900.587.861, 892.301.090, 824.006.265, 84.040.063, 900.637.017, 900.433.810, 900.606.573. DSI Bogotá NIT 900.127.114, 800.001.075, 860.051.688, 901.440.527, 900.023.512, 900.480.908, 1.073.512.646, 900.177.976, 900.189.751, 900.201.524, 830.101.778, 830.134.871, 41.773.249, 900.457.077, 860.036.856, 19.348.724, 860.001.113, 900.298.200. DSI Barranquilla NIT 900.452.511, 800.075.337, 900.461.017, 800.038.391, 900.763.559, 900.504.965, 900.302.613, 800.205.719, 900.529.637, 900.040.054, 890.116.937, 890.107.394, 802.006.132, 900.842.287, 72.277.612._x000a__x0009__x000a_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DSI Bogotá. NIT 860.031.131, 899.999.453, 860.532.520, 860.026.222, 19.424.950, 20.357.968, 79.454.660, 900.156.448._x000a__x0009__x0009__x0009__x0009__x0009__x000a_d._x0009_Inoportunidad en la expedición de la resolución &quot;Por la cual se cancelan obligaciones mediante la adjudicación de bienes a favor de la Nación U.A.E.- DIAN&quot;, de los bienes inmuebles adjudicados con registros de Matricula Inmobiliaria 50N-20286620 y 50N-20286417, la cual desde el 22 de junio de 2023 a la fecha de la auditoría estaba en el buzón del GIT de Representación Externa, para la gestión correspondiente. DSI Bogotá NIT 830.120.172. Similar situación NIT 860.001.113._x000a__x0009__x0009__x0009__x0009__x0009__x0009__x0009__x0009__x0009__x0009__x0009__x0009__x0009__x0009__x0009__x0009__x0009__x0009__x0009__x000a_e._x0009_Procesos concursales de Liquidación Judicial, que presentan rendición de cuentas final y el juez de concurso ordenó la cancelación del RUT, los cuales aún están en estado activo. DSI Bogotá NIT 830.120.172, 830.060.292. DSI Barranquilla NIT 901.177.895, 900.364.771, 900.717.280._x0009__x000a__x0009__x0009__x0009__x0009__x0009__x0009__x0009__x0009__x0009__x0009__x0009__x0009__x0009__x0009__x000a_f._x0009_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 DSI Barranquilla (F) (D)._x000a__x000a_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_x000a_ _x000a_"/>
    <s v="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_x000a__x000a_"/>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3-15T00:00:00"/>
    <n v="17.142857142857142"/>
    <n v="3"/>
    <s v="DGI_x000a_DS - Subproceso Administración de Cartera_x000a_Dirección Seccional de Impuestos de Bogotá, Barranquilla y Valledupar_x000a_División de Cobranzas y/o de Recaudo y Cobranzas"/>
    <n v="1"/>
    <x v="0"/>
  </r>
  <r>
    <x v="6"/>
    <x v="2"/>
    <m/>
    <m/>
    <m/>
    <m/>
    <s v="Realizar trimestralmente verificación aleatoria a una muestra de 20 expedientes en proceso especial para confirmar la actualización de los registros correspondientes en el Formato FT COT 2615 “Seguimiento y control procesos concursales”.  "/>
    <s v="Adelantar verificaciones a partir de una muestra de expedientes en proceso especial para confirmar actualización de formato de control y elaborar informe en donde se consoliden resultados"/>
    <s v="Informe en PDF en el que se consolide el resultado de la verificación a la actualización del Formato FT COT 2615 “Seguimiento y control procesos concursales”."/>
    <n v="12"/>
    <d v="2024-11-15T00:00:00"/>
    <d v="2025-11-14T00:00:00"/>
    <n v="52"/>
    <n v="6"/>
    <s v="DGI_x000a_DS - Subproceso Administración de Cartera_x000a_Dirección Seccional de Impuestos de Bogotá, Barranquilla y Valledupar_x000a_División de Cobranzas y/o Recaudo y Cobranzas_x000a_GIT de Representación Externa de Cobranzas o quien haga sus veces"/>
    <n v="0.5"/>
    <x v="1"/>
  </r>
  <r>
    <x v="6"/>
    <x v="2"/>
    <m/>
    <m/>
    <m/>
    <m/>
    <s v="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
    <s v="Adelantar verificaciones a partir de una muestra de expedientes en proceso especial para confirmar actualización de formato de control  y elaborar informe  en donde se consoliden resultados "/>
    <s v="Informe en PDF en el que se consolide el resultado de la verificación a la actualización del FT COT 1466 “Seguimiento acuerdo de Reorganización” . "/>
    <n v="12"/>
    <d v="2024-11-15T00:00:00"/>
    <d v="2025-11-14T00:00:00"/>
    <n v="52"/>
    <n v="6"/>
    <s v="DGI_x000a_DS - Subproceso Administración de Cartera_x000a_Dirección Seccional de Impuestos de Bogotá, Barranquilla y Valledupar_x000a_División de Cobranzas_x000a_GIT de Representación Externa  Cobranzas o quien haga sus veces"/>
    <n v="0.5"/>
    <x v="1"/>
  </r>
  <r>
    <x v="6"/>
    <x v="2"/>
    <m/>
    <m/>
    <m/>
    <m/>
    <s v="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
    <s v="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
    <s v="Informe en PDF de la gestión adelantada y/o la oportuna expedición de los actos administrativos en los expedientes en proceso especial en los cuales se ordene la adjudicación de bienes a favor de la Nación U.A.E.- DIAN"/>
    <n v="12"/>
    <d v="2024-11-15T00:00:00"/>
    <d v="2025-11-14T00:00:00"/>
    <n v="52"/>
    <n v="6"/>
    <s v="DGI_x000a_DS - Subproceso Administración de Cartera_x000a_Dirección Seccional de Impuestos de Bogotá, Barranquilla y Valledupar_x000a_División de Cobranzas y/o Recaudo y Cobranzas_x000a_GIT de Representación Externa  Cobranzas o quien haga sus veces"/>
    <n v="0.5"/>
    <x v="1"/>
  </r>
  <r>
    <x v="6"/>
    <x v="2"/>
    <m/>
    <m/>
    <m/>
    <m/>
    <s v="Adelantar revisión trimestral para establecer la realización por parte del GIT de Representación Externa, de la solicitud de cancelación de RUT de las sociedades en liquidación judicial que tengan orden de cancelación dada por el competente. "/>
    <s v="Adelantar verificación  trimestral para establecer la solicitud de cancelación de RUT de las sociedades en liquidación judicial que tengan orden  dada por el competente y su estado"/>
    <s v="Informe en PDF el que se consolide el resultado de la verificación de solicitud cancelación de RUT, cuando proceda. "/>
    <n v="12"/>
    <d v="2024-11-15T00:00:00"/>
    <d v="2025-11-14T00:00:00"/>
    <n v="52"/>
    <n v="6"/>
    <s v="DGI_x000a_DS - Subproceso Administración de Cartera_x000a_Dirección Seccional de Impuestos de Bogotá, Barranquilla y valledupar_x000a_División de Cobranzas_x000a_GIT de Representación Externa  Cobranzas o quien haga sus veces"/>
    <n v="0.5"/>
    <x v="1"/>
  </r>
  <r>
    <x v="6"/>
    <x v="2"/>
    <s v="Auditoría a la Gestión de Cartera 2024-001_x000a_Periodo 01/01/2023 al 30/03/2024"/>
    <s v="AGC2024-001_x000a__x000a_H5"/>
    <s v="Hallazgo No. 5 Inadecuada conformación y/o desactualización de unidades documentales y expedientes de cobro_x000a__x000a_Revisada la gestión documental en los expedientes de cobro, la conformación de las unidades documentales en los procesos concursales, el cumplimiento de las normas emitidas por el Archivo General de la Nación se evidenció:_x0009__x0009__x000a__x000a_a._x0009_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DSI Bogotá, DSI Barranquilla, DSIA Valledupar. _x0009__x000a__x0009__x0009__x0009__x0009__x0009__x0009__x0009__x0009__x0009__x0009__x0009__x0009__x0009__x000a_b._x0009_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DSI Bogotá, DSI Barranquilla, DSIA Valledupar._x000a__x000a_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_x000a__x000a__x0009__x0009__x0009__x0009__x0009__x0009__x0009_"/>
    <s v="Deficiencias en la implementación de autocontroles, para que la gestión documental se realice según las normas que rigen la materia, se conformen los expedientes y unidades documentales conservando su trazabilidad"/>
    <s v="Seleccionar en cada GIT de Cobranzas una muestra de 20 expedientes BIMESTRALMENTE para revisar la aplicación de procedimientos de conformacion de expedientes"/>
    <s v="Verificacion en los expedientes seleccionados de correcta conformacion documental "/>
    <s v="Informe en PDF que contenga la descripcion de las muestras seleccionadas, la metodologia empleada y las conclusiones obtenidas"/>
    <n v="18"/>
    <d v="2024-11-15T00:00:00"/>
    <d v="2025-12-15T00:00:00"/>
    <n v="56.428571428571431"/>
    <n v="0"/>
    <s v="DGI_x000a_DS - Subproceso Administración de Cartera_x000a_Dirección Seccional de Impuestos de Bogotá, Barranquilla y Valledupar_x000a_División de Cobranzas y/o Recaudo y Cobranzas"/>
    <n v="0"/>
    <x v="1"/>
  </r>
  <r>
    <x v="6"/>
    <x v="2"/>
    <m/>
    <m/>
    <m/>
    <m/>
    <s v="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
    <s v="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
    <s v="Memorias de las mesas de trabajo realizadas"/>
    <n v="2"/>
    <d v="2024-11-15T00:00:00"/>
    <d v="2025-04-15T00:00:00"/>
    <n v="21.571428571428573"/>
    <n v="2"/>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Jefe División de Cobranzas y/o Recaudo y Cobranzas_x000a_"/>
    <n v="1"/>
    <x v="0"/>
  </r>
  <r>
    <x v="6"/>
    <x v="2"/>
    <m/>
    <m/>
    <m/>
    <m/>
    <s v="Implementar plan de trabajo acordado en las mesas de trabajo realizadas"/>
    <s v="cronograma de ejecucion de tareas del plan de trabajo acordado en las mesas de trabajo"/>
    <s v="Informe en PDF donde se indique ele cumplimiento de las acciones  identificadas en las mesas de trabajo realizadas"/>
    <n v="1"/>
    <d v="2025-04-15T00:00:00"/>
    <d v="2025-08-31T00:00:00"/>
    <n v="19.714285714285715"/>
    <n v="0.5"/>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División de Cobranzas y/o Recaudo y Cobranzas_x000a_"/>
    <n v="0.5"/>
    <x v="1"/>
  </r>
  <r>
    <x v="6"/>
    <x v="2"/>
    <s v="Auditoría a la Gestión de Cartera 2024-001_x000a_Periodo 01/01/2023 al 30/03/2024"/>
    <s v="AGC2024-001_x000a__x000a_H6"/>
    <s v="Hallazgo No.6 Deficiencias en la gestión para la inactivación de roles en los sistemas de información Obligación Financiera, SIPAC y aplicativo OBLIGA y en la actualización de los listados._x000a__x000a_Verificada la actualización de los catálogos de roles, los listados de roles activos y la oportunidad en la inactivación de estos, se evidenció:_x0009__x0009__x0009__x0009__x0009__x0009__x0009__x0009__x0009__x0009__x0009__x0009__x0009__x0009__x0009__x0009__x000a_a. 7 de los 8 roles establecidos para el Sistema SIPAC en el catálogo “Anexo Roles de las soluciones tecnológicas según procedimientos y procesos_V3_R054/Soluciones Digitales&quot;,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Ver anexo No.5 Roles. Hoja a). Dirección de Gestión de Innovación y Tecnología, Dirección de Gestión de Impuestos/Coordinación de Cobranzas._x0009__x0009__x0009__x0009__x0009__x0009__x0009__x0009__x0009__x0009__x0009__x0009__x0009__x0009__x0009__x0009__x0009__x000a_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Dirección de Gestión de Impuestos/ Coordinación de Cobranzas._x0009__x0009__x0009__x0009__x0009__x0009__x0009__x0009__x000a_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Ver anexo No.5 Roles. Hoja c). Dirección de Gestión de Impuestos/Coordinación de Cobranzas. Dirección de Gestión de Innovación y Tecnología._x0009__x000a__x0009__x0009__x0009__x0009__x0009__x0009__x0009__x000a_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Ver anexo No.5 Roles. Hoja d). DSI Bogotá, Dirección de Gestión de Innovación y Tecnología, Coordinación de Administración de Aplicativos de Impuestos._x000a__x000a_e. En el aplicativo OBLIGA, el exfuncionario identificado con C.C. 1.042.769.784 mantiene roles activos de consulta, grabación y eliminación. DSI Barranquilla._x0009__x0009__x0009__x0009__x0009__x0009__x0009__x0009__x0009__x0009__x000a_f. En el Sistema SIPAC, según &quot;Lista de usuarios con roles activos asignados en el Sistema SIPAC&quot;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 (Ver anexo No.5 Roles Hoja f). DSI Bogotá, DSI Barranquilla, Dirección de Gestión de Innovación y Tecnología/CO Soporte Técnico al Usuario._x0009__x000a__x000a_g. En el Sistema SIPAC, según el listado en mención, 25 exfuncionarios mantienen roles activos, distribuidos así: 24 en DSI Bogotá y uno (1) en DO Grandes Contribuyentes (Ver anexo No.5 Roles Hoja g). DSI Bogotá, DO Grandes Contribuyentes, Dirección de Gestión de Innovación y Tecnología/CO de Soporte Técnico al Usuario._x000a__x0009__x0009__x0009__x0009__x0009__x0009__x000a__x000a_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Ver anexo No.5 Roles. Hoja h). DSI Barranquilla, DSI Bogotá, DO Grandes Contribuyentes._x000a__x0009__x000a__x000a_i. En el Sistema SIPAC, dos (2) exfuncionarias de la Dirección de Gestión de Innovación y Tecnología mantienen roles activos con privilegios de consulta sobre las bases de datos, así: uno (1) con acceso a Barranquilla, Bogotá y Valledupar y otra para Barranquilla y Valledupar. (Ver anexo No.5 Roles. Hoja i). Dirección de Gestión de Innovación y Tecnología._x000a__x000a_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quot;Segregación de funciones&quot;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s v="Deficiencias en el seguimiento y control de los roles que han sido asignados al personal externo y a los funcionarios; y en los autocontroles para verificar la inactivación de éstos; _x000a__x000a_Desactualización del catálogo de roles &quot;Anexo Roles de las soluciones tecnológicas según procedimientos y procesos_V3_R054&quot;_x000a__x000a_Falta de incorporación de la información de los roles asignados y activos del Sistema SIPAC y aplicativo OBLIGA en el reporte del “Listado de Roles Activos”_x000a__x000a_Ausencia de campos en los “Listados de Roles Activos” que permitan identificar la calidad del usuario relacionado en el reporte (funcionario DIAN, funcionario de ente de control externo, nombre del ente de control externo o contratista) e inoportunidad en la inactivación de roles._x000a__x000a__x0009__x0009__x0009__x0009__x0009_"/>
    <s v="Revisar y gestionar la solucion de cada uno de los casos enumerados en el informe de auditoria en los numerales a,b,c,d,e,f.g.h.i"/>
    <s v="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
    <s v="Informe en PDF que contenga la descripcion y solucion de los casos enumerados"/>
    <n v="1"/>
    <d v="2024-11-15T00:00:00"/>
    <d v="2025-03-15T00:00:00"/>
    <n v="17.142857142857142"/>
    <n v="1"/>
    <s v="DGI_x000a_NC - Subproceso Administración de Cartera_x000a_Dirección de Gestión de Impuestos_x000a_Subdirección de Cobranzas y Control Extensivo_x000a_Coordinación de Cobranzas_x000a_ _x000a__x000a_ _x000a__x000a_ _x000a_"/>
    <n v="1"/>
    <x v="0"/>
  </r>
  <r>
    <x v="6"/>
    <x v="2"/>
    <m/>
    <m/>
    <m/>
    <m/>
    <s v="Realizar una auditoria a los roles asignados en aplicativos de cobro para verificar que no se presenten inconsistencias o desactualizaciones"/>
    <s v="Efectuar los cruces y verificaciones necesarios para determinar la correcta asignacion y control de roles de acceso en los aplicativos de cobro"/>
    <s v="Informe en PDF que contenga objetivo, metodologia, muestras  y conclusiones de la auditoria efectuada recomendando efectuar posteriores auditorias periodicas de esta indole"/>
    <n v="1"/>
    <d v="2025-03-15T00:00:00"/>
    <d v="2025-07-15T00:00:00"/>
    <n v="17.428571428571427"/>
    <n v="0"/>
    <s v="DGI_x000a_NC - Subproceso Administración de Cartera_x000a_Dirección de Gestión de Impuestos_x000a_Subdirección de Cobranzas y Control Extensivo_x000a_Coordinación de Cobranzas_x000a_ _x000a__x000a_ _x000a__x000a_ _x000a_"/>
    <n v="0"/>
    <x v="1"/>
  </r>
  <r>
    <x v="6"/>
    <x v="2"/>
    <s v="Auditoría a la Gestión de Cartera 2024-001_x000a_Periodo 01/01/2023 al 30/03/2024"/>
    <s v="AGC2024-001_x000a__x000a_H8"/>
    <s v="Hallazgo No. 8 Deficiencias de las herramientas tecnológicas que soportan la gestión de cobro_x000a__x000a_Verificados los sistemas de información SIPAC, Obligación Financiera, aplicativo OBLIGA, Candado Aduanero y formatos en hoja de cálculo que soportan tecnológicamente el Subproceso Administración de Cartera, enmarcados dentro de la política de gobierno digital, se evidenció:_x0009__x0009__x0009__x0009__x0009__x0009__x0009__x0009__x000a_a._x0009_Multiplicidad de fuentes de información sin integración automatizada ni consolidada a nivel nacional. Dirección de Gestión de Innovación y Tecnología. Dirección de Gestión de Impuestos/ Coordinación de Cobranzas._x0009__x000a__x000a_b._x0009_Deficiencias en la calidad y confiabilidad de la información registrada en los diferentes sistemas de información que soportan la administración de Cartera e interoperabilidad parcial entre estos. Dirección de Gestión de Impuestos/ Coordinación de Cobranzas._x000a__x000a_c._x0009_El aplicativo OBLIGA y Candado Aduanero están desarrollados en una tecnología antigua y el primero carece de funcionalidades que faciliten la gestión de la información, por ejemplo: la agrupación de obligaciones por expediente. Dirección de Gestión de Innovación y Tecnología, Dirección de Gestión de Impuestos/ Coordinación de Cobranzas._x000a__x000a_d. Formatos construidos en hoja de cálculo que se convierten en sistemas de gestión, sin la observancia de buenas prácticas de construcción de bases de datos, de gestión de accesos y segregación de funciones. Dirección de Gestión de Innovación y Tecnología. Dirección de Gestión de Impuestos/ Coordinación de Cobranzas._x000a__x000a_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_x000a_"/>
    <s v="Falta de desarrollos tecnológicos que satisfagan las necesidades del negocio y una arquitectura de datos unificada para el apoyo del subproceso._x000a__x000a_"/>
    <s v="Iniciar el proyecto con la definición de  los requerimientos funcionales"/>
    <s v="Definir los requerimientos funcionales"/>
    <s v="Documento de requerimientos funcionales V1 "/>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0"/>
  </r>
  <r>
    <x v="6"/>
    <x v="2"/>
    <m/>
    <m/>
    <m/>
    <m/>
    <s v="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_x000a__x000a__x000a__x000a_"/>
    <n v="1"/>
    <x v="0"/>
  </r>
  <r>
    <x v="6"/>
    <x v="2"/>
    <m/>
    <m/>
    <m/>
    <m/>
    <s v="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_x000a__x000a__x000a__x000a_"/>
    <n v="1"/>
    <x v="0"/>
  </r>
  <r>
    <x v="6"/>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0"/>
  </r>
  <r>
    <x v="6"/>
    <x v="2"/>
    <m/>
    <m/>
    <m/>
    <m/>
    <s v="Definir un plan de trabajo de desarrollo de la solución tecnológica "/>
    <s v="Definir un plan de trabajo de desarrollo de la solución tecnológica "/>
    <s v="Plan de trabajo"/>
    <n v="1"/>
    <d v="2023-11-01T00:00:00"/>
    <d v="2025-03-31T00:00:00"/>
    <n v="73.714285714285708"/>
    <n v="1"/>
    <s v="DGI_x000a_NC- Subproceso Innovación y Tecnología_x000a_Dirección de Gestión de Innovación y Tecnología_x000a_ _x000a_"/>
    <n v="1"/>
    <x v="0"/>
  </r>
  <r>
    <x v="6"/>
    <x v="2"/>
    <m/>
    <m/>
    <m/>
    <m/>
    <s v="Aprobar o validar el plan de trabajo de la implementación de la solución tecnológica "/>
    <s v="Aprobar o validar el plan de trabajo de la implementación de la solución tecnológica "/>
    <s v="Plan de trabajo aprobado "/>
    <n v="1"/>
    <d v="2023-11-01T00:00:00"/>
    <d v="2025-05-31T00:00:00"/>
    <n v="82.428571428571431"/>
    <n v="1"/>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0"/>
  </r>
  <r>
    <x v="6"/>
    <x v="2"/>
    <m/>
    <m/>
    <m/>
    <m/>
    <s v="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_x000a_ _x000a_"/>
    <n v="0"/>
    <x v="1"/>
  </r>
  <r>
    <x v="6"/>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1"/>
  </r>
  <r>
    <x v="6"/>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1"/>
  </r>
  <r>
    <x v="6"/>
    <x v="2"/>
    <s v="Auditoría al Proyecto de Implementación de Factura Electrónica y Controles a Proveedores Tecnológicos _x000a_AFE 2024-006"/>
    <s v="AFE 2024-006_x000a__x000a_H3"/>
    <s v="Hallazgo No. 3. Deficiencias en la planeación y ejecución del premio fiscal 2023 _x000a__x000a_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_x000a__x000a_1._x0009_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_x000a_2._x0009_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_x000a_3._x0009_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_x000a_4._x0009_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_x000a_5._x0009_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_x000a_ _x000a_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
    <s v="Lo anterior, debido a deficiencias en la planeación y ejecución del sorteo de premio fiscal por parte de la DIAN, en el autocontrol, monitoreo y seguimiento de las etapas de este."/>
    <s v="1. Elaborar, aprobar y publicar una cartilla para la realización del Premio Fiscal, dentro del Sistema de Gestión bajo los lineamientos del Modelo Integrado de Planeación y Gestión - MIPG_x000a__x000a__x000a_"/>
    <s v="Cartilla aprobada y publicada en el Sistema de Gestión"/>
    <s v="Cartilla aprobada y publicada en el Sistema de Gestión"/>
    <n v="1"/>
    <d v="2024-12-02T00:00:00"/>
    <d v="2025-07-31T00:00:00"/>
    <n v="34.428571428571431"/>
    <n v="0"/>
    <s v="DGI_x000a_Subdirección de Factura Electrónica y Soluciones Operativas_x000a_Subdirección de Servicio al Ciudadano"/>
    <n v="0"/>
    <x v="1"/>
  </r>
  <r>
    <x v="6"/>
    <x v="2"/>
    <m/>
    <m/>
    <m/>
    <m/>
    <s v="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_x000a_"/>
    <s v="Acta de comité"/>
    <s v="Acta de comité"/>
    <n v="1"/>
    <d v="2024-12-02T00:00:00"/>
    <d v="2025-02-28T00:00:00"/>
    <n v="12.571428571428571"/>
    <n v="1"/>
    <s v="DGI_x000a_Subdirección de Factura electrónica y soluciones operativas_x000a_Subdirección de Servicio al Ciudadano"/>
    <n v="1"/>
    <x v="0"/>
  </r>
  <r>
    <x v="6"/>
    <x v="2"/>
    <s v="Auditoría al Proyecto de Implementación de Factura Electrónica y Controles a Proveedores Tecnológicos _x000a_AFE 2024-006"/>
    <s v="AFE 2024-006_x000a__x000a_H4"/>
    <s v="Hallazgo No. 4. Inconsistencias entre la información depurada y el protocolo de la depuración de bases de datos del Premio Fiscal 2023 _x000a__x000a_Verificada la base de datos depurada sobre la cual se realizó el sorteo del Premio Fiscal 2023 y la aplicación del protocolo relacionado en el artículo 10 de la resolución 8743 de 2023 que reglamentó la ejecución de dicho premio, se encontró lo siguiente: _x000a_ _x000a_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_x000a__x000a_1._x0009_Campo denominado VAL_CORREO_ELECTRONICO registro de correos sin la sintaxis correcta (nombre@dominio), registro de correos de tipo numérico, registros en blanco, registros de correos sin dominios válidos, más de dos correos registrados en el mismo campo. _x000a__x000a_2._x0009_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_x000a__x000a_3._x0009_Campo NUM_IDENTIFICACIÓN se evidencian datos con números incoherentes, por ejemplo: 1111111, campos con datos de NIT. (Anexo_No.4_SI). _x000a_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
    <s v="Lo anterior, se debe a deficiencias en la elaboración, aplicación, validación y control de correcto uso del protocolo determinado para la depuración de la base de datos del sorteo del Premio Fiscal “La Factura Electrónica Me Premia” 2023."/>
    <s v="1. Elaborar, aprobar y publicar una cartilla para la realización del Premio Fiscal, dentro del Sistema de Gestión bajo los lineamientos del Modelo Integrado de Planeación y Gestión - MIPG_x000a__x000a__x000a_"/>
    <s v="Cartilla aprobada y publicada en el Sistema de Gestión"/>
    <s v="Cartilla aprobada y publicada en el Sistema de Gestión"/>
    <n v="1"/>
    <d v="2024-12-02T00:00:00"/>
    <d v="2025-07-31T00:00:00"/>
    <n v="34.428571428571431"/>
    <n v="0"/>
    <s v="DGI_x000a_Subdirección de Factura Electrónica y Soluciones Operativas_x000a_Subdirección de Servicio al Ciudadano"/>
    <n v="0"/>
    <x v="1"/>
  </r>
  <r>
    <x v="6"/>
    <x v="2"/>
    <s v="Auditoría al Proyecto de Implementación de Factura Electrónica y Controles a Proveedores Tecnológicos _x000a_AFE 2024-006"/>
    <s v="AFE 2024-006_x000a__x000a_H6"/>
    <s v="Hallazgo No. 6. Deficiencias en la gestión de roles de los activos sistemas de información del subproceso de Factura Electrónica y Servicios Digitales_x000a__x000a_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_x000a__x000a_Sistema Premio Fiscal 2023 &quot;La factura electrónica me premia&quot;_x000a__x000a_1._x0009_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_x000a__x000a_2._x0009_El sistema no dispone de un rol de consulta para auditoría de entes internos y externos. _x000a_Sistema de Factura Electrónica - SFESO _x000a__x000a_1._x0009_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_x000a_ _x000a_2._x0009_Al revisar los 78 usuarios con roles habilitados del sistema SFESO, 12 funcionarios reportan un cargo distinto del reportado al archivo de planta de personal tomado como referencia para el ejercicio auditor (01/07/2024) es decir el 15% de ellos. _x000a_3._x0009_Los Log del Sistema de Factura Electrónica se generan y se almacenan por 90 días, sin permitir disponer una trazabilidad a largo plazo sobre las modificaciones que se realicen en las configuraciones del sistema de información y en las bases de datos de usuarios. _x000a__x000a__x000a_4._x0009_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quot;Roles de las soluciones tecnológicas&quot;, todos son de perfil administrador sin posibilidad de asignar rol de consulta o auditoría. _x000a__x000a_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quot;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_x000a_  _x000a__x000a_ "/>
    <s v="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0"/>
  </r>
  <r>
    <x v="6"/>
    <x v="2"/>
    <m/>
    <m/>
    <m/>
    <m/>
    <s v="2. Solicitar la inactivación de los roles 2242 “Rol básico 4 Administración Catalogo” y 2243 “Rol básico 5 Consulta Auditoria” en el archivo “Roles_Muisca” _x000a_"/>
    <s v="Solicitud de inactivación y verificación del Formato con los  Listados de usuarios y roles inactivados"/>
    <s v="Solicitud de inactivación y verificación del Formato con los  Listados de usuarios y roles inactivados"/>
    <n v="1"/>
    <d v="2024-12-02T00:00:00"/>
    <d v="2025-03-30T00:00:00"/>
    <n v="16.857142857142858"/>
    <n v="1"/>
    <s v="DGI_x000a_Subdirección de Factura Electrónica y Soluciones Operativas"/>
    <n v="1"/>
    <x v="0"/>
  </r>
  <r>
    <x v="6"/>
    <x v="2"/>
    <m/>
    <m/>
    <m/>
    <m/>
    <s v="3. Revisar, depurar y hacer seguimiento mensual al listado general de roles del SFESO, para solicitar la inactivación o eliminación de los usuarios y roles que no se requieran con los cargos y dependencias de estos, de acuerdo al procedimiento._x000a_"/>
    <s v="Acta de seguimiento mensual que registre los Listados de usuarios y roles actualizados según Formato de requerimientos realizados_x000a_"/>
    <s v="Acta de seguimiento mensual que registre los Listados de usuarios y roles actualizados según Formato de requerimientos realizados_x000a_"/>
    <n v="13"/>
    <d v="2024-12-02T00:00:00"/>
    <d v="2025-12-31T00:00:00"/>
    <n v="56.285714285714285"/>
    <n v="7"/>
    <s v="DGI_x000a_Subdirección de Factura Electrónica y Soluciones Operativas"/>
    <n v="0.53846153846153844"/>
    <x v="1"/>
  </r>
  <r>
    <x v="6"/>
    <x v="2"/>
    <m/>
    <m/>
    <m/>
    <m/>
    <s v="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
    <s v="Acta de reunión que evidencie las decisiones"/>
    <s v="Acta de reunión que evidencie las decisiones"/>
    <n v="1"/>
    <d v="2025-01-15T00:00:00"/>
    <d v="2025-02-28T00:00:00"/>
    <n v="6.2857142857142856"/>
    <n v="1"/>
    <s v="DGI_x000a_Subdirección de Factura Electrónica y Soluciones Operativas_x000a__x000a_Subdirección de Infraestructura Tecnológica y de Operaciones"/>
    <n v="1"/>
    <x v="0"/>
  </r>
  <r>
    <x v="6"/>
    <x v="2"/>
    <m/>
    <m/>
    <m/>
    <m/>
    <s v="5. Elaborar un plan de acción derivado de las decisiones tomadas en la mesa de trabajo"/>
    <s v="Plan de acción "/>
    <s v="Plan de acción "/>
    <n v="1"/>
    <d v="2025-03-01T00:00:00"/>
    <d v="2025-04-30T00:00:00"/>
    <n v="8.5714285714285712"/>
    <n v="1"/>
    <s v="DGI_x000a_Subdirección de Factura Electrónica y Soluciones Operativas_x000a__x000a_Subdirección de Infraestructura Tecnológica y de Operaciones"/>
    <n v="1"/>
    <x v="0"/>
  </r>
  <r>
    <x v="6"/>
    <x v="2"/>
    <m/>
    <m/>
    <m/>
    <m/>
    <s v="6. Realizar los terminos de referencia y anexo técnico del módulo de roles y perfiles del Sistema de Facturación Electrónica SFESO"/>
    <s v="Documento de terminos de referencia y anexo técnico"/>
    <s v="Documento de terminos de referencia y anexo técnico"/>
    <n v="1"/>
    <d v="2024-12-02T00:00:00"/>
    <d v="2025-01-31T00:00:00"/>
    <n v="8.5714285714285712"/>
    <n v="1"/>
    <s v="DGI_x000a_Subdirección de Factura Electrónica y Soluciones Operativas_x000a__x000a_Subdirección de Innovación y Proyectos"/>
    <n v="1"/>
    <x v="0"/>
  </r>
  <r>
    <x v="6"/>
    <x v="2"/>
    <m/>
    <m/>
    <m/>
    <m/>
    <s v="7. Adelantar las acciones contractuales del mantenimiento evolutivo de las funcionalidades del sistema de Facturación electrónica que incluya el mejoramiento de roles y perfiles del Sistema de Facturación Electrónica SFESO"/>
    <s v="Contrato Firmado"/>
    <s v="Contrato Firmado"/>
    <n v="1"/>
    <d v="2025-02-01T00:00:00"/>
    <d v="2025-07-30T00:00:00"/>
    <n v="25.571428571428573"/>
    <n v="0.5"/>
    <s v="DGI_x000a_Subdirección de Factura Electrónica y Soluciones Operativas_x000a__x000a_Subdirección de Innovación y Proyectos"/>
    <n v="0.5"/>
    <x v="1"/>
  </r>
  <r>
    <x v="6"/>
    <x v="2"/>
    <m/>
    <m/>
    <m/>
    <m/>
    <s v="8. Desarrollar, probar e implementar el módulo de roles y perfiles del Sistema de Facturación Electrónica SFESO"/>
    <s v="Puesta en producción del módulo de roles y perfiles del sistema _x000a_(01) Un Acta de comité de gestión de Cambios de Tecnología del correspondiente software instalado y en producción"/>
    <s v="Puesta en producción del módulo de roles y perfiles del sistema _x000a_(01) Un Acta de comité de gestión de Cambios de Tecnología del correspondiente software instalado y en producción"/>
    <n v="1"/>
    <d v="2025-08-01T00:00:00"/>
    <d v="2026-10-31T00:00:00"/>
    <n v="65.142857142857139"/>
    <n v="0"/>
    <s v="DGI_x000a_Subdirección de Factura Electrónica y Soluciones Operativas_x000a__x000a_Subdirección de Innovación y Proyectos"/>
    <n v="0"/>
    <x v="1"/>
  </r>
  <r>
    <x v="6"/>
    <x v="2"/>
    <s v="Auditoría al Proyecto de Implementación de Factura Electrónica y Controles a Proveedores Tecnológicos _x000a_AFE 2024-006"/>
    <s v="AFE 2024-006_x000a__x000a_H7"/>
    <s v="Hallazgo No. 7. Deficiencias en la documentación y manuales de los sistemas de información _x000a__x000a_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_x000a__x000a_1._x0009_Falta de Manuales de Administración del Sistema Premio Fiscal 2023 -&quot;La Factura Electrónica Me Premia&quot;. _x000a_2._x0009_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_x000a__x000a_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
    <s v="Debido a la falta de monitoreo y gestión en la actualización de la documentación técnica de los sistemas de información que apoyan el subproceso de  Factura Electrónica y Servicios Digitales,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0"/>
  </r>
  <r>
    <x v="6"/>
    <x v="2"/>
    <m/>
    <m/>
    <m/>
    <m/>
    <s v="2. Actualizar la documentación técnica del Sistema de Facturación Electrónica - SFESO _x000a_-Manual del Administrador._x000a_-Diccionario de Datos. _x000a_- Arquitectura de Software."/>
    <s v="Documentos  técnicos  actualizados "/>
    <s v="Documentos  técnicos  actualizados "/>
    <n v="3"/>
    <d v="2025-01-15T00:00:00"/>
    <d v="2025-09-30T00:00:00"/>
    <n v="36.857142857142854"/>
    <n v="2.4"/>
    <s v="DGI_x000a_Subdirección de Factura electrónica y Soluciones Operativas_x000a__x000a_Subdirección de Innovación y Proyectos_x000a_Subdirección de Soluciones y Desarrollo_x000a_Subdirección de Procesamiento de Datos"/>
    <n v="0.79999999999999993"/>
    <x v="1"/>
  </r>
  <r>
    <x v="6"/>
    <x v="2"/>
    <s v="Auditoría al Proyecto de Implementación de Factura Electrónica y Controles a Proveedores Tecnológicos _x000a_AFE 2024-006"/>
    <s v="AFE 2024-006_x000a__x000a_H8"/>
    <s v="Hallazgo No. 8. Inconsistencias en el cumplimiento de los Acuerdos de Niveles de Servicio - ANS establecidos para la atención de solicitudes en las herramientas Aranda, Service Now y Bugs sobre el Sistema de Factura Electrónica - SFESO_x000a__x000a_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_x000a__x000a_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
    <s v="Debido a deficiencias en la gestión y monitoreo de los acuerdos de niveles de servicios para la atención de incidentes y requerimientos funcionales y no funcionales para los sistemas de información que apoyan el subproceso "/>
    <s v="1. Diseñar un reporte de seguimiento de ANS por cada integrante del equipo de mesa de soporte para los incidentes registrados en la herramienta SERVICENOW y posterior escalamiento en BUGs. Esta solicitud se hará al área encargada de implementar reportes dentro de la herramienta._x000a__x000a_"/>
    <s v="Reporte de seguimiento de ANS implementado "/>
    <s v="Reporte de seguimiento de ANS implementado "/>
    <n v="1"/>
    <d v="2024-12-02T00:00:00"/>
    <d v="2024-12-31T00:00:00"/>
    <n v="4.1428571428571432"/>
    <n v="1"/>
    <s v="DGI_x000a_Subdirección de Factura Electronica y Soluciones Operativas_x000a__x000a_Subdirección de Soluciones y Desarrollo"/>
    <n v="1"/>
    <x v="0"/>
  </r>
  <r>
    <x v="6"/>
    <x v="2"/>
    <m/>
    <m/>
    <m/>
    <m/>
    <s v="2. Realizar reunión semanal con Administracion Técnica para la validación de incidentes escalados y que estén sin resolver, registrando en un acta dicha situación y la gestiones adelantadas."/>
    <s v="Acta de Reunion de las sesiones semanales realizadas que registren  cumplimiento de los ANS, la documentación, trazabilidad y la gestión de los casos reportados."/>
    <s v="Acta de Reunion de las sesiones semanales realizadas que registren  cumplimiento de los ANS, la documentación, trazabilidad y la gestión de los casos reportados."/>
    <n v="25"/>
    <d v="2025-01-15T00:00:00"/>
    <d v="2025-06-15T00:00:00"/>
    <n v="21.571428571428573"/>
    <n v="25"/>
    <s v="DGI_x000a_Subdirección de Factura Electronica y Soluciones Operativas_x000a__x000a_Subdirección de Soluciones y Desarrollo"/>
    <n v="1"/>
    <x v="0"/>
  </r>
  <r>
    <x v="6"/>
    <x v="2"/>
    <s v="Auditoria a la Gestión de Cartera_x000a_AGC2025-003"/>
    <s v="AGC2025-003_x000a__x000a_H1"/>
    <s v="Hallazgo No.1 Ausencia de informes y de seguimiento a la gestión del secuestre (D)_x000a__x000a_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_x000a__x000a_a._x0009_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_x000a__x000a_b._x0009_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_x000a__x000a_c._x0009_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_x000a__x000a_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_x000a__x000a_d._x0009_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_x000a__x000a_e._x0009_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_x000a__x000a_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_x000a__x000a_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_x000a_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
    <s v="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
    <s v="Realizar seguimiento a la correcta gestión de los auxiliares de justicia  y entrega de bienes adjudicados"/>
    <s v="Revisar mensualmente una muestra del 10% de los bienes en los que se haya designado auxiliar de justicia/secuestre, incluyendo para el muestreo los expedientes que cumplan con los siguientes criterios: _x000a__x000a_1. Mayores cuantías en el avalúo del bien_x000a_2. Expedientes con obligaciones próximas a prescribir_x000a_3. Auxiliares de justicia/secuestres que no hayan rendido cuentas en el último trimestre_x000a_4. Bienes que no hayan sido objeto de revisión en el periodo anterior_x000a__x000a_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6"/>
    <x v="2"/>
    <m/>
    <m/>
    <m/>
    <m/>
    <m/>
    <s v="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s v="Informe"/>
    <n v="2"/>
    <d v="2025-09-01T00:00:00"/>
    <d v="2025-11-30T00:00:00"/>
    <n v="12.857142857142858"/>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6"/>
    <x v="2"/>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6"/>
    <x v="2"/>
    <s v="Auditoria a la Gestión de Cartera_x000a_AGC2025-003"/>
    <s v="AGC2025-003_x000a__x000a_H2"/>
    <s v="Hallazgo No.2 Deficiencias en el seguimiento a las facilidades de pago_x000a__x000a_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_x000a__x000a_a._x0009_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_x000a__x000a_b._x0009_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_x000a__x000a_c._x0009_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_x000a__x000a_d._x0009_Inconsistencias en la información registrada en el control de facilidades de pago formato FT-COT-2616 &quot;Control facilidades de pago” y FT-COT-2639 &quot;Control a facilidades de pago – Normas transitorias&quot;. DSI Medellín. NIT 811.022.917, 901.528.551, 72.344.185, 1.128.264.998, 900.455.326, 900.284.917, 900.958.259, 900.263.762, 70.163.877, 8.128.266, 70.130.864, 98.626.930, 900.823.127, 1.017.185.790._x000a_e._x0009_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_x000a__x000a_f._x0009_Falta la expedición de la resolución de cumplimiento de la facilidad de pago, donde han transcurrido hasta 14 meses desde la finalización del pago de la última cuota por parte del contribuyente. DSI Medellín. NIT 8.128.266, 72.344.185_x000a__x000a_Con lo anterior, se incumplen criterios normativos, dimensiones de MIPG y procedimientos institucionales generando efectos y riesgos con ocasión a las causas como se muestra en la siguiente tabla:_x000a__x000a_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_x000a__x000a_Riesgos: Exposición a los riesgos R1 “Obligaciones exigibles no gestionadas eficientemente en los términos de la ley y los procedimientos” de la Matriz de riesgos del Subproceso Administración de Cartera V4 del 11/10/2022."/>
    <s v="Deficiencias en el seguimiento de las facilidades de acuerdo con los términos establecidos para verificar su cumplimiento e inaplicación de los controles definidos en los procedimientos."/>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6"/>
    <x v="2"/>
    <m/>
    <m/>
    <m/>
    <m/>
    <s v="Realizar seguimiento y generar alertas a la gestión de las facilidades de pago otorgadas"/>
    <s v="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
    <s v="Informe"/>
    <n v="12"/>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6"/>
    <x v="2"/>
    <m/>
    <m/>
    <m/>
    <m/>
    <m/>
    <s v="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
    <s v="Informe"/>
    <n v="8"/>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6"/>
    <x v="2"/>
    <s v="Auditoria a la Gestión de Cartera_x000a_AGC2025-003"/>
    <s v="AGC2025-003_x000a__x000a_H3"/>
    <s v="Hallazgo No.3 Deficiencias en la gestión de cobro e incumplimiento de los términos señalados en el procedimiento para el trámite de las actuaciones._x000a__x000a_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quot;Inventario de bienes embargados&quot;, se evidenció que:_x000a__x000a_a._x0009_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_x000a__x000a_b._x0009_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_x000a__x000a_c._x0009_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_x000a__x000a_d._x0009_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_x000a__x000a_e._x0009_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_x000a__x000a_En el mismo sentido se presentan 19 mandamientos de pagos en estado “capturado en el área técnica” y 18 resoluciones de embargo de créditos u otros derechos semejantes, sin evidencia del trámite de notificación o comunicación respectivamente. Anexo No.2 DSIA Bucaramanga._x000a__x000a_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_x000a__x000a_g._x0009_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_x000a__x000a_h._x0009_Desactualización del formato FT-COT-5255 &quot;Inventario de bienes embargados&quot;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_x000a__x000a_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_x000a__x000a_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
    <s v="Insuficiencias en las labores de seguimiento y control por parte de los responsables del proceso para la expedición de los actos administrativos, en el registro de las obligaciones del contribuyente y su correspondiente notificación y/o comunicación."/>
    <s v="Identificar en el inventario de cartera obligaciones sin gestión de cobro y adelantar las actuaciones procedentes, teniendo en cuenta criterios de priorización"/>
    <s v="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
    <s v="Reporte de obligaciones con actuaciones realizadas"/>
    <n v="6"/>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6"/>
    <x v="2"/>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6"/>
    <x v="2"/>
    <m/>
    <m/>
    <m/>
    <m/>
    <s v="Realizar seguimiento a la eficaz comunicación y/o notificación de actos administrativos proferidos por las áreas de cobranzas"/>
    <s v="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
    <s v="Informe"/>
    <n v="8"/>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6"/>
    <x v="2"/>
    <m/>
    <m/>
    <m/>
    <m/>
    <s v="Realizar, según sea procedente, las actuaciones para subsanar las situaciones detectadas en el proceso de auditoria"/>
    <s v="Revisar los casos descritos en los Anexos 1 y 2 de las situaciones encontradas para garantizar la comunicación y/o notificación procedente"/>
    <s v="Informe"/>
    <n v="2"/>
    <d v="2025-09-01T00:00:00"/>
    <d v="2025-11-30T00:00:00"/>
    <n v="12.857142857142858"/>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6"/>
    <x v="2"/>
    <m/>
    <m/>
    <m/>
    <m/>
    <m/>
    <s v="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
    <s v="Informe"/>
    <n v="2"/>
    <d v="2025-09-01T00:00:00"/>
    <d v="2025-11-30T00:00:00"/>
    <n v="12.857142857142858"/>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6"/>
    <x v="2"/>
    <m/>
    <m/>
    <m/>
    <m/>
    <m/>
    <s v=" Revisar el caso de posible prescripción (literal b), para adelantar las actuaciones a que haya lugar, y/o proferir el acto administrativo para la declaratoria de prescripción de la(s) obligaciones(s) "/>
    <s v="Informe"/>
    <n v="1"/>
    <d v="2025-09-01T00:00:00"/>
    <d v="2025-11-30T00:00:00"/>
    <n v="12.857142857142858"/>
    <n v="0"/>
    <s v="DGI_x000a_Dirección de Gestión de Impuestos_x000a_Subdirección de Cobranzas y Control Extensivo_x000a_Coordinación de Cobranzas_x000a__x000a_Dirección Seccional de Impuestos de Medellín"/>
    <n v="0"/>
    <x v="1"/>
  </r>
  <r>
    <x v="6"/>
    <x v="2"/>
    <m/>
    <m/>
    <m/>
    <m/>
    <m/>
    <s v="Revisar el caso en particular (literal c) para reclasificar el segmento de cartera al que pertenece según los criterios definidos en el IN-COT-0305 &quot;Clasificación de la cartera&quot; actualizando la información en el FT-COT-2615 &quot;Seguimiento y control a procesos concursales&quot;"/>
    <s v="Informe"/>
    <n v="1"/>
    <d v="2025-09-01T00:00:00"/>
    <d v="2025-11-30T00:00:00"/>
    <n v="12.857142857142858"/>
    <n v="0"/>
    <s v="DGI_x000a_Dirección de Gestión de Impuestos_x000a_Subdirección de Cobranzas y Control Extensivo_x000a_Coordinación de Cobranzas_x000a__x000a_Dirección Seccional de Impuestos y Aduanas de Bucaramanga"/>
    <n v="0"/>
    <x v="1"/>
  </r>
  <r>
    <x v="6"/>
    <x v="2"/>
    <m/>
    <m/>
    <m/>
    <m/>
    <s v="Realizar validaciones de presuntos casos de duplicidad en la cartera"/>
    <s v="Detectar mensualmente casos de presunta duplicidad en la cartera, remitiendo a las Direcciones Seccionales la relación de presuntas duplicidades para que se adelante la gestión procedente"/>
    <s v="Informe"/>
    <n v="12"/>
    <d v="2025-09-01T00:00:00"/>
    <d v="2026-08-31T00:00:00"/>
    <n v="52"/>
    <n v="0"/>
    <s v="DGI_x000a_Dirección de Gestión de Impuestos_x000a_Subdirección de Cobranzas y Control Extensivo_x000a_Coordinación de Cobranzas"/>
    <n v="0"/>
    <x v="1"/>
  </r>
  <r>
    <x v="6"/>
    <x v="2"/>
    <s v="Auditoria a la Gestión de Cartera_x000a_AGC2025-003"/>
    <s v="AGC2025-003_x000a__x000a_H4"/>
    <s v="Hallazgo No.4 Depósitos judiciales producto de remate y de embargo de créditos u otros derechos semejantes sin gestionar_x000a__x000a_Verificada la gestión de los depósitos judiciales constituidos a favor de la Nación UAE DIAN producto de remates, embargo de créditos u otros derechos semejantes y/o de la productividad de los bienes secuestrados; así como el seguimiento y control realizado, se evidenció:_x000a__x000a_a._x0009_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_x000a__x000a_b._x0009_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_x000a__x000a_c._x0009_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_x000a__x000a__x000a_d._x0009_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_x000a__x000a_e._x0009_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_x000a_Con lo anterior, se incumplen criterios normativos, dimensiones de MIPG y procedimientos institucionales generando efectos y riesgos con ocasión a las causas como se muestra en la siguiente tabla:_x000a__x000a_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_x000a__x000a_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
    <s v="Falencias en el control y en las actividades de verificación para la oportuna y debida gestión de los depósitos bien sea para su aplicación en las obligaciones o endoso al contribuyente según corresponda."/>
    <s v="Realizar, según sea procedente, las actuaciones para subsanar las situaciones detectadas en el proceso de auditoria"/>
    <s v="Verificar el cumplimiento de requisitos legales para la aplicación, endoso, fraccionamiento y/o conversión de los depósitos judiciales identificados en la Auditoría AGC 2025-003 como &quot;pendientes de gestionar&quot; y proferir los actos administrativos necesarios para su efectiva gestión, en los casos en que sea procedente"/>
    <s v="Informe"/>
    <n v="2"/>
    <d v="2025-09-01T00:00:00"/>
    <d v="2026-02-28T00:00:00"/>
    <n v="25.714285714285715"/>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
    <x v="1"/>
  </r>
  <r>
    <x v="6"/>
    <x v="2"/>
    <m/>
    <m/>
    <m/>
    <m/>
    <s v="Realizar seguimiento a la eficaz gestión de los depósitos judiciales"/>
    <s v="Enviar trimestralmente a los funcionarios de cobro una relación de Títulos de Deposito Judicial sin gestionar, priorizando la gestión según los siguientes criterios:_x000a_1. Mayores cuantías del Titulo de Deposito Judicial_x000a_2. Títulos de mas de 6 meses de conformación"/>
    <s v="Reporte de títulos gestionados"/>
    <n v="8"/>
    <d v="2025-09-01T00:00:00"/>
    <d v="2026-08-31T00:00:00"/>
    <n v="52"/>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
    <x v="1"/>
  </r>
  <r>
    <x v="6"/>
    <x v="2"/>
    <m/>
    <m/>
    <m/>
    <m/>
    <m/>
    <s v="Revisar bimestralmente una muestra de 10 expedientes en los que se hayan endosado depósitos judiciales, validando que dentro del expediente obre soporte de la comunicación del endoso al contribuyente"/>
    <s v="Informe"/>
    <n v="12"/>
    <d v="2025-09-01T00:00:00"/>
    <d v="2026-08-31T00:00:00"/>
    <n v="52"/>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estión de Cobranzas"/>
    <n v="0"/>
    <x v="1"/>
  </r>
  <r>
    <x v="6"/>
    <x v="2"/>
    <s v="Auditoria a la Gestión de Cartera_x000a_AGC2025-003"/>
    <s v="AGC2025-003_x000a__x000a_H5"/>
    <s v="Hallazgo No.5 Inadecuada gestión documental en la conformación de los expedientes de cobro _x000a__x000a_Revisada la conformación de los expedientes del proceso de Recuperación de Cartera, el cumplimiento de las normas relacionadas con la gestión documental emitidas por el Archivo General de la Nación y los procedimientos internos se evidenció:_x0009__x000a__x0009__x000a_a._x0009_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_x000a__x000a_Criterios:_x000a_Artículo 12 del Acuerdo 02 de 2014 del Archivo General de la Nación; Procedimiento - PR-ADF-0163 V4; numeral 4 del Instructivo - IN-ADF-0132 V5; Formato FT-ADF-2558 “Hoja de control unidad documental”._x000a__x000a_Riesgos:_x000a_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
    <s v="Deficiencias en la implementación de controles para la conformación de los expedientes de acuerdo con los lineamientos de gestión documental."/>
    <s v="Realizar seguimiento a la aplicación de normas de gestión documental"/>
    <s v="Seleccionar bimestralmente una muestra de 20 expedientes para revisar la correcta aplicación de procedimientos de conformación de expedientes"/>
    <s v="Informe de chequeos realizados"/>
    <n v="12"/>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6"/>
    <x v="2"/>
    <s v="Auditoria a la Gestión de Cartera_x000a_AGC2025-003"/>
    <s v="AGC2025-003_x000a__x000a_H6"/>
    <s v="Hallazgo No.6 Deficiencias en el registro y la publicación de los activos de información en el portal web de la Entidad, enlace de transparencia y en la herramienta de Gestión, Riesgo y Control GRC._x000a__x000a_Dirección de Gestión de Impuestos/Subdirección de Cobranzas y Control Extensivo/Oficina de Seguridad de la Información_x000a__x000a_Verificadas las herramientas de información relacionadas con los activos SIPAC , Remates Virtuales, Obligación Financiera y repositorio Obliga que apoyan al proceso de Recuperación de Cartera, tales como: documento “Anexo de Roles de las soluciones tecnológicas según procedimientos y procesos_V4_R011” del proceso de Información, Innovación y Tecnología, publicado en el listado maestro de documentos de la DIANNET, al igual que el enlace de transparencia del portal web de la Entidad y la información registrada en la herramienta de Gestión, Riesgo y Control GRC, se evidenció que:_x000a__x000a_a._x0009_El activo de información “Remates Virtuales” registrado en la herramienta de Gestión Riesgo y Control como &quot;Aplicativo Remate Virtual-SCCE NIVEL CENTRAL&quot;, no cuenta con el registro de riesgos, controles ni planes de acción._x000a__x000a_b._x0009_En el enlace de trasparencia del portal Web de la Entidad, el Activo “Remate Virtual-SCCE NIVEL CENTRAL” no se identificó la categoría de este activo, al señalarse como “No aplica”._x000a__x000a_c._x0009_En el “Anexo de Roles de las soluciones tecnológicas según procedimientos y procesos_V4_R011”, no se encuentra registrado el repositorio Obliga, además dicho anexo presenta desactualización de los procedimientos asociados a los SIES antes mencionados._x000a__x000a_Criterios:_x000a_Literal j) del artículo 11 de la Ley 1712 del 2014; artículos 2, 6 y 7 de la Resolución DIAN 0033 del 08/06/2017; numerales 1.5 y 1.6 del Manual de Gobierno Digital de MINTIC; numeral 5.3 del Modelo de Seguridad y Privacidad de la Información OD-IIT-0001 V4; actividades 3 y 5 del procedimiento - PR-IIT-0366 V6; numeral 4 de la “Cartilla para la gestión de activos de información” CT-IIT-0079 V4; numeral 4.2 del instructivo - IN-IIT-0105 V4._x000a_Riesgos:_x000a_Exposición a los riesgos R5 “Información afectada en su integridad y/o confidencialidad y/o disponibilidad” de la matriz de riesgos del Subproceso Administración de Cartera V4 y al riesgo R3 “Medidas de seguridad y privacidad de la Información inadecuadas que amenazan la integridad, confidencialidad y disponibilidad de los datos” de la matriz de riesgos de Seguridad de la Información V2."/>
    <s v="Deficiencias en el seguimiento, control y monitoreo de los registros de los activos de información que apoyan al proceso auditado."/>
    <s v="Analizar, determinar, solicitar la actualización y actualizar, conforme sea procedente, el activo de información &quot;Sistema de Remates Virtuales&quot; y el &quot;Anexo de Roles&quot;"/>
    <s v="Analizar, determinar, solicitar la actualización y actualizar, conforme sea procedente, en la herramienta GRC y Portal Web de la entidad el activo de información &quot;Sistema de Remates Virtuales&quot; con sus: riesgos, planes de acción, controles asociados y categoría"/>
    <s v="Activo actualizado en la Herramienta de Gestión, Riesgo y Cumplimiento GRC"/>
    <n v="1"/>
    <d v="2025-09-01T00:00:00"/>
    <d v="2026-03-31T00:00:00"/>
    <n v="30.142857142857142"/>
    <n v="0"/>
    <s v="DGI_x000a_Dirección de Gestión de Impuestos_x000a_Subdirección de Cobranzas y Control Extensivo_x000a_Coordinación de Cobranzas_x000a__x000a_Oficina de Seguridad de la Información"/>
    <n v="0"/>
    <x v="1"/>
  </r>
  <r>
    <x v="6"/>
    <x v="2"/>
    <m/>
    <m/>
    <m/>
    <m/>
    <m/>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
    <n v="0"/>
    <x v="1"/>
  </r>
  <r>
    <x v="6"/>
    <x v="2"/>
    <s v="Auditoria a la Gestión de Cartera_x000a_AGC2025-003"/>
    <s v="AGC2025-003_x000a__x000a_H7"/>
    <s v="Hallazgo No.7 Falta de completitud de los manuales y documentación técnica, soporte de base de datos de los sistemas de información que apoyan al proceso de Recuperación de Cartera._x000a__x000a_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_x000a__x000a_a._x0009_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_x000a__x000a_b._x0009_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_x000a__x000a_c._x0009_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_x000a__x000a_d._x0009_Inexistencia del manual para usuario funcional del Sistema Remates Virtuales, que facilite el uso de las funcionalidades del sistema y de esta manera se eviten reprocesos, suspensión de las diligencias o acciones judiciales en contra de la entidad. DGIT/ DGI_x000a__x000a_e._x0009_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_x000a__x000a_Criterios:_x000a_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
    <s v="Deficiencias de control y seguimiento en la actualización de la documentación técnica, manuales de los sistemas de información; así como, utilización de sistemas obsoletos que carecen de soporte del fabricante en los sistemas que apoyan al proceso de Recuperación de Cartera."/>
    <s v="Actualizar el diccionario de datos en el repositorio central de Enterprise Architect (SIPAC) "/>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5-08-01T00:00:00"/>
    <d v="2026-07-15T00:00:00"/>
    <n v="49.714285714285715"/>
    <n v="0"/>
    <s v="DGIT_x000a_Dirección de Gestión de Innovación y Tecnología_x000a_Subdirección de Soluciones y Desarrollo _x000a_Subdirección Innovación y Proyectos "/>
    <n v="0"/>
    <x v="1"/>
  </r>
  <r>
    <x v="6"/>
    <x v="2"/>
    <m/>
    <m/>
    <m/>
    <m/>
    <s v="Actualizar el diccionario de datos en el repositorio central de Enterprise Architect (Remates Virtuales)"/>
    <s v="Habilitar el repositorio y usuario de acceso para los ingenieros que van a realizar la actualización. Revisar el estado actual  y actualizar  la información de cada una de las tablas que hacen parte del sistema de Remates Virtuales en el repositorio central de Enterprise Architec"/>
    <s v="Diccionario de datos actualizado"/>
    <n v="1"/>
    <d v="2025-12-01T00:00:00"/>
    <d v="2027-01-31T00:00:00"/>
    <n v="60.857142857142854"/>
    <n v="0"/>
    <s v="DGIT_x000a_Dirección de Gestión de Innovación y Tecnología_x000a_Subdirección de Soluciones y Desarrollo _x000a_Subdirección Innovación y Proyectos "/>
    <n v="0"/>
    <x v="1"/>
  </r>
  <r>
    <x v="6"/>
    <x v="2"/>
    <m/>
    <m/>
    <m/>
    <m/>
    <s v="Actualizar el diccionario de datos en el repositorio central de Enterprise Architect (Obligación Financiera)"/>
    <s v="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
    <s v="Diccionario de datos actualizado"/>
    <n v="1"/>
    <d v="2025-08-01T00:00:00"/>
    <d v="2026-01-30T00:00:00"/>
    <n v="26"/>
    <n v="0"/>
    <s v="DGIT_x000a_Dirección de Gestión de Innovación y Tecnología_x000a_Subdirección de Soluciones y Desarrollo _x000a_Subdirección Innovación y Proyectos "/>
    <n v="0"/>
    <x v="1"/>
  </r>
  <r>
    <x v="6"/>
    <x v="2"/>
    <m/>
    <m/>
    <m/>
    <m/>
    <s v="Actualizar el manual técnico de SIPAC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15T00:00:00"/>
    <d v="2026-02-10T00:00:00"/>
    <n v="25.571428571428573"/>
    <n v="0"/>
    <s v="DGIT_x000a_Dirección de Gestión de Innovación y Tecnología_x000a_Subdirección de Soluciones y Desarrollo _x000a_Subdirección Innovación y Proyectos "/>
    <n v="0"/>
    <x v="1"/>
  </r>
  <r>
    <x v="6"/>
    <x v="2"/>
    <m/>
    <m/>
    <m/>
    <m/>
    <s v="Actualizar el manual técnico de Obligación Financiera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08T00:00:00"/>
    <d v="2026-01-31T00:00:00"/>
    <n v="25.142857142857142"/>
    <n v="0"/>
    <s v="DGIT_x000a_Dirección de Gestión de Innovación y Tecnología_x000a_Subdirección de Soluciones y Desarrollo _x000a_Subdirección Innovación y Proyectos "/>
    <n v="0"/>
    <x v="1"/>
  </r>
  <r>
    <x v="6"/>
    <x v="2"/>
    <m/>
    <m/>
    <m/>
    <m/>
    <s v="Actualizar el manual técnico de Remates Virtuales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12-01T00:00:00"/>
    <d v="2026-12-31T00:00:00"/>
    <n v="56.428571428571431"/>
    <n v="0"/>
    <s v="DGIT_x000a_Dirección de Gestión de Innovación y Tecnología_x000a_Subdirección de Soluciones y Desarrollo _x000a_Subdirección Innovación y Proyectos "/>
    <n v="0"/>
    <x v="1"/>
  </r>
  <r>
    <x v="6"/>
    <x v="2"/>
    <m/>
    <m/>
    <m/>
    <m/>
    <s v="Diseñar el manual técnico del Repositorio Obliga "/>
    <s v="Definir los diferentes componentes técnicos del repositorio Obliga "/>
    <s v="Manual técnico"/>
    <n v="1"/>
    <d v="2025-09-01T00:00:00"/>
    <d v="2026-12-31T00:00:00"/>
    <n v="69.428571428571431"/>
    <n v="0"/>
    <s v="DGIT_x000a_Dirección de Gestión de Innovación y Tecnología_x000a_Subdirección de Soluciones y Desarrollo _x000a_Subdirección Innovación y Proyectos "/>
    <n v="0"/>
    <x v="1"/>
  </r>
  <r>
    <x v="6"/>
    <x v="2"/>
    <m/>
    <m/>
    <m/>
    <m/>
    <s v="Revisar y actualizar el manual de usuario del sistema de remates virtuales"/>
    <s v="Revisar y actualizar, en lo pertinente, el manual de usuario del sistema de remates virtuales"/>
    <s v="Manual de usuario del sistema de remates virtuales actualizado"/>
    <n v="1"/>
    <d v="2025-09-01T00:00:00"/>
    <d v="2026-04-30T00:00:00"/>
    <n v="34.428571428571431"/>
    <n v="0"/>
    <s v="DGI_x000a_Dirección de Gestión de Impuestos_x000a_Subdirección de Cobranzas y Control Extensivo_x000a_Coordinación de Cobranzas"/>
    <n v="0"/>
    <x v="1"/>
  </r>
  <r>
    <x v="6"/>
    <x v="2"/>
    <m/>
    <m/>
    <m/>
    <m/>
    <s v="Iniciar el desarrollo de la solución tecnológica para el módulo de Cobranzas "/>
    <s v="Desarrollo de la solución"/>
    <s v="Informes trimestrales de seguimiento"/>
    <n v="7"/>
    <d v="2026-01-02T00:00:00"/>
    <d v="2027-09-30T00:00:00"/>
    <n v="90.857142857142861"/>
    <n v="0"/>
    <s v="DGIT_x000a_Dirección de Gestión de Innovación y Tecnología_x000a_Subdirección de Soluciones y Desarrollo _x000a_Subdirección Innovación y Proyectos "/>
    <n v="0"/>
    <x v="1"/>
  </r>
  <r>
    <x v="6"/>
    <x v="2"/>
    <m/>
    <m/>
    <m/>
    <m/>
    <s v="Iniciar la implementación de la solución tecnológica para el módulo de Cobranzas"/>
    <s v="Pruebas y evaluación funcional"/>
    <s v=" (01) Un  formato de Aceptación de Pruebas funcionales y salida a producción - FT-IIT-1851."/>
    <n v="1"/>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1"/>
  </r>
  <r>
    <x v="6"/>
    <x v="2"/>
    <m/>
    <m/>
    <m/>
    <m/>
    <s v="Poner en  producción la solución tecnológica para el módulo de Cobranzas "/>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1"/>
  </r>
  <r>
    <x v="6"/>
    <x v="2"/>
    <s v="Auditoria a la Gestión de Cartera_x000a_AGC2025-003"/>
    <s v="AGC2025-003_x000a__x000a_H8"/>
    <s v="Hallazgo No.8 Deficiencias en la gestión de roles de acceso de los sistemas de información_x000a__x000a_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_x000a__x000a_a._x0009_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_x000a__x000a_b._x0009_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_x000a__x000a_c._x0009_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_x000a__x000a_Criterios:_x000a_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_x000a_Riesgos:_x000a_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
    <s v="Fallas en el cumplimiento de los controles establecidos por parte de la primera y segunda línea de defensa en relación con la información, gestión y seguimiento a los roles de acceso a los sistemas de información que apoyan el proceso de Recuperación de Cartera."/>
    <s v="Analizar, determinar, solicitar la actualización y actualizar, conforme sea procedente, el &quot;Anexo de Roles&quot;"/>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
    <n v="0"/>
    <x v="1"/>
  </r>
  <r>
    <x v="6"/>
    <x v="2"/>
    <m/>
    <m/>
    <m/>
    <m/>
    <s v="Realizar, según sea procedente, las actuaciones para subsanar las situaciones detectadas en el proceso de auditoria"/>
    <s v="Revisar los casos descritos en el literal c del informe de auditoria y realizar la gestión pertinente para actualizar los roles asignados"/>
    <s v="Informe "/>
    <n v="1"/>
    <d v="2025-09-01T00:00:00"/>
    <d v="2026-03-31T00:00:00"/>
    <n v="30.142857142857142"/>
    <n v="0"/>
    <s v="DGI_x000a_Dirección de Gestión de Impuestos_x000a_Subdirección de Cobranzas y Control Extensivo_x000a_Coordinación de Cobranzas_x000a__x000a_Dirección Seccional de Impuestos y Aduanas de Bucaramanga"/>
    <n v="0"/>
    <x v="1"/>
  </r>
  <r>
    <x v="6"/>
    <x v="2"/>
    <s v="Auditoria a la Gestión de Cartera_x000a_AGC2025-003"/>
    <s v="AGC2025-003_x000a__x000a_H9"/>
    <s v="Hallazgo No.9 Deficiencias en el seguimiento y gestión de incidentes y/o requerimientos para los sistemas de información que apoyan al proceso _x000a__x000a_Verificados los casos de soporte para los sistemas de información que apoyan el Proceso de Recuperación de Cartera, se identificaron deficiencias en los mecanismos actuales para el seguimiento y gestión en la atención de los casos reportados así:_x000a__x000a_a._x0009_SIPAC_x000a__x000a_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quot;no se pudo realizar operación&quot; al generar actos, error al aplicar títulos judiciales, error en traslado electrónico de expedientes, entre otros. Anexo No.5 Incidentes. DGIT/DGI_x000a__x000a_b._x0009_Remates Virtuales_x000a__x000a_•_x0009_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_x000a__x000a_•_x0009_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_x000a__x000a_Criterios:_x000a_Condiciones generales del procedimiento - PR-IIT-0458 V2; numeral 4.2 del Instructivo -IN-IIT-0255 V2._x000a_Riesgos: 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seguimiento, control y cumplimiento de la solución de los incidentes de los sistemas de información que apoyan al proceso auditado."/>
    <s v="Establecer el plan de atención para los casos reportados para SIPAC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07-22T00:00:00"/>
    <d v="2026-02-23T00:00:00"/>
    <n v="30.857142857142858"/>
    <n v="0"/>
    <s v="DGI_x000a_Dirección de Gestión de Innovación y Tecnología_x000a_Subdirección de Soluciones y Desarrollo _x000a_Subdirección Innovación y Proyectos "/>
    <n v="0"/>
    <x v="1"/>
  </r>
  <r>
    <x v="6"/>
    <x v="2"/>
    <m/>
    <m/>
    <m/>
    <m/>
    <s v="Establecer el plan de atención para los casos reportados para Remates Virtuales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12-01T00:00:00"/>
    <d v="2026-12-31T00:00:00"/>
    <n v="56.428571428571431"/>
    <n v="0"/>
    <s v="DGI_x000a_Dirección de Gestión de Innovación y Tecnología_x000a_Subdirección de Soluciones y Desarrollo _x000a_Subdirección Innovación y Proyectos "/>
    <n v="0"/>
    <x v="1"/>
  </r>
  <r>
    <x v="6"/>
    <x v="2"/>
    <s v="Auditoria a la Gestión de Cartera_x000a_AGC2025-003"/>
    <s v="AGC2025-003_x000a__x000a_H10"/>
    <s v="Hallazgo No.10 Fallas en la herramienta de Remates Virtuales para el registro y desarrollo de las audiencias_x000a__x000a_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_x000a__x000a_a._x0009_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_x000a__x000a_b._x0009_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_x000a__x000a_c._x0009_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_x000a__x000a_Criterios:_x000a_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registro de los incidentes del sistema de información de Remates Virtuales."/>
    <s v="Realizar, según sea procedente, las actuaciones para subsanar las situaciones detectadas en el proceso de auditoria"/>
    <s v="Validar en el SIE de remates virtuales el estado real de las diligencias de remate descritas en el Anexo 6, generando las gestiones correspondientes para el cierre de las diligencias (de ser procedente), o el reporte de fallas en el aplicativo si se considera necesario"/>
    <s v="Informe de gestión de cada caso"/>
    <n v="1"/>
    <d v="2025-09-01T00:00:00"/>
    <d v="2026-03-31T00:00:00"/>
    <n v="30.142857142857142"/>
    <n v="0"/>
    <s v="DGI_x000a_Dirección de Gestión de Impuestos_x000a_Subdirección de Cobranzas y Control Extensivo_x000a_Coordinación de Cobranzas_x000a__x000a_Impuestos de: Barranquilla, Bogotá, Cali, Cartagena, Cúcuta y de Medellín_x000a_Impuestos y Aduanas de: Armenia, Barrancabermeja, Bucaramanga, Ibagué, Manizales, Montería, Palmira, Pasto, Pereira, Popayán, Quibdó, Santa Marta, Sincelejo, Tuluá, Tunja, Villavicencio y de Yopal"/>
    <n v="0"/>
    <x v="1"/>
  </r>
  <r>
    <x v="6"/>
    <x v="2"/>
    <m/>
    <m/>
    <m/>
    <m/>
    <s v="Realizar las validaciones y generar las gestiones necesarias para la actualización del acta de audiencia de diligencia de remates"/>
    <s v="Identificar las diferencias entre el acta de audiencia de remate generada por el SIE de Remates Virtuales y la plantilla publicada en el Listado Maestro de documentos, al igual que la normatividad asociada, definiendo una plantilla final"/>
    <s v="Plantilla de acta de audiencia de remate actualizada"/>
    <n v="1"/>
    <d v="2025-09-01T00:00:00"/>
    <d v="2026-03-31T00:00:00"/>
    <n v="30.142857142857142"/>
    <n v="0"/>
    <s v="DGI_x000a_Dirección de Gestión de Impuestos_x000a_Subdirección de Cobranzas y Control Extensivo_x000a_Coordinación de Cobranzas"/>
    <n v="0"/>
    <x v="1"/>
  </r>
  <r>
    <x v="6"/>
    <x v="2"/>
    <m/>
    <m/>
    <m/>
    <m/>
    <m/>
    <s v="Desarrollar  mesa de trabajo con la Subdirección de Soluciones y Desarrollo para analizar la pertinencia y viabilidad de realizar ajustes en el SIE de Remates Virtuales para que el acta de audiencia se ajuste a la normatividad y los procesos"/>
    <s v="Memorias de mesa de trabajo"/>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_x000a_Subdirección de Innovación y Proyectos "/>
    <n v="0"/>
    <x v="1"/>
  </r>
  <r>
    <x v="6"/>
    <x v="2"/>
    <s v="Auditoria a la Gestión de Cartera_x000a_AGC2025-003"/>
    <s v="AGC2025-003_x000a__x000a_H11"/>
    <s v="Hallazgo No.11 Deficiencias en el cumplimiento de los criterios de accesibilidad Web_x000a__x000a_Verificado el cumplimiento de las directrices de accesibilidad Web para los Sistemas Obligación Financiera y Remates Virtuales a través de la herramienta Tawdis  se evidencio: _x000a__x000a_a._x0009_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_x000a__x000a_Criterios:_x000a_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_x000a_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cumplimiento y actualización de los criterios de accesibilidad Web para los sistemas de información Obligación Financiera y Remates Virtuales y deficiencias en el lenguaje del sitio."/>
    <s v="Realizar mesas de trabajo con el objetivo de definir la viabilidad y alcance de incluir los estándares de la Guía de Accesibilidad de Contenidos Web en el Sistema actual o en el nuevo sistema de gestión tributaria"/>
    <s v="Realizar mesas de trabajo con el objetivo de definir la viabilidad y alcance de incluir los estándares de la Guía de Accesibilidad de Contenidos Web en el Sistema actual (SIE Remates Virtuales - SIE Obligación Financiera) o en el nuevo sistema de gestión tributaria"/>
    <s v="Actas de reunión"/>
    <n v="2"/>
    <d v="2026-01-02T00:00:00"/>
    <d v="2026-09-30T00:00:00"/>
    <n v="38.714285714285715"/>
    <n v="0"/>
    <s v="DGI_x000a_Dirección de Gestión de Impuestos_x000a_Subdirección de Cobranzas y Control Extensivo_x000a_Coordinación de Cobranzas_x000a__x000a_Subdirección de Recaudo_x000a_Coordinación de Administracion de Aplicativos de Impuestos_x000a__x000a_Dirección de Gestión de Innovación y Tecnología_x000a_Subdirección de Soluciones y Desarrollo_x000a_Subdirección de Innovación y Proyectos "/>
    <n v="0"/>
    <x v="1"/>
  </r>
  <r>
    <x v="6"/>
    <x v="2"/>
    <s v="Auditoría a la Gestión de Accesos_x000a_AGA 2025-002"/>
    <s v="AGA 2025-002_x000a__x000a_H6_x000a_"/>
    <s v="Hallazgo 6. Falencias en la gestión de accesos y suplantación de usuarios en el Sistema RUT (D)_x000a_  _x000a_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_x000a__x000a_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_x000a_(...)"/>
    <s v="- Inoportuna inactivación de roles, _x000a__x000a_-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_x000a__x000a_- Desaprovechamiento del sistema de seguridad de auditoría de bases de datos, con el que cuenta la OSI y su correspondiente análisis."/>
    <s v="Identificar las bases de datos en los segmentos de producción"/>
    <s v="Realizar la busqueda de las bases de datos en los segmentos de producción "/>
    <s v="Listado de bases de datos identificadas"/>
    <n v="1"/>
    <d v="2025-09-01T00:00:00"/>
    <d v="2025-10-01T00:00:00"/>
    <n v="4.2857142857142856"/>
    <n v="0"/>
    <s v="DGI_x000a_Oficina de Seguridad de la Información "/>
    <n v="0"/>
    <x v="1"/>
  </r>
  <r>
    <x v="6"/>
    <x v="2"/>
    <m/>
    <m/>
    <m/>
    <m/>
    <s v="Instalar los agentes de guardium sobre los servidores de Bases de Datos  que hayan sido solicitados por la OSI"/>
    <s v="Solicitar la instalación de los clientes de guardium en los servidores faltantes (OSI) Instalación de los agentes de Guardium sobres los servidores de bases de datos "/>
    <s v="Reporte de instalación de agentes"/>
    <n v="1"/>
    <d v="2025-11-01T00:00:00"/>
    <d v="2026-01-31T00:00:00"/>
    <n v="13"/>
    <n v="0"/>
    <s v="DGI_x000a_Dirección de Gestión de Innovación y Tecnología _x000a_Subdirección de Infraestructura Tecnológica y de Operaciones _x000a_Oficina de Seguridad de la Información "/>
    <n v="0"/>
    <x v="1"/>
  </r>
  <r>
    <x v="6"/>
    <x v="2"/>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
    <s v="Anexo roles actualizado "/>
    <n v="1"/>
    <d v="2025-08-12T00:00:00"/>
    <d v="2026-02-28T00:00:00"/>
    <n v="28.571428571428573"/>
    <n v="0"/>
    <s v="DGI_x000a_Dirección de Gestión de Innovación y Tecnología _x000a_Subdirección de Soluciones y Desarrollo_x000a_Coordinación de Soporte Técnico al Usuario  _x000a__x000a_Dirección de Gestión de Impuestos_x000a_Subdirección de Factura electrónica y soluciones operativas_x000a__x000a_"/>
    <n v="0"/>
    <x v="1"/>
  </r>
  <r>
    <x v="6"/>
    <x v="2"/>
    <m/>
    <m/>
    <m/>
    <m/>
    <s v="Sensibilizar la aplicación del procedimiento PR-IIT-0455- &quot; Gestión de accesos&quot; a la Subdirección de RUT."/>
    <s v="1) sensibilización manejo de roles para garantizar que se de aplicación al procedimiento  PR-IIT-0455- &quot; Gestión de accesos&quot; "/>
    <s v="Listado de asistencia"/>
    <n v="1"/>
    <d v="2025-09-01T00:00:00"/>
    <d v="2025-10-31T00:00:00"/>
    <n v="8.5714285714285712"/>
    <n v="0"/>
    <s v="DGI_x000a_Dirección de Gestión de Innovación y Tecnología_x000a__x000a_Oficina de Seguridad de la Información"/>
    <n v="0"/>
    <x v="1"/>
  </r>
  <r>
    <x v="6"/>
    <x v="2"/>
    <m/>
    <m/>
    <m/>
    <m/>
    <s v="Realizar la verificación de los roles asignados a los funcionarios de la DIAN en el sistema MUISCA, enfocándose específicamente en aquellos relacionados con la Subdirección de Administración del RUT"/>
    <s v="2).Verificación de los roles asignados a través del informe de roles activos publicado por el área de Tecnología."/>
    <s v="Informe trimestral de monitoreo"/>
    <n v="4"/>
    <d v="2025-09-01T00:00:00"/>
    <d v="2026-09-01T00:00:00"/>
    <n v="52.142857142857146"/>
    <n v="0"/>
    <s v="DGI_x000a_Subdirección de Administración del RUT"/>
    <n v="0"/>
    <x v="1"/>
  </r>
  <r>
    <x v="6"/>
    <x v="2"/>
    <m/>
    <m/>
    <m/>
    <m/>
    <m/>
    <s v="3).Envío de correo dirigido a cada uno de los jefes de división, o a quien haga sus veces, informando las novedades encontradas y manifestando la necesidad de su cancelación o justificación."/>
    <s v="Correo trimestral de monitoreo"/>
    <n v="4"/>
    <d v="2025-09-01T00:00:00"/>
    <d v="2026-09-01T00:00:00"/>
    <n v="52.142857142857146"/>
    <n v="0"/>
    <s v="DGI_x000a_Subdirección de Administración del RUT"/>
    <n v="0"/>
    <x v="1"/>
  </r>
  <r>
    <x v="6"/>
    <x v="2"/>
    <m/>
    <m/>
    <m/>
    <m/>
    <m/>
    <s v="4).Seguimiento al cumplimiento por parte de los jefes de división, o de quien haga sus veces.         "/>
    <s v="Informe trimestral de monitoreo"/>
    <n v="4"/>
    <d v="2025-09-01T00:00:00"/>
    <d v="2026-09-01T00:00:00"/>
    <n v="52.142857142857146"/>
    <n v="0"/>
    <s v="DGI_x000a_Direcciones Seccionales"/>
    <n v="0"/>
    <x v="1"/>
  </r>
  <r>
    <x v="5"/>
    <x v="2"/>
    <s v="Auditoría a la Gestión en la Administración de Mercancías ADA y BRDP - AAB 2019003_x000a__x000a_Periodo 01/01/2018 al 15/03/2019_x000a__x000a_H8"/>
    <s v="AAB 2019003"/>
    <s v="Deficiencias para la disposición de bienes recibidos en dación de pago - BRDP_x000a__x000a_Analizada la normatividad vigente para la disposición de BRDP y la información de inventarios de las direcciones seccionales se estableció que:_x000a__x000a_•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_x000a_   _x000a_• No existe un procedimiento que garantice la administración oportuna, eficiente y efectiva para la disposición de los BRDP._x000a__x000a_•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
    <s v="•Debido a la ausencia de un procedimiento que garantice la administración y control de los BRDP _x000a__x000a_•Insuficiente gestión para la disposición de los mismos."/>
    <s v="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
    <s v="Realizar las actas de entrega de los bienes dispuestos de acuerdo a la modalidad de disposición aplicada."/>
    <s v="Valor de los bienes dispuestos en el período / Valor total de los bienes.  "/>
    <n v="1"/>
    <d v="2022-07-01T00:00:00"/>
    <d v="2026-06-30T00:00:00"/>
    <n v="208.57142857142858"/>
    <n v="0.93459999999999999"/>
    <s v="DGC_x000a_NC - Subproceso Operación Logística _x000a_Dirección de Gestión Corporativa_x000a_Subdirección Logística_x000a_Coordinación de optimización de Operación Logística_x000a_Coordinación de Gestión Social y Comercialización                                   _x000a_Coordinación de  Chatarrización y Destrucciones_x000a__x000a_DS - Subproceso Operación Logística _x000a_Direcciones Seccionales de Impuestos y Aduanas de:_x000a_Manizales,Aduanas de Cúcuta, Aduanas de Cali, Pasto_x000a_Aduanas de Bogotá _x000a__x000a_REFORMULADO _x000a_18032021_x000a_20052022_x000a_ACTUALIZADO_x000a_30112021"/>
    <n v="0.93459999999999999"/>
    <x v="1"/>
  </r>
  <r>
    <x v="5"/>
    <x v="2"/>
    <s v="Auditoría a la Disposición de mercancías aprehendidas, decomisadas o abandonadas a favor de la Nación - ADA.  ADM2022-002_x000a__x000a_Periodo: 1/01/2021 - 28/02/2022_x000a__x000a_H1_x000a__x000a__x000a_"/>
    <s v="ADA.  ADM2022-002"/>
    <s v="1. Inoportunidad en la disposición de las mercancías Aprehendidas, Decomisadas o Abandonadas – ADA a favor de la Nación._x000a__x000a_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_x000a__x000a_1.1. Demoras en la disposición de mercancías ADA.  (Ver anexo 1)_x000a__x000a_a. Dirección Seccional de Aduanas de Cartagena_x000a__x000a_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_x000a__x000a_b. Dirección Seccional de Impuestos y Aduanas de Buenaventura_x000a__x000a_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_x000a__x000a_1.2. Mercancías ADA que continúan sin disponer (Ver anexo 2)_x000a__x000a_a. Dirección Seccional de Aduanas de Cartagena _x000a__x000a_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_x000a__x000a_b. Dirección Seccional de Impuestos y Aduanas de Buenaventura_x000a__x000a_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
    <s v="Deficiencias en la aplicación de los controles existentes para la oportunidad en la disposición de mercancías ADA a favor de la Nación.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s v="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
    <s v="Egresos de mercancía"/>
    <s v="Egresos de mercancía"/>
    <n v="1"/>
    <d v="2022-09-01T00:00:00"/>
    <d v="2026-07-31T00:00:00"/>
    <n v="204.14285714285714"/>
    <n v="0.97640000000000005"/>
    <s v="DGC_x000a_NC - Subproceso Operación Logística_x000a_Subdirección Logística_x000a_Coordinación de Gestión Social y Comercialización_x000a_Coordinación de Destrucción y Chatarrización, _x000a__x000a_DS - Subproceso Operación Logística _x000a_Dirección Seccional de Aduanas de Cartagena_x000a_GIT de Operación Logística"/>
    <n v="0.97640000000000005"/>
    <x v="1"/>
  </r>
  <r>
    <x v="5"/>
    <x v="2"/>
    <m/>
    <m/>
    <m/>
    <m/>
    <s v="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
    <s v="Egresos de mercancía"/>
    <s v="Egresos de mercancía"/>
    <n v="1"/>
    <d v="2022-09-01T00:00:00"/>
    <d v="2026-06-30T00:00:00"/>
    <n v="199.71428571428572"/>
    <n v="0.84440000000000004"/>
    <s v="DGC_x000a_NC - Subproceso Operación Logística_x000a_Subdirección Logística_x000a_Coordinación de Gestión Social y Comercialización _x000a_Coordinación de Destrucción y Chatarrización, _x000a__x000a_DS - Subproceso Operación Logística_x000a_Dirección Seccional de Impuestos y Aduanas de Buenaventura_x000a_GIT de Operación Logística"/>
    <n v="0.84440000000000004"/>
    <x v="1"/>
  </r>
  <r>
    <x v="5"/>
    <x v="2"/>
    <m/>
    <m/>
    <m/>
    <m/>
    <s v="Actualizar del procedimiento PR-ADF-312 "/>
    <s v="Publicación del procedimiento PR-ADF-312 "/>
    <s v="Procedimiento"/>
    <n v="1"/>
    <d v="2022-09-01T00:00:00"/>
    <d v="2023-08-31T00:00:00"/>
    <n v="52"/>
    <n v="1"/>
    <s v="DGC_x000a_NC - Subproceso Operación Logística_x000a_Subdirección Logística._x000a_"/>
    <n v="1"/>
    <x v="0"/>
  </r>
  <r>
    <x v="5"/>
    <x v="2"/>
    <s v="AUDITORÍA AL PROCEDIMIENTO DE NOTIFICACIONES AND 2023 002_x000a__x000a_Periodo: 1/01/2022 - 28/02/2023_x000a__x000a_H1"/>
    <s v="AND 2023 002"/>
    <s v="Hallazgo No. 1. Deficiencia en el cumplimiento de los términos para notificar mandamientos de pago y resoluciones de seguir adelante la ejecución – DSIA de Santa Marta y DSI de Cali_x000a__x000a_1. Realizada la comparación de la información suministrada por la Subdirección de Recaudo (SIPAC) con la entregada por la Coordinación de Correspondencia y Notificaciones (Libro radicador - SI Notificar) a corte 28/02/2023 se identificaron:_x000a__x000a_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_x000a__x000a_1.2 61 mandamientos de pago y 23 resoluciones de seguir adelante la ejecución registradas en el aplicativo SIPAC que no habían sido capturadas por el área técnica en el SI-Notificar para iniciar la notificación. DSI de Cali. Ver Anexo H1_1.2 (Responsable Proceso de Cobranzas)_x000a__x000a_2. Verificados los &quot;informes proceso por acto&quot; generados a través el SI Notificar, de los 145 actos administrativos seleccionados en la muestra, se encontraron 15 mandamientos de pago y 15 resoluciones de seguir adelante la ejecución en estado &quot;Capturado en el área técnica&quot;, sin que se surtiera la remisión de estos al GIT de Documentación para iniciar la notificación. DSI de Cali. Ver Anexo H1_2 (Responsable Proceso de Cobranzas) _x000a__x000a_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_x000a__x000a_Adicionalmente, se observó falta de celeridad en el desarrollo de las notificaciones de 11 actos para los cuales transcurren entre 23 y 198 días hábiles entre la fecha de la guía de devolución del correo y la notificación subsidiaria efectiva. Ver anexo H1_3A._x000a__x000a_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_x000a__x000a_Adicionalmente, se observó falta de celeridad en el desarrollo de las notificaciones así:_x000a__x000a_- 37 actos administrativos en los cuales su notificación por correo electrónico se surte entre 8 y hasta 158 días hábiles después de ser proferidos. Ver anexo H1_4A._x000a_- 28 actos administrativos en los cuales transcurren de 6 a 111 días hábiles entre la devolución al área técnica y la remisión de la planilla solicitando notificación personal al GIT de Documentación. Ver anexo H1_4B."/>
    <s v="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
    <s v="Notificar los 2 mandamientos de pago y 8 resoluciones de seguir adelante la ejecución registradas en el aplicativo SIPAC, actos administrativos que no habian sido capturados en el area tecnica  que se encuentran pendientes por finalizar su proceso de notificación."/>
    <s v="Notificar los 2 mandamientos de pago y 8 resoluciones de seguir adelante la ejecución registradas en el aplicativo SIPAC, actos administrativos que no habian sido capturados en el area tecnica  que se encuentran pendientes por finalizar su proceso de notificación."/>
    <s v="Lista de Actos administrativos  notificados con constancia de notificación  e informe en pdf del cumplimiento del proceso de  las notificaciones en el SI Notificar "/>
    <n v="2"/>
    <d v="2023-08-01T00:00:00"/>
    <d v="2023-10-01T00:00:00"/>
    <n v="8.7142857142857135"/>
    <n v="2"/>
    <s v="DGC_x000a_DS – Subproceso Administración de Cartera_x000a_Dirección Seccional de Impuestos y Aduanas de Santa Marta_x000a_División de Recaudo y Cobranzas._x000a__x000a_DS - Subproceso de Recursos Administrativos_x000a_Dirección Seccional de Impuestos y Aduanas de Santa Marta_x000a_GIT Documentación_x000a__x000a_ELABORACIÓN (dd/mm/aaaa)_x000a_23/08/2023"/>
    <n v="1"/>
    <x v="0"/>
  </r>
  <r>
    <x v="5"/>
    <x v="2"/>
    <m/>
    <m/>
    <m/>
    <m/>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3"/>
    <d v="2023-08-01T00:00:00"/>
    <d v="2024-02-29T00:00:00"/>
    <n v="30.285714285714285"/>
    <n v="3"/>
    <s v="DGC_x000a_DS- Subproceso Administración de Cartera.                _x000a_Dirección Seccional de Impuestos y Aduanas de Santa Marta_x000a_División de Recaudo y Cobranzas                     _x000a__x000a_DS- Subproceso de Recursos Administrativos.          _x000a_Dirección Seccional de Impuestos y Aduanas de Santa Marta_x000a_GIT Documentación_x000a__x000a_ELABORACIÓN (dd/mm/aaaa)_x000a_23/08/2023"/>
    <n v="1"/>
    <x v="0"/>
  </r>
  <r>
    <x v="5"/>
    <x v="2"/>
    <m/>
    <m/>
    <m/>
    <m/>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Lista de Actos administrativos notificados con constancia de notificación e informe en pdf del cumplimiento del proceso de las notificaciones en el SI Notificar"/>
    <n v="2"/>
    <d v="2023-08-01T00:00:00"/>
    <d v="2023-10-01T00:00:00"/>
    <n v="8.7142857142857135"/>
    <n v="2"/>
    <s v="DGC_x000a_DS- Subproceso Administración de Cartera_x000a_Dirección Seccional de Impuestos de Cali_x000a_División de Recaudo y Cobranzas                     _x000a__x000a_DS- Subproceso de Recursos Administrativos_x000a_Dirección Seccional de Impuestos de Cali_x000a_GIT Documentación_x000a__x000a_ELABORACIÓN (dd/mm/aaaa)_x000a_23/08/2023"/>
    <n v="1"/>
    <x v="0"/>
  </r>
  <r>
    <x v="5"/>
    <x v="2"/>
    <m/>
    <m/>
    <m/>
    <m/>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5"/>
    <d v="2023-08-01T00:00:00"/>
    <d v="2024-01-31T00:00:00"/>
    <n v="26.142857142857142"/>
    <n v="5"/>
    <s v="DGC_x000a_DS – Subproceso Administración de Cartera_x000a_Dirección Seccional de Impuestos CALI_x000a_División de Recaudo y Cobranzas_x000a__x000a_DS - Subproceso de Recursos Administrativos _x000a_Dirección Seccional de Impuestos CALI_x000a_GIT Documentación_x000a__x000a_ELABORACIÓN (dd/mm/aaaa)_x000a_23/08/2023"/>
    <n v="1"/>
    <x v="0"/>
  </r>
  <r>
    <x v="5"/>
    <x v="2"/>
    <m/>
    <m/>
    <m/>
    <m/>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1"/>
    <s v="DGC_x000a_NC – Subproceso Recursos Administrativos_x000a_Dirección de Gestión Corporativa_x000a_Subdirección Administrativa_x000a__x000a_ELABORACIÓN (dd/mm/aaaa)_x000a_23/08/2023"/>
    <n v="1"/>
    <x v="0"/>
  </r>
  <r>
    <x v="5"/>
    <x v="2"/>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1"/>
    <s v="DGC_x000a_NC – Subproceso Recursos Administrativos_x000a_Dirección de Gestión Corporativa_x000a_Subdirección Administrativa_x000a__x000a_ELABORACIÓN (dd/mm/aaaa)_x000a_23/08/2023"/>
    <n v="1"/>
    <x v="0"/>
  </r>
  <r>
    <x v="5"/>
    <x v="2"/>
    <m/>
    <m/>
    <m/>
    <m/>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Tip publicado"/>
    <n v="1"/>
    <d v="2023-08-01T00:00:00"/>
    <d v="2023-10-31T00:00:00"/>
    <n v="13"/>
    <n v="1"/>
    <s v="DGC_x000a_NC – Subproceso Recursos Administrativos_x000a_Dirección de Gestión Corporativa_x000a_Subdirección Administrativa_x000a__x000a_ELABORACIÓN (dd/mm/aaaa)_x000a_23/08/2023"/>
    <n v="1"/>
    <x v="0"/>
  </r>
  <r>
    <x v="5"/>
    <x v="2"/>
    <m/>
    <m/>
    <m/>
    <m/>
    <s v="Implantar el  Sistema SINOT a Nivel Nacional"/>
    <s v="Implantar el  Sistema SINOT a Nivel Nacional"/>
    <s v="Reporte consolidado  generado a través del SINOT, donde se evidencia las direcciones Seccionales donde fue implementado"/>
    <n v="1"/>
    <d v="2023-08-01T00:00:00"/>
    <d v="2025-12-31T00:00:00"/>
    <n v="126.14285714285714"/>
    <n v="0.98"/>
    <s v="DGC_x000a_NC – Subproceso Recursos Administrativos_x000a_Dirección de Gestión Corporativa_x000a_Subdirección Administrativa_x000a__x000a_ELABORACIÓN (dd/mm/aaaa)_x000a_23/08/2023"/>
    <n v="0.98"/>
    <x v="1"/>
  </r>
  <r>
    <x v="5"/>
    <x v="2"/>
    <s v="AUDITORÍA AL PROCEDIMIENTO DE NOTIFICACIONES AND 2023 002_x000a__x000a_Periodo: 1/01/2022 - 28/02/2023_x000a__x000a_H7"/>
    <s v="AND 2023 002"/>
    <s v="Hallazgo No. 7. Deficiencia en la generación y/o archivo de soportes de notificación - DSIA de Santa Marta y DSI de Cali_x000a__x000a_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_x000a__x000a_1. Respecto a 18 mandamientos de pago y 13 resoluciones de seguir adelante la ejecución, no se encontró la completitud de los soportes de notificación y/o las certificaciones generadas en el SI Notificar. DSIA de Santa Marta. Ver Anexo H7_1_x000a__x000a_2. Para 22 resoluciones de devolución y/o compensación o autos inadmisorios de devoluciones con notificación subsidiaria, no se había realizado la debida conformación de los expedientes híbridos. DSIA de Santa Marta. Ver Anexo H7_2._x000a__x000a_3. En 126 expedientes asociados a 126 actas de aprehensión, no se encontró la certificación de la notificación y/o publicación de los actos administrativos generada por el aplicativo Notificar. DSIA de Santa Marta. Ver Anexo H7_3._x000a__x000a_4. Respecto a 29 mandamientos de pago y 12 resoluciones de seguir adelante la ejecución, no se encontró la completitud de los soportes de notificación y/o las certificaciones generadas en el SI Notificar. DSI de Cali. Ver Anexo H7_4._x000a__x000a_5. Para 29 resoluciones de devolución y/o compensación o autos inadmisorios de devoluciones con notificación subsidiaria, no se había realizado la debida conformación de los expedientes híbridos. DSI de Cali. Ver Anexo H7_5"/>
    <s v="Debido a deficiente autocontrol y seguimiento a los procedimientos PR-ADF-159, PR-COT-0270, PR-COT-0124 y PR-COA-0396, por parte de los funcionarios con competencia para ejecutar y para notificar, comunicar y/o publicar"/>
    <s v="Capacitar en el tema de Conformar expedientes a los funcionarios que desarrollan funciones en el subproceso de Devoluciones, Instructivo &quot;MANEJO DE LOS ARCHIVOS EN LA UAE DIAN&quot; IN-ADF-0132."/>
    <s v="Capacitar en el tema de Conformar expedientes a los funcionarios que desarrollan funciones en el subproceso de Devoluciones, Instructivo &quot;MANEJO DE LOS ARCHIVOS EN LA UAE DIAN&quot; IN-ADF-0132."/>
    <s v="Formato FT-TAH-1722 diligenciado"/>
    <n v="2"/>
    <d v="2023-09-10T00:00:00"/>
    <d v="2024-03-10T00:00:00"/>
    <n v="26"/>
    <n v="2"/>
    <s v="DGC_x000a_DS - Subproceso de Recaudo y Devoluciones_x000a_Dirección Seccional de Impuestos y Aduanas de Santa Marta_x000a_División de Recaudo y Cobranzas_x000a__x000a_DS - Subproceso Recursos Administrativos_x000a_Dirección Seccional de Impuestos y Aduanas de Santa Marta_x000a_División Administrativa y Financiera_x000a_GIT Documentación_x000a__x000a_DS - Subproceso de Recaudo y Devoluciones_x000a_Dirección Seccional de Impuestos de Cali_x000a_División de Recaudo y Cobranzas_x000a__x000a_DS - Subproceso Recursos Administrativos_x000a_Dirección Seccional de Impuestos de Cali_x000a_GIT Documentación_x000a__x000a_ELABORACIÓN (dd/mm/aaaa)_x000a_23/08/2023"/>
    <n v="1"/>
    <x v="0"/>
  </r>
  <r>
    <x v="5"/>
    <x v="2"/>
    <m/>
    <m/>
    <m/>
    <m/>
    <s v="Realizar seguimiento mensual a la conformación de expedientes que contengan los documentos de las notificaciones y ejecutoria  a los expedientes que ya hayan finalizado el mes anterior, a una muestra del 20% de estos."/>
    <s v="Realizar seguimiento mensual a la conformación de expedientes que contengan los documentos de las notificaciones y ejecutoria  a los expedientes que ya hayan finalizado el mes anterior, a una muestra del 20% de estos."/>
    <s v="Informe mensual del seguimiento de la muestra de los expedientes que ya hayan finalizado el mes anterior de conformidad con el procedimiento, verificando que el expediente cumpla con lo establecido al instructivo IN-ADF-0132."/>
    <n v="12"/>
    <d v="2023-09-01T00:00:00"/>
    <d v="2024-03-31T00:00:00"/>
    <n v="30.285714285714285"/>
    <n v="12"/>
    <s v="DGC_x000a_DS - Subproceso de Recaudo y Devoluciones_x000a_Dirección Seccional de Impuestos y Aduanas de Santa Marta_x000a_División de Recaudo y Cobranzas_x000a__x000a_DS - Subproceso de Recaudo y Devoluciones_x000a_Dirección Seccional de Impuestos de Cali_x000a_División de Recaudo y Cobranzas_x000a__x000a_ELABORACIÓN (dd/mm/aaaa)_x000a_23/08/2023"/>
    <n v="1"/>
    <x v="0"/>
  </r>
  <r>
    <x v="5"/>
    <x v="2"/>
    <m/>
    <m/>
    <m/>
    <m/>
    <s v="Conformar los expedientes de cobro respecto de 18 mandamientos de pago y 13 resoluciones de seguir adelante la ejecución que no se encontró la completitud de los soportes  de notifiación y/o certificaciones  generadas por el SI Notificar. De acuerdo con Anexo H7_1"/>
    <s v="Conformar los expedientes de cobro respecto de 18 mandamientos de pago y 13 resoluciones de seguir adelante la ejecución que no se encontró la completitud de los soportes  de notifiación y/o certificaciones  generadas por el SI Notificar. De acuerdo con Anexo H7_1"/>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y Aduanas de Santa Marta_x000a_División de Recaudo y Cobranzas_x000a__x000a_ELABORACIÓN (dd/mm/aaaa)_x000a_23/08/2023"/>
    <n v="1"/>
    <x v="0"/>
  </r>
  <r>
    <x v="5"/>
    <x v="2"/>
    <m/>
    <m/>
    <m/>
    <m/>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de Cali_x000a_División de Recaudo y Cobranzas_x000a__x000a_ELABORACIÓN (dd/mm/aaaa)_x000a_23/08/2023"/>
    <n v="1"/>
    <x v="0"/>
  </r>
  <r>
    <x v="5"/>
    <x v="2"/>
    <m/>
    <m/>
    <m/>
    <m/>
    <s v="Realizar seguimiento mensual en una muestra aleatoria del 12% de la conformación de los expedientes de cobro en SIPAC con mandamientos de pago y resoluciones de seguir adelante la ejecución"/>
    <s v="Realizar seguimiento mensual en una muestra aleatoria del 12% de la conformación de los expedientes de cobro en SIPAC con mandamientos de pago y resoluciones de seguir adelante la ejecución"/>
    <s v="Informe mensual de la conformacion segun  el IN ADF 132 , en archivo PDF con fecha cierta, indicando el objetivo, metodología, selección de la muestra, resultados y conclusiones, debidamente firmado por el jefe de División de Cobranzas "/>
    <n v="6"/>
    <d v="2023-08-01T00:00:00"/>
    <d v="2024-02-29T00:00:00"/>
    <n v="30.285714285714285"/>
    <n v="6"/>
    <s v="DGC_x000a_DS -Subproceso Administración de Cartera_x000a_Dirección Seccional de Impuestos de Cali_x000a_División de Recaudo y Cobranzas_x000a__x000a_ELABORACIÓN (dd/mm/aaaa)_x000a_23/08/2023"/>
    <n v="1"/>
    <x v="0"/>
  </r>
  <r>
    <x v="5"/>
    <x v="2"/>
    <m/>
    <m/>
    <m/>
    <m/>
    <s v="Verificar y controlar la conformacion de los expedientes con unidades documentales físicas y digitales (hibridas) con los soportes de notificación subsidiaria de las resoluciones de devolución y/o compensación o autos inadmisorios de la base relacionada en el anexo H7_5"/>
    <s v="Verificar y controlar la conformacion de los expedientes con unidades documentales físicas y digitales (hibridas) con los soportes de notificación subsidiaria de las resoluciones de devolución y/o compensación o autos inadmisorios de la base relacionada en el anexo H7_5"/>
    <s v="Informe de los casos verificados vs cumplimiento del PR ADF 159 e IN ADF 132 y en archivo PDFcon fecha cierta, indicando el objetivo, metodología, selección de la muestra, resultados y conclusiones, debidamente firmado por el jefe de División de Cobranzas"/>
    <n v="1"/>
    <d v="2023-09-01T00:00:00"/>
    <d v="2024-03-31T00:00:00"/>
    <n v="30.285714285714285"/>
    <n v="1"/>
    <s v="DGC_x000a_DS - Subproceso de Recaudo y Devoluciones_x000a_Dirección Seccional de Impuestos de Cali._x000a_División de Recaudo y Cobranzas_x000a__x000a_ELABORACIÓN (dd/mm/aaaa)_x000a_23/08/2023"/>
    <n v="1"/>
    <x v="0"/>
  </r>
  <r>
    <x v="5"/>
    <x v="2"/>
    <m/>
    <m/>
    <m/>
    <m/>
    <s v="Realizar seguimiento mensual con una muestra aleatoria del 20% de la conformación de los expedientes hibridos que requieren de notificacion subsidiaria de las resoluciones de devolución y/o compensación o autos inadmisorios."/>
    <s v="Realizar seguimiento mensual con una muestra aleatoria del 20% de la conformación de los expedientes hibridos que requieren de notificacion subsidiaria de las resoluciones de devolución y/o compensación o autos inadmisorios."/>
    <s v="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
    <n v="6"/>
    <d v="2023-09-01T00:00:00"/>
    <d v="2024-03-31T00:00:00"/>
    <n v="30.285714285714285"/>
    <n v="6"/>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n v="1"/>
    <x v="0"/>
  </r>
  <r>
    <x v="5"/>
    <x v="2"/>
    <m/>
    <m/>
    <m/>
    <m/>
    <s v="Implementar Sistema  SINOT&quot; por contener repositorios virtuales para consulta de los soportes por acto administrativo"/>
    <s v="Implementar Sistema  SINOT&quot; por contener repositorios virtuales para consulta de los soportes por acto administrativo"/>
    <s v="Reporte consolidado  generado a través del SINOT, donde se evidencia las direcciones Seccionales donde fue implementado"/>
    <n v="1"/>
    <d v="2023-08-01T00:00:00"/>
    <d v="2025-12-31T00:00:00"/>
    <n v="126.14285714285714"/>
    <n v="0.98"/>
    <s v="DGC_x000a_NC - Subproceso Recursos Administrativos_x000a_Dirección de Gestión Corporativa_x000a_Subdirección Administrativa_x000a__x000a_ELABORACIÓN (dd/mm/aaaa)_x000a_23/08/2023"/>
    <n v="0.98"/>
    <x v="1"/>
  </r>
  <r>
    <x v="5"/>
    <x v="2"/>
    <s v="AUDITORIA A LA GESTIÓN DOCUMENTAL AGD 2024 004_x000a__x000a_H1"/>
    <s v="AGD 2024 004"/>
    <s v="Hallazgo 1. Vulnerabilidad y deficiencia en el control y administración de los flujos de información de las Soluciones Tecnológicas y los Roles relacionados con la Gestión Documental de la Entidad._x000a__x000a_Verificado el Anexo “Roles de las soluciones tecnológicas V3” del proceso de Información, Innovación y Tecnología, publicado en la Diannet en el listado maestro de documentos de la Entidad en relación con la Gestión Documental y confrontado con el &quot;Concepto Técnico Herramienta SGDIAN - Gestión Documental de septiembre 30 de 2022&quot; de la Dirección de Gestión de Innovación y Tecnología se estableció lo siguiente:_x000a__x000a_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_x000a__x000a_2. Ambigüedad y no coherencia en la información reportada en el Anexo “Roles de las soluciones tecnológicas V3”, con relación al inventario de las soluciones tecnológicas, estado de estas y sus roles, así:  _x000a_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_x000a_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_x000a__x000a_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
    <s v="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
    <s v="1. Adquisicion de una nueva herramienta tecnologica para soportar las diferentes etapas de la gestion  documental."/>
    <s v="1. Adquisicion de una nueva herramienta tecnologica para soportar las diferentes etapas de la gestion  documental."/>
    <s v="Diagnóstico y caracterización documental, insumo para la implementación del sistema"/>
    <n v="1"/>
    <d v="2025-02-02T00:00:00"/>
    <d v="2026-03-30T00:00:00"/>
    <n v="60.142857142857146"/>
    <n v="0"/>
    <s v="DGC_x000a_Subdirección Administrativa_x000a__x000a_Subdirección de Soluciones y Desarrollo _x000a_Subdirección de Innovación y Proyectos"/>
    <n v="0"/>
    <x v="1"/>
  </r>
  <r>
    <x v="5"/>
    <x v="2"/>
    <m/>
    <m/>
    <m/>
    <m/>
    <m/>
    <s v="1. Adquisicion de una nueva herramienta tecnologica para soportar las diferentes etapas de la gestion  documental."/>
    <s v="Elaboración de términos de referencia"/>
    <n v="1"/>
    <d v="2025-06-01T00:00:00"/>
    <d v="2026-04-30T00:00:00"/>
    <n v="47.571428571428569"/>
    <n v="0"/>
    <s v="DGC_x000a_Subdirección Administrativa_x000a__x000a_Subdirección de Soluciones y Desarrollo _x000a_Subdirección de Innovación y Proyectos"/>
    <n v="0"/>
    <x v="1"/>
  </r>
  <r>
    <x v="5"/>
    <x v="2"/>
    <m/>
    <m/>
    <m/>
    <m/>
    <m/>
    <s v="1. Adquisicion de una nueva herramienta tecnologica para soportar las diferentes etapas de la gestion  documental."/>
    <s v="Convocatoria y evaluación de propuestas "/>
    <n v="1"/>
    <d v="2026-01-15T00:00:00"/>
    <d v="2026-05-30T00:00:00"/>
    <n v="19.285714285714285"/>
    <n v="0"/>
    <s v="DGC_x000a_Subdirección Administrativa_x000a__x000a_Subdirección de Soluciones y Desarrollo _x000a_Subdirección de Innovación y Proyectos"/>
    <n v="0"/>
    <x v="1"/>
  </r>
  <r>
    <x v="5"/>
    <x v="2"/>
    <m/>
    <m/>
    <m/>
    <m/>
    <m/>
    <s v="1. Adquisicion de una nueva herramienta tecnologica para soportar las diferentes etapas de la gestion  documental."/>
    <s v="Contrato Firmado "/>
    <n v="1"/>
    <d v="2026-04-30T00:00:00"/>
    <d v="2026-05-30T00:00:00"/>
    <n v="4.2857142857142856"/>
    <n v="0"/>
    <s v="DGC_x000a_NC - Subproceso Recursos Administrativos_x000a_Subdirección Administrativo_x000a__x000a_DGIT_x000a_NC - Subproceso Innovación y Tecnología_x000a_Subdirección de Soluciones y Desarrollo _x000a_Subdirección de Innovación y Proyectos"/>
    <n v="0"/>
    <x v="1"/>
  </r>
  <r>
    <x v="5"/>
    <x v="2"/>
    <m/>
    <m/>
    <m/>
    <m/>
    <m/>
    <s v="1. Adquisicion de una nueva herramienta tecnologica para soportar las diferentes etapas de la gestion  documental."/>
    <s v="Plan de trabajo de_x000a_implementación de la solución_x000a_tecnológica. "/>
    <n v="1"/>
    <d v="2026-06-01T00:00:00"/>
    <d v="2026-07-01T00:00:00"/>
    <n v="4.2857142857142856"/>
    <n v="0"/>
    <s v="DGC_x000a_NC - Subproceso Recursos Administrativos_x000a_Subdirección Administrativo_x000a__x000a_DGIT_x000a_NC - Subproceso Innovación y Tecnología_x000a_Subdirección de Soluciones y Desarrollo _x000a_Subdirección de Innovación y Proyectos"/>
    <n v="0"/>
    <x v="1"/>
  </r>
  <r>
    <x v="5"/>
    <x v="2"/>
    <m/>
    <m/>
    <m/>
    <m/>
    <m/>
    <s v="1. Adquisicion de una nueva herramienta tecnologica para soportar las diferentes etapas de la gestion  documental."/>
    <s v="Informes de seguimiento "/>
    <n v="2"/>
    <d v="2026-07-08T00:00:00"/>
    <d v="2028-10-31T00:00:00"/>
    <n v="120.85714285714286"/>
    <n v="0"/>
    <s v="DGC_x000a_NC - Subproceso Recursos Administrativos_x000a_Subdirección Administrativo_x000a__x000a_DGIT_x000a_NC - Subproceso Innovación y Tecnología_x000a_Subdirección de Soluciones y Desarrollo _x000a_Subdirección de Innovación y Proyectos"/>
    <n v="0"/>
    <x v="1"/>
  </r>
  <r>
    <x v="5"/>
    <x v="2"/>
    <m/>
    <m/>
    <m/>
    <m/>
    <m/>
    <s v="1. Adquisicion de una nueva herramienta tecnologica para soportar las diferentes etapas de la gestion  documental."/>
    <s v="Puesta en producción de la solución tecnológica: _x000a_ _x000a_a. (01) Un formato información de versión FT-IIT-1851._x000a_ _x000a_b) (01) Un formato de Aceptación de Pruebas funcionales y salida a producción _x000a_FT-IIT-2180_x000a_ _x000a_b. (01) Un Acta de comité de gestión de Cambios de Tecnología del correspondiente software instalado y en producción"/>
    <n v="3"/>
    <d v="2028-07-11T00:00:00"/>
    <d v="2028-10-17T00:00:00"/>
    <n v="14"/>
    <n v="0"/>
    <s v="DGC_x000a_NC - Subproceso Recursos Administrativos_x000a_Subdirección Administrativo_x000a__x000a_DGIT_x000a_NC - Subproceso Innovación y Tecnología_x000a_Subdirección de Soluciones y Desarrollo _x000a_Subdirección de Innovación y Proyectos"/>
    <n v="0"/>
    <x v="1"/>
  </r>
  <r>
    <x v="5"/>
    <x v="2"/>
    <m/>
    <m/>
    <m/>
    <m/>
    <m/>
    <s v="1. Adquisicion de una nueva herramienta tecnologica para soportar las diferentes etapas de la gestion  documental."/>
    <s v="Documento con la solicitud de retiro del sistema SGDIAN del inventario de las soluciones tecnológicas._x000a_Documento de solicitud de retiro de la placa del sistema SGDIAN del inventario de activos de la DIAN."/>
    <n v="2"/>
    <d v="2024-07-19T00:00:00"/>
    <d v="2024-08-18T00:00:00"/>
    <n v="4.2857142857142856"/>
    <n v="2"/>
    <s v="DGC_x000a_NC - Subproceso Innovación y Tecnología_x000a_Subdirección de Soluciones y Desarrollo _x000a_Coordinación de Soporte Técnico al Usuario_x000a__x000a_NC - Subproceso Recursos Administrativos_x000a_Subdirección Administrativa_x000a_Coordinación de Correspondencia y Notificaciones"/>
    <n v="1"/>
    <x v="0"/>
  </r>
  <r>
    <x v="5"/>
    <x v="2"/>
    <m/>
    <m/>
    <m/>
    <m/>
    <m/>
    <s v="1. Adquisicion de una nueva herramienta tecnologica para soportar las diferentes etapas de la gestion  documental."/>
    <s v="Anexo de Roles actualizado y publicado"/>
    <n v="1"/>
    <d v="2024-07-19T00:00:00"/>
    <d v="2024-08-18T00:00:00"/>
    <n v="4.2857142857142856"/>
    <n v="1"/>
    <s v="DGC_x000a_NC - Subproceso Innovación y Tecnología_x000a_Subdirección de Soluciones y Desarrollo _x000a_Coordinación de Soporte Técnico al Usuario"/>
    <n v="1"/>
    <x v="0"/>
  </r>
  <r>
    <x v="5"/>
    <x v="2"/>
    <s v="Auditoría a la Radicación y Trámite de Quejas Disciplinarias ATD 2024-005"/>
    <s v=" ATD 2024-005_x000a__x000a_H1"/>
    <s v="Hallazgo No. 1. Deficiencias en la gestión, trámite y evaluación de las quejas y/o noticias disciplinarias. _x000a_De una muestra de 81 quejas o noticias disciplinarias recibidas en la Subdirección de Asuntos Disciplinarios y radicadas en VIGIA entre el 01/01/2023 al 30/06/2024 se evidenció que:_x000a__x000a_1.1  _x0009_En 24 casos, se presentó dilación para emitir el auto con el que se evaluó la noticia disciplinaria, entre 30 a 179 días hábiles desde su recepción. (Anexo 1)_x000a__x000a_1.2_x0009_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_x000a__x000a_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_x000a__x000a_1.3_x0009_En 43 casos transcurrieron entre 34 a 165 días hábiles desde la recepción de la noticia disciplinaria en la Subdirección de Asuntos Disciplinarios hasta la expedición del auto de Indagación Previa. Así mismo, se identificó que: (Anexo 2)_x000a__x000a_• _x0009_En un expediente, había operado la caducidad de la acción disciplinaria incluso al momento de recibir la noticia; sin embargo, se ordenó la apertura de Indagación Previa. (Anexo 3)_x000a__x000a_•_x0009_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_x000a__x000a_•_x0009_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_x000a_ _x000a_1.4  _x0009_En ocho expedientes transcurrieron entre 65 a 123 días hábiles para evaluar la noticia disciplinaria desde su recepción hasta la expedición del auto con el que se dio inicio a la actuación mediante apertura de Investigación Disciplinaria. (Anexo 4)_x000a__x000a_1.5   _x0009_En dos expedientes transcurrieron más de cinco y seis meses desde la recepción de la noticia disciplinaria en la Subdirección de Asuntos Disciplinarios hasta la expedición del auto que ordenó su acumulación a otro expediente o actuación en curso. (Anexo 5)_x000a_"/>
    <s v="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
    <s v="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_x000a_"/>
    <s v="Documento de lineamiento"/>
    <s v="Documento de lineamiento"/>
    <n v="1"/>
    <d v="2024-12-15T00:00:00"/>
    <d v="2025-02-28T00:00:00"/>
    <n v="10.714285714285714"/>
    <n v="1"/>
    <s v="DGC_x000a_Dirección de Gestión Corporativa_x000a_Subdirección de Asuntos Disciplinarios_x000a_Coordinación de Instrucción "/>
    <n v="1"/>
    <x v="0"/>
  </r>
  <r>
    <x v="5"/>
    <x v="2"/>
    <m/>
    <m/>
    <m/>
    <m/>
    <s v="Efectuar seguimiento a la implementación y cumplimiento del lineamiento interno.  El primer informe incluirá el reporte de gestión de las quejas disciplinarias que al momento de la auditoría estaban pendientes de cumplir el direccionamiento dispuesto. "/>
    <s v="Informe de seguimiento mensual "/>
    <s v="Informe de seguimiento mensual "/>
    <n v="8"/>
    <d v="2025-03-31T00:00:00"/>
    <d v="2025-11-30T00:00:00"/>
    <n v="34.857142857142854"/>
    <n v="3"/>
    <s v="DGC_x000a_Dirección de Gestión Corporativa_x000a_Subdirección de Asuntos Disciplinarios_x000a_Coordinación de Instrucción "/>
    <n v="0.375"/>
    <x v="1"/>
  </r>
  <r>
    <x v="5"/>
    <x v="2"/>
    <m/>
    <m/>
    <m/>
    <m/>
    <s v="Efectuar, para la vigencia 2025, sensibilización a los Jefes de área y demás personal de la entidad sobre la importancia que reviste la presentación de los informes con incidencia disciplinaria, una vez se tenga conocimiento de la situación irregular."/>
    <s v="Publicaciones"/>
    <s v="Publicaciones"/>
    <n v="2"/>
    <d v="2025-04-01T00:00:00"/>
    <d v="2025-08-31T00:00:00"/>
    <n v="21.714285714285715"/>
    <n v="0"/>
    <s v="DGC_x000a_Dirección de Gestión Corporativa_x000a_Subdirección de Asuntos Disciplinarios_x000a_Coordinación de Instrucción "/>
    <n v="0"/>
    <x v="1"/>
  </r>
  <r>
    <x v="5"/>
    <x v="2"/>
    <s v="Auditoría a la Radicación y Trámite de Quejas Disciplinarias ATD 2024-005"/>
    <s v=" ATD 2024-005_x000a__x000a_H2"/>
    <s v="Hallazgo No. 2. Deficiencias en la gestión de comunicación y notificación de actos administrativos proferidos en la etapa de instrucción disciplinaria._x000a_De una muestra de 68 expedientes, asociados a 70 quejas recibidas entre el 01/01/2023 a 30/06/2024 se identificaron deficiencias en la gestión de comunicación y notificación de actos administrativos, así:_x000a__x000a_2.1_x0009_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_x000a__x000a_2.2  _x0009_En dos expedientes no se dio cumplimiento a la comunicación del auto de terminación y archivo al quejoso, limitando la posibilidad de recurrir esta decisión. (Anexo 7)._x000a_2.3_x0009_  Se observaron deficiencias y dilación en las gestiones para la notificación de actos proferidos en la etapa de instrucción disciplinaria, así:_x000a__x000a_•_x0009_Para cuatro expedientes, el envío de los autos y documentos para efectuar la notificación a través de comisionado se realizó habiendo transcurrido entre 16 y 17 días hábiles posteriores a la expedición de los autos de Investigación Disciplinaria. (Anexo 8)_x000a__x000a_•_x0009_En un expediente reposa notificación del auto de Investigación Disciplinaria realizada por la Dirección Seccional de Aduanas de Barranquilla, no obstante, en el expediente no reposa el auto o soporte mediante el cual se comisionó para tal efecto. (Anexo 8)_x000a__x000a_•_x0009_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_x000a__x000a_•_x0009_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_x000a__x000a_•_x0009_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_x000a__x000a_•_x0009_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
    <s v="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
    <s v="Realizar seguimiento al 50% de las providencias radicadas para notificaciones y/o comunicaciones registradas en la base de datos dispuesta para tal fin, con el propósito de asegurar la consistencia, oportunidad y completitud de la gestión encomendada. "/>
    <s v="Informe de seguimiento mensual "/>
    <s v="Informe de seguimiento mensual "/>
    <n v="10"/>
    <d v="2025-02-01T00:00:00"/>
    <d v="2025-11-30T00:00:00"/>
    <n v="43.142857142857146"/>
    <n v="5"/>
    <s v="DGC_x000a_Dirección de Gestión Corporativa_x000a_Subdirección de Asuntos Disciplinarios_x000a_Coordinación de Enlace Procesal"/>
    <n v="0.5"/>
    <x v="1"/>
  </r>
  <r>
    <x v="5"/>
    <x v="2"/>
    <s v="Auditoría a la Radicación y Trámite de Quejas Disciplinarias ATD 2024-005"/>
    <s v=" ATD 2024-005_x000a__x000a_H3"/>
    <s v="Hallazgo No. 3. Incumplimiento en la conformación, gestión documental y en el manejo de información reservada y/o de datos personales en los expedientes._x000a__x000a_3.1_x0009_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_x000a__x000a_•_x0009_Una queja sin su correspondiente antecedente de noticia y/o queja disciplinaria que motivó la expedición del acto administrativo de evaluación con auto inhibitorio. (Anexo 10)_x000a__x000a_•_x0009_Una queja que reporta en VIGIA con evaluación de auto inhibitorio, sin allegarse el referido acto administrativo. (Anexo 10) _x000a__x000a_Quejas contenidas en carpeta digital: _x000a__x000a_•_x0009_Dos quejas sin su respectivo antecedente de noticia y/o queja disciplinaria que motivó la expedición del acto administrativo de evaluación con auto inhibitorio. (Anexo 11)_x000a__x000a_Adicionalmente, de la muestra de 68 expedientes, asociados a 70 quejas o noticias disciplinarias recibidas en el período auditado, se encontró lo siguiente:_x000a__x000a_3.2  _x0009_Incumplimiento al deber de garantizar la reserva de la actuación disciplinaria, así:_x000a__x000a_•_x0009_Ocho expedientes contienen información que goza de reserva, pese a lo cual no se dio cumplimiento a la conformación de cuadernos separados. (Anexo 12)_x000a__x000a_•_x0009_En un expediente que se encontraba sujeto a reserva, se remitió el auto de investigación disciplinaria a ser notificado por comisión, a funcionario diferente al comisionado para tal actividad. (Anexo 12)_x000a__x000a_•_x0009_En un expediente, reposa información con datos personales (nombres, direcciones electrónicas y físicas) de investigados de otras actuaciones disciplinarias. (Anexo 12)_x000a__x000a_3.3_x0009_ 67 expedientes no cuentan con el duplicado o copia integral de la actuación disciplinaria.  (Anexo 13) _x000a__x000a_3.4 _x0009_Se identificaron deficiencias en la conformación de las unidades documentales que componen las actuaciones disciplinarias revisadas, así:_x000a__x000a_•_x0009_51 expedientes cuentan con carátula en el formato FT-ADF-2338 “Identificación Unidad Documental”, pero ésta no se encuentra diligenciada. (Anexo 13)_x000a__x000a_•_x0009_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
    <s v="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_x000a_"/>
    <s v="_x000a_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_x000a__x000a__x000a_"/>
    <s v="Lista que de cuenta de la asistencia de los servidores SAD a la capacitación._x000a__x000a__x000a__x000a__x000a__x000a__x000a_"/>
    <s v="Lista que de cuenta de la asistencia de los servidores SAD a la capacitación._x000a__x000a__x000a__x000a__x000a__x000a__x000a_"/>
    <n v="1"/>
    <d v="2025-01-15T00:00:00"/>
    <d v="2025-03-31T00:00:00"/>
    <n v="10.714285714285714"/>
    <n v="1"/>
    <s v="DGC_x000a_Dirección de Gestión Corporativa_x000a_Subdirección de Asuntos Disciplinarios_x000a_Coordinación de Instrucción "/>
    <n v="1"/>
    <x v="0"/>
  </r>
  <r>
    <x v="5"/>
    <x v="2"/>
    <m/>
    <m/>
    <m/>
    <m/>
    <s v="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
    <s v="Lista de Chequeo físico y/o Virtual "/>
    <s v="Lista de Chequeo físico y/o Virtual "/>
    <n v="8"/>
    <d v="2025-04-01T00:00:00"/>
    <d v="2025-11-30T00:00:00"/>
    <n v="34.714285714285715"/>
    <n v="2"/>
    <s v="DGC_x000a_Dirección de Gestión Corporativa_x000a_Subdirección de Asuntos Disciplinarios_x000a_Coordinación de Instrucción "/>
    <n v="0.25"/>
    <x v="1"/>
  </r>
  <r>
    <x v="5"/>
    <x v="2"/>
    <m/>
    <m/>
    <m/>
    <m/>
    <s v="Efectuar jornada especial de trabajo para la creación de cuadernos separados con información reservada en relación con los expedientes que fueron identificados en la auditoría, sin esa condición."/>
    <s v="Informe que de cuenta del cumplimiento de la debida conformación del cuaderno separado con información reservada del 100% de los expedientes  a que refiere la acción."/>
    <s v="Informe que de cuenta del cumplimiento de la debida conformación del cuaderno separado con información reservada del 100% de los expedientes  a que refiere la acción."/>
    <n v="1"/>
    <d v="2025-01-02T00:00:00"/>
    <d v="2025-03-31T00:00:00"/>
    <n v="12.571428571428571"/>
    <n v="1"/>
    <s v="DGC_x000a_Dirección de Gestión Corporativa_x000a_Subdirección de Asuntos Disciplinarios_x000a_Coordinación de Instrucción "/>
    <n v="1"/>
    <x v="0"/>
  </r>
  <r>
    <x v="5"/>
    <x v="2"/>
    <m/>
    <m/>
    <m/>
    <m/>
    <s v="Efectuar jornada para realizar la actualización de carátulas o formato FT-ADF-2338, a fin de registrar en éstas la información mínima requerida de cada expediente, de conformidad con las directrices y procedimientos vigentes. "/>
    <s v="Carátulas actualizadas"/>
    <s v="Carátulas actualizadas"/>
    <n v="1"/>
    <d v="2025-02-01T00:00:00"/>
    <d v="2025-02-28T00:00:00"/>
    <n v="3.8571428571428572"/>
    <n v="1"/>
    <s v="DGC_x000a_Dirección de Gestión Corporativa_x000a_Subdirección de Asuntos Disciplinarios_x000a_Coordinación de Instrucción "/>
    <n v="1"/>
    <x v="0"/>
  </r>
  <r>
    <x v="5"/>
    <x v="2"/>
    <m/>
    <m/>
    <m/>
    <m/>
    <s v="Verificar aleatoriamente el cumplimiento del registro de infomación en el formato FT-ADF-2338 en el 50% de los expedientes, de conformidad con las directrices y procedimientos vigentes y el Instructivo IN-ADF-0132 v 5 en materia de gestión documental."/>
    <s v="Informe"/>
    <s v="Informe"/>
    <n v="1"/>
    <d v="2025-03-01T00:00:00"/>
    <d v="2025-03-31T00:00:00"/>
    <n v="4.2857142857142856"/>
    <n v="1"/>
    <s v="DGC_x000a_Dirección de Gestión Corporativa_x000a_Subdirección de Asuntos Disciplinarios_x000a_Coordinación de Instrucción "/>
    <n v="1"/>
    <x v="0"/>
  </r>
  <r>
    <x v="5"/>
    <x v="2"/>
    <m/>
    <m/>
    <m/>
    <m/>
    <s v="_x000a_Solicitar a la Dirección de Gestión de Innovación y Tecnología la ampliación del espacio de SharePoint asignado a la Subdirección de Asuntos Disciplinarios o la asignación de otro espacio. "/>
    <s v="Correo electrónico de solicitud de ampliación de espacio en SharePoint o de asignación de otro espacio para repositorio de archivos digitalizados"/>
    <s v="Correo electrónico de solicitud de ampliación de espacio en SharePoint o de asignación de otro espacio para repositorio de archivos digitalizados"/>
    <n v="1"/>
    <d v="2024-12-15T00:00:00"/>
    <d v="2025-01-31T00:00:00"/>
    <n v="6.7142857142857144"/>
    <n v="1"/>
    <s v="DGC_x000a_Dirección de Gestión Corporativa_x000a_Subdirección de Asuntos Disciplinarios_x000a__x000a_Dirección de Gestión de Innovación y Tecnología   _x000a_Subdirección Innovación y Proyectos "/>
    <n v="1"/>
    <x v="0"/>
  </r>
  <r>
    <x v="5"/>
    <x v="2"/>
    <m/>
    <m/>
    <m/>
    <m/>
    <s v="Realizar la digitalización y almacenamiento progresivo de los expedientes, para contar con una copia de respaldo."/>
    <s v="Captura de imagen de SharePoint "/>
    <s v="Captura de imagen de SharePoint "/>
    <n v="1"/>
    <d v="2025-02-01T00:00:00"/>
    <d v="2025-11-30T00:00:00"/>
    <n v="43.142857142857146"/>
    <n v="0.32"/>
    <s v="DGC_x000a_Dirección de Gestión Corporativa_x000a_Subdirección de Asuntos Disciplinarios_x000a_Coordinación de Instrucción "/>
    <n v="0.32"/>
    <x v="1"/>
  </r>
  <r>
    <x v="5"/>
    <x v="2"/>
    <s v="Auditoría a la Radicación y Trámite de Quejas Disciplinarias ATD 2024-005"/>
    <s v=" ATD 2024-005_x000a__x000a_H4"/>
    <s v="Hallazgo No. 4. Deficiencias en la gestión de accesos al aplicativo VIGIA. _x000a__x000a_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quot;Roles de las soluciones tecnológicas según procedimientos y procesos_V4_R003”,  como se describen a continuación: _x000a__x000a_4.1_x0009_Cuatro funcionarios con roles activos en el aplicativo VIGIA, que no aparecen registrados en la planta de personal activa a 01/07/2024. (Anexo 14)_x000a__x000a_4.2_x0009_Cuatro funcionarios ubicados en Direcciones Seccionales con roles activos del aplicativo VIGIA. (Anexo 15)_x000a__x000a_4.3_x0009_Siete funcionarios que se encuentran ubicados en el Nivel Central, en dependencias diferentes a la Subdirección de Asuntos Disciplinarios y poseen roles activos en el aplicativo VIGIA (Anexo 16)."/>
    <s v="Falta de cumplimiento a los controles establecidos por parte de la primera y segunda línea de defensa en relación con la gestión y seguimiento de roles de acceso a los sistemas de información. "/>
    <s v="Gestionar la cancelación de roles del aplicativo Vigía  de los exfuncionarios de la SAD y de los que no se encuentren adscritos a ella, ante la Subdirección de Soluciones y Desarrollo, a través de la herramienta Aranda."/>
    <s v="Casos registrados y gestionados en la herramienta Aranda "/>
    <s v="Casos registrados y gestionados en la herramienta Aranda "/>
    <n v="1"/>
    <d v="2024-12-01T00:00:00"/>
    <d v="2025-01-31T00:00:00"/>
    <n v="8.7142857142857135"/>
    <n v="1"/>
    <s v="DGC_x000a_Dirección de Gestión Corporativa_x000a_Subdirección de Asuntos Disciplinarios_x000a_Coordinación de Instrucción  _x000a__x000a_Dirección de Gestión de Innovación y Tecnología   _x000a_Subdirección Innovación y Proyectos "/>
    <n v="1"/>
    <x v="0"/>
  </r>
  <r>
    <x v="5"/>
    <x v="2"/>
    <m/>
    <m/>
    <m/>
    <m/>
    <s v="Contrastar mensualmente los reportes de roles que se publican por parte de la DGIT en la DIANNET vs el listado de funcionarios de la Subdirección de Asuntos Disciplinarios."/>
    <s v="Informe mensual de verificación contentivo de lo encontrado y de las acciones a realizar en caso de advertir alguna inconsistencia. "/>
    <s v="Informe mensual de verificación contentivo de lo encontrado y de las acciones a realizar en caso de advertir alguna inconsistencia. "/>
    <n v="9"/>
    <d v="2024-12-01T00:00:00"/>
    <d v="2025-08-31T00:00:00"/>
    <n v="39"/>
    <n v="7"/>
    <s v="DGC_x000a_Dirección de Gestión Corporativa_x000a_Subdirección de Asuntos Disciplinarios_x000a_Coordinación de Instrucción_x000a_Coordinación de Decisiones_x000a_Coordinación de Enlace Procesal                                       "/>
    <n v="0.77777777777777779"/>
    <x v="1"/>
  </r>
  <r>
    <x v="5"/>
    <x v="2"/>
    <s v="Auditoría a la Radicación y Trámite de Quejas Disciplinarias ATD 2024-005"/>
    <s v=" ATD 2024-005_x000a__x000a_H5"/>
    <s v="Hallazgo No. 5. Deficiencias en los Sistemas de Información y archivos que apoyan el Subproceso de Investigaciones Disciplinarias. _x000a__x000a_Revisados los aplicativos SISCO, VIGIA y los archivos Excel empleados por el subproceso de Investigaciones Disciplinarias, se encontraron las siguientes deficiencias:_x000a__x000a_5.1_x0009_Aplicativo SISCO: Conforme a la información suministrada por la Coordinación de   Servicios y Administración Técnica de la Subdirección de Soluciones y Desarrollo  y la consignada en el Informe No. 2 “Aplicativos no corporativos”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_x000a__x000a_5.2_x0009_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_x000a__x000a_5.3_x0009_Archivos Excel: Se emplean diversidad de archivos para el control de la información de las noticias disciplinarias y de los expedientes que cursan en la Subdirección de Asuntos Disciplinarios; frente a los cuales se encontraron las siguientes situaciones: _x000a__x000a_•_x0009_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_x000a__x000a_•_x0009_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_x000a__x000a_•_x0009_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
    <s v="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
    <s v="Adelantar el proceso de contratación de la solución tecnológica"/>
    <s v="Realizar el proceso de_x000a_contratación de acuerdo_x000a_con sus etapas"/>
    <s v="Contrato Firmado"/>
    <n v="1"/>
    <d v="2025-10-01T00:00:00"/>
    <d v="2026-02-01T00:00:00"/>
    <n v="17.571428571428573"/>
    <n v="0"/>
    <s v="DGC_x000a_Dirección de Gestión de Innovación y Tecnología_x000a_Coordinación para el apoyo a los sistemas de información_x000a__x000a_Dirección de Gestión Corporativa_x000a_Subdirección de Asuntos Disciplinarios            "/>
    <n v="0"/>
    <x v="1"/>
  </r>
  <r>
    <x v="5"/>
    <x v="2"/>
    <m/>
    <m/>
    <m/>
    <m/>
    <s v="Definir un plan de trabajo de desarrollo de la solución tecnológica"/>
    <s v="Definir el plan de_x000a_trabajo de la solución_x000a_tecnológica"/>
    <s v="Plan de trabajo"/>
    <n v="1"/>
    <d v="2025-12-01T00:00:00"/>
    <d v="2026-04-30T00:00:00"/>
    <n v="21.428571428571427"/>
    <n v="0"/>
    <s v="DGC_x000a_Dirección de Gestión de Innovación y Tecnología_x000a_Coordinación para el apoyo a los sistemas de información_x000a__x000a_Dirección de Gestión Corporativa_x000a_Subdirección de Asuntos Disciplinarios "/>
    <n v="0"/>
    <x v="1"/>
  </r>
  <r>
    <x v="5"/>
    <x v="2"/>
    <m/>
    <m/>
    <m/>
    <m/>
    <s v="Iniciar el desarrollo de la solución tecnológica."/>
    <s v="Desarrollo de la solución tecnológica"/>
    <s v="Informes de seguimiento/actas de reunión"/>
    <n v="5"/>
    <d v="2026-04-01T00:00:00"/>
    <d v="2027-06-30T00:00:00"/>
    <n v="65"/>
    <n v="0"/>
    <s v="DGC_x000a_Dirección de Gestión de Innovación y Tecnología_x000a_Coordinación para el apoyo a los sistemas de información_x000a__x000a_Dirección de Gestión Corporativa_x000a_Subdirección de Asuntos Disciplinarios "/>
    <n v="0"/>
    <x v="1"/>
  </r>
  <r>
    <x v="5"/>
    <x v="2"/>
    <m/>
    <m/>
    <m/>
    <m/>
    <s v="Poner en producción la solución tecnológica"/>
    <s v="Definir la puesta producción de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0-01T00:00:00"/>
    <d v="2028-01-30T00:00:00"/>
    <n v="69.428571428571431"/>
    <n v="0"/>
    <s v="DGC_x000a_Dirección de Gestión de Innovación y Tecnología_x000a_Coordinación para el apoyo a los sistemas de información_x000a__x000a_Dirección de Gestión Corporativa_x000a_Subdirección de Asuntos Disciplinarios             "/>
    <n v="0"/>
    <x v="1"/>
  </r>
  <r>
    <x v="5"/>
    <x v="2"/>
    <m/>
    <m/>
    <m/>
    <m/>
    <s v="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n v="2"/>
    <d v="2024-12-15T00:00:00"/>
    <d v="2025-01-31T00:00:00"/>
    <n v="6.7142857142857144"/>
    <n v="2"/>
    <s v="DGC_x000a_Dirección de Gestión Corporativa_x000a_Subdirección de Asuntos Disciplinarios_x000a_Coordinación de Instrucción"/>
    <n v="1"/>
    <x v="0"/>
  </r>
  <r>
    <x v="5"/>
    <x v="2"/>
    <m/>
    <m/>
    <m/>
    <m/>
    <s v="Actualizar los nombres de las bases de datos de la Subdirección, según el nombre que se les dio en NOVASEC"/>
    <s v="1. Correo electrónico contentivo de la respectiva instrucción_x000a_2. Captura de imagen del SharePoint que de cuenta del cumplimiento de la actualización de los nombres de las bases de datos"/>
    <s v="1. Correo electrónico contentivo de la respectiva instrucción_x000a_2. Captura de imagen del SharePoint que de cuenta del cumplimiento de la actualización de los nombres de las bases de datos"/>
    <n v="2"/>
    <d v="2024-12-15T00:00:00"/>
    <d v="2025-01-31T00:00:00"/>
    <n v="6.7142857142857144"/>
    <n v="2"/>
    <s v="DGC_x000a_Dirección de Gestión Corporativa_x000a_Subdirección de Asuntos Disciplinarios_x000a_Coordinación de Instrucción"/>
    <n v="1"/>
    <x v="0"/>
  </r>
  <r>
    <x v="5"/>
    <x v="2"/>
    <m/>
    <m/>
    <m/>
    <m/>
    <s v="Realizar la gestión del registro de base de datos de noticias disciplinarias en NOVASEC"/>
    <s v="1. Correo electrónico de solicitud de registro - Pantallazo reporte Novasec_x000a_2. Captura de imagen tomada de la plataforma NOVASEC que de cuenta del registro de la base de datos de noticias disciplinarias. "/>
    <s v="1. Correo electrónico de solicitud de registro - Pantallazo reporte Novasec_x000a_2. Captura de imagen tomada de la plataforma NOVASEC que de cuenta del registro de la base de datos de noticias disciplinarias. "/>
    <n v="2"/>
    <d v="2024-12-15T00:00:00"/>
    <d v="2025-04-30T00:00:00"/>
    <n v="19.428571428571427"/>
    <n v="2"/>
    <s v="DGC_x000a_Dirección de Gestión Corporativa_x000a_Subdirección de Asuntos Disciplinarios"/>
    <n v="1"/>
    <x v="0"/>
  </r>
  <r>
    <x v="5"/>
    <x v="2"/>
    <s v="AUDITORÍA A LA CONTRATACIÓN DE LA DIAN _x000a__x000a_ACD-2025-001"/>
    <s v="ACD-2025-001_x000a__x000a_H-1 Lit. a)_x000a__x000a_H-1 Lit. b)_x000a__x000a_H-1 Lit. c)"/>
    <s v="Hallazgo No. 1 Deficiencias en la planeación y gestiones en la etapa precontractual de contratos de arrendamiento: DSA Medellín, DSA Cali, DSIA Villavicencio._x000a_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_x000a__x000a_a. Edificio El Colombiano - Direcciones Seccionales de Impuestos y Aduanas de Medellín. Contratos 90-013-2024 y 90-001-2025 (F-D)_x000a_La DSA de Medellín suscribió los contratos 90-013-2024 y 90-001-2025 cuyo objeto era el “Arrendamiento de un inmueble para el funcionamiento de la DIAN – Direcciones Seccionales de Impuestos y Aduanas de Medellín”._x000a_ Para el contrato 90-013-2024,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_x000a_·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_x000a_·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_x000a_Para el contrato 90-001-2025,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_x000a_·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_x000a_·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_x000a_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_x000a__x000a_b. Edificio Pacific Tower – Dirección Seccional de Aduanas de Cali. Contrato 88-001-2025 (D):_x000a_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_x000a_·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_x000a_·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_x000a_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_x000a_•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_x000a__x000a_c. Contratos de arrendamiento DSIA de Villavicencio No. 22-001-2024 y No. 22-001-2025:_x000a_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_x000a_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_x000a_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
    <s v="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
    <s v="Revisar y actualizar el instructivo IN-ADF-0226 “Modalidades de selección” para incluir listas de chequeo por modalidad de selección, que garanticen cumplimiento de la normatividad vigente y estandarización de procesos a nivel nacional"/>
    <s v="Actualizar el instructivo IN-ADF-0226 “Modalidades de selección” para incluir listas de chequeo por modalidad de selección, que garanticen cumplimiento de la normatividad vigente y estandarización de procesos a nivel nacional"/>
    <s v="IN-ADF-0226 “Modalidades de selección”_x000a__x000a_"/>
    <n v="1"/>
    <d v="2025-09-01T00:00:00"/>
    <d v="2026-03-30T00:00:00"/>
    <n v="30"/>
    <n v="0"/>
    <s v="DGC_x000a_Dirección de Gestión Corporativa_x000a_Subdirección de Compras y Contratos"/>
    <n v="0"/>
    <x v="1"/>
  </r>
  <r>
    <x v="5"/>
    <x v="2"/>
    <m/>
    <m/>
    <m/>
    <m/>
    <m/>
    <s v="Elaborar y publicar listas de chequeo por modalidad de selección"/>
    <s v="Lista de chequeo por modalidad de selección"/>
    <n v="7"/>
    <d v="2025-09-01T00:00:00"/>
    <d v="2026-03-30T00:00:00"/>
    <n v="30"/>
    <n v="0"/>
    <s v="DGC_x000a_Dirección de Gestión Corporativa_x000a_Subdirección de Compras y Contratos"/>
    <n v="0"/>
    <x v="1"/>
  </r>
  <r>
    <x v="5"/>
    <x v="2"/>
    <m/>
    <m/>
    <m/>
    <m/>
    <m/>
    <s v="Socializar a través de comunicación interna actualización del instructivo IN-ADF-0226 “Modalidades de selección” y las listas de chequeo por modalidad de selección"/>
    <s v="Comunicación interna"/>
    <n v="1"/>
    <d v="2025-09-01T00:00:00"/>
    <d v="2026-04-30T00:00:00"/>
    <n v="34.428571428571431"/>
    <n v="0"/>
    <s v="DGC_x000a_Dirección de Gestión Corporativa_x000a_Subdirección de Compras y Contratos"/>
    <n v="0"/>
    <x v="1"/>
  </r>
  <r>
    <x v="5"/>
    <x v="2"/>
    <m/>
    <m/>
    <m/>
    <m/>
    <s v="Llevar a cabo seguimiento al cumplimiento de cronogramas y obligaciones derivadas de la etapa precontractual, contractual y post contractual"/>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9"/>
    <d v="2025-09-01T00:00:00"/>
    <d v="2026-06-30T00:00:00"/>
    <n v="43.142857142857146"/>
    <n v="0"/>
    <s v="DGC_x000a_Dirección de Gestión Corporativa_x000a_Subdirección de Compras y Contratos_x000a__x000a_Direcciones Seccionales_x000a_Divisiones Administrativas y Financieras "/>
    <n v="0"/>
    <x v="1"/>
  </r>
  <r>
    <x v="5"/>
    <x v="2"/>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0"/>
    <s v="DGC_x000a_Dirección de Gestión Corporativa_x000a_Subdirección de Compras y Contratos_x000a_Subdirección de Talento Humano"/>
    <n v="0"/>
    <x v="1"/>
  </r>
  <r>
    <x v="5"/>
    <x v="2"/>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1"/>
  </r>
  <r>
    <x v="5"/>
    <x v="2"/>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
    <s v="DGC_x000a_Dirección de Gestión Corporativa_x000a_Subdirección de Compras y Contratos"/>
    <n v="0"/>
    <x v="1"/>
  </r>
  <r>
    <x v="5"/>
    <x v="2"/>
    <m/>
    <m/>
    <m/>
    <m/>
    <s v="Fortalecer los conocimientos de los funcionarios que participan en la estructuración de los procesos de contratación, específicamente en la solicitud de adquisición y estudios del sector."/>
    <s v="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
    <s v="Registros de asistencia a la capacitación, presentación socializada o material expuesto y  la evaluación de impacto de la capacitación (conocimientos pre y post)"/>
    <n v="1"/>
    <d v="2025-09-01T00:00:00"/>
    <d v="2025-12-31T00:00:00"/>
    <n v="17.285714285714285"/>
    <n v="0"/>
    <s v="DGC_x000a_Dirección de Gestión Corporativa_x000a_Subdirección de Compras y Contratos_x000a_Subdirección Escuela de Impuestos y Aduanas_x000a_ "/>
    <n v="0"/>
    <x v="1"/>
  </r>
  <r>
    <x v="5"/>
    <x v="2"/>
    <s v="AUDITORÍA A LA CONTRATACIÓN DE LA DIAN _x000a__x000a_ACD-2025-001"/>
    <s v="ACD-2025-001_x000a__x000a_H-2"/>
    <s v="Hallazgo No. 2. Inoportunidad en la presentación de la solicitud de adquisición: Nivel Central, DSA Cali, DSA Medellín, DSIA Villavicencio. _x000a__x000a_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
    <s v="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 Actas de seguimiento con el consolidado mensual a nivel nacional"/>
    <n v="9"/>
    <d v="2025-09-01T00:00:00"/>
    <d v="2026-06-30T00:00:00"/>
    <n v="43.142857142857146"/>
    <n v="0"/>
    <s v="DGC_x000a_Dirección de Gestión Corporativa_x000a_Subdirección de Compras y Contratos_x000a__x000a_Direcciones Seccionales_x000a_Divisiones Administrativas y Financieras "/>
    <n v="0"/>
    <x v="1"/>
  </r>
  <r>
    <x v="5"/>
    <x v="2"/>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0"/>
    <s v="DGC_x000a_Dirección de Gestión Corporativa_x000a_Subdirección de Compras y Contratos_x000a_Subdirección de Talento Humano"/>
    <n v="0"/>
    <x v="1"/>
  </r>
  <r>
    <x v="5"/>
    <x v="2"/>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post contractual"/>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1"/>
  </r>
  <r>
    <x v="5"/>
    <x v="2"/>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
    <s v="DGC_x000a_Dirección de Gestión Corporativa_x000a_Subdirección de Compras y Contratos"/>
    <n v="0"/>
    <x v="1"/>
  </r>
  <r>
    <x v="5"/>
    <x v="2"/>
    <s v="AUDITORÍA A LA CONTRATACIÓN DE LA DIAN _x000a__x000a_ACD-2025-001"/>
    <s v="ACD-2025-001_x000a__x000a_H-3"/>
    <s v="Hallazgo No. 3. Inoportunidad o falta de publicación de documentos del proceso contractual en el Sistema Electrónico para la Contratación Pública – SECOP II: Nivel Central, DSA Cali, DSA Medellín, DSI Bogotá, DSIA Villavicencio._x000a__x000a_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
    <s v="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9"/>
    <d v="2025-09-01T00:00:00"/>
    <d v="2026-06-30T00:00:00"/>
    <n v="43.142857142857146"/>
    <n v="0"/>
    <s v="DGC_x000a_Dirección de Gestión Corporativa_x000a_Subdirección de Compras y Contratos_x000a__x000a_Direcciones Seccionales_x000a_Divisiones Administrativas y Financieras "/>
    <n v="0"/>
    <x v="1"/>
  </r>
  <r>
    <x v="5"/>
    <x v="2"/>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0"/>
    <s v="DGC_x000a_Dirección de Gestión Corporativa_x000a_Subdirección de Compras y Contratos_x000a_Subdirección de Talento Humano"/>
    <n v="0"/>
    <x v="1"/>
  </r>
  <r>
    <x v="5"/>
    <x v="2"/>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1"/>
  </r>
  <r>
    <x v="5"/>
    <x v="2"/>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
    <s v="DGC_x000a_Dirección de Gestión Corporativa_x000a_Subdirección de Compras y Contratos"/>
    <n v="0"/>
    <x v="1"/>
  </r>
  <r>
    <x v="5"/>
    <x v="2"/>
    <s v="AUDITORÍA A LA CONTRATACIÓN DE LA DIAN _x000a__x000a_ACD-2025-001"/>
    <s v="ACD-2025-001_x000a__x000a_H-4"/>
    <s v="Hallazgo No. 4. Deficiencias en la supervisión de contratos: Nivel Central, DSA Cali, DSA Medellín, DSI Bogotá, DSIA Villavicencio._x000a__x000a_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_x000a__x000a_•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_x000a__x000a_•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_x000a__x000a_• Incumplimiento en la periodicidad en la emisión de informes de supervisión en los contratos Nivel Central: 00-053-2024, 00-084-2024, 00-172-2024, 00-175-2024, 00-219-2024, 00-007-2025, DSA Cali: 88-006-2024, DSA Medellín: 90-013-2024, DSI Bogotá: OC 137800, DSIA Villavicencio: 22-001-2024. (Anexo 4 - Ibidem)._x000a__x000a_• Deficiente monitoreo y seguimiento a los riesgos en los contratos Nivel Central: 00-175-2024, 00-007-2025, DSA Cali: 88-006-2024, DSA Medellín: 90-013-2024, 90-001-2025. (Anexo 4 - Ibidem)."/>
    <s v="Inaplicación e insuficiencia de controles que permitan garantizar que las actividades de seguimiento y verificación a la ejecución contractual se realicen, documenten y publiquen de manera permanente y en la periodicidad establecida."/>
    <s v="Fortalecer los conocimientos de  los funcionarios que ejercer funciones de supervisión en las etapas contractual y  "/>
    <s v="Realizar capacitación en supervisión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1"/>
  </r>
  <r>
    <x v="5"/>
    <x v="2"/>
    <s v="Auditoría a  la Gestión de Accesos_x000a_AGA 2025-002"/>
    <s v="AGA 2025-002_x000a__x000a_H7"/>
    <s v="Hallazgo 7. Debilidades en la gestión de roles asignados en periodos de situaciones administrativas superiores a 15 días calendario. (P)_x000a__x000a_Analizada la información relacionada con los reportes de roles asignados respecto de las situaciones administrativas, superiores a 15 días calendario, de los funcionarios reportados por la SGEP, entre el 01 de enero de 2024 y 15 de marzo de 2025, se evidenció:_x000a__x000a_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_x000a__x000a_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_x000a__x000a_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_x000a__x000a_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quot;Servidor DIAN&quot; por lo que se evidencia acceso indebido a los sistemas de información de la entidad, por parte de exfuncionarios que ya no ostentaban la calidad de servidores públicos de la DIAN, por lo que se establece una presunta incidencia de tipo penal, según el artículo &quot;269A Acceso abusivo a un sistema informático” del Código Penal, modificado por la Ley 1273 de 2009. (Solución Tecnológica: Análisis de Operaciones).  (P)."/>
    <s v="Falta de:_x000a__x000a_ i) de desarrollos que permitan la integración confiable entre la solución tecnológica KACTUS y la plataforma MUISCA, la plataforma SIAT y con otras soluciones tecnológicas; _x000a__x000a_i) de acceso en tiempo real a la información de los roles que no fueron inactivados por fallas en la integración entre soluciones tecnológicas; _x000a__x000a_iii) estandarización en la frecuencia de la publicación de reportes y sincronización y/o actualización oportuna de las situaciones administrativas de las Direcciones Seccionales en el Sistema KACTUS; _x000a__x000a_- Multiplicidad de reportes generados de las diferentes plataformas y soluciones tecnológicas."/>
    <s v="Realizar una mesa de trabajo con el responsable de  MUISCA para definir requerimientos de mejora y acompamiento en el desarrollo e implementación._x000a__x000a_"/>
    <s v="_x000a_Para la plataforma MUISCA, realizar una mesa técnica específica con el responsable del control de acceso del sistema, con el fin de:_x000a_-Diagnosticar las fallas de sincronización con KACTUS._x000a_-Recibir un requerimiento formal de mejora que incluya las necesidades propias de MUISCA_x000a_"/>
    <s v="Informe"/>
    <n v="1"/>
    <d v="2025-10-01T00:00:00"/>
    <d v="2026-04-30T00:00:00"/>
    <n v="30.142857142857142"/>
    <n v="0"/>
    <s v="DGC_x000a_Dirección de Gestión de Innovación y Tecnología_x000a__x000a_Dirección de Gestión Corporativa_x000a_Subdirección de Gestión del Empleo Público "/>
    <n v="0"/>
    <x v="1"/>
  </r>
  <r>
    <x v="5"/>
    <x v="2"/>
    <m/>
    <m/>
    <m/>
    <m/>
    <m/>
    <s v="Para las demas plataformas_x000a__x000a_Socializar y capacitar a los responsables de usuarios en cada área sobre las funciones de kactus y el uso del reporte unificado de roles."/>
    <s v="Listas de asistencia"/>
    <n v="1"/>
    <d v="2026-01-01T00:00:00"/>
    <d v="2026-02-28T00:00:00"/>
    <n v="8.2857142857142865"/>
    <n v="0"/>
    <s v="DGC_x000a_Dirección de Gestión de Innovación y Tecnología_x000a__x000a_Dirección de Gestión Corporativa_x000a_Subdirección de Gestión del Empleo Público "/>
    <n v="0"/>
    <x v="1"/>
  </r>
  <r>
    <x v="5"/>
    <x v="2"/>
    <m/>
    <m/>
    <m/>
    <m/>
    <s v="Realizar un diagnóstico que permita  identificar la viabilidad para implementar la interfaz entre SIAT y Kactus "/>
    <s v="Diagnóstico técnico y analisis de viabilidad_x000a_"/>
    <s v="Informe técnico"/>
    <n v="1"/>
    <d v="2025-10-01T00:00:00"/>
    <d v="2025-12-31T00:00:00"/>
    <n v="13"/>
    <n v="0"/>
    <s v="DGC_x000a_Dirección de Gestión de Innovación y Tecnología_x000a_Subdirección de Innovación y Proyectos _x000a_"/>
    <n v="0"/>
    <x v="1"/>
  </r>
  <r>
    <x v="5"/>
    <x v="2"/>
    <m/>
    <m/>
    <m/>
    <m/>
    <s v="Creación de un reporte unificado de situación administrativa de funcionarios activos en planta a partir del sistema KACTUS"/>
    <s v="Llevar a cabo una mesa de trabajo con los responsables, con el fin de identificar campos necesarios de las bases de datos de kactus de la planta personal."/>
    <s v="Acta de mesa de trabajo"/>
    <n v="1"/>
    <d v="2025-11-01T00:00:00"/>
    <d v="2025-12-31T00:00:00"/>
    <n v="8.5714285714285712"/>
    <n v="0"/>
    <s v="DGC_x000a_Dirección de Gestión de Innovación y Tecnología_x000a__x000a_Dirección de Gestión Corporativa_x000a_Subdirección de Gestión del Empleo Público "/>
    <n v="0"/>
    <x v="1"/>
  </r>
  <r>
    <x v="5"/>
    <x v="2"/>
    <m/>
    <m/>
    <m/>
    <m/>
    <m/>
    <s v="- Generar un reporte estandarizado desde el sistema KACTUS que integre la situación administrativa actualizada de todos los funcionarios, contratistas, pasantes, entes de control y demás usuarios no funcionarios. "/>
    <s v="Reporte"/>
    <n v="1"/>
    <d v="2025-10-01T00:00:00"/>
    <d v="2026-04-30T00:00:00"/>
    <n v="30.142857142857142"/>
    <n v="0"/>
    <s v="DGC_x000a_Dirección de Gestión de Innovación y Tecnología_x000a__x000a_Dirección de Gestión Corporativa_x000a_Subdirección de Gestión del Empleo Público "/>
    <n v="0"/>
    <x v="1"/>
  </r>
  <r>
    <x v="5"/>
    <x v="2"/>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C_x000a_Dirección de Gestión de Innovación y Tecnología_x000a__x000a_Dirección de Gestión Corporativa_x000a_Subdirección de Gestión del Empleo Público "/>
    <n v="0"/>
    <x v="1"/>
  </r>
  <r>
    <x v="5"/>
    <x v="2"/>
    <m/>
    <m/>
    <m/>
    <m/>
    <s v="Solicitar a la DGIT la actualización respecto al estado de los casos de usuarios que no figuran en Directorio Activo  y tampoco estuvieron vinculados a la extinta Direccion Seccional de Grandes contribuyentes."/>
    <s v="Enviar un correo u oficio la DGIT , solicitando que analice los casos con el fin de obtener una solución sobre el tema. "/>
    <s v="Envio solicitud a  través de correo."/>
    <n v="1"/>
    <d v="2025-09-01T00:00:00"/>
    <d v="2026-03-30T00:00:00"/>
    <n v="30"/>
    <n v="0"/>
    <s v="DGC_x000a_Dirección de Gestión de Innovación y Tecnología_x000a__x000a_Dirección Operativa de Grandes Contribuyentes_x000a_"/>
    <n v="0"/>
    <x v="1"/>
  </r>
  <r>
    <x v="5"/>
    <x v="2"/>
    <s v="Auditoría a la Contratación de la DIAN - ACD 2023-006"/>
    <s v="ACD 2023-006"/>
    <s v="Hallazgo No.4 Inoportunidad de la Liquidación de contratos y el cierre de expedientes electrónicos en SECOP II_x000a__x000a_Subdirección de Compras y Contratos y Dirección Seccional de Aduanas de Cúcuta_x000a__x000a_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_x000a__x000a_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quot;, sobre los cuales se expone a la entidad al riesgo de pérdida de competencia para liquidar los contratos._x000a_Nivel Central: 00-127-2022, 00-103-2022, 00-069-2022, 00-086-2022, 00-112-2022, 00-125-2022, DSA Cúcuta: 89-017-2022, 89-011-2022, 89-007-2022, 89-002-2022, 89-006-2022, 89-004-2022, 89-019-2022, 89-013-2022, 89-009-2022, 89-014-2022, 89-003-2022, 89-018-2022, 89-012-2022, 89-008-2022._x000a_De igual forma, contratos donde la entidad perdió competencia para efectuar la liquidación dado el vencimiento de términos para efectuar el trámite. Nivel Central: 00-167-2017, 00-129-2018, 00-123-2017._x000a__x000a_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_x000a__x000a_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s v="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
    <s v="Llevar a cabo seguimiento al cumplimiento de obligaciones derivadas de la etapa  postcontractual de los procesos contractuales"/>
    <s v="Realizar seguimiento mensual al cumplimiento de obligaciones derivadas de la etapa postcontractual, para garantizar la ejecución de los contratos, verificando el cumplimiento de hitos y remitiendo los requerimientos que sean necesarios, para garantizar la expedición y publicación oportuna de informes de supervisión en la etapa contractual y postcontractual para la efectiva liquidación y cierre de expedientes contractuales."/>
    <s v="Actas de seguimiento con el consolidado mensual a nivel nacional"/>
    <n v="7"/>
    <d v="2025-11-01T00:00:00"/>
    <d v="2026-06-30T00:00:00"/>
    <n v="34.428571428571431"/>
    <n v="0"/>
    <s v="DGC_x000a_Dirección de Gestión Corporativa_x000a_Subdirección de Compras y Contratos"/>
    <n v="0"/>
    <x v="1"/>
  </r>
  <r>
    <x v="5"/>
    <x v="2"/>
    <m/>
    <m/>
    <m/>
    <m/>
    <s v="Impartir lineamientos para que se inlcuya en los compromisos laborales de los funcionarios que participan en la planeación, ejecución y etapa postcontractual de los procesos de selección, la evaluación de la oportunidad en el cumplimiento de sus funciones."/>
    <s v="Expedir memorando lineamientos para que se inlcuya en los compromisos laborales de los funcionarios que participan en la planeación, ejecución y etapa postcontractual de los procesos de selección, la evaluación de la oportunidad en el cumplimiento de sus funciones."/>
    <s v="Memorando impartiendo lineamientos para que se inlcuya en los compromisos laborales de los funcionarios que participan en la planeación, ejecución y etapa postcontractual de los procesos de selección, la evaluación de la oportunidad en el cumplimiento de sus funciones."/>
    <n v="1"/>
    <d v="2025-10-01T00:00:00"/>
    <d v="2025-10-31T00:00:00"/>
    <n v="4.2857142857142856"/>
    <n v="0"/>
    <s v="DGC_x000a_Dirección de Gestión Corporativa_x000a_Subdirección de Compras y Contratos_x000a_Subdirección de Talento Humano"/>
    <n v="0"/>
    <x v="1"/>
  </r>
  <r>
    <x v="5"/>
    <x v="2"/>
    <m/>
    <m/>
    <m/>
    <m/>
    <s v="Fortalecer los conocimientos de  los funcionarios que ejercer funciones de supervisión en las etapas contractual y postcontractual "/>
    <s v="Realizar capacitación en supervisión contractual y postcontractual"/>
    <s v="Registros de asistencia a la capacitación, presentación socializada o material expuesto e informe de  las evaluaciones de impacto de la capacitación (conocimientos pre y post)"/>
    <n v="2"/>
    <d v="2025-10-01T00:00:00"/>
    <d v="2026-06-30T00:00:00"/>
    <n v="38.857142857142854"/>
    <n v="0"/>
    <s v="DGC_x000a_Dirección de Gestión Corporativa_x000a_Subdirección de Compras y Contratos"/>
    <n v="0"/>
    <x v="1"/>
  </r>
  <r>
    <x v="5"/>
    <x v="2"/>
    <s v="AUDITORÍA A LAS MERCANCÍAS APREHENDIDAS, DECOMISADAS O ABANDONADAS A FAVOR DE LA NACIÓN - ADA - AMA2025-007"/>
    <s v="AMA-2025-007_x000a__x000a_H1"/>
    <s v="Inoportunidad en la disposición de las mercancías Aprehendidas, Decomisadas o Abandonadas – ADA a favor de la Nación._x000a__x000a_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_x000a_El consolidado por Dirección Seccional y valor total de las mercancías pendientes de disposición, se presentan en la siguiente tabla:_x000a__x000a_Tabla 3.  Mercancías con situación jurídica definida pendientes de disposición_x000a_(VER INFORME PÁGINA 8)_x000a_"/>
    <s v="Deficiencias en la aplicación de controles, debilidades en el monitoreo y seguimiento para la disposición oportuna de mercancías ADA y disminución de inventarios, en el Nivel Central y Nivel Local, que garanticen el flujo de mercancías ADA y la conformación de los eventos de disposición."/>
    <s v="Acción 1: Disponer de las Mercanci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_x000a__x000a_"/>
    <s v="Actividad 1: Realizar egresos de las mercancias ADA con situación jurídica definida y relacionadas en el Anexo 1 de la AMA 2025-007_x000a_"/>
    <s v="valor de la mercancía egresada en el periodo / valor total de las mercancias a disponer. Periodicidad mensual"/>
    <n v="1"/>
    <d v="2026-01-01T00:00:00"/>
    <d v="2026-12-31T00:00:00"/>
    <n v="52"/>
    <n v="0"/>
    <s v="DGC_x000a_Dirección de Gestión Corporativa_x000a__x000a_Dirección Seccional de Aduanas de Bogotá _x000a_División Administrativa y Financiera_x000a_GIT de Operación Logística _x000a_Dirección Seccional de Aduanas de Cali_x000a_División Administrativa y Financiera_x000a_GIT de Operación Logística _x000a_Dirección Seccional de Aduanas de Medellín _x000a_División Administrativa y Financiera_x000a_GIT de Operación Logística _x000a_Dirección Seccional de Impuestos y Aduanas de Bucaramanga_x000a_División Administrativa y Financiera_x000a_GIT de Operación Logística "/>
    <n v="0"/>
    <x v="1"/>
  </r>
  <r>
    <x v="5"/>
    <x v="2"/>
    <m/>
    <m/>
    <m/>
    <m/>
    <m/>
    <s v="Actividad 2: Realizar seguimiento mensual a las Direcciones Seccionales a través del Dashboard, con la alerta de mercancía con situación jurídica sin disponer."/>
    <s v="Informe de seguimiento mensual"/>
    <n v="12"/>
    <d v="2026-01-01T00:00:00"/>
    <d v="2026-12-31T00:00:00"/>
    <n v="52"/>
    <n v="0"/>
    <s v="DGC_x000a_Dirección de Gestión Corporativa_x000a_Subdirección Logística_x000a_Coordinación de Optimización de la Operación Logística"/>
    <n v="0"/>
    <x v="1"/>
  </r>
  <r>
    <x v="5"/>
    <x v="2"/>
    <s v="AUDITORÍA A LAS MERCANCÍAS APREHENDIDAS, DECOMISADAS O ABANDONADAS A FAVOR DE LA NACIÓN - ADA - AMA2025-007"/>
    <s v="AMA-2025-007_x000a__x000a_H2 - Lit a)_x000a_H2 - Lit b)"/>
    <s v="H2 - Literal a). Deficiencias en el procedimiento para la disposición de las mercancías ADA y en la conformación de los eventos._x000a__x000a_Inoportunidad en la elaboración del formato FT-ADF-2623 verificación de requisitos de las donaciones – Nivel Central – Subdirección Logística - Coordinación de Gestión Social y Comercialización_x000a__x000a_Revisada una muestra de 48 eventos de disposición bajo la modalidad donación, de las Direcciones Seccionales auditadas, se evidenció que, en 28 eventos, el formato FT-ADF-2623 “Verificación de ofrecimientos y aceptaciones”, fue diligenciado con hasta 82 días posteriores a la expedición del acto administrativo que autoriza la donación, con lo que se desvirtúa el propósito del formato como herramienta preventiva de control, al no ser aplicado oportunamente para motivar la decisión administrativa. (Anexo 2)_x000a__x000a_H2 - Literal b). Falta de completitud documental en los eventos de donación - Nivel Central – Subdirección Logística - Coordinación de Gestión Social y Comercialización.  Nivel Local – Direcciones Seccionales de Aduanas de Cartagena, Cali y Medellín._x000a__x000a_En la revisión de 17 eventos de disposición bajo la modalidad de donación en las Direcciones Seccionales auditadas, en la DSA Medellín (1), DSA Cartagena (2), de la DSA Cali (4), se identificó la ausencia de documentos en la conformación de estos, tales como:  _x000a_Oficios de ofrecimientos de la mercancía (DSA Medellín y Cartagena) y correo electrónico u oficio de comunicación para la programación de la diligencia de entrega de la mercancía donada (DSA Cali)._x000a_Lo que dificulta el seguimiento del proceso de disposición, impide verificar que la entrega se haya realizado correctamente y a la entidad y/o persona beneficiaria autorizada, y representa un incumplimiento a los procedimientos establecidos por la entidad. (Anexo 3)"/>
    <s v="Deficiencias en la implementación de controles, en el monitoreo y seguimiento para el cumplimiento de los requisitos, en la conformación de los eventos de donación y venta,  para la disposición de mercancías y disminución de inventarios e inobservancia de los procedimientos e instructivos en el Nivel Central, para la disposición de las mercancías ADA."/>
    <s v="Acción 1: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_x000a__x000a_"/>
    <s v="Actividad 1: Diseñar un instructivo simplificado para el diligenciamiento  del formato FT-ADF-2623_x000a_"/>
    <s v="Instructivo del formato FT-ADF-2623"/>
    <n v="1"/>
    <d v="2026-01-01T00:00:00"/>
    <d v="2026-03-31T00:00:00"/>
    <n v="12.714285714285714"/>
    <n v="0"/>
    <s v="DGC_x000a_Dirección de Gestión Corporativa_x000a_Subdirección Logística_x000a_Coordinación de Gestión Social y Comercialización"/>
    <n v="0"/>
    <x v="1"/>
  </r>
  <r>
    <x v="5"/>
    <x v="2"/>
    <m/>
    <m/>
    <m/>
    <m/>
    <m/>
    <s v="Actividad 2: Capacitar a los sustanciadores de la Coordinación de Gestión Social y Comercialización sobre la correcta y obligatorio diligenciamiento del formato FT-ADF-2623"/>
    <s v="Listado de asistencia"/>
    <n v="1"/>
    <d v="2026-04-01T00:00:00"/>
    <d v="2026-05-31T00:00:00"/>
    <n v="8.5714285714285712"/>
    <n v="0"/>
    <s v="DGC_x000a_Dirección de Gestión Corporativa_x000a_Subdirección Logística_x000a_Coordinación de Gestión Social y Comercialización"/>
    <n v="0"/>
    <x v="1"/>
  </r>
  <r>
    <x v="5"/>
    <x v="2"/>
    <m/>
    <m/>
    <m/>
    <m/>
    <m/>
    <s v="Actividad 3: Realizar seguimiento trimestral a los sustanciadores de la Coordinación de Gestión Social y Comercialización para verificar la oportunidad en el diligenciamiento y remisión a las Direcciones Seccionales del FT-ADF-2623"/>
    <s v="Informe de seguimiento trimestral"/>
    <n v="4"/>
    <d v="2026-06-01T00:00:00"/>
    <d v="2027-06-01T00:00:00"/>
    <n v="52.142857142857146"/>
    <n v="0"/>
    <s v="DGC_x000a_Dirección de Gestión Corporativa_x000a_Subdirección Logística_x000a_Coordinación de Gestión Social y Comercialización"/>
    <n v="0"/>
    <x v="1"/>
  </r>
  <r>
    <x v="5"/>
    <x v="2"/>
    <m/>
    <m/>
    <m/>
    <m/>
    <s v="Acción 2: Socializar con las Direcciones Seccionales la lista de chequeo de los proyectos de donación y realizar seguimiento trimestral a su aplicación en las Direcciones de Aduanas de Cartagena, Cali y Medellín."/>
    <s v="Actividad 1: Socializar con las Direcciones Seccionales la lista de chequeo de los proyectos de donación. "/>
    <s v="Listado de asistencia"/>
    <n v="1"/>
    <d v="2026-01-01T00:00:00"/>
    <d v="2026-04-30T00:00:00"/>
    <n v="17"/>
    <n v="0"/>
    <s v="DGC_x000a_Dirección de Gestión Corporativa_x000a_Subdirección Logística_x000a_Coordinación de Gestión Social y Comercialización"/>
    <n v="0"/>
    <x v="1"/>
  </r>
  <r>
    <x v="5"/>
    <x v="2"/>
    <m/>
    <m/>
    <m/>
    <m/>
    <m/>
    <s v="Actividad 2:  Realizar seguimiento trimestral a las Direcciones Seccionales de Aduanas de Cartagena, Cali y Medellín"/>
    <s v="Informe de seguimiento trimestral por Dirección Seccional"/>
    <n v="12"/>
    <d v="2026-05-01T00:00:00"/>
    <d v="2027-04-30T00:00:00"/>
    <n v="52"/>
    <n v="0"/>
    <s v="DGC_x000a_Dirección de Gestión Corporativa_x000a_Subdirección Logística_x000a_Coordinación de Gestión Social y Comercialización_x000a__x000a_Dirección Seccional de Aduanas de Cartagena, Cali y de Medellín_x000a_GIT de Operación Logística "/>
    <n v="0"/>
    <x v="1"/>
  </r>
  <r>
    <x v="5"/>
    <x v="2"/>
    <s v="AUDITORÍA A LAS MERCANCÍAS APREHENDIDAS, DECOMISADAS O ABANDONADAS A FAVOR DE LA NACIÓN - ADA - AMA2025-007"/>
    <s v="AMA-2025-007_x000a__x000a_H3 - Lit a)_x000a_H3 - Lit b)_x000a_H3 - Lit c)_x000a_H3 - Lit d)_x000a_H3 - Lit e)_x000a_H3 - Lit f)_x000a_H3 - Lit g)"/>
    <s v="H3 - Lit a) Deficiencias en la administración y control de los inventarios de mercancías ADA_x000a_Revisado el inventario total de mercancías ADA, suministrado por la Subdirección Logística con corte a 30 de junio de 2025, para las Direcciones Seccionales de Aduanas de Bogotá, Medellín, Cartagena, Cali y de Impuestos y Aduanas de Bucaramanga, se evidenció:_x000a_La solución tecnológica ADA no cuenta con los campos requeridos para una correcta clasificación de las mercancías, así:_x000a_Existe mercancía clasificada en el grupo de “Joyería, relojería, piedras y metal”  y de acuerdo con la descripción de esta corresponde a artículos de fantasía, bisutería, piedras sintéticas, material color plata y oro, entre otros; igual situación se presenta para el grupo de “Títulos Valores” con el subgrupo “ojoss”, cuya descripción realmente corresponde a divisas; lo cual ocasiona falta de control para mercancías valiosas por no contar con datos reales y/o consistentes sobre este tipo de mercancías, aumentando el riesgo de  pérdida o sustracción, por falta de la capacidad de distinción entre mercancías de alto y bajo costo. Nivel Central - Subdirección Logística – Nivel Local DSA de Bogotá (Anexo 4)._x000a__x000a_H3 - Lit b) La solución tecnológica ADA no permite identificar de forma individual todos los depósitos sin contrato, algunas mercancías se encuentran clasificadas y agrupadas de manera general en los códigos de depósito “Cadena ADA”, “Depósitos Especiales” y “Joyas” lo que no brinda certeza del lugar de almacenamiento, teniendo que recurrir a cuadros en Excel y bases de datos que se diligencian manualmente.  Nivel Central - Subdirección Logística. (Anexo 4)._x000a__x000a_H3 - Lit c) La entidad no cuenta con un sistema de información integral que registre la trazabilidad de todas las actuaciones que se hayan adelantado para cada uno de los Documentos de Ingreso de Mercancía (DIM) o Acta de Inventario, Avalúo de Mercancías Abandonadas (AIAMA), que garantice el control y seguimiento de la mercancía aprehendida, decomisada o abandonada a favor de la Nación. Nivel Central - Subdirección Logística._x000a__x000a_H3 - Lit d) Verificados los controles y autocontroles implementados por el área,  para las mercancías en abandono a favor de la nación (archivo en Excel),  se observa desactualización de este, lo que imposibilita identificar, a la fecha, el estado de las acciones que se han surtido sobre estas mercancías o su disposición final. Nivel Local – DSA de Medellín (Anexos 5 y 6)._x000a__x000a_H3 - Lit e) Deficiencias en la inspección física de mercancías que permitan la verificación rigurosa de la mercancía abandonada a favor de la Nación._x000a_De acuerdo con la respuesta emitida por el depósito CONTECAR S.A. (sin contrato con la DIAN), una mercancía fue inspeccionada por la autoridad aduanera; sin embargo, no se verificaron las cantidades ni el peso real, registrándose en las actas correspondientes únicamente el peso documental. Por esta razón, el depósito mencionado, se negó a firmar el acta de faltantes. Asimismo, señaló que, según la evidencia fílmica del 22 de enero de 2024, el funcionario solicitó la movilización del contenedor FANU 155557 para inspección, procediendo a su apertura mediante el retiro del sello P962304. La diligencia inició a las 15:26 y finalizó a las 17:00, colocando posteriormente el sello P963526. Esta mercancía fue objeto de destrucción mediante procedimiento abreviado, conforme a la Resolución nro. 0151 de febrero de 2024. En el Acta de Hechos se dejó constancia de las inconsistencias detectadas, identificándose un faltante de 6.000 unidades de cigarrillos marca IBIZA, con un valor estimado de $16.452.000. Nivel Local – DSA de Cartagena._x000a__x000a_H3 - Lit f) Durante la vigencia 2024, en la Dirección Seccional de Impuestos y Aduanas de Buenaventura se registraron faltantes en 319 DIM, correspondientes a un total de 309.634 artículos, con un valor estimado de $1.714.026.646. En lo corrido del año 2025, se han reportado faltantes en 36 DIM, equivalentes a 16.919 artículos, por un valor de $82.810.127,06. Esta recurrencia evidencia la necesidad de fortalecer los controles desde el momento del ingreso al inventario de las mercancías ADA, dentro del recinto de almacenamiento contratado. Lo anterior, con el fin de garantizar una adecuada administración, custodia y trazabilidad de estos bienes hasta su disposición final. Nivel Local - DSIA de Buenaventura. (Anexos 7 y 8)_x000a__x000a_H3 - Lit g) Deficiencias en el almacenamiento de oro, joyas o metales preciosos, presentándose materialización del riesgo por pérdida de mercancía por valor de $664.804.081, con actas de aprehensión de la vigencia 2023, con permanencia aproximada de un año, en custodia de la División Viajeros en la Dirección Seccional de Aduanas de Cali, sin trasladado al Banco de la República o Banco Agrario, careciendo de medidas de seguridad (cámaras, entre otros) para su guarda y custodia.  Nivel Local - DSA de Cali"/>
    <s v="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
    <s v="Acción 1: Dar lineamiento a las Direcciones Seccionales relacionado con la correcta clasificación de las mercancías ADA en los grupos y subgrupos del aplicativo ADA, con un término que permita subsanar las mercancías mal clasificadas."/>
    <s v="Actividad 1: Elaborar y comunicar un lineamiento relacionado con la correcta clasificación de las mercancías en los grupos y subgrupos del sistema ADA, previo diagnóstico de las existencias del sistema ADA."/>
    <s v="Lineamiento comunicado"/>
    <n v="1"/>
    <d v="2026-01-01T00:00:00"/>
    <d v="2026-06-30T00:00:00"/>
    <n v="25.714285714285715"/>
    <n v="0"/>
    <s v="DGC_x000a_Dirección de Gestión Corporativa_x000a_Subdirección Logística_x000a_Coordinación de Optimización de la Operación Logística._x000a_Coordinación de Gestión Social y Comercialización_x000a_Coordinación de Chatarrización y Destrucciones"/>
    <n v="0"/>
    <x v="1"/>
  </r>
  <r>
    <x v="5"/>
    <x v="2"/>
    <m/>
    <m/>
    <m/>
    <m/>
    <m/>
    <s v="Actividad 2: Corregir en ADA el subgrupo de las mercancías ADA relacionadas en el anexo 4, que se encuentren mal clasificadas "/>
    <s v="Reporte de existencias en Excel con la actualización"/>
    <n v="1"/>
    <d v="2026-01-01T00:00:00"/>
    <d v="2026-06-30T00:00:00"/>
    <n v="25.714285714285715"/>
    <n v="0"/>
    <s v="DGC_x000a_Dirección de Gestión Corporativa_x000a_Subdirección Logística_x000a_Coordinación de Optimización de la Operación Logística_x000a__x000a_Dirección Seccional de Aduanas de Bogotá_x000a_GIT de Operación Logística"/>
    <n v="0"/>
    <x v="1"/>
  </r>
  <r>
    <x v="5"/>
    <x v="2"/>
    <m/>
    <m/>
    <m/>
    <m/>
    <s v="Acción 2: Impartir un lineamiento relacionado con la manera correcta de hacer el registro y la creación del depósito habilitado en el sistema ADA"/>
    <s v="Actividad 1: Elaborar y comunicar un lineamiento relacionado con la manera correcta de hacer el registro y la creación del depósito habilitado en el sistema ADA"/>
    <s v="Oficio electrónico"/>
    <n v="1"/>
    <d v="2026-01-01T00:00:00"/>
    <d v="2026-06-30T00:00:00"/>
    <n v="25.714285714285715"/>
    <n v="0"/>
    <s v="DGC_x000a_Dirección de Gestión Corporativa_x000a_Subdirección Logística_x000a_Coordinación de Optimización de la Operación Logística"/>
    <n v="0"/>
    <x v="1"/>
  </r>
  <r>
    <x v="5"/>
    <x v="2"/>
    <m/>
    <m/>
    <m/>
    <m/>
    <s v="Acción 3: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
    <s v="Actividad 1: Implementar una herramienta ofimática para el control de abandonos, que sea remitida a las Direcciones Seccionales"/>
    <s v="Un correo electrónico"/>
    <n v="1"/>
    <d v="2026-01-01T00:00:00"/>
    <d v="2026-06-30T00:00:00"/>
    <n v="25.714285714285715"/>
    <n v="0"/>
    <s v="DGC_x000a_Dirección de Gestión Corporativa_x000a_Subdirección Logística_x000a_Coordinación de Optimización de la Operación Logística"/>
    <n v="0"/>
    <x v="1"/>
  </r>
  <r>
    <x v="5"/>
    <x v="2"/>
    <m/>
    <m/>
    <m/>
    <m/>
    <m/>
    <s v="Actividad 2: Elaborar un Informe trimestral sobre la gestión de abandonos, que contenga como evidencias el auto comisorio y las AIAMAS firmadas por el depósito habilitado."/>
    <s v="Informe trimestral"/>
    <n v="4"/>
    <d v="2026-01-01T00:00:00"/>
    <d v="2026-12-31T00:00:00"/>
    <n v="52"/>
    <n v="0"/>
    <s v="DGC_x000a_Dirección de Gestión Corporativa_x000a_Subdirección Logística_x000a_Coordinación de Optimización de la Operación Logística_x000a__x000a_Dirección Seccional de Aduanas de Medellín_x000a_Grupo Interno de Trabajo de Operación Logística"/>
    <n v="0"/>
    <x v="1"/>
  </r>
  <r>
    <x v="5"/>
    <x v="2"/>
    <m/>
    <m/>
    <m/>
    <m/>
    <s v="Acción 4: Capacitar a las Direcciones Seccionales sobre el control e inspección de las mercancías reportadas en abandono de acuerdo con los procedimientos e intructivos del subproceso logístico."/>
    <s v="Actividad 1: Realizar una capacitación a las Direcciones Seccionales relacionada con el control e inspección de mercancías reportadas en abandono."/>
    <s v="lista de asistencia"/>
    <n v="1"/>
    <d v="2026-01-01T00:00:00"/>
    <d v="2026-06-30T00:00:00"/>
    <n v="25.714285714285715"/>
    <n v="0"/>
    <s v="DGC_x000a_Dirección de Gestión Corporativa_x000a_Subdirección Logística_x000a_Coordinación de Optimización de la Operación Logística"/>
    <n v="0"/>
    <x v="1"/>
  </r>
  <r>
    <x v="5"/>
    <x v="2"/>
    <m/>
    <m/>
    <m/>
    <m/>
    <m/>
    <s v="Actividad 2: Elaborar un Informe trimestral sobre la gestión de abandonos, que contenga como evidencias el auto comisorio y las AIAMAS firmadas por el depósito habilitado."/>
    <s v="Informe trimestral"/>
    <n v="4"/>
    <d v="2026-01-01T00:00:00"/>
    <d v="2026-12-31T00:00:00"/>
    <n v="52"/>
    <n v="0"/>
    <s v="DGC_x000a_Dirección de Gestión Corporativa_x000a_Subdirección Logística_x000a_Coordinación de Optimización de la Operación Logística_x000a__x000a_Dirección Seccional de Aduanas de Cartagena_x000a_Grupo Interno de Trabajo de Operación Logística"/>
    <n v="0"/>
    <x v="1"/>
  </r>
  <r>
    <x v="5"/>
    <x v="2"/>
    <m/>
    <m/>
    <m/>
    <m/>
    <s v="Acción 5: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
    <s v="Actividad 1: Elaborar un lineamiento dirigido a las Direcciones Seccionales sobre la gestión de mercancías ADA faltantes"/>
    <s v="Oficio electrónico"/>
    <n v="1"/>
    <d v="2026-01-01T00:00:00"/>
    <d v="2026-06-30T00:00:00"/>
    <n v="25.714285714285715"/>
    <n v="0"/>
    <s v="DGC_x000a_Dirección de Gestión Corporativa_x000a_Subdirección Logística_x000a_Coordinación de Optimización de la Operación Logística_x000a__x000a_Dirección Seccional de Impuestos y Aduanas de Buenaventura_x000a_Grupo Interno de Trabajo de Operación Logística"/>
    <n v="0"/>
    <x v="1"/>
  </r>
  <r>
    <x v="5"/>
    <x v="2"/>
    <m/>
    <m/>
    <m/>
    <m/>
    <s v="Acción 6: Realizar seguimiento trimestral al inventario de las mercancías ADA sin situación jurídica definida, de una muestra, seleccionada por la Coordinación de Optimización de la Operación Logística"/>
    <s v="Actividad 1: Realizar la inspección física de las mercancías por parte de Direcciones Seccionales de una muestra remitida trimestralmente."/>
    <s v="Informe de seguimiento consolidado trimestral."/>
    <n v="4"/>
    <d v="2026-01-01T00:00:00"/>
    <d v="2026-12-31T00:00:00"/>
    <n v="52"/>
    <n v="0"/>
    <s v="DGC_x000a_Dirección de Gestión Corporativa_x000a_Subdirección Logística_x000a_Coordinación de Optimización de la Operación Logística_x000a__x000a_Direcciones Seccionales _x000a_División Administrativa y Financiera_x000a_Grupo Interno de Trabajo de Operación Logística"/>
    <n v="0"/>
    <x v="1"/>
  </r>
  <r>
    <x v="5"/>
    <x v="2"/>
    <m/>
    <m/>
    <m/>
    <m/>
    <s v="Acción 7: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6-01-01T00:00:00"/>
    <d v="2026-12-31T00:00:00"/>
    <n v="52"/>
    <n v="0"/>
    <s v="DGC_x000a_Dirección de Gestión Corporativa_x000a_Subdirección Logística_x000a_Coordinación de Optimización de la Operación Logística_x000a__x000a_Dirección Seccional de Aduanas de Cali_x000a_Grupo Interno de Trabajo de Operación Logística"/>
    <n v="0"/>
    <x v="1"/>
  </r>
  <r>
    <x v="5"/>
    <x v="2"/>
    <m/>
    <m/>
    <m/>
    <m/>
    <s v="Acción 8: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12-01T00:00:00"/>
    <d v="2026-03-31T00:00:00"/>
    <n v="17.142857142857142"/>
    <n v="0"/>
    <s v="DGC_x000a_Dirección de Gestión Corporativa_x000a_Subdirección Logística"/>
    <n v="0"/>
    <x v="1"/>
  </r>
  <r>
    <x v="5"/>
    <x v="2"/>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3-31T00:00:00"/>
    <n v="12.714285714285714"/>
    <n v="0"/>
    <s v="DGC_x000a_Dirección de Gestión Corporativa_x000a_Subdirección Logística"/>
    <n v="0"/>
    <x v="1"/>
  </r>
  <r>
    <x v="5"/>
    <x v="2"/>
    <s v="AUDITORÍA A LAS MERCANCÍAS APREHENDIDAS, DECOMISADAS O ABANDONADAS A FAVOR DE LA NACIÓN - ADA - AMA2025-007"/>
    <s v="AMA-2025-007_x000a__x000a_H4 - Lit a)_x000a_H4 - Lit b)_x000a_H4 - Lit c)_x000a_H4 - Lit d)_x000a_H4 - Lit e)_x000a_H4 - Lit f)_x000a_H4 - Lit g)_x000a_H4 - Lit h)_x000a_H4 - Lit i)_x000a_H4 - Lit j)_x000a_H4 - Lit k)_x000a_"/>
    <s v="H4 - Lit a) Deficiencias en la administración, custodia y disposición de metales preciosos joyas – Nivel Central Subdirección Logística. Nivel Local - DSIA de Bucaramanga._x000a_Verificado el evento de disposición correspondiente al Proceso de Subasta Virtual 007-2023 realizado el 12/12/2023, por la Dirección Seccional de Impuestos y Aduanas de Bucaramanga, relacionado con la venta de joyas incluidas en los lotes de bienes 48, 49, 50 y 55, los cuales fueron adjudicados a la Comercializadora Internacional Colombian MINT S.A.S., se evidenció que, posteriormente la entidad se vio en la obligación de ordenar la devolución del dinero al adjudicatario. Esta decisión se fundamentó en la existencia de una diferencia significativa entre la ley  ofertada en la subasta y la ley real de la mercancía efectivamente entregada así:_x000a_ El almacenamiento de las joyas fue realizado en lugares sin contrato, sin traslado a cajillas de los Bancos que prestan el servicio para su guarda, custodia y conservación; y con permanencia aproximada de 3 años en las instalaciones de la División de la Operación Aduanera, ubicada en el Aeropuerto Palonegro de la Ciudad de Bucaramanga, a pesar de contar con el avalúo. Así mismo, se trata de mercancías consistentes en oro que requerían condiciones especiales de almacenamiento.  Las mercancías fueron aprehendidas con Actas de Aprehensión e Ingreso de Mercancías al Recinto de Almacenamiento nros. 28 del 07/09/2021, 147 del 24/09/2021, 1780 del 13/10/2022, correspondientes a los DIM 71041100013 ítem 1: Trozo de Oro fundido de forma irregular; DIM 71041100014 ítems 1: Cadena de eslabones planos en oro, 2: Pulsera de eslabones planos en oro y 3: Dije en oro; DIM 71041100021 ítem 1: Cadena tipo Cubana en Oro._x000a__x000a_H4 - Lit b) Deficiencias en las inspecciones físicas de las mercancías, las cuales se deben desarrollar con el fin de verificar  que las cantidades por ítem, descripción, estado, valor y características de la mercancía inspeccionada, correspondiera con las contenidas en las actas de aprehensión e ingreso de mercancías al recinto de almacenamiento números 28 del 07/09/2021, 147 del 24/09/2021 y 1780 del 13/10/2022, y el informe de avalúos del perito, a fin de garantizar la custodia y conservación, control y seguimiento de los inventarios de manera efectiva._x000a__x000a_H4 - Lit c) Deficiencias en las inspecciones físicas de las mercancías, estas no se realizaron de forma periódica, desde la aprehensión en la vigencia 2021, solo fueron objeto de inspección hasta el 13/09/2023 (Inspección Física nro. 1272), es decir transcurrieron aproximadamente dos (2) años para esta diligencia, ocasionando la materialización del riesgo “R2. Mercancía ADA, bienes o valores adjudicados a la Nación en proceso de cobro o concursales perdidos, deteriorados o dañados”._x000a__x000a_H4 - Lit d) Incumplimiento de los términos señalados en el procedimiento para realizar el avalúo de las mercancías con un valor superior a los 35 SMMLV, éstos se deben surtir con periodicidad anual mientras se realiza su disposición. Las mercancías (joyas) contaban con avalúo realizado en el año 2021 cuando éstas fueron objeto de aprehensión y en la vigencia 2023 se requirió la actualización de precio de las joyas._x000a__x000a_H4 - Lit e) El avalúo utilizado para la venta de las mercancías en la subasta corresponde al realizado en la vigencia 2021 (aprehensión), situación que no permitió a la entidad evidenciar de forma oportuna las presuntas irregularidades, presentadas con el posible cambio o sustracción de las mercancías, antes de proceder con su venta y adjudicación._x000a__x000a_H4 - Lit f)  Deficiencias en las publicaciones de las mercancías objeto de venta, el registro fotográfico utilizado y publicado para la venta de joyas (lotes de bienes 48, 49, 50 y 55), no fueron fotografías recientes o actualizadas, si no las del año 2021 cuando la mercancía fue aprehendida, afectando la credibilidad e imagen institucional en estos procesos._x000a__x000a_H4 - Lit g)  En los contratos de compraventa derivada de la subasta electrónica ascendente para bienes muebles no sujetos a registro que deben ser suscritos entre la entidad y el comprador (adjudicatario) de la mercancía no se había contemplado la forma, requisitos y expertos para verificar la mercancía antes de la entrega, a fin de garantizar que efectivamente la mercancía entregada correspondía a la vendida y custodiada por la entidad. Asimismo, los procedimientos internos no contemplan la forma, modo y requisitos para la entrega de joyas y metales preciosos. De otra parte, los Contratos de Compraventa fueron suscritos por la misma persona que retiró las mercancías (joyas), no obstante, el poder otorgado no contempla la facultad de firmar dichos contratos de compraventa, lo que puede afectar la validez de éstos y a su vez, generar consecuencias de tipo penal y disciplinario._x000a__x000a_H4 - Lit h)  Deficiencias en los documentos y en las acciones que hacen parte del evento de venta (joyas), en atención a que revisados los “Informes de Actualización de Avalúo Oro” de fecha 25 de agosto de 2023, suscritos por el perito avaluador, correspondientes a los DIM 71041100013 Ítems 1; DIM 71041100014 Ítems 1, 2 y 3; y DIM 71041100021 Ítem 1, se observó que en los informes, el perito indica: “(…) Finalmente vale la pena anotar que a la mercancía inspeccionada y avaluada se efectúo registro fotográfico que se entrega con el informe gerencial y fueron embaladas en bolsas de papel manila y que fueron almacenadas nuevamente en la caja fuerte”, acciones que difieren de los documentos en Excel, enviados por el perito con correo de fecha 16/11/2023 remitido a la Subdirección Logística,  donde hace entrega de la “actualización de precios para venta”. _x000a__x000a_H4 - Lit i) Falta de oportunidad en el proceso de verificación de las mercancías (joyas), toda vez que transcurrieron 92 días calendario desde la fecha en que el adjudicatario informó que las mercancías recibidas no correspondían a las ofertadas hasta el 18 de junio de 2024, fecha en la que el perito avaluador realizó la visita técnica. En dicha diligencia, el perito concluyó que las joyas inspeccionadas no coincidían con las que él había avaluado durante la vigencia 2021, lo que refleja deficiencias en los mecanismos de control, seguimiento y trazabilidad aplicados a los bienes adjudicados._x000a__x000a_H4 - Lit j) A la fecha se encuentra pendiente el reintegro del dinero ordenado mediante Resolución nro. 009135 de fecha 14/08/2025 “Por medio de la cual se ordena la devolución de una suma de dinero a favor de la sociedad C.I Colombian MINT S.A.S”, correspondiente a los Lotes nros. 48, 49, 50 y 55 adjudicados en Subasta Electrónica Ascendente nro. 007 - 2023, por valor de $136.187.200._x000a__x000a_H4 - Lit k) La entidad no cuenta con personal experto para practicar in situ “Estudios merciológicos”  a los metales, piedras preciosas y/o joyas, ni con los instrumentos o elementos técnicos requeridos a fin de tener certeza respecto de la composición, naturaleza, función y correcta clasificación de las mercancías; así como, para que las inspecciones físicas se realicen en condiciones óptimas, a fin de garantizar la guarda, conservación y custodia._x000a__x000a__x000a_"/>
    <s v="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
    <s v="Acción 1: Realizar seguimiento trimestral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6-01-01T00:00:00"/>
    <d v="2026-12-31T00:00:00"/>
    <n v="52"/>
    <n v="0"/>
    <s v="DGC_x000a_Dirección de Gestión Corporativa_x000a_Subdirección Logística_x000a_Coordinación de Optimización de la Operación Logística_x000a__x000a_Dirección Seccional de Impuestos y Aduanas de Bucaramanga_x000a_División Administrativa y Financiera_x000a_Grupo Interno de Trabajo de Operación Logística"/>
    <n v="0"/>
    <x v="1"/>
  </r>
  <r>
    <x v="5"/>
    <x v="2"/>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12-01T00:00:00"/>
    <d v="2026-03-31T00:00:00"/>
    <n v="17.142857142857142"/>
    <n v="0"/>
    <s v="DGC_x000a_Dirección de Gestión Corporativa_x000a_Subdirección Logística"/>
    <n v="0"/>
    <x v="1"/>
  </r>
  <r>
    <x v="5"/>
    <x v="2"/>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3-31T00:00:00"/>
    <n v="12.714285714285714"/>
    <n v="0"/>
    <s v="DGC_x000a_Dirección de Gestión Corporativa_x000a_Subdirección Logística"/>
    <n v="0"/>
    <x v="1"/>
  </r>
  <r>
    <x v="5"/>
    <x v="2"/>
    <m/>
    <m/>
    <m/>
    <m/>
    <s v="Acción 3: Actualizar y comunicar a las Direcciones Seccionales el instructivo de venta de mercancías ADA y bienes adjudicados a la nación IN-ADF-0222 y los lineamientos establecidos para esta modalidad de disposición. "/>
    <s v="Actividad 1:  Actualizar el  instructivo de venta de mercancías ADA y bienes adjudicados a la nación IN-ADF-0222"/>
    <s v="Instructivo actualizado"/>
    <n v="1"/>
    <d v="2025-12-01T00:00:00"/>
    <d v="2026-06-30T00:00:00"/>
    <n v="30.142857142857142"/>
    <n v="0"/>
    <s v="DGC_x000a_Dirección de Gestión Corporativa_x000a_Subdirección Logística_x000a_Coordinación de Gestión Social y Comercialización"/>
    <n v="0"/>
    <x v="1"/>
  </r>
  <r>
    <x v="5"/>
    <x v="2"/>
    <m/>
    <m/>
    <m/>
    <m/>
    <m/>
    <s v="Actividad 2: Socializar a las Direcciones Seccionales el instructivo de venta de mercancías ADA y bienes adjudicados a la nación IN-ADF-0222"/>
    <s v="Listado de asistencia a socialización del instructivo de venta"/>
    <n v="1"/>
    <d v="2026-07-01T00:00:00"/>
    <d v="2026-09-30T00:00:00"/>
    <n v="13"/>
    <n v="0"/>
    <s v="DGC_x000a_Dirección de Gestión Corporativa_x000a_Subdirección Logística_x000a_Coordinación de Gestión Social y Comercialización"/>
    <n v="0"/>
    <x v="1"/>
  </r>
  <r>
    <x v="5"/>
    <x v="2"/>
    <m/>
    <m/>
    <m/>
    <m/>
    <m/>
    <s v="Actividad 3: Elaborar y comunicar un lineamiento dirigido a las Direcciones Seccionales relacionado con la venta de mercancías ADA"/>
    <s v="Oficio electrónico"/>
    <n v="1"/>
    <d v="2026-01-01T00:00:00"/>
    <d v="2026-06-30T00:00:00"/>
    <n v="25.714285714285715"/>
    <n v="0"/>
    <s v="DGC_x000a_Dirección de Gestión Corporativa_x000a_Subdirección Logística_x000a_Coordinación de Gestión Social y Comercialización"/>
    <n v="0"/>
    <x v="1"/>
  </r>
  <r>
    <x v="5"/>
    <x v="2"/>
    <m/>
    <m/>
    <m/>
    <m/>
    <s v="Acción 4: Verificar con el área respectiva que se haya realizado el reintegro a la sociedad C.I Colombian Mint SAS"/>
    <s v="Actividad 1: Conservar el documento que demuestre el reintegro a la sociedad C.I Colombian Mint SAS"/>
    <s v="Archivo virtual"/>
    <n v="1"/>
    <d v="2025-12-01T00:00:00"/>
    <d v="2026-02-28T00:00:00"/>
    <n v="12.714285714285714"/>
    <n v="0"/>
    <s v="DGC_x000a_Dirección de Gestión Corporativa_x000a_Subdirección Logística_x000a_Coordinación de Optimización de la Operación Logística_x000a_Coordinación de Gestión Social y Comercialización_x000a__x000a_Dirección Seccional de Impuestos y Aduanas de Bucaramanga"/>
    <n v="0"/>
    <x v="1"/>
  </r>
  <r>
    <x v="5"/>
    <x v="2"/>
    <m/>
    <m/>
    <m/>
    <m/>
    <s v="Acción 5: Realizar un estudio de viabilidad que evalúe la pertinencia de adquirir espectrómetros especializados para metales, con el fin de ubicarlos en las Direcciones Seccionales que registran mayor aprehensión de este tipo de mercancías."/>
    <s v="Actividad 1: Realizar estudio de viabilidad para la adquisición de espectrómetros de metales en Direcciones Seccionales con mayor aprehensión de estas mercancías."/>
    <s v="Informe con estudio"/>
    <n v="1"/>
    <d v="2026-01-01T00:00:00"/>
    <d v="2026-06-30T00:00:00"/>
    <n v="25.714285714285715"/>
    <n v="0"/>
    <s v="DGC_x000a_Dirección de Gestión Corporativa_x000a_Subdirección Logística_x000a_Coordinación de Gestión Social y Comercialización_x000a__x000a_Dirección Seccional de Impuestos y Aduanas de Bucaramanga_x000a_GIT de Operación Logística"/>
    <n v="0"/>
    <x v="1"/>
  </r>
  <r>
    <x v="5"/>
    <x v="2"/>
    <s v="AUDITORÍA A LAS MERCANCÍAS APREHENDIDAS, DECOMISADAS O ABANDONADAS A FAVOR DE LA NACIÓN - ADA - AMA2025-007"/>
    <s v="AMA-2025-007_x000a__x000a_H5 - Lit a)_x000a_H5 - Lit b)_x000a_H5 - Lit c)_x000a_H5 - Lit d)_x000a_H5 - Lit e)"/>
    <s v="H5 - Lit a) - Falencias en la gestión de accesos de las soluciones tecnológicas – Nivel Central - Dirección de Gestión Corporativa y Dirección de Gestión de Innovación y Tecnología_x000a_Realizado el cruce de la información entre los reportes “Roles Activos Usuarios DIAN” en el Sistema Integrado de Aplicaciones Tributarias (SIAT), funcionarios retirados, planta de personal con corte a 30 de junio de 2025 y “Anexo Roles de las soluciones tecnológicas según procedimientos y procesos_V4_R016”, se evidenció:_x000a_Inadecuada gestión de roles en la solución tecnológica ADA, puesto que se observaron diez (10) cédulas con roles activos que no se encuentran en la planta de personal y un (1) usuario, con número de cédula “1089”, que no se ajusta al estándar de cédula de ciudadanía; once (11) cédulas de exfuncionarios con roles activos después de la fecha de retiro; y quince (15) funcionarios que no están relacionados en el reporte de roles SIAT. De igual forma, no se cuenta con registros de auditoría y/o de mecanismos que permitan determinar con certeza las transacciones realizadas por los usuarios en la solución tecnológica ADA. (Anexos 9, 10 y 11)_x000a__x000a_H5 - Lit b) - Falta de completitud en el &quot;Anexo Roles de las soluciones tecnológicas según procedimientos y procesos_V4_R016&quot;, debido a que no están especificados los roles asociados al componente &quot;ADA_WEB&quot; utilizado por los depósitos con contrato y por los funcionarios DIAN para los depósitos sin contrato; y en el reporte de “Roles Activos Usuarios DIAN (SIAT)” no se están incluyendo los funcionarios que tienen asignado el rol “Usuarios Externos e Internos - Depósitos&quot;. _x000a__x000a_H5 - Lit c) - Ausencia de un reporte periódico con el listado de usuarios externos con roles asignados en la solución tecnológica ADA, limitando el adecuado control y seguimiento a los accesos realizados._x000a__x000a_H5 - Lit d) Multiplicidad de usuarios para un mismo funcionario DIAN, asociados a los depósitos sin contrato, modificando el número de cédula, lo que afecta la confiabilidad, integridad y trazabilidad de la información. (Anexo 12)._x000a__x000a_H5 - Lit e) Inoportuna inactivación de roles de funcionarios en situaciones administrativas (vacaciones, licencias, permisos, retiros), puesto que se observaron 115 funcionarios de la solución tecnológica ADA y dos (2) de COMER20, con roles activos, en estos periodos. (Anexo 13)._x000a__x000a__x000a__x000a_"/>
    <s v="Debilidades en los controles de administración y depuración de usuarios en los sistemas institucionales (ADA, ADA_WEB, COMER20); ausencia de automatización para la desactivación inmediata de usuarios que se retiran, cambian de dependencia o entran en situación administrativa especial en la plataforma SIAT; limitaciones tecnológicas de las herramientas actuales, que impiden la trazabilidad, individualización y seguimiento de usuarios; carencia de reportes integrales y periódicos sobre usuarios externos con roles asignados; falta de completitud del Anexo de Roles y de los Reportes de Usuarios Activos; falta de estandarización en los campos que contienen los instrumentos mencionados anteriormente; falta de tipificación del usuario (interno/externo) en los reportes y falta de automatización e integración de la plataforma SIAT con la solución tecnológica de planta de personal (KACTUS)."/>
    <s v="Acción 1: Actualizar el Anexo de roles de las soluciones tecnologicas de acuerdo con lo informado por los responsables de las mismas"/>
    <s v="Actividad 1: Realizar solicitud al área responsable para la actualización y depuración del Anexo de roles de las soluciones tecnológicas . Recibir las solicitdes del área responsable y actualizar el anexo de roles de las soluciones tecnologicas."/>
    <s v="Anexo roles actualizado de acuerdo a las solicitudes realizadas por los responsables de las soluciones tecnológicas "/>
    <n v="1"/>
    <d v="2025-12-01T00:00:00"/>
    <d v="2026-06-30T00:00:00"/>
    <n v="30.142857142857142"/>
    <n v="0"/>
    <s v="DGC_x000a_Dirección de Gestión Corporativa_x000a_Subdirección Logística _x000a_Coordinación de Optimización de la Operación Logística_x000a__x000a_Dirección de Gestión de Innovación y Tecnología      _x000a_Subdirección de Soluciones y Desarrollo _x000a_Coordinación de Soporte Técnico al Usuario _x000a_"/>
    <n v="0"/>
    <x v="1"/>
  </r>
  <r>
    <x v="5"/>
    <x v="2"/>
    <m/>
    <m/>
    <m/>
    <m/>
    <s v="Acción 2: Definir una estrategia que permita realizar actualización y seguimiento periódico a los usuarios internos y externos habilitados para los sistemas ADA Y ADA WEB   "/>
    <s v="Actividad 1: Elaborar un oficio a las Direcciones Seccionales que permita realizar la actualización y el seguimiento periódico a los usuarios habiltados para los sistemas ADA Y ADA WEB, en coordinación con el área de Tecnología de la UAE-DIAN"/>
    <s v="Oficio electrónico"/>
    <n v="1"/>
    <d v="2025-12-01T00:00:00"/>
    <d v="2026-06-30T00:00:00"/>
    <n v="30.142857142857142"/>
    <n v="0"/>
    <s v="DGC_x000a_Dirección de Gestión Corporativa_x000a_Subdirección Logística_x000a_Coordinación de Optimización de la Operación Logística_x000a__x000a_Dirección de Gestión de Innovación y Tecnología     "/>
    <n v="0"/>
    <x v="1"/>
  </r>
  <r>
    <x v="5"/>
    <x v="2"/>
    <m/>
    <m/>
    <m/>
    <m/>
    <m/>
    <s v="Actividad 2: Elaborar un oficio dirigido a la Unión Temporal Nueva Logística, solicitando el reporte de los usuarios activos con acceso al módulo ADA WEB, para actualizar la información de forma mensual con el área de Tecnología de la UAE-DIAN"/>
    <s v="Oficio electrónico"/>
    <n v="1"/>
    <d v="2025-12-01T00:00:00"/>
    <d v="2026-06-30T00:00:00"/>
    <n v="30.142857142857142"/>
    <n v="0"/>
    <s v="DGC_x000a_Dirección de Gestión Corporativa_x000a_Subdirección Logística_x000a_Coordinación de Optimización de la Operación Logística_x000a__x000a_Dirección de Gestión de Innovación y Tecnología     "/>
    <n v="0"/>
    <x v="1"/>
  </r>
  <r>
    <x v="5"/>
    <x v="2"/>
    <s v="AUDITORÍA A LAS MERCANCÍAS APREHENDIDAS, DECOMISADAS O ABANDONADAS A FAVOR DE LA NACIÓN - ADA - AMA2025-007"/>
    <s v="AMA-2025-007_x000a__x000a_H6 - Lit a)_x000a_H6 - Lit b)_x000a_H6 - Lit c)_x000a_H6 - Lit d)"/>
    <s v="H6 - Lit a) Desactualización tecnológica en activos de información – Nivel Central - Dirección de Gestión de Innovación y Tecnología y Dirección de Gestión Corporativa_x000a_Verificados los activos de información que apoyan el Subproceso de Operación Logística, se evidenció desactualización tecnológica, así: _x000a_La base de datos de la solución tecnológica ADA opera en un Sistema Manejador de Base de Datos (DBMS), cuyo soporte finalizó en 2010 y el del componente ADA-WEB finalizó en 2013._x000a__x000a_H6 - Lit b) El sistema operativo del servidor de solución tecnológica ADA, finalizó la vida útil en 2023; por otra parte, el cliente Web requiere de un navegador que dejó de recibir soporte por no cumplir con los estándares de desarrollo y requiere un sistema operativo antiguo cuyo soporte finalizó en 2009 y necesita de una máquina virtual para su funcionamiento. _x000a__x000a_H6 - Lit c) El lenguaje de programación, en el que está desarrollado el cliente de la solución tecnológica, finalizó el soporte del fabricante en 2008. _x000a__x000a_H6 - Lit d) La solución tecnológica COMER20 opera en un sistema operativo cuya vida útil finalizó en 2016 y la del manejador de la base de datos finalizó el soporte del fabricante en 2004.  _x000a_Por lo anterior, estos componentes tecnológicos ya no reciben actualizaciones de seguridad, ni parches, ni soporte por parte del fabricante, exponiendo a riesgos de seguridad a la información institucional y terceros._x000a__x000a__x000a_"/>
    <s v="Falta de actualización de los activos de información y de modernización de las herramientas tecnológicas utilizadas para apoyar el Subproceso de Operación Logística."/>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_x000a_"/>
    <n v="0"/>
    <x v="1"/>
  </r>
  <r>
    <x v="5"/>
    <x v="2"/>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1"/>
  </r>
  <r>
    <x v="5"/>
    <x v="2"/>
    <m/>
    <m/>
    <m/>
    <m/>
    <s v="Poner en producción la solución tecnológica_x000a_"/>
    <s v="Desarrollar  la solución tecnológica"/>
    <s v="Informes de seguimiento/actas de reunión"/>
    <n v="5"/>
    <d v="2026-11-01T00:00:00"/>
    <d v="2028-01-31T00:00:00"/>
    <n v="65.142857142857139"/>
    <n v="0"/>
    <s v="DGC_x000a_Dirección de Gestión Corporativa_x000a_Subdirección Logística_x000a_Coordinación de Optimización de la Operación Logística_x000a__x000a_Dirección de Gestión de Innovación y Tecnología_x000a_"/>
    <n v="0"/>
    <x v="1"/>
  </r>
  <r>
    <x v="5"/>
    <x v="2"/>
    <m/>
    <m/>
    <m/>
    <m/>
    <m/>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7-10-31T00:00:00"/>
    <n v="47.714285714285715"/>
    <n v="0"/>
    <s v="DGC_x000a_Dirección de Gestión Corporativa_x000a_Subdirección Logística_x000a_Coordinación de Optimización de la Operación Logística_x000a__x000a_Dirección de Gestión de Innovación y Tecnología_x000a_"/>
    <n v="0"/>
    <x v="1"/>
  </r>
  <r>
    <x v="5"/>
    <x v="2"/>
    <s v="AUDITORÍA A LAS MERCANCÍAS APREHENDIDAS, DECOMISADAS O ABANDONADAS A FAVOR DE LA NACIÓN - ADA - AMA2025-007"/>
    <s v="AMA-2025-007_x000a__x000a_H7 - Lit a)_x000a_H7 - Lit b)_x000a_H7 - Lit c)_x000a_H7 - Lit d)_x000a_H7 - Lit e)_x000a_H7 - Lit f)_x000a_H7 - Lit g)_x000a_H7 - Lit h)_x000a_H7 - Lit i)_x000a_H7 - Lit j)_x000a_H7 - Lit k)_x000a_H7 - Lit l)_x000a_H7 - Lit m)_x000a_H7 - Lit n)_x000a_H7 - Lit o)_x000a_H7 - Lit p)_x000a_H7 - Lit q)_x000a_H7 - Lit r)_x000a_H7 - Lit s)_x000a_"/>
    <s v="H7 - Lit a) Falencias en el ciclo de vida del software – Nivel Central - Dirección de Gestión de Innovación y Tecnología y Dirección de Gestión Corporativa_x000a_Se evidenciaron falencias en el ciclo del desarrollo del software lo que genera pérdida de eficiencia operativa, pone en riesgo la continuidad del negocio, la transferencia del conocimiento y la seguridad de la información, así:_x000a_El documento de arquitectura de aplicación de la solución tecnológica ADA, suministrado, se encuentra desactualizado y no se visualizan los componentes requeridos para el funcionamiento, tales como: i) software de virtualización necesario para la operación del sistema operativo obsoleto del componente ADA_WEB y ii) componente LDAP.  _x000a_En cuanto a la solución tecnológica COMER20, el documento suministrado no corresponde a uno de arquitectura; y el micrositio de arquitectura empresarial de la DIAN “Dominio Sistemas de información”, la solución tecnológica ADA está ubicada dentro de SYGA (Siglo XXI), por el componente Web y no figura en SIAT, donde se encuentra el componente Local, además está desactualizado e incompleto._x000a__x000a_H7 - Lit b) Baja legibilidad en el diagrama relacional de la base de datos ADA suministrado, lo que no permite identificar claramente las tablas que lo conforman, el cual muestra un total de 136; mientras que en el listado de tablas aportado se reportan 98; y en el diccionario de datos se relacionan 47, evidenciando falta de coherencia entre las diferentes fuentes. En cuanto a la solución tecnológica COMER20, se relacionan 39 tablas y no se cuenta con diagrama relacional ni diccionario de datos, lo que puede afectar la adecuada transferencia de conocimiento y la continuidad del negocio._x000a__x000a_H7 - Lit c) La solución tecnológica ADA no permite el cargue de archivos soporte y estos reposan en documentos físicos o en carpetas digitales en repositorios de cada área, limitando la consulta ágil, oportuna, en tiempo real y la trazabilidad de la información._x000a__x000a_H7 - Lit d)  La información generada en los reportes de la solución tecnológica COMER20 no permite la edición y deben ser transcritos manualmente a las soluciones tecnológicas destino, lo que puede generar errores de digitación debido al volumen de información y tipo de dato numérico._x000a__x000a_H7 - Lit e) Falencias en el manejo de excepciones en el componente ADA Local, puesto que se generan errores en tiempo de ejecución que cierran abruptamente la solución tecnológica, implicando reprocesos y afectando la experiencia del usuario._x000a__x000a_H7 - Lit f) En la DSIA de Bucaramanga, para los depósitos sin contrato, en la funcionalidad de Egreso de mercancías ADA, en el campo “Empleado Almacenadora” toma por defecto el nombre de una exfuncionaria y no el nombre del funcionario que realiza el Egreso, generando inconsistencias y falta de confiabilidad en la información. _x000a__x000a_H7 - Lit g) La clave asignada para el uso de la solución tecnológica ADA no es comunicada directamente al interesado sino a través del funcionario con rol “Registrador” en el aplicativo Soporte TIC, sin cifrar, incumpliendo con los atributos de “personal” e “intransferible” de los usuarios y contraseñas._x000a__x000a_H7 - Lit h) La solución tecnológica ADA no cuenta con ambiente de pruebas, lo que puede generar que fallos no verificados lleguen directamente al ambiente de producción._x000a__x000a_H7 - Lit i) La solución tecnológica ADA no cuenta con ambiente de pruebas, lo que puede generar que fallos no verificados lleguen directamente al ambiente de producción.La solución tecnológica ADA no contempla campos para asegurar la trazabilidad de la información, tales como el manifiesto de carga y el número de documento de transporte, los cuales son registrados junto con otros datos en un único campo denominado &quot;Observaciones&quot;, sin estandarización y a criterio del usuario que los captura, limitando la trazabilidad de la información, denotando falencias en la gestión por procesos._x000a__x000a_H7 - Lit j) Las tablas paramétricas se encuentran desactualizadas (depósitos, tipos y categorías de mercancías) y algunos campos, como el de “Descripción de las mercancías” tiene un tamaño muy limitado frente a las necesidades del negocio._x000a__x000a_H7 - Lit k) La solución tecnológica ADA no permite registrar toda la información de los trámites en la gestión de las mercancías, llevando a los usuarios a implementar soluciones alternas en otras herramientas como Excel, con las debilidades que esto representa y las dificultades que se generan para la consolidación, trazabilidad, acceso y seguimiento a la información, ejemplo en la gestión de los abandonos y trazabilidad de los DIM. _x000a__x000a_H7 - Lit l) Falta de integración automática de la solución tecnológica ADA con otras soluciones tecnológicas como SYGA SIGLO XXI e INFAD, debiéndose capturar nuevamente los datos que ya se encuentran en dichas fuentes, sin que se realicen validaciones de integridad._x000a__x000a_H7 - Lit m) La solución tecnológica ADA_WEB no cuenta con doble factor de autenticación implementado, lo que puede afectar la preservación de la integridad y el no repudio._x000a__x000a_H7 - Lit n) El reporte de requerimientos e incidentes suministrado, generado de la herramienta Soporte TIC, no permite determinar claramente cuáles casos corresponden a nuevos desarrollos o ajustes en el sistema, ni determinar cuáles cambios son &quot;Ordinarios&quot;, &quot;Extraordinarios&quot; o de &quot;Emergencia&quot;.  Adicionalmente, aunque algunos casos figuran con descripción en el campo &quot;Solución&quot;, el texto muestra que se trató de una atención y cierre, mas no solución efectiva._x000a__x000a_H7 - Lit o) El Manual Técnico de la solución tecnológica ADA se encuentra desactualizado e incompleto y la ayuda en línea del componente Web, las opciones: &quot;Contenido&quot; y &quot;Buscar&quot; no se encuentran operando, lo que puede afectar el adecuado uso de esta._x000a__x000a_H7 - Lit p) Existen falencias en los mecanismos de respaldo para el mantenimiento y atención de eventos en la solución tecnológica ADA el cual depende de una sola funcionaria que concentra el conocimiento de esta, lo que puede afectar la continuidad del negocio._x000a__x000a_H7 - Lit q) Falta de confiabilidad de los resultados de las consultas en la solución tecnológica ADA, puesto que, a pesar de existir el registro de las actas de aprehensión, en algunos casos al momento de consultarlas no reflejaba información._x000a__x000a_H7 - Lit r) La estructura del código para el DIM y DEM es la misma, lo que dificulta identificar, a través del código, a qué tipo de documento se refiere, así como los cruces de información y el análisis de datos; y el consecutivo del AIAMA se genera de forma manual._x000a__x000a_H7 - Lit s)  Falta de actualización de la interfaz de la solución tecnológica ADA WEB, puesto que se observan mensajes de años anteriores, no es amigable y no se acoge a los lineamientos del manual de marca institucional."/>
    <s v="Arquitectura empresarial y de aplicación desactualizadas; falta de desarrollos tecnológicos que satisfagan las necesidades de las partes interesadas y del negocio; soluciones tecnológicas monolíticas y sin integración; falta de aplicación rigurosa de los procedimientos establecidos en el subproceso de Innovación y Tecnología; deficiencias en la planeación y/o ejecución de proyectos de desarrollo."/>
    <s v="Actualizar el documento de arquitectura del aplicativo ADA"/>
    <s v="Actualizar el documento de arquitectura aplicativo ADA"/>
    <s v="Documento de arquitectura aplicativo ADA actualizado"/>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1"/>
  </r>
  <r>
    <x v="5"/>
    <x v="2"/>
    <m/>
    <m/>
    <m/>
    <m/>
    <m/>
    <s v="Cargar  en el sitio de arquitectura empresarial el documento de arquitectura del aplicativo ADA actualizado"/>
    <s v="Imagen del documento cargado en el sitio de arquitectura empresarial "/>
    <n v="1"/>
    <d v="2027-02-01T00:00:00"/>
    <d v="2027-02-28T00:00:00"/>
    <n v="3.8571428571428572"/>
    <n v="0"/>
    <s v="DGC_x000a_Dirección de Gestión Corporativa_x000a__x000a_Dirección de Gestión de Innovación y Tecnología_x000a_Subdirección de Soluciones y Desarrollo_x000a_"/>
    <n v="0"/>
    <x v="1"/>
  </r>
  <r>
    <x v="5"/>
    <x v="2"/>
    <m/>
    <m/>
    <m/>
    <m/>
    <s v="Diseñar el documento de Arquitectura servicio informatico  COMER20"/>
    <s v="Elaborar el documento de Arquitectura servicio Informatico COMER20"/>
    <s v="Documento Arquitectura servicio Informatico COMER20"/>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1"/>
  </r>
  <r>
    <x v="5"/>
    <x v="2"/>
    <m/>
    <m/>
    <m/>
    <m/>
    <m/>
    <s v="Cargar  en el sitio de arquitectura empresarial el documento de arquitectura del aplicativo Comer 20"/>
    <s v="Imagen del documento cargado en el sitio de arquitectura empresarial "/>
    <n v="1"/>
    <d v="2027-02-01T00:00:00"/>
    <d v="2027-02-28T00:00:00"/>
    <n v="3.8571428571428572"/>
    <n v="0"/>
    <s v="DGC_x000a_Dirección de Gestión Corporativa_x000a__x000a_Dirección de Gestión de Innovación y Tecnología_x000a_Subdirección de Soluciones y Desarrollo_x000a_"/>
    <n v="0"/>
    <x v="1"/>
  </r>
  <r>
    <x v="5"/>
    <x v="2"/>
    <m/>
    <m/>
    <m/>
    <m/>
    <s v="Actualizar el documento con el listado de tablas del aplicativo ADA"/>
    <s v="Actualizar Documento listado de tablas del aplicativo ADA"/>
    <s v="Documento con el listado de las tablas actualizadas del aplicativo ADA"/>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1"/>
  </r>
  <r>
    <x v="5"/>
    <x v="2"/>
    <m/>
    <m/>
    <m/>
    <m/>
    <s v="Diseñar el modelo Entidad-Relacion y el Diccionario de Datos para el servicio informático COMER20.  _x000a_"/>
    <s v="Elaborar modelo Entidad-Relacion y el diccionario de datos de servicio COMER20.  "/>
    <s v="Documento modelo Entidad-Relacion y Diccionario de Datos del servicio COMER20.  _x000a_"/>
    <n v="2"/>
    <d v="2026-03-01T00:00:00"/>
    <d v="2027-01-31T00:00:00"/>
    <n v="48"/>
    <n v="0"/>
    <s v="DGC_x000a_Dirección de Gestión Corporativa_x000a__x000a_Dirección de Gestión de Innovación y Tecnología_x000a_Subdirección de Soluciones y Desarrollo_x000a_Coordinación de Servicios y Administración Técnica"/>
    <n v="0"/>
    <x v="1"/>
  </r>
  <r>
    <x v="5"/>
    <x v="2"/>
    <m/>
    <m/>
    <m/>
    <m/>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
    <n v="0"/>
    <x v="1"/>
  </r>
  <r>
    <x v="5"/>
    <x v="2"/>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1"/>
  </r>
  <r>
    <x v="5"/>
    <x v="2"/>
    <m/>
    <m/>
    <m/>
    <m/>
    <s v="Poner en producción la solución tecnológica"/>
    <s v="Desarrollar la solución tecnológica"/>
    <s v="Informes de seguimiento/actas de reunión"/>
    <n v="4"/>
    <d v="2026-11-01T00:00:00"/>
    <d v="2028-01-31T00:00:00"/>
    <n v="65.142857142857139"/>
    <n v="0"/>
    <s v="DGC_x000a_Dirección de Gestión Corporativa_x000a_Subdirección Logística_x000a_Coordinación de Optimización de la Operación Logística_x000a__x000a_Dirección de Gestión de Innovación y Tecnología_x000a_"/>
    <n v="0"/>
    <x v="1"/>
  </r>
  <r>
    <x v="5"/>
    <x v="2"/>
    <m/>
    <m/>
    <m/>
    <m/>
    <m/>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7-10-31T00:00:00"/>
    <n v="47.714285714285715"/>
    <n v="0"/>
    <s v="DGC_x000a_Dirección de Gestión Corporativa_x000a_Subdirección Logística_x000a_Coordinación de Optimización de la Operación Logística_x000a__x000a_Dirección de Gestión de Innovación y Tecnología_x000a_"/>
    <n v="0"/>
    <x v="1"/>
  </r>
  <r>
    <x v="5"/>
    <x v="2"/>
    <m/>
    <m/>
    <m/>
    <m/>
    <s v="Actualizar manual técnico del  aplicativo ADA"/>
    <s v="Actualizar del manual tecnico del aplicativo ADA de acuerdo con la arquitectura actual."/>
    <s v="Manual técnico actualizado"/>
    <n v="1"/>
    <d v="2026-03-01T00:00:00"/>
    <d v="2027-01-31T00:00:00"/>
    <n v="48"/>
    <n v="0"/>
    <s v="DGC_x000a_Dirección de Gestión Corporativa _x000a__x000a_Dirección de Gestión de Innovación y Tecnología_x000a_Subdirección de Soluciones y Desarrollo"/>
    <n v="0"/>
    <x v="1"/>
  </r>
  <r>
    <x v="5"/>
    <x v="2"/>
    <m/>
    <m/>
    <m/>
    <m/>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_x000a_"/>
    <n v="0"/>
    <x v="1"/>
  </r>
  <r>
    <x v="5"/>
    <x v="2"/>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1"/>
  </r>
  <r>
    <x v="5"/>
    <x v="2"/>
    <m/>
    <m/>
    <m/>
    <m/>
    <s v="Poner en producción la solución tecnológica_x000a_"/>
    <s v="Desarrollar  la solución tecnológica"/>
    <s v="Informes de seguimiento/actas de reunión"/>
    <n v="4"/>
    <d v="2026-11-01T00:00:00"/>
    <d v="2028-01-31T00:00:00"/>
    <n v="65.142857142857139"/>
    <n v="0"/>
    <s v="DGC_x000a_Dirección de Gestión Corporativa_x000a_Subdirección Logística_x000a_Coordinación de Optimización de la Operación Logística_x000a__x000a_Dirección de Gestión de Innovación y Tecnología_x000a_"/>
    <n v="0"/>
    <x v="1"/>
  </r>
  <r>
    <x v="5"/>
    <x v="2"/>
    <m/>
    <m/>
    <m/>
    <m/>
    <m/>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7-10-31T00:00:00"/>
    <n v="47.714285714285715"/>
    <n v="0"/>
    <s v="DGC_x000a_Dirección de Gestión Corporativa_x000a_Subdirección Logística_x000a_Coordinación de Optimización de la Operación Logística_x000a__x000a_Dirección de Gestión de Innovación y Tecnología_x000a_"/>
    <n v="0"/>
    <x v="1"/>
  </r>
  <r>
    <x v="5"/>
    <x v="2"/>
    <s v="AUDITORÍA A LAS MERCANCÍAS APREHENDIDAS, DECOMISADAS O ABANDONADAS A FAVOR DE LA NACIÓN - ADA - AMA2025-007"/>
    <s v="AMA-2025-007_x000a__x000a_H8 - Lit a)_x000a_H8 - Lit b)_x000a_H8 - Lit c)"/>
    <s v="H8 - Lit a) Deficiencias en la supervisión de contratos_x000a_Revisados los informes de supervisión de los contratos nros. 00-159-2022 y 00-176-2022 suscritos con la UT NUEVA LOGISTICA y con Incinerados del Huila SAS E.S.P - INCIHUILA S.A.S. - E.S.P, respectivamente, correspondientes a la vigencia 2024 y a 30 de junio de 2025, se evidenció:_x000a_Incumplimiento en la periodicidad de elaboración y publicación de los informes de supervisión en la plataforma SECOP II. Nivel Central – Subdirección Logística (Anexo 14)_x000a__x000a_H8 - Lit b) Deficiencias en el seguimiento, periodicidad y en la elaboración de las Actas del Comité de seguimiento al Contrato 00-159-2022 - UT Nueva Logística, en éstas no se identifican con claridad los asistentes a la reunión, ni la calidad en la que asisten o intervienen en el Comité; así mismo, están sin firmas.  Igualmente, se reporta en el informe local de supervisión materialización de riesgos por faltantes en el contrato por valor $110.239.841, siniestro que corresponde a otro depósito sin contrato “CONTECAR ”. Nivel Local - DSA de Cartagena._x000a__x000a_H8 - Lit c) En la carpeta de supervisión del contrato no hay las evidencias o soportes del monitoreo realizado a los riesgos, según lo establecido en la matriz de riesgos del contrato donde se identificó el riesgo &quot;Mora del Supervisor Seccional para destrucción de mercancías perecederas&quot;,  y se estableció que el monitoreo a realizar es la &quot;Inspección mensual por parte del supervisor seccional a las bodegas contra las actas de aprehensión y de ingreso de mercancía perecedera con el fin de verificar que no exista mercancía de este tipo que no haya sido dispuesta. De la gestión realizada el supervisor deberá realizar un informe que debe reposar en la carpeta de supervisión&quot;. Nivel Local - DSA de Cartagena."/>
    <s v="Inaplicación e insuficiencia de controles que permitan garantizar que las actividades de seguimiento, monitoreo y verificación a la ejecución contractual se realicen, documenten y publiquen de manera permanente y en la periodicidad establecida. "/>
    <s v="Acción 1: 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
    <s v="Actividad 1: Elaborar un oficio dirigido a los supervisores técnicos y sus apoyos con los lineamientos de las obligaciones de la supervisión técnica y administrativa del contrato de destrucción No 00-176-2022"/>
    <s v="Oficio electrónico"/>
    <n v="1"/>
    <d v="2025-12-01T00:00:00"/>
    <d v="2026-03-31T00:00:00"/>
    <n v="17.142857142857142"/>
    <n v="0"/>
    <s v="DGC_x000a_Dirección de Gestión Corporativa_x000a_Subdirección Logística_x000a_Coordinación de Chatarrización y Destrucciones"/>
    <n v="0"/>
    <x v="1"/>
  </r>
  <r>
    <x v="5"/>
    <x v="2"/>
    <m/>
    <m/>
    <m/>
    <m/>
    <m/>
    <s v="Actividad 2: Diseñar e implementar un formulario (forms) para realizar el seguimiento y control mensual de la ejecución contractual a las Direcciones Seccionales"/>
    <s v="Formulario (forms)"/>
    <n v="1"/>
    <d v="2025-12-01T00:00:00"/>
    <d v="2026-03-31T00:00:00"/>
    <n v="17.142857142857142"/>
    <n v="0"/>
    <s v="DGC_x000a_Dirección de Gestión Corporativa_x000a_Subdirección Logística_x000a_Coordinación de Chatarrización y Destrucciones"/>
    <n v="0"/>
    <x v="1"/>
  </r>
  <r>
    <x v="5"/>
    <x v="2"/>
    <m/>
    <m/>
    <m/>
    <m/>
    <m/>
    <s v="Actividad 3: Socializar con las Direcciones Seccionales las obligaciones de la supervisión técnica y administrativa, así como la forma y fecha establecidas para el diligenciamiento oportuno del formulario."/>
    <s v="Listado de asistencia"/>
    <n v="1"/>
    <d v="2026-04-01T00:00:00"/>
    <d v="2026-06-30T00:00:00"/>
    <n v="12.857142857142858"/>
    <n v="0"/>
    <s v="DGC_x000a_Dirección de Gestión Corporativa_x000a_Subdirección Logística_x000a_Coordinación de Chatarrización y Destrucciones"/>
    <n v="0"/>
    <x v="1"/>
  </r>
  <r>
    <x v="5"/>
    <x v="2"/>
    <m/>
    <m/>
    <m/>
    <m/>
    <m/>
    <s v="Actividad 4: Realizar la verificación mensual en SECOP II de la publicación oportuna del informe de supervisión."/>
    <s v="Correo electrónico"/>
    <n v="12"/>
    <d v="2026-01-01T00:00:00"/>
    <d v="2026-12-31T00:00:00"/>
    <n v="52"/>
    <n v="0"/>
    <s v="DGC_x000a_Dirección de Gestión Corporativa_x000a_Subdirección Logística_x000a_Coordinación de Chatarrización y Destrucciones"/>
    <n v="0"/>
    <x v="1"/>
  </r>
  <r>
    <x v="5"/>
    <x v="2"/>
    <m/>
    <m/>
    <m/>
    <m/>
    <s v="Acción 2: 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
    <s v="Actividad 1: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
    <s v="Oficio electrónico"/>
    <n v="1"/>
    <d v="2025-12-01T00:00:00"/>
    <d v="2026-06-30T00:00:00"/>
    <n v="30.142857142857142"/>
    <n v="0"/>
    <s v="DGC_x000a_Dirección de Gestión Corporativa_x000a_Subdirección Logística_x000a_Coordinación de Optimización de la Operación Logística"/>
    <n v="0"/>
    <x v="1"/>
  </r>
  <r>
    <x v="5"/>
    <x v="2"/>
    <m/>
    <m/>
    <m/>
    <m/>
    <m/>
    <s v="Actividad 2: Realizar la verificación mensual en SECOP II de la publicación oportuna del informe de supervisión."/>
    <s v="Correo electrónico"/>
    <n v="12"/>
    <d v="2026-01-01T00:00:00"/>
    <d v="2026-12-31T00:00:00"/>
    <n v="52"/>
    <n v="0"/>
    <s v="DGC_x000a_Dirección de Gestión Corporativa_x000a_Subdirección Logística_x000a_Coordinación de Optimización de la Operación Logística"/>
    <n v="0"/>
    <x v="1"/>
  </r>
  <r>
    <x v="5"/>
    <x v="2"/>
    <m/>
    <m/>
    <m/>
    <m/>
    <s v="Acción 3: 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
    <s v="Actividad 1: Elaborar un lineamiento relacionado con las responsabilidades de la supervisión local del contrato No. 00-159-2022."/>
    <s v="Lineamiento comunicado"/>
    <n v="1"/>
    <d v="2026-01-01T00:00:00"/>
    <d v="2026-03-31T00:00:00"/>
    <n v="12.714285714285714"/>
    <n v="0"/>
    <s v="DGC_x000a_Dirección de Gestión Corporativa_x000a_Subdirección Logística_x000a__x000a_Direcciones Seccionales_x000a_GIT de Operación Logística"/>
    <n v="0"/>
    <x v="1"/>
  </r>
  <r>
    <x v="5"/>
    <x v="2"/>
    <m/>
    <m/>
    <m/>
    <m/>
    <m/>
    <s v="Actividad 2:  Implementar a Nivel Nacional un modelo estandarizado de acta de reuniones formales con el contratista de Operación Logística vigente."/>
    <s v="Modelo acta de reuniones de seguimiento a la ejecución contractual."/>
    <n v="1"/>
    <d v="2026-01-01T00:00:00"/>
    <d v="2026-03-31T00:00:00"/>
    <n v="12.714285714285714"/>
    <n v="0"/>
    <s v="DGC_x000a_Dirección de Gestión Corporativa_x000a_Subdirección Logística_x000a__x000a_Direcciones Seccionales_x000a_GIT de Operación Logística"/>
    <n v="0"/>
    <x v="1"/>
  </r>
  <r>
    <x v="5"/>
    <x v="2"/>
    <m/>
    <m/>
    <m/>
    <m/>
    <m/>
    <s v="Actividad 3: Realizar una capacitación a Nivel Nacional sobre la supervisión y vigilancia contractual del contrato No. 00-159-2022._x000a_"/>
    <s v="lista de asistencia"/>
    <n v="1"/>
    <d v="2025-12-01T00:00:00"/>
    <d v="2025-12-31T00:00:00"/>
    <n v="4.2857142857142856"/>
    <n v="0"/>
    <s v="DGC_x000a_Dirección de Gestión Corporativa_x000a_Subdirección Logística_x000a_Coordinación de Optimización de la Operación Logística"/>
    <n v="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CF3702-475E-4199-B362-876CF5826273}" name="TablaDinámica8" cacheId="62"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62">
  <location ref="C45:D55" firstHeaderRow="1" firstDataRow="1" firstDataCol="1" rowPageCount="1" colPageCount="1"/>
  <pivotFields count="17">
    <pivotField axis="axisPage" multipleItemSelectionAllowed="1" showAll="0">
      <items count="9">
        <item x="4"/>
        <item x="5"/>
        <item x="3"/>
        <item x="6"/>
        <item x="7"/>
        <item x="1"/>
        <item x="0"/>
        <item x="2"/>
        <item t="default"/>
      </items>
    </pivotField>
    <pivotField axis="axisRow" showAll="0">
      <items count="4">
        <item x="1"/>
        <item x="0"/>
        <item x="2"/>
        <item t="default"/>
      </items>
    </pivotField>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items count="3">
        <item x="0"/>
        <item x="1"/>
        <item t="default"/>
      </items>
    </pivotField>
  </pivotFields>
  <rowFields count="2">
    <field x="1"/>
    <field x="16"/>
  </rowFields>
  <rowItems count="10">
    <i>
      <x/>
    </i>
    <i r="1">
      <x/>
    </i>
    <i r="1">
      <x v="1"/>
    </i>
    <i>
      <x v="1"/>
    </i>
    <i r="1">
      <x/>
    </i>
    <i r="1">
      <x v="1"/>
    </i>
    <i>
      <x v="2"/>
    </i>
    <i r="1">
      <x/>
    </i>
    <i r="1">
      <x v="1"/>
    </i>
    <i t="grand">
      <x/>
    </i>
  </rowItems>
  <colItems count="1">
    <i/>
  </colItems>
  <pageFields count="1">
    <pageField fld="0" hier="-1"/>
  </pageFields>
  <dataFields count="1">
    <dataField name="Cuenta de ESTADO DE CUMPLIMIENTO" fld="16" subtotal="count" baseField="0" baseItem="0"/>
  </dataFields>
  <formats count="93">
    <format dxfId="127">
      <pivotArea type="all" dataOnly="0" outline="0" fieldPosition="0"/>
    </format>
    <format dxfId="126">
      <pivotArea outline="0" collapsedLevelsAreSubtotals="1" fieldPosition="0"/>
    </format>
    <format dxfId="125">
      <pivotArea field="1" type="button" dataOnly="0" labelOnly="1" outline="0" axis="axisRow" fieldPosition="0"/>
    </format>
    <format dxfId="124">
      <pivotArea dataOnly="0" labelOnly="1" fieldPosition="0">
        <references count="1">
          <reference field="1" count="2">
            <x v="0"/>
            <x v="1"/>
          </reference>
        </references>
      </pivotArea>
    </format>
    <format dxfId="123">
      <pivotArea dataOnly="0" labelOnly="1" grandRow="1" outline="0" fieldPosition="0"/>
    </format>
    <format dxfId="122">
      <pivotArea dataOnly="0" labelOnly="1" fieldPosition="0">
        <references count="2">
          <reference field="1" count="1" selected="0">
            <x v="1"/>
          </reference>
          <reference field="16" count="2">
            <x v="0"/>
            <x v="1"/>
          </reference>
        </references>
      </pivotArea>
    </format>
    <format dxfId="121">
      <pivotArea dataOnly="0" labelOnly="1" outline="0" axis="axisValues" fieldPosition="0"/>
    </format>
    <format dxfId="120">
      <pivotArea type="all" dataOnly="0" outline="0" fieldPosition="0"/>
    </format>
    <format dxfId="119">
      <pivotArea dataOnly="0" labelOnly="1" fieldPosition="0">
        <references count="1">
          <reference field="1" count="2">
            <x v="0"/>
            <x v="1"/>
          </reference>
        </references>
      </pivotArea>
    </format>
    <format dxfId="118">
      <pivotArea dataOnly="0" labelOnly="1" grandRow="1" outline="0" fieldPosition="0"/>
    </format>
    <format dxfId="117">
      <pivotArea collapsedLevelsAreSubtotals="1" fieldPosition="0">
        <references count="1">
          <reference field="1" count="1">
            <x v="0"/>
          </reference>
        </references>
      </pivotArea>
    </format>
    <format dxfId="116">
      <pivotArea dataOnly="0" labelOnly="1" fieldPosition="0">
        <references count="1">
          <reference field="1" count="1">
            <x v="0"/>
          </reference>
        </references>
      </pivotArea>
    </format>
    <format dxfId="115">
      <pivotArea collapsedLevelsAreSubtotals="1" fieldPosition="0">
        <references count="1">
          <reference field="1" count="1">
            <x v="1"/>
          </reference>
        </references>
      </pivotArea>
    </format>
    <format dxfId="114">
      <pivotArea dataOnly="0" labelOnly="1" fieldPosition="0">
        <references count="1">
          <reference field="1" count="1">
            <x v="1"/>
          </reference>
        </references>
      </pivotArea>
    </format>
    <format dxfId="113">
      <pivotArea dataOnly="0" labelOnly="1" grandRow="1" outline="0" fieldPosition="0"/>
    </format>
    <format dxfId="112">
      <pivotArea type="all" dataOnly="0" outline="0" fieldPosition="0"/>
    </format>
    <format dxfId="111">
      <pivotArea dataOnly="0" labelOnly="1" fieldPosition="0">
        <references count="1">
          <reference field="1" count="0"/>
        </references>
      </pivotArea>
    </format>
    <format dxfId="110">
      <pivotArea dataOnly="0" labelOnly="1" grandRow="1" outline="0" fieldPosition="0"/>
    </format>
    <format dxfId="109">
      <pivotArea dataOnly="0" labelOnly="1" fieldPosition="0">
        <references count="2">
          <reference field="1" count="1" selected="0">
            <x v="1"/>
          </reference>
          <reference field="16" count="0"/>
        </references>
      </pivotArea>
    </format>
    <format dxfId="108">
      <pivotArea dataOnly="0" labelOnly="1" fieldPosition="0">
        <references count="2">
          <reference field="1" count="1" selected="0">
            <x v="2"/>
          </reference>
          <reference field="16" count="2">
            <x v="0"/>
            <x v="1"/>
          </reference>
        </references>
      </pivotArea>
    </format>
    <format dxfId="107">
      <pivotArea collapsedLevelsAreSubtotals="1" fieldPosition="0">
        <references count="2">
          <reference field="1" count="1" selected="0">
            <x v="1"/>
          </reference>
          <reference field="16" count="1">
            <x v="1"/>
          </reference>
        </references>
      </pivotArea>
    </format>
    <format dxfId="106">
      <pivotArea collapsedLevelsAreSubtotals="1" fieldPosition="0">
        <references count="2">
          <reference field="1" count="1" selected="0">
            <x v="2"/>
          </reference>
          <reference field="16" count="2">
            <x v="0"/>
            <x v="1"/>
          </reference>
        </references>
      </pivotArea>
    </format>
    <format dxfId="105">
      <pivotArea dataOnly="0" labelOnly="1" fieldPosition="0">
        <references count="2">
          <reference field="1" count="1" selected="0">
            <x v="1"/>
          </reference>
          <reference field="16" count="1">
            <x v="1"/>
          </reference>
        </references>
      </pivotArea>
    </format>
    <format dxfId="104">
      <pivotArea collapsedLevelsAreSubtotals="1" fieldPosition="0">
        <references count="1">
          <reference field="1" count="1">
            <x v="2"/>
          </reference>
        </references>
      </pivotArea>
    </format>
    <format dxfId="103">
      <pivotArea dataOnly="0" labelOnly="1" fieldPosition="0">
        <references count="1">
          <reference field="1" count="1">
            <x v="2"/>
          </reference>
        </references>
      </pivotArea>
    </format>
    <format dxfId="102">
      <pivotArea grandRow="1" outline="0" collapsedLevelsAreSubtotals="1" fieldPosition="0"/>
    </format>
    <format dxfId="101">
      <pivotArea dataOnly="0" labelOnly="1" grandRow="1" outline="0" fieldPosition="0"/>
    </format>
    <format dxfId="100">
      <pivotArea type="all" dataOnly="0" outline="0" fieldPosition="0"/>
    </format>
    <format dxfId="99">
      <pivotArea collapsedLevelsAreSubtotals="1" fieldPosition="0">
        <references count="1">
          <reference field="1" count="1">
            <x v="1"/>
          </reference>
        </references>
      </pivotArea>
    </format>
    <format dxfId="98">
      <pivotArea collapsedLevelsAreSubtotals="1" fieldPosition="0">
        <references count="2">
          <reference field="1" count="1" selected="0">
            <x v="1"/>
          </reference>
          <reference field="16" count="0"/>
        </references>
      </pivotArea>
    </format>
    <format dxfId="97">
      <pivotArea collapsedLevelsAreSubtotals="1" fieldPosition="0">
        <references count="2">
          <reference field="1" count="1" selected="0">
            <x v="2"/>
          </reference>
          <reference field="16" count="2">
            <x v="0"/>
            <x v="1"/>
          </reference>
        </references>
      </pivotArea>
    </format>
    <format dxfId="96">
      <pivotArea type="all" dataOnly="0" outline="0" fieldPosition="0"/>
    </format>
    <format dxfId="95">
      <pivotArea type="all" dataOnly="0" outline="0" fieldPosition="0"/>
    </format>
    <format dxfId="94">
      <pivotArea outline="0" collapsedLevelsAreSubtotals="1" fieldPosition="0"/>
    </format>
    <format dxfId="93">
      <pivotArea field="1" type="button" dataOnly="0" labelOnly="1" outline="0" axis="axisRow" fieldPosition="0"/>
    </format>
    <format dxfId="92">
      <pivotArea dataOnly="0" labelOnly="1" fieldPosition="0">
        <references count="1">
          <reference field="1" count="0"/>
        </references>
      </pivotArea>
    </format>
    <format dxfId="91">
      <pivotArea dataOnly="0" labelOnly="1" grandRow="1" outline="0" fieldPosition="0"/>
    </format>
    <format dxfId="90">
      <pivotArea dataOnly="0" labelOnly="1" outline="0" axis="axisValues" fieldPosition="0"/>
    </format>
    <format dxfId="89">
      <pivotArea field="0" type="button" dataOnly="0" labelOnly="1" outline="0" axis="axisPage" fieldPosition="0"/>
    </format>
    <format dxfId="88">
      <pivotArea field="1" type="button" dataOnly="0" labelOnly="1" outline="0" axis="axisRow" fieldPosition="0"/>
    </format>
    <format dxfId="87">
      <pivotArea dataOnly="0" labelOnly="1" outline="0" axis="axisValues" fieldPosition="0"/>
    </format>
    <format dxfId="86">
      <pivotArea collapsedLevelsAreSubtotals="1" fieldPosition="0">
        <references count="1">
          <reference field="1" count="1">
            <x v="1"/>
          </reference>
        </references>
      </pivotArea>
    </format>
    <format dxfId="85">
      <pivotArea dataOnly="0" labelOnly="1" fieldPosition="0">
        <references count="1">
          <reference field="1" count="1">
            <x v="1"/>
          </reference>
        </references>
      </pivotArea>
    </format>
    <format dxfId="84">
      <pivotArea dataOnly="0" labelOnly="1" fieldPosition="0">
        <references count="1">
          <reference field="1" count="1">
            <x v="2"/>
          </reference>
        </references>
      </pivotArea>
    </format>
    <format dxfId="83">
      <pivotArea dataOnly="0" labelOnly="1" grandRow="1" outline="0" fieldPosition="0"/>
    </format>
    <format dxfId="82">
      <pivotArea collapsedLevelsAreSubtotals="1" fieldPosition="0">
        <references count="1">
          <reference field="1" count="1">
            <x v="1"/>
          </reference>
        </references>
      </pivotArea>
    </format>
    <format dxfId="81">
      <pivotArea dataOnly="0" labelOnly="1" fieldPosition="0">
        <references count="2">
          <reference field="1" count="1" selected="0">
            <x v="1"/>
          </reference>
          <reference field="16" count="0"/>
        </references>
      </pivotArea>
    </format>
    <format dxfId="80">
      <pivotArea dataOnly="0" labelOnly="1" fieldPosition="0">
        <references count="2">
          <reference field="1" count="1" selected="0">
            <x v="2"/>
          </reference>
          <reference field="16" count="0"/>
        </references>
      </pivotArea>
    </format>
    <format dxfId="79">
      <pivotArea collapsedLevelsAreSubtotals="1" fieldPosition="0">
        <references count="1">
          <reference field="1" count="1">
            <x v="1"/>
          </reference>
        </references>
      </pivotArea>
    </format>
    <format dxfId="78">
      <pivotArea collapsedLevelsAreSubtotals="1" fieldPosition="0">
        <references count="1">
          <reference field="1" count="1">
            <x v="2"/>
          </reference>
        </references>
      </pivotArea>
    </format>
    <format dxfId="77">
      <pivotArea grandRow="1" outline="0" collapsedLevelsAreSubtotals="1" fieldPosition="0"/>
    </format>
    <format dxfId="76">
      <pivotArea collapsedLevelsAreSubtotals="1" fieldPosition="0">
        <references count="1">
          <reference field="1" count="1">
            <x v="1"/>
          </reference>
        </references>
      </pivotArea>
    </format>
    <format dxfId="75">
      <pivotArea dataOnly="0" labelOnly="1" fieldPosition="0">
        <references count="1">
          <reference field="1" count="1">
            <x v="1"/>
          </reference>
        </references>
      </pivotArea>
    </format>
    <format dxfId="74">
      <pivotArea collapsedLevelsAreSubtotals="1" fieldPosition="0">
        <references count="1">
          <reference field="1" count="1">
            <x v="0"/>
          </reference>
        </references>
      </pivotArea>
    </format>
    <format dxfId="73">
      <pivotArea collapsedLevelsAreSubtotals="1" fieldPosition="0">
        <references count="2">
          <reference field="1" count="1" selected="0">
            <x v="0"/>
          </reference>
          <reference field="16" count="0"/>
        </references>
      </pivotArea>
    </format>
    <format dxfId="72">
      <pivotArea dataOnly="0" labelOnly="1" fieldPosition="0">
        <references count="1">
          <reference field="1" count="1">
            <x v="0"/>
          </reference>
        </references>
      </pivotArea>
    </format>
    <format dxfId="71">
      <pivotArea dataOnly="0" labelOnly="1" fieldPosition="0">
        <references count="2">
          <reference field="1" count="1" selected="0">
            <x v="0"/>
          </reference>
          <reference field="16" count="0"/>
        </references>
      </pivotArea>
    </format>
    <format dxfId="70">
      <pivotArea collapsedLevelsAreSubtotals="1" fieldPosition="0">
        <references count="1">
          <reference field="1" count="1">
            <x v="1"/>
          </reference>
        </references>
      </pivotArea>
    </format>
    <format dxfId="69">
      <pivotArea collapsedLevelsAreSubtotals="1" fieldPosition="0">
        <references count="2">
          <reference field="1" count="1" selected="0">
            <x v="1"/>
          </reference>
          <reference field="16" count="0"/>
        </references>
      </pivotArea>
    </format>
    <format dxfId="68">
      <pivotArea dataOnly="0" labelOnly="1" fieldPosition="0">
        <references count="1">
          <reference field="1" count="1">
            <x v="1"/>
          </reference>
        </references>
      </pivotArea>
    </format>
    <format dxfId="67">
      <pivotArea dataOnly="0" labelOnly="1" fieldPosition="0">
        <references count="2">
          <reference field="1" count="1" selected="0">
            <x v="1"/>
          </reference>
          <reference field="16" count="0"/>
        </references>
      </pivotArea>
    </format>
    <format dxfId="66">
      <pivotArea collapsedLevelsAreSubtotals="1" fieldPosition="0">
        <references count="1">
          <reference field="1" count="1">
            <x v="2"/>
          </reference>
        </references>
      </pivotArea>
    </format>
    <format dxfId="65">
      <pivotArea collapsedLevelsAreSubtotals="1" fieldPosition="0">
        <references count="2">
          <reference field="1" count="1" selected="0">
            <x v="2"/>
          </reference>
          <reference field="16" count="0"/>
        </references>
      </pivotArea>
    </format>
    <format dxfId="64">
      <pivotArea grandRow="1" outline="0" collapsedLevelsAreSubtotals="1" fieldPosition="0"/>
    </format>
    <format dxfId="63">
      <pivotArea dataOnly="0" labelOnly="1" fieldPosition="0">
        <references count="1">
          <reference field="1" count="1">
            <x v="2"/>
          </reference>
        </references>
      </pivotArea>
    </format>
    <format dxfId="62">
      <pivotArea dataOnly="0" labelOnly="1" grandRow="1" outline="0" fieldPosition="0"/>
    </format>
    <format dxfId="61">
      <pivotArea dataOnly="0" labelOnly="1" fieldPosition="0">
        <references count="2">
          <reference field="1" count="1" selected="0">
            <x v="2"/>
          </reference>
          <reference field="16" count="0"/>
        </references>
      </pivotArea>
    </format>
    <format dxfId="60">
      <pivotArea type="all" dataOnly="0" outline="0" fieldPosition="0"/>
    </format>
    <format dxfId="59">
      <pivotArea outline="0" collapsedLevelsAreSubtotals="1" fieldPosition="0"/>
    </format>
    <format dxfId="58">
      <pivotArea type="all" dataOnly="0" outline="0" fieldPosition="0"/>
    </format>
    <format dxfId="57">
      <pivotArea dataOnly="0" labelOnly="1" fieldPosition="0">
        <references count="2">
          <reference field="1" count="1" selected="0">
            <x v="1"/>
          </reference>
          <reference field="16" count="0"/>
        </references>
      </pivotArea>
    </format>
    <format dxfId="56">
      <pivotArea dataOnly="0" labelOnly="1" fieldPosition="0">
        <references count="2">
          <reference field="1" count="1" selected="0">
            <x v="2"/>
          </reference>
          <reference field="16" count="2">
            <x v="0"/>
            <x v="1"/>
          </reference>
        </references>
      </pivotArea>
    </format>
    <format dxfId="55">
      <pivotArea grandRow="1" outline="0" collapsedLevelsAreSubtotals="1" fieldPosition="0"/>
    </format>
    <format dxfId="54">
      <pivotArea collapsedLevelsAreSubtotals="1" fieldPosition="0">
        <references count="2">
          <reference field="1" count="1" selected="0">
            <x v="0"/>
          </reference>
          <reference field="16" count="1">
            <x v="1"/>
          </reference>
        </references>
      </pivotArea>
    </format>
    <format dxfId="53">
      <pivotArea dataOnly="0" labelOnly="1" fieldPosition="0">
        <references count="2">
          <reference field="1" count="1" selected="0">
            <x v="0"/>
          </reference>
          <reference field="16" count="1">
            <x v="1"/>
          </reference>
        </references>
      </pivotArea>
    </format>
    <format dxfId="52">
      <pivotArea collapsedLevelsAreSubtotals="1" fieldPosition="0">
        <references count="2">
          <reference field="1" count="1" selected="0">
            <x v="0"/>
          </reference>
          <reference field="16" count="2">
            <x v="0"/>
            <x v="1"/>
          </reference>
        </references>
      </pivotArea>
    </format>
    <format dxfId="51">
      <pivotArea dataOnly="0" labelOnly="1" fieldPosition="0">
        <references count="2">
          <reference field="1" count="1" selected="0">
            <x v="0"/>
          </reference>
          <reference field="16" count="2">
            <x v="0"/>
            <x v="1"/>
          </reference>
        </references>
      </pivotArea>
    </format>
    <format dxfId="50">
      <pivotArea collapsedLevelsAreSubtotals="1" fieldPosition="0">
        <references count="2">
          <reference field="1" count="1" selected="0">
            <x v="0"/>
          </reference>
          <reference field="16" count="1">
            <x v="1"/>
          </reference>
        </references>
      </pivotArea>
    </format>
    <format dxfId="49">
      <pivotArea dataOnly="0" labelOnly="1" fieldPosition="0">
        <references count="2">
          <reference field="1" count="1" selected="0">
            <x v="0"/>
          </reference>
          <reference field="16" count="1">
            <x v="1"/>
          </reference>
        </references>
      </pivotArea>
    </format>
    <format dxfId="48">
      <pivotArea collapsedLevelsAreSubtotals="1" fieldPosition="0">
        <references count="2">
          <reference field="1" count="1" selected="0">
            <x v="1"/>
          </reference>
          <reference field="16" count="1">
            <x v="1"/>
          </reference>
        </references>
      </pivotArea>
    </format>
    <format dxfId="47">
      <pivotArea dataOnly="0" labelOnly="1" fieldPosition="0">
        <references count="2">
          <reference field="1" count="1" selected="0">
            <x v="1"/>
          </reference>
          <reference field="16" count="1">
            <x v="1"/>
          </reference>
        </references>
      </pivotArea>
    </format>
    <format dxfId="46">
      <pivotArea collapsedLevelsAreSubtotals="1" fieldPosition="0">
        <references count="2">
          <reference field="1" count="1" selected="0">
            <x v="2"/>
          </reference>
          <reference field="16" count="1">
            <x v="1"/>
          </reference>
        </references>
      </pivotArea>
    </format>
    <format dxfId="45">
      <pivotArea dataOnly="0" labelOnly="1" fieldPosition="0">
        <references count="2">
          <reference field="1" count="1" selected="0">
            <x v="2"/>
          </reference>
          <reference field="16" count="1">
            <x v="1"/>
          </reference>
        </references>
      </pivotArea>
    </format>
    <format dxfId="44">
      <pivotArea type="all" dataOnly="0" outline="0" fieldPosition="0"/>
    </format>
    <format dxfId="43">
      <pivotArea outline="0" collapsedLevelsAreSubtotals="1" fieldPosition="0"/>
    </format>
    <format dxfId="42">
      <pivotArea field="1" type="button" dataOnly="0" labelOnly="1" outline="0" axis="axisRow" fieldPosition="0"/>
    </format>
    <format dxfId="41">
      <pivotArea dataOnly="0" labelOnly="1" fieldPosition="0">
        <references count="1">
          <reference field="1" count="0"/>
        </references>
      </pivotArea>
    </format>
    <format dxfId="40">
      <pivotArea dataOnly="0" labelOnly="1" grandRow="1" outline="0" fieldPosition="0"/>
    </format>
    <format dxfId="39">
      <pivotArea dataOnly="0" labelOnly="1" fieldPosition="0">
        <references count="2">
          <reference field="1" count="1" selected="0">
            <x v="0"/>
          </reference>
          <reference field="16" count="2">
            <x v="0"/>
            <x v="1"/>
          </reference>
        </references>
      </pivotArea>
    </format>
    <format dxfId="38">
      <pivotArea dataOnly="0" labelOnly="1" fieldPosition="0">
        <references count="2">
          <reference field="1" count="1" selected="0">
            <x v="1"/>
          </reference>
          <reference field="16" count="2">
            <x v="0"/>
            <x v="1"/>
          </reference>
        </references>
      </pivotArea>
    </format>
    <format dxfId="37">
      <pivotArea dataOnly="0" labelOnly="1" fieldPosition="0">
        <references count="2">
          <reference field="1" count="1" selected="0">
            <x v="2"/>
          </reference>
          <reference field="16" count="2">
            <x v="0"/>
            <x v="1"/>
          </reference>
        </references>
      </pivotArea>
    </format>
    <format dxfId="36">
      <pivotArea dataOnly="0" labelOnly="1" outline="0" axis="axisValues" fieldPosition="0"/>
    </format>
    <format dxfId="35">
      <pivotArea dataOnly="0" labelOnly="1" fieldPosition="0">
        <references count="2">
          <reference field="1" count="1" selected="0">
            <x v="1"/>
          </reference>
          <reference field="16" count="0"/>
        </references>
      </pivotArea>
    </format>
  </format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1" count="1" selected="0">
            <x v="0"/>
          </reference>
          <reference field="16" count="1" selected="0">
            <x v="0"/>
          </reference>
        </references>
      </pivotArea>
    </chartFormat>
    <chartFormat chart="0" format="2">
      <pivotArea type="data" outline="0" fieldPosition="0">
        <references count="3">
          <reference field="4294967294" count="1" selected="0">
            <x v="0"/>
          </reference>
          <reference field="1" count="1" selected="0">
            <x v="0"/>
          </reference>
          <reference field="16" count="1" selected="0">
            <x v="1"/>
          </reference>
        </references>
      </pivotArea>
    </chartFormat>
    <chartFormat chart="0" format="3">
      <pivotArea type="data" outline="0" fieldPosition="0">
        <references count="3">
          <reference field="4294967294" count="1" selected="0">
            <x v="0"/>
          </reference>
          <reference field="1" count="1" selected="0">
            <x v="1"/>
          </reference>
          <reference field="16" count="1" selected="0">
            <x v="0"/>
          </reference>
        </references>
      </pivotArea>
    </chartFormat>
    <chartFormat chart="0" format="4">
      <pivotArea type="data" outline="0" fieldPosition="0">
        <references count="3">
          <reference field="4294967294" count="1" selected="0">
            <x v="0"/>
          </reference>
          <reference field="1" count="1" selected="0">
            <x v="1"/>
          </reference>
          <reference field="16" count="1" selected="0">
            <x v="1"/>
          </reference>
        </references>
      </pivotArea>
    </chartFormat>
    <chartFormat chart="0" format="5">
      <pivotArea type="data" outline="0" fieldPosition="0">
        <references count="3">
          <reference field="4294967294" count="1" selected="0">
            <x v="0"/>
          </reference>
          <reference field="1" count="1" selected="0">
            <x v="2"/>
          </reference>
          <reference field="16" count="1" selected="0">
            <x v="0"/>
          </reference>
        </references>
      </pivotArea>
    </chartFormat>
    <chartFormat chart="0" format="8">
      <pivotArea type="data" outline="0" fieldPosition="0">
        <references count="3">
          <reference field="4294967294" count="1" selected="0">
            <x v="0"/>
          </reference>
          <reference field="1" count="1" selected="0">
            <x v="2"/>
          </reference>
          <reference field="1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4000000}" name="TablaDinámica10"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9">
  <location ref="AD3:AF5" firstHeaderRow="1" firstDataRow="2" firstDataCol="1"/>
  <pivotFields count="5">
    <pivotField axis="axisRow" showAll="0">
      <items count="8">
        <item m="1" x="5"/>
        <item x="0"/>
        <item m="1" x="1"/>
        <item m="1" x="3"/>
        <item m="1" x="2"/>
        <item m="1" x="6"/>
        <item m="1" x="4"/>
        <item t="default"/>
      </items>
    </pivotField>
    <pivotField axis="axisCol" showAll="0">
      <items count="6">
        <item x="0"/>
        <item m="1" x="3"/>
        <item m="1" x="1"/>
        <item m="1" x="2"/>
        <item f="1" x="4"/>
        <item t="default"/>
      </items>
    </pivotField>
    <pivotField showAll="0"/>
    <pivotField showAll="0"/>
    <pivotField dataField="1" showAll="0"/>
  </pivotFields>
  <rowFields count="1">
    <field x="0"/>
  </rowFields>
  <rowItems count="1">
    <i>
      <x v="1"/>
    </i>
  </rowItems>
  <colFields count="1">
    <field x="1"/>
  </colFields>
  <colItems count="2">
    <i>
      <x/>
    </i>
    <i>
      <x v="4"/>
    </i>
  </colItems>
  <dataFields count="1">
    <dataField name="Cuenta de DESCRIPCIÓN DEL HALLAZGO/OBSERVACIÓN/ITEM" fld="4" subtotal="count" baseField="0" baseItem="0"/>
  </dataFields>
  <formats count="12">
    <format dxfId="139">
      <pivotArea type="all" dataOnly="0" outline="0" fieldPosition="0"/>
    </format>
    <format dxfId="138">
      <pivotArea outline="0" collapsedLevelsAreSubtotals="1" fieldPosition="0"/>
    </format>
    <format dxfId="137">
      <pivotArea field="0" type="button" dataOnly="0" labelOnly="1" outline="0" axis="axisRow" fieldPosition="0"/>
    </format>
    <format dxfId="136">
      <pivotArea dataOnly="0" labelOnly="1" fieldPosition="0">
        <references count="1">
          <reference field="0" count="0"/>
        </references>
      </pivotArea>
    </format>
    <format dxfId="135">
      <pivotArea dataOnly="0" labelOnly="1" fieldPosition="0">
        <references count="1">
          <reference field="1" count="0"/>
        </references>
      </pivotArea>
    </format>
    <format dxfId="134">
      <pivotArea type="origin" dataOnly="0" labelOnly="1" outline="0" fieldPosition="0"/>
    </format>
    <format dxfId="133">
      <pivotArea field="1" type="button" dataOnly="0" labelOnly="1" outline="0" axis="axisCol" fieldPosition="0"/>
    </format>
    <format dxfId="132">
      <pivotArea type="topRight" dataOnly="0" labelOnly="1" outline="0" fieldPosition="0"/>
    </format>
    <format dxfId="131">
      <pivotArea field="0" type="button" dataOnly="0" labelOnly="1" outline="0" axis="axisRow" fieldPosition="0"/>
    </format>
    <format dxfId="130">
      <pivotArea dataOnly="0" labelOnly="1" fieldPosition="0">
        <references count="1">
          <reference field="1" count="0"/>
        </references>
      </pivotArea>
    </format>
    <format dxfId="129">
      <pivotArea outline="0" collapsedLevelsAreSubtotals="1" fieldPosition="0"/>
    </format>
    <format dxfId="128">
      <pivotArea dataOnly="0" labelOnly="1" fieldPosition="0">
        <references count="1">
          <reference field="0" count="0"/>
        </references>
      </pivotArea>
    </format>
  </formats>
  <chartFormats count="10">
    <chartFormat chart="0" format="16" series="1">
      <pivotArea type="data" outline="0" fieldPosition="0">
        <references count="1">
          <reference field="1" count="1" selected="0">
            <x v="1"/>
          </reference>
        </references>
      </pivotArea>
    </chartFormat>
    <chartFormat chart="0" format="17" series="1">
      <pivotArea type="data" outline="0" fieldPosition="0">
        <references count="1">
          <reference field="1" count="1" selected="0">
            <x v="3"/>
          </reference>
        </references>
      </pivotArea>
    </chartFormat>
    <chartFormat chart="0" format="18" series="1">
      <pivotArea type="data" outline="0" fieldPosition="0">
        <references count="1">
          <reference field="1" count="1" selected="0">
            <x v="4"/>
          </reference>
        </references>
      </pivotArea>
    </chartFormat>
    <chartFormat chart="0" format="19" series="1">
      <pivotArea type="data" outline="0" fieldPosition="0">
        <references count="1">
          <reference field="1" count="1" selected="0">
            <x v="0"/>
          </reference>
        </references>
      </pivotArea>
    </chartFormat>
    <chartFormat chart="0" format="20" series="1">
      <pivotArea type="data" outline="0" fieldPosition="0">
        <references count="1">
          <reference field="1" count="1" selected="0">
            <x v="2"/>
          </reference>
        </references>
      </pivotArea>
    </chartFormat>
    <chartFormat chart="0" format="21" series="1">
      <pivotArea type="data" outline="0" fieldPosition="0">
        <references count="2">
          <reference field="4294967294" count="1" selected="0">
            <x v="0"/>
          </reference>
          <reference field="1" count="1" selected="0">
            <x v="0"/>
          </reference>
        </references>
      </pivotArea>
    </chartFormat>
    <chartFormat chart="0" format="22" series="1">
      <pivotArea type="data" outline="0" fieldPosition="0">
        <references count="2">
          <reference field="4294967294" count="1" selected="0">
            <x v="0"/>
          </reference>
          <reference field="1" count="1" selected="0">
            <x v="1"/>
          </reference>
        </references>
      </pivotArea>
    </chartFormat>
    <chartFormat chart="0" format="23" series="1">
      <pivotArea type="data" outline="0" fieldPosition="0">
        <references count="2">
          <reference field="4294967294" count="1" selected="0">
            <x v="0"/>
          </reference>
          <reference field="1" count="1" selected="0">
            <x v="2"/>
          </reference>
        </references>
      </pivotArea>
    </chartFormat>
    <chartFormat chart="0" format="24" series="1">
      <pivotArea type="data" outline="0" fieldPosition="0">
        <references count="2">
          <reference field="4294967294" count="1" selected="0">
            <x v="0"/>
          </reference>
          <reference field="1" count="1" selected="0">
            <x v="3"/>
          </reference>
        </references>
      </pivotArea>
    </chartFormat>
    <chartFormat chart="0" format="25"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48DA2FA-2912-4BD1-A7B5-AD98663683CC}" name="TablaDinámica1" cacheId="62"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6" rowHeaderCaption="ENTE DE CONTROL">
  <location ref="C5:D9" firstHeaderRow="1" firstDataRow="1" firstDataCol="1"/>
  <pivotFields count="17">
    <pivotField showAll="0"/>
    <pivotField axis="axisRow" showAll="0">
      <items count="4">
        <item x="1"/>
        <item x="0"/>
        <item x="2"/>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DESCRIPCIÓN DEL HALLAZGO/OBSERVACIÓN/INDICIO" fld="4" subtotal="count" baseField="0" baseItem="0"/>
  </dataFields>
  <formats count="42">
    <format dxfId="181">
      <pivotArea type="all" dataOnly="0" outline="0" fieldPosition="0"/>
    </format>
    <format dxfId="180">
      <pivotArea outline="0" collapsedLevelsAreSubtotals="1" fieldPosition="0"/>
    </format>
    <format dxfId="179">
      <pivotArea field="1" type="button" dataOnly="0" labelOnly="1" outline="0" axis="axisRow" fieldPosition="0"/>
    </format>
    <format dxfId="178">
      <pivotArea dataOnly="0" labelOnly="1" grandRow="1" outline="0" fieldPosition="0"/>
    </format>
    <format dxfId="177">
      <pivotArea dataOnly="0" labelOnly="1" outline="0" axis="axisValues" fieldPosition="0"/>
    </format>
    <format dxfId="176">
      <pivotArea type="all" dataOnly="0" outline="0" fieldPosition="0"/>
    </format>
    <format dxfId="175">
      <pivotArea outline="0" collapsedLevelsAreSubtotals="1" fieldPosition="0"/>
    </format>
    <format dxfId="174">
      <pivotArea field="1" type="button" dataOnly="0" labelOnly="1" outline="0" axis="axisRow" fieldPosition="0"/>
    </format>
    <format dxfId="173">
      <pivotArea dataOnly="0" labelOnly="1" grandRow="1" outline="0" fieldPosition="0"/>
    </format>
    <format dxfId="172">
      <pivotArea dataOnly="0" labelOnly="1" outline="0" axis="axisValues" fieldPosition="0"/>
    </format>
    <format dxfId="171">
      <pivotArea dataOnly="0" labelOnly="1" fieldPosition="0">
        <references count="1">
          <reference field="1" count="0"/>
        </references>
      </pivotArea>
    </format>
    <format dxfId="170">
      <pivotArea dataOnly="0" labelOnly="1" outline="0" axis="axisValues" fieldPosition="0"/>
    </format>
    <format dxfId="169">
      <pivotArea type="all" dataOnly="0" outline="0" fieldPosition="0"/>
    </format>
    <format dxfId="168">
      <pivotArea outline="0" collapsedLevelsAreSubtotals="1" fieldPosition="0"/>
    </format>
    <format dxfId="167">
      <pivotArea field="1" type="button" dataOnly="0" labelOnly="1" outline="0" axis="axisRow" fieldPosition="0"/>
    </format>
    <format dxfId="166">
      <pivotArea dataOnly="0" labelOnly="1" fieldPosition="0">
        <references count="1">
          <reference field="1" count="0"/>
        </references>
      </pivotArea>
    </format>
    <format dxfId="165">
      <pivotArea dataOnly="0" labelOnly="1" grandRow="1" outline="0" fieldPosition="0"/>
    </format>
    <format dxfId="164">
      <pivotArea dataOnly="0" labelOnly="1" outline="0" axis="axisValues" fieldPosition="0"/>
    </format>
    <format dxfId="163">
      <pivotArea type="all" dataOnly="0" outline="0" fieldPosition="0"/>
    </format>
    <format dxfId="162">
      <pivotArea field="1" type="button" dataOnly="0" labelOnly="1" outline="0" axis="axisRow" fieldPosition="0"/>
    </format>
    <format dxfId="161">
      <pivotArea collapsedLevelsAreSubtotals="1" fieldPosition="0">
        <references count="1">
          <reference field="1" count="0"/>
        </references>
      </pivotArea>
    </format>
    <format dxfId="160">
      <pivotArea field="1" type="button" dataOnly="0" labelOnly="1" outline="0" axis="axisRow" fieldPosition="0"/>
    </format>
    <format dxfId="159">
      <pivotArea field="1" type="button" dataOnly="0" labelOnly="1" outline="0" axis="axisRow" fieldPosition="0"/>
    </format>
    <format dxfId="158">
      <pivotArea type="all" dataOnly="0" outline="0" fieldPosition="0"/>
    </format>
    <format dxfId="157">
      <pivotArea type="all" dataOnly="0" outline="0" fieldPosition="0"/>
    </format>
    <format dxfId="156">
      <pivotArea field="1" type="button" dataOnly="0" labelOnly="1" outline="0" axis="axisRow" fieldPosition="0"/>
    </format>
    <format dxfId="155">
      <pivotArea dataOnly="0" labelOnly="1" outline="0" axis="axisValues" fieldPosition="0"/>
    </format>
    <format dxfId="154">
      <pivotArea collapsedLevelsAreSubtotals="1" fieldPosition="0">
        <references count="1">
          <reference field="1" count="0"/>
        </references>
      </pivotArea>
    </format>
    <format dxfId="153">
      <pivotArea field="1" type="button" dataOnly="0" labelOnly="1" outline="0" axis="axisRow" fieldPosition="0"/>
    </format>
    <format dxfId="152">
      <pivotArea outline="0" collapsedLevelsAreSubtotals="1" fieldPosition="0"/>
    </format>
    <format dxfId="151">
      <pivotArea dataOnly="0" labelOnly="1" fieldPosition="0">
        <references count="1">
          <reference field="1" count="0"/>
        </references>
      </pivotArea>
    </format>
    <format dxfId="150">
      <pivotArea dataOnly="0" labelOnly="1" grandRow="1" outline="0" fieldPosition="0"/>
    </format>
    <format dxfId="149">
      <pivotArea grandRow="1" outline="0" collapsedLevelsAreSubtotals="1" fieldPosition="0"/>
    </format>
    <format dxfId="148">
      <pivotArea dataOnly="0" labelOnly="1" grandRow="1" outline="0" fieldPosition="0"/>
    </format>
    <format dxfId="147">
      <pivotArea field="1" type="button" dataOnly="0" labelOnly="1" outline="0" axis="axisRow" fieldPosition="0"/>
    </format>
    <format dxfId="146">
      <pivotArea type="all" dataOnly="0" outline="0" fieldPosition="0"/>
    </format>
    <format dxfId="145">
      <pivotArea outline="0" collapsedLevelsAreSubtotals="1" fieldPosition="0"/>
    </format>
    <format dxfId="144">
      <pivotArea field="1" type="button" dataOnly="0" labelOnly="1" outline="0" axis="axisRow" fieldPosition="0"/>
    </format>
    <format dxfId="143">
      <pivotArea dataOnly="0" labelOnly="1" fieldPosition="0">
        <references count="1">
          <reference field="1" count="0"/>
        </references>
      </pivotArea>
    </format>
    <format dxfId="142">
      <pivotArea dataOnly="0" labelOnly="1" grandRow="1" outline="0" fieldPosition="0"/>
    </format>
    <format dxfId="141">
      <pivotArea dataOnly="0" labelOnly="1" outline="0" axis="axisValues" fieldPosition="0"/>
    </format>
    <format dxfId="140">
      <pivotArea collapsedLevelsAreSubtotals="1" fieldPosition="0">
        <references count="1">
          <reference field="1" count="0"/>
        </references>
      </pivotArea>
    </format>
  </formats>
  <chartFormats count="4">
    <chartFormat chart="2" format="11" series="1">
      <pivotArea type="data" outline="0" fieldPosition="0">
        <references count="1">
          <reference field="4294967294" count="1" selected="0">
            <x v="0"/>
          </reference>
        </references>
      </pivotArea>
    </chartFormat>
    <chartFormat chart="2" format="12">
      <pivotArea type="data" outline="0" fieldPosition="0">
        <references count="2">
          <reference field="4294967294" count="1" selected="0">
            <x v="0"/>
          </reference>
          <reference field="1" count="1" selected="0">
            <x v="0"/>
          </reference>
        </references>
      </pivotArea>
    </chartFormat>
    <chartFormat chart="2" format="13">
      <pivotArea type="data" outline="0" fieldPosition="0">
        <references count="2">
          <reference field="4294967294" count="1" selected="0">
            <x v="0"/>
          </reference>
          <reference field="1" count="1" selected="0">
            <x v="1"/>
          </reference>
        </references>
      </pivotArea>
    </chartFormat>
    <chartFormat chart="2" format="14">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581D168-1FE3-4AB6-B4C6-762C80804BDD}" name="TablaDinámica4" cacheId="62"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21:G30" firstHeaderRow="1" firstDataRow="1" firstDataCol="1" rowPageCount="1" colPageCount="1"/>
  <pivotFields count="17">
    <pivotField axis="axisRow" showAll="0">
      <items count="9">
        <item x="4"/>
        <item x="5"/>
        <item x="3"/>
        <item x="6"/>
        <item x="7"/>
        <item x="1"/>
        <item x="0"/>
        <item x="2"/>
        <item t="default"/>
      </items>
    </pivotField>
    <pivotField axis="axisPage" multipleItemSelectionAllowed="1" showAll="0">
      <items count="4">
        <item x="1"/>
        <item x="0"/>
        <item x="2"/>
        <item t="default"/>
      </items>
    </pivotField>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TOTAL ACCIONES DE MEJORA" fld="6" subtotal="count" baseField="0" baseItem="0"/>
  </dataFields>
  <formats count="36">
    <format dxfId="217">
      <pivotArea field="1" type="button" dataOnly="0" labelOnly="1" outline="0" axis="axisPage" fieldPosition="0"/>
    </format>
    <format dxfId="216">
      <pivotArea type="all" dataOnly="0" outline="0" fieldPosition="0"/>
    </format>
    <format dxfId="215">
      <pivotArea outline="0" collapsedLevelsAreSubtotals="1" fieldPosition="0"/>
    </format>
    <format dxfId="214">
      <pivotArea field="0" type="button" dataOnly="0" labelOnly="1" outline="0" axis="axisRow" fieldPosition="0"/>
    </format>
    <format dxfId="213">
      <pivotArea dataOnly="0" labelOnly="1" grandRow="1" outline="0" fieldPosition="0"/>
    </format>
    <format dxfId="212">
      <pivotArea dataOnly="0" labelOnly="1" outline="0" axis="axisValues" fieldPosition="0"/>
    </format>
    <format dxfId="211">
      <pivotArea type="all" dataOnly="0" outline="0" fieldPosition="0"/>
    </format>
    <format dxfId="210">
      <pivotArea outline="0" collapsedLevelsAreSubtotals="1" fieldPosition="0"/>
    </format>
    <format dxfId="209">
      <pivotArea field="0" type="button" dataOnly="0" labelOnly="1" outline="0" axis="axisRow" fieldPosition="0"/>
    </format>
    <format dxfId="208">
      <pivotArea dataOnly="0" labelOnly="1" grandRow="1" outline="0" fieldPosition="0"/>
    </format>
    <format dxfId="207">
      <pivotArea dataOnly="0" labelOnly="1" outline="0" axis="axisValues" fieldPosition="0"/>
    </format>
    <format dxfId="206">
      <pivotArea collapsedLevelsAreSubtotals="1" fieldPosition="0">
        <references count="1">
          <reference field="0" count="0"/>
        </references>
      </pivotArea>
    </format>
    <format dxfId="205">
      <pivotArea dataOnly="0" labelOnly="1" fieldPosition="0">
        <references count="1">
          <reference field="0" count="0"/>
        </references>
      </pivotArea>
    </format>
    <format dxfId="204">
      <pivotArea dataOnly="0" labelOnly="1" grandRow="1" outline="0" fieldPosition="0"/>
    </format>
    <format dxfId="203">
      <pivotArea type="all" dataOnly="0" outline="0" fieldPosition="0"/>
    </format>
    <format dxfId="202">
      <pivotArea outline="0" collapsedLevelsAreSubtotals="1" fieldPosition="0"/>
    </format>
    <format dxfId="201">
      <pivotArea field="0" type="button" dataOnly="0" labelOnly="1" outline="0" axis="axisRow" fieldPosition="0"/>
    </format>
    <format dxfId="200">
      <pivotArea dataOnly="0" labelOnly="1" fieldPosition="0">
        <references count="1">
          <reference field="0" count="0"/>
        </references>
      </pivotArea>
    </format>
    <format dxfId="199">
      <pivotArea dataOnly="0" labelOnly="1" grandRow="1" outline="0" fieldPosition="0"/>
    </format>
    <format dxfId="198">
      <pivotArea dataOnly="0" labelOnly="1" outline="0" axis="axisValues" fieldPosition="0"/>
    </format>
    <format dxfId="197">
      <pivotArea type="all" dataOnly="0" outline="0" fieldPosition="0"/>
    </format>
    <format dxfId="196">
      <pivotArea outline="0" collapsedLevelsAreSubtotals="1" fieldPosition="0"/>
    </format>
    <format dxfId="195">
      <pivotArea field="0" type="button" dataOnly="0" labelOnly="1" outline="0" axis="axisRow" fieldPosition="0"/>
    </format>
    <format dxfId="194">
      <pivotArea dataOnly="0" labelOnly="1" fieldPosition="0">
        <references count="1">
          <reference field="0" count="0"/>
        </references>
      </pivotArea>
    </format>
    <format dxfId="193">
      <pivotArea dataOnly="0" labelOnly="1" grandRow="1" outline="0" fieldPosition="0"/>
    </format>
    <format dxfId="192">
      <pivotArea dataOnly="0" labelOnly="1" outline="0" axis="axisValues" fieldPosition="0"/>
    </format>
    <format dxfId="191">
      <pivotArea field="0" type="button" dataOnly="0" labelOnly="1" outline="0" axis="axisRow" fieldPosition="0"/>
    </format>
    <format dxfId="190">
      <pivotArea dataOnly="0" labelOnly="1" outline="0" axis="axisValues" fieldPosition="0"/>
    </format>
    <format dxfId="189">
      <pivotArea grandRow="1" outline="0" collapsedLevelsAreSubtotals="1" fieldPosition="0"/>
    </format>
    <format dxfId="188">
      <pivotArea dataOnly="0" labelOnly="1" grandRow="1" outline="0" fieldPosition="0"/>
    </format>
    <format dxfId="187">
      <pivotArea type="all" dataOnly="0" outline="0" fieldPosition="0"/>
    </format>
    <format dxfId="186">
      <pivotArea outline="0" collapsedLevelsAreSubtotals="1" fieldPosition="0"/>
    </format>
    <format dxfId="185">
      <pivotArea field="0" type="button" dataOnly="0" labelOnly="1" outline="0" axis="axisRow" fieldPosition="0"/>
    </format>
    <format dxfId="184">
      <pivotArea dataOnly="0" labelOnly="1" fieldPosition="0">
        <references count="1">
          <reference field="0" count="0"/>
        </references>
      </pivotArea>
    </format>
    <format dxfId="183">
      <pivotArea dataOnly="0" labelOnly="1" grandRow="1" outline="0" fieldPosition="0"/>
    </format>
    <format dxfId="18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A4265BF-E7AD-4B6B-8C46-C69689481332}" name="TablaDinámica2" cacheId="62"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22" rowHeaderCaption="DIRECCIÓN/OFICINA">
  <location ref="F7:G16" firstHeaderRow="1" firstDataRow="1" firstDataCol="1" rowPageCount="1" colPageCount="1"/>
  <pivotFields count="17">
    <pivotField axis="axisRow" showAll="0">
      <items count="9">
        <item x="4"/>
        <item x="5"/>
        <item x="3"/>
        <item x="6"/>
        <item x="7"/>
        <item x="1"/>
        <item x="0"/>
        <item x="2"/>
        <item t="default"/>
      </items>
    </pivotField>
    <pivotField axis="axisPage" multipleItemSelectionAllowed="1" showAll="0">
      <items count="4">
        <item x="1"/>
        <item x="0"/>
        <item x="2"/>
        <item t="default"/>
      </items>
    </pivotField>
    <pivotField showAll="0"/>
    <pivotField showAll="0"/>
    <pivotField dataField="1" showAll="0"/>
    <pivotField showAll="0"/>
    <pivotField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Cuenta de DESCRIPCIÓN DEL HALLAZGO/OBSERVACIÓN/INDICIO" fld="4" subtotal="count" baseField="0" baseItem="0"/>
  </dataFields>
  <formats count="36">
    <format dxfId="253">
      <pivotArea field="1" type="button" dataOnly="0" labelOnly="1" outline="0" axis="axisPage" fieldPosition="0"/>
    </format>
    <format dxfId="252">
      <pivotArea dataOnly="0" labelOnly="1" outline="0" fieldPosition="0">
        <references count="1">
          <reference field="1" count="0"/>
        </references>
      </pivotArea>
    </format>
    <format dxfId="251">
      <pivotArea type="all" dataOnly="0" outline="0" fieldPosition="0"/>
    </format>
    <format dxfId="250">
      <pivotArea outline="0" collapsedLevelsAreSubtotals="1" fieldPosition="0"/>
    </format>
    <format dxfId="249">
      <pivotArea field="0" type="button" dataOnly="0" labelOnly="1" outline="0" axis="axisRow" fieldPosition="0"/>
    </format>
    <format dxfId="248">
      <pivotArea dataOnly="0" labelOnly="1" grandRow="1" outline="0" fieldPosition="0"/>
    </format>
    <format dxfId="247">
      <pivotArea dataOnly="0" labelOnly="1" outline="0" axis="axisValues" fieldPosition="0"/>
    </format>
    <format dxfId="246">
      <pivotArea type="all" dataOnly="0" outline="0" fieldPosition="0"/>
    </format>
    <format dxfId="245">
      <pivotArea outline="0" collapsedLevelsAreSubtotals="1" fieldPosition="0"/>
    </format>
    <format dxfId="244">
      <pivotArea field="0" type="button" dataOnly="0" labelOnly="1" outline="0" axis="axisRow" fieldPosition="0"/>
    </format>
    <format dxfId="243">
      <pivotArea dataOnly="0" labelOnly="1" grandRow="1" outline="0" fieldPosition="0"/>
    </format>
    <format dxfId="242">
      <pivotArea dataOnly="0" labelOnly="1" outline="0" axis="axisValues" fieldPosition="0"/>
    </format>
    <format dxfId="241">
      <pivotArea dataOnly="0" labelOnly="1" fieldPosition="0">
        <references count="1">
          <reference field="0" count="0"/>
        </references>
      </pivotArea>
    </format>
    <format dxfId="240">
      <pivotArea type="all" dataOnly="0" outline="0" fieldPosition="0"/>
    </format>
    <format dxfId="239">
      <pivotArea outline="0" collapsedLevelsAreSubtotals="1" fieldPosition="0"/>
    </format>
    <format dxfId="238">
      <pivotArea field="0" type="button" dataOnly="0" labelOnly="1" outline="0" axis="axisRow" fieldPosition="0"/>
    </format>
    <format dxfId="237">
      <pivotArea dataOnly="0" labelOnly="1" fieldPosition="0">
        <references count="1">
          <reference field="0" count="0"/>
        </references>
      </pivotArea>
    </format>
    <format dxfId="236">
      <pivotArea dataOnly="0" labelOnly="1" grandRow="1" outline="0" fieldPosition="0"/>
    </format>
    <format dxfId="235">
      <pivotArea dataOnly="0" labelOnly="1" outline="0" axis="axisValues" fieldPosition="0"/>
    </format>
    <format dxfId="234">
      <pivotArea type="all" dataOnly="0" outline="0" fieldPosition="0"/>
    </format>
    <format dxfId="233">
      <pivotArea outline="0" collapsedLevelsAreSubtotals="1" fieldPosition="0"/>
    </format>
    <format dxfId="232">
      <pivotArea field="0" type="button" dataOnly="0" labelOnly="1" outline="0" axis="axisRow" fieldPosition="0"/>
    </format>
    <format dxfId="231">
      <pivotArea dataOnly="0" labelOnly="1" grandRow="1" outline="0" fieldPosition="0"/>
    </format>
    <format dxfId="230">
      <pivotArea dataOnly="0" labelOnly="1" outline="0" axis="axisValues" fieldPosition="0"/>
    </format>
    <format dxfId="229">
      <pivotArea grandRow="1" outline="0" collapsedLevelsAreSubtotals="1" fieldPosition="0"/>
    </format>
    <format dxfId="228">
      <pivotArea dataOnly="0" labelOnly="1" grandRow="1" outline="0" fieldPosition="0"/>
    </format>
    <format dxfId="227">
      <pivotArea field="0" type="button" dataOnly="0" labelOnly="1" outline="0" axis="axisRow" fieldPosition="0"/>
    </format>
    <format dxfId="226">
      <pivotArea dataOnly="0" labelOnly="1" outline="0" axis="axisValues" fieldPosition="0"/>
    </format>
    <format dxfId="225">
      <pivotArea collapsedLevelsAreSubtotals="1" fieldPosition="0">
        <references count="1">
          <reference field="0" count="0"/>
        </references>
      </pivotArea>
    </format>
    <format dxfId="224">
      <pivotArea dataOnly="0" labelOnly="1" fieldPosition="0">
        <references count="1">
          <reference field="0" count="0"/>
        </references>
      </pivotArea>
    </format>
    <format dxfId="223">
      <pivotArea type="all" dataOnly="0" outline="0" fieldPosition="0"/>
    </format>
    <format dxfId="222">
      <pivotArea outline="0" collapsedLevelsAreSubtotals="1" fieldPosition="0"/>
    </format>
    <format dxfId="221">
      <pivotArea field="0" type="button" dataOnly="0" labelOnly="1" outline="0" axis="axisRow" fieldPosition="0"/>
    </format>
    <format dxfId="220">
      <pivotArea dataOnly="0" labelOnly="1" fieldPosition="0">
        <references count="1">
          <reference field="0" count="0"/>
        </references>
      </pivotArea>
    </format>
    <format dxfId="219">
      <pivotArea dataOnly="0" labelOnly="1" grandRow="1" outline="0" fieldPosition="0"/>
    </format>
    <format dxfId="218">
      <pivotArea dataOnly="0" labelOnly="1" outline="0" axis="axisValues" fieldPosition="0"/>
    </format>
  </formats>
  <chartFormats count="1">
    <chartFormat chart="7"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7B7348A-E474-4553-B789-204F3E39ADC0}" name="TablaDinámica3" cacheId="62"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F68:J91" firstHeaderRow="1" firstDataRow="2" firstDataCol="1"/>
  <pivotFields count="17">
    <pivotField axis="axisRow" showAll="0">
      <items count="9">
        <item x="4"/>
        <item x="5"/>
        <item x="0"/>
        <item x="3"/>
        <item x="6"/>
        <item x="7"/>
        <item x="1"/>
        <item x="2"/>
        <item t="default"/>
      </items>
    </pivotField>
    <pivotField axis="axisCol" showAll="0">
      <items count="4">
        <item x="1"/>
        <item x="0"/>
        <item x="2"/>
        <item t="default"/>
      </items>
    </pivotField>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axis="axisRow" showAll="0" insertPageBreak="1">
      <items count="3">
        <item x="0"/>
        <item x="1"/>
        <item t="default"/>
      </items>
    </pivotField>
  </pivotFields>
  <rowFields count="2">
    <field x="0"/>
    <field x="16"/>
  </rowFields>
  <rowItems count="22">
    <i>
      <x/>
    </i>
    <i r="1">
      <x/>
    </i>
    <i r="1">
      <x v="1"/>
    </i>
    <i>
      <x v="1"/>
    </i>
    <i r="1">
      <x/>
    </i>
    <i r="1">
      <x v="1"/>
    </i>
    <i>
      <x v="2"/>
    </i>
    <i r="1">
      <x/>
    </i>
    <i>
      <x v="3"/>
    </i>
    <i r="1">
      <x/>
    </i>
    <i r="1">
      <x v="1"/>
    </i>
    <i>
      <x v="4"/>
    </i>
    <i r="1">
      <x/>
    </i>
    <i r="1">
      <x v="1"/>
    </i>
    <i>
      <x v="5"/>
    </i>
    <i r="1">
      <x/>
    </i>
    <i r="1">
      <x v="1"/>
    </i>
    <i>
      <x v="6"/>
    </i>
    <i r="1">
      <x/>
    </i>
    <i>
      <x v="7"/>
    </i>
    <i r="1">
      <x/>
    </i>
    <i t="grand">
      <x/>
    </i>
  </rowItems>
  <colFields count="1">
    <field x="1"/>
  </colFields>
  <colItems count="4">
    <i>
      <x/>
    </i>
    <i>
      <x v="1"/>
    </i>
    <i>
      <x v="2"/>
    </i>
    <i t="grand">
      <x/>
    </i>
  </colItems>
  <dataFields count="1">
    <dataField name="Cuenta de FECHA TERMINACIÓN ACTIVIDADES" fld="11" subtotal="count" baseField="0" baseItem="0"/>
  </dataFields>
  <formats count="140">
    <format dxfId="393">
      <pivotArea outline="0" collapsedLevelsAreSubtotals="1" fieldPosition="0"/>
    </format>
    <format dxfId="392">
      <pivotArea type="all" dataOnly="0" outline="0" fieldPosition="0"/>
    </format>
    <format dxfId="391">
      <pivotArea dataOnly="0" labelOnly="1" grandRow="1" outline="0" fieldPosition="0"/>
    </format>
    <format dxfId="390">
      <pivotArea dataOnly="0" labelOnly="1" fieldPosition="0">
        <references count="1">
          <reference field="0" count="0"/>
        </references>
      </pivotArea>
    </format>
    <format dxfId="389">
      <pivotArea collapsedLevelsAreSubtotals="1" fieldPosition="0">
        <references count="1">
          <reference field="0" count="1">
            <x v="0"/>
          </reference>
        </references>
      </pivotArea>
    </format>
    <format dxfId="388">
      <pivotArea collapsedLevelsAreSubtotals="1" fieldPosition="0">
        <references count="1">
          <reference field="0" count="1">
            <x v="1"/>
          </reference>
        </references>
      </pivotArea>
    </format>
    <format dxfId="387">
      <pivotArea collapsedLevelsAreSubtotals="1" fieldPosition="0">
        <references count="1">
          <reference field="0" count="1">
            <x v="2"/>
          </reference>
        </references>
      </pivotArea>
    </format>
    <format dxfId="386">
      <pivotArea collapsedLevelsAreSubtotals="1" fieldPosition="0">
        <references count="1">
          <reference field="0" count="1">
            <x v="3"/>
          </reference>
        </references>
      </pivotArea>
    </format>
    <format dxfId="385">
      <pivotArea collapsedLevelsAreSubtotals="1" fieldPosition="0">
        <references count="1">
          <reference field="0" count="1">
            <x v="4"/>
          </reference>
        </references>
      </pivotArea>
    </format>
    <format dxfId="384">
      <pivotArea collapsedLevelsAreSubtotals="1" fieldPosition="0">
        <references count="1">
          <reference field="0" count="1">
            <x v="5"/>
          </reference>
        </references>
      </pivotArea>
    </format>
    <format dxfId="383">
      <pivotArea collapsedLevelsAreSubtotals="1" fieldPosition="0">
        <references count="1">
          <reference field="0" count="1">
            <x v="6"/>
          </reference>
        </references>
      </pivotArea>
    </format>
    <format dxfId="382">
      <pivotArea grandRow="1" outline="0" collapsedLevelsAreSubtotals="1" fieldPosition="0"/>
    </format>
    <format dxfId="381">
      <pivotArea dataOnly="0" labelOnly="1" grandRow="1" outline="0" fieldPosition="0"/>
    </format>
    <format dxfId="380">
      <pivotArea grandRow="1" outline="0" collapsedLevelsAreSubtotals="1" fieldPosition="0"/>
    </format>
    <format dxfId="379">
      <pivotArea dataOnly="0" labelOnly="1" grandRow="1" outline="0" fieldPosition="0"/>
    </format>
    <format dxfId="378">
      <pivotArea dataOnly="0" labelOnly="1" fieldPosition="0">
        <references count="1">
          <reference field="0" count="0"/>
        </references>
      </pivotArea>
    </format>
    <format dxfId="377">
      <pivotArea collapsedLevelsAreSubtotals="1" fieldPosition="0">
        <references count="1">
          <reference field="0" count="1">
            <x v="0"/>
          </reference>
        </references>
      </pivotArea>
    </format>
    <format dxfId="376">
      <pivotArea collapsedLevelsAreSubtotals="1" fieldPosition="0">
        <references count="1">
          <reference field="0" count="1">
            <x v="1"/>
          </reference>
        </references>
      </pivotArea>
    </format>
    <format dxfId="375">
      <pivotArea collapsedLevelsAreSubtotals="1" fieldPosition="0">
        <references count="1">
          <reference field="0" count="1">
            <x v="2"/>
          </reference>
        </references>
      </pivotArea>
    </format>
    <format dxfId="374">
      <pivotArea collapsedLevelsAreSubtotals="1" fieldPosition="0">
        <references count="1">
          <reference field="0" count="1">
            <x v="3"/>
          </reference>
        </references>
      </pivotArea>
    </format>
    <format dxfId="373">
      <pivotArea collapsedLevelsAreSubtotals="1" fieldPosition="0">
        <references count="1">
          <reference field="0" count="1">
            <x v="4"/>
          </reference>
        </references>
      </pivotArea>
    </format>
    <format dxfId="372">
      <pivotArea collapsedLevelsAreSubtotals="1" fieldPosition="0">
        <references count="1">
          <reference field="0" count="1">
            <x v="5"/>
          </reference>
        </references>
      </pivotArea>
    </format>
    <format dxfId="371">
      <pivotArea collapsedLevelsAreSubtotals="1" fieldPosition="0">
        <references count="1">
          <reference field="0" count="1">
            <x v="6"/>
          </reference>
        </references>
      </pivotArea>
    </format>
    <format dxfId="370">
      <pivotArea dataOnly="0" labelOnly="1" fieldPosition="0">
        <references count="1">
          <reference field="0" count="0"/>
        </references>
      </pivotArea>
    </format>
    <format dxfId="369">
      <pivotArea type="all" dataOnly="0" outline="0" fieldPosition="0"/>
    </format>
    <format dxfId="368">
      <pivotArea outline="0" collapsedLevelsAreSubtotals="1" fieldPosition="0"/>
    </format>
    <format dxfId="367">
      <pivotArea type="origin" dataOnly="0" labelOnly="1" outline="0" fieldPosition="0"/>
    </format>
    <format dxfId="366">
      <pivotArea field="1" type="button" dataOnly="0" labelOnly="1" outline="0" axis="axisCol" fieldPosition="0"/>
    </format>
    <format dxfId="365">
      <pivotArea type="topRight" dataOnly="0" labelOnly="1" outline="0" fieldPosition="0"/>
    </format>
    <format dxfId="364">
      <pivotArea field="0" type="button" dataOnly="0" labelOnly="1" outline="0" axis="axisRow" fieldPosition="0"/>
    </format>
    <format dxfId="363">
      <pivotArea dataOnly="0" labelOnly="1" fieldPosition="0">
        <references count="1">
          <reference field="0" count="0"/>
        </references>
      </pivotArea>
    </format>
    <format dxfId="362">
      <pivotArea dataOnly="0" labelOnly="1" grandRow="1" outline="0" fieldPosition="0"/>
    </format>
    <format dxfId="361">
      <pivotArea dataOnly="0" labelOnly="1" fieldPosition="0">
        <references count="1">
          <reference field="1" count="0"/>
        </references>
      </pivotArea>
    </format>
    <format dxfId="360">
      <pivotArea dataOnly="0" labelOnly="1" grandCol="1" outline="0" fieldPosition="0"/>
    </format>
    <format dxfId="359">
      <pivotArea dataOnly="0" labelOnly="1" fieldPosition="0">
        <references count="1">
          <reference field="1" count="0"/>
        </references>
      </pivotArea>
    </format>
    <format dxfId="358">
      <pivotArea dataOnly="0" labelOnly="1" grandCol="1" outline="0" fieldPosition="0"/>
    </format>
    <format dxfId="357">
      <pivotArea outline="0" collapsedLevelsAreSubtotals="1" fieldPosition="0"/>
    </format>
    <format dxfId="356">
      <pivotArea dataOnly="0" labelOnly="1" grandRow="1" outline="0" fieldPosition="0"/>
    </format>
    <format dxfId="355">
      <pivotArea type="all" dataOnly="0" outline="0" fieldPosition="0"/>
    </format>
    <format dxfId="354">
      <pivotArea outline="0" collapsedLevelsAreSubtotals="1" fieldPosition="0"/>
    </format>
    <format dxfId="353">
      <pivotArea type="origin" dataOnly="0" labelOnly="1" outline="0" fieldPosition="0"/>
    </format>
    <format dxfId="352">
      <pivotArea field="1" type="button" dataOnly="0" labelOnly="1" outline="0" axis="axisCol" fieldPosition="0"/>
    </format>
    <format dxfId="351">
      <pivotArea type="topRight" dataOnly="0" labelOnly="1" outline="0" fieldPosition="0"/>
    </format>
    <format dxfId="350">
      <pivotArea field="0" type="button" dataOnly="0" labelOnly="1" outline="0" axis="axisRow" fieldPosition="0"/>
    </format>
    <format dxfId="349">
      <pivotArea dataOnly="0" labelOnly="1" fieldPosition="0">
        <references count="1">
          <reference field="0" count="0"/>
        </references>
      </pivotArea>
    </format>
    <format dxfId="348">
      <pivotArea dataOnly="0" labelOnly="1" grandRow="1" outline="0" fieldPosition="0"/>
    </format>
    <format dxfId="347">
      <pivotArea dataOnly="0" labelOnly="1" fieldPosition="0">
        <references count="1">
          <reference field="1" count="0"/>
        </references>
      </pivotArea>
    </format>
    <format dxfId="346">
      <pivotArea dataOnly="0" labelOnly="1" grandCol="1" outline="0" fieldPosition="0"/>
    </format>
    <format dxfId="345">
      <pivotArea outline="0" collapsedLevelsAreSubtotals="1" fieldPosition="0"/>
    </format>
    <format dxfId="344">
      <pivotArea field="0" type="button" dataOnly="0" labelOnly="1" outline="0" axis="axisRow" fieldPosition="0"/>
    </format>
    <format dxfId="343">
      <pivotArea dataOnly="0" labelOnly="1" fieldPosition="0">
        <references count="1">
          <reference field="0" count="0"/>
        </references>
      </pivotArea>
    </format>
    <format dxfId="342">
      <pivotArea dataOnly="0" labelOnly="1" fieldPosition="0">
        <references count="1">
          <reference field="1" count="0"/>
        </references>
      </pivotArea>
    </format>
    <format dxfId="341">
      <pivotArea dataOnly="0" labelOnly="1" grandCol="1" outline="0" fieldPosition="0"/>
    </format>
    <format dxfId="340">
      <pivotArea grandRow="1" outline="0" collapsedLevelsAreSubtotals="1" fieldPosition="0"/>
    </format>
    <format dxfId="339">
      <pivotArea dataOnly="0" labelOnly="1" grandRow="1" outline="0" fieldPosition="0"/>
    </format>
    <format dxfId="338">
      <pivotArea type="all" dataOnly="0" outline="0" fieldPosition="0"/>
    </format>
    <format dxfId="337">
      <pivotArea collapsedLevelsAreSubtotals="1" fieldPosition="0">
        <references count="2">
          <reference field="0" count="1" selected="0">
            <x v="0"/>
          </reference>
          <reference field="16" count="1">
            <x v="0"/>
          </reference>
        </references>
      </pivotArea>
    </format>
    <format dxfId="336">
      <pivotArea dataOnly="0" labelOnly="1" fieldPosition="0">
        <references count="2">
          <reference field="0" count="1" selected="0">
            <x v="0"/>
          </reference>
          <reference field="16" count="1">
            <x v="0"/>
          </reference>
        </references>
      </pivotArea>
    </format>
    <format dxfId="335">
      <pivotArea collapsedLevelsAreSubtotals="1" fieldPosition="0">
        <references count="2">
          <reference field="0" count="1" selected="0">
            <x v="1"/>
          </reference>
          <reference field="16" count="1">
            <x v="0"/>
          </reference>
        </references>
      </pivotArea>
    </format>
    <format dxfId="334">
      <pivotArea dataOnly="0" labelOnly="1" fieldPosition="0">
        <references count="2">
          <reference field="0" count="1" selected="0">
            <x v="1"/>
          </reference>
          <reference field="16" count="1">
            <x v="0"/>
          </reference>
        </references>
      </pivotArea>
    </format>
    <format dxfId="333">
      <pivotArea collapsedLevelsAreSubtotals="1" fieldPosition="0">
        <references count="2">
          <reference field="0" count="1" selected="0">
            <x v="2"/>
          </reference>
          <reference field="16" count="1">
            <x v="0"/>
          </reference>
        </references>
      </pivotArea>
    </format>
    <format dxfId="332">
      <pivotArea dataOnly="0" labelOnly="1" fieldPosition="0">
        <references count="2">
          <reference field="0" count="1" selected="0">
            <x v="2"/>
          </reference>
          <reference field="16" count="1">
            <x v="0"/>
          </reference>
        </references>
      </pivotArea>
    </format>
    <format dxfId="331">
      <pivotArea collapsedLevelsAreSubtotals="1" fieldPosition="0">
        <references count="2">
          <reference field="0" count="1" selected="0">
            <x v="3"/>
          </reference>
          <reference field="16" count="1">
            <x v="0"/>
          </reference>
        </references>
      </pivotArea>
    </format>
    <format dxfId="330">
      <pivotArea dataOnly="0" labelOnly="1" fieldPosition="0">
        <references count="2">
          <reference field="0" count="1" selected="0">
            <x v="3"/>
          </reference>
          <reference field="16" count="1">
            <x v="0"/>
          </reference>
        </references>
      </pivotArea>
    </format>
    <format dxfId="329">
      <pivotArea collapsedLevelsAreSubtotals="1" fieldPosition="0">
        <references count="2">
          <reference field="0" count="1" selected="0">
            <x v="4"/>
          </reference>
          <reference field="16" count="1">
            <x v="0"/>
          </reference>
        </references>
      </pivotArea>
    </format>
    <format dxfId="328">
      <pivotArea dataOnly="0" labelOnly="1" fieldPosition="0">
        <references count="2">
          <reference field="0" count="1" selected="0">
            <x v="4"/>
          </reference>
          <reference field="16" count="1">
            <x v="0"/>
          </reference>
        </references>
      </pivotArea>
    </format>
    <format dxfId="327">
      <pivotArea collapsedLevelsAreSubtotals="1" fieldPosition="0">
        <references count="2">
          <reference field="0" count="1" selected="0">
            <x v="5"/>
          </reference>
          <reference field="16" count="1">
            <x v="0"/>
          </reference>
        </references>
      </pivotArea>
    </format>
    <format dxfId="326">
      <pivotArea dataOnly="0" labelOnly="1" fieldPosition="0">
        <references count="2">
          <reference field="0" count="1" selected="0">
            <x v="5"/>
          </reference>
          <reference field="16" count="1">
            <x v="0"/>
          </reference>
        </references>
      </pivotArea>
    </format>
    <format dxfId="325">
      <pivotArea collapsedLevelsAreSubtotals="1" fieldPosition="0">
        <references count="2">
          <reference field="0" count="1" selected="0">
            <x v="6"/>
          </reference>
          <reference field="16" count="1">
            <x v="0"/>
          </reference>
        </references>
      </pivotArea>
    </format>
    <format dxfId="324">
      <pivotArea dataOnly="0" labelOnly="1" fieldPosition="0">
        <references count="2">
          <reference field="0" count="1" selected="0">
            <x v="6"/>
          </reference>
          <reference field="16" count="1">
            <x v="0"/>
          </reference>
        </references>
      </pivotArea>
    </format>
    <format dxfId="323">
      <pivotArea collapsedLevelsAreSubtotals="1" fieldPosition="0">
        <references count="2">
          <reference field="0" count="1" selected="0">
            <x v="7"/>
          </reference>
          <reference field="16" count="1">
            <x v="0"/>
          </reference>
        </references>
      </pivotArea>
    </format>
    <format dxfId="322">
      <pivotArea dataOnly="0" labelOnly="1" fieldPosition="0">
        <references count="2">
          <reference field="0" count="1" selected="0">
            <x v="7"/>
          </reference>
          <reference field="16" count="1">
            <x v="0"/>
          </reference>
        </references>
      </pivotArea>
    </format>
    <format dxfId="321">
      <pivotArea collapsedLevelsAreSubtotals="1" fieldPosition="0">
        <references count="2">
          <reference field="0" count="1" selected="0">
            <x v="0"/>
          </reference>
          <reference field="16" count="1">
            <x v="1"/>
          </reference>
        </references>
      </pivotArea>
    </format>
    <format dxfId="320">
      <pivotArea dataOnly="0" labelOnly="1" fieldPosition="0">
        <references count="2">
          <reference field="0" count="1" selected="0">
            <x v="0"/>
          </reference>
          <reference field="16" count="1">
            <x v="1"/>
          </reference>
        </references>
      </pivotArea>
    </format>
    <format dxfId="319">
      <pivotArea collapsedLevelsAreSubtotals="1" fieldPosition="0">
        <references count="2">
          <reference field="0" count="1" selected="0">
            <x v="1"/>
          </reference>
          <reference field="16" count="1">
            <x v="1"/>
          </reference>
        </references>
      </pivotArea>
    </format>
    <format dxfId="318">
      <pivotArea dataOnly="0" labelOnly="1" fieldPosition="0">
        <references count="2">
          <reference field="0" count="1" selected="0">
            <x v="1"/>
          </reference>
          <reference field="16" count="1">
            <x v="1"/>
          </reference>
        </references>
      </pivotArea>
    </format>
    <format dxfId="317">
      <pivotArea collapsedLevelsAreSubtotals="1" fieldPosition="0">
        <references count="2">
          <reference field="0" count="1" selected="0">
            <x v="3"/>
          </reference>
          <reference field="16" count="1">
            <x v="1"/>
          </reference>
        </references>
      </pivotArea>
    </format>
    <format dxfId="316">
      <pivotArea dataOnly="0" labelOnly="1" fieldPosition="0">
        <references count="2">
          <reference field="0" count="1" selected="0">
            <x v="3"/>
          </reference>
          <reference field="16" count="1">
            <x v="1"/>
          </reference>
        </references>
      </pivotArea>
    </format>
    <format dxfId="315">
      <pivotArea collapsedLevelsAreSubtotals="1" fieldPosition="0">
        <references count="2">
          <reference field="0" count="1" selected="0">
            <x v="4"/>
          </reference>
          <reference field="16" count="1">
            <x v="1"/>
          </reference>
        </references>
      </pivotArea>
    </format>
    <format dxfId="314">
      <pivotArea dataOnly="0" labelOnly="1" fieldPosition="0">
        <references count="2">
          <reference field="0" count="1" selected="0">
            <x v="4"/>
          </reference>
          <reference field="16" count="1">
            <x v="1"/>
          </reference>
        </references>
      </pivotArea>
    </format>
    <format dxfId="313">
      <pivotArea collapsedLevelsAreSubtotals="1" fieldPosition="0">
        <references count="2">
          <reference field="0" count="1" selected="0">
            <x v="5"/>
          </reference>
          <reference field="16" count="1">
            <x v="1"/>
          </reference>
        </references>
      </pivotArea>
    </format>
    <format dxfId="312">
      <pivotArea dataOnly="0" labelOnly="1" fieldPosition="0">
        <references count="2">
          <reference field="0" count="1" selected="0">
            <x v="5"/>
          </reference>
          <reference field="16" count="1">
            <x v="1"/>
          </reference>
        </references>
      </pivotArea>
    </format>
    <format dxfId="311">
      <pivotArea collapsedLevelsAreSubtotals="1" fieldPosition="0">
        <references count="2">
          <reference field="0" count="1" selected="0">
            <x v="7"/>
          </reference>
          <reference field="16" count="1">
            <x v="1"/>
          </reference>
        </references>
      </pivotArea>
    </format>
    <format dxfId="310">
      <pivotArea dataOnly="0" labelOnly="1" fieldPosition="0">
        <references count="2">
          <reference field="0" count="1" selected="0">
            <x v="7"/>
          </reference>
          <reference field="16" count="1">
            <x v="1"/>
          </reference>
        </references>
      </pivotArea>
    </format>
    <format dxfId="309">
      <pivotArea collapsedLevelsAreSubtotals="1" fieldPosition="0">
        <references count="2">
          <reference field="0" count="1" selected="0">
            <x v="1"/>
          </reference>
          <reference field="16" count="0"/>
        </references>
      </pivotArea>
    </format>
    <format dxfId="308">
      <pivotArea dataOnly="0" labelOnly="1" fieldPosition="0">
        <references count="2">
          <reference field="0" count="1" selected="0">
            <x v="1"/>
          </reference>
          <reference field="16" count="0"/>
        </references>
      </pivotArea>
    </format>
    <format dxfId="307">
      <pivotArea collapsedLevelsAreSubtotals="1" fieldPosition="0">
        <references count="3">
          <reference field="0" count="1" selected="0">
            <x v="3"/>
          </reference>
          <reference field="1" count="1" selected="0">
            <x v="0"/>
          </reference>
          <reference field="16" count="0"/>
        </references>
      </pivotArea>
    </format>
    <format dxfId="306">
      <pivotArea dataOnly="0" labelOnly="1" fieldPosition="0">
        <references count="2">
          <reference field="0" count="1" selected="0">
            <x v="3"/>
          </reference>
          <reference field="16" count="0"/>
        </references>
      </pivotArea>
    </format>
    <format dxfId="305">
      <pivotArea collapsedLevelsAreSubtotals="1" fieldPosition="0">
        <references count="3">
          <reference field="0" count="1" selected="0">
            <x v="7"/>
          </reference>
          <reference field="1" count="1" selected="0">
            <x v="0"/>
          </reference>
          <reference field="16" count="2">
            <x v="0"/>
            <x v="1"/>
          </reference>
        </references>
      </pivotArea>
    </format>
    <format dxfId="304">
      <pivotArea dataOnly="0" labelOnly="1" fieldPosition="0">
        <references count="2">
          <reference field="0" count="1" selected="0">
            <x v="7"/>
          </reference>
          <reference field="16" count="2">
            <x v="0"/>
            <x v="1"/>
          </reference>
        </references>
      </pivotArea>
    </format>
    <format dxfId="303">
      <pivotArea type="all" dataOnly="0" outline="0" fieldPosition="0"/>
    </format>
    <format dxfId="302">
      <pivotArea outline="0" collapsedLevelsAreSubtotals="1" fieldPosition="0"/>
    </format>
    <format dxfId="301">
      <pivotArea type="origin" dataOnly="0" labelOnly="1" outline="0" fieldPosition="0"/>
    </format>
    <format dxfId="300">
      <pivotArea field="1" type="button" dataOnly="0" labelOnly="1" outline="0" axis="axisCol" fieldPosition="0"/>
    </format>
    <format dxfId="299">
      <pivotArea type="topRight" dataOnly="0" labelOnly="1" outline="0" fieldPosition="0"/>
    </format>
    <format dxfId="298">
      <pivotArea field="0" type="button" dataOnly="0" labelOnly="1" outline="0" axis="axisRow" fieldPosition="0"/>
    </format>
    <format dxfId="297">
      <pivotArea dataOnly="0" labelOnly="1" fieldPosition="0">
        <references count="1">
          <reference field="0" count="0"/>
        </references>
      </pivotArea>
    </format>
    <format dxfId="296">
      <pivotArea dataOnly="0" labelOnly="1" grandRow="1" outline="0" fieldPosition="0"/>
    </format>
    <format dxfId="295">
      <pivotArea dataOnly="0" labelOnly="1" fieldPosition="0">
        <references count="2">
          <reference field="0" count="1" selected="0">
            <x v="7"/>
          </reference>
          <reference field="16" count="2">
            <x v="0"/>
            <x v="1"/>
          </reference>
        </references>
      </pivotArea>
    </format>
    <format dxfId="294">
      <pivotArea dataOnly="0" labelOnly="1" fieldPosition="0">
        <references count="1">
          <reference field="1" count="0"/>
        </references>
      </pivotArea>
    </format>
    <format dxfId="293">
      <pivotArea dataOnly="0" labelOnly="1" grandCol="1" outline="0" fieldPosition="0"/>
    </format>
    <format dxfId="292">
      <pivotArea grandRow="1" outline="0" collapsedLevelsAreSubtotals="1" fieldPosition="0"/>
    </format>
    <format dxfId="291">
      <pivotArea field="0" type="button" dataOnly="0" labelOnly="1" outline="0" axis="axisRow" fieldPosition="0"/>
    </format>
    <format dxfId="290">
      <pivotArea dataOnly="0" labelOnly="1" fieldPosition="0">
        <references count="1">
          <reference field="1" count="0"/>
        </references>
      </pivotArea>
    </format>
    <format dxfId="289">
      <pivotArea dataOnly="0" labelOnly="1" grandCol="1" outline="0" fieldPosition="0"/>
    </format>
    <format dxfId="288">
      <pivotArea field="0" type="button" dataOnly="0" labelOnly="1" outline="0" axis="axisRow" fieldPosition="0"/>
    </format>
    <format dxfId="287">
      <pivotArea dataOnly="0" labelOnly="1" fieldPosition="0">
        <references count="1">
          <reference field="1" count="0"/>
        </references>
      </pivotArea>
    </format>
    <format dxfId="286">
      <pivotArea dataOnly="0" labelOnly="1" grandCol="1" outline="0" fieldPosition="0"/>
    </format>
    <format dxfId="285">
      <pivotArea collapsedLevelsAreSubtotals="1" fieldPosition="0">
        <references count="1">
          <reference field="0" count="1">
            <x v="0"/>
          </reference>
        </references>
      </pivotArea>
    </format>
    <format dxfId="284">
      <pivotArea collapsedLevelsAreSubtotals="1" fieldPosition="0">
        <references count="2">
          <reference field="0" count="1" selected="0">
            <x v="0"/>
          </reference>
          <reference field="16" count="0"/>
        </references>
      </pivotArea>
    </format>
    <format dxfId="283">
      <pivotArea dataOnly="0" labelOnly="1" fieldPosition="0">
        <references count="1">
          <reference field="0" count="1">
            <x v="0"/>
          </reference>
        </references>
      </pivotArea>
    </format>
    <format dxfId="282">
      <pivotArea dataOnly="0" labelOnly="1" fieldPosition="0">
        <references count="2">
          <reference field="0" count="1" selected="0">
            <x v="0"/>
          </reference>
          <reference field="16" count="0"/>
        </references>
      </pivotArea>
    </format>
    <format dxfId="281">
      <pivotArea collapsedLevelsAreSubtotals="1" fieldPosition="0">
        <references count="1">
          <reference field="0" count="1">
            <x v="1"/>
          </reference>
        </references>
      </pivotArea>
    </format>
    <format dxfId="280">
      <pivotArea collapsedLevelsAreSubtotals="1" fieldPosition="0">
        <references count="2">
          <reference field="0" count="1" selected="0">
            <x v="1"/>
          </reference>
          <reference field="16" count="2">
            <x v="0"/>
            <x v="1"/>
          </reference>
        </references>
      </pivotArea>
    </format>
    <format dxfId="279">
      <pivotArea dataOnly="0" labelOnly="1" fieldPosition="0">
        <references count="1">
          <reference field="0" count="1">
            <x v="1"/>
          </reference>
        </references>
      </pivotArea>
    </format>
    <format dxfId="278">
      <pivotArea dataOnly="0" labelOnly="1" fieldPosition="0">
        <references count="2">
          <reference field="0" count="1" selected="0">
            <x v="1"/>
          </reference>
          <reference field="16" count="2">
            <x v="0"/>
            <x v="1"/>
          </reference>
        </references>
      </pivotArea>
    </format>
    <format dxfId="277">
      <pivotArea collapsedLevelsAreSubtotals="1" fieldPosition="0">
        <references count="1">
          <reference field="0" count="1">
            <x v="2"/>
          </reference>
        </references>
      </pivotArea>
    </format>
    <format dxfId="276">
      <pivotArea collapsedLevelsAreSubtotals="1" fieldPosition="0">
        <references count="2">
          <reference field="0" count="1" selected="0">
            <x v="2"/>
          </reference>
          <reference field="16" count="1">
            <x v="0"/>
          </reference>
        </references>
      </pivotArea>
    </format>
    <format dxfId="275">
      <pivotArea dataOnly="0" labelOnly="1" fieldPosition="0">
        <references count="1">
          <reference field="0" count="1">
            <x v="2"/>
          </reference>
        </references>
      </pivotArea>
    </format>
    <format dxfId="274">
      <pivotArea dataOnly="0" labelOnly="1" fieldPosition="0">
        <references count="2">
          <reference field="0" count="1" selected="0">
            <x v="2"/>
          </reference>
          <reference field="16" count="1">
            <x v="0"/>
          </reference>
        </references>
      </pivotArea>
    </format>
    <format dxfId="273">
      <pivotArea collapsedLevelsAreSubtotals="1" fieldPosition="0">
        <references count="1">
          <reference field="0" count="1">
            <x v="3"/>
          </reference>
        </references>
      </pivotArea>
    </format>
    <format dxfId="272">
      <pivotArea collapsedLevelsAreSubtotals="1" fieldPosition="0">
        <references count="2">
          <reference field="0" count="1" selected="0">
            <x v="3"/>
          </reference>
          <reference field="16" count="2">
            <x v="0"/>
            <x v="1"/>
          </reference>
        </references>
      </pivotArea>
    </format>
    <format dxfId="271">
      <pivotArea dataOnly="0" labelOnly="1" fieldPosition="0">
        <references count="1">
          <reference field="0" count="1">
            <x v="3"/>
          </reference>
        </references>
      </pivotArea>
    </format>
    <format dxfId="270">
      <pivotArea dataOnly="0" labelOnly="1" fieldPosition="0">
        <references count="2">
          <reference field="0" count="1" selected="0">
            <x v="3"/>
          </reference>
          <reference field="16" count="2">
            <x v="0"/>
            <x v="1"/>
          </reference>
        </references>
      </pivotArea>
    </format>
    <format dxfId="269">
      <pivotArea collapsedLevelsAreSubtotals="1" fieldPosition="0">
        <references count="1">
          <reference field="0" count="1">
            <x v="4"/>
          </reference>
        </references>
      </pivotArea>
    </format>
    <format dxfId="268">
      <pivotArea collapsedLevelsAreSubtotals="1" fieldPosition="0">
        <references count="2">
          <reference field="0" count="1" selected="0">
            <x v="4"/>
          </reference>
          <reference field="16" count="0"/>
        </references>
      </pivotArea>
    </format>
    <format dxfId="267">
      <pivotArea dataOnly="0" labelOnly="1" fieldPosition="0">
        <references count="1">
          <reference field="0" count="1">
            <x v="4"/>
          </reference>
        </references>
      </pivotArea>
    </format>
    <format dxfId="266">
      <pivotArea dataOnly="0" labelOnly="1" fieldPosition="0">
        <references count="2">
          <reference field="0" count="1" selected="0">
            <x v="4"/>
          </reference>
          <reference field="16" count="0"/>
        </references>
      </pivotArea>
    </format>
    <format dxfId="265">
      <pivotArea collapsedLevelsAreSubtotals="1" fieldPosition="0">
        <references count="1">
          <reference field="0" count="1">
            <x v="6"/>
          </reference>
        </references>
      </pivotArea>
    </format>
    <format dxfId="264">
      <pivotArea collapsedLevelsAreSubtotals="1" fieldPosition="0">
        <references count="2">
          <reference field="0" count="1" selected="0">
            <x v="6"/>
          </reference>
          <reference field="16" count="1">
            <x v="0"/>
          </reference>
        </references>
      </pivotArea>
    </format>
    <format dxfId="263">
      <pivotArea dataOnly="0" labelOnly="1" fieldPosition="0">
        <references count="1">
          <reference field="0" count="1">
            <x v="6"/>
          </reference>
        </references>
      </pivotArea>
    </format>
    <format dxfId="262">
      <pivotArea dataOnly="0" labelOnly="1" fieldPosition="0">
        <references count="2">
          <reference field="0" count="1" selected="0">
            <x v="6"/>
          </reference>
          <reference field="16" count="1">
            <x v="0"/>
          </reference>
        </references>
      </pivotArea>
    </format>
    <format dxfId="261">
      <pivotArea collapsedLevelsAreSubtotals="1" fieldPosition="0">
        <references count="1">
          <reference field="0" count="1">
            <x v="5"/>
          </reference>
        </references>
      </pivotArea>
    </format>
    <format dxfId="260">
      <pivotArea dataOnly="0" labelOnly="1" fieldPosition="0">
        <references count="1">
          <reference field="0" count="1">
            <x v="5"/>
          </reference>
        </references>
      </pivotArea>
    </format>
    <format dxfId="259">
      <pivotArea collapsedLevelsAreSubtotals="1" fieldPosition="0">
        <references count="1">
          <reference field="0" count="1">
            <x v="7"/>
          </reference>
        </references>
      </pivotArea>
    </format>
    <format dxfId="258">
      <pivotArea collapsedLevelsAreSubtotals="1" fieldPosition="0">
        <references count="2">
          <reference field="0" count="1" selected="0">
            <x v="7"/>
          </reference>
          <reference field="16" count="1">
            <x v="0"/>
          </reference>
        </references>
      </pivotArea>
    </format>
    <format dxfId="257">
      <pivotArea dataOnly="0" labelOnly="1" fieldPosition="0">
        <references count="1">
          <reference field="0" count="1">
            <x v="7"/>
          </reference>
        </references>
      </pivotArea>
    </format>
    <format dxfId="256">
      <pivotArea dataOnly="0" labelOnly="1" fieldPosition="0">
        <references count="2">
          <reference field="0" count="1" selected="0">
            <x v="7"/>
          </reference>
          <reference field="16" count="1">
            <x v="0"/>
          </reference>
        </references>
      </pivotArea>
    </format>
    <format dxfId="255">
      <pivotArea collapsedLevelsAreSubtotals="1" fieldPosition="0">
        <references count="2">
          <reference field="0" count="1" selected="0">
            <x v="5"/>
          </reference>
          <reference field="16" count="0"/>
        </references>
      </pivotArea>
    </format>
    <format dxfId="254">
      <pivotArea dataOnly="0" labelOnly="1" fieldPosition="0">
        <references count="2">
          <reference field="0" count="1" selected="0">
            <x v="5"/>
          </reference>
          <reference field="16" count="0"/>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3EAC08E-8E38-4119-9718-914FEF5DAE64}" name="TablaDinámica5" cacheId="62"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ENTE DE CONTROL">
  <location ref="C23:D27" firstHeaderRow="1" firstDataRow="1" firstDataCol="1" rowPageCount="1" colPageCount="1"/>
  <pivotFields count="17">
    <pivotField axis="axisPage" showAll="0">
      <items count="9">
        <item x="4"/>
        <item x="5"/>
        <item x="3"/>
        <item x="6"/>
        <item x="7"/>
        <item x="1"/>
        <item x="0"/>
        <item x="2"/>
        <item t="default"/>
      </items>
    </pivotField>
    <pivotField axis="axisRow" showAll="0">
      <items count="4">
        <item x="1"/>
        <item x="0"/>
        <item x="2"/>
        <item t="default"/>
      </items>
    </pivotField>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1"/>
  </rowFields>
  <rowItems count="4">
    <i>
      <x/>
    </i>
    <i>
      <x v="1"/>
    </i>
    <i>
      <x v="2"/>
    </i>
    <i t="grand">
      <x/>
    </i>
  </rowItems>
  <colItems count="1">
    <i/>
  </colItems>
  <pageFields count="1">
    <pageField fld="0" hier="-1"/>
  </pageFields>
  <dataFields count="1">
    <dataField name=" TOTAL ACCIONES DE MEJORA" fld="6" subtotal="count" baseField="0" baseItem="0"/>
  </dataFields>
  <formats count="43">
    <format dxfId="436">
      <pivotArea type="all" dataOnly="0" outline="0" fieldPosition="0"/>
    </format>
    <format dxfId="435">
      <pivotArea outline="0" collapsedLevelsAreSubtotals="1" fieldPosition="0"/>
    </format>
    <format dxfId="434">
      <pivotArea field="1" type="button" dataOnly="0" labelOnly="1" outline="0" axis="axisRow" fieldPosition="0"/>
    </format>
    <format dxfId="433">
      <pivotArea dataOnly="0" labelOnly="1" fieldPosition="0">
        <references count="1">
          <reference field="1" count="0"/>
        </references>
      </pivotArea>
    </format>
    <format dxfId="432">
      <pivotArea dataOnly="0" labelOnly="1" outline="0" axis="axisValues" fieldPosition="0"/>
    </format>
    <format dxfId="431">
      <pivotArea type="all" dataOnly="0" outline="0" fieldPosition="0"/>
    </format>
    <format dxfId="430">
      <pivotArea outline="0" collapsedLevelsAreSubtotals="1" fieldPosition="0"/>
    </format>
    <format dxfId="429">
      <pivotArea field="1" type="button" dataOnly="0" labelOnly="1" outline="0" axis="axisRow" fieldPosition="0"/>
    </format>
    <format dxfId="428">
      <pivotArea dataOnly="0" labelOnly="1" fieldPosition="0">
        <references count="1">
          <reference field="1" count="0"/>
        </references>
      </pivotArea>
    </format>
    <format dxfId="427">
      <pivotArea dataOnly="0" labelOnly="1" outline="0" axis="axisValues" fieldPosition="0"/>
    </format>
    <format dxfId="426">
      <pivotArea type="all" dataOnly="0" outline="0" fieldPosition="0"/>
    </format>
    <format dxfId="425">
      <pivotArea outline="0" collapsedLevelsAreSubtotals="1" fieldPosition="0"/>
    </format>
    <format dxfId="424">
      <pivotArea field="1" type="button" dataOnly="0" labelOnly="1" outline="0" axis="axisRow" fieldPosition="0"/>
    </format>
    <format dxfId="423">
      <pivotArea dataOnly="0" labelOnly="1" fieldPosition="0">
        <references count="1">
          <reference field="1" count="0"/>
        </references>
      </pivotArea>
    </format>
    <format dxfId="422">
      <pivotArea dataOnly="0" labelOnly="1" outline="0" axis="axisValues" fieldPosition="0"/>
    </format>
    <format dxfId="421">
      <pivotArea grandRow="1" outline="0" collapsedLevelsAreSubtotals="1" fieldPosition="0"/>
    </format>
    <format dxfId="420">
      <pivotArea dataOnly="0" labelOnly="1" grandRow="1" outline="0" fieldPosition="0"/>
    </format>
    <format dxfId="419">
      <pivotArea type="all" dataOnly="0" outline="0" fieldPosition="0"/>
    </format>
    <format dxfId="418">
      <pivotArea outline="0" collapsedLevelsAreSubtotals="1" fieldPosition="0"/>
    </format>
    <format dxfId="417">
      <pivotArea field="1" type="button" dataOnly="0" labelOnly="1" outline="0" axis="axisRow" fieldPosition="0"/>
    </format>
    <format dxfId="416">
      <pivotArea dataOnly="0" labelOnly="1" fieldPosition="0">
        <references count="1">
          <reference field="1" count="0"/>
        </references>
      </pivotArea>
    </format>
    <format dxfId="415">
      <pivotArea dataOnly="0" labelOnly="1" grandRow="1" outline="0" fieldPosition="0"/>
    </format>
    <format dxfId="414">
      <pivotArea dataOnly="0" labelOnly="1" outline="0" axis="axisValues" fieldPosition="0"/>
    </format>
    <format dxfId="413">
      <pivotArea dataOnly="0" labelOnly="1" outline="0" axis="axisValues" fieldPosition="0"/>
    </format>
    <format dxfId="412">
      <pivotArea type="all" dataOnly="0" outline="0" fieldPosition="0"/>
    </format>
    <format dxfId="411">
      <pivotArea type="all" dataOnly="0" outline="0" fieldPosition="0"/>
    </format>
    <format dxfId="410">
      <pivotArea outline="0" collapsedLevelsAreSubtotals="1" fieldPosition="0"/>
    </format>
    <format dxfId="409">
      <pivotArea field="1" type="button" dataOnly="0" labelOnly="1" outline="0" axis="axisRow" fieldPosition="0"/>
    </format>
    <format dxfId="408">
      <pivotArea dataOnly="0" labelOnly="1" fieldPosition="0">
        <references count="1">
          <reference field="1" count="0"/>
        </references>
      </pivotArea>
    </format>
    <format dxfId="407">
      <pivotArea dataOnly="0" labelOnly="1" grandRow="1" outline="0" fieldPosition="0"/>
    </format>
    <format dxfId="406">
      <pivotArea dataOnly="0" labelOnly="1" outline="0" axis="axisValues" fieldPosition="0"/>
    </format>
    <format dxfId="405">
      <pivotArea collapsedLevelsAreSubtotals="1" fieldPosition="0">
        <references count="1">
          <reference field="1" count="0"/>
        </references>
      </pivotArea>
    </format>
    <format dxfId="404">
      <pivotArea field="0" type="button" dataOnly="0" labelOnly="1" outline="0" axis="axisPage" fieldPosition="0"/>
    </format>
    <format dxfId="403">
      <pivotArea field="1" type="button" dataOnly="0" labelOnly="1" outline="0" axis="axisRow" fieldPosition="0"/>
    </format>
    <format dxfId="402">
      <pivotArea dataOnly="0" labelOnly="1" outline="0" axis="axisValues" fieldPosition="0"/>
    </format>
    <format dxfId="401">
      <pivotArea grandRow="1" outline="0" collapsedLevelsAreSubtotals="1" fieldPosition="0"/>
    </format>
    <format dxfId="400">
      <pivotArea dataOnly="0" labelOnly="1" grandRow="1" outline="0" fieldPosition="0"/>
    </format>
    <format dxfId="399">
      <pivotArea type="all" dataOnly="0" outline="0" fieldPosition="0"/>
    </format>
    <format dxfId="398">
      <pivotArea outline="0" collapsedLevelsAreSubtotals="1" fieldPosition="0"/>
    </format>
    <format dxfId="397">
      <pivotArea field="1" type="button" dataOnly="0" labelOnly="1" outline="0" axis="axisRow" fieldPosition="0"/>
    </format>
    <format dxfId="396">
      <pivotArea dataOnly="0" labelOnly="1" fieldPosition="0">
        <references count="1">
          <reference field="1" count="0"/>
        </references>
      </pivotArea>
    </format>
    <format dxfId="395">
      <pivotArea dataOnly="0" labelOnly="1" grandRow="1" outline="0" fieldPosition="0"/>
    </format>
    <format dxfId="39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5819B9A-F3B1-4E9D-87AA-69C7388D68DF}" name="TablaDinámica7" cacheId="62"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36:H58" firstHeaderRow="1" firstDataRow="1" firstDataCol="2" rowPageCount="1" colPageCount="1"/>
  <pivotFields count="17">
    <pivotField name="DIRECCIÓN/" axis="axisRow" compact="0" showAll="0">
      <items count="9">
        <item x="4"/>
        <item x="5"/>
        <item x="3"/>
        <item x="6"/>
        <item x="7"/>
        <item x="1"/>
        <item x="0"/>
        <item x="2"/>
        <item t="default"/>
      </items>
    </pivotField>
    <pivotField axis="axisPage" multipleItemSelectionAllowed="1" showAll="0" defaultSubtotal="0">
      <items count="3">
        <item x="1"/>
        <item x="2"/>
        <item x="0"/>
      </items>
    </pivotField>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defaultSubtotal="0">
      <items count="2">
        <item x="0"/>
        <item x="1"/>
      </items>
    </pivotField>
  </pivotFields>
  <rowFields count="2">
    <field x="0"/>
    <field x="16"/>
  </rowFields>
  <rowItems count="22">
    <i>
      <x/>
    </i>
    <i r="1">
      <x/>
    </i>
    <i r="1">
      <x v="1"/>
    </i>
    <i>
      <x v="1"/>
    </i>
    <i r="1">
      <x/>
    </i>
    <i r="1">
      <x v="1"/>
    </i>
    <i>
      <x v="2"/>
    </i>
    <i r="1">
      <x/>
    </i>
    <i r="1">
      <x v="1"/>
    </i>
    <i>
      <x v="3"/>
    </i>
    <i r="1">
      <x/>
    </i>
    <i r="1">
      <x v="1"/>
    </i>
    <i>
      <x v="4"/>
    </i>
    <i r="1">
      <x/>
    </i>
    <i r="1">
      <x v="1"/>
    </i>
    <i>
      <x v="5"/>
    </i>
    <i r="1">
      <x/>
    </i>
    <i>
      <x v="6"/>
    </i>
    <i r="1">
      <x/>
    </i>
    <i>
      <x v="7"/>
    </i>
    <i r="1">
      <x/>
    </i>
    <i t="grand">
      <x/>
    </i>
  </rowItems>
  <colItems count="1">
    <i/>
  </colItems>
  <pageFields count="1">
    <pageField fld="1" hier="-1"/>
  </pageFields>
  <dataFields count="1">
    <dataField name="TOTAL ESTADO DE CUMPLIMIENTO" fld="16" subtotal="count" baseField="0" baseItem="0" numFmtId="3"/>
  </dataFields>
  <formats count="210">
    <format dxfId="646">
      <pivotArea type="all" dataOnly="0" outline="0" fieldPosition="0"/>
    </format>
    <format dxfId="645">
      <pivotArea outline="0" collapsedLevelsAreSubtotals="1" fieldPosition="0"/>
    </format>
    <format dxfId="644">
      <pivotArea field="0" type="button" dataOnly="0" labelOnly="1" outline="0" axis="axisRow" fieldPosition="0"/>
    </format>
    <format dxfId="643">
      <pivotArea field="16" type="button" dataOnly="0" labelOnly="1" outline="0" axis="axisRow" fieldPosition="1"/>
    </format>
    <format dxfId="642">
      <pivotArea dataOnly="0" labelOnly="1" outline="0" axis="axisValues" fieldPosition="0"/>
    </format>
    <format dxfId="641">
      <pivotArea dataOnly="0" labelOnly="1" outline="0" fieldPosition="0">
        <references count="1">
          <reference field="0" count="0"/>
        </references>
      </pivotArea>
    </format>
    <format dxfId="640">
      <pivotArea dataOnly="0" labelOnly="1" fieldPosition="0">
        <references count="2">
          <reference field="0" count="1" selected="0">
            <x v="0"/>
          </reference>
          <reference field="16" count="2">
            <x v="0"/>
            <x v="1"/>
          </reference>
        </references>
      </pivotArea>
    </format>
    <format dxfId="639">
      <pivotArea dataOnly="0" labelOnly="1" fieldPosition="0">
        <references count="2">
          <reference field="0" count="1" selected="0">
            <x v="1"/>
          </reference>
          <reference field="16" count="2">
            <x v="0"/>
            <x v="1"/>
          </reference>
        </references>
      </pivotArea>
    </format>
    <format dxfId="638">
      <pivotArea dataOnly="0" labelOnly="1" fieldPosition="0">
        <references count="2">
          <reference field="0" count="1" selected="0">
            <x v="2"/>
          </reference>
          <reference field="16" count="2">
            <x v="0"/>
            <x v="1"/>
          </reference>
        </references>
      </pivotArea>
    </format>
    <format dxfId="637">
      <pivotArea dataOnly="0" labelOnly="1" fieldPosition="0">
        <references count="2">
          <reference field="0" count="1" selected="0">
            <x v="3"/>
          </reference>
          <reference field="16" count="0"/>
        </references>
      </pivotArea>
    </format>
    <format dxfId="636">
      <pivotArea dataOnly="0" labelOnly="1" fieldPosition="0">
        <references count="2">
          <reference field="0" count="1" selected="0">
            <x v="4"/>
          </reference>
          <reference field="16" count="2">
            <x v="0"/>
            <x v="1"/>
          </reference>
        </references>
      </pivotArea>
    </format>
    <format dxfId="635">
      <pivotArea dataOnly="0" labelOnly="1" fieldPosition="0">
        <references count="2">
          <reference field="0" count="1" selected="0">
            <x v="5"/>
          </reference>
          <reference field="16" count="2">
            <x v="0"/>
            <x v="1"/>
          </reference>
        </references>
      </pivotArea>
    </format>
    <format dxfId="634">
      <pivotArea type="all" dataOnly="0" outline="0" fieldPosition="0"/>
    </format>
    <format dxfId="633">
      <pivotArea outline="0" collapsedLevelsAreSubtotals="1" fieldPosition="0"/>
    </format>
    <format dxfId="632">
      <pivotArea field="0" type="button" dataOnly="0" labelOnly="1" outline="0" axis="axisRow" fieldPosition="0"/>
    </format>
    <format dxfId="631">
      <pivotArea field="16" type="button" dataOnly="0" labelOnly="1" outline="0" axis="axisRow" fieldPosition="1"/>
    </format>
    <format dxfId="630">
      <pivotArea dataOnly="0" labelOnly="1" outline="0" fieldPosition="0">
        <references count="1">
          <reference field="0" count="0"/>
        </references>
      </pivotArea>
    </format>
    <format dxfId="629">
      <pivotArea dataOnly="0" labelOnly="1" fieldPosition="0">
        <references count="2">
          <reference field="0" count="1" selected="0">
            <x v="0"/>
          </reference>
          <reference field="16" count="2">
            <x v="0"/>
            <x v="1"/>
          </reference>
        </references>
      </pivotArea>
    </format>
    <format dxfId="628">
      <pivotArea dataOnly="0" labelOnly="1" fieldPosition="0">
        <references count="2">
          <reference field="0" count="1" selected="0">
            <x v="1"/>
          </reference>
          <reference field="16" count="2">
            <x v="0"/>
            <x v="1"/>
          </reference>
        </references>
      </pivotArea>
    </format>
    <format dxfId="627">
      <pivotArea dataOnly="0" labelOnly="1" fieldPosition="0">
        <references count="2">
          <reference field="0" count="1" selected="0">
            <x v="2"/>
          </reference>
          <reference field="16" count="2">
            <x v="0"/>
            <x v="1"/>
          </reference>
        </references>
      </pivotArea>
    </format>
    <format dxfId="626">
      <pivotArea dataOnly="0" labelOnly="1" fieldPosition="0">
        <references count="2">
          <reference field="0" count="1" selected="0">
            <x v="3"/>
          </reference>
          <reference field="16" count="0"/>
        </references>
      </pivotArea>
    </format>
    <format dxfId="625">
      <pivotArea dataOnly="0" labelOnly="1" fieldPosition="0">
        <references count="2">
          <reference field="0" count="1" selected="0">
            <x v="4"/>
          </reference>
          <reference field="16" count="2">
            <x v="0"/>
            <x v="1"/>
          </reference>
        </references>
      </pivotArea>
    </format>
    <format dxfId="624">
      <pivotArea dataOnly="0" labelOnly="1" fieldPosition="0">
        <references count="2">
          <reference field="0" count="1" selected="0">
            <x v="5"/>
          </reference>
          <reference field="16" count="2">
            <x v="0"/>
            <x v="1"/>
          </reference>
        </references>
      </pivotArea>
    </format>
    <format dxfId="623">
      <pivotArea dataOnly="0" labelOnly="1" outline="0" axis="axisValues" fieldPosition="0"/>
    </format>
    <format dxfId="622">
      <pivotArea dataOnly="0" labelOnly="1" grandRow="1" outline="0" fieldPosition="0"/>
    </format>
    <format dxfId="621">
      <pivotArea type="all" dataOnly="0" outline="0" fieldPosition="0"/>
    </format>
    <format dxfId="620">
      <pivotArea outline="0" collapsedLevelsAreSubtotals="1" fieldPosition="0"/>
    </format>
    <format dxfId="619">
      <pivotArea field="0" type="button" dataOnly="0" labelOnly="1" outline="0" axis="axisRow" fieldPosition="0"/>
    </format>
    <format dxfId="618">
      <pivotArea field="16" type="button" dataOnly="0" labelOnly="1" outline="0" axis="axisRow" fieldPosition="1"/>
    </format>
    <format dxfId="617">
      <pivotArea dataOnly="0" labelOnly="1" outline="0" fieldPosition="0">
        <references count="1">
          <reference field="0" count="0"/>
        </references>
      </pivotArea>
    </format>
    <format dxfId="616">
      <pivotArea dataOnly="0" labelOnly="1" grandRow="1" outline="0" fieldPosition="0"/>
    </format>
    <format dxfId="615">
      <pivotArea dataOnly="0" labelOnly="1" fieldPosition="0">
        <references count="2">
          <reference field="0" count="1" selected="0">
            <x v="0"/>
          </reference>
          <reference field="16" count="2">
            <x v="0"/>
            <x v="1"/>
          </reference>
        </references>
      </pivotArea>
    </format>
    <format dxfId="614">
      <pivotArea dataOnly="0" labelOnly="1" fieldPosition="0">
        <references count="2">
          <reference field="0" count="1" selected="0">
            <x v="1"/>
          </reference>
          <reference field="16" count="2">
            <x v="0"/>
            <x v="1"/>
          </reference>
        </references>
      </pivotArea>
    </format>
    <format dxfId="613">
      <pivotArea dataOnly="0" labelOnly="1" fieldPosition="0">
        <references count="2">
          <reference field="0" count="1" selected="0">
            <x v="2"/>
          </reference>
          <reference field="16" count="2">
            <x v="0"/>
            <x v="1"/>
          </reference>
        </references>
      </pivotArea>
    </format>
    <format dxfId="612">
      <pivotArea dataOnly="0" labelOnly="1" fieldPosition="0">
        <references count="2">
          <reference field="0" count="1" selected="0">
            <x v="3"/>
          </reference>
          <reference field="16" count="0"/>
        </references>
      </pivotArea>
    </format>
    <format dxfId="611">
      <pivotArea dataOnly="0" labelOnly="1" fieldPosition="0">
        <references count="2">
          <reference field="0" count="1" selected="0">
            <x v="4"/>
          </reference>
          <reference field="16" count="2">
            <x v="0"/>
            <x v="1"/>
          </reference>
        </references>
      </pivotArea>
    </format>
    <format dxfId="610">
      <pivotArea dataOnly="0" labelOnly="1" fieldPosition="0">
        <references count="2">
          <reference field="0" count="1" selected="0">
            <x v="5"/>
          </reference>
          <reference field="16" count="2">
            <x v="0"/>
            <x v="1"/>
          </reference>
        </references>
      </pivotArea>
    </format>
    <format dxfId="609">
      <pivotArea dataOnly="0" labelOnly="1" outline="0" axis="axisValues" fieldPosition="0"/>
    </format>
    <format dxfId="608">
      <pivotArea field="0" type="button" dataOnly="0" labelOnly="1" outline="0" axis="axisRow" fieldPosition="0"/>
    </format>
    <format dxfId="607">
      <pivotArea field="16" type="button" dataOnly="0" labelOnly="1" outline="0" axis="axisRow" fieldPosition="1"/>
    </format>
    <format dxfId="606">
      <pivotArea dataOnly="0" labelOnly="1" outline="0" axis="axisValues" fieldPosition="0"/>
    </format>
    <format dxfId="605">
      <pivotArea type="all" dataOnly="0" outline="0" fieldPosition="0"/>
    </format>
    <format dxfId="604">
      <pivotArea dataOnly="0" labelOnly="1" outline="0" fieldPosition="0">
        <references count="1">
          <reference field="0" count="0"/>
        </references>
      </pivotArea>
    </format>
    <format dxfId="603">
      <pivotArea dataOnly="0" labelOnly="1" outline="0" offset="A256" fieldPosition="0">
        <references count="1">
          <reference field="0" count="1">
            <x v="1"/>
          </reference>
        </references>
      </pivotArea>
    </format>
    <format dxfId="602">
      <pivotArea dataOnly="0" labelOnly="1" outline="0" offset="A256" fieldPosition="0">
        <references count="1">
          <reference field="0" count="1">
            <x v="2"/>
          </reference>
        </references>
      </pivotArea>
    </format>
    <format dxfId="601">
      <pivotArea dataOnly="0" labelOnly="1" outline="0" offset="A256" fieldPosition="0">
        <references count="1">
          <reference field="0" count="1">
            <x v="3"/>
          </reference>
        </references>
      </pivotArea>
    </format>
    <format dxfId="600">
      <pivotArea dataOnly="0" labelOnly="1" outline="0" offset="A256" fieldPosition="0">
        <references count="1">
          <reference field="0" count="1">
            <x v="4"/>
          </reference>
        </references>
      </pivotArea>
    </format>
    <format dxfId="599">
      <pivotArea dataOnly="0" labelOnly="1" outline="0" offset="A256" fieldPosition="0">
        <references count="1">
          <reference field="0" count="1">
            <x v="5"/>
          </reference>
        </references>
      </pivotArea>
    </format>
    <format dxfId="598">
      <pivotArea collapsedLevelsAreSubtotals="1" fieldPosition="0">
        <references count="2">
          <reference field="0" count="1" selected="0">
            <x v="0"/>
          </reference>
          <reference field="16" count="2">
            <x v="0"/>
            <x v="1"/>
          </reference>
        </references>
      </pivotArea>
    </format>
    <format dxfId="597">
      <pivotArea collapsedLevelsAreSubtotals="1" fieldPosition="0">
        <references count="2">
          <reference field="0" count="1" selected="0">
            <x v="2"/>
          </reference>
          <reference field="16" count="2">
            <x v="0"/>
            <x v="1"/>
          </reference>
        </references>
      </pivotArea>
    </format>
    <format dxfId="596">
      <pivotArea collapsedLevelsAreSubtotals="1" fieldPosition="0">
        <references count="2">
          <reference field="0" count="1" selected="0">
            <x v="3"/>
          </reference>
          <reference field="16" count="0"/>
        </references>
      </pivotArea>
    </format>
    <format dxfId="595">
      <pivotArea collapsedLevelsAreSubtotals="1" fieldPosition="0">
        <references count="2">
          <reference field="0" count="1" selected="0">
            <x v="5"/>
          </reference>
          <reference field="16" count="2">
            <x v="0"/>
            <x v="1"/>
          </reference>
        </references>
      </pivotArea>
    </format>
    <format dxfId="594">
      <pivotArea dataOnly="0" labelOnly="1" outline="0" fieldPosition="0">
        <references count="1">
          <reference field="0" count="0"/>
        </references>
      </pivotArea>
    </format>
    <format dxfId="593">
      <pivotArea dataOnly="0" labelOnly="1" fieldPosition="0">
        <references count="2">
          <reference field="0" count="1" selected="0">
            <x v="0"/>
          </reference>
          <reference field="16" count="2">
            <x v="0"/>
            <x v="1"/>
          </reference>
        </references>
      </pivotArea>
    </format>
    <format dxfId="592">
      <pivotArea dataOnly="0" labelOnly="1" fieldPosition="0">
        <references count="2">
          <reference field="0" count="1" selected="0">
            <x v="1"/>
          </reference>
          <reference field="16" count="2">
            <x v="0"/>
            <x v="1"/>
          </reference>
        </references>
      </pivotArea>
    </format>
    <format dxfId="591">
      <pivotArea dataOnly="0" labelOnly="1" fieldPosition="0">
        <references count="2">
          <reference field="0" count="1" selected="0">
            <x v="2"/>
          </reference>
          <reference field="16" count="2">
            <x v="0"/>
            <x v="1"/>
          </reference>
        </references>
      </pivotArea>
    </format>
    <format dxfId="590">
      <pivotArea dataOnly="0" labelOnly="1" fieldPosition="0">
        <references count="2">
          <reference field="0" count="1" selected="0">
            <x v="3"/>
          </reference>
          <reference field="16" count="0"/>
        </references>
      </pivotArea>
    </format>
    <format dxfId="589">
      <pivotArea dataOnly="0" labelOnly="1" fieldPosition="0">
        <references count="2">
          <reference field="0" count="1" selected="0">
            <x v="4"/>
          </reference>
          <reference field="16" count="2">
            <x v="0"/>
            <x v="1"/>
          </reference>
        </references>
      </pivotArea>
    </format>
    <format dxfId="588">
      <pivotArea dataOnly="0" labelOnly="1" fieldPosition="0">
        <references count="2">
          <reference field="0" count="1" selected="0">
            <x v="5"/>
          </reference>
          <reference field="16" count="2">
            <x v="0"/>
            <x v="1"/>
          </reference>
        </references>
      </pivotArea>
    </format>
    <format dxfId="587">
      <pivotArea collapsedLevelsAreSubtotals="1" fieldPosition="0">
        <references count="2">
          <reference field="0" count="1" selected="0">
            <x v="0"/>
          </reference>
          <reference field="16" count="2">
            <x v="0"/>
            <x v="1"/>
          </reference>
        </references>
      </pivotArea>
    </format>
    <format dxfId="586">
      <pivotArea collapsedLevelsAreSubtotals="1" fieldPosition="0">
        <references count="2">
          <reference field="0" count="1" selected="0">
            <x v="2"/>
          </reference>
          <reference field="16" count="2">
            <x v="0"/>
            <x v="1"/>
          </reference>
        </references>
      </pivotArea>
    </format>
    <format dxfId="585">
      <pivotArea collapsedLevelsAreSubtotals="1" fieldPosition="0">
        <references count="2">
          <reference field="0" count="1" selected="0">
            <x v="3"/>
          </reference>
          <reference field="16" count="0"/>
        </references>
      </pivotArea>
    </format>
    <format dxfId="584">
      <pivotArea collapsedLevelsAreSubtotals="1" fieldPosition="0">
        <references count="2">
          <reference field="0" count="1" selected="0">
            <x v="5"/>
          </reference>
          <reference field="16" count="2">
            <x v="0"/>
            <x v="1"/>
          </reference>
        </references>
      </pivotArea>
    </format>
    <format dxfId="583">
      <pivotArea dataOnly="0" labelOnly="1" outline="0" fieldPosition="0">
        <references count="1">
          <reference field="0" count="0"/>
        </references>
      </pivotArea>
    </format>
    <format dxfId="582">
      <pivotArea dataOnly="0" labelOnly="1" fieldPosition="0">
        <references count="2">
          <reference field="0" count="1" selected="0">
            <x v="0"/>
          </reference>
          <reference field="16" count="2">
            <x v="0"/>
            <x v="1"/>
          </reference>
        </references>
      </pivotArea>
    </format>
    <format dxfId="581">
      <pivotArea dataOnly="0" labelOnly="1" fieldPosition="0">
        <references count="2">
          <reference field="0" count="1" selected="0">
            <x v="1"/>
          </reference>
          <reference field="16" count="2">
            <x v="0"/>
            <x v="1"/>
          </reference>
        </references>
      </pivotArea>
    </format>
    <format dxfId="580">
      <pivotArea dataOnly="0" labelOnly="1" fieldPosition="0">
        <references count="2">
          <reference field="0" count="1" selected="0">
            <x v="2"/>
          </reference>
          <reference field="16" count="2">
            <x v="0"/>
            <x v="1"/>
          </reference>
        </references>
      </pivotArea>
    </format>
    <format dxfId="579">
      <pivotArea dataOnly="0" labelOnly="1" fieldPosition="0">
        <references count="2">
          <reference field="0" count="1" selected="0">
            <x v="3"/>
          </reference>
          <reference field="16" count="0"/>
        </references>
      </pivotArea>
    </format>
    <format dxfId="578">
      <pivotArea dataOnly="0" labelOnly="1" fieldPosition="0">
        <references count="2">
          <reference field="0" count="1" selected="0">
            <x v="4"/>
          </reference>
          <reference field="16" count="2">
            <x v="0"/>
            <x v="1"/>
          </reference>
        </references>
      </pivotArea>
    </format>
    <format dxfId="577">
      <pivotArea dataOnly="0" labelOnly="1" fieldPosition="0">
        <references count="2">
          <reference field="0" count="1" selected="0">
            <x v="5"/>
          </reference>
          <reference field="16" count="2">
            <x v="0"/>
            <x v="1"/>
          </reference>
        </references>
      </pivotArea>
    </format>
    <format dxfId="576">
      <pivotArea grandRow="1" outline="0" collapsedLevelsAreSubtotals="1" fieldPosition="0"/>
    </format>
    <format dxfId="575">
      <pivotArea dataOnly="0" labelOnly="1" outline="0" fieldPosition="0">
        <references count="1">
          <reference field="0" count="1">
            <x v="1"/>
          </reference>
        </references>
      </pivotArea>
    </format>
    <format dxfId="574">
      <pivotArea dataOnly="0" labelOnly="1" outline="0" fieldPosition="0">
        <references count="1">
          <reference field="0" count="1">
            <x v="2"/>
          </reference>
        </references>
      </pivotArea>
    </format>
    <format dxfId="573">
      <pivotArea dataOnly="0" labelOnly="1" outline="0" fieldPosition="0">
        <references count="1">
          <reference field="0" count="1">
            <x v="3"/>
          </reference>
        </references>
      </pivotArea>
    </format>
    <format dxfId="572">
      <pivotArea dataOnly="0" labelOnly="1" outline="0" fieldPosition="0">
        <references count="1">
          <reference field="0" count="1">
            <x v="4"/>
          </reference>
        </references>
      </pivotArea>
    </format>
    <format dxfId="571">
      <pivotArea dataOnly="0" labelOnly="1" outline="0" fieldPosition="0">
        <references count="1">
          <reference field="0" count="1">
            <x v="5"/>
          </reference>
        </references>
      </pivotArea>
    </format>
    <format dxfId="570">
      <pivotArea dataOnly="0" labelOnly="1" fieldPosition="0">
        <references count="2">
          <reference field="0" count="1" selected="0">
            <x v="0"/>
          </reference>
          <reference field="16" count="2">
            <x v="0"/>
            <x v="1"/>
          </reference>
        </references>
      </pivotArea>
    </format>
    <format dxfId="569">
      <pivotArea dataOnly="0" labelOnly="1" fieldPosition="0">
        <references count="2">
          <reference field="0" count="1" selected="0">
            <x v="1"/>
          </reference>
          <reference field="16" count="2">
            <x v="0"/>
            <x v="1"/>
          </reference>
        </references>
      </pivotArea>
    </format>
    <format dxfId="568">
      <pivotArea dataOnly="0" labelOnly="1" fieldPosition="0">
        <references count="2">
          <reference field="0" count="1" selected="0">
            <x v="2"/>
          </reference>
          <reference field="16" count="2">
            <x v="0"/>
            <x v="1"/>
          </reference>
        </references>
      </pivotArea>
    </format>
    <format dxfId="567">
      <pivotArea dataOnly="0" labelOnly="1" fieldPosition="0">
        <references count="2">
          <reference field="0" count="1" selected="0">
            <x v="3"/>
          </reference>
          <reference field="16" count="0"/>
        </references>
      </pivotArea>
    </format>
    <format dxfId="566">
      <pivotArea dataOnly="0" labelOnly="1" fieldPosition="0">
        <references count="2">
          <reference field="0" count="1" selected="0">
            <x v="4"/>
          </reference>
          <reference field="16" count="2">
            <x v="0"/>
            <x v="1"/>
          </reference>
        </references>
      </pivotArea>
    </format>
    <format dxfId="565">
      <pivotArea dataOnly="0" labelOnly="1" fieldPosition="0">
        <references count="2">
          <reference field="0" count="1" selected="0">
            <x v="5"/>
          </reference>
          <reference field="16" count="2">
            <x v="0"/>
            <x v="1"/>
          </reference>
        </references>
      </pivotArea>
    </format>
    <format dxfId="564">
      <pivotArea type="all" dataOnly="0" outline="0" fieldPosition="0"/>
    </format>
    <format dxfId="563">
      <pivotArea dataOnly="0" labelOnly="1" grandRow="1" outline="0" fieldPosition="0"/>
    </format>
    <format dxfId="562">
      <pivotArea dataOnly="0" labelOnly="1" fieldPosition="0">
        <references count="2">
          <reference field="0" count="1" selected="0">
            <x v="2"/>
          </reference>
          <reference field="16" count="2">
            <x v="0"/>
            <x v="1"/>
          </reference>
        </references>
      </pivotArea>
    </format>
    <format dxfId="561">
      <pivotArea dataOnly="0" labelOnly="1" fieldPosition="0">
        <references count="2">
          <reference field="0" count="1" selected="0">
            <x v="3"/>
          </reference>
          <reference field="16" count="0"/>
        </references>
      </pivotArea>
    </format>
    <format dxfId="560">
      <pivotArea dataOnly="0" labelOnly="1" fieldPosition="0">
        <references count="2">
          <reference field="0" count="1" selected="0">
            <x v="5"/>
          </reference>
          <reference field="16" count="2">
            <x v="0"/>
            <x v="1"/>
          </reference>
        </references>
      </pivotArea>
    </format>
    <format dxfId="559">
      <pivotArea collapsedLevelsAreSubtotals="1" fieldPosition="0">
        <references count="2">
          <reference field="0" count="1" selected="0">
            <x v="0"/>
          </reference>
          <reference field="16" count="2">
            <x v="0"/>
            <x v="1"/>
          </reference>
        </references>
      </pivotArea>
    </format>
    <format dxfId="558">
      <pivotArea collapsedLevelsAreSubtotals="1" fieldPosition="0">
        <references count="2">
          <reference field="0" count="1" selected="0">
            <x v="1"/>
          </reference>
          <reference field="16" count="2">
            <x v="0"/>
            <x v="1"/>
          </reference>
        </references>
      </pivotArea>
    </format>
    <format dxfId="557">
      <pivotArea collapsedLevelsAreSubtotals="1" fieldPosition="0">
        <references count="2">
          <reference field="0" count="1" selected="0">
            <x v="2"/>
          </reference>
          <reference field="16" count="2">
            <x v="0"/>
            <x v="1"/>
          </reference>
        </references>
      </pivotArea>
    </format>
    <format dxfId="556">
      <pivotArea collapsedLevelsAreSubtotals="1" fieldPosition="0">
        <references count="2">
          <reference field="0" count="1" selected="0">
            <x v="3"/>
          </reference>
          <reference field="16" count="0"/>
        </references>
      </pivotArea>
    </format>
    <format dxfId="555">
      <pivotArea collapsedLevelsAreSubtotals="1" fieldPosition="0">
        <references count="2">
          <reference field="0" count="1" selected="0">
            <x v="5"/>
          </reference>
          <reference field="16" count="2">
            <x v="0"/>
            <x v="1"/>
          </reference>
        </references>
      </pivotArea>
    </format>
    <format dxfId="554">
      <pivotArea dataOnly="0" labelOnly="1" fieldPosition="0">
        <references count="2">
          <reference field="0" count="1" selected="0">
            <x v="0"/>
          </reference>
          <reference field="16" count="2">
            <x v="0"/>
            <x v="1"/>
          </reference>
        </references>
      </pivotArea>
    </format>
    <format dxfId="553">
      <pivotArea dataOnly="0" labelOnly="1" fieldPosition="0">
        <references count="2">
          <reference field="0" count="1" selected="0">
            <x v="1"/>
          </reference>
          <reference field="16" count="2">
            <x v="0"/>
            <x v="1"/>
          </reference>
        </references>
      </pivotArea>
    </format>
    <format dxfId="552">
      <pivotArea dataOnly="0" labelOnly="1" fieldPosition="0">
        <references count="2">
          <reference field="0" count="1" selected="0">
            <x v="2"/>
          </reference>
          <reference field="16" count="2">
            <x v="0"/>
            <x v="1"/>
          </reference>
        </references>
      </pivotArea>
    </format>
    <format dxfId="551">
      <pivotArea dataOnly="0" labelOnly="1" fieldPosition="0">
        <references count="2">
          <reference field="0" count="1" selected="0">
            <x v="3"/>
          </reference>
          <reference field="16" count="0"/>
        </references>
      </pivotArea>
    </format>
    <format dxfId="550">
      <pivotArea dataOnly="0" labelOnly="1" fieldPosition="0">
        <references count="2">
          <reference field="0" count="1" selected="0">
            <x v="5"/>
          </reference>
          <reference field="16" count="2">
            <x v="0"/>
            <x v="1"/>
          </reference>
        </references>
      </pivotArea>
    </format>
    <format dxfId="549">
      <pivotArea collapsedLevelsAreSubtotals="1" fieldPosition="0">
        <references count="2">
          <reference field="0" count="1" selected="0">
            <x v="0"/>
          </reference>
          <reference field="16" count="1">
            <x v="0"/>
          </reference>
        </references>
      </pivotArea>
    </format>
    <format dxfId="548">
      <pivotArea dataOnly="0" labelOnly="1" fieldPosition="0">
        <references count="2">
          <reference field="0" count="1" selected="0">
            <x v="0"/>
          </reference>
          <reference field="16" count="1">
            <x v="0"/>
          </reference>
        </references>
      </pivotArea>
    </format>
    <format dxfId="547">
      <pivotArea collapsedLevelsAreSubtotals="1" fieldPosition="0">
        <references count="2">
          <reference field="0" count="1" selected="0">
            <x v="1"/>
          </reference>
          <reference field="16" count="1">
            <x v="0"/>
          </reference>
        </references>
      </pivotArea>
    </format>
    <format dxfId="546">
      <pivotArea dataOnly="0" labelOnly="1" fieldPosition="0">
        <references count="2">
          <reference field="0" count="1" selected="0">
            <x v="1"/>
          </reference>
          <reference field="16" count="1">
            <x v="0"/>
          </reference>
        </references>
      </pivotArea>
    </format>
    <format dxfId="545">
      <pivotArea collapsedLevelsAreSubtotals="1" fieldPosition="0">
        <references count="2">
          <reference field="0" count="1" selected="0">
            <x v="2"/>
          </reference>
          <reference field="16" count="1">
            <x v="0"/>
          </reference>
        </references>
      </pivotArea>
    </format>
    <format dxfId="544">
      <pivotArea dataOnly="0" labelOnly="1" fieldPosition="0">
        <references count="2">
          <reference field="0" count="1" selected="0">
            <x v="2"/>
          </reference>
          <reference field="16" count="1">
            <x v="0"/>
          </reference>
        </references>
      </pivotArea>
    </format>
    <format dxfId="543">
      <pivotArea collapsedLevelsAreSubtotals="1" fieldPosition="0">
        <references count="2">
          <reference field="0" count="1" selected="0">
            <x v="3"/>
          </reference>
          <reference field="16" count="1">
            <x v="0"/>
          </reference>
        </references>
      </pivotArea>
    </format>
    <format dxfId="542">
      <pivotArea dataOnly="0" labelOnly="1" fieldPosition="0">
        <references count="2">
          <reference field="0" count="1" selected="0">
            <x v="3"/>
          </reference>
          <reference field="16" count="1">
            <x v="0"/>
          </reference>
        </references>
      </pivotArea>
    </format>
    <format dxfId="541">
      <pivotArea grandRow="1" outline="0" collapsedLevelsAreSubtotals="1" fieldPosition="0"/>
    </format>
    <format dxfId="540">
      <pivotArea dataOnly="0" labelOnly="1" grandRow="1" outline="0" offset="IV256" fieldPosition="0"/>
    </format>
    <format dxfId="539">
      <pivotArea grandRow="1" outline="0" collapsedLevelsAreSubtotals="1" fieldPosition="0"/>
    </format>
    <format dxfId="538">
      <pivotArea dataOnly="0" labelOnly="1" grandRow="1" outline="0" offset="IV256" fieldPosition="0"/>
    </format>
    <format dxfId="537">
      <pivotArea dataOnly="0" labelOnly="1" grandRow="1" outline="0" offset="A256" fieldPosition="0"/>
    </format>
    <format dxfId="536">
      <pivotArea dataOnly="0" labelOnly="1" grandRow="1" outline="0" offset="A256" fieldPosition="0"/>
    </format>
    <format dxfId="535">
      <pivotArea type="all" dataOnly="0" outline="0" fieldPosition="0"/>
    </format>
    <format dxfId="534">
      <pivotArea outline="0" collapsedLevelsAreSubtotals="1" fieldPosition="0"/>
    </format>
    <format dxfId="533">
      <pivotArea field="0" type="button" dataOnly="0" labelOnly="1" outline="0" axis="axisRow" fieldPosition="0"/>
    </format>
    <format dxfId="532">
      <pivotArea field="16" type="button" dataOnly="0" labelOnly="1" outline="0" axis="axisRow" fieldPosition="1"/>
    </format>
    <format dxfId="531">
      <pivotArea dataOnly="0" labelOnly="1" outline="0" fieldPosition="0">
        <references count="1">
          <reference field="0" count="0"/>
        </references>
      </pivotArea>
    </format>
    <format dxfId="530">
      <pivotArea dataOnly="0" labelOnly="1" grandRow="1" outline="0" fieldPosition="0"/>
    </format>
    <format dxfId="529">
      <pivotArea dataOnly="0" labelOnly="1" outline="0" axis="axisValues" fieldPosition="0"/>
    </format>
    <format dxfId="528">
      <pivotArea field="1" type="button" dataOnly="0" labelOnly="1" outline="0" axis="axisPage" fieldPosition="0"/>
    </format>
    <format dxfId="527">
      <pivotArea field="1" type="button" dataOnly="0" labelOnly="1" outline="0" axis="axisPage" fieldPosition="0"/>
    </format>
    <format dxfId="526">
      <pivotArea field="0" type="button" dataOnly="0" labelOnly="1" outline="0" axis="axisRow" fieldPosition="0"/>
    </format>
    <format dxfId="525">
      <pivotArea field="16" type="button" dataOnly="0" labelOnly="1" outline="0" axis="axisRow" fieldPosition="1"/>
    </format>
    <format dxfId="524">
      <pivotArea dataOnly="0" labelOnly="1" outline="0" axis="axisValues" fieldPosition="0"/>
    </format>
    <format dxfId="523">
      <pivotArea grandRow="1" outline="0" collapsedLevelsAreSubtotals="1" fieldPosition="0"/>
    </format>
    <format dxfId="522">
      <pivotArea dataOnly="0" labelOnly="1" grandRow="1" outline="0" fieldPosition="0"/>
    </format>
    <format dxfId="521">
      <pivotArea dataOnly="0" labelOnly="1" outline="0" fieldPosition="0">
        <references count="1">
          <reference field="0" count="2">
            <x v="1"/>
            <x v="2"/>
          </reference>
        </references>
      </pivotArea>
    </format>
    <format dxfId="520">
      <pivotArea collapsedLevelsAreSubtotals="1" fieldPosition="0">
        <references count="2">
          <reference field="0" count="1" selected="0">
            <x v="0"/>
          </reference>
          <reference field="16" count="0"/>
        </references>
      </pivotArea>
    </format>
    <format dxfId="519">
      <pivotArea dataOnly="0" labelOnly="1" fieldPosition="0">
        <references count="2">
          <reference field="0" count="1" selected="0">
            <x v="0"/>
          </reference>
          <reference field="16" count="0"/>
        </references>
      </pivotArea>
    </format>
    <format dxfId="518">
      <pivotArea collapsedLevelsAreSubtotals="1" fieldPosition="0">
        <references count="2">
          <reference field="0" count="1" selected="0">
            <x v="1"/>
          </reference>
          <reference field="16" count="0"/>
        </references>
      </pivotArea>
    </format>
    <format dxfId="517">
      <pivotArea dataOnly="0" labelOnly="1" outline="0" fieldPosition="0">
        <references count="1">
          <reference field="0" count="1">
            <x v="1"/>
          </reference>
        </references>
      </pivotArea>
    </format>
    <format dxfId="516">
      <pivotArea dataOnly="0" labelOnly="1" fieldPosition="0">
        <references count="2">
          <reference field="0" count="1" selected="0">
            <x v="1"/>
          </reference>
          <reference field="16" count="0"/>
        </references>
      </pivotArea>
    </format>
    <format dxfId="515">
      <pivotArea collapsedLevelsAreSubtotals="1" fieldPosition="0">
        <references count="2">
          <reference field="0" count="1" selected="0">
            <x v="2"/>
          </reference>
          <reference field="16" count="0"/>
        </references>
      </pivotArea>
    </format>
    <format dxfId="514">
      <pivotArea dataOnly="0" labelOnly="1" outline="0" fieldPosition="0">
        <references count="1">
          <reference field="0" count="1">
            <x v="2"/>
          </reference>
        </references>
      </pivotArea>
    </format>
    <format dxfId="513">
      <pivotArea dataOnly="0" labelOnly="1" fieldPosition="0">
        <references count="2">
          <reference field="0" count="1" selected="0">
            <x v="2"/>
          </reference>
          <reference field="16" count="0"/>
        </references>
      </pivotArea>
    </format>
    <format dxfId="512">
      <pivotArea collapsedLevelsAreSubtotals="1" fieldPosition="0">
        <references count="2">
          <reference field="0" count="1" selected="0">
            <x v="3"/>
          </reference>
          <reference field="16" count="0"/>
        </references>
      </pivotArea>
    </format>
    <format dxfId="511">
      <pivotArea dataOnly="0" labelOnly="1" outline="0" fieldPosition="0">
        <references count="1">
          <reference field="0" count="1">
            <x v="3"/>
          </reference>
        </references>
      </pivotArea>
    </format>
    <format dxfId="510">
      <pivotArea dataOnly="0" labelOnly="1" fieldPosition="0">
        <references count="2">
          <reference field="0" count="1" selected="0">
            <x v="3"/>
          </reference>
          <reference field="16" count="0"/>
        </references>
      </pivotArea>
    </format>
    <format dxfId="509">
      <pivotArea collapsedLevelsAreSubtotals="1" fieldPosition="0">
        <references count="2">
          <reference field="0" count="1" selected="0">
            <x v="4"/>
          </reference>
          <reference field="16" count="0"/>
        </references>
      </pivotArea>
    </format>
    <format dxfId="508">
      <pivotArea dataOnly="0" labelOnly="1" outline="0" fieldPosition="0">
        <references count="1">
          <reference field="0" count="1">
            <x v="4"/>
          </reference>
        </references>
      </pivotArea>
    </format>
    <format dxfId="507">
      <pivotArea dataOnly="0" labelOnly="1" fieldPosition="0">
        <references count="2">
          <reference field="0" count="1" selected="0">
            <x v="4"/>
          </reference>
          <reference field="16" count="0"/>
        </references>
      </pivotArea>
    </format>
    <format dxfId="506">
      <pivotArea dataOnly="0" labelOnly="1" outline="0" fieldPosition="0">
        <references count="1">
          <reference field="0" count="1">
            <x v="5"/>
          </reference>
        </references>
      </pivotArea>
    </format>
    <format dxfId="505">
      <pivotArea collapsedLevelsAreSubtotals="1" fieldPosition="0">
        <references count="2">
          <reference field="0" count="1" selected="0">
            <x v="6"/>
          </reference>
          <reference field="16" count="0"/>
        </references>
      </pivotArea>
    </format>
    <format dxfId="504">
      <pivotArea dataOnly="0" labelOnly="1" fieldPosition="0">
        <references count="2">
          <reference field="0" count="1" selected="0">
            <x v="6"/>
          </reference>
          <reference field="16" count="0"/>
        </references>
      </pivotArea>
    </format>
    <format dxfId="503">
      <pivotArea collapsedLevelsAreSubtotals="1" fieldPosition="0">
        <references count="2">
          <reference field="0" count="1" selected="0">
            <x v="7"/>
          </reference>
          <reference field="16" count="1">
            <x v="1"/>
          </reference>
        </references>
      </pivotArea>
    </format>
    <format dxfId="502">
      <pivotArea dataOnly="0" labelOnly="1" fieldPosition="0">
        <references count="2">
          <reference field="0" count="1" selected="0">
            <x v="7"/>
          </reference>
          <reference field="16" count="1">
            <x v="1"/>
          </reference>
        </references>
      </pivotArea>
    </format>
    <format dxfId="501">
      <pivotArea dataOnly="0" labelOnly="1" outline="0" fieldPosition="0">
        <references count="1">
          <reference field="0" count="1">
            <x v="1"/>
          </reference>
        </references>
      </pivotArea>
    </format>
    <format dxfId="500">
      <pivotArea dataOnly="0" labelOnly="1" outline="0" fieldPosition="0">
        <references count="1">
          <reference field="0" count="1">
            <x v="2"/>
          </reference>
        </references>
      </pivotArea>
    </format>
    <format dxfId="499">
      <pivotArea dataOnly="0" labelOnly="1" outline="0" fieldPosition="0">
        <references count="1">
          <reference field="0" count="1">
            <x v="4"/>
          </reference>
        </references>
      </pivotArea>
    </format>
    <format dxfId="498">
      <pivotArea dataOnly="0" labelOnly="1" outline="0" fieldPosition="0">
        <references count="1">
          <reference field="0" count="1">
            <x v="3"/>
          </reference>
        </references>
      </pivotArea>
    </format>
    <format dxfId="497">
      <pivotArea dataOnly="0" labelOnly="1" outline="0" fieldPosition="0">
        <references count="1">
          <reference field="0" count="1">
            <x v="5"/>
          </reference>
        </references>
      </pivotArea>
    </format>
    <format dxfId="496">
      <pivotArea type="all" dataOnly="0" outline="0" fieldPosition="0"/>
    </format>
    <format dxfId="495">
      <pivotArea dataOnly="0" labelOnly="1" fieldPosition="0">
        <references count="2">
          <reference field="0" count="1" selected="0">
            <x v="0"/>
          </reference>
          <reference field="16" count="2">
            <x v="0"/>
            <x v="1"/>
          </reference>
        </references>
      </pivotArea>
    </format>
    <format dxfId="494">
      <pivotArea dataOnly="0" labelOnly="1" fieldPosition="0">
        <references count="2">
          <reference field="0" count="1" selected="0">
            <x v="1"/>
          </reference>
          <reference field="16" count="2">
            <x v="0"/>
            <x v="1"/>
          </reference>
        </references>
      </pivotArea>
    </format>
    <format dxfId="493">
      <pivotArea dataOnly="0" labelOnly="1" fieldPosition="0">
        <references count="2">
          <reference field="0" count="1" selected="0">
            <x v="2"/>
          </reference>
          <reference field="16" count="2">
            <x v="0"/>
            <x v="1"/>
          </reference>
        </references>
      </pivotArea>
    </format>
    <format dxfId="492">
      <pivotArea dataOnly="0" labelOnly="1" fieldPosition="0">
        <references count="2">
          <reference field="0" count="1" selected="0">
            <x v="3"/>
          </reference>
          <reference field="16" count="0"/>
        </references>
      </pivotArea>
    </format>
    <format dxfId="491">
      <pivotArea dataOnly="0" labelOnly="1" fieldPosition="0">
        <references count="2">
          <reference field="0" count="1" selected="0">
            <x v="4"/>
          </reference>
          <reference field="16" count="2">
            <x v="0"/>
            <x v="1"/>
          </reference>
        </references>
      </pivotArea>
    </format>
    <format dxfId="490">
      <pivotArea outline="0" fieldPosition="0">
        <references count="1">
          <reference field="4294967294" count="1">
            <x v="0"/>
          </reference>
        </references>
      </pivotArea>
    </format>
    <format dxfId="489">
      <pivotArea dataOnly="0" fieldPosition="0">
        <references count="1">
          <reference field="16" count="1">
            <x v="0"/>
          </reference>
        </references>
      </pivotArea>
    </format>
    <format dxfId="488">
      <pivotArea collapsedLevelsAreSubtotals="1" fieldPosition="0">
        <references count="2">
          <reference field="0" count="1" selected="0">
            <x v="0"/>
          </reference>
          <reference field="16" count="1">
            <x v="1"/>
          </reference>
        </references>
      </pivotArea>
    </format>
    <format dxfId="487">
      <pivotArea dataOnly="0" labelOnly="1" fieldPosition="0">
        <references count="2">
          <reference field="0" count="1" selected="0">
            <x v="0"/>
          </reference>
          <reference field="16" count="1">
            <x v="1"/>
          </reference>
        </references>
      </pivotArea>
    </format>
    <format dxfId="486">
      <pivotArea collapsedLevelsAreSubtotals="1" fieldPosition="0">
        <references count="2">
          <reference field="0" count="1" selected="0">
            <x v="1"/>
          </reference>
          <reference field="16" count="1">
            <x v="1"/>
          </reference>
        </references>
      </pivotArea>
    </format>
    <format dxfId="485">
      <pivotArea dataOnly="0" labelOnly="1" fieldPosition="0">
        <references count="2">
          <reference field="0" count="1" selected="0">
            <x v="1"/>
          </reference>
          <reference field="16" count="1">
            <x v="1"/>
          </reference>
        </references>
      </pivotArea>
    </format>
    <format dxfId="484">
      <pivotArea collapsedLevelsAreSubtotals="1" fieldPosition="0">
        <references count="2">
          <reference field="0" count="1" selected="0">
            <x v="2"/>
          </reference>
          <reference field="16" count="1">
            <x v="1"/>
          </reference>
        </references>
      </pivotArea>
    </format>
    <format dxfId="483">
      <pivotArea dataOnly="0" labelOnly="1" fieldPosition="0">
        <references count="2">
          <reference field="0" count="1" selected="0">
            <x v="2"/>
          </reference>
          <reference field="16" count="1">
            <x v="1"/>
          </reference>
        </references>
      </pivotArea>
    </format>
    <format dxfId="482">
      <pivotArea collapsedLevelsAreSubtotals="1" fieldPosition="0">
        <references count="2">
          <reference field="0" count="1" selected="0">
            <x v="3"/>
          </reference>
          <reference field="16" count="1">
            <x v="1"/>
          </reference>
        </references>
      </pivotArea>
    </format>
    <format dxfId="481">
      <pivotArea dataOnly="0" labelOnly="1" fieldPosition="0">
        <references count="2">
          <reference field="0" count="1" selected="0">
            <x v="3"/>
          </reference>
          <reference field="16" count="1">
            <x v="1"/>
          </reference>
        </references>
      </pivotArea>
    </format>
    <format dxfId="480">
      <pivotArea collapsedLevelsAreSubtotals="1" fieldPosition="0">
        <references count="2">
          <reference field="0" count="1" selected="0">
            <x v="4"/>
          </reference>
          <reference field="16" count="1">
            <x v="1"/>
          </reference>
        </references>
      </pivotArea>
    </format>
    <format dxfId="479">
      <pivotArea dataOnly="0" labelOnly="1" fieldPosition="0">
        <references count="2">
          <reference field="0" count="1" selected="0">
            <x v="4"/>
          </reference>
          <reference field="16" count="1">
            <x v="1"/>
          </reference>
        </references>
      </pivotArea>
    </format>
    <format dxfId="478">
      <pivotArea type="all" dataOnly="0" outline="0" fieldPosition="0"/>
    </format>
    <format dxfId="477">
      <pivotArea outline="0" collapsedLevelsAreSubtotals="1" fieldPosition="0"/>
    </format>
    <format dxfId="476">
      <pivotArea field="0" type="button" dataOnly="0" labelOnly="1" outline="0" axis="axisRow" fieldPosition="0"/>
    </format>
    <format dxfId="475">
      <pivotArea field="16" type="button" dataOnly="0" labelOnly="1" outline="0" axis="axisRow" fieldPosition="1"/>
    </format>
    <format dxfId="474">
      <pivotArea dataOnly="0" labelOnly="1" outline="0" fieldPosition="0">
        <references count="1">
          <reference field="0" count="0"/>
        </references>
      </pivotArea>
    </format>
    <format dxfId="473">
      <pivotArea dataOnly="0" labelOnly="1" grandRow="1" outline="0" fieldPosition="0"/>
    </format>
    <format dxfId="472">
      <pivotArea dataOnly="0" labelOnly="1" fieldPosition="0">
        <references count="2">
          <reference field="0" count="1" selected="0">
            <x v="0"/>
          </reference>
          <reference field="16" count="2">
            <x v="0"/>
            <x v="1"/>
          </reference>
        </references>
      </pivotArea>
    </format>
    <format dxfId="471">
      <pivotArea dataOnly="0" labelOnly="1" fieldPosition="0">
        <references count="2">
          <reference field="0" count="1" selected="0">
            <x v="3"/>
          </reference>
          <reference field="16" count="2">
            <x v="0"/>
            <x v="1"/>
          </reference>
        </references>
      </pivotArea>
    </format>
    <format dxfId="470">
      <pivotArea dataOnly="0" labelOnly="1" fieldPosition="0">
        <references count="2">
          <reference field="0" count="1" selected="0">
            <x v="7"/>
          </reference>
          <reference field="16" count="2">
            <x v="0"/>
            <x v="1"/>
          </reference>
        </references>
      </pivotArea>
    </format>
    <format dxfId="469">
      <pivotArea dataOnly="0" labelOnly="1" outline="0" axis="axisValues" fieldPosition="0"/>
    </format>
    <format dxfId="468">
      <pivotArea fieldPosition="0">
        <references count="1">
          <reference field="0" count="1">
            <x v="0"/>
          </reference>
        </references>
      </pivotArea>
    </format>
    <format dxfId="467">
      <pivotArea collapsedLevelsAreSubtotals="1" fieldPosition="0">
        <references count="2">
          <reference field="0" count="1" selected="0">
            <x v="0"/>
          </reference>
          <reference field="16" count="0"/>
        </references>
      </pivotArea>
    </format>
    <format dxfId="466">
      <pivotArea dataOnly="0" labelOnly="1" outline="0" fieldPosition="0">
        <references count="1">
          <reference field="0" count="1">
            <x v="0"/>
          </reference>
        </references>
      </pivotArea>
    </format>
    <format dxfId="465">
      <pivotArea dataOnly="0" labelOnly="1" fieldPosition="0">
        <references count="2">
          <reference field="0" count="1" selected="0">
            <x v="0"/>
          </reference>
          <reference field="16" count="0"/>
        </references>
      </pivotArea>
    </format>
    <format dxfId="464">
      <pivotArea fieldPosition="0">
        <references count="1">
          <reference field="0" count="1">
            <x v="1"/>
          </reference>
        </references>
      </pivotArea>
    </format>
    <format dxfId="463">
      <pivotArea collapsedLevelsAreSubtotals="1" fieldPosition="0">
        <references count="2">
          <reference field="0" count="1" selected="0">
            <x v="1"/>
          </reference>
          <reference field="16" count="2">
            <x v="0"/>
            <x v="1"/>
          </reference>
        </references>
      </pivotArea>
    </format>
    <format dxfId="462">
      <pivotArea dataOnly="0" labelOnly="1" outline="0" fieldPosition="0">
        <references count="1">
          <reference field="0" count="1">
            <x v="1"/>
          </reference>
        </references>
      </pivotArea>
    </format>
    <format dxfId="461">
      <pivotArea dataOnly="0" labelOnly="1" fieldPosition="0">
        <references count="2">
          <reference field="0" count="1" selected="0">
            <x v="1"/>
          </reference>
          <reference field="16" count="2">
            <x v="0"/>
            <x v="1"/>
          </reference>
        </references>
      </pivotArea>
    </format>
    <format dxfId="460">
      <pivotArea fieldPosition="0">
        <references count="1">
          <reference field="0" count="1">
            <x v="2"/>
          </reference>
        </references>
      </pivotArea>
    </format>
    <format dxfId="459">
      <pivotArea collapsedLevelsAreSubtotals="1" fieldPosition="0">
        <references count="2">
          <reference field="0" count="1" selected="0">
            <x v="2"/>
          </reference>
          <reference field="16" count="2">
            <x v="0"/>
            <x v="1"/>
          </reference>
        </references>
      </pivotArea>
    </format>
    <format dxfId="458">
      <pivotArea dataOnly="0" labelOnly="1" outline="0" fieldPosition="0">
        <references count="1">
          <reference field="0" count="1">
            <x v="2"/>
          </reference>
        </references>
      </pivotArea>
    </format>
    <format dxfId="457">
      <pivotArea dataOnly="0" labelOnly="1" fieldPosition="0">
        <references count="2">
          <reference field="0" count="1" selected="0">
            <x v="2"/>
          </reference>
          <reference field="16" count="2">
            <x v="0"/>
            <x v="1"/>
          </reference>
        </references>
      </pivotArea>
    </format>
    <format dxfId="456">
      <pivotArea fieldPosition="0">
        <references count="1">
          <reference field="0" count="1">
            <x v="3"/>
          </reference>
        </references>
      </pivotArea>
    </format>
    <format dxfId="455">
      <pivotArea collapsedLevelsAreSubtotals="1" fieldPosition="0">
        <references count="2">
          <reference field="0" count="1" selected="0">
            <x v="3"/>
          </reference>
          <reference field="16" count="0"/>
        </references>
      </pivotArea>
    </format>
    <format dxfId="454">
      <pivotArea dataOnly="0" labelOnly="1" outline="0" fieldPosition="0">
        <references count="1">
          <reference field="0" count="1">
            <x v="3"/>
          </reference>
        </references>
      </pivotArea>
    </format>
    <format dxfId="453">
      <pivotArea dataOnly="0" labelOnly="1" fieldPosition="0">
        <references count="2">
          <reference field="0" count="1" selected="0">
            <x v="3"/>
          </reference>
          <reference field="16" count="0"/>
        </references>
      </pivotArea>
    </format>
    <format dxfId="452">
      <pivotArea fieldPosition="0">
        <references count="1">
          <reference field="0" count="1">
            <x v="4"/>
          </reference>
        </references>
      </pivotArea>
    </format>
    <format dxfId="451">
      <pivotArea collapsedLevelsAreSubtotals="1" fieldPosition="0">
        <references count="2">
          <reference field="0" count="1" selected="0">
            <x v="4"/>
          </reference>
          <reference field="16" count="2">
            <x v="0"/>
            <x v="1"/>
          </reference>
        </references>
      </pivotArea>
    </format>
    <format dxfId="450">
      <pivotArea dataOnly="0" labelOnly="1" outline="0" fieldPosition="0">
        <references count="1">
          <reference field="0" count="1">
            <x v="4"/>
          </reference>
        </references>
      </pivotArea>
    </format>
    <format dxfId="449">
      <pivotArea dataOnly="0" labelOnly="1" fieldPosition="0">
        <references count="2">
          <reference field="0" count="1" selected="0">
            <x v="4"/>
          </reference>
          <reference field="16" count="2">
            <x v="0"/>
            <x v="1"/>
          </reference>
        </references>
      </pivotArea>
    </format>
    <format dxfId="448">
      <pivotArea fieldPosition="0">
        <references count="1">
          <reference field="0" count="1">
            <x v="5"/>
          </reference>
        </references>
      </pivotArea>
    </format>
    <format dxfId="447">
      <pivotArea collapsedLevelsAreSubtotals="1" fieldPosition="0">
        <references count="2">
          <reference field="0" count="1" selected="0">
            <x v="5"/>
          </reference>
          <reference field="16" count="1">
            <x v="0"/>
          </reference>
        </references>
      </pivotArea>
    </format>
    <format dxfId="446">
      <pivotArea dataOnly="0" labelOnly="1" outline="0" fieldPosition="0">
        <references count="1">
          <reference field="0" count="1">
            <x v="5"/>
          </reference>
        </references>
      </pivotArea>
    </format>
    <format dxfId="445">
      <pivotArea dataOnly="0" labelOnly="1" fieldPosition="0">
        <references count="2">
          <reference field="0" count="1" selected="0">
            <x v="5"/>
          </reference>
          <reference field="16" count="1">
            <x v="0"/>
          </reference>
        </references>
      </pivotArea>
    </format>
    <format dxfId="444">
      <pivotArea fieldPosition="0">
        <references count="1">
          <reference field="0" count="1">
            <x v="6"/>
          </reference>
        </references>
      </pivotArea>
    </format>
    <format dxfId="443">
      <pivotArea collapsedLevelsAreSubtotals="1" fieldPosition="0">
        <references count="2">
          <reference field="0" count="1" selected="0">
            <x v="6"/>
          </reference>
          <reference field="16" count="1">
            <x v="0"/>
          </reference>
        </references>
      </pivotArea>
    </format>
    <format dxfId="442">
      <pivotArea dataOnly="0" labelOnly="1" outline="0" fieldPosition="0">
        <references count="1">
          <reference field="0" count="1">
            <x v="6"/>
          </reference>
        </references>
      </pivotArea>
    </format>
    <format dxfId="441">
      <pivotArea dataOnly="0" labelOnly="1" fieldPosition="0">
        <references count="2">
          <reference field="0" count="1" selected="0">
            <x v="6"/>
          </reference>
          <reference field="16" count="1">
            <x v="0"/>
          </reference>
        </references>
      </pivotArea>
    </format>
    <format dxfId="440">
      <pivotArea fieldPosition="0">
        <references count="1">
          <reference field="0" count="1">
            <x v="7"/>
          </reference>
        </references>
      </pivotArea>
    </format>
    <format dxfId="439">
      <pivotArea collapsedLevelsAreSubtotals="1" fieldPosition="0">
        <references count="2">
          <reference field="0" count="1" selected="0">
            <x v="7"/>
          </reference>
          <reference field="16" count="1">
            <x v="0"/>
          </reference>
        </references>
      </pivotArea>
    </format>
    <format dxfId="438">
      <pivotArea dataOnly="0" labelOnly="1" outline="0" fieldPosition="0">
        <references count="1">
          <reference field="0" count="1">
            <x v="7"/>
          </reference>
        </references>
      </pivotArea>
    </format>
    <format dxfId="437">
      <pivotArea dataOnly="0" labelOnly="1" fieldPosition="0">
        <references count="2">
          <reference field="0" count="1" selected="0">
            <x v="7"/>
          </reference>
          <reference field="16" count="1">
            <x v="0"/>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607A3BFA-CC0F-4F16-9151-7589AF92C7C5}" name="TablaDinámica6" cacheId="62"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3" rowHeaderCaption="ENTE DE CONTROL">
  <location ref="C34:D38" firstHeaderRow="1" firstDataRow="1" firstDataCol="1"/>
  <pivotFields count="17">
    <pivotField showAll="0"/>
    <pivotField axis="axisRow" showAll="0">
      <items count="4">
        <item x="1"/>
        <item x="2"/>
        <item x="0"/>
        <item t="default"/>
      </items>
    </pivotField>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FECHA TERMINACIÓN ACTIVIDADES" fld="11" subtotal="count" baseField="0" baseItem="0"/>
  </dataFields>
  <formats count="40">
    <format dxfId="686">
      <pivotArea type="all" dataOnly="0" outline="0" fieldPosition="0"/>
    </format>
    <format dxfId="685">
      <pivotArea outline="0" collapsedLevelsAreSubtotals="1" fieldPosition="0"/>
    </format>
    <format dxfId="684">
      <pivotArea field="1" type="button" dataOnly="0" labelOnly="1" outline="0" axis="axisRow" fieldPosition="0"/>
    </format>
    <format dxfId="683">
      <pivotArea dataOnly="0" labelOnly="1" outline="0" axis="axisValues" fieldPosition="0"/>
    </format>
    <format dxfId="682">
      <pivotArea type="all" dataOnly="0" outline="0" fieldPosition="0"/>
    </format>
    <format dxfId="681">
      <pivotArea outline="0" collapsedLevelsAreSubtotals="1" fieldPosition="0"/>
    </format>
    <format dxfId="680">
      <pivotArea field="1" type="button" dataOnly="0" labelOnly="1" outline="0" axis="axisRow" fieldPosition="0"/>
    </format>
    <format dxfId="679">
      <pivotArea dataOnly="0" labelOnly="1" outline="0" axis="axisValues" fieldPosition="0"/>
    </format>
    <format dxfId="678">
      <pivotArea dataOnly="0" labelOnly="1" fieldPosition="0">
        <references count="1">
          <reference field="1" count="0"/>
        </references>
      </pivotArea>
    </format>
    <format dxfId="677">
      <pivotArea grandRow="1" outline="0" collapsedLevelsAreSubtotals="1" fieldPosition="0"/>
    </format>
    <format dxfId="676">
      <pivotArea dataOnly="0" labelOnly="1" grandRow="1" outline="0" fieldPosition="0"/>
    </format>
    <format dxfId="675">
      <pivotArea type="all" dataOnly="0" outline="0" fieldPosition="0"/>
    </format>
    <format dxfId="674">
      <pivotArea outline="0" collapsedLevelsAreSubtotals="1" fieldPosition="0"/>
    </format>
    <format dxfId="673">
      <pivotArea field="1" type="button" dataOnly="0" labelOnly="1" outline="0" axis="axisRow" fieldPosition="0"/>
    </format>
    <format dxfId="672">
      <pivotArea dataOnly="0" labelOnly="1" fieldPosition="0">
        <references count="1">
          <reference field="1" count="0"/>
        </references>
      </pivotArea>
    </format>
    <format dxfId="671">
      <pivotArea dataOnly="0" labelOnly="1" grandRow="1" outline="0" fieldPosition="0"/>
    </format>
    <format dxfId="670">
      <pivotArea dataOnly="0" labelOnly="1" outline="0" axis="axisValues" fieldPosition="0"/>
    </format>
    <format dxfId="669">
      <pivotArea dataOnly="0" labelOnly="1" outline="0" axis="axisValues" fieldPosition="0"/>
    </format>
    <format dxfId="668">
      <pivotArea type="all" dataOnly="0" outline="0" fieldPosition="0"/>
    </format>
    <format dxfId="667">
      <pivotArea collapsedLevelsAreSubtotals="1" fieldPosition="0">
        <references count="1">
          <reference field="1" count="0"/>
        </references>
      </pivotArea>
    </format>
    <format dxfId="666">
      <pivotArea collapsedLevelsAreSubtotals="1" fieldPosition="0">
        <references count="1">
          <reference field="1" count="0"/>
        </references>
      </pivotArea>
    </format>
    <format dxfId="665">
      <pivotArea grandRow="1" outline="0" collapsedLevelsAreSubtotals="1" fieldPosition="0"/>
    </format>
    <format dxfId="664">
      <pivotArea type="all" dataOnly="0" outline="0" fieldPosition="0"/>
    </format>
    <format dxfId="663">
      <pivotArea outline="0" collapsedLevelsAreSubtotals="1" fieldPosition="0"/>
    </format>
    <format dxfId="662">
      <pivotArea field="1" type="button" dataOnly="0" labelOnly="1" outline="0" axis="axisRow" fieldPosition="0"/>
    </format>
    <format dxfId="661">
      <pivotArea dataOnly="0" labelOnly="1" grandRow="1" outline="0" fieldPosition="0"/>
    </format>
    <format dxfId="660">
      <pivotArea dataOnly="0" labelOnly="1" outline="0" axis="axisValues" fieldPosition="0"/>
    </format>
    <format dxfId="659">
      <pivotArea collapsedLevelsAreSubtotals="1" fieldPosition="0">
        <references count="1">
          <reference field="1" count="1">
            <x v="0"/>
          </reference>
        </references>
      </pivotArea>
    </format>
    <format dxfId="658">
      <pivotArea grandRow="1" outline="0" collapsedLevelsAreSubtotals="1" fieldPosition="0"/>
    </format>
    <format dxfId="657">
      <pivotArea dataOnly="0" labelOnly="1" grandRow="1" outline="0" fieldPosition="0"/>
    </format>
    <format dxfId="656">
      <pivotArea collapsedLevelsAreSubtotals="1" fieldPosition="0">
        <references count="1">
          <reference field="1" count="1">
            <x v="0"/>
          </reference>
        </references>
      </pivotArea>
    </format>
    <format dxfId="655">
      <pivotArea grandRow="1" outline="0" collapsedLevelsAreSubtotals="1" fieldPosition="0"/>
    </format>
    <format dxfId="654">
      <pivotArea dataOnly="0" labelOnly="1" fieldPosition="0">
        <references count="1">
          <reference field="1" count="0"/>
        </references>
      </pivotArea>
    </format>
    <format dxfId="653">
      <pivotArea collapsedLevelsAreSubtotals="1" fieldPosition="0">
        <references count="1">
          <reference field="1" count="1">
            <x v="2"/>
          </reference>
        </references>
      </pivotArea>
    </format>
    <format dxfId="652">
      <pivotArea type="all" dataOnly="0" outline="0" fieldPosition="0"/>
    </format>
    <format dxfId="651">
      <pivotArea outline="0" collapsedLevelsAreSubtotals="1" fieldPosition="0"/>
    </format>
    <format dxfId="650">
      <pivotArea field="1" type="button" dataOnly="0" labelOnly="1" outline="0" axis="axisRow" fieldPosition="0"/>
    </format>
    <format dxfId="649">
      <pivotArea dataOnly="0" labelOnly="1" fieldPosition="0">
        <references count="1">
          <reference field="1" count="0"/>
        </references>
      </pivotArea>
    </format>
    <format dxfId="648">
      <pivotArea dataOnly="0" labelOnly="1" grandRow="1" outline="0" fieldPosition="0"/>
    </format>
    <format dxfId="647">
      <pivotArea dataOnly="0" labelOnly="1" outline="0" axis="axisValues" fieldPosition="0"/>
    </format>
  </formats>
  <chartFormats count="4">
    <chartFormat chart="2" format="21" series="1">
      <pivotArea type="data" outline="0" fieldPosition="0">
        <references count="1">
          <reference field="4294967294" count="1" selected="0">
            <x v="0"/>
          </reference>
        </references>
      </pivotArea>
    </chartFormat>
    <chartFormat chart="2" format="25">
      <pivotArea type="data" outline="0" fieldPosition="0">
        <references count="2">
          <reference field="4294967294" count="1" selected="0">
            <x v="0"/>
          </reference>
          <reference field="1" count="1" selected="0">
            <x v="0"/>
          </reference>
        </references>
      </pivotArea>
    </chartFormat>
    <chartFormat chart="2" format="26">
      <pivotArea type="data" outline="0" fieldPosition="0">
        <references count="2">
          <reference field="4294967294" count="1" selected="0">
            <x v="0"/>
          </reference>
          <reference field="1" count="1" selected="0">
            <x v="1"/>
          </reference>
        </references>
      </pivotArea>
    </chartFormat>
    <chartFormat chart="2" format="27">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1946" dT="2025-06-19T21:29:12.99" personId="{78397535-08AD-4999-A467-09FD54F5118D}" id="{5625760F-EED6-4554-9D94-CDB6E169E22B}">
    <text>Fechas por acordar con Tecnologia</text>
  </threadedComment>
</ThreadedComments>
</file>

<file path=xl/threadedComments/threadedComment2.xml><?xml version="1.0" encoding="utf-8"?>
<ThreadedComments xmlns="http://schemas.microsoft.com/office/spreadsheetml/2018/threadedcomments" xmlns:x="http://schemas.openxmlformats.org/spreadsheetml/2006/main">
  <threadedComment ref="L939" dT="2025-06-19T21:29:12.99" personId="{78397535-08AD-4999-A467-09FD54F5118D}" id="{F1DAA473-5344-44E5-ABA4-4AA4B70D4379}">
    <text>Fechas por acordar con Tecnologia</text>
  </threadedComment>
</ThreadedComments>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xml"/><Relationship Id="rId5" Type="http://schemas.openxmlformats.org/officeDocument/2006/relationships/pivotTable" Target="../pivotTables/pivotTable5.xml"/><Relationship Id="rId10" Type="http://schemas.openxmlformats.org/officeDocument/2006/relationships/printerSettings" Target="../printerSettings/printerSettings1.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I722"/>
  <sheetViews>
    <sheetView zoomScale="55" zoomScaleNormal="55" workbookViewId="0">
      <selection activeCell="J61" sqref="J61"/>
    </sheetView>
  </sheetViews>
  <sheetFormatPr baseColWidth="10" defaultColWidth="11.5703125" defaultRowHeight="15"/>
  <cols>
    <col min="1" max="1" width="11.5703125" style="15"/>
    <col min="2" max="2" width="5.28515625" style="15" customWidth="1"/>
    <col min="3" max="3" width="30" style="15" bestFit="1" customWidth="1"/>
    <col min="4" max="4" width="83.5703125" style="15" bestFit="1" customWidth="1"/>
    <col min="5" max="5" width="6.5703125" style="15" bestFit="1" customWidth="1"/>
    <col min="6" max="6" width="44" style="15" bestFit="1" customWidth="1"/>
    <col min="7" max="7" width="83.5703125" style="15" bestFit="1" customWidth="1"/>
    <col min="8" max="8" width="46.5703125" style="15" bestFit="1" customWidth="1"/>
    <col min="9" max="9" width="9" style="15" bestFit="1" customWidth="1"/>
    <col min="10" max="10" width="17.85546875" style="15" customWidth="1"/>
    <col min="11" max="11" width="15" style="15" customWidth="1"/>
    <col min="12" max="12" width="7.7109375" style="15" customWidth="1"/>
    <col min="13" max="13" width="68.140625" style="15" bestFit="1" customWidth="1"/>
    <col min="14" max="14" width="57.85546875" style="15" bestFit="1" customWidth="1"/>
    <col min="15" max="15" width="29.7109375" style="15" customWidth="1"/>
    <col min="16" max="16" width="16.7109375" style="15" bestFit="1" customWidth="1"/>
    <col min="17" max="17" width="12.140625" style="15" bestFit="1" customWidth="1"/>
    <col min="18" max="18" width="19.140625" style="15" bestFit="1" customWidth="1"/>
    <col min="19" max="28" width="11.5703125" style="15"/>
    <col min="29" max="29" width="49.28515625" style="15" bestFit="1" customWidth="1"/>
    <col min="30" max="30" width="76.42578125" style="15" bestFit="1" customWidth="1"/>
    <col min="31" max="31" width="30.28515625" style="15" bestFit="1" customWidth="1"/>
    <col min="32" max="32" width="7.28515625" style="15" bestFit="1" customWidth="1"/>
    <col min="33" max="33" width="5.7109375" style="15" bestFit="1" customWidth="1"/>
    <col min="34" max="34" width="7.28515625" style="15" bestFit="1" customWidth="1"/>
    <col min="35" max="35" width="5.28515625" style="15" bestFit="1" customWidth="1"/>
    <col min="36" max="16384" width="11.5703125" style="15"/>
  </cols>
  <sheetData>
    <row r="1" spans="2:35" ht="15.75" thickBot="1">
      <c r="B1" s="16"/>
      <c r="C1" s="17"/>
      <c r="D1" s="17"/>
      <c r="E1" s="17"/>
      <c r="F1" s="17"/>
      <c r="G1" s="17"/>
      <c r="H1" s="17"/>
      <c r="I1" s="17"/>
      <c r="J1" s="17"/>
      <c r="K1" s="18"/>
      <c r="L1" s="18"/>
    </row>
    <row r="2" spans="2:35" ht="24" thickBot="1">
      <c r="B2" s="19"/>
      <c r="C2" s="524" t="s">
        <v>0</v>
      </c>
      <c r="D2" s="525"/>
      <c r="E2" s="525"/>
      <c r="F2" s="525"/>
      <c r="G2" s="525"/>
      <c r="H2" s="525"/>
      <c r="I2" s="525"/>
      <c r="J2" s="525"/>
      <c r="K2" s="526"/>
      <c r="L2" s="20"/>
      <c r="AD2" s="15" t="s">
        <v>1</v>
      </c>
    </row>
    <row r="3" spans="2:35" ht="15.75" thickBot="1">
      <c r="B3" s="19"/>
      <c r="C3" s="106"/>
      <c r="D3" s="106"/>
      <c r="E3" s="106"/>
      <c r="F3" s="106"/>
      <c r="G3" s="106"/>
      <c r="H3" s="106"/>
      <c r="I3" s="106"/>
      <c r="J3" s="106"/>
      <c r="K3" s="20"/>
      <c r="L3" s="20"/>
      <c r="AD3" s="29" t="s">
        <v>2</v>
      </c>
      <c r="AE3" s="29" t="s">
        <v>3</v>
      </c>
      <c r="AF3" s="65"/>
      <c r="AG3"/>
      <c r="AH3"/>
      <c r="AI3"/>
    </row>
    <row r="4" spans="2:35" ht="15.75" thickBot="1">
      <c r="B4" s="19"/>
      <c r="C4" s="527" t="s">
        <v>4</v>
      </c>
      <c r="D4" s="528"/>
      <c r="E4" s="106"/>
      <c r="F4" s="527" t="s">
        <v>5</v>
      </c>
      <c r="G4" s="528"/>
      <c r="H4" s="106"/>
      <c r="I4" s="106"/>
      <c r="J4" s="106"/>
      <c r="K4" s="20"/>
      <c r="L4" s="20"/>
      <c r="AD4" s="31" t="s">
        <v>6</v>
      </c>
      <c r="AE4" s="32" t="s">
        <v>7</v>
      </c>
      <c r="AF4" s="30" t="s">
        <v>8</v>
      </c>
      <c r="AG4"/>
      <c r="AH4"/>
      <c r="AI4"/>
    </row>
    <row r="5" spans="2:35" ht="15.75" thickBot="1">
      <c r="B5" s="19"/>
      <c r="C5" s="56" t="s">
        <v>9</v>
      </c>
      <c r="D5" s="54" t="s">
        <v>10</v>
      </c>
      <c r="E5" s="106"/>
      <c r="F5" s="58" t="s">
        <v>9</v>
      </c>
      <c r="G5" s="59" t="s">
        <v>11</v>
      </c>
      <c r="H5" s="106"/>
      <c r="I5" s="106"/>
      <c r="J5" s="106"/>
      <c r="K5" s="20"/>
      <c r="L5" s="20"/>
      <c r="AD5" s="36" t="s">
        <v>12</v>
      </c>
      <c r="AE5" s="32">
        <v>8</v>
      </c>
      <c r="AF5" s="30">
        <v>8</v>
      </c>
      <c r="AG5"/>
      <c r="AH5"/>
      <c r="AI5"/>
    </row>
    <row r="6" spans="2:35" ht="15.75" thickBot="1">
      <c r="B6" s="19"/>
      <c r="C6" s="507" t="s">
        <v>13</v>
      </c>
      <c r="D6" s="715">
        <v>128</v>
      </c>
      <c r="E6" s="106"/>
      <c r="F6" s="45"/>
      <c r="G6" s="46"/>
      <c r="H6" s="106"/>
      <c r="I6" s="106"/>
      <c r="J6" s="106"/>
      <c r="K6" s="20"/>
      <c r="L6" s="20"/>
      <c r="AD6"/>
      <c r="AE6"/>
      <c r="AF6"/>
      <c r="AG6"/>
      <c r="AH6"/>
      <c r="AI6"/>
    </row>
    <row r="7" spans="2:35" ht="15.75" thickBot="1">
      <c r="B7" s="19"/>
      <c r="C7" s="508" t="s">
        <v>14</v>
      </c>
      <c r="D7" s="716">
        <v>289</v>
      </c>
      <c r="E7" s="106"/>
      <c r="F7" s="53" t="s">
        <v>15</v>
      </c>
      <c r="G7" s="57" t="s">
        <v>10</v>
      </c>
      <c r="H7" s="106"/>
      <c r="I7" s="106"/>
      <c r="J7" s="106"/>
      <c r="K7" s="20"/>
      <c r="L7" s="20"/>
      <c r="AD7"/>
      <c r="AE7"/>
      <c r="AF7"/>
      <c r="AG7"/>
      <c r="AH7"/>
      <c r="AI7"/>
    </row>
    <row r="8" spans="2:35" ht="15.75" thickBot="1">
      <c r="B8" s="19"/>
      <c r="C8" s="509" t="s">
        <v>16</v>
      </c>
      <c r="D8" s="718">
        <v>107</v>
      </c>
      <c r="E8" s="106"/>
      <c r="F8" s="115" t="s">
        <v>17</v>
      </c>
      <c r="G8" s="714">
        <v>129</v>
      </c>
      <c r="H8" s="106"/>
      <c r="I8" s="106"/>
      <c r="J8" s="106"/>
      <c r="K8" s="20"/>
      <c r="L8" s="20"/>
      <c r="AD8"/>
      <c r="AE8"/>
      <c r="AF8"/>
      <c r="AG8"/>
      <c r="AH8"/>
      <c r="AI8"/>
    </row>
    <row r="9" spans="2:35" ht="15.75" thickBot="1">
      <c r="B9" s="19"/>
      <c r="C9" s="55" t="s">
        <v>8</v>
      </c>
      <c r="D9" s="717">
        <v>524</v>
      </c>
      <c r="E9" s="106"/>
      <c r="F9" s="115" t="s">
        <v>12</v>
      </c>
      <c r="G9" s="714">
        <v>75</v>
      </c>
      <c r="H9" s="106"/>
      <c r="I9" s="106"/>
      <c r="J9" s="106"/>
      <c r="K9" s="20"/>
      <c r="L9" s="20"/>
      <c r="AD9"/>
      <c r="AE9"/>
      <c r="AF9"/>
      <c r="AG9"/>
      <c r="AH9"/>
      <c r="AI9"/>
    </row>
    <row r="10" spans="2:35">
      <c r="B10" s="19"/>
      <c r="C10"/>
      <c r="D10"/>
      <c r="E10" s="106"/>
      <c r="F10" s="115" t="s">
        <v>18</v>
      </c>
      <c r="G10" s="714">
        <v>61</v>
      </c>
      <c r="H10" s="106"/>
      <c r="I10" s="106"/>
      <c r="J10" s="106"/>
      <c r="K10" s="20"/>
      <c r="L10" s="20"/>
      <c r="AD10"/>
      <c r="AE10"/>
      <c r="AF10"/>
      <c r="AG10"/>
      <c r="AH10"/>
      <c r="AI10"/>
    </row>
    <row r="11" spans="2:35" ht="15.75" thickBot="1">
      <c r="B11" s="19"/>
      <c r="C11"/>
      <c r="D11"/>
      <c r="E11" s="106"/>
      <c r="F11" s="115" t="s">
        <v>19</v>
      </c>
      <c r="G11" s="714">
        <v>221</v>
      </c>
      <c r="H11" s="106"/>
      <c r="I11" s="106"/>
      <c r="J11" s="106"/>
      <c r="K11" s="20"/>
      <c r="L11" s="20"/>
      <c r="AD11"/>
      <c r="AE11"/>
      <c r="AF11"/>
      <c r="AG11"/>
      <c r="AH11"/>
      <c r="AI11"/>
    </row>
    <row r="12" spans="2:35" ht="15.75" thickBot="1">
      <c r="B12" s="19"/>
      <c r="C12" s="106"/>
      <c r="D12" s="106"/>
      <c r="E12" s="106"/>
      <c r="F12" s="115" t="s">
        <v>20</v>
      </c>
      <c r="G12" s="714">
        <v>21</v>
      </c>
      <c r="H12" s="106"/>
      <c r="I12" s="106"/>
      <c r="J12" s="106"/>
      <c r="K12" s="20"/>
      <c r="L12" s="20"/>
      <c r="AC12"/>
      <c r="AD12" s="33" t="s">
        <v>8</v>
      </c>
      <c r="AE12" s="34">
        <f>SUM(AE5:AE11)</f>
        <v>8</v>
      </c>
      <c r="AF12" s="34">
        <f>SUM(AF5:AF11)</f>
        <v>8</v>
      </c>
      <c r="AG12" s="34">
        <f>SUM(AG5:AG11)</f>
        <v>0</v>
      </c>
      <c r="AH12" s="34">
        <f>SUM(AH5:AH11)</f>
        <v>0</v>
      </c>
      <c r="AI12" s="35">
        <f>SUM(AI5:AI11)</f>
        <v>0</v>
      </c>
    </row>
    <row r="13" spans="2:35">
      <c r="B13" s="19"/>
      <c r="C13" s="106"/>
      <c r="D13" s="106"/>
      <c r="E13" s="106"/>
      <c r="F13" s="115" t="s">
        <v>21</v>
      </c>
      <c r="G13" s="714">
        <v>5</v>
      </c>
      <c r="H13" s="106"/>
      <c r="I13" s="106"/>
      <c r="J13" s="106"/>
      <c r="K13" s="20"/>
      <c r="L13" s="20"/>
      <c r="AC13"/>
      <c r="AD13"/>
    </row>
    <row r="14" spans="2:35">
      <c r="B14" s="19"/>
      <c r="C14" s="106"/>
      <c r="D14" s="106"/>
      <c r="E14" s="106"/>
      <c r="F14" s="115" t="s">
        <v>22</v>
      </c>
      <c r="G14" s="714">
        <v>4</v>
      </c>
      <c r="H14" s="106"/>
      <c r="I14" s="106"/>
      <c r="J14" s="106"/>
      <c r="K14" s="20"/>
      <c r="L14" s="20"/>
      <c r="AC14"/>
      <c r="AD14"/>
    </row>
    <row r="15" spans="2:35" ht="15.75" thickBot="1">
      <c r="B15" s="19"/>
      <c r="C15" s="106"/>
      <c r="D15" s="106"/>
      <c r="E15" s="106"/>
      <c r="F15" s="116" t="s">
        <v>23</v>
      </c>
      <c r="G15" s="714">
        <v>8</v>
      </c>
      <c r="H15" s="106"/>
      <c r="I15" s="106"/>
      <c r="J15" s="106"/>
      <c r="K15" s="20"/>
      <c r="L15" s="20"/>
      <c r="AC15"/>
      <c r="AD15"/>
    </row>
    <row r="16" spans="2:35" ht="15.75" thickBot="1">
      <c r="B16" s="19"/>
      <c r="C16" s="106"/>
      <c r="D16" s="106"/>
      <c r="E16" s="106"/>
      <c r="F16" s="55" t="s">
        <v>24</v>
      </c>
      <c r="G16" s="717">
        <v>524</v>
      </c>
      <c r="H16" s="106"/>
      <c r="I16" s="106"/>
      <c r="J16" s="106"/>
      <c r="K16" s="20"/>
      <c r="L16" s="20"/>
      <c r="AC16"/>
      <c r="AD16"/>
    </row>
    <row r="17" spans="2:30" ht="15.75" thickBot="1">
      <c r="B17" s="19"/>
      <c r="C17" s="106"/>
      <c r="D17" s="106"/>
      <c r="E17" s="106"/>
      <c r="F17"/>
      <c r="G17"/>
      <c r="H17" s="106"/>
      <c r="I17" s="106"/>
      <c r="J17" s="106"/>
      <c r="K17" s="20"/>
      <c r="L17" s="20"/>
      <c r="AC17"/>
      <c r="AD17"/>
    </row>
    <row r="18" spans="2:30" ht="15.75" thickBot="1">
      <c r="B18" s="19"/>
      <c r="C18" s="530"/>
      <c r="D18" s="530"/>
      <c r="E18" s="106"/>
      <c r="F18" s="527" t="s">
        <v>25</v>
      </c>
      <c r="G18" s="528"/>
      <c r="H18" s="106"/>
      <c r="I18" s="106"/>
      <c r="J18" s="106"/>
      <c r="K18" s="20"/>
      <c r="L18" s="20"/>
      <c r="AC18"/>
      <c r="AD18"/>
    </row>
    <row r="19" spans="2:30" ht="15.75" thickBot="1">
      <c r="B19" s="19"/>
      <c r="C19"/>
      <c r="D19"/>
      <c r="E19" s="106"/>
      <c r="F19" s="58" t="s">
        <v>9</v>
      </c>
      <c r="G19" s="63" t="s">
        <v>11</v>
      </c>
      <c r="H19" s="106"/>
      <c r="I19" s="106"/>
      <c r="J19" s="106"/>
      <c r="K19" s="20"/>
      <c r="L19" s="20"/>
      <c r="AC19"/>
      <c r="AD19"/>
    </row>
    <row r="20" spans="2:30" ht="15.75" thickBot="1">
      <c r="B20" s="19"/>
      <c r="C20" s="527" t="s">
        <v>26</v>
      </c>
      <c r="D20" s="528"/>
      <c r="E20" s="106"/>
      <c r="F20" s="45"/>
      <c r="G20" s="46"/>
      <c r="H20" s="106"/>
      <c r="I20" s="106"/>
      <c r="J20" s="106"/>
      <c r="K20" s="20"/>
      <c r="L20" s="20"/>
      <c r="AC20"/>
    </row>
    <row r="21" spans="2:30" ht="15.75" thickBot="1">
      <c r="B21" s="19"/>
      <c r="C21" s="44" t="s">
        <v>27</v>
      </c>
      <c r="D21" s="24" t="s">
        <v>11</v>
      </c>
      <c r="E21"/>
      <c r="F21" s="53" t="s">
        <v>15</v>
      </c>
      <c r="G21" s="57" t="s">
        <v>28</v>
      </c>
      <c r="H21" s="106"/>
      <c r="I21" s="106"/>
      <c r="J21" s="106"/>
      <c r="K21" s="20"/>
      <c r="L21" s="20"/>
      <c r="AC21"/>
    </row>
    <row r="22" spans="2:30" ht="15.75" thickBot="1">
      <c r="B22" s="19"/>
      <c r="C22" s="45"/>
      <c r="D22" s="46"/>
      <c r="E22"/>
      <c r="F22" s="60" t="s">
        <v>17</v>
      </c>
      <c r="G22" s="719">
        <v>484</v>
      </c>
      <c r="H22" s="106"/>
      <c r="I22" s="106"/>
      <c r="J22" s="106"/>
      <c r="K22" s="20"/>
      <c r="L22" s="20"/>
      <c r="AC22"/>
    </row>
    <row r="23" spans="2:30" ht="15.75" thickBot="1">
      <c r="B23" s="19"/>
      <c r="C23" s="53" t="s">
        <v>9</v>
      </c>
      <c r="D23" s="54" t="s">
        <v>29</v>
      </c>
      <c r="E23"/>
      <c r="F23" s="61" t="s">
        <v>12</v>
      </c>
      <c r="G23" s="720">
        <v>237</v>
      </c>
      <c r="H23" s="106"/>
      <c r="I23" s="106"/>
      <c r="J23" s="106"/>
      <c r="K23" s="20"/>
      <c r="L23" s="20"/>
      <c r="AC23"/>
    </row>
    <row r="24" spans="2:30">
      <c r="B24" s="19"/>
      <c r="C24" s="60" t="s">
        <v>13</v>
      </c>
      <c r="D24" s="715">
        <v>989</v>
      </c>
      <c r="E24"/>
      <c r="F24" s="61" t="s">
        <v>18</v>
      </c>
      <c r="G24" s="720">
        <v>154</v>
      </c>
      <c r="H24" s="106"/>
      <c r="I24" s="106"/>
      <c r="J24" s="106"/>
      <c r="K24" s="20"/>
      <c r="L24" s="20"/>
      <c r="AC24"/>
    </row>
    <row r="25" spans="2:30">
      <c r="B25" s="19"/>
      <c r="C25" s="61" t="s">
        <v>14</v>
      </c>
      <c r="D25" s="716">
        <v>947</v>
      </c>
      <c r="E25"/>
      <c r="F25" s="61" t="s">
        <v>19</v>
      </c>
      <c r="G25" s="720">
        <v>1361</v>
      </c>
      <c r="H25" s="106"/>
      <c r="I25" s="106"/>
      <c r="J25" s="106"/>
      <c r="K25" s="20"/>
      <c r="L25" s="20"/>
      <c r="AC25"/>
    </row>
    <row r="26" spans="2:30" ht="15.75" thickBot="1">
      <c r="B26" s="19"/>
      <c r="C26" s="62" t="s">
        <v>16</v>
      </c>
      <c r="D26" s="716">
        <v>507</v>
      </c>
      <c r="E26"/>
      <c r="F26" s="61" t="s">
        <v>20</v>
      </c>
      <c r="G26" s="720">
        <v>152</v>
      </c>
      <c r="H26" s="106"/>
      <c r="I26" s="106"/>
      <c r="J26" s="106"/>
      <c r="K26" s="20"/>
      <c r="L26" s="20"/>
      <c r="AC26"/>
    </row>
    <row r="27" spans="2:30" ht="15.75" thickBot="1">
      <c r="B27" s="19"/>
      <c r="C27" s="55" t="s">
        <v>24</v>
      </c>
      <c r="D27" s="717">
        <v>2443</v>
      </c>
      <c r="E27"/>
      <c r="F27" s="61" t="s">
        <v>21</v>
      </c>
      <c r="G27" s="720">
        <v>27</v>
      </c>
      <c r="H27" s="106"/>
      <c r="I27" s="106"/>
      <c r="J27" s="106"/>
      <c r="K27" s="20"/>
      <c r="L27" s="20"/>
      <c r="AC27"/>
    </row>
    <row r="28" spans="2:30">
      <c r="B28" s="19"/>
      <c r="C28"/>
      <c r="D28"/>
      <c r="E28" s="106"/>
      <c r="F28" s="61" t="s">
        <v>22</v>
      </c>
      <c r="G28" s="720">
        <v>7</v>
      </c>
      <c r="H28" s="106"/>
      <c r="I28" s="106"/>
      <c r="J28" s="106"/>
      <c r="K28" s="20"/>
      <c r="L28" s="20"/>
    </row>
    <row r="29" spans="2:30" ht="15.75" thickBot="1">
      <c r="B29" s="19"/>
      <c r="C29"/>
      <c r="D29"/>
      <c r="E29" s="106"/>
      <c r="F29" s="62" t="s">
        <v>23</v>
      </c>
      <c r="G29" s="720">
        <v>21</v>
      </c>
      <c r="H29" s="106"/>
      <c r="I29" s="106"/>
      <c r="J29" s="106"/>
      <c r="K29" s="20"/>
      <c r="L29" s="20"/>
    </row>
    <row r="30" spans="2:30" ht="15.75" thickBot="1">
      <c r="B30" s="19"/>
      <c r="C30"/>
      <c r="D30"/>
      <c r="E30" s="106"/>
      <c r="F30" s="55" t="s">
        <v>24</v>
      </c>
      <c r="G30" s="717">
        <v>2443</v>
      </c>
      <c r="H30" s="106"/>
      <c r="I30" s="106"/>
      <c r="J30" s="106"/>
      <c r="K30" s="20"/>
      <c r="L30" s="20"/>
    </row>
    <row r="31" spans="2:30">
      <c r="B31" s="19"/>
      <c r="C31" s="106"/>
      <c r="D31" s="106"/>
      <c r="E31" s="106"/>
      <c r="F31"/>
      <c r="G31"/>
      <c r="H31" s="106"/>
      <c r="I31" s="106"/>
      <c r="J31" s="106"/>
      <c r="K31" s="20"/>
      <c r="L31" s="20"/>
    </row>
    <row r="32" spans="2:30" ht="15.75" thickBot="1">
      <c r="B32" s="19"/>
      <c r="C32" s="106"/>
      <c r="D32" s="106"/>
      <c r="E32" s="106"/>
      <c r="F32" s="106"/>
      <c r="G32" s="106"/>
      <c r="H32" s="106"/>
      <c r="I32" s="106"/>
      <c r="J32" s="106"/>
      <c r="K32" s="20"/>
      <c r="L32" s="20"/>
    </row>
    <row r="33" spans="2:12" ht="15.75" thickBot="1">
      <c r="B33" s="19"/>
      <c r="C33" s="527" t="s">
        <v>30</v>
      </c>
      <c r="D33" s="528"/>
      <c r="E33" s="106"/>
      <c r="F33" s="527" t="s">
        <v>31</v>
      </c>
      <c r="G33" s="529"/>
      <c r="H33" s="528"/>
      <c r="I33" s="106"/>
      <c r="J33" s="106"/>
      <c r="K33" s="20"/>
      <c r="L33" s="20"/>
    </row>
    <row r="34" spans="2:12" ht="15.75" thickBot="1">
      <c r="B34" s="19"/>
      <c r="C34" s="53" t="s">
        <v>9</v>
      </c>
      <c r="D34" s="54" t="s">
        <v>32</v>
      </c>
      <c r="E34" s="107"/>
      <c r="F34" s="67" t="s">
        <v>9</v>
      </c>
      <c r="G34" s="63" t="s">
        <v>11</v>
      </c>
      <c r="H34" s="47"/>
      <c r="I34" s="106"/>
      <c r="J34" s="106"/>
      <c r="K34" s="20"/>
      <c r="L34" s="20"/>
    </row>
    <row r="35" spans="2:12" ht="15.75" thickBot="1">
      <c r="B35" s="19"/>
      <c r="C35" s="115" t="s">
        <v>13</v>
      </c>
      <c r="D35" s="715">
        <v>1159</v>
      </c>
      <c r="E35" s="107"/>
      <c r="F35" s="48"/>
      <c r="G35" s="119"/>
      <c r="H35" s="49"/>
      <c r="I35" s="106"/>
      <c r="J35" s="106"/>
      <c r="K35" s="20"/>
      <c r="L35" s="20"/>
    </row>
    <row r="36" spans="2:12" ht="15.75" thickBot="1">
      <c r="B36" s="19"/>
      <c r="C36" s="115" t="s">
        <v>16</v>
      </c>
      <c r="D36" s="720">
        <v>610</v>
      </c>
      <c r="E36" s="107"/>
      <c r="F36" s="206" t="s">
        <v>15</v>
      </c>
      <c r="G36" s="206" t="s">
        <v>33</v>
      </c>
      <c r="H36" s="54" t="s">
        <v>34</v>
      </c>
      <c r="I36" s="106"/>
      <c r="J36" s="106"/>
      <c r="K36" s="20"/>
      <c r="L36" s="20"/>
    </row>
    <row r="37" spans="2:12" ht="15.75" thickBot="1">
      <c r="B37" s="19"/>
      <c r="C37" s="116" t="s">
        <v>14</v>
      </c>
      <c r="D37" s="716">
        <v>1008</v>
      </c>
      <c r="E37" s="107"/>
      <c r="F37" s="60" t="s">
        <v>17</v>
      </c>
      <c r="G37" s="721"/>
      <c r="H37" s="202">
        <v>520</v>
      </c>
      <c r="I37" s="106"/>
      <c r="J37" s="106"/>
      <c r="K37" s="20"/>
      <c r="L37" s="20"/>
    </row>
    <row r="38" spans="2:12" ht="15.75" thickBot="1">
      <c r="B38" s="19"/>
      <c r="C38" s="55" t="s">
        <v>24</v>
      </c>
      <c r="D38" s="68">
        <v>2777</v>
      </c>
      <c r="E38" s="107"/>
      <c r="F38" s="147"/>
      <c r="G38" s="208" t="s">
        <v>35</v>
      </c>
      <c r="H38" s="207">
        <v>308</v>
      </c>
      <c r="I38" s="106"/>
      <c r="J38" s="106"/>
      <c r="K38" s="20"/>
      <c r="L38" s="20"/>
    </row>
    <row r="39" spans="2:12" ht="15.75" thickBot="1">
      <c r="B39" s="19"/>
      <c r="C39"/>
      <c r="D39"/>
      <c r="E39" s="107"/>
      <c r="F39" s="201"/>
      <c r="G39" s="217" t="s">
        <v>36</v>
      </c>
      <c r="H39" s="216">
        <v>212</v>
      </c>
      <c r="I39" s="106"/>
      <c r="J39" s="106"/>
      <c r="K39" s="20"/>
      <c r="L39" s="20"/>
    </row>
    <row r="40" spans="2:12" ht="15.75" thickBot="1">
      <c r="B40" s="19"/>
      <c r="C40" s="106"/>
      <c r="D40" s="106"/>
      <c r="E40" s="106"/>
      <c r="F40" s="209" t="s">
        <v>12</v>
      </c>
      <c r="G40" s="721"/>
      <c r="H40" s="202">
        <v>288</v>
      </c>
      <c r="I40" s="106"/>
      <c r="J40" s="106"/>
      <c r="K40" s="20"/>
      <c r="L40" s="20"/>
    </row>
    <row r="41" spans="2:12" ht="15.75" thickBot="1">
      <c r="B41" s="19"/>
      <c r="C41" s="106"/>
      <c r="D41" s="106"/>
      <c r="E41" s="106"/>
      <c r="F41" s="210"/>
      <c r="G41" s="208" t="s">
        <v>35</v>
      </c>
      <c r="H41" s="207">
        <v>95</v>
      </c>
      <c r="I41" s="106"/>
      <c r="J41" s="106"/>
      <c r="K41" s="20"/>
      <c r="L41" s="20"/>
    </row>
    <row r="42" spans="2:12" ht="15.75" thickBot="1">
      <c r="B42" s="19"/>
      <c r="C42" s="527" t="s">
        <v>37</v>
      </c>
      <c r="D42" s="528"/>
      <c r="E42" s="106"/>
      <c r="F42" s="211"/>
      <c r="G42" s="217" t="s">
        <v>36</v>
      </c>
      <c r="H42" s="216">
        <v>193</v>
      </c>
      <c r="I42" s="106"/>
      <c r="J42" s="106"/>
      <c r="K42" s="20"/>
      <c r="L42" s="20"/>
    </row>
    <row r="43" spans="2:12" ht="15.75" thickBot="1">
      <c r="B43" s="19"/>
      <c r="C43" s="66" t="s">
        <v>27</v>
      </c>
      <c r="D43" s="64" t="s">
        <v>11</v>
      </c>
      <c r="E43" s="106"/>
      <c r="F43" s="209" t="s">
        <v>18</v>
      </c>
      <c r="G43" s="721"/>
      <c r="H43" s="202">
        <v>209</v>
      </c>
      <c r="I43" s="106"/>
      <c r="J43" s="106"/>
      <c r="K43" s="20"/>
      <c r="L43" s="20"/>
    </row>
    <row r="44" spans="2:12" ht="15.75" thickBot="1">
      <c r="B44" s="19"/>
      <c r="C44" s="50"/>
      <c r="D44" s="51"/>
      <c r="E44" s="106"/>
      <c r="F44" s="210"/>
      <c r="G44" s="208" t="s">
        <v>35</v>
      </c>
      <c r="H44" s="207">
        <v>99</v>
      </c>
      <c r="I44" s="106"/>
      <c r="J44" s="106"/>
      <c r="K44" s="20"/>
      <c r="L44" s="20"/>
    </row>
    <row r="45" spans="2:12" ht="15.75" thickBot="1">
      <c r="B45" s="19"/>
      <c r="C45" s="76" t="s">
        <v>6</v>
      </c>
      <c r="D45" s="76" t="s">
        <v>38</v>
      </c>
      <c r="E45" s="107"/>
      <c r="F45" s="211"/>
      <c r="G45" s="217" t="s">
        <v>36</v>
      </c>
      <c r="H45" s="216">
        <v>110</v>
      </c>
      <c r="I45" s="106"/>
      <c r="J45" s="106"/>
      <c r="K45" s="20"/>
      <c r="L45" s="20"/>
    </row>
    <row r="46" spans="2:12" ht="15.75" thickBot="1">
      <c r="B46" s="19"/>
      <c r="C46" s="78" t="s">
        <v>13</v>
      </c>
      <c r="D46" s="725">
        <v>1159</v>
      </c>
      <c r="E46" s="107"/>
      <c r="F46" s="209" t="s">
        <v>19</v>
      </c>
      <c r="G46" s="721"/>
      <c r="H46" s="202">
        <v>1511</v>
      </c>
      <c r="I46" s="106"/>
      <c r="J46" s="106"/>
      <c r="K46" s="20"/>
      <c r="L46" s="20"/>
    </row>
    <row r="47" spans="2:12" ht="15.75" thickBot="1">
      <c r="B47" s="19"/>
      <c r="C47" s="75" t="s">
        <v>35</v>
      </c>
      <c r="D47" s="723">
        <v>794</v>
      </c>
      <c r="E47" s="107"/>
      <c r="F47" s="210"/>
      <c r="G47" s="208" t="s">
        <v>35</v>
      </c>
      <c r="H47" s="207">
        <v>1024</v>
      </c>
      <c r="I47" s="106"/>
      <c r="J47" s="106"/>
      <c r="K47" s="20"/>
      <c r="L47" s="20"/>
    </row>
    <row r="48" spans="2:12" ht="15.75" thickBot="1">
      <c r="B48" s="19"/>
      <c r="C48" s="89" t="s">
        <v>36</v>
      </c>
      <c r="D48" s="726">
        <v>365</v>
      </c>
      <c r="E48" s="107"/>
      <c r="F48" s="211"/>
      <c r="G48" s="217" t="s">
        <v>36</v>
      </c>
      <c r="H48" s="216">
        <v>487</v>
      </c>
      <c r="I48" s="106"/>
      <c r="J48" s="106"/>
      <c r="K48" s="20"/>
      <c r="L48" s="20"/>
    </row>
    <row r="49" spans="2:14" ht="19.5" thickBot="1">
      <c r="B49" s="19"/>
      <c r="C49" s="78" t="s">
        <v>14</v>
      </c>
      <c r="D49" s="725">
        <v>1008</v>
      </c>
      <c r="E49" s="107"/>
      <c r="F49" s="209" t="s">
        <v>20</v>
      </c>
      <c r="G49" s="721"/>
      <c r="H49" s="202">
        <v>189</v>
      </c>
      <c r="I49" s="106"/>
      <c r="J49" s="106"/>
      <c r="K49" s="20"/>
      <c r="L49" s="20"/>
      <c r="N49" s="23" t="s">
        <v>39</v>
      </c>
    </row>
    <row r="50" spans="2:14">
      <c r="B50" s="19"/>
      <c r="C50" s="200" t="s">
        <v>35</v>
      </c>
      <c r="D50" s="722">
        <v>691</v>
      </c>
      <c r="E50" s="107"/>
      <c r="F50" s="210"/>
      <c r="G50" s="209" t="s">
        <v>35</v>
      </c>
      <c r="H50" s="214">
        <v>101</v>
      </c>
      <c r="I50" s="106"/>
      <c r="J50" s="106"/>
      <c r="K50" s="20"/>
      <c r="L50" s="20"/>
    </row>
    <row r="51" spans="2:14" ht="15.75" thickBot="1">
      <c r="B51" s="19"/>
      <c r="C51" s="89" t="s">
        <v>36</v>
      </c>
      <c r="D51" s="726">
        <v>317</v>
      </c>
      <c r="E51" s="107"/>
      <c r="F51" s="211"/>
      <c r="G51" s="219" t="s">
        <v>36</v>
      </c>
      <c r="H51" s="218">
        <v>88</v>
      </c>
      <c r="I51" s="106"/>
      <c r="J51" s="106"/>
      <c r="K51" s="20"/>
      <c r="L51" s="20"/>
    </row>
    <row r="52" spans="2:14" ht="15.75" thickBot="1">
      <c r="B52" s="19"/>
      <c r="C52" s="78" t="s">
        <v>16</v>
      </c>
      <c r="D52" s="724">
        <v>610</v>
      </c>
      <c r="E52" s="107"/>
      <c r="F52" s="209" t="s">
        <v>21</v>
      </c>
      <c r="G52" s="721"/>
      <c r="H52" s="202">
        <v>27</v>
      </c>
      <c r="I52" s="106"/>
      <c r="J52" s="106"/>
      <c r="K52" s="20"/>
      <c r="L52" s="20"/>
    </row>
    <row r="53" spans="2:14" ht="15.75" thickBot="1">
      <c r="B53" s="19"/>
      <c r="C53" s="77" t="s">
        <v>35</v>
      </c>
      <c r="D53" s="722">
        <v>202</v>
      </c>
      <c r="E53" s="107"/>
      <c r="F53" s="212"/>
      <c r="G53" s="213" t="s">
        <v>35</v>
      </c>
      <c r="H53" s="215">
        <v>27</v>
      </c>
      <c r="I53" s="106"/>
      <c r="J53" s="106"/>
      <c r="K53" s="20"/>
      <c r="L53" s="20"/>
    </row>
    <row r="54" spans="2:14" ht="15.75" thickBot="1">
      <c r="B54" s="19"/>
      <c r="C54" s="89" t="s">
        <v>36</v>
      </c>
      <c r="D54" s="726">
        <v>408</v>
      </c>
      <c r="E54" s="107"/>
      <c r="F54" s="60" t="s">
        <v>22</v>
      </c>
      <c r="G54" s="721"/>
      <c r="H54" s="202">
        <v>12</v>
      </c>
      <c r="I54" s="106"/>
      <c r="J54" s="106"/>
      <c r="K54" s="20"/>
      <c r="L54" s="20"/>
    </row>
    <row r="55" spans="2:14" ht="15.75" thickBot="1">
      <c r="B55" s="19"/>
      <c r="C55" s="78" t="s">
        <v>40</v>
      </c>
      <c r="D55" s="79">
        <v>2777</v>
      </c>
      <c r="E55" s="107"/>
      <c r="F55" s="201"/>
      <c r="G55" s="213" t="s">
        <v>35</v>
      </c>
      <c r="H55" s="215">
        <v>12</v>
      </c>
      <c r="I55" s="106"/>
      <c r="J55" s="106"/>
      <c r="K55" s="20"/>
      <c r="L55" s="20"/>
    </row>
    <row r="56" spans="2:14" ht="15.75" thickBot="1">
      <c r="B56" s="19"/>
      <c r="C56"/>
      <c r="D56"/>
      <c r="E56" s="107"/>
      <c r="F56" s="60" t="s">
        <v>23</v>
      </c>
      <c r="G56" s="721"/>
      <c r="H56" s="202">
        <v>21</v>
      </c>
      <c r="I56" s="106"/>
      <c r="J56" s="106"/>
      <c r="K56" s="20"/>
      <c r="L56" s="20"/>
    </row>
    <row r="57" spans="2:14" ht="15.75" thickBot="1">
      <c r="B57" s="19"/>
      <c r="C57"/>
      <c r="D57"/>
      <c r="E57" s="107"/>
      <c r="F57" s="201"/>
      <c r="G57" s="213" t="s">
        <v>35</v>
      </c>
      <c r="H57" s="215">
        <v>21</v>
      </c>
      <c r="I57" s="106"/>
      <c r="J57" s="106"/>
      <c r="K57" s="20"/>
      <c r="L57" s="20"/>
    </row>
    <row r="58" spans="2:14" ht="15.75" thickBot="1">
      <c r="B58" s="19"/>
      <c r="C58"/>
      <c r="D58"/>
      <c r="E58" s="107"/>
      <c r="F58" s="205" t="s">
        <v>24</v>
      </c>
      <c r="G58" s="204"/>
      <c r="H58" s="203">
        <v>2777</v>
      </c>
      <c r="I58" s="106"/>
      <c r="J58" s="106"/>
      <c r="K58" s="20"/>
      <c r="L58" s="20"/>
    </row>
    <row r="59" spans="2:14">
      <c r="B59" s="19"/>
      <c r="C59"/>
      <c r="D59"/>
      <c r="E59" s="107"/>
      <c r="F59"/>
      <c r="G59"/>
      <c r="H59"/>
      <c r="I59" s="106"/>
      <c r="J59" s="106"/>
      <c r="K59" s="20"/>
      <c r="L59" s="20"/>
    </row>
    <row r="60" spans="2:14" ht="15.75" thickBot="1">
      <c r="B60" s="19"/>
      <c r="C60" s="107"/>
      <c r="D60" s="107"/>
      <c r="E60" s="106"/>
      <c r="F60"/>
      <c r="G60"/>
      <c r="H60"/>
      <c r="I60" s="106"/>
      <c r="J60" s="106"/>
      <c r="K60" s="20"/>
      <c r="L60" s="20"/>
    </row>
    <row r="61" spans="2:14">
      <c r="B61" s="19"/>
      <c r="C61" s="107"/>
      <c r="D61" s="107"/>
      <c r="E61" s="106"/>
      <c r="F61"/>
      <c r="G61"/>
      <c r="H61"/>
      <c r="I61" s="106"/>
      <c r="J61" s="106"/>
      <c r="K61" s="20"/>
      <c r="L61" s="20"/>
    </row>
    <row r="62" spans="2:14">
      <c r="B62" s="19"/>
      <c r="C62" s="107"/>
      <c r="D62" s="107"/>
      <c r="E62" s="106"/>
      <c r="F62"/>
      <c r="G62"/>
      <c r="H62"/>
      <c r="I62" s="106"/>
      <c r="J62" s="106"/>
      <c r="K62" s="20"/>
      <c r="L62" s="20"/>
    </row>
    <row r="63" spans="2:14" ht="15.75" thickBot="1">
      <c r="B63" s="19"/>
      <c r="E63" s="106"/>
      <c r="F63"/>
      <c r="G63"/>
      <c r="H63"/>
      <c r="I63" s="106"/>
      <c r="J63" s="106"/>
      <c r="K63" s="20"/>
      <c r="L63" s="20"/>
    </row>
    <row r="64" spans="2:14" ht="15.75" thickBot="1">
      <c r="B64" s="19"/>
      <c r="E64" s="106"/>
      <c r="F64"/>
      <c r="G64"/>
      <c r="H64"/>
      <c r="I64" s="106"/>
      <c r="J64" s="106"/>
      <c r="K64" s="20"/>
      <c r="L64" s="20"/>
    </row>
    <row r="65" spans="2:14" ht="36.75" customHeight="1">
      <c r="B65" s="19"/>
      <c r="E65" s="106"/>
      <c r="F65"/>
      <c r="G65"/>
      <c r="H65"/>
      <c r="I65" s="106"/>
      <c r="J65" s="106"/>
      <c r="K65" s="20"/>
      <c r="L65" s="20"/>
    </row>
    <row r="66" spans="2:14">
      <c r="B66" s="19"/>
      <c r="C66" s="107"/>
      <c r="D66" s="107"/>
      <c r="E66" s="106"/>
      <c r="F66"/>
      <c r="G66"/>
      <c r="H66"/>
      <c r="I66" s="106"/>
      <c r="J66" s="106"/>
      <c r="K66" s="20"/>
      <c r="L66" s="20"/>
    </row>
    <row r="67" spans="2:14" ht="16.5" thickBot="1">
      <c r="B67" s="19"/>
      <c r="C67" s="107"/>
      <c r="D67" s="107"/>
      <c r="E67" s="108"/>
      <c r="F67" s="523" t="s">
        <v>41</v>
      </c>
      <c r="G67" s="523"/>
      <c r="H67" s="523"/>
      <c r="I67" s="523"/>
      <c r="J67" s="523"/>
      <c r="K67" s="109"/>
      <c r="L67" s="20"/>
    </row>
    <row r="68" spans="2:14" ht="15.75" thickBot="1">
      <c r="B68" s="19"/>
      <c r="C68" s="107"/>
      <c r="D68" s="107"/>
      <c r="E68" s="107"/>
      <c r="F68" s="727" t="s">
        <v>32</v>
      </c>
      <c r="G68" s="727" t="s">
        <v>3</v>
      </c>
      <c r="H68" s="728"/>
      <c r="I68" s="729"/>
      <c r="J68" s="730"/>
      <c r="K68" s="104"/>
      <c r="L68"/>
      <c r="M68"/>
      <c r="N68"/>
    </row>
    <row r="69" spans="2:14" ht="15.75" thickBot="1">
      <c r="B69" s="19"/>
      <c r="C69" s="107"/>
      <c r="D69" s="107"/>
      <c r="E69" s="107"/>
      <c r="F69" s="222" t="s">
        <v>6</v>
      </c>
      <c r="G69" s="223" t="s">
        <v>13</v>
      </c>
      <c r="H69" s="223" t="s">
        <v>14</v>
      </c>
      <c r="I69" s="224" t="s">
        <v>16</v>
      </c>
      <c r="J69" s="224" t="s">
        <v>40</v>
      </c>
      <c r="K69" s="104"/>
      <c r="L69"/>
      <c r="M69"/>
      <c r="N69"/>
    </row>
    <row r="70" spans="2:14" ht="15.75" thickBot="1">
      <c r="B70" s="19"/>
      <c r="C70" s="107"/>
      <c r="D70" s="107"/>
      <c r="E70" s="107"/>
      <c r="F70" s="221" t="s">
        <v>17</v>
      </c>
      <c r="G70" s="734">
        <v>80</v>
      </c>
      <c r="H70" s="735">
        <v>399</v>
      </c>
      <c r="I70" s="735">
        <v>41</v>
      </c>
      <c r="J70" s="736">
        <v>520</v>
      </c>
      <c r="K70" s="104"/>
      <c r="L70"/>
      <c r="M70"/>
      <c r="N70"/>
    </row>
    <row r="71" spans="2:14">
      <c r="B71" s="19"/>
      <c r="C71" s="107"/>
      <c r="D71" s="107"/>
      <c r="E71" s="107"/>
      <c r="F71" s="225" t="s">
        <v>35</v>
      </c>
      <c r="G71" s="737">
        <v>62</v>
      </c>
      <c r="H71" s="738">
        <v>246</v>
      </c>
      <c r="I71" s="738"/>
      <c r="J71" s="739">
        <v>308</v>
      </c>
      <c r="K71" s="104"/>
      <c r="L71"/>
      <c r="M71"/>
      <c r="N71"/>
    </row>
    <row r="72" spans="2:14" ht="15.75" thickBot="1">
      <c r="B72" s="19"/>
      <c r="C72" s="107"/>
      <c r="D72" s="107"/>
      <c r="E72" s="107"/>
      <c r="F72" s="226" t="s">
        <v>36</v>
      </c>
      <c r="G72" s="740">
        <v>18</v>
      </c>
      <c r="H72" s="741">
        <v>153</v>
      </c>
      <c r="I72" s="741">
        <v>41</v>
      </c>
      <c r="J72" s="742">
        <v>212</v>
      </c>
      <c r="K72" s="104"/>
      <c r="L72"/>
      <c r="M72"/>
      <c r="N72"/>
    </row>
    <row r="73" spans="2:14" ht="15.75" thickBot="1">
      <c r="B73" s="19"/>
      <c r="C73" s="107"/>
      <c r="D73" s="107"/>
      <c r="E73" s="107"/>
      <c r="F73" s="221" t="s">
        <v>12</v>
      </c>
      <c r="G73" s="734">
        <v>54</v>
      </c>
      <c r="H73" s="735">
        <v>100</v>
      </c>
      <c r="I73" s="735">
        <v>134</v>
      </c>
      <c r="J73" s="736">
        <v>288</v>
      </c>
      <c r="K73" s="104"/>
      <c r="L73"/>
      <c r="M73"/>
      <c r="N73"/>
    </row>
    <row r="74" spans="2:14">
      <c r="B74" s="19"/>
      <c r="C74" s="107"/>
      <c r="D74" s="107"/>
      <c r="E74" s="107"/>
      <c r="F74" s="227" t="s">
        <v>35</v>
      </c>
      <c r="G74" s="737">
        <v>16</v>
      </c>
      <c r="H74" s="738">
        <v>52</v>
      </c>
      <c r="I74" s="738">
        <v>27</v>
      </c>
      <c r="J74" s="739">
        <v>95</v>
      </c>
      <c r="K74" s="104"/>
      <c r="L74"/>
      <c r="M74"/>
      <c r="N74"/>
    </row>
    <row r="75" spans="2:14" s="92" customFormat="1" ht="15.75" thickBot="1">
      <c r="B75" s="90"/>
      <c r="C75" s="110"/>
      <c r="D75" s="110"/>
      <c r="E75" s="110"/>
      <c r="F75" s="228" t="s">
        <v>36</v>
      </c>
      <c r="G75" s="740">
        <v>38</v>
      </c>
      <c r="H75" s="741">
        <v>48</v>
      </c>
      <c r="I75" s="741">
        <v>107</v>
      </c>
      <c r="J75" s="742">
        <v>193</v>
      </c>
      <c r="K75" s="111"/>
      <c r="L75" s="91"/>
      <c r="M75" s="91"/>
      <c r="N75" s="91"/>
    </row>
    <row r="76" spans="2:14" ht="15.75" thickBot="1">
      <c r="B76" s="19"/>
      <c r="C76" s="107"/>
      <c r="D76" s="107"/>
      <c r="E76" s="107"/>
      <c r="F76" s="221" t="s">
        <v>22</v>
      </c>
      <c r="G76" s="734"/>
      <c r="H76" s="735">
        <v>12</v>
      </c>
      <c r="I76" s="735"/>
      <c r="J76" s="736">
        <v>12</v>
      </c>
      <c r="K76" s="104"/>
      <c r="L76"/>
      <c r="M76"/>
      <c r="N76"/>
    </row>
    <row r="77" spans="2:14" ht="15.75" thickBot="1">
      <c r="B77" s="19"/>
      <c r="C77" s="107"/>
      <c r="D77" s="107"/>
      <c r="E77" s="107"/>
      <c r="F77" s="221" t="s">
        <v>35</v>
      </c>
      <c r="G77" s="734"/>
      <c r="H77" s="735">
        <v>12</v>
      </c>
      <c r="I77" s="735"/>
      <c r="J77" s="736">
        <v>12</v>
      </c>
      <c r="K77" s="104"/>
      <c r="L77"/>
      <c r="M77"/>
      <c r="N77"/>
    </row>
    <row r="78" spans="2:14" ht="15.75" thickBot="1">
      <c r="B78" s="19"/>
      <c r="C78" s="107"/>
      <c r="D78" s="107"/>
      <c r="E78" s="107"/>
      <c r="F78" s="221" t="s">
        <v>18</v>
      </c>
      <c r="G78" s="734">
        <v>18</v>
      </c>
      <c r="H78" s="735">
        <v>92</v>
      </c>
      <c r="I78" s="735">
        <v>99</v>
      </c>
      <c r="J78" s="736">
        <v>209</v>
      </c>
      <c r="K78" s="104"/>
      <c r="L78"/>
      <c r="M78"/>
      <c r="N78"/>
    </row>
    <row r="79" spans="2:14">
      <c r="B79" s="19"/>
      <c r="C79" s="107"/>
      <c r="D79" s="107"/>
      <c r="E79" s="107"/>
      <c r="F79" s="227" t="s">
        <v>35</v>
      </c>
      <c r="G79" s="737"/>
      <c r="H79" s="738">
        <v>86</v>
      </c>
      <c r="I79" s="738">
        <v>13</v>
      </c>
      <c r="J79" s="739">
        <v>99</v>
      </c>
      <c r="K79" s="104"/>
      <c r="L79"/>
      <c r="M79"/>
      <c r="N79"/>
    </row>
    <row r="80" spans="2:14" s="92" customFormat="1" ht="15.75" thickBot="1">
      <c r="B80" s="90"/>
      <c r="C80" s="110"/>
      <c r="D80" s="110"/>
      <c r="E80" s="110"/>
      <c r="F80" s="228" t="s">
        <v>36</v>
      </c>
      <c r="G80" s="740">
        <v>18</v>
      </c>
      <c r="H80" s="741">
        <v>6</v>
      </c>
      <c r="I80" s="741">
        <v>86</v>
      </c>
      <c r="J80" s="742">
        <v>110</v>
      </c>
      <c r="K80" s="112"/>
      <c r="L80" s="93"/>
    </row>
    <row r="81" spans="2:18" ht="15.75" thickBot="1">
      <c r="B81" s="19"/>
      <c r="C81" s="107"/>
      <c r="D81" s="107"/>
      <c r="E81" s="107"/>
      <c r="F81" s="221" t="s">
        <v>19</v>
      </c>
      <c r="G81" s="734">
        <v>874</v>
      </c>
      <c r="H81" s="735">
        <v>357</v>
      </c>
      <c r="I81" s="735">
        <v>280</v>
      </c>
      <c r="J81" s="736">
        <v>1511</v>
      </c>
      <c r="K81" s="113"/>
      <c r="L81" s="37"/>
    </row>
    <row r="82" spans="2:18">
      <c r="B82" s="19"/>
      <c r="C82" s="107"/>
      <c r="D82" s="107"/>
      <c r="E82" s="107"/>
      <c r="F82" s="225" t="s">
        <v>35</v>
      </c>
      <c r="G82" s="737">
        <v>629</v>
      </c>
      <c r="H82" s="738">
        <v>247</v>
      </c>
      <c r="I82" s="738">
        <v>148</v>
      </c>
      <c r="J82" s="739">
        <v>1024</v>
      </c>
      <c r="K82" s="113"/>
      <c r="L82" s="37"/>
    </row>
    <row r="83" spans="2:18" s="92" customFormat="1" ht="15.75" thickBot="1">
      <c r="B83" s="90"/>
      <c r="C83" s="110"/>
      <c r="D83" s="110"/>
      <c r="E83" s="110"/>
      <c r="F83" s="226" t="s">
        <v>36</v>
      </c>
      <c r="G83" s="740">
        <v>245</v>
      </c>
      <c r="H83" s="741">
        <v>110</v>
      </c>
      <c r="I83" s="741">
        <v>132</v>
      </c>
      <c r="J83" s="742">
        <v>487</v>
      </c>
      <c r="K83" s="112"/>
      <c r="L83" s="93"/>
    </row>
    <row r="84" spans="2:18" ht="15.75" thickBot="1">
      <c r="B84" s="19"/>
      <c r="C84" s="107"/>
      <c r="D84" s="107"/>
      <c r="E84" s="107"/>
      <c r="F84" s="221" t="s">
        <v>20</v>
      </c>
      <c r="G84" s="734">
        <v>133</v>
      </c>
      <c r="H84" s="735"/>
      <c r="I84" s="735">
        <v>56</v>
      </c>
      <c r="J84" s="736">
        <v>189</v>
      </c>
      <c r="K84" s="113"/>
      <c r="L84" s="37"/>
    </row>
    <row r="85" spans="2:18">
      <c r="B85" s="19"/>
      <c r="C85" s="107"/>
      <c r="D85" s="107"/>
      <c r="E85" s="107"/>
      <c r="F85" s="225" t="s">
        <v>35</v>
      </c>
      <c r="G85" s="737">
        <v>87</v>
      </c>
      <c r="H85" s="738"/>
      <c r="I85" s="738">
        <v>14</v>
      </c>
      <c r="J85" s="739">
        <v>101</v>
      </c>
      <c r="K85" s="113"/>
      <c r="L85" s="37"/>
    </row>
    <row r="86" spans="2:18" ht="15.75" thickBot="1">
      <c r="B86" s="19"/>
      <c r="C86" s="107"/>
      <c r="D86" s="107"/>
      <c r="E86" s="107"/>
      <c r="F86" s="226" t="s">
        <v>36</v>
      </c>
      <c r="G86" s="740">
        <v>46</v>
      </c>
      <c r="H86" s="741"/>
      <c r="I86" s="741">
        <v>42</v>
      </c>
      <c r="J86" s="742">
        <v>88</v>
      </c>
      <c r="K86" s="113"/>
      <c r="L86" s="37"/>
    </row>
    <row r="87" spans="2:18" s="92" customFormat="1" ht="15.75" thickBot="1">
      <c r="B87" s="90"/>
      <c r="C87" s="110"/>
      <c r="D87" s="110"/>
      <c r="E87" s="110"/>
      <c r="F87" s="221" t="s">
        <v>21</v>
      </c>
      <c r="G87" s="734"/>
      <c r="H87" s="735">
        <v>27</v>
      </c>
      <c r="I87" s="735"/>
      <c r="J87" s="736">
        <v>27</v>
      </c>
      <c r="K87" s="112"/>
      <c r="L87" s="93"/>
    </row>
    <row r="88" spans="2:18" ht="15.75" thickBot="1">
      <c r="B88" s="19"/>
      <c r="C88" s="107"/>
      <c r="D88" s="107"/>
      <c r="E88" s="107"/>
      <c r="F88" s="221" t="s">
        <v>35</v>
      </c>
      <c r="G88" s="734"/>
      <c r="H88" s="735">
        <v>27</v>
      </c>
      <c r="I88" s="735"/>
      <c r="J88" s="736">
        <v>27</v>
      </c>
      <c r="K88" s="113"/>
      <c r="L88" s="37"/>
    </row>
    <row r="89" spans="2:18" ht="15.75" thickBot="1">
      <c r="B89" s="19"/>
      <c r="C89" s="107"/>
      <c r="D89" s="107"/>
      <c r="E89" s="106"/>
      <c r="F89" s="221" t="s">
        <v>23</v>
      </c>
      <c r="G89" s="743"/>
      <c r="H89" s="744">
        <v>21</v>
      </c>
      <c r="I89" s="744"/>
      <c r="J89" s="745">
        <v>21</v>
      </c>
      <c r="K89" s="113"/>
      <c r="L89" s="37"/>
    </row>
    <row r="90" spans="2:18" ht="15.75" thickBot="1">
      <c r="B90" s="19"/>
      <c r="C90" s="107"/>
      <c r="D90" s="107"/>
      <c r="E90" s="106"/>
      <c r="F90" s="221" t="s">
        <v>35</v>
      </c>
      <c r="G90" s="734"/>
      <c r="H90" s="735">
        <v>21</v>
      </c>
      <c r="I90" s="735"/>
      <c r="J90" s="736">
        <v>21</v>
      </c>
      <c r="K90" s="113"/>
      <c r="L90" s="37"/>
    </row>
    <row r="91" spans="2:18" ht="15.75" thickBot="1">
      <c r="B91" s="19"/>
      <c r="C91" s="107"/>
      <c r="D91" s="107"/>
      <c r="E91" s="106"/>
      <c r="F91" s="220" t="s">
        <v>40</v>
      </c>
      <c r="G91" s="731">
        <v>1159</v>
      </c>
      <c r="H91" s="732">
        <v>1008</v>
      </c>
      <c r="I91" s="732">
        <v>610</v>
      </c>
      <c r="J91" s="733">
        <v>2777</v>
      </c>
      <c r="K91" s="113"/>
      <c r="L91" s="37"/>
      <c r="M91"/>
      <c r="N91"/>
      <c r="O91"/>
      <c r="P91"/>
    </row>
    <row r="92" spans="2:18" s="92" customFormat="1">
      <c r="B92" s="90"/>
      <c r="C92" s="110"/>
      <c r="D92" s="110"/>
      <c r="E92" s="114"/>
      <c r="F92"/>
      <c r="G92"/>
      <c r="H92"/>
      <c r="I92"/>
      <c r="J92"/>
      <c r="K92" s="112"/>
      <c r="L92" s="93"/>
      <c r="M92" s="91"/>
      <c r="N92" s="91"/>
      <c r="O92" s="91"/>
      <c r="P92" s="91"/>
    </row>
    <row r="93" spans="2:18" ht="15.75" thickBot="1">
      <c r="B93" s="19"/>
      <c r="C93" s="107"/>
      <c r="D93" s="107"/>
      <c r="E93" s="106"/>
      <c r="F93"/>
      <c r="G93"/>
      <c r="H93"/>
      <c r="I93"/>
      <c r="J93"/>
      <c r="K93" s="113"/>
      <c r="L93" s="37"/>
      <c r="M93"/>
      <c r="N93"/>
    </row>
    <row r="94" spans="2:18">
      <c r="B94" s="19"/>
      <c r="C94" s="106"/>
      <c r="D94" s="106"/>
      <c r="E94" s="106"/>
      <c r="F94"/>
      <c r="G94"/>
      <c r="H94"/>
      <c r="I94"/>
      <c r="J94"/>
      <c r="K94" s="113"/>
      <c r="L94" s="20"/>
      <c r="M94"/>
      <c r="N94"/>
    </row>
    <row r="95" spans="2:18">
      <c r="B95" s="19"/>
      <c r="C95" s="106"/>
      <c r="D95" s="106"/>
      <c r="E95" s="106"/>
      <c r="F95"/>
      <c r="G95"/>
      <c r="H95"/>
      <c r="I95"/>
      <c r="J95"/>
      <c r="K95" s="104"/>
      <c r="L95" s="20"/>
      <c r="M95"/>
      <c r="N95"/>
    </row>
    <row r="96" spans="2:18" ht="15.75" thickBot="1">
      <c r="B96" s="105"/>
      <c r="C96" s="21"/>
      <c r="D96" s="21"/>
      <c r="E96" s="43"/>
      <c r="F96"/>
      <c r="G96"/>
      <c r="H96"/>
      <c r="I96"/>
      <c r="J96"/>
      <c r="K96" s="22"/>
      <c r="L96" s="22"/>
      <c r="M96"/>
      <c r="N96"/>
      <c r="O96"/>
      <c r="P96"/>
      <c r="Q96"/>
      <c r="R96"/>
    </row>
    <row r="97" spans="3:18" ht="15.75" thickBot="1">
      <c r="E97"/>
      <c r="F97"/>
      <c r="G97"/>
      <c r="H97"/>
      <c r="I97"/>
      <c r="J97"/>
      <c r="M97"/>
      <c r="N97"/>
      <c r="O97"/>
      <c r="P97"/>
      <c r="Q97"/>
      <c r="R97"/>
    </row>
    <row r="98" spans="3:18" ht="29.25" customHeight="1">
      <c r="E98"/>
      <c r="F98"/>
      <c r="G98"/>
      <c r="H98"/>
      <c r="I98"/>
      <c r="J98"/>
      <c r="M98"/>
      <c r="N98"/>
      <c r="O98"/>
      <c r="P98"/>
      <c r="Q98"/>
      <c r="R98"/>
    </row>
    <row r="99" spans="3:18" ht="42.75" customHeight="1">
      <c r="C99" s="522" t="s">
        <v>42</v>
      </c>
      <c r="D99" s="522"/>
      <c r="E99"/>
      <c r="F99"/>
      <c r="G99"/>
      <c r="H99"/>
      <c r="I99"/>
      <c r="J99"/>
      <c r="M99"/>
      <c r="N99"/>
      <c r="O99"/>
      <c r="P99"/>
      <c r="Q99"/>
      <c r="R99"/>
    </row>
    <row r="100" spans="3:18">
      <c r="C100"/>
      <c r="D100"/>
      <c r="E100"/>
      <c r="M100"/>
      <c r="N100"/>
      <c r="O100"/>
      <c r="P100"/>
      <c r="Q100"/>
      <c r="R100"/>
    </row>
    <row r="101" spans="3:18">
      <c r="C101"/>
      <c r="D101"/>
      <c r="E101"/>
      <c r="M101"/>
      <c r="N101"/>
      <c r="O101"/>
      <c r="P101"/>
      <c r="Q101"/>
      <c r="R101"/>
    </row>
    <row r="102" spans="3:18">
      <c r="C102"/>
      <c r="D102"/>
      <c r="E102"/>
      <c r="M102"/>
      <c r="N102"/>
      <c r="O102"/>
      <c r="P102"/>
      <c r="Q102"/>
      <c r="R102"/>
    </row>
    <row r="103" spans="3:18">
      <c r="C103"/>
      <c r="D103"/>
      <c r="E103"/>
      <c r="M103"/>
      <c r="N103"/>
      <c r="O103"/>
      <c r="P103"/>
      <c r="Q103"/>
      <c r="R103"/>
    </row>
    <row r="104" spans="3:18">
      <c r="C104"/>
      <c r="D104"/>
      <c r="E104"/>
      <c r="M104"/>
      <c r="N104"/>
      <c r="O104"/>
      <c r="P104"/>
      <c r="Q104"/>
      <c r="R104"/>
    </row>
    <row r="105" spans="3:18">
      <c r="C105"/>
      <c r="D105"/>
      <c r="E105"/>
      <c r="M105"/>
      <c r="N105"/>
      <c r="O105"/>
      <c r="P105"/>
      <c r="Q105"/>
      <c r="R105"/>
    </row>
    <row r="106" spans="3:18">
      <c r="C106"/>
      <c r="D106"/>
      <c r="E106"/>
      <c r="M106"/>
      <c r="N106"/>
      <c r="O106"/>
      <c r="P106"/>
      <c r="Q106"/>
      <c r="R106"/>
    </row>
    <row r="107" spans="3:18">
      <c r="C107"/>
      <c r="D107"/>
      <c r="E107"/>
      <c r="M107"/>
      <c r="N107"/>
    </row>
    <row r="108" spans="3:18">
      <c r="C108"/>
      <c r="D108"/>
      <c r="E108"/>
      <c r="M108"/>
      <c r="N108"/>
    </row>
    <row r="109" spans="3:18">
      <c r="C109"/>
      <c r="D109"/>
      <c r="E109"/>
    </row>
    <row r="110" spans="3:18">
      <c r="C110"/>
      <c r="D110"/>
      <c r="E110"/>
    </row>
    <row r="111" spans="3:18">
      <c r="C111"/>
      <c r="D111"/>
      <c r="E111"/>
    </row>
    <row r="112" spans="3:18">
      <c r="C112"/>
      <c r="D112"/>
      <c r="E112"/>
    </row>
    <row r="113" spans="3:8">
      <c r="C113"/>
      <c r="D113"/>
      <c r="E113"/>
    </row>
    <row r="114" spans="3:8">
      <c r="C114"/>
      <c r="D114"/>
      <c r="E114"/>
    </row>
    <row r="115" spans="3:8">
      <c r="C115"/>
      <c r="D115"/>
      <c r="E115"/>
    </row>
    <row r="116" spans="3:8">
      <c r="C116"/>
      <c r="D116"/>
      <c r="E116"/>
      <c r="F116"/>
      <c r="G116"/>
      <c r="H116"/>
    </row>
    <row r="117" spans="3:8">
      <c r="C117"/>
      <c r="D117"/>
      <c r="E117"/>
      <c r="F117"/>
      <c r="G117"/>
      <c r="H117"/>
    </row>
    <row r="118" spans="3:8">
      <c r="C118"/>
      <c r="D118"/>
      <c r="E118"/>
      <c r="F118"/>
      <c r="G118"/>
      <c r="H118"/>
    </row>
    <row r="119" spans="3:8">
      <c r="C119"/>
      <c r="D119"/>
      <c r="E119"/>
      <c r="F119"/>
      <c r="G119"/>
      <c r="H119"/>
    </row>
    <row r="120" spans="3:8">
      <c r="C120"/>
      <c r="D120"/>
      <c r="E120"/>
      <c r="F120"/>
      <c r="G120"/>
      <c r="H120"/>
    </row>
    <row r="121" spans="3:8">
      <c r="C121"/>
      <c r="D121"/>
    </row>
    <row r="122" spans="3:8">
      <c r="C122"/>
      <c r="D122"/>
    </row>
    <row r="123" spans="3:8">
      <c r="C123"/>
      <c r="D123"/>
    </row>
    <row r="124" spans="3:8">
      <c r="C124"/>
      <c r="D124"/>
    </row>
    <row r="125" spans="3:8">
      <c r="C125"/>
      <c r="D125"/>
    </row>
    <row r="126" spans="3:8">
      <c r="C126"/>
      <c r="D126"/>
    </row>
    <row r="127" spans="3:8">
      <c r="C127"/>
      <c r="D127"/>
    </row>
    <row r="128" spans="3:8">
      <c r="C128"/>
      <c r="D128"/>
    </row>
    <row r="129" spans="3:4">
      <c r="C129"/>
      <c r="D129"/>
    </row>
    <row r="130" spans="3:4">
      <c r="C130"/>
      <c r="D130"/>
    </row>
    <row r="131" spans="3:4">
      <c r="C131"/>
      <c r="D131"/>
    </row>
    <row r="132" spans="3:4">
      <c r="C132"/>
      <c r="D132"/>
    </row>
    <row r="133" spans="3:4">
      <c r="C133"/>
      <c r="D133"/>
    </row>
    <row r="134" spans="3:4">
      <c r="C134"/>
      <c r="D134"/>
    </row>
    <row r="135" spans="3:4">
      <c r="C135"/>
      <c r="D135"/>
    </row>
    <row r="136" spans="3:4">
      <c r="C136"/>
      <c r="D136"/>
    </row>
    <row r="137" spans="3:4">
      <c r="C137"/>
      <c r="D137"/>
    </row>
    <row r="138" spans="3:4">
      <c r="C138"/>
      <c r="D138"/>
    </row>
    <row r="139" spans="3:4">
      <c r="C139"/>
      <c r="D139"/>
    </row>
    <row r="140" spans="3:4">
      <c r="C140"/>
      <c r="D140"/>
    </row>
    <row r="141" spans="3:4">
      <c r="C141"/>
      <c r="D141"/>
    </row>
    <row r="142" spans="3:4">
      <c r="C142"/>
      <c r="D142"/>
    </row>
    <row r="143" spans="3:4">
      <c r="C143"/>
      <c r="D143"/>
    </row>
    <row r="144" spans="3:4">
      <c r="C144"/>
      <c r="D144"/>
    </row>
    <row r="145" spans="3:4">
      <c r="C145"/>
      <c r="D145"/>
    </row>
    <row r="146" spans="3:4">
      <c r="C146"/>
      <c r="D146"/>
    </row>
    <row r="147" spans="3:4">
      <c r="C147"/>
      <c r="D147"/>
    </row>
    <row r="148" spans="3:4">
      <c r="C148"/>
      <c r="D148"/>
    </row>
    <row r="149" spans="3:4">
      <c r="C149"/>
      <c r="D149"/>
    </row>
    <row r="150" spans="3:4">
      <c r="C150"/>
      <c r="D150"/>
    </row>
    <row r="151" spans="3:4">
      <c r="C151"/>
      <c r="D151"/>
    </row>
    <row r="152" spans="3:4">
      <c r="C152"/>
      <c r="D152"/>
    </row>
    <row r="153" spans="3:4">
      <c r="C153"/>
      <c r="D153"/>
    </row>
    <row r="154" spans="3:4">
      <c r="C154"/>
      <c r="D154"/>
    </row>
    <row r="155" spans="3:4">
      <c r="C155"/>
      <c r="D155"/>
    </row>
    <row r="156" spans="3:4">
      <c r="C156"/>
      <c r="D156"/>
    </row>
    <row r="157" spans="3:4">
      <c r="C157"/>
      <c r="D157"/>
    </row>
    <row r="158" spans="3:4">
      <c r="C158"/>
      <c r="D158"/>
    </row>
    <row r="159" spans="3:4">
      <c r="C159"/>
      <c r="D159"/>
    </row>
    <row r="160" spans="3:4">
      <c r="C160"/>
      <c r="D160"/>
    </row>
    <row r="161" spans="3:4">
      <c r="C161"/>
      <c r="D161"/>
    </row>
    <row r="162" spans="3:4">
      <c r="C162"/>
      <c r="D162"/>
    </row>
    <row r="163" spans="3:4">
      <c r="C163"/>
      <c r="D163"/>
    </row>
    <row r="164" spans="3:4">
      <c r="C164"/>
      <c r="D164"/>
    </row>
    <row r="165" spans="3:4">
      <c r="C165"/>
      <c r="D165"/>
    </row>
    <row r="166" spans="3:4">
      <c r="C166"/>
      <c r="D166"/>
    </row>
    <row r="167" spans="3:4">
      <c r="C167"/>
      <c r="D167"/>
    </row>
    <row r="168" spans="3:4">
      <c r="C168"/>
      <c r="D168"/>
    </row>
    <row r="169" spans="3:4">
      <c r="C169"/>
      <c r="D169"/>
    </row>
    <row r="170" spans="3:4">
      <c r="C170"/>
      <c r="D170"/>
    </row>
    <row r="171" spans="3:4">
      <c r="C171"/>
      <c r="D171"/>
    </row>
    <row r="172" spans="3:4">
      <c r="C172"/>
      <c r="D172"/>
    </row>
    <row r="173" spans="3:4">
      <c r="C173"/>
      <c r="D173"/>
    </row>
    <row r="174" spans="3:4">
      <c r="C174"/>
      <c r="D174"/>
    </row>
    <row r="175" spans="3:4">
      <c r="C175"/>
      <c r="D175"/>
    </row>
    <row r="176" spans="3:4">
      <c r="C176"/>
      <c r="D176"/>
    </row>
    <row r="177" spans="3:4">
      <c r="C177"/>
      <c r="D177"/>
    </row>
    <row r="178" spans="3:4">
      <c r="C178"/>
      <c r="D178"/>
    </row>
    <row r="179" spans="3:4">
      <c r="C179"/>
      <c r="D179"/>
    </row>
    <row r="180" spans="3:4">
      <c r="C180"/>
      <c r="D180"/>
    </row>
    <row r="181" spans="3:4">
      <c r="C181"/>
      <c r="D181"/>
    </row>
    <row r="182" spans="3:4">
      <c r="C182"/>
      <c r="D182"/>
    </row>
    <row r="183" spans="3:4">
      <c r="C183"/>
      <c r="D183"/>
    </row>
    <row r="184" spans="3:4">
      <c r="C184"/>
      <c r="D184"/>
    </row>
    <row r="185" spans="3:4">
      <c r="C185"/>
      <c r="D185"/>
    </row>
    <row r="186" spans="3:4">
      <c r="C186"/>
      <c r="D186"/>
    </row>
    <row r="187" spans="3:4">
      <c r="C187"/>
      <c r="D187"/>
    </row>
    <row r="188" spans="3:4">
      <c r="C188"/>
      <c r="D188"/>
    </row>
    <row r="189" spans="3:4">
      <c r="C189"/>
      <c r="D189"/>
    </row>
    <row r="190" spans="3:4">
      <c r="C190"/>
      <c r="D190"/>
    </row>
    <row r="191" spans="3:4">
      <c r="C191"/>
      <c r="D191"/>
    </row>
    <row r="192" spans="3:4">
      <c r="C192"/>
      <c r="D192"/>
    </row>
    <row r="193" spans="3:4">
      <c r="C193"/>
      <c r="D193"/>
    </row>
    <row r="194" spans="3:4">
      <c r="C194"/>
      <c r="D194"/>
    </row>
    <row r="195" spans="3:4">
      <c r="C195"/>
      <c r="D195"/>
    </row>
    <row r="196" spans="3:4">
      <c r="C196"/>
      <c r="D196"/>
    </row>
    <row r="197" spans="3:4">
      <c r="C197"/>
      <c r="D197"/>
    </row>
    <row r="198" spans="3:4">
      <c r="C198"/>
      <c r="D198"/>
    </row>
    <row r="199" spans="3:4">
      <c r="C199"/>
      <c r="D199"/>
    </row>
    <row r="200" spans="3:4">
      <c r="C200"/>
      <c r="D200"/>
    </row>
    <row r="201" spans="3:4">
      <c r="C201"/>
      <c r="D201"/>
    </row>
    <row r="202" spans="3:4">
      <c r="C202"/>
      <c r="D202"/>
    </row>
    <row r="203" spans="3:4">
      <c r="C203"/>
      <c r="D203"/>
    </row>
    <row r="204" spans="3:4">
      <c r="C204"/>
      <c r="D204"/>
    </row>
    <row r="205" spans="3:4">
      <c r="C205"/>
      <c r="D205"/>
    </row>
    <row r="206" spans="3:4">
      <c r="C206"/>
      <c r="D206"/>
    </row>
    <row r="207" spans="3:4">
      <c r="C207"/>
      <c r="D207"/>
    </row>
    <row r="208" spans="3:4">
      <c r="C208"/>
      <c r="D208"/>
    </row>
    <row r="209" spans="3:4">
      <c r="C209"/>
      <c r="D209"/>
    </row>
    <row r="210" spans="3:4">
      <c r="C210"/>
      <c r="D210"/>
    </row>
    <row r="211" spans="3:4">
      <c r="C211"/>
      <c r="D211"/>
    </row>
    <row r="212" spans="3:4">
      <c r="C212"/>
      <c r="D212"/>
    </row>
    <row r="213" spans="3:4">
      <c r="C213"/>
      <c r="D213"/>
    </row>
    <row r="214" spans="3:4">
      <c r="C214"/>
      <c r="D214"/>
    </row>
    <row r="215" spans="3:4">
      <c r="C215"/>
      <c r="D215"/>
    </row>
    <row r="216" spans="3:4">
      <c r="C216"/>
      <c r="D216"/>
    </row>
    <row r="217" spans="3:4">
      <c r="C217"/>
      <c r="D217"/>
    </row>
    <row r="218" spans="3:4">
      <c r="C218"/>
      <c r="D218"/>
    </row>
    <row r="219" spans="3:4">
      <c r="C219"/>
      <c r="D219"/>
    </row>
    <row r="220" spans="3:4">
      <c r="C220"/>
      <c r="D220"/>
    </row>
    <row r="221" spans="3:4">
      <c r="C221"/>
      <c r="D221"/>
    </row>
    <row r="222" spans="3:4">
      <c r="C222"/>
      <c r="D222"/>
    </row>
    <row r="223" spans="3:4">
      <c r="C223"/>
      <c r="D223"/>
    </row>
    <row r="224" spans="3:4">
      <c r="C224"/>
      <c r="D224"/>
    </row>
    <row r="225" spans="3:4">
      <c r="C225"/>
      <c r="D225"/>
    </row>
    <row r="226" spans="3:4">
      <c r="C226"/>
      <c r="D226"/>
    </row>
    <row r="227" spans="3:4">
      <c r="C227"/>
      <c r="D227"/>
    </row>
    <row r="228" spans="3:4">
      <c r="C228"/>
      <c r="D228"/>
    </row>
    <row r="229" spans="3:4">
      <c r="C229"/>
      <c r="D229"/>
    </row>
    <row r="230" spans="3:4">
      <c r="C230"/>
      <c r="D230"/>
    </row>
    <row r="231" spans="3:4">
      <c r="C231"/>
      <c r="D231"/>
    </row>
    <row r="232" spans="3:4">
      <c r="C232"/>
      <c r="D232"/>
    </row>
    <row r="233" spans="3:4">
      <c r="C233"/>
      <c r="D233"/>
    </row>
    <row r="234" spans="3:4">
      <c r="C234"/>
      <c r="D234"/>
    </row>
    <row r="235" spans="3:4">
      <c r="C235"/>
      <c r="D235"/>
    </row>
    <row r="236" spans="3:4">
      <c r="C236"/>
      <c r="D236"/>
    </row>
    <row r="237" spans="3:4">
      <c r="C237"/>
      <c r="D237"/>
    </row>
    <row r="238" spans="3:4">
      <c r="C238"/>
      <c r="D238"/>
    </row>
    <row r="239" spans="3:4">
      <c r="C239"/>
      <c r="D239"/>
    </row>
    <row r="240" spans="3:4">
      <c r="C240"/>
      <c r="D240"/>
    </row>
    <row r="241" spans="3:4">
      <c r="C241"/>
      <c r="D241"/>
    </row>
    <row r="242" spans="3:4">
      <c r="C242"/>
      <c r="D242"/>
    </row>
    <row r="243" spans="3:4">
      <c r="C243"/>
      <c r="D243"/>
    </row>
    <row r="244" spans="3:4">
      <c r="C244"/>
      <c r="D244"/>
    </row>
    <row r="245" spans="3:4">
      <c r="C245"/>
      <c r="D245"/>
    </row>
    <row r="246" spans="3:4">
      <c r="C246"/>
      <c r="D246"/>
    </row>
    <row r="247" spans="3:4">
      <c r="C247"/>
      <c r="D247"/>
    </row>
    <row r="248" spans="3:4">
      <c r="C248"/>
      <c r="D248"/>
    </row>
    <row r="249" spans="3:4">
      <c r="C249"/>
      <c r="D249"/>
    </row>
    <row r="250" spans="3:4">
      <c r="C250"/>
      <c r="D250"/>
    </row>
    <row r="251" spans="3:4">
      <c r="C251"/>
      <c r="D251"/>
    </row>
    <row r="252" spans="3:4">
      <c r="C252"/>
      <c r="D252"/>
    </row>
    <row r="253" spans="3:4">
      <c r="C253"/>
      <c r="D253"/>
    </row>
    <row r="254" spans="3:4">
      <c r="C254"/>
      <c r="D254"/>
    </row>
    <row r="255" spans="3:4">
      <c r="C255"/>
      <c r="D255"/>
    </row>
    <row r="256" spans="3:4">
      <c r="C256"/>
      <c r="D256"/>
    </row>
    <row r="257" spans="3:4">
      <c r="C257"/>
      <c r="D257"/>
    </row>
    <row r="258" spans="3:4">
      <c r="C258"/>
      <c r="D258"/>
    </row>
    <row r="259" spans="3:4">
      <c r="C259"/>
      <c r="D259"/>
    </row>
    <row r="260" spans="3:4">
      <c r="C260"/>
      <c r="D260"/>
    </row>
    <row r="261" spans="3:4">
      <c r="C261"/>
      <c r="D261"/>
    </row>
    <row r="262" spans="3:4">
      <c r="C262"/>
      <c r="D262"/>
    </row>
    <row r="263" spans="3:4">
      <c r="C263"/>
      <c r="D263"/>
    </row>
    <row r="264" spans="3:4">
      <c r="C264"/>
      <c r="D264"/>
    </row>
    <row r="265" spans="3:4">
      <c r="C265"/>
      <c r="D265"/>
    </row>
    <row r="266" spans="3:4">
      <c r="C266"/>
      <c r="D266"/>
    </row>
    <row r="267" spans="3:4">
      <c r="C267"/>
      <c r="D267"/>
    </row>
    <row r="268" spans="3:4">
      <c r="C268"/>
      <c r="D268"/>
    </row>
    <row r="269" spans="3:4">
      <c r="C269"/>
      <c r="D269"/>
    </row>
    <row r="270" spans="3:4">
      <c r="C270"/>
      <c r="D270"/>
    </row>
    <row r="271" spans="3:4">
      <c r="C271"/>
      <c r="D271"/>
    </row>
    <row r="272" spans="3:4">
      <c r="C272"/>
      <c r="D272"/>
    </row>
    <row r="273" spans="3:4">
      <c r="C273"/>
      <c r="D273"/>
    </row>
    <row r="274" spans="3:4">
      <c r="C274"/>
      <c r="D274"/>
    </row>
    <row r="275" spans="3:4">
      <c r="C275"/>
      <c r="D275"/>
    </row>
    <row r="276" spans="3:4">
      <c r="C276"/>
      <c r="D276"/>
    </row>
    <row r="277" spans="3:4">
      <c r="C277"/>
      <c r="D277"/>
    </row>
    <row r="278" spans="3:4">
      <c r="C278"/>
      <c r="D278"/>
    </row>
    <row r="279" spans="3:4">
      <c r="C279"/>
      <c r="D279"/>
    </row>
    <row r="280" spans="3:4">
      <c r="C280"/>
      <c r="D280"/>
    </row>
    <row r="281" spans="3:4">
      <c r="C281"/>
      <c r="D281"/>
    </row>
    <row r="282" spans="3:4">
      <c r="C282"/>
      <c r="D282"/>
    </row>
    <row r="283" spans="3:4">
      <c r="C283"/>
      <c r="D283"/>
    </row>
    <row r="284" spans="3:4">
      <c r="C284"/>
      <c r="D284"/>
    </row>
    <row r="285" spans="3:4">
      <c r="C285"/>
      <c r="D285"/>
    </row>
    <row r="286" spans="3:4">
      <c r="C286"/>
      <c r="D286"/>
    </row>
    <row r="287" spans="3:4">
      <c r="C287"/>
      <c r="D287"/>
    </row>
    <row r="288" spans="3:4">
      <c r="C288"/>
      <c r="D288"/>
    </row>
    <row r="289" spans="3:4">
      <c r="C289"/>
      <c r="D289"/>
    </row>
    <row r="290" spans="3:4">
      <c r="C290"/>
      <c r="D290"/>
    </row>
    <row r="291" spans="3:4">
      <c r="C291"/>
      <c r="D291"/>
    </row>
    <row r="292" spans="3:4">
      <c r="C292"/>
      <c r="D292"/>
    </row>
    <row r="293" spans="3:4">
      <c r="C293"/>
      <c r="D293"/>
    </row>
    <row r="294" spans="3:4">
      <c r="C294"/>
      <c r="D294"/>
    </row>
    <row r="295" spans="3:4">
      <c r="C295"/>
      <c r="D295"/>
    </row>
    <row r="296" spans="3:4">
      <c r="C296"/>
      <c r="D296"/>
    </row>
    <row r="297" spans="3:4">
      <c r="C297"/>
      <c r="D297"/>
    </row>
    <row r="298" spans="3:4">
      <c r="C298"/>
      <c r="D298"/>
    </row>
    <row r="299" spans="3:4">
      <c r="C299"/>
      <c r="D299"/>
    </row>
    <row r="300" spans="3:4">
      <c r="C300"/>
      <c r="D300"/>
    </row>
    <row r="301" spans="3:4">
      <c r="C301"/>
      <c r="D301"/>
    </row>
    <row r="302" spans="3:4">
      <c r="C302"/>
      <c r="D302"/>
    </row>
    <row r="303" spans="3:4">
      <c r="C303"/>
      <c r="D303"/>
    </row>
    <row r="304" spans="3:4">
      <c r="C304"/>
      <c r="D304"/>
    </row>
    <row r="305" spans="3:4">
      <c r="C305"/>
      <c r="D305"/>
    </row>
    <row r="306" spans="3:4">
      <c r="C306"/>
      <c r="D306"/>
    </row>
    <row r="307" spans="3:4">
      <c r="C307"/>
      <c r="D307"/>
    </row>
    <row r="308" spans="3:4">
      <c r="C308"/>
      <c r="D308"/>
    </row>
    <row r="309" spans="3:4">
      <c r="C309"/>
      <c r="D309"/>
    </row>
    <row r="310" spans="3:4">
      <c r="C310"/>
      <c r="D310"/>
    </row>
    <row r="311" spans="3:4">
      <c r="C311"/>
      <c r="D311"/>
    </row>
    <row r="312" spans="3:4">
      <c r="C312"/>
      <c r="D312"/>
    </row>
    <row r="313" spans="3:4">
      <c r="C313"/>
      <c r="D313"/>
    </row>
    <row r="314" spans="3:4">
      <c r="C314"/>
      <c r="D314"/>
    </row>
    <row r="315" spans="3:4">
      <c r="C315"/>
      <c r="D315"/>
    </row>
    <row r="316" spans="3:4">
      <c r="C316"/>
      <c r="D316"/>
    </row>
    <row r="317" spans="3:4">
      <c r="C317"/>
      <c r="D317"/>
    </row>
    <row r="318" spans="3:4">
      <c r="C318"/>
      <c r="D318"/>
    </row>
    <row r="319" spans="3:4">
      <c r="C319"/>
      <c r="D319"/>
    </row>
    <row r="320" spans="3:4">
      <c r="C320"/>
      <c r="D320"/>
    </row>
    <row r="321" spans="3:4">
      <c r="C321"/>
      <c r="D321"/>
    </row>
    <row r="322" spans="3:4">
      <c r="C322"/>
      <c r="D322"/>
    </row>
    <row r="323" spans="3:4">
      <c r="C323"/>
      <c r="D323"/>
    </row>
    <row r="324" spans="3:4">
      <c r="C324"/>
      <c r="D324"/>
    </row>
    <row r="325" spans="3:4">
      <c r="C325"/>
      <c r="D325"/>
    </row>
    <row r="326" spans="3:4">
      <c r="C326"/>
      <c r="D326"/>
    </row>
    <row r="327" spans="3:4">
      <c r="C327"/>
      <c r="D327"/>
    </row>
    <row r="328" spans="3:4">
      <c r="C328"/>
      <c r="D328"/>
    </row>
    <row r="329" spans="3:4">
      <c r="C329"/>
      <c r="D329"/>
    </row>
    <row r="330" spans="3:4">
      <c r="C330"/>
      <c r="D330"/>
    </row>
    <row r="331" spans="3:4">
      <c r="C331"/>
      <c r="D331"/>
    </row>
    <row r="332" spans="3:4">
      <c r="C332"/>
      <c r="D332"/>
    </row>
    <row r="333" spans="3:4">
      <c r="C333"/>
      <c r="D333"/>
    </row>
    <row r="334" spans="3:4">
      <c r="C334"/>
      <c r="D334"/>
    </row>
    <row r="335" spans="3:4">
      <c r="C335"/>
      <c r="D335"/>
    </row>
    <row r="336" spans="3:4">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ht="15.75" thickBot="1">
      <c r="C646"/>
      <c r="D646"/>
    </row>
    <row r="647" spans="3:4" ht="15.75" thickBot="1">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ht="15.75" thickBot="1">
      <c r="C721"/>
      <c r="D721"/>
    </row>
    <row r="722" spans="3:4" ht="15.75" thickBot="1">
      <c r="C722"/>
      <c r="D722"/>
    </row>
  </sheetData>
  <sheetProtection algorithmName="SHA-512" hashValue="t3IlTUYoflnZXd2XjrDiAtMTzcLF9mUuSJfcwo54We0zqc9Z4Qah4zgQzHJTebTq2oz2RY7oO56tyLgvAepsGg==" saltValue="iosmxNiCsN6QVedQC/5btQ==" spinCount="100000" sheet="1" formatCells="0" formatColumns="0" formatRows="0" autoFilter="0"/>
  <dataConsolidate function="count"/>
  <mergeCells count="11">
    <mergeCell ref="C99:D99"/>
    <mergeCell ref="F67:J67"/>
    <mergeCell ref="C2:K2"/>
    <mergeCell ref="C42:D42"/>
    <mergeCell ref="C33:D33"/>
    <mergeCell ref="F33:H33"/>
    <mergeCell ref="C4:D4"/>
    <mergeCell ref="F4:G4"/>
    <mergeCell ref="F18:G18"/>
    <mergeCell ref="C18:D18"/>
    <mergeCell ref="C20:D20"/>
  </mergeCells>
  <pageMargins left="0.7" right="0.7" top="0.75" bottom="0.75" header="0.3" footer="0.3"/>
  <pageSetup orientation="portrait" r:id="rId10"/>
  <headerFooter>
    <oddFooter>&amp;R_x000D_&amp;1#&amp;"Calibri"&amp;10&amp;K000000 Información Pública</oddFooter>
  </headerFooter>
  <drawing r:id="rId1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2786"/>
  <sheetViews>
    <sheetView tabSelected="1" zoomScale="57" zoomScaleNormal="57" zoomScaleSheetLayoutView="40" workbookViewId="0">
      <selection activeCell="E10" sqref="E10:E12"/>
    </sheetView>
  </sheetViews>
  <sheetFormatPr baseColWidth="10" defaultColWidth="11.5703125" defaultRowHeight="15"/>
  <cols>
    <col min="1" max="1" width="37.7109375" style="378" customWidth="1"/>
    <col min="2" max="2" width="18.42578125" style="26" customWidth="1"/>
    <col min="3" max="3" width="21.28515625" style="103" customWidth="1"/>
    <col min="4" max="4" width="41" style="26" customWidth="1"/>
    <col min="5" max="5" width="97.42578125" style="25" customWidth="1"/>
    <col min="6" max="6" width="66.140625" style="25" customWidth="1"/>
    <col min="7" max="7" width="52.140625" style="25" customWidth="1"/>
    <col min="8" max="8" width="66" style="28" customWidth="1"/>
    <col min="9" max="9" width="33.5703125" style="28" customWidth="1"/>
    <col min="10" max="10" width="27.140625" style="26" bestFit="1" customWidth="1"/>
    <col min="11" max="11" width="23.140625" style="26" customWidth="1"/>
    <col min="12" max="12" width="23.5703125" style="26" customWidth="1"/>
    <col min="13" max="13" width="26" style="26" bestFit="1" customWidth="1"/>
    <col min="14" max="14" width="24.5703125" style="26" bestFit="1" customWidth="1"/>
    <col min="15" max="15" width="62.28515625" style="28" customWidth="1"/>
    <col min="16" max="16" width="30.28515625" style="26" bestFit="1" customWidth="1"/>
    <col min="17" max="17" width="29.5703125" style="26" customWidth="1"/>
    <col min="18" max="16384" width="11.5703125" style="27"/>
  </cols>
  <sheetData>
    <row r="1" spans="1:17" ht="35.25" customHeight="1">
      <c r="A1" s="449"/>
      <c r="B1" s="345"/>
      <c r="C1" s="346"/>
      <c r="D1" s="347"/>
      <c r="E1" s="348"/>
      <c r="F1" s="348"/>
      <c r="G1" s="348"/>
      <c r="H1" s="453"/>
      <c r="I1" s="454"/>
      <c r="J1" s="347"/>
      <c r="K1" s="347"/>
      <c r="L1" s="347"/>
      <c r="M1" s="347"/>
      <c r="N1" s="347"/>
      <c r="O1" s="454"/>
      <c r="P1" s="347"/>
      <c r="Q1" s="381"/>
    </row>
    <row r="2" spans="1:17" ht="35.25" customHeight="1">
      <c r="A2" s="450"/>
      <c r="B2" s="97"/>
      <c r="C2" s="98"/>
      <c r="D2" s="94"/>
      <c r="E2" s="95"/>
      <c r="F2" s="95"/>
      <c r="G2" s="616" t="s">
        <v>43</v>
      </c>
      <c r="H2" s="616"/>
      <c r="I2" s="616"/>
      <c r="J2" s="94"/>
      <c r="K2" s="94"/>
      <c r="L2" s="94"/>
      <c r="M2" s="94"/>
      <c r="N2" s="94"/>
      <c r="O2" s="456"/>
      <c r="P2" s="94"/>
      <c r="Q2" s="382"/>
    </row>
    <row r="3" spans="1:17" ht="35.25" customHeight="1">
      <c r="A3" s="450"/>
      <c r="B3" s="97"/>
      <c r="C3" s="99"/>
      <c r="D3" s="100"/>
      <c r="E3" s="96"/>
      <c r="F3" s="96"/>
      <c r="G3" s="96"/>
      <c r="H3" s="455"/>
      <c r="I3" s="455"/>
      <c r="J3" s="100"/>
      <c r="K3" s="100"/>
      <c r="L3" s="100"/>
      <c r="M3" s="100"/>
      <c r="N3" s="100"/>
      <c r="O3" s="455"/>
      <c r="P3" s="100"/>
      <c r="Q3" s="97"/>
    </row>
    <row r="4" spans="1:17" ht="19.5" customHeight="1">
      <c r="A4" s="617" t="s">
        <v>44</v>
      </c>
      <c r="B4" s="618"/>
      <c r="C4" s="618"/>
      <c r="D4" s="618"/>
      <c r="E4" s="619"/>
      <c r="F4" s="12"/>
      <c r="G4" s="12"/>
      <c r="H4" s="84"/>
      <c r="I4" s="84"/>
      <c r="J4" s="8"/>
      <c r="K4" s="100"/>
      <c r="L4" s="100"/>
      <c r="M4" s="100"/>
      <c r="N4" s="100"/>
      <c r="O4" s="612" t="s">
        <v>45</v>
      </c>
      <c r="P4" s="613"/>
      <c r="Q4" s="458">
        <f>(CGR!P4)</f>
        <v>45838</v>
      </c>
    </row>
    <row r="5" spans="1:17" ht="15.75">
      <c r="A5" s="617" t="s">
        <v>46</v>
      </c>
      <c r="B5" s="618"/>
      <c r="C5" s="618"/>
      <c r="D5" s="618"/>
      <c r="E5" s="619"/>
      <c r="F5" s="12"/>
      <c r="G5" s="12"/>
      <c r="H5" s="84"/>
      <c r="I5" s="84"/>
      <c r="J5" s="8"/>
      <c r="K5" s="100"/>
      <c r="L5" s="100"/>
      <c r="M5" s="100"/>
      <c r="N5" s="100"/>
      <c r="O5" s="614" t="s">
        <v>47</v>
      </c>
      <c r="P5" s="615"/>
      <c r="Q5" s="459">
        <f>(ITRC!P5)</f>
        <v>45930</v>
      </c>
    </row>
    <row r="6" spans="1:17" ht="15.75">
      <c r="A6" s="617" t="s">
        <v>48</v>
      </c>
      <c r="B6" s="618"/>
      <c r="C6" s="618"/>
      <c r="D6" s="618"/>
      <c r="E6" s="619"/>
      <c r="F6" s="12"/>
      <c r="G6" s="12"/>
      <c r="H6" s="84"/>
      <c r="I6" s="84"/>
      <c r="J6" s="8"/>
      <c r="K6" s="100"/>
      <c r="L6" s="100"/>
      <c r="M6" s="100"/>
      <c r="N6" s="100"/>
      <c r="O6" s="610" t="s">
        <v>49</v>
      </c>
      <c r="P6" s="611"/>
      <c r="Q6" s="460">
        <f>(OCI!P6)</f>
        <v>45838</v>
      </c>
    </row>
    <row r="7" spans="1:17" ht="15.75">
      <c r="A7" s="617" t="s">
        <v>50</v>
      </c>
      <c r="B7" s="618"/>
      <c r="C7" s="618"/>
      <c r="D7" s="618"/>
      <c r="E7" s="619"/>
      <c r="F7" s="12"/>
      <c r="G7" s="12"/>
      <c r="H7" s="84"/>
      <c r="I7" s="84"/>
      <c r="J7" s="8"/>
      <c r="K7" s="100"/>
      <c r="L7" s="100"/>
      <c r="M7" s="100"/>
      <c r="N7" s="100"/>
      <c r="O7" s="608" t="s">
        <v>51</v>
      </c>
      <c r="P7" s="609"/>
      <c r="Q7" s="461">
        <v>46027</v>
      </c>
    </row>
    <row r="8" spans="1:17" ht="15.75">
      <c r="A8" s="451"/>
      <c r="B8" s="3"/>
      <c r="C8" s="101"/>
      <c r="D8" s="3"/>
      <c r="E8" s="13"/>
      <c r="F8" s="13"/>
      <c r="G8" s="13"/>
      <c r="H8" s="85"/>
      <c r="I8" s="85"/>
      <c r="J8" s="3"/>
      <c r="K8" s="3"/>
      <c r="L8" s="86"/>
      <c r="M8" s="86"/>
      <c r="N8" s="86"/>
      <c r="O8" s="457"/>
      <c r="P8" s="102"/>
      <c r="Q8" s="401"/>
    </row>
    <row r="9" spans="1:17" ht="89.25" customHeight="1">
      <c r="A9" s="121" t="s">
        <v>27</v>
      </c>
      <c r="B9" s="121" t="s">
        <v>9</v>
      </c>
      <c r="C9" s="121" t="s">
        <v>52</v>
      </c>
      <c r="D9" s="121" t="s">
        <v>53</v>
      </c>
      <c r="E9" s="122" t="s">
        <v>54</v>
      </c>
      <c r="F9" s="121" t="s">
        <v>55</v>
      </c>
      <c r="G9" s="121" t="s">
        <v>56</v>
      </c>
      <c r="H9" s="121" t="s">
        <v>57</v>
      </c>
      <c r="I9" s="123" t="s">
        <v>58</v>
      </c>
      <c r="J9" s="123" t="s">
        <v>59</v>
      </c>
      <c r="K9" s="124" t="s">
        <v>60</v>
      </c>
      <c r="L9" s="124" t="s">
        <v>61</v>
      </c>
      <c r="M9" s="125" t="s">
        <v>62</v>
      </c>
      <c r="N9" s="126" t="s">
        <v>63</v>
      </c>
      <c r="O9" s="123" t="s">
        <v>64</v>
      </c>
      <c r="P9" s="127" t="s">
        <v>65</v>
      </c>
      <c r="Q9" s="123" t="s">
        <v>33</v>
      </c>
    </row>
    <row r="10" spans="1:17" ht="120.75" customHeight="1">
      <c r="A10" s="412" t="s">
        <v>22</v>
      </c>
      <c r="B10" s="383" t="s">
        <v>14</v>
      </c>
      <c r="C10" s="607" t="s">
        <v>2380</v>
      </c>
      <c r="D10" s="607" t="s">
        <v>2381</v>
      </c>
      <c r="E10" s="606" t="s">
        <v>2382</v>
      </c>
      <c r="F10" s="606" t="s">
        <v>2383</v>
      </c>
      <c r="G10" s="595" t="s">
        <v>2384</v>
      </c>
      <c r="H10" s="402" t="s">
        <v>2385</v>
      </c>
      <c r="I10" s="402" t="s">
        <v>2386</v>
      </c>
      <c r="J10" s="385">
        <v>1</v>
      </c>
      <c r="K10" s="386">
        <v>44440</v>
      </c>
      <c r="L10" s="386">
        <v>44530</v>
      </c>
      <c r="M10" s="387">
        <f t="shared" ref="M10:M73" si="0">(L10-K10)/7</f>
        <v>12.857142857142858</v>
      </c>
      <c r="N10" s="388">
        <v>1</v>
      </c>
      <c r="O10" s="402" t="s">
        <v>2387</v>
      </c>
      <c r="P10" s="388">
        <f t="shared" ref="P10:P73" si="1">IF(B10="ITRC",N10,N10/J10)</f>
        <v>1</v>
      </c>
      <c r="Q10" s="389" t="str" cm="1">
        <f t="array" aca="1" ref="Q10" ca="1">IF(ISNUMBER(P10),IF(P10=100%,"CUMPLIDA",IF(AND(ISNUMBER(L10),ISNUMBER(INDIRECT("FECHA_"&amp;$B10,1))), IF(L10&lt;=INDIRECT("FECHA_"&amp;$B10,1),"INCUMPLIDA","PROCESO"), "VERIFICAR FECHA")),"SIN VALOR AVANCE")</f>
        <v>CUMPLIDA</v>
      </c>
    </row>
    <row r="11" spans="1:17" ht="90.75">
      <c r="A11" s="412" t="s">
        <v>22</v>
      </c>
      <c r="B11" s="383" t="s">
        <v>14</v>
      </c>
      <c r="C11" s="607"/>
      <c r="D11" s="607"/>
      <c r="E11" s="606"/>
      <c r="F11" s="606"/>
      <c r="G11" s="595"/>
      <c r="H11" s="402" t="s">
        <v>2388</v>
      </c>
      <c r="I11" s="402" t="s">
        <v>2389</v>
      </c>
      <c r="J11" s="385">
        <v>1</v>
      </c>
      <c r="K11" s="386">
        <v>44531</v>
      </c>
      <c r="L11" s="386">
        <v>44561</v>
      </c>
      <c r="M11" s="387">
        <f t="shared" si="0"/>
        <v>4.2857142857142856</v>
      </c>
      <c r="N11" s="388">
        <v>1</v>
      </c>
      <c r="O11" s="402" t="s">
        <v>2390</v>
      </c>
      <c r="P11" s="388">
        <f t="shared" si="1"/>
        <v>1</v>
      </c>
      <c r="Q11" s="389" t="str" cm="1">
        <f t="array" aca="1" ref="Q11" ca="1">IF(ISNUMBER(P11),IF(P11=100%,"CUMPLIDA",IF(AND(ISNUMBER(L11),ISNUMBER(INDIRECT("FECHA_"&amp;$B11,1))), IF(L11&lt;=INDIRECT("FECHA_"&amp;$B11,1),"INCUMPLIDA","PROCESO"), "VERIFICAR FECHA")),"SIN VALOR AVANCE")</f>
        <v>CUMPLIDA</v>
      </c>
    </row>
    <row r="12" spans="1:17" ht="90.75" customHeight="1">
      <c r="A12" s="412" t="s">
        <v>22</v>
      </c>
      <c r="B12" s="383" t="s">
        <v>14</v>
      </c>
      <c r="C12" s="607"/>
      <c r="D12" s="607"/>
      <c r="E12" s="606"/>
      <c r="F12" s="606"/>
      <c r="G12" s="595" t="s">
        <v>2391</v>
      </c>
      <c r="H12" s="402" t="s">
        <v>2392</v>
      </c>
      <c r="I12" s="402" t="s">
        <v>2393</v>
      </c>
      <c r="J12" s="385">
        <v>1</v>
      </c>
      <c r="K12" s="386">
        <v>44531</v>
      </c>
      <c r="L12" s="386">
        <v>44712</v>
      </c>
      <c r="M12" s="387">
        <f t="shared" si="0"/>
        <v>25.857142857142858</v>
      </c>
      <c r="N12" s="388">
        <v>1</v>
      </c>
      <c r="O12" s="402" t="s">
        <v>2390</v>
      </c>
      <c r="P12" s="388">
        <f t="shared" si="1"/>
        <v>1</v>
      </c>
      <c r="Q12" s="389" t="str" cm="1">
        <f t="array" aca="1" ref="Q12" ca="1">IF(ISNUMBER(P12),IF(P12=100%,"CUMPLIDA",IF(AND(ISNUMBER(L12),ISNUMBER(INDIRECT("FECHA_"&amp;$B12,1))), IF(L12&lt;=INDIRECT("FECHA_"&amp;$B12,1),"INCUMPLIDA","PROCESO"), "VERIFICAR FECHA")),"SIN VALOR AVANCE")</f>
        <v>CUMPLIDA</v>
      </c>
    </row>
    <row r="13" spans="1:17" ht="90.75" customHeight="1">
      <c r="A13" s="412" t="s">
        <v>22</v>
      </c>
      <c r="B13" s="383" t="s">
        <v>14</v>
      </c>
      <c r="C13" s="607"/>
      <c r="D13" s="607"/>
      <c r="E13" s="606" t="s">
        <v>2394</v>
      </c>
      <c r="F13" s="606"/>
      <c r="G13" s="595"/>
      <c r="H13" s="402" t="s">
        <v>2395</v>
      </c>
      <c r="I13" s="402" t="s">
        <v>2396</v>
      </c>
      <c r="J13" s="385">
        <v>1</v>
      </c>
      <c r="K13" s="386">
        <v>44713</v>
      </c>
      <c r="L13" s="386">
        <v>45289</v>
      </c>
      <c r="M13" s="387">
        <f t="shared" si="0"/>
        <v>82.285714285714292</v>
      </c>
      <c r="N13" s="388">
        <v>1</v>
      </c>
      <c r="O13" s="402" t="s">
        <v>2390</v>
      </c>
      <c r="P13" s="388">
        <f t="shared" si="1"/>
        <v>1</v>
      </c>
      <c r="Q13" s="389" t="str" cm="1">
        <f t="array" aca="1" ref="Q13" ca="1">IF(ISNUMBER(P13),IF(P13=100%,"CUMPLIDA",IF(AND(ISNUMBER(L13),ISNUMBER(INDIRECT("FECHA_"&amp;$B13,1))), IF(L13&lt;=INDIRECT("FECHA_"&amp;$B13,1),"INCUMPLIDA","PROCESO"), "VERIFICAR FECHA")),"SIN VALOR AVANCE")</f>
        <v>CUMPLIDA</v>
      </c>
    </row>
    <row r="14" spans="1:17" ht="90.75">
      <c r="A14" s="412" t="s">
        <v>22</v>
      </c>
      <c r="B14" s="383" t="s">
        <v>14</v>
      </c>
      <c r="C14" s="607"/>
      <c r="D14" s="607"/>
      <c r="E14" s="606"/>
      <c r="F14" s="606"/>
      <c r="G14" s="384" t="s">
        <v>2397</v>
      </c>
      <c r="H14" s="402" t="s">
        <v>2398</v>
      </c>
      <c r="I14" s="402" t="s">
        <v>130</v>
      </c>
      <c r="J14" s="385">
        <v>6</v>
      </c>
      <c r="K14" s="386">
        <v>44805</v>
      </c>
      <c r="L14" s="386">
        <v>45289</v>
      </c>
      <c r="M14" s="387">
        <f t="shared" si="0"/>
        <v>69.142857142857139</v>
      </c>
      <c r="N14" s="388">
        <v>1</v>
      </c>
      <c r="O14" s="402" t="s">
        <v>2390</v>
      </c>
      <c r="P14" s="388">
        <f t="shared" si="1"/>
        <v>1</v>
      </c>
      <c r="Q14" s="389" t="str" cm="1">
        <f t="array" aca="1" ref="Q14" ca="1">IF(ISNUMBER(P14),IF(P14=100%,"CUMPLIDA",IF(AND(ISNUMBER(L14),ISNUMBER(INDIRECT("FECHA_"&amp;$B14,1))), IF(L14&lt;=INDIRECT("FECHA_"&amp;$B14,1),"INCUMPLIDA","PROCESO"), "VERIFICAR FECHA")),"SIN VALOR AVANCE")</f>
        <v>CUMPLIDA</v>
      </c>
    </row>
    <row r="15" spans="1:17" ht="120.75">
      <c r="A15" s="412" t="s">
        <v>22</v>
      </c>
      <c r="B15" s="383" t="s">
        <v>14</v>
      </c>
      <c r="C15" s="607"/>
      <c r="D15" s="607"/>
      <c r="E15" s="606"/>
      <c r="F15" s="606"/>
      <c r="G15" s="595" t="s">
        <v>2399</v>
      </c>
      <c r="H15" s="402" t="s">
        <v>2385</v>
      </c>
      <c r="I15" s="402" t="s">
        <v>2386</v>
      </c>
      <c r="J15" s="385">
        <v>1</v>
      </c>
      <c r="K15" s="386">
        <v>44440</v>
      </c>
      <c r="L15" s="386">
        <v>44530</v>
      </c>
      <c r="M15" s="387">
        <f t="shared" si="0"/>
        <v>12.857142857142858</v>
      </c>
      <c r="N15" s="388">
        <v>1</v>
      </c>
      <c r="O15" s="402" t="s">
        <v>2400</v>
      </c>
      <c r="P15" s="388">
        <f t="shared" si="1"/>
        <v>1</v>
      </c>
      <c r="Q15" s="389" t="str" cm="1">
        <f t="array" aca="1" ref="Q15" ca="1">IF(ISNUMBER(P15),IF(P15=100%,"CUMPLIDA",IF(AND(ISNUMBER(L15),ISNUMBER(INDIRECT("FECHA_"&amp;$B15,1))), IF(L15&lt;=INDIRECT("FECHA_"&amp;$B15,1),"INCUMPLIDA","PROCESO"), "VERIFICAR FECHA")),"SIN VALOR AVANCE")</f>
        <v>CUMPLIDA</v>
      </c>
    </row>
    <row r="16" spans="1:17" ht="90.75">
      <c r="A16" s="412" t="s">
        <v>22</v>
      </c>
      <c r="B16" s="383" t="s">
        <v>14</v>
      </c>
      <c r="C16" s="607"/>
      <c r="D16" s="607"/>
      <c r="E16" s="606" t="s">
        <v>2401</v>
      </c>
      <c r="F16" s="606"/>
      <c r="G16" s="595"/>
      <c r="H16" s="402" t="s">
        <v>2388</v>
      </c>
      <c r="I16" s="402" t="s">
        <v>2389</v>
      </c>
      <c r="J16" s="385">
        <v>1</v>
      </c>
      <c r="K16" s="386">
        <v>44531</v>
      </c>
      <c r="L16" s="386">
        <v>44561</v>
      </c>
      <c r="M16" s="387">
        <f t="shared" si="0"/>
        <v>4.2857142857142856</v>
      </c>
      <c r="N16" s="388">
        <v>1</v>
      </c>
      <c r="O16" s="402" t="s">
        <v>2390</v>
      </c>
      <c r="P16" s="388">
        <f t="shared" si="1"/>
        <v>1</v>
      </c>
      <c r="Q16" s="389" t="str" cm="1">
        <f t="array" aca="1" ref="Q16" ca="1">IF(ISNUMBER(P16),IF(P16=100%,"CUMPLIDA",IF(AND(ISNUMBER(L16),ISNUMBER(INDIRECT("FECHA_"&amp;$B16,1))), IF(L16&lt;=INDIRECT("FECHA_"&amp;$B16,1),"INCUMPLIDA","PROCESO"), "VERIFICAR FECHA")),"SIN VALOR AVANCE")</f>
        <v>CUMPLIDA</v>
      </c>
    </row>
    <row r="17" spans="1:17" ht="120.75">
      <c r="A17" s="412" t="s">
        <v>22</v>
      </c>
      <c r="B17" s="383" t="s">
        <v>14</v>
      </c>
      <c r="C17" s="607"/>
      <c r="D17" s="607"/>
      <c r="E17" s="606"/>
      <c r="F17" s="606"/>
      <c r="G17" s="595" t="s">
        <v>2402</v>
      </c>
      <c r="H17" s="402" t="s">
        <v>2385</v>
      </c>
      <c r="I17" s="402" t="s">
        <v>2386</v>
      </c>
      <c r="J17" s="385">
        <v>1</v>
      </c>
      <c r="K17" s="386">
        <v>44440</v>
      </c>
      <c r="L17" s="386">
        <v>44530</v>
      </c>
      <c r="M17" s="387">
        <f t="shared" si="0"/>
        <v>12.857142857142858</v>
      </c>
      <c r="N17" s="388">
        <v>1</v>
      </c>
      <c r="O17" s="402" t="s">
        <v>2400</v>
      </c>
      <c r="P17" s="388">
        <f t="shared" si="1"/>
        <v>1</v>
      </c>
      <c r="Q17" s="389" t="str" cm="1">
        <f t="array" aca="1" ref="Q17" ca="1">IF(ISNUMBER(P17),IF(P17=100%,"CUMPLIDA",IF(AND(ISNUMBER(L17),ISNUMBER(INDIRECT("FECHA_"&amp;$B17,1))), IF(L17&lt;=INDIRECT("FECHA_"&amp;$B17,1),"INCUMPLIDA","PROCESO"), "VERIFICAR FECHA")),"SIN VALOR AVANCE")</f>
        <v>CUMPLIDA</v>
      </c>
    </row>
    <row r="18" spans="1:17" ht="90.75">
      <c r="A18" s="412" t="s">
        <v>22</v>
      </c>
      <c r="B18" s="383" t="s">
        <v>14</v>
      </c>
      <c r="C18" s="607"/>
      <c r="D18" s="607"/>
      <c r="E18" s="606"/>
      <c r="F18" s="606"/>
      <c r="G18" s="595"/>
      <c r="H18" s="402" t="s">
        <v>2388</v>
      </c>
      <c r="I18" s="402" t="s">
        <v>2389</v>
      </c>
      <c r="J18" s="385">
        <v>1</v>
      </c>
      <c r="K18" s="386">
        <v>44531</v>
      </c>
      <c r="L18" s="386">
        <v>44561</v>
      </c>
      <c r="M18" s="387">
        <f t="shared" si="0"/>
        <v>4.2857142857142856</v>
      </c>
      <c r="N18" s="388">
        <v>1</v>
      </c>
      <c r="O18" s="402" t="s">
        <v>2390</v>
      </c>
      <c r="P18" s="388">
        <f t="shared" si="1"/>
        <v>1</v>
      </c>
      <c r="Q18" s="389" t="str" cm="1">
        <f t="array" aca="1" ref="Q18" ca="1">IF(ISNUMBER(P18),IF(P18=100%,"CUMPLIDA",IF(AND(ISNUMBER(L18),ISNUMBER(INDIRECT("FECHA_"&amp;$B18,1))), IF(L18&lt;=INDIRECT("FECHA_"&amp;$B18,1),"INCUMPLIDA","PROCESO"), "VERIFICAR FECHA")),"SIN VALOR AVANCE")</f>
        <v>CUMPLIDA</v>
      </c>
    </row>
    <row r="19" spans="1:17" ht="150">
      <c r="A19" s="412" t="s">
        <v>22</v>
      </c>
      <c r="B19" s="383" t="s">
        <v>14</v>
      </c>
      <c r="C19" s="607"/>
      <c r="D19" s="607"/>
      <c r="E19" s="606" t="s">
        <v>2403</v>
      </c>
      <c r="F19" s="606"/>
      <c r="G19" s="384" t="s">
        <v>2404</v>
      </c>
      <c r="H19" s="402" t="s">
        <v>2405</v>
      </c>
      <c r="I19" s="402" t="s">
        <v>2406</v>
      </c>
      <c r="J19" s="385">
        <v>1</v>
      </c>
      <c r="K19" s="386">
        <v>44440</v>
      </c>
      <c r="L19" s="386">
        <v>44651</v>
      </c>
      <c r="M19" s="387">
        <f t="shared" si="0"/>
        <v>30.142857142857142</v>
      </c>
      <c r="N19" s="388">
        <v>1</v>
      </c>
      <c r="O19" s="402" t="s">
        <v>2407</v>
      </c>
      <c r="P19" s="388">
        <f t="shared" si="1"/>
        <v>1</v>
      </c>
      <c r="Q19" s="389" t="str" cm="1">
        <f t="array" aca="1" ref="Q19" ca="1">IF(ISNUMBER(P19),IF(P19=100%,"CUMPLIDA",IF(AND(ISNUMBER(L19),ISNUMBER(INDIRECT("FECHA_"&amp;$B19,1))), IF(L19&lt;=INDIRECT("FECHA_"&amp;$B19,1),"INCUMPLIDA","PROCESO"), "VERIFICAR FECHA")),"SIN VALOR AVANCE")</f>
        <v>CUMPLIDA</v>
      </c>
    </row>
    <row r="20" spans="1:17" ht="90.75" customHeight="1">
      <c r="A20" s="412" t="s">
        <v>22</v>
      </c>
      <c r="B20" s="383" t="s">
        <v>14</v>
      </c>
      <c r="C20" s="607"/>
      <c r="D20" s="607"/>
      <c r="E20" s="606"/>
      <c r="F20" s="606"/>
      <c r="G20" s="595" t="s">
        <v>2408</v>
      </c>
      <c r="H20" s="402" t="s">
        <v>2409</v>
      </c>
      <c r="I20" s="402" t="s">
        <v>2386</v>
      </c>
      <c r="J20" s="385">
        <v>1</v>
      </c>
      <c r="K20" s="386">
        <v>44440</v>
      </c>
      <c r="L20" s="386">
        <v>44592</v>
      </c>
      <c r="M20" s="387">
        <f t="shared" si="0"/>
        <v>21.714285714285715</v>
      </c>
      <c r="N20" s="388">
        <v>1</v>
      </c>
      <c r="O20" s="402" t="s">
        <v>2390</v>
      </c>
      <c r="P20" s="388">
        <f t="shared" si="1"/>
        <v>1</v>
      </c>
      <c r="Q20" s="389" t="str" cm="1">
        <f t="array" aca="1" ref="Q20" ca="1">IF(ISNUMBER(P20),IF(P20=100%,"CUMPLIDA",IF(AND(ISNUMBER(L20),ISNUMBER(INDIRECT("FECHA_"&amp;$B20,1))), IF(L20&lt;=INDIRECT("FECHA_"&amp;$B20,1),"INCUMPLIDA","PROCESO"), "VERIFICAR FECHA")),"SIN VALOR AVANCE")</f>
        <v>CUMPLIDA</v>
      </c>
    </row>
    <row r="21" spans="1:17" ht="90.75">
      <c r="A21" s="412" t="s">
        <v>22</v>
      </c>
      <c r="B21" s="383" t="s">
        <v>14</v>
      </c>
      <c r="C21" s="607"/>
      <c r="D21" s="607"/>
      <c r="E21" s="606"/>
      <c r="F21" s="606"/>
      <c r="G21" s="595"/>
      <c r="H21" s="402" t="s">
        <v>2410</v>
      </c>
      <c r="I21" s="402" t="s">
        <v>2389</v>
      </c>
      <c r="J21" s="385">
        <v>1</v>
      </c>
      <c r="K21" s="386">
        <v>44593</v>
      </c>
      <c r="L21" s="386">
        <v>44621</v>
      </c>
      <c r="M21" s="387">
        <f t="shared" si="0"/>
        <v>4</v>
      </c>
      <c r="N21" s="388">
        <v>1</v>
      </c>
      <c r="O21" s="402" t="s">
        <v>2390</v>
      </c>
      <c r="P21" s="388">
        <f t="shared" si="1"/>
        <v>1</v>
      </c>
      <c r="Q21" s="389" t="str" cm="1">
        <f t="array" aca="1" ref="Q21" ca="1">IF(ISNUMBER(P21),IF(P21=100%,"CUMPLIDA",IF(AND(ISNUMBER(L21),ISNUMBER(INDIRECT("FECHA_"&amp;$B21,1))), IF(L21&lt;=INDIRECT("FECHA_"&amp;$B21,1),"INCUMPLIDA","PROCESO"), "VERIFICAR FECHA")),"SIN VALOR AVANCE")</f>
        <v>CUMPLIDA</v>
      </c>
    </row>
    <row r="22" spans="1:17" ht="60" customHeight="1">
      <c r="A22" s="412" t="s">
        <v>21</v>
      </c>
      <c r="B22" s="383" t="s">
        <v>14</v>
      </c>
      <c r="C22" s="596" t="s">
        <v>2411</v>
      </c>
      <c r="D22" s="596" t="s">
        <v>2412</v>
      </c>
      <c r="E22" s="595" t="s">
        <v>2413</v>
      </c>
      <c r="F22" s="595" t="s">
        <v>2414</v>
      </c>
      <c r="G22" s="384" t="s">
        <v>2415</v>
      </c>
      <c r="H22" s="402" t="s">
        <v>2416</v>
      </c>
      <c r="I22" s="402" t="s">
        <v>2417</v>
      </c>
      <c r="J22" s="391">
        <v>1</v>
      </c>
      <c r="K22" s="386">
        <v>44593</v>
      </c>
      <c r="L22" s="386">
        <v>44743</v>
      </c>
      <c r="M22" s="387">
        <f t="shared" si="0"/>
        <v>21.428571428571427</v>
      </c>
      <c r="N22" s="388">
        <v>1</v>
      </c>
      <c r="O22" s="402" t="s">
        <v>2418</v>
      </c>
      <c r="P22" s="388">
        <f t="shared" si="1"/>
        <v>1</v>
      </c>
      <c r="Q22" s="389" t="str" cm="1">
        <f t="array" aca="1" ref="Q22" ca="1">IF(ISNUMBER(P22),IF(P22=100%,"CUMPLIDA",IF(AND(ISNUMBER(L22),ISNUMBER(INDIRECT("FECHA_"&amp;$B22,1))), IF(L22&lt;=INDIRECT("FECHA_"&amp;$B22,1),"INCUMPLIDA","PROCESO"), "VERIFICAR FECHA")),"SIN VALOR AVANCE")</f>
        <v>CUMPLIDA</v>
      </c>
    </row>
    <row r="23" spans="1:17" ht="60">
      <c r="A23" s="412" t="s">
        <v>21</v>
      </c>
      <c r="B23" s="383" t="s">
        <v>14</v>
      </c>
      <c r="C23" s="596"/>
      <c r="D23" s="596"/>
      <c r="E23" s="595"/>
      <c r="F23" s="595"/>
      <c r="G23" s="384" t="s">
        <v>2419</v>
      </c>
      <c r="H23" s="402" t="s">
        <v>2420</v>
      </c>
      <c r="I23" s="402" t="s">
        <v>2421</v>
      </c>
      <c r="J23" s="391">
        <v>1</v>
      </c>
      <c r="K23" s="386">
        <v>44756</v>
      </c>
      <c r="L23" s="386">
        <v>44926</v>
      </c>
      <c r="M23" s="387">
        <f t="shared" si="0"/>
        <v>24.285714285714285</v>
      </c>
      <c r="N23" s="388">
        <v>1</v>
      </c>
      <c r="O23" s="402" t="s">
        <v>2418</v>
      </c>
      <c r="P23" s="388">
        <f t="shared" si="1"/>
        <v>1</v>
      </c>
      <c r="Q23" s="389" t="str" cm="1">
        <f t="array" aca="1" ref="Q23" ca="1">IF(ISNUMBER(P23),IF(P23=100%,"CUMPLIDA",IF(AND(ISNUMBER(L23),ISNUMBER(INDIRECT("FECHA_"&amp;$B23,1))), IF(L23&lt;=INDIRECT("FECHA_"&amp;$B23,1),"INCUMPLIDA","PROCESO"), "VERIFICAR FECHA")),"SIN VALOR AVANCE")</f>
        <v>CUMPLIDA</v>
      </c>
    </row>
    <row r="24" spans="1:17" ht="90">
      <c r="A24" s="412" t="s">
        <v>21</v>
      </c>
      <c r="B24" s="383" t="s">
        <v>14</v>
      </c>
      <c r="C24" s="596"/>
      <c r="D24" s="596"/>
      <c r="E24" s="595"/>
      <c r="F24" s="595"/>
      <c r="G24" s="384" t="s">
        <v>2422</v>
      </c>
      <c r="H24" s="402" t="s">
        <v>2423</v>
      </c>
      <c r="I24" s="402" t="s">
        <v>2424</v>
      </c>
      <c r="J24" s="391">
        <v>4</v>
      </c>
      <c r="K24" s="386">
        <v>44593</v>
      </c>
      <c r="L24" s="386">
        <v>44957</v>
      </c>
      <c r="M24" s="387">
        <f t="shared" si="0"/>
        <v>52</v>
      </c>
      <c r="N24" s="388">
        <v>1</v>
      </c>
      <c r="O24" s="402" t="s">
        <v>2418</v>
      </c>
      <c r="P24" s="388">
        <f t="shared" si="1"/>
        <v>1</v>
      </c>
      <c r="Q24" s="389" t="str" cm="1">
        <f t="array" aca="1" ref="Q24" ca="1">IF(ISNUMBER(P24),IF(P24=100%,"CUMPLIDA",IF(AND(ISNUMBER(L24),ISNUMBER(INDIRECT("FECHA_"&amp;$B24,1))), IF(L24&lt;=INDIRECT("FECHA_"&amp;$B24,1),"INCUMPLIDA","PROCESO"), "VERIFICAR FECHA")),"SIN VALOR AVANCE")</f>
        <v>CUMPLIDA</v>
      </c>
    </row>
    <row r="25" spans="1:17" ht="60">
      <c r="A25" s="412" t="s">
        <v>21</v>
      </c>
      <c r="B25" s="383" t="s">
        <v>14</v>
      </c>
      <c r="C25" s="596"/>
      <c r="D25" s="596"/>
      <c r="E25" s="595"/>
      <c r="F25" s="595"/>
      <c r="G25" s="384" t="s">
        <v>2425</v>
      </c>
      <c r="H25" s="402" t="s">
        <v>2426</v>
      </c>
      <c r="I25" s="402" t="s">
        <v>2427</v>
      </c>
      <c r="J25" s="391">
        <v>1</v>
      </c>
      <c r="K25" s="386">
        <v>44562</v>
      </c>
      <c r="L25" s="386">
        <v>44651</v>
      </c>
      <c r="M25" s="387">
        <f t="shared" si="0"/>
        <v>12.714285714285714</v>
      </c>
      <c r="N25" s="388">
        <v>1</v>
      </c>
      <c r="O25" s="402" t="s">
        <v>2418</v>
      </c>
      <c r="P25" s="388">
        <f t="shared" si="1"/>
        <v>1</v>
      </c>
      <c r="Q25" s="389" t="str" cm="1">
        <f t="array" aca="1" ref="Q25" ca="1">IF(ISNUMBER(P25),IF(P25=100%,"CUMPLIDA",IF(AND(ISNUMBER(L25),ISNUMBER(INDIRECT("FECHA_"&amp;$B25,1))), IF(L25&lt;=INDIRECT("FECHA_"&amp;$B25,1),"INCUMPLIDA","PROCESO"), "VERIFICAR FECHA")),"SIN VALOR AVANCE")</f>
        <v>CUMPLIDA</v>
      </c>
    </row>
    <row r="26" spans="1:17" ht="60">
      <c r="A26" s="412" t="s">
        <v>21</v>
      </c>
      <c r="B26" s="383" t="s">
        <v>14</v>
      </c>
      <c r="C26" s="596"/>
      <c r="D26" s="596"/>
      <c r="E26" s="595"/>
      <c r="F26" s="595"/>
      <c r="G26" s="384" t="s">
        <v>2428</v>
      </c>
      <c r="H26" s="402" t="s">
        <v>2429</v>
      </c>
      <c r="I26" s="402" t="s">
        <v>2427</v>
      </c>
      <c r="J26" s="391">
        <v>1</v>
      </c>
      <c r="K26" s="386">
        <v>44562</v>
      </c>
      <c r="L26" s="386">
        <v>44651</v>
      </c>
      <c r="M26" s="387">
        <f t="shared" si="0"/>
        <v>12.714285714285714</v>
      </c>
      <c r="N26" s="388">
        <v>1</v>
      </c>
      <c r="O26" s="402" t="s">
        <v>2418</v>
      </c>
      <c r="P26" s="388">
        <f t="shared" si="1"/>
        <v>1</v>
      </c>
      <c r="Q26" s="389" t="str" cm="1">
        <f t="array" aca="1" ref="Q26" ca="1">IF(ISNUMBER(P26),IF(P26=100%,"CUMPLIDA",IF(AND(ISNUMBER(L26),ISNUMBER(INDIRECT("FECHA_"&amp;$B26,1))), IF(L26&lt;=INDIRECT("FECHA_"&amp;$B26,1),"INCUMPLIDA","PROCESO"), "VERIFICAR FECHA")),"SIN VALOR AVANCE")</f>
        <v>CUMPLIDA</v>
      </c>
    </row>
    <row r="27" spans="1:17" ht="45.75">
      <c r="A27" s="412" t="s">
        <v>21</v>
      </c>
      <c r="B27" s="383" t="s">
        <v>14</v>
      </c>
      <c r="C27" s="596"/>
      <c r="D27" s="596"/>
      <c r="E27" s="595"/>
      <c r="F27" s="595"/>
      <c r="G27" s="384" t="s">
        <v>2430</v>
      </c>
      <c r="H27" s="402" t="s">
        <v>2431</v>
      </c>
      <c r="I27" s="402" t="s">
        <v>2432</v>
      </c>
      <c r="J27" s="391">
        <v>3</v>
      </c>
      <c r="K27" s="386">
        <v>44593</v>
      </c>
      <c r="L27" s="386">
        <v>44742</v>
      </c>
      <c r="M27" s="387">
        <f t="shared" si="0"/>
        <v>21.285714285714285</v>
      </c>
      <c r="N27" s="388">
        <v>1</v>
      </c>
      <c r="O27" s="402" t="s">
        <v>2418</v>
      </c>
      <c r="P27" s="388">
        <f t="shared" si="1"/>
        <v>1</v>
      </c>
      <c r="Q27" s="389" t="str" cm="1">
        <f t="array" aca="1" ref="Q27" ca="1">IF(ISNUMBER(P27),IF(P27=100%,"CUMPLIDA",IF(AND(ISNUMBER(L27),ISNUMBER(INDIRECT("FECHA_"&amp;$B27,1))), IF(L27&lt;=INDIRECT("FECHA_"&amp;$B27,1),"INCUMPLIDA","PROCESO"), "VERIFICAR FECHA")),"SIN VALOR AVANCE")</f>
        <v>CUMPLIDA</v>
      </c>
    </row>
    <row r="28" spans="1:17" ht="60">
      <c r="A28" s="412" t="s">
        <v>21</v>
      </c>
      <c r="B28" s="383" t="s">
        <v>14</v>
      </c>
      <c r="C28" s="596"/>
      <c r="D28" s="596"/>
      <c r="E28" s="595"/>
      <c r="F28" s="595"/>
      <c r="G28" s="384" t="s">
        <v>2433</v>
      </c>
      <c r="H28" s="402" t="s">
        <v>2434</v>
      </c>
      <c r="I28" s="402" t="s">
        <v>2435</v>
      </c>
      <c r="J28" s="391">
        <v>1</v>
      </c>
      <c r="K28" s="386">
        <v>44562</v>
      </c>
      <c r="L28" s="386">
        <v>44592</v>
      </c>
      <c r="M28" s="387">
        <f t="shared" si="0"/>
        <v>4.2857142857142856</v>
      </c>
      <c r="N28" s="388">
        <v>1</v>
      </c>
      <c r="O28" s="402" t="s">
        <v>2418</v>
      </c>
      <c r="P28" s="388">
        <f t="shared" si="1"/>
        <v>1</v>
      </c>
      <c r="Q28" s="389" t="str" cm="1">
        <f t="array" aca="1" ref="Q28" ca="1">IF(ISNUMBER(P28),IF(P28=100%,"CUMPLIDA",IF(AND(ISNUMBER(L28),ISNUMBER(INDIRECT("FECHA_"&amp;$B28,1))), IF(L28&lt;=INDIRECT("FECHA_"&amp;$B28,1),"INCUMPLIDA","PROCESO"), "VERIFICAR FECHA")),"SIN VALOR AVANCE")</f>
        <v>CUMPLIDA</v>
      </c>
    </row>
    <row r="29" spans="1:17" ht="60">
      <c r="A29" s="412" t="s">
        <v>21</v>
      </c>
      <c r="B29" s="383" t="s">
        <v>14</v>
      </c>
      <c r="C29" s="596"/>
      <c r="D29" s="596"/>
      <c r="E29" s="595"/>
      <c r="F29" s="595"/>
      <c r="G29" s="384" t="s">
        <v>2436</v>
      </c>
      <c r="H29" s="402" t="s">
        <v>2437</v>
      </c>
      <c r="I29" s="402" t="s">
        <v>2438</v>
      </c>
      <c r="J29" s="391">
        <v>3</v>
      </c>
      <c r="K29" s="386">
        <v>44566</v>
      </c>
      <c r="L29" s="386">
        <v>45046</v>
      </c>
      <c r="M29" s="387">
        <f t="shared" si="0"/>
        <v>68.571428571428569</v>
      </c>
      <c r="N29" s="388">
        <v>1</v>
      </c>
      <c r="O29" s="402" t="s">
        <v>2418</v>
      </c>
      <c r="P29" s="388">
        <f t="shared" si="1"/>
        <v>1</v>
      </c>
      <c r="Q29" s="389" t="str" cm="1">
        <f t="array" aca="1" ref="Q29" ca="1">IF(ISNUMBER(P29),IF(P29=100%,"CUMPLIDA",IF(AND(ISNUMBER(L29),ISNUMBER(INDIRECT("FECHA_"&amp;$B29,1))), IF(L29&lt;=INDIRECT("FECHA_"&amp;$B29,1),"INCUMPLIDA","PROCESO"), "VERIFICAR FECHA")),"SIN VALOR AVANCE")</f>
        <v>CUMPLIDA</v>
      </c>
    </row>
    <row r="30" spans="1:17" ht="60" customHeight="1">
      <c r="A30" s="412" t="s">
        <v>21</v>
      </c>
      <c r="B30" s="383" t="s">
        <v>14</v>
      </c>
      <c r="C30" s="596" t="s">
        <v>2439</v>
      </c>
      <c r="D30" s="596" t="s">
        <v>2412</v>
      </c>
      <c r="E30" s="595" t="s">
        <v>2440</v>
      </c>
      <c r="F30" s="595" t="s">
        <v>2441</v>
      </c>
      <c r="G30" s="384" t="s">
        <v>2442</v>
      </c>
      <c r="H30" s="402" t="s">
        <v>2443</v>
      </c>
      <c r="I30" s="402" t="s">
        <v>2444</v>
      </c>
      <c r="J30" s="391">
        <v>1</v>
      </c>
      <c r="K30" s="386">
        <v>44621</v>
      </c>
      <c r="L30" s="386">
        <v>44666</v>
      </c>
      <c r="M30" s="387">
        <f t="shared" si="0"/>
        <v>6.4285714285714288</v>
      </c>
      <c r="N30" s="388">
        <v>1</v>
      </c>
      <c r="O30" s="402" t="s">
        <v>2445</v>
      </c>
      <c r="P30" s="388">
        <f t="shared" si="1"/>
        <v>1</v>
      </c>
      <c r="Q30" s="389" t="str" cm="1">
        <f t="array" aca="1" ref="Q30" ca="1">IF(ISNUMBER(P30),IF(P30=100%,"CUMPLIDA",IF(AND(ISNUMBER(L30),ISNUMBER(INDIRECT("FECHA_"&amp;$B30,1))), IF(L30&lt;=INDIRECT("FECHA_"&amp;$B30,1),"INCUMPLIDA","PROCESO"), "VERIFICAR FECHA")),"SIN VALOR AVANCE")</f>
        <v>CUMPLIDA</v>
      </c>
    </row>
    <row r="31" spans="1:17" ht="120">
      <c r="A31" s="412" t="s">
        <v>21</v>
      </c>
      <c r="B31" s="383" t="s">
        <v>14</v>
      </c>
      <c r="C31" s="596"/>
      <c r="D31" s="596"/>
      <c r="E31" s="595"/>
      <c r="F31" s="595"/>
      <c r="G31" s="384" t="s">
        <v>2446</v>
      </c>
      <c r="H31" s="402" t="s">
        <v>2447</v>
      </c>
      <c r="I31" s="402" t="s">
        <v>2448</v>
      </c>
      <c r="J31" s="391">
        <v>2</v>
      </c>
      <c r="K31" s="386">
        <v>44681</v>
      </c>
      <c r="L31" s="386">
        <v>44864</v>
      </c>
      <c r="M31" s="387">
        <f t="shared" si="0"/>
        <v>26.142857142857142</v>
      </c>
      <c r="N31" s="388">
        <v>1</v>
      </c>
      <c r="O31" s="402" t="s">
        <v>2445</v>
      </c>
      <c r="P31" s="388">
        <f t="shared" si="1"/>
        <v>1</v>
      </c>
      <c r="Q31" s="389" t="str" cm="1">
        <f t="array" aca="1" ref="Q31" ca="1">IF(ISNUMBER(P31),IF(P31=100%,"CUMPLIDA",IF(AND(ISNUMBER(L31),ISNUMBER(INDIRECT("FECHA_"&amp;$B31,1))), IF(L31&lt;=INDIRECT("FECHA_"&amp;$B31,1),"INCUMPLIDA","PROCESO"), "VERIFICAR FECHA")),"SIN VALOR AVANCE")</f>
        <v>CUMPLIDA</v>
      </c>
    </row>
    <row r="32" spans="1:17" ht="60.75">
      <c r="A32" s="412" t="s">
        <v>21</v>
      </c>
      <c r="B32" s="383" t="s">
        <v>14</v>
      </c>
      <c r="C32" s="596"/>
      <c r="D32" s="596"/>
      <c r="E32" s="595"/>
      <c r="F32" s="595"/>
      <c r="G32" s="384" t="s">
        <v>2449</v>
      </c>
      <c r="H32" s="402" t="s">
        <v>2450</v>
      </c>
      <c r="I32" s="402" t="s">
        <v>2451</v>
      </c>
      <c r="J32" s="391">
        <v>1</v>
      </c>
      <c r="K32" s="386">
        <v>44612</v>
      </c>
      <c r="L32" s="386">
        <v>44711</v>
      </c>
      <c r="M32" s="387">
        <f t="shared" si="0"/>
        <v>14.142857142857142</v>
      </c>
      <c r="N32" s="388">
        <v>1</v>
      </c>
      <c r="O32" s="402" t="s">
        <v>2452</v>
      </c>
      <c r="P32" s="388">
        <f t="shared" si="1"/>
        <v>1</v>
      </c>
      <c r="Q32" s="389" t="str" cm="1">
        <f t="array" aca="1" ref="Q32" ca="1">IF(ISNUMBER(P32),IF(P32=100%,"CUMPLIDA",IF(AND(ISNUMBER(L32),ISNUMBER(INDIRECT("FECHA_"&amp;$B32,1))), IF(L32&lt;=INDIRECT("FECHA_"&amp;$B32,1),"INCUMPLIDA","PROCESO"), "VERIFICAR FECHA")),"SIN VALOR AVANCE")</f>
        <v>CUMPLIDA</v>
      </c>
    </row>
    <row r="33" spans="1:17" ht="105">
      <c r="A33" s="412" t="s">
        <v>21</v>
      </c>
      <c r="B33" s="383" t="s">
        <v>14</v>
      </c>
      <c r="C33" s="596"/>
      <c r="D33" s="596"/>
      <c r="E33" s="595"/>
      <c r="F33" s="595"/>
      <c r="G33" s="384" t="s">
        <v>2453</v>
      </c>
      <c r="H33" s="402" t="s">
        <v>2454</v>
      </c>
      <c r="I33" s="402" t="s">
        <v>2455</v>
      </c>
      <c r="J33" s="391">
        <v>9</v>
      </c>
      <c r="K33" s="386">
        <v>44713</v>
      </c>
      <c r="L33" s="386">
        <v>44804</v>
      </c>
      <c r="M33" s="387">
        <f t="shared" si="0"/>
        <v>13</v>
      </c>
      <c r="N33" s="388">
        <v>1</v>
      </c>
      <c r="O33" s="402" t="s">
        <v>2456</v>
      </c>
      <c r="P33" s="388">
        <f t="shared" si="1"/>
        <v>1</v>
      </c>
      <c r="Q33" s="389" t="str" cm="1">
        <f t="array" aca="1" ref="Q33" ca="1">IF(ISNUMBER(P33),IF(P33=100%,"CUMPLIDA",IF(AND(ISNUMBER(L33),ISNUMBER(INDIRECT("FECHA_"&amp;$B33,1))), IF(L33&lt;=INDIRECT("FECHA_"&amp;$B33,1),"INCUMPLIDA","PROCESO"), "VERIFICAR FECHA")),"SIN VALOR AVANCE")</f>
        <v>CUMPLIDA</v>
      </c>
    </row>
    <row r="34" spans="1:17" ht="90.75">
      <c r="A34" s="412" t="s">
        <v>21</v>
      </c>
      <c r="B34" s="383" t="s">
        <v>14</v>
      </c>
      <c r="C34" s="596"/>
      <c r="D34" s="596"/>
      <c r="E34" s="595"/>
      <c r="F34" s="595"/>
      <c r="G34" s="384" t="s">
        <v>2457</v>
      </c>
      <c r="H34" s="402" t="s">
        <v>2458</v>
      </c>
      <c r="I34" s="402" t="s">
        <v>2448</v>
      </c>
      <c r="J34" s="391">
        <v>2</v>
      </c>
      <c r="K34" s="386">
        <v>44681</v>
      </c>
      <c r="L34" s="386">
        <v>44788</v>
      </c>
      <c r="M34" s="387">
        <f t="shared" si="0"/>
        <v>15.285714285714286</v>
      </c>
      <c r="N34" s="388">
        <v>1</v>
      </c>
      <c r="O34" s="402" t="s">
        <v>2459</v>
      </c>
      <c r="P34" s="388">
        <f t="shared" si="1"/>
        <v>1</v>
      </c>
      <c r="Q34" s="389" t="str" cm="1">
        <f t="array" aca="1" ref="Q34" ca="1">IF(ISNUMBER(P34),IF(P34=100%,"CUMPLIDA",IF(AND(ISNUMBER(L34),ISNUMBER(INDIRECT("FECHA_"&amp;$B34,1))), IF(L34&lt;=INDIRECT("FECHA_"&amp;$B34,1),"INCUMPLIDA","PROCESO"), "VERIFICAR FECHA")),"SIN VALOR AVANCE")</f>
        <v>CUMPLIDA</v>
      </c>
    </row>
    <row r="35" spans="1:17" ht="90.75">
      <c r="A35" s="412" t="s">
        <v>21</v>
      </c>
      <c r="B35" s="383" t="s">
        <v>14</v>
      </c>
      <c r="C35" s="596"/>
      <c r="D35" s="596"/>
      <c r="E35" s="595" t="s">
        <v>2460</v>
      </c>
      <c r="F35" s="595"/>
      <c r="G35" s="384" t="s">
        <v>2461</v>
      </c>
      <c r="H35" s="402" t="s">
        <v>2462</v>
      </c>
      <c r="I35" s="402" t="s">
        <v>2463</v>
      </c>
      <c r="J35" s="391">
        <v>1</v>
      </c>
      <c r="K35" s="386">
        <v>44602</v>
      </c>
      <c r="L35" s="386">
        <v>44635</v>
      </c>
      <c r="M35" s="387">
        <f t="shared" si="0"/>
        <v>4.7142857142857144</v>
      </c>
      <c r="N35" s="388">
        <v>1</v>
      </c>
      <c r="O35" s="402" t="s">
        <v>2464</v>
      </c>
      <c r="P35" s="388">
        <f t="shared" si="1"/>
        <v>1</v>
      </c>
      <c r="Q35" s="389" t="str" cm="1">
        <f t="array" aca="1" ref="Q35" ca="1">IF(ISNUMBER(P35),IF(P35=100%,"CUMPLIDA",IF(AND(ISNUMBER(L35),ISNUMBER(INDIRECT("FECHA_"&amp;$B35,1))), IF(L35&lt;=INDIRECT("FECHA_"&amp;$B35,1),"INCUMPLIDA","PROCESO"), "VERIFICAR FECHA")),"SIN VALOR AVANCE")</f>
        <v>CUMPLIDA</v>
      </c>
    </row>
    <row r="36" spans="1:17" ht="60">
      <c r="A36" s="412" t="s">
        <v>21</v>
      </c>
      <c r="B36" s="383" t="s">
        <v>14</v>
      </c>
      <c r="C36" s="596"/>
      <c r="D36" s="596"/>
      <c r="E36" s="595"/>
      <c r="F36" s="595"/>
      <c r="G36" s="384" t="s">
        <v>2465</v>
      </c>
      <c r="H36" s="402" t="s">
        <v>2466</v>
      </c>
      <c r="I36" s="402" t="s">
        <v>2467</v>
      </c>
      <c r="J36" s="391">
        <v>1</v>
      </c>
      <c r="K36" s="386">
        <v>44636</v>
      </c>
      <c r="L36" s="386">
        <v>44895</v>
      </c>
      <c r="M36" s="387">
        <f t="shared" si="0"/>
        <v>37</v>
      </c>
      <c r="N36" s="388">
        <v>1</v>
      </c>
      <c r="O36" s="402" t="s">
        <v>2468</v>
      </c>
      <c r="P36" s="388">
        <f t="shared" si="1"/>
        <v>1</v>
      </c>
      <c r="Q36" s="389" t="str" cm="1">
        <f t="array" aca="1" ref="Q36" ca="1">IF(ISNUMBER(P36),IF(P36=100%,"CUMPLIDA",IF(AND(ISNUMBER(L36),ISNUMBER(INDIRECT("FECHA_"&amp;$B36,1))), IF(L36&lt;=INDIRECT("FECHA_"&amp;$B36,1),"INCUMPLIDA","PROCESO"), "VERIFICAR FECHA")),"SIN VALOR AVANCE")</f>
        <v>CUMPLIDA</v>
      </c>
    </row>
    <row r="37" spans="1:17" ht="75">
      <c r="A37" s="412" t="s">
        <v>21</v>
      </c>
      <c r="B37" s="383" t="s">
        <v>14</v>
      </c>
      <c r="C37" s="596"/>
      <c r="D37" s="596"/>
      <c r="E37" s="595"/>
      <c r="F37" s="595"/>
      <c r="G37" s="384" t="s">
        <v>2469</v>
      </c>
      <c r="H37" s="402" t="s">
        <v>2470</v>
      </c>
      <c r="I37" s="402" t="s">
        <v>2471</v>
      </c>
      <c r="J37" s="391">
        <v>2</v>
      </c>
      <c r="K37" s="386">
        <v>44757</v>
      </c>
      <c r="L37" s="386">
        <v>44972</v>
      </c>
      <c r="M37" s="387">
        <f t="shared" si="0"/>
        <v>30.714285714285715</v>
      </c>
      <c r="N37" s="388">
        <v>1</v>
      </c>
      <c r="O37" s="402" t="s">
        <v>2445</v>
      </c>
      <c r="P37" s="388">
        <f t="shared" si="1"/>
        <v>1</v>
      </c>
      <c r="Q37" s="389" t="str" cm="1">
        <f t="array" aca="1" ref="Q37" ca="1">IF(ISNUMBER(P37),IF(P37=100%,"CUMPLIDA",IF(AND(ISNUMBER(L37),ISNUMBER(INDIRECT("FECHA_"&amp;$B37,1))), IF(L37&lt;=INDIRECT("FECHA_"&amp;$B37,1),"INCUMPLIDA","PROCESO"), "VERIFICAR FECHA")),"SIN VALOR AVANCE")</f>
        <v>CUMPLIDA</v>
      </c>
    </row>
    <row r="38" spans="1:17" ht="120.75">
      <c r="A38" s="412" t="s">
        <v>21</v>
      </c>
      <c r="B38" s="383" t="s">
        <v>14</v>
      </c>
      <c r="C38" s="596"/>
      <c r="D38" s="596"/>
      <c r="E38" s="595"/>
      <c r="F38" s="595"/>
      <c r="G38" s="384" t="s">
        <v>2472</v>
      </c>
      <c r="H38" s="402" t="s">
        <v>2473</v>
      </c>
      <c r="I38" s="402" t="s">
        <v>2474</v>
      </c>
      <c r="J38" s="391">
        <v>9</v>
      </c>
      <c r="K38" s="386">
        <v>44773</v>
      </c>
      <c r="L38" s="386">
        <v>44834</v>
      </c>
      <c r="M38" s="387">
        <f t="shared" si="0"/>
        <v>8.7142857142857135</v>
      </c>
      <c r="N38" s="388">
        <v>1</v>
      </c>
      <c r="O38" s="402" t="s">
        <v>2475</v>
      </c>
      <c r="P38" s="388">
        <f t="shared" si="1"/>
        <v>1</v>
      </c>
      <c r="Q38" s="389" t="str" cm="1">
        <f t="array" aca="1" ref="Q38" ca="1">IF(ISNUMBER(P38),IF(P38=100%,"CUMPLIDA",IF(AND(ISNUMBER(L38),ISNUMBER(INDIRECT("FECHA_"&amp;$B38,1))), IF(L38&lt;=INDIRECT("FECHA_"&amp;$B38,1),"INCUMPLIDA","PROCESO"), "VERIFICAR FECHA")),"SIN VALOR AVANCE")</f>
        <v>CUMPLIDA</v>
      </c>
    </row>
    <row r="39" spans="1:17" ht="75">
      <c r="A39" s="412" t="s">
        <v>21</v>
      </c>
      <c r="B39" s="383" t="s">
        <v>14</v>
      </c>
      <c r="C39" s="596"/>
      <c r="D39" s="596"/>
      <c r="E39" s="595"/>
      <c r="F39" s="595"/>
      <c r="G39" s="384" t="s">
        <v>2476</v>
      </c>
      <c r="H39" s="402" t="s">
        <v>2477</v>
      </c>
      <c r="I39" s="402" t="s">
        <v>2478</v>
      </c>
      <c r="J39" s="391">
        <v>2</v>
      </c>
      <c r="K39" s="386">
        <v>44621</v>
      </c>
      <c r="L39" s="386">
        <v>44712</v>
      </c>
      <c r="M39" s="387">
        <f t="shared" si="0"/>
        <v>13</v>
      </c>
      <c r="N39" s="388">
        <v>1</v>
      </c>
      <c r="O39" s="402" t="s">
        <v>2445</v>
      </c>
      <c r="P39" s="388">
        <f t="shared" si="1"/>
        <v>1</v>
      </c>
      <c r="Q39" s="389" t="str" cm="1">
        <f t="array" aca="1" ref="Q39" ca="1">IF(ISNUMBER(P39),IF(P39=100%,"CUMPLIDA",IF(AND(ISNUMBER(L39),ISNUMBER(INDIRECT("FECHA_"&amp;$B39,1))), IF(L39&lt;=INDIRECT("FECHA_"&amp;$B39,1),"INCUMPLIDA","PROCESO"), "VERIFICAR FECHA")),"SIN VALOR AVANCE")</f>
        <v>CUMPLIDA</v>
      </c>
    </row>
    <row r="40" spans="1:17" ht="60">
      <c r="A40" s="412" t="s">
        <v>21</v>
      </c>
      <c r="B40" s="383" t="s">
        <v>14</v>
      </c>
      <c r="C40" s="596"/>
      <c r="D40" s="596"/>
      <c r="E40" s="595"/>
      <c r="F40" s="595"/>
      <c r="G40" s="384" t="s">
        <v>2479</v>
      </c>
      <c r="H40" s="402" t="s">
        <v>2480</v>
      </c>
      <c r="I40" s="402" t="s">
        <v>2481</v>
      </c>
      <c r="J40" s="391">
        <v>1</v>
      </c>
      <c r="K40" s="386">
        <v>44621</v>
      </c>
      <c r="L40" s="386">
        <v>44666</v>
      </c>
      <c r="M40" s="387">
        <f t="shared" si="0"/>
        <v>6.4285714285714288</v>
      </c>
      <c r="N40" s="388">
        <v>1</v>
      </c>
      <c r="O40" s="402" t="s">
        <v>2445</v>
      </c>
      <c r="P40" s="388">
        <f t="shared" si="1"/>
        <v>1</v>
      </c>
      <c r="Q40" s="389" t="str" cm="1">
        <f t="array" aca="1" ref="Q40" ca="1">IF(ISNUMBER(P40),IF(P40=100%,"CUMPLIDA",IF(AND(ISNUMBER(L40),ISNUMBER(INDIRECT("FECHA_"&amp;$B40,1))), IF(L40&lt;=INDIRECT("FECHA_"&amp;$B40,1),"INCUMPLIDA","PROCESO"), "VERIFICAR FECHA")),"SIN VALOR AVANCE")</f>
        <v>CUMPLIDA</v>
      </c>
    </row>
    <row r="41" spans="1:17" ht="75" customHeight="1">
      <c r="A41" s="412" t="s">
        <v>21</v>
      </c>
      <c r="B41" s="383" t="s">
        <v>14</v>
      </c>
      <c r="C41" s="596" t="s">
        <v>2482</v>
      </c>
      <c r="D41" s="596" t="s">
        <v>2412</v>
      </c>
      <c r="E41" s="595" t="s">
        <v>2483</v>
      </c>
      <c r="F41" s="595" t="s">
        <v>2484</v>
      </c>
      <c r="G41" s="384" t="s">
        <v>2485</v>
      </c>
      <c r="H41" s="402" t="s">
        <v>2486</v>
      </c>
      <c r="I41" s="402" t="s">
        <v>2487</v>
      </c>
      <c r="J41" s="391">
        <v>1</v>
      </c>
      <c r="K41" s="386">
        <v>44712</v>
      </c>
      <c r="L41" s="386">
        <v>44925</v>
      </c>
      <c r="M41" s="387">
        <f t="shared" si="0"/>
        <v>30.428571428571427</v>
      </c>
      <c r="N41" s="388">
        <v>1</v>
      </c>
      <c r="O41" s="402" t="s">
        <v>2488</v>
      </c>
      <c r="P41" s="388">
        <f t="shared" si="1"/>
        <v>1</v>
      </c>
      <c r="Q41" s="389" t="str" cm="1">
        <f t="array" aca="1" ref="Q41" ca="1">IF(ISNUMBER(P41),IF(P41=100%,"CUMPLIDA",IF(AND(ISNUMBER(L41),ISNUMBER(INDIRECT("FECHA_"&amp;$B41,1))), IF(L41&lt;=INDIRECT("FECHA_"&amp;$B41,1),"INCUMPLIDA","PROCESO"), "VERIFICAR FECHA")),"SIN VALOR AVANCE")</f>
        <v>CUMPLIDA</v>
      </c>
    </row>
    <row r="42" spans="1:17" ht="45.75">
      <c r="A42" s="412" t="s">
        <v>21</v>
      </c>
      <c r="B42" s="383" t="s">
        <v>14</v>
      </c>
      <c r="C42" s="596"/>
      <c r="D42" s="596"/>
      <c r="E42" s="595"/>
      <c r="F42" s="595"/>
      <c r="G42" s="384" t="s">
        <v>2489</v>
      </c>
      <c r="H42" s="402" t="s">
        <v>2490</v>
      </c>
      <c r="I42" s="402" t="s">
        <v>2491</v>
      </c>
      <c r="J42" s="391">
        <v>1</v>
      </c>
      <c r="K42" s="386">
        <v>44713</v>
      </c>
      <c r="L42" s="386">
        <v>44926</v>
      </c>
      <c r="M42" s="387">
        <f t="shared" si="0"/>
        <v>30.428571428571427</v>
      </c>
      <c r="N42" s="388">
        <v>1</v>
      </c>
      <c r="O42" s="402" t="s">
        <v>2492</v>
      </c>
      <c r="P42" s="388">
        <f t="shared" si="1"/>
        <v>1</v>
      </c>
      <c r="Q42" s="389" t="str" cm="1">
        <f t="array" aca="1" ref="Q42" ca="1">IF(ISNUMBER(P42),IF(P42=100%,"CUMPLIDA",IF(AND(ISNUMBER(L42),ISNUMBER(INDIRECT("FECHA_"&amp;$B42,1))), IF(L42&lt;=INDIRECT("FECHA_"&amp;$B42,1),"INCUMPLIDA","PROCESO"), "VERIFICAR FECHA")),"SIN VALOR AVANCE")</f>
        <v>CUMPLIDA</v>
      </c>
    </row>
    <row r="43" spans="1:17" ht="90">
      <c r="A43" s="412" t="s">
        <v>21</v>
      </c>
      <c r="B43" s="383" t="s">
        <v>14</v>
      </c>
      <c r="C43" s="596"/>
      <c r="D43" s="596"/>
      <c r="E43" s="595"/>
      <c r="F43" s="595"/>
      <c r="G43" s="384" t="s">
        <v>2493</v>
      </c>
      <c r="H43" s="402" t="s">
        <v>2494</v>
      </c>
      <c r="I43" s="402" t="s">
        <v>2495</v>
      </c>
      <c r="J43" s="391">
        <v>6</v>
      </c>
      <c r="K43" s="386">
        <v>44713</v>
      </c>
      <c r="L43" s="386">
        <v>44926</v>
      </c>
      <c r="M43" s="387">
        <f t="shared" si="0"/>
        <v>30.428571428571427</v>
      </c>
      <c r="N43" s="388">
        <v>1</v>
      </c>
      <c r="O43" s="402" t="s">
        <v>2496</v>
      </c>
      <c r="P43" s="388">
        <f t="shared" si="1"/>
        <v>1</v>
      </c>
      <c r="Q43" s="389" t="str" cm="1">
        <f t="array" aca="1" ref="Q43" ca="1">IF(ISNUMBER(P43),IF(P43=100%,"CUMPLIDA",IF(AND(ISNUMBER(L43),ISNUMBER(INDIRECT("FECHA_"&amp;$B43,1))), IF(L43&lt;=INDIRECT("FECHA_"&amp;$B43,1),"INCUMPLIDA","PROCESO"), "VERIFICAR FECHA")),"SIN VALOR AVANCE")</f>
        <v>CUMPLIDA</v>
      </c>
    </row>
    <row r="44" spans="1:17" ht="105">
      <c r="A44" s="412" t="s">
        <v>21</v>
      </c>
      <c r="B44" s="383" t="s">
        <v>14</v>
      </c>
      <c r="C44" s="596"/>
      <c r="D44" s="596"/>
      <c r="E44" s="595"/>
      <c r="F44" s="595"/>
      <c r="G44" s="384" t="s">
        <v>2497</v>
      </c>
      <c r="H44" s="402" t="s">
        <v>2498</v>
      </c>
      <c r="I44" s="402" t="s">
        <v>2499</v>
      </c>
      <c r="J44" s="391">
        <v>1</v>
      </c>
      <c r="K44" s="386">
        <v>44712</v>
      </c>
      <c r="L44" s="386">
        <v>44834</v>
      </c>
      <c r="M44" s="387">
        <f t="shared" si="0"/>
        <v>17.428571428571427</v>
      </c>
      <c r="N44" s="388">
        <v>1</v>
      </c>
      <c r="O44" s="402" t="s">
        <v>2500</v>
      </c>
      <c r="P44" s="388">
        <f t="shared" si="1"/>
        <v>1</v>
      </c>
      <c r="Q44" s="389" t="str" cm="1">
        <f t="array" aca="1" ref="Q44" ca="1">IF(ISNUMBER(P44),IF(P44=100%,"CUMPLIDA",IF(AND(ISNUMBER(L44),ISNUMBER(INDIRECT("FECHA_"&amp;$B44,1))), IF(L44&lt;=INDIRECT("FECHA_"&amp;$B44,1),"INCUMPLIDA","PROCESO"), "VERIFICAR FECHA")),"SIN VALOR AVANCE")</f>
        <v>CUMPLIDA</v>
      </c>
    </row>
    <row r="45" spans="1:17" ht="120">
      <c r="A45" s="412" t="s">
        <v>21</v>
      </c>
      <c r="B45" s="383" t="s">
        <v>14</v>
      </c>
      <c r="C45" s="596"/>
      <c r="D45" s="596"/>
      <c r="E45" s="595" t="s">
        <v>2501</v>
      </c>
      <c r="F45" s="595"/>
      <c r="G45" s="384" t="s">
        <v>2502</v>
      </c>
      <c r="H45" s="402" t="s">
        <v>2503</v>
      </c>
      <c r="I45" s="402" t="s">
        <v>2504</v>
      </c>
      <c r="J45" s="391">
        <v>1</v>
      </c>
      <c r="K45" s="386">
        <v>44727</v>
      </c>
      <c r="L45" s="386">
        <v>44849</v>
      </c>
      <c r="M45" s="387">
        <f t="shared" si="0"/>
        <v>17.428571428571427</v>
      </c>
      <c r="N45" s="388">
        <v>1</v>
      </c>
      <c r="O45" s="402" t="s">
        <v>2500</v>
      </c>
      <c r="P45" s="388">
        <f t="shared" si="1"/>
        <v>1</v>
      </c>
      <c r="Q45" s="389" t="str" cm="1">
        <f t="array" aca="1" ref="Q45" ca="1">IF(ISNUMBER(P45),IF(P45=100%,"CUMPLIDA",IF(AND(ISNUMBER(L45),ISNUMBER(INDIRECT("FECHA_"&amp;$B45,1))), IF(L45&lt;=INDIRECT("FECHA_"&amp;$B45,1),"INCUMPLIDA","PROCESO"), "VERIFICAR FECHA")),"SIN VALOR AVANCE")</f>
        <v>CUMPLIDA</v>
      </c>
    </row>
    <row r="46" spans="1:17" ht="60">
      <c r="A46" s="412" t="s">
        <v>21</v>
      </c>
      <c r="B46" s="383" t="s">
        <v>14</v>
      </c>
      <c r="C46" s="596"/>
      <c r="D46" s="596"/>
      <c r="E46" s="595"/>
      <c r="F46" s="595"/>
      <c r="G46" s="384" t="s">
        <v>2505</v>
      </c>
      <c r="H46" s="402" t="s">
        <v>2506</v>
      </c>
      <c r="I46" s="402" t="s">
        <v>2507</v>
      </c>
      <c r="J46" s="391">
        <v>1</v>
      </c>
      <c r="K46" s="386">
        <v>44743</v>
      </c>
      <c r="L46" s="386">
        <v>44865</v>
      </c>
      <c r="M46" s="387">
        <f t="shared" si="0"/>
        <v>17.428571428571427</v>
      </c>
      <c r="N46" s="388">
        <v>1</v>
      </c>
      <c r="O46" s="402" t="s">
        <v>2496</v>
      </c>
      <c r="P46" s="388">
        <f t="shared" si="1"/>
        <v>1</v>
      </c>
      <c r="Q46" s="389" t="str" cm="1">
        <f t="array" aca="1" ref="Q46" ca="1">IF(ISNUMBER(P46),IF(P46=100%,"CUMPLIDA",IF(AND(ISNUMBER(L46),ISNUMBER(INDIRECT("FECHA_"&amp;$B46,1))), IF(L46&lt;=INDIRECT("FECHA_"&amp;$B46,1),"INCUMPLIDA","PROCESO"), "VERIFICAR FECHA")),"SIN VALOR AVANCE")</f>
        <v>CUMPLIDA</v>
      </c>
    </row>
    <row r="47" spans="1:17" ht="75">
      <c r="A47" s="412" t="s">
        <v>21</v>
      </c>
      <c r="B47" s="383" t="s">
        <v>14</v>
      </c>
      <c r="C47" s="596"/>
      <c r="D47" s="596"/>
      <c r="E47" s="595"/>
      <c r="F47" s="595"/>
      <c r="G47" s="384" t="s">
        <v>2508</v>
      </c>
      <c r="H47" s="402" t="s">
        <v>2509</v>
      </c>
      <c r="I47" s="402" t="s">
        <v>2510</v>
      </c>
      <c r="J47" s="391">
        <v>2</v>
      </c>
      <c r="K47" s="386">
        <v>44713</v>
      </c>
      <c r="L47" s="386">
        <v>44926</v>
      </c>
      <c r="M47" s="387">
        <f t="shared" si="0"/>
        <v>30.428571428571427</v>
      </c>
      <c r="N47" s="388">
        <v>1</v>
      </c>
      <c r="O47" s="402" t="s">
        <v>2511</v>
      </c>
      <c r="P47" s="388">
        <f t="shared" si="1"/>
        <v>1</v>
      </c>
      <c r="Q47" s="389" t="str" cm="1">
        <f t="array" aca="1" ref="Q47" ca="1">IF(ISNUMBER(P47),IF(P47=100%,"CUMPLIDA",IF(AND(ISNUMBER(L47),ISNUMBER(INDIRECT("FECHA_"&amp;$B47,1))), IF(L47&lt;=INDIRECT("FECHA_"&amp;$B47,1),"INCUMPLIDA","PROCESO"), "VERIFICAR FECHA")),"SIN VALOR AVANCE")</f>
        <v>CUMPLIDA</v>
      </c>
    </row>
    <row r="48" spans="1:17" ht="60">
      <c r="A48" s="412" t="s">
        <v>21</v>
      </c>
      <c r="B48" s="383" t="s">
        <v>14</v>
      </c>
      <c r="C48" s="596"/>
      <c r="D48" s="596"/>
      <c r="E48" s="595"/>
      <c r="F48" s="595"/>
      <c r="G48" s="384" t="s">
        <v>2512</v>
      </c>
      <c r="H48" s="402" t="s">
        <v>2512</v>
      </c>
      <c r="I48" s="402" t="s">
        <v>2513</v>
      </c>
      <c r="J48" s="391">
        <v>1</v>
      </c>
      <c r="K48" s="386">
        <v>44713</v>
      </c>
      <c r="L48" s="386">
        <v>44926</v>
      </c>
      <c r="M48" s="387">
        <f t="shared" si="0"/>
        <v>30.428571428571427</v>
      </c>
      <c r="N48" s="388">
        <v>1</v>
      </c>
      <c r="O48" s="402" t="s">
        <v>2511</v>
      </c>
      <c r="P48" s="388">
        <f t="shared" si="1"/>
        <v>1</v>
      </c>
      <c r="Q48" s="389" t="str" cm="1">
        <f t="array" aca="1" ref="Q48" ca="1">IF(ISNUMBER(P48),IF(P48=100%,"CUMPLIDA",IF(AND(ISNUMBER(L48),ISNUMBER(INDIRECT("FECHA_"&amp;$B48,1))), IF(L48&lt;=INDIRECT("FECHA_"&amp;$B48,1),"INCUMPLIDA","PROCESO"), "VERIFICAR FECHA")),"SIN VALOR AVANCE")</f>
        <v>CUMPLIDA</v>
      </c>
    </row>
    <row r="49" spans="1:17" ht="150">
      <c r="A49" s="412" t="s">
        <v>23</v>
      </c>
      <c r="B49" s="383" t="s">
        <v>14</v>
      </c>
      <c r="C49" s="596" t="s">
        <v>2514</v>
      </c>
      <c r="D49" s="596" t="s">
        <v>2412</v>
      </c>
      <c r="E49" s="595" t="s">
        <v>2515</v>
      </c>
      <c r="F49" s="595" t="s">
        <v>2516</v>
      </c>
      <c r="G49" s="392" t="s">
        <v>2517</v>
      </c>
      <c r="H49" s="402" t="s">
        <v>2518</v>
      </c>
      <c r="I49" s="402" t="s">
        <v>1325</v>
      </c>
      <c r="J49" s="391">
        <v>1</v>
      </c>
      <c r="K49" s="386">
        <v>45184</v>
      </c>
      <c r="L49" s="386">
        <v>45260</v>
      </c>
      <c r="M49" s="387">
        <f t="shared" si="0"/>
        <v>10.857142857142858</v>
      </c>
      <c r="N49" s="388">
        <v>1</v>
      </c>
      <c r="O49" s="402" t="s">
        <v>2519</v>
      </c>
      <c r="P49" s="388">
        <f t="shared" si="1"/>
        <v>1</v>
      </c>
      <c r="Q49" s="389" t="str" cm="1">
        <f t="array" aca="1" ref="Q49" ca="1">IF(ISNUMBER(P49),IF(P49=100%,"CUMPLIDA",IF(AND(ISNUMBER(L49),ISNUMBER(INDIRECT("FECHA_"&amp;$B49,1))), IF(L49&lt;=INDIRECT("FECHA_"&amp;$B49,1),"INCUMPLIDA","PROCESO"), "VERIFICAR FECHA")),"SIN VALOR AVANCE")</f>
        <v>CUMPLIDA</v>
      </c>
    </row>
    <row r="50" spans="1:17" ht="135">
      <c r="A50" s="412" t="s">
        <v>23</v>
      </c>
      <c r="B50" s="383" t="s">
        <v>14</v>
      </c>
      <c r="C50" s="596"/>
      <c r="D50" s="596"/>
      <c r="E50" s="595"/>
      <c r="F50" s="595"/>
      <c r="G50" s="392" t="s">
        <v>2520</v>
      </c>
      <c r="H50" s="402" t="s">
        <v>2521</v>
      </c>
      <c r="I50" s="402" t="s">
        <v>2522</v>
      </c>
      <c r="J50" s="391">
        <v>3</v>
      </c>
      <c r="K50" s="386">
        <v>45292</v>
      </c>
      <c r="L50" s="386">
        <v>45838</v>
      </c>
      <c r="M50" s="387">
        <f t="shared" si="0"/>
        <v>78</v>
      </c>
      <c r="N50" s="388">
        <v>1</v>
      </c>
      <c r="O50" s="402" t="s">
        <v>2523</v>
      </c>
      <c r="P50" s="388">
        <f t="shared" si="1"/>
        <v>1</v>
      </c>
      <c r="Q50" s="389" t="str" cm="1">
        <f t="array" aca="1" ref="Q50" ca="1">IF(ISNUMBER(P50),IF(P50=100%,"CUMPLIDA",IF(AND(ISNUMBER(L50),ISNUMBER(INDIRECT("FECHA_"&amp;$B50,1))), IF(L50&lt;=INDIRECT("FECHA_"&amp;$B50,1),"INCUMPLIDA","PROCESO"), "VERIFICAR FECHA")),"SIN VALOR AVANCE")</f>
        <v>CUMPLIDA</v>
      </c>
    </row>
    <row r="51" spans="1:17" ht="197.25">
      <c r="A51" s="412" t="s">
        <v>23</v>
      </c>
      <c r="B51" s="383" t="s">
        <v>14</v>
      </c>
      <c r="C51" s="596"/>
      <c r="D51" s="596"/>
      <c r="E51" s="595"/>
      <c r="F51" s="595"/>
      <c r="G51" s="392" t="s">
        <v>2524</v>
      </c>
      <c r="H51" s="402" t="s">
        <v>2525</v>
      </c>
      <c r="I51" s="402" t="s">
        <v>2526</v>
      </c>
      <c r="J51" s="391">
        <v>2</v>
      </c>
      <c r="K51" s="386">
        <v>45260</v>
      </c>
      <c r="L51" s="386">
        <v>45337</v>
      </c>
      <c r="M51" s="387">
        <f t="shared" si="0"/>
        <v>11</v>
      </c>
      <c r="N51" s="388">
        <v>1</v>
      </c>
      <c r="O51" s="402" t="s">
        <v>2527</v>
      </c>
      <c r="P51" s="388">
        <f t="shared" si="1"/>
        <v>1</v>
      </c>
      <c r="Q51" s="389" t="str" cm="1">
        <f t="array" aca="1" ref="Q51" ca="1">IF(ISNUMBER(P51),IF(P51=100%,"CUMPLIDA",IF(AND(ISNUMBER(L51),ISNUMBER(INDIRECT("FECHA_"&amp;$B51,1))), IF(L51&lt;=INDIRECT("FECHA_"&amp;$B51,1),"INCUMPLIDA","PROCESO"), "VERIFICAR FECHA")),"SIN VALOR AVANCE")</f>
        <v>CUMPLIDA</v>
      </c>
    </row>
    <row r="52" spans="1:17" ht="120" customHeight="1">
      <c r="A52" s="412" t="s">
        <v>23</v>
      </c>
      <c r="B52" s="383" t="s">
        <v>14</v>
      </c>
      <c r="C52" s="596"/>
      <c r="D52" s="596"/>
      <c r="E52" s="595" t="s">
        <v>2528</v>
      </c>
      <c r="F52" s="595"/>
      <c r="G52" s="392" t="s">
        <v>2529</v>
      </c>
      <c r="H52" s="402" t="s">
        <v>2518</v>
      </c>
      <c r="I52" s="402" t="s">
        <v>1325</v>
      </c>
      <c r="J52" s="391">
        <v>1</v>
      </c>
      <c r="K52" s="386">
        <v>45184</v>
      </c>
      <c r="L52" s="386">
        <v>45260</v>
      </c>
      <c r="M52" s="387">
        <f t="shared" si="0"/>
        <v>10.857142857142858</v>
      </c>
      <c r="N52" s="388">
        <v>1</v>
      </c>
      <c r="O52" s="402" t="s">
        <v>2519</v>
      </c>
      <c r="P52" s="388">
        <f t="shared" si="1"/>
        <v>1</v>
      </c>
      <c r="Q52" s="389" t="str" cm="1">
        <f t="array" aca="1" ref="Q52" ca="1">IF(ISNUMBER(P52),IF(P52=100%,"CUMPLIDA",IF(AND(ISNUMBER(L52),ISNUMBER(INDIRECT("FECHA_"&amp;$B52,1))), IF(L52&lt;=INDIRECT("FECHA_"&amp;$B52,1),"INCUMPLIDA","PROCESO"), "VERIFICAR FECHA")),"SIN VALOR AVANCE")</f>
        <v>CUMPLIDA</v>
      </c>
    </row>
    <row r="53" spans="1:17" ht="90.75">
      <c r="A53" s="412" t="s">
        <v>23</v>
      </c>
      <c r="B53" s="383" t="s">
        <v>14</v>
      </c>
      <c r="C53" s="596"/>
      <c r="D53" s="596"/>
      <c r="E53" s="595"/>
      <c r="F53" s="595"/>
      <c r="G53" s="392" t="s">
        <v>2530</v>
      </c>
      <c r="H53" s="402" t="s">
        <v>2531</v>
      </c>
      <c r="I53" s="402" t="s">
        <v>2532</v>
      </c>
      <c r="J53" s="391">
        <v>3</v>
      </c>
      <c r="K53" s="386">
        <v>45292</v>
      </c>
      <c r="L53" s="386">
        <v>45838</v>
      </c>
      <c r="M53" s="387">
        <f t="shared" si="0"/>
        <v>78</v>
      </c>
      <c r="N53" s="388">
        <v>1</v>
      </c>
      <c r="O53" s="402" t="s">
        <v>2523</v>
      </c>
      <c r="P53" s="388">
        <f t="shared" si="1"/>
        <v>1</v>
      </c>
      <c r="Q53" s="389" t="str" cm="1">
        <f t="array" aca="1" ref="Q53" ca="1">IF(ISNUMBER(P53),IF(P53=100%,"CUMPLIDA",IF(AND(ISNUMBER(L53),ISNUMBER(INDIRECT("FECHA_"&amp;$B53,1))), IF(L53&lt;=INDIRECT("FECHA_"&amp;$B53,1),"INCUMPLIDA","PROCESO"), "VERIFICAR FECHA")),"SIN VALOR AVANCE")</f>
        <v>CUMPLIDA</v>
      </c>
    </row>
    <row r="54" spans="1:17" ht="197.25">
      <c r="A54" s="412" t="s">
        <v>23</v>
      </c>
      <c r="B54" s="383" t="s">
        <v>14</v>
      </c>
      <c r="C54" s="596"/>
      <c r="D54" s="596"/>
      <c r="E54" s="595"/>
      <c r="F54" s="595"/>
      <c r="G54" s="392" t="s">
        <v>2533</v>
      </c>
      <c r="H54" s="402" t="s">
        <v>2525</v>
      </c>
      <c r="I54" s="402" t="s">
        <v>2526</v>
      </c>
      <c r="J54" s="391">
        <v>2</v>
      </c>
      <c r="K54" s="386">
        <v>45260</v>
      </c>
      <c r="L54" s="386">
        <v>45337</v>
      </c>
      <c r="M54" s="387">
        <f t="shared" si="0"/>
        <v>11</v>
      </c>
      <c r="N54" s="388">
        <v>1</v>
      </c>
      <c r="O54" s="402" t="s">
        <v>2527</v>
      </c>
      <c r="P54" s="388">
        <f t="shared" si="1"/>
        <v>1</v>
      </c>
      <c r="Q54" s="389" t="str" cm="1">
        <f t="array" aca="1" ref="Q54" ca="1">IF(ISNUMBER(P54),IF(P54=100%,"CUMPLIDA",IF(AND(ISNUMBER(L54),ISNUMBER(INDIRECT("FECHA_"&amp;$B54,1))), IF(L54&lt;=INDIRECT("FECHA_"&amp;$B54,1),"INCUMPLIDA","PROCESO"), "VERIFICAR FECHA")),"SIN VALOR AVANCE")</f>
        <v>CUMPLIDA</v>
      </c>
    </row>
    <row r="55" spans="1:17" ht="120">
      <c r="A55" s="412" t="s">
        <v>23</v>
      </c>
      <c r="B55" s="383" t="s">
        <v>14</v>
      </c>
      <c r="C55" s="596"/>
      <c r="D55" s="596"/>
      <c r="E55" s="595" t="s">
        <v>2534</v>
      </c>
      <c r="F55" s="595"/>
      <c r="G55" s="392" t="s">
        <v>2529</v>
      </c>
      <c r="H55" s="402" t="s">
        <v>2518</v>
      </c>
      <c r="I55" s="402" t="s">
        <v>1325</v>
      </c>
      <c r="J55" s="391">
        <v>1</v>
      </c>
      <c r="K55" s="386">
        <v>45184</v>
      </c>
      <c r="L55" s="386">
        <v>45260</v>
      </c>
      <c r="M55" s="387">
        <f t="shared" si="0"/>
        <v>10.857142857142858</v>
      </c>
      <c r="N55" s="388">
        <v>1</v>
      </c>
      <c r="O55" s="402" t="s">
        <v>2519</v>
      </c>
      <c r="P55" s="388">
        <f t="shared" si="1"/>
        <v>1</v>
      </c>
      <c r="Q55" s="389" t="str" cm="1">
        <f t="array" aca="1" ref="Q55" ca="1">IF(ISNUMBER(P55),IF(P55=100%,"CUMPLIDA",IF(AND(ISNUMBER(L55),ISNUMBER(INDIRECT("FECHA_"&amp;$B55,1))), IF(L55&lt;=INDIRECT("FECHA_"&amp;$B55,1),"INCUMPLIDA","PROCESO"), "VERIFICAR FECHA")),"SIN VALOR AVANCE")</f>
        <v>CUMPLIDA</v>
      </c>
    </row>
    <row r="56" spans="1:17" ht="90.75">
      <c r="A56" s="412" t="s">
        <v>23</v>
      </c>
      <c r="B56" s="383" t="s">
        <v>14</v>
      </c>
      <c r="C56" s="596"/>
      <c r="D56" s="596"/>
      <c r="E56" s="595"/>
      <c r="F56" s="595"/>
      <c r="G56" s="392" t="s">
        <v>2530</v>
      </c>
      <c r="H56" s="402" t="s">
        <v>2521</v>
      </c>
      <c r="I56" s="402" t="s">
        <v>2532</v>
      </c>
      <c r="J56" s="391">
        <v>3</v>
      </c>
      <c r="K56" s="386">
        <v>45292</v>
      </c>
      <c r="L56" s="386">
        <v>45838</v>
      </c>
      <c r="M56" s="387">
        <f t="shared" si="0"/>
        <v>78</v>
      </c>
      <c r="N56" s="388">
        <v>1</v>
      </c>
      <c r="O56" s="402" t="s">
        <v>2523</v>
      </c>
      <c r="P56" s="388">
        <f t="shared" si="1"/>
        <v>1</v>
      </c>
      <c r="Q56" s="389" t="str" cm="1">
        <f t="array" aca="1" ref="Q56" ca="1">IF(ISNUMBER(P56),IF(P56=100%,"CUMPLIDA",IF(AND(ISNUMBER(L56),ISNUMBER(INDIRECT("FECHA_"&amp;$B56,1))), IF(L56&lt;=INDIRECT("FECHA_"&amp;$B56,1),"INCUMPLIDA","PROCESO"), "VERIFICAR FECHA")),"SIN VALOR AVANCE")</f>
        <v>CUMPLIDA</v>
      </c>
    </row>
    <row r="57" spans="1:17" ht="197.25">
      <c r="A57" s="412" t="s">
        <v>23</v>
      </c>
      <c r="B57" s="383" t="s">
        <v>14</v>
      </c>
      <c r="C57" s="596"/>
      <c r="D57" s="596"/>
      <c r="E57" s="595"/>
      <c r="F57" s="595"/>
      <c r="G57" s="392" t="s">
        <v>2533</v>
      </c>
      <c r="H57" s="402" t="s">
        <v>2525</v>
      </c>
      <c r="I57" s="402" t="s">
        <v>2526</v>
      </c>
      <c r="J57" s="391">
        <v>2</v>
      </c>
      <c r="K57" s="386">
        <v>45260</v>
      </c>
      <c r="L57" s="386">
        <v>45337</v>
      </c>
      <c r="M57" s="387">
        <f t="shared" si="0"/>
        <v>11</v>
      </c>
      <c r="N57" s="388">
        <v>1</v>
      </c>
      <c r="O57" s="402" t="s">
        <v>2527</v>
      </c>
      <c r="P57" s="388">
        <f t="shared" si="1"/>
        <v>1</v>
      </c>
      <c r="Q57" s="389" t="str" cm="1">
        <f t="array" aca="1" ref="Q57" ca="1">IF(ISNUMBER(P57),IF(P57=100%,"CUMPLIDA",IF(AND(ISNUMBER(L57),ISNUMBER(INDIRECT("FECHA_"&amp;$B57,1))), IF(L57&lt;=INDIRECT("FECHA_"&amp;$B57,1),"INCUMPLIDA","PROCESO"), "VERIFICAR FECHA")),"SIN VALOR AVANCE")</f>
        <v>CUMPLIDA</v>
      </c>
    </row>
    <row r="58" spans="1:17" ht="150">
      <c r="A58" s="412" t="s">
        <v>23</v>
      </c>
      <c r="B58" s="383" t="s">
        <v>14</v>
      </c>
      <c r="C58" s="596"/>
      <c r="D58" s="596"/>
      <c r="E58" s="595" t="s">
        <v>2535</v>
      </c>
      <c r="F58" s="595"/>
      <c r="G58" s="384" t="s">
        <v>2517</v>
      </c>
      <c r="H58" s="402" t="s">
        <v>2518</v>
      </c>
      <c r="I58" s="402" t="s">
        <v>1325</v>
      </c>
      <c r="J58" s="391">
        <v>1</v>
      </c>
      <c r="K58" s="386">
        <v>45184</v>
      </c>
      <c r="L58" s="386">
        <v>45260</v>
      </c>
      <c r="M58" s="387">
        <f t="shared" si="0"/>
        <v>10.857142857142858</v>
      </c>
      <c r="N58" s="388">
        <v>1</v>
      </c>
      <c r="O58" s="402" t="s">
        <v>2519</v>
      </c>
      <c r="P58" s="388">
        <f t="shared" si="1"/>
        <v>1</v>
      </c>
      <c r="Q58" s="389" t="str" cm="1">
        <f t="array" aca="1" ref="Q58" ca="1">IF(ISNUMBER(P58),IF(P58=100%,"CUMPLIDA",IF(AND(ISNUMBER(L58),ISNUMBER(INDIRECT("FECHA_"&amp;$B58,1))), IF(L58&lt;=INDIRECT("FECHA_"&amp;$B58,1),"INCUMPLIDA","PROCESO"), "VERIFICAR FECHA")),"SIN VALOR AVANCE")</f>
        <v>CUMPLIDA</v>
      </c>
    </row>
    <row r="59" spans="1:17" ht="135">
      <c r="A59" s="412" t="s">
        <v>23</v>
      </c>
      <c r="B59" s="383" t="s">
        <v>14</v>
      </c>
      <c r="C59" s="596"/>
      <c r="D59" s="596"/>
      <c r="E59" s="595"/>
      <c r="F59" s="595"/>
      <c r="G59" s="392" t="s">
        <v>2536</v>
      </c>
      <c r="H59" s="402" t="s">
        <v>2521</v>
      </c>
      <c r="I59" s="402" t="s">
        <v>2532</v>
      </c>
      <c r="J59" s="391">
        <v>3</v>
      </c>
      <c r="K59" s="386">
        <v>45292</v>
      </c>
      <c r="L59" s="386">
        <v>45838</v>
      </c>
      <c r="M59" s="387">
        <f t="shared" si="0"/>
        <v>78</v>
      </c>
      <c r="N59" s="388">
        <v>1</v>
      </c>
      <c r="O59" s="402" t="s">
        <v>2523</v>
      </c>
      <c r="P59" s="388">
        <f t="shared" si="1"/>
        <v>1</v>
      </c>
      <c r="Q59" s="389" t="str" cm="1">
        <f t="array" aca="1" ref="Q59" ca="1">IF(ISNUMBER(P59),IF(P59=100%,"CUMPLIDA",IF(AND(ISNUMBER(L59),ISNUMBER(INDIRECT("FECHA_"&amp;$B59,1))), IF(L59&lt;=INDIRECT("FECHA_"&amp;$B59,1),"INCUMPLIDA","PROCESO"), "VERIFICAR FECHA")),"SIN VALOR AVANCE")</f>
        <v>CUMPLIDA</v>
      </c>
    </row>
    <row r="60" spans="1:17" ht="197.25">
      <c r="A60" s="412" t="s">
        <v>23</v>
      </c>
      <c r="B60" s="383" t="s">
        <v>14</v>
      </c>
      <c r="C60" s="596"/>
      <c r="D60" s="596"/>
      <c r="E60" s="595"/>
      <c r="F60" s="595"/>
      <c r="G60" s="392" t="s">
        <v>2524</v>
      </c>
      <c r="H60" s="402" t="s">
        <v>2525</v>
      </c>
      <c r="I60" s="402" t="s">
        <v>2526</v>
      </c>
      <c r="J60" s="391">
        <v>2</v>
      </c>
      <c r="K60" s="386">
        <v>45260</v>
      </c>
      <c r="L60" s="386">
        <v>45337</v>
      </c>
      <c r="M60" s="387">
        <f t="shared" si="0"/>
        <v>11</v>
      </c>
      <c r="N60" s="388">
        <v>1</v>
      </c>
      <c r="O60" s="402" t="s">
        <v>2527</v>
      </c>
      <c r="P60" s="388">
        <f t="shared" si="1"/>
        <v>1</v>
      </c>
      <c r="Q60" s="389" t="str" cm="1">
        <f t="array" aca="1" ref="Q60" ca="1">IF(ISNUMBER(P60),IF(P60=100%,"CUMPLIDA",IF(AND(ISNUMBER(L60),ISNUMBER(INDIRECT("FECHA_"&amp;$B60,1))), IF(L60&lt;=INDIRECT("FECHA_"&amp;$B60,1),"INCUMPLIDA","PROCESO"), "VERIFICAR FECHA")),"SIN VALOR AVANCE")</f>
        <v>CUMPLIDA</v>
      </c>
    </row>
    <row r="61" spans="1:17" ht="150">
      <c r="A61" s="412" t="s">
        <v>23</v>
      </c>
      <c r="B61" s="383" t="s">
        <v>14</v>
      </c>
      <c r="C61" s="596"/>
      <c r="D61" s="596"/>
      <c r="E61" s="595" t="s">
        <v>2537</v>
      </c>
      <c r="F61" s="595"/>
      <c r="G61" s="384" t="s">
        <v>2517</v>
      </c>
      <c r="H61" s="402" t="s">
        <v>2518</v>
      </c>
      <c r="I61" s="402" t="s">
        <v>1325</v>
      </c>
      <c r="J61" s="391">
        <v>1</v>
      </c>
      <c r="K61" s="386">
        <v>45184</v>
      </c>
      <c r="L61" s="386">
        <v>45260</v>
      </c>
      <c r="M61" s="387">
        <f t="shared" si="0"/>
        <v>10.857142857142858</v>
      </c>
      <c r="N61" s="388">
        <v>1</v>
      </c>
      <c r="O61" s="402" t="s">
        <v>2519</v>
      </c>
      <c r="P61" s="388">
        <f t="shared" si="1"/>
        <v>1</v>
      </c>
      <c r="Q61" s="389" t="str" cm="1">
        <f t="array" aca="1" ref="Q61" ca="1">IF(ISNUMBER(P61),IF(P61=100%,"CUMPLIDA",IF(AND(ISNUMBER(L61),ISNUMBER(INDIRECT("FECHA_"&amp;$B61,1))), IF(L61&lt;=INDIRECT("FECHA_"&amp;$B61,1),"INCUMPLIDA","PROCESO"), "VERIFICAR FECHA")),"SIN VALOR AVANCE")</f>
        <v>CUMPLIDA</v>
      </c>
    </row>
    <row r="62" spans="1:17" ht="135">
      <c r="A62" s="412" t="s">
        <v>23</v>
      </c>
      <c r="B62" s="383" t="s">
        <v>14</v>
      </c>
      <c r="C62" s="596"/>
      <c r="D62" s="596"/>
      <c r="E62" s="595"/>
      <c r="F62" s="595"/>
      <c r="G62" s="392" t="s">
        <v>2536</v>
      </c>
      <c r="H62" s="402" t="s">
        <v>2521</v>
      </c>
      <c r="I62" s="402" t="s">
        <v>2532</v>
      </c>
      <c r="J62" s="391">
        <v>3</v>
      </c>
      <c r="K62" s="386">
        <v>45292</v>
      </c>
      <c r="L62" s="386">
        <v>45838</v>
      </c>
      <c r="M62" s="387">
        <f t="shared" si="0"/>
        <v>78</v>
      </c>
      <c r="N62" s="388">
        <v>1</v>
      </c>
      <c r="O62" s="402" t="s">
        <v>2523</v>
      </c>
      <c r="P62" s="388">
        <f t="shared" si="1"/>
        <v>1</v>
      </c>
      <c r="Q62" s="389" t="str" cm="1">
        <f t="array" aca="1" ref="Q62" ca="1">IF(ISNUMBER(P62),IF(P62=100%,"CUMPLIDA",IF(AND(ISNUMBER(L62),ISNUMBER(INDIRECT("FECHA_"&amp;$B62,1))), IF(L62&lt;=INDIRECT("FECHA_"&amp;$B62,1),"INCUMPLIDA","PROCESO"), "VERIFICAR FECHA")),"SIN VALOR AVANCE")</f>
        <v>CUMPLIDA</v>
      </c>
    </row>
    <row r="63" spans="1:17" ht="197.25">
      <c r="A63" s="412" t="s">
        <v>23</v>
      </c>
      <c r="B63" s="383" t="s">
        <v>14</v>
      </c>
      <c r="C63" s="596"/>
      <c r="D63" s="596"/>
      <c r="E63" s="595"/>
      <c r="F63" s="595"/>
      <c r="G63" s="392" t="s">
        <v>2524</v>
      </c>
      <c r="H63" s="402" t="s">
        <v>2525</v>
      </c>
      <c r="I63" s="402" t="s">
        <v>2526</v>
      </c>
      <c r="J63" s="391">
        <v>2</v>
      </c>
      <c r="K63" s="386">
        <v>45260</v>
      </c>
      <c r="L63" s="386">
        <v>45337</v>
      </c>
      <c r="M63" s="387">
        <f t="shared" si="0"/>
        <v>11</v>
      </c>
      <c r="N63" s="388">
        <v>1</v>
      </c>
      <c r="O63" s="402" t="s">
        <v>2527</v>
      </c>
      <c r="P63" s="388">
        <f t="shared" si="1"/>
        <v>1</v>
      </c>
      <c r="Q63" s="389" t="str" cm="1">
        <f t="array" aca="1" ref="Q63" ca="1">IF(ISNUMBER(P63),IF(P63=100%,"CUMPLIDA",IF(AND(ISNUMBER(L63),ISNUMBER(INDIRECT("FECHA_"&amp;$B63,1))), IF(L63&lt;=INDIRECT("FECHA_"&amp;$B63,1),"INCUMPLIDA","PROCESO"), "VERIFICAR FECHA")),"SIN VALOR AVANCE")</f>
        <v>CUMPLIDA</v>
      </c>
    </row>
    <row r="64" spans="1:17" ht="150" customHeight="1">
      <c r="A64" s="412" t="s">
        <v>23</v>
      </c>
      <c r="B64" s="383" t="s">
        <v>14</v>
      </c>
      <c r="C64" s="596"/>
      <c r="D64" s="596"/>
      <c r="E64" s="595" t="s">
        <v>2538</v>
      </c>
      <c r="F64" s="595"/>
      <c r="G64" s="384" t="s">
        <v>2517</v>
      </c>
      <c r="H64" s="402" t="s">
        <v>2518</v>
      </c>
      <c r="I64" s="402" t="s">
        <v>1325</v>
      </c>
      <c r="J64" s="391">
        <v>1</v>
      </c>
      <c r="K64" s="386">
        <v>45184</v>
      </c>
      <c r="L64" s="386">
        <v>45260</v>
      </c>
      <c r="M64" s="387">
        <f t="shared" si="0"/>
        <v>10.857142857142858</v>
      </c>
      <c r="N64" s="388">
        <v>1</v>
      </c>
      <c r="O64" s="402" t="s">
        <v>2519</v>
      </c>
      <c r="P64" s="388">
        <f t="shared" si="1"/>
        <v>1</v>
      </c>
      <c r="Q64" s="389" t="str" cm="1">
        <f t="array" aca="1" ref="Q64" ca="1">IF(ISNUMBER(P64),IF(P64=100%,"CUMPLIDA",IF(AND(ISNUMBER(L64),ISNUMBER(INDIRECT("FECHA_"&amp;$B64,1))), IF(L64&lt;=INDIRECT("FECHA_"&amp;$B64,1),"INCUMPLIDA","PROCESO"), "VERIFICAR FECHA")),"SIN VALOR AVANCE")</f>
        <v>CUMPLIDA</v>
      </c>
    </row>
    <row r="65" spans="1:17" ht="135">
      <c r="A65" s="412" t="s">
        <v>23</v>
      </c>
      <c r="B65" s="383" t="s">
        <v>14</v>
      </c>
      <c r="C65" s="596"/>
      <c r="D65" s="596"/>
      <c r="E65" s="595"/>
      <c r="F65" s="595"/>
      <c r="G65" s="392" t="s">
        <v>2536</v>
      </c>
      <c r="H65" s="402" t="s">
        <v>2521</v>
      </c>
      <c r="I65" s="402" t="s">
        <v>2532</v>
      </c>
      <c r="J65" s="391">
        <v>3</v>
      </c>
      <c r="K65" s="386">
        <v>45292</v>
      </c>
      <c r="L65" s="386">
        <v>45838</v>
      </c>
      <c r="M65" s="387">
        <f t="shared" si="0"/>
        <v>78</v>
      </c>
      <c r="N65" s="388">
        <v>1</v>
      </c>
      <c r="O65" s="402" t="s">
        <v>2523</v>
      </c>
      <c r="P65" s="388">
        <f t="shared" si="1"/>
        <v>1</v>
      </c>
      <c r="Q65" s="389" t="str" cm="1">
        <f t="array" aca="1" ref="Q65" ca="1">IF(ISNUMBER(P65),IF(P65=100%,"CUMPLIDA",IF(AND(ISNUMBER(L65),ISNUMBER(INDIRECT("FECHA_"&amp;$B65,1))), IF(L65&lt;=INDIRECT("FECHA_"&amp;$B65,1),"INCUMPLIDA","PROCESO"), "VERIFICAR FECHA")),"SIN VALOR AVANCE")</f>
        <v>CUMPLIDA</v>
      </c>
    </row>
    <row r="66" spans="1:17" ht="197.25">
      <c r="A66" s="412" t="s">
        <v>23</v>
      </c>
      <c r="B66" s="383" t="s">
        <v>14</v>
      </c>
      <c r="C66" s="596"/>
      <c r="D66" s="596"/>
      <c r="E66" s="595"/>
      <c r="F66" s="595"/>
      <c r="G66" s="392" t="s">
        <v>2524</v>
      </c>
      <c r="H66" s="402" t="s">
        <v>2525</v>
      </c>
      <c r="I66" s="402" t="s">
        <v>2526</v>
      </c>
      <c r="J66" s="391">
        <v>2</v>
      </c>
      <c r="K66" s="386">
        <v>45260</v>
      </c>
      <c r="L66" s="386">
        <v>45337</v>
      </c>
      <c r="M66" s="387">
        <f t="shared" si="0"/>
        <v>11</v>
      </c>
      <c r="N66" s="388">
        <v>1</v>
      </c>
      <c r="O66" s="402" t="s">
        <v>2527</v>
      </c>
      <c r="P66" s="388">
        <f t="shared" si="1"/>
        <v>1</v>
      </c>
      <c r="Q66" s="389" t="str" cm="1">
        <f t="array" aca="1" ref="Q66" ca="1">IF(ISNUMBER(P66),IF(P66=100%,"CUMPLIDA",IF(AND(ISNUMBER(L66),ISNUMBER(INDIRECT("FECHA_"&amp;$B66,1))), IF(L66&lt;=INDIRECT("FECHA_"&amp;$B66,1),"INCUMPLIDA","PROCESO"), "VERIFICAR FECHA")),"SIN VALOR AVANCE")</f>
        <v>CUMPLIDA</v>
      </c>
    </row>
    <row r="67" spans="1:17" ht="135" customHeight="1">
      <c r="A67" s="412" t="s">
        <v>23</v>
      </c>
      <c r="B67" s="383" t="s">
        <v>14</v>
      </c>
      <c r="C67" s="596"/>
      <c r="D67" s="596"/>
      <c r="E67" s="595" t="s">
        <v>2539</v>
      </c>
      <c r="F67" s="595"/>
      <c r="G67" s="392" t="s">
        <v>2540</v>
      </c>
      <c r="H67" s="402" t="s">
        <v>2541</v>
      </c>
      <c r="I67" s="402" t="s">
        <v>2542</v>
      </c>
      <c r="J67" s="391">
        <v>2</v>
      </c>
      <c r="K67" s="386">
        <v>45201</v>
      </c>
      <c r="L67" s="386">
        <v>45280</v>
      </c>
      <c r="M67" s="387">
        <f t="shared" si="0"/>
        <v>11.285714285714286</v>
      </c>
      <c r="N67" s="388">
        <v>1</v>
      </c>
      <c r="O67" s="402" t="s">
        <v>2543</v>
      </c>
      <c r="P67" s="388">
        <f t="shared" si="1"/>
        <v>1</v>
      </c>
      <c r="Q67" s="389" t="str" cm="1">
        <f t="array" aca="1" ref="Q67" ca="1">IF(ISNUMBER(P67),IF(P67=100%,"CUMPLIDA",IF(AND(ISNUMBER(L67),ISNUMBER(INDIRECT("FECHA_"&amp;$B67,1))), IF(L67&lt;=INDIRECT("FECHA_"&amp;$B67,1),"INCUMPLIDA","PROCESO"), "VERIFICAR FECHA")),"SIN VALOR AVANCE")</f>
        <v>CUMPLIDA</v>
      </c>
    </row>
    <row r="68" spans="1:17" ht="75">
      <c r="A68" s="412" t="s">
        <v>23</v>
      </c>
      <c r="B68" s="383" t="s">
        <v>14</v>
      </c>
      <c r="C68" s="596"/>
      <c r="D68" s="596"/>
      <c r="E68" s="595"/>
      <c r="F68" s="595"/>
      <c r="G68" s="392" t="s">
        <v>2544</v>
      </c>
      <c r="H68" s="402" t="s">
        <v>2545</v>
      </c>
      <c r="I68" s="402" t="s">
        <v>2546</v>
      </c>
      <c r="J68" s="391">
        <v>4</v>
      </c>
      <c r="K68" s="386">
        <v>45201</v>
      </c>
      <c r="L68" s="386">
        <v>45596</v>
      </c>
      <c r="M68" s="387">
        <f t="shared" si="0"/>
        <v>56.428571428571431</v>
      </c>
      <c r="N68" s="388">
        <v>1</v>
      </c>
      <c r="O68" s="402" t="s">
        <v>2543</v>
      </c>
      <c r="P68" s="388">
        <f t="shared" si="1"/>
        <v>1</v>
      </c>
      <c r="Q68" s="389" t="str" cm="1">
        <f t="array" aca="1" ref="Q68" ca="1">IF(ISNUMBER(P68),IF(P68=100%,"CUMPLIDA",IF(AND(ISNUMBER(L68),ISNUMBER(INDIRECT("FECHA_"&amp;$B68,1))), IF(L68&lt;=INDIRECT("FECHA_"&amp;$B68,1),"INCUMPLIDA","PROCESO"), "VERIFICAR FECHA")),"SIN VALOR AVANCE")</f>
        <v>CUMPLIDA</v>
      </c>
    </row>
    <row r="69" spans="1:17" ht="75">
      <c r="A69" s="412" t="s">
        <v>23</v>
      </c>
      <c r="B69" s="383" t="s">
        <v>14</v>
      </c>
      <c r="C69" s="596"/>
      <c r="D69" s="596"/>
      <c r="E69" s="392" t="s">
        <v>2547</v>
      </c>
      <c r="F69" s="595"/>
      <c r="G69" s="392" t="s">
        <v>2544</v>
      </c>
      <c r="H69" s="402" t="s">
        <v>2545</v>
      </c>
      <c r="I69" s="402" t="s">
        <v>2546</v>
      </c>
      <c r="J69" s="391">
        <v>4</v>
      </c>
      <c r="K69" s="386">
        <v>45201</v>
      </c>
      <c r="L69" s="386">
        <v>45596</v>
      </c>
      <c r="M69" s="387">
        <f t="shared" si="0"/>
        <v>56.428571428571431</v>
      </c>
      <c r="N69" s="388">
        <v>1</v>
      </c>
      <c r="O69" s="402" t="s">
        <v>2543</v>
      </c>
      <c r="P69" s="388">
        <f t="shared" si="1"/>
        <v>1</v>
      </c>
      <c r="Q69" s="389" t="str" cm="1">
        <f t="array" aca="1" ref="Q69" ca="1">IF(ISNUMBER(P69),IF(P69=100%,"CUMPLIDA",IF(AND(ISNUMBER(L69),ISNUMBER(INDIRECT("FECHA_"&amp;$B69,1))), IF(L69&lt;=INDIRECT("FECHA_"&amp;$B69,1),"INCUMPLIDA","PROCESO"), "VERIFICAR FECHA")),"SIN VALOR AVANCE")</f>
        <v>CUMPLIDA</v>
      </c>
    </row>
    <row r="70" spans="1:17" ht="120" customHeight="1">
      <c r="A70" s="412" t="s">
        <v>18</v>
      </c>
      <c r="B70" s="383" t="s">
        <v>14</v>
      </c>
      <c r="C70" s="596" t="s">
        <v>2548</v>
      </c>
      <c r="D70" s="596" t="s">
        <v>2412</v>
      </c>
      <c r="E70" s="595" t="s">
        <v>2549</v>
      </c>
      <c r="F70" s="595" t="s">
        <v>2550</v>
      </c>
      <c r="G70" s="384" t="s">
        <v>2551</v>
      </c>
      <c r="H70" s="402" t="s">
        <v>2552</v>
      </c>
      <c r="I70" s="402" t="s">
        <v>2553</v>
      </c>
      <c r="J70" s="391">
        <v>4</v>
      </c>
      <c r="K70" s="386">
        <v>44805</v>
      </c>
      <c r="L70" s="386">
        <v>45168</v>
      </c>
      <c r="M70" s="387">
        <f t="shared" si="0"/>
        <v>51.857142857142854</v>
      </c>
      <c r="N70" s="388">
        <v>1</v>
      </c>
      <c r="O70" s="402" t="s">
        <v>2554</v>
      </c>
      <c r="P70" s="388">
        <f t="shared" si="1"/>
        <v>1</v>
      </c>
      <c r="Q70" s="389" t="str" cm="1">
        <f t="array" aca="1" ref="Q70" ca="1">IF(ISNUMBER(P70),IF(P70=100%,"CUMPLIDA",IF(AND(ISNUMBER(L70),ISNUMBER(INDIRECT("FECHA_"&amp;$B70,1))), IF(L70&lt;=INDIRECT("FECHA_"&amp;$B70,1),"INCUMPLIDA","PROCESO"), "VERIFICAR FECHA")),"SIN VALOR AVANCE")</f>
        <v>CUMPLIDA</v>
      </c>
    </row>
    <row r="71" spans="1:17" ht="45.75">
      <c r="A71" s="412" t="s">
        <v>18</v>
      </c>
      <c r="B71" s="383" t="s">
        <v>14</v>
      </c>
      <c r="C71" s="596"/>
      <c r="D71" s="596"/>
      <c r="E71" s="595"/>
      <c r="F71" s="595"/>
      <c r="G71" s="595" t="s">
        <v>2555</v>
      </c>
      <c r="H71" s="402" t="s">
        <v>2556</v>
      </c>
      <c r="I71" s="402" t="s">
        <v>2557</v>
      </c>
      <c r="J71" s="391">
        <v>1</v>
      </c>
      <c r="K71" s="386">
        <v>44805</v>
      </c>
      <c r="L71" s="386">
        <v>44926</v>
      </c>
      <c r="M71" s="387">
        <f t="shared" si="0"/>
        <v>17.285714285714285</v>
      </c>
      <c r="N71" s="388">
        <v>1</v>
      </c>
      <c r="O71" s="402" t="s">
        <v>2558</v>
      </c>
      <c r="P71" s="388">
        <f t="shared" si="1"/>
        <v>1</v>
      </c>
      <c r="Q71" s="389" t="str" cm="1">
        <f t="array" aca="1" ref="Q71" ca="1">IF(ISNUMBER(P71),IF(P71=100%,"CUMPLIDA",IF(AND(ISNUMBER(L71),ISNUMBER(INDIRECT("FECHA_"&amp;$B71,1))), IF(L71&lt;=INDIRECT("FECHA_"&amp;$B71,1),"INCUMPLIDA","PROCESO"), "VERIFICAR FECHA")),"SIN VALOR AVANCE")</f>
        <v>CUMPLIDA</v>
      </c>
    </row>
    <row r="72" spans="1:17" ht="60.75">
      <c r="A72" s="412" t="s">
        <v>18</v>
      </c>
      <c r="B72" s="383" t="s">
        <v>14</v>
      </c>
      <c r="C72" s="596"/>
      <c r="D72" s="596"/>
      <c r="E72" s="595"/>
      <c r="F72" s="595"/>
      <c r="G72" s="595"/>
      <c r="H72" s="402" t="s">
        <v>2559</v>
      </c>
      <c r="I72" s="402" t="s">
        <v>2557</v>
      </c>
      <c r="J72" s="391">
        <v>1</v>
      </c>
      <c r="K72" s="386">
        <v>44805</v>
      </c>
      <c r="L72" s="386">
        <v>44926</v>
      </c>
      <c r="M72" s="387">
        <f t="shared" si="0"/>
        <v>17.285714285714285</v>
      </c>
      <c r="N72" s="388">
        <v>1</v>
      </c>
      <c r="O72" s="402" t="s">
        <v>2554</v>
      </c>
      <c r="P72" s="388">
        <f t="shared" si="1"/>
        <v>1</v>
      </c>
      <c r="Q72" s="389" t="str" cm="1">
        <f t="array" aca="1" ref="Q72" ca="1">IF(ISNUMBER(P72),IF(P72=100%,"CUMPLIDA",IF(AND(ISNUMBER(L72),ISNUMBER(INDIRECT("FECHA_"&amp;$B72,1))), IF(L72&lt;=INDIRECT("FECHA_"&amp;$B72,1),"INCUMPLIDA","PROCESO"), "VERIFICAR FECHA")),"SIN VALOR AVANCE")</f>
        <v>CUMPLIDA</v>
      </c>
    </row>
    <row r="73" spans="1:17" ht="60">
      <c r="A73" s="412" t="s">
        <v>18</v>
      </c>
      <c r="B73" s="383" t="s">
        <v>14</v>
      </c>
      <c r="C73" s="596"/>
      <c r="D73" s="596"/>
      <c r="E73" s="595"/>
      <c r="F73" s="595"/>
      <c r="G73" s="384" t="s">
        <v>2560</v>
      </c>
      <c r="H73" s="402" t="s">
        <v>2561</v>
      </c>
      <c r="I73" s="402" t="s">
        <v>2562</v>
      </c>
      <c r="J73" s="388">
        <v>1</v>
      </c>
      <c r="K73" s="386">
        <v>44835</v>
      </c>
      <c r="L73" s="386">
        <v>45199</v>
      </c>
      <c r="M73" s="387">
        <f t="shared" si="0"/>
        <v>52</v>
      </c>
      <c r="N73" s="388">
        <v>1</v>
      </c>
      <c r="O73" s="402" t="s">
        <v>2558</v>
      </c>
      <c r="P73" s="388">
        <f t="shared" si="1"/>
        <v>1</v>
      </c>
      <c r="Q73" s="389" t="str" cm="1">
        <f t="array" aca="1" ref="Q73" ca="1">IF(ISNUMBER(P73),IF(P73=100%,"CUMPLIDA",IF(AND(ISNUMBER(L73),ISNUMBER(INDIRECT("FECHA_"&amp;$B73,1))), IF(L73&lt;=INDIRECT("FECHA_"&amp;$B73,1),"INCUMPLIDA","PROCESO"), "VERIFICAR FECHA")),"SIN VALOR AVANCE")</f>
        <v>CUMPLIDA</v>
      </c>
    </row>
    <row r="74" spans="1:17" ht="90">
      <c r="A74" s="412" t="s">
        <v>18</v>
      </c>
      <c r="B74" s="383" t="s">
        <v>14</v>
      </c>
      <c r="C74" s="596"/>
      <c r="D74" s="596"/>
      <c r="E74" s="595" t="s">
        <v>2563</v>
      </c>
      <c r="F74" s="595"/>
      <c r="G74" s="384" t="s">
        <v>2564</v>
      </c>
      <c r="H74" s="402" t="s">
        <v>2565</v>
      </c>
      <c r="I74" s="402" t="s">
        <v>2566</v>
      </c>
      <c r="J74" s="391">
        <v>3</v>
      </c>
      <c r="K74" s="386">
        <v>44805</v>
      </c>
      <c r="L74" s="386">
        <v>44895</v>
      </c>
      <c r="M74" s="387">
        <f t="shared" ref="M74:M137" si="2">(L74-K74)/7</f>
        <v>12.857142857142858</v>
      </c>
      <c r="N74" s="388">
        <v>1</v>
      </c>
      <c r="O74" s="402" t="s">
        <v>2554</v>
      </c>
      <c r="P74" s="388">
        <f t="shared" ref="P74:P137" si="3">IF(B74="ITRC",N74,N74/J74)</f>
        <v>1</v>
      </c>
      <c r="Q74" s="389" t="str" cm="1">
        <f t="array" aca="1" ref="Q74" ca="1">IF(ISNUMBER(P74),IF(P74=100%,"CUMPLIDA",IF(AND(ISNUMBER(L74),ISNUMBER(INDIRECT("FECHA_"&amp;$B74,1))), IF(L74&lt;=INDIRECT("FECHA_"&amp;$B74,1),"INCUMPLIDA","PROCESO"), "VERIFICAR FECHA")),"SIN VALOR AVANCE")</f>
        <v>CUMPLIDA</v>
      </c>
    </row>
    <row r="75" spans="1:17" ht="60.75">
      <c r="A75" s="412" t="s">
        <v>18</v>
      </c>
      <c r="B75" s="383" t="s">
        <v>14</v>
      </c>
      <c r="C75" s="596"/>
      <c r="D75" s="596"/>
      <c r="E75" s="595"/>
      <c r="F75" s="595"/>
      <c r="G75" s="384" t="s">
        <v>2555</v>
      </c>
      <c r="H75" s="402" t="s">
        <v>2567</v>
      </c>
      <c r="I75" s="402" t="s">
        <v>2557</v>
      </c>
      <c r="J75" s="391">
        <v>1</v>
      </c>
      <c r="K75" s="386">
        <v>44805</v>
      </c>
      <c r="L75" s="386">
        <v>44926</v>
      </c>
      <c r="M75" s="387">
        <f t="shared" si="2"/>
        <v>17.285714285714285</v>
      </c>
      <c r="N75" s="388">
        <v>1</v>
      </c>
      <c r="O75" s="402" t="s">
        <v>2554</v>
      </c>
      <c r="P75" s="388">
        <f t="shared" si="3"/>
        <v>1</v>
      </c>
      <c r="Q75" s="389" t="str" cm="1">
        <f t="array" aca="1" ref="Q75" ca="1">IF(ISNUMBER(P75),IF(P75=100%,"CUMPLIDA",IF(AND(ISNUMBER(L75),ISNUMBER(INDIRECT("FECHA_"&amp;$B75,1))), IF(L75&lt;=INDIRECT("FECHA_"&amp;$B75,1),"INCUMPLIDA","PROCESO"), "VERIFICAR FECHA")),"SIN VALOR AVANCE")</f>
        <v>CUMPLIDA</v>
      </c>
    </row>
    <row r="76" spans="1:17" ht="105">
      <c r="A76" s="412" t="s">
        <v>18</v>
      </c>
      <c r="B76" s="383" t="s">
        <v>14</v>
      </c>
      <c r="C76" s="596"/>
      <c r="D76" s="596"/>
      <c r="E76" s="595"/>
      <c r="F76" s="595"/>
      <c r="G76" s="384" t="s">
        <v>2568</v>
      </c>
      <c r="H76" s="402" t="s">
        <v>2569</v>
      </c>
      <c r="I76" s="402" t="s">
        <v>2570</v>
      </c>
      <c r="J76" s="388">
        <v>1</v>
      </c>
      <c r="K76" s="386">
        <v>44835</v>
      </c>
      <c r="L76" s="386">
        <v>44956</v>
      </c>
      <c r="M76" s="387">
        <f t="shared" si="2"/>
        <v>17.285714285714285</v>
      </c>
      <c r="N76" s="388">
        <v>1</v>
      </c>
      <c r="O76" s="402" t="s">
        <v>2554</v>
      </c>
      <c r="P76" s="388">
        <f t="shared" si="3"/>
        <v>1</v>
      </c>
      <c r="Q76" s="389" t="str" cm="1">
        <f t="array" aca="1" ref="Q76" ca="1">IF(ISNUMBER(P76),IF(P76=100%,"CUMPLIDA",IF(AND(ISNUMBER(L76),ISNUMBER(INDIRECT("FECHA_"&amp;$B76,1))), IF(L76&lt;=INDIRECT("FECHA_"&amp;$B76,1),"INCUMPLIDA","PROCESO"), "VERIFICAR FECHA")),"SIN VALOR AVANCE")</f>
        <v>CUMPLIDA</v>
      </c>
    </row>
    <row r="77" spans="1:17" ht="105">
      <c r="A77" s="412" t="s">
        <v>18</v>
      </c>
      <c r="B77" s="383" t="s">
        <v>14</v>
      </c>
      <c r="C77" s="596"/>
      <c r="D77" s="596"/>
      <c r="E77" s="595"/>
      <c r="F77" s="595"/>
      <c r="G77" s="384" t="s">
        <v>2571</v>
      </c>
      <c r="H77" s="402" t="s">
        <v>2572</v>
      </c>
      <c r="I77" s="402" t="s">
        <v>2573</v>
      </c>
      <c r="J77" s="391">
        <v>4</v>
      </c>
      <c r="K77" s="386">
        <v>44835</v>
      </c>
      <c r="L77" s="386">
        <v>44956</v>
      </c>
      <c r="M77" s="387">
        <f t="shared" si="2"/>
        <v>17.285714285714285</v>
      </c>
      <c r="N77" s="388">
        <v>1</v>
      </c>
      <c r="O77" s="402" t="s">
        <v>2554</v>
      </c>
      <c r="P77" s="388">
        <f t="shared" si="3"/>
        <v>1</v>
      </c>
      <c r="Q77" s="389" t="str" cm="1">
        <f t="array" aca="1" ref="Q77" ca="1">IF(ISNUMBER(P77),IF(P77=100%,"CUMPLIDA",IF(AND(ISNUMBER(L77),ISNUMBER(INDIRECT("FECHA_"&amp;$B77,1))), IF(L77&lt;=INDIRECT("FECHA_"&amp;$B77,1),"INCUMPLIDA","PROCESO"), "VERIFICAR FECHA")),"SIN VALOR AVANCE")</f>
        <v>CUMPLIDA</v>
      </c>
    </row>
    <row r="78" spans="1:17" ht="45.75">
      <c r="A78" s="412" t="s">
        <v>18</v>
      </c>
      <c r="B78" s="383" t="s">
        <v>14</v>
      </c>
      <c r="C78" s="596"/>
      <c r="D78" s="596"/>
      <c r="E78" s="595"/>
      <c r="F78" s="595"/>
      <c r="G78" s="384" t="s">
        <v>2574</v>
      </c>
      <c r="H78" s="402" t="s">
        <v>2575</v>
      </c>
      <c r="I78" s="402" t="s">
        <v>2576</v>
      </c>
      <c r="J78" s="391">
        <v>1</v>
      </c>
      <c r="K78" s="386">
        <v>44805</v>
      </c>
      <c r="L78" s="386">
        <v>44926</v>
      </c>
      <c r="M78" s="387">
        <f t="shared" si="2"/>
        <v>17.285714285714285</v>
      </c>
      <c r="N78" s="388">
        <v>1</v>
      </c>
      <c r="O78" s="402" t="s">
        <v>2558</v>
      </c>
      <c r="P78" s="388">
        <f t="shared" si="3"/>
        <v>1</v>
      </c>
      <c r="Q78" s="389" t="str" cm="1">
        <f t="array" aca="1" ref="Q78" ca="1">IF(ISNUMBER(P78),IF(P78=100%,"CUMPLIDA",IF(AND(ISNUMBER(L78),ISNUMBER(INDIRECT("FECHA_"&amp;$B78,1))), IF(L78&lt;=INDIRECT("FECHA_"&amp;$B78,1),"INCUMPLIDA","PROCESO"), "VERIFICAR FECHA")),"SIN VALOR AVANCE")</f>
        <v>CUMPLIDA</v>
      </c>
    </row>
    <row r="79" spans="1:17" ht="60" customHeight="1">
      <c r="A79" s="412" t="s">
        <v>18</v>
      </c>
      <c r="B79" s="383" t="s">
        <v>14</v>
      </c>
      <c r="C79" s="596" t="s">
        <v>2577</v>
      </c>
      <c r="D79" s="596" t="s">
        <v>2412</v>
      </c>
      <c r="E79" s="605" t="s">
        <v>2578</v>
      </c>
      <c r="F79" s="595" t="s">
        <v>2579</v>
      </c>
      <c r="G79" s="392" t="s">
        <v>2580</v>
      </c>
      <c r="H79" s="403" t="s">
        <v>2581</v>
      </c>
      <c r="I79" s="403" t="s">
        <v>2582</v>
      </c>
      <c r="J79" s="391">
        <v>1</v>
      </c>
      <c r="K79" s="386">
        <v>44927</v>
      </c>
      <c r="L79" s="386">
        <v>45054</v>
      </c>
      <c r="M79" s="387">
        <f t="shared" si="2"/>
        <v>18.142857142857142</v>
      </c>
      <c r="N79" s="388">
        <v>1</v>
      </c>
      <c r="O79" s="402" t="s">
        <v>2558</v>
      </c>
      <c r="P79" s="388">
        <f t="shared" si="3"/>
        <v>1</v>
      </c>
      <c r="Q79" s="389" t="str" cm="1">
        <f t="array" aca="1" ref="Q79" ca="1">IF(ISNUMBER(P79),IF(P79=100%,"CUMPLIDA",IF(AND(ISNUMBER(L79),ISNUMBER(INDIRECT("FECHA_"&amp;$B79,1))), IF(L79&lt;=INDIRECT("FECHA_"&amp;$B79,1),"INCUMPLIDA","PROCESO"), "VERIFICAR FECHA")),"SIN VALOR AVANCE")</f>
        <v>CUMPLIDA</v>
      </c>
    </row>
    <row r="80" spans="1:17" ht="135.75">
      <c r="A80" s="412" t="s">
        <v>18</v>
      </c>
      <c r="B80" s="383" t="s">
        <v>14</v>
      </c>
      <c r="C80" s="596"/>
      <c r="D80" s="596"/>
      <c r="E80" s="605"/>
      <c r="F80" s="595"/>
      <c r="G80" s="392" t="s">
        <v>2583</v>
      </c>
      <c r="H80" s="403" t="s">
        <v>2584</v>
      </c>
      <c r="I80" s="403" t="s">
        <v>2585</v>
      </c>
      <c r="J80" s="391">
        <v>4</v>
      </c>
      <c r="K80" s="386">
        <v>44927</v>
      </c>
      <c r="L80" s="386">
        <v>45291</v>
      </c>
      <c r="M80" s="387">
        <f t="shared" si="2"/>
        <v>52</v>
      </c>
      <c r="N80" s="388">
        <v>1</v>
      </c>
      <c r="O80" s="402" t="s">
        <v>2586</v>
      </c>
      <c r="P80" s="388">
        <f t="shared" si="3"/>
        <v>1</v>
      </c>
      <c r="Q80" s="389" t="str" cm="1">
        <f t="array" aca="1" ref="Q80" ca="1">IF(ISNUMBER(P80),IF(P80=100%,"CUMPLIDA",IF(AND(ISNUMBER(L80),ISNUMBER(INDIRECT("FECHA_"&amp;$B80,1))), IF(L80&lt;=INDIRECT("FECHA_"&amp;$B80,1),"INCUMPLIDA","PROCESO"), "VERIFICAR FECHA")),"SIN VALOR AVANCE")</f>
        <v>CUMPLIDA</v>
      </c>
    </row>
    <row r="81" spans="1:17" ht="90">
      <c r="A81" s="412" t="s">
        <v>18</v>
      </c>
      <c r="B81" s="383" t="s">
        <v>14</v>
      </c>
      <c r="C81" s="596"/>
      <c r="D81" s="596"/>
      <c r="E81" s="605" t="s">
        <v>2587</v>
      </c>
      <c r="F81" s="595"/>
      <c r="G81" s="392" t="s">
        <v>2588</v>
      </c>
      <c r="H81" s="403" t="s">
        <v>2589</v>
      </c>
      <c r="I81" s="403" t="s">
        <v>2590</v>
      </c>
      <c r="J81" s="391">
        <v>1</v>
      </c>
      <c r="K81" s="386">
        <v>44927</v>
      </c>
      <c r="L81" s="386">
        <v>45054</v>
      </c>
      <c r="M81" s="387">
        <f t="shared" si="2"/>
        <v>18.142857142857142</v>
      </c>
      <c r="N81" s="388">
        <v>1</v>
      </c>
      <c r="O81" s="402" t="s">
        <v>2558</v>
      </c>
      <c r="P81" s="388">
        <f t="shared" si="3"/>
        <v>1</v>
      </c>
      <c r="Q81" s="389" t="str" cm="1">
        <f t="array" aca="1" ref="Q81" ca="1">IF(ISNUMBER(P81),IF(P81=100%,"CUMPLIDA",IF(AND(ISNUMBER(L81),ISNUMBER(INDIRECT("FECHA_"&amp;$B81,1))), IF(L81&lt;=INDIRECT("FECHA_"&amp;$B81,1),"INCUMPLIDA","PROCESO"), "VERIFICAR FECHA")),"SIN VALOR AVANCE")</f>
        <v>CUMPLIDA</v>
      </c>
    </row>
    <row r="82" spans="1:17" ht="135.75">
      <c r="A82" s="412" t="s">
        <v>18</v>
      </c>
      <c r="B82" s="383" t="s">
        <v>14</v>
      </c>
      <c r="C82" s="596"/>
      <c r="D82" s="596"/>
      <c r="E82" s="605"/>
      <c r="F82" s="595"/>
      <c r="G82" s="392" t="s">
        <v>2583</v>
      </c>
      <c r="H82" s="403" t="s">
        <v>2591</v>
      </c>
      <c r="I82" s="403" t="s">
        <v>2585</v>
      </c>
      <c r="J82" s="391">
        <v>4</v>
      </c>
      <c r="K82" s="386">
        <v>44927</v>
      </c>
      <c r="L82" s="386">
        <v>45291</v>
      </c>
      <c r="M82" s="387">
        <f t="shared" si="2"/>
        <v>52</v>
      </c>
      <c r="N82" s="388">
        <v>1</v>
      </c>
      <c r="O82" s="402" t="s">
        <v>2586</v>
      </c>
      <c r="P82" s="388">
        <f t="shared" si="3"/>
        <v>1</v>
      </c>
      <c r="Q82" s="389" t="str" cm="1">
        <f t="array" aca="1" ref="Q82" ca="1">IF(ISNUMBER(P82),IF(P82=100%,"CUMPLIDA",IF(AND(ISNUMBER(L82),ISNUMBER(INDIRECT("FECHA_"&amp;$B82,1))), IF(L82&lt;=INDIRECT("FECHA_"&amp;$B82,1),"INCUMPLIDA","PROCESO"), "VERIFICAR FECHA")),"SIN VALOR AVANCE")</f>
        <v>CUMPLIDA</v>
      </c>
    </row>
    <row r="83" spans="1:17" ht="45.75" customHeight="1">
      <c r="A83" s="412" t="s">
        <v>18</v>
      </c>
      <c r="B83" s="383" t="s">
        <v>14</v>
      </c>
      <c r="C83" s="596"/>
      <c r="D83" s="596"/>
      <c r="E83" s="605" t="s">
        <v>2592</v>
      </c>
      <c r="F83" s="595"/>
      <c r="G83" s="392" t="s">
        <v>2593</v>
      </c>
      <c r="H83" s="403" t="s">
        <v>2594</v>
      </c>
      <c r="I83" s="403" t="s">
        <v>2590</v>
      </c>
      <c r="J83" s="391">
        <v>1</v>
      </c>
      <c r="K83" s="386">
        <v>44927</v>
      </c>
      <c r="L83" s="386">
        <v>45054</v>
      </c>
      <c r="M83" s="387">
        <f t="shared" si="2"/>
        <v>18.142857142857142</v>
      </c>
      <c r="N83" s="388">
        <v>1</v>
      </c>
      <c r="O83" s="402" t="s">
        <v>2558</v>
      </c>
      <c r="P83" s="388">
        <f t="shared" si="3"/>
        <v>1</v>
      </c>
      <c r="Q83" s="389" t="str" cm="1">
        <f t="array" aca="1" ref="Q83" ca="1">IF(ISNUMBER(P83),IF(P83=100%,"CUMPLIDA",IF(AND(ISNUMBER(L83),ISNUMBER(INDIRECT("FECHA_"&amp;$B83,1))), IF(L83&lt;=INDIRECT("FECHA_"&amp;$B83,1),"INCUMPLIDA","PROCESO"), "VERIFICAR FECHA")),"SIN VALOR AVANCE")</f>
        <v>CUMPLIDA</v>
      </c>
    </row>
    <row r="84" spans="1:17" ht="135.75">
      <c r="A84" s="412" t="s">
        <v>18</v>
      </c>
      <c r="B84" s="383" t="s">
        <v>14</v>
      </c>
      <c r="C84" s="596"/>
      <c r="D84" s="596"/>
      <c r="E84" s="605"/>
      <c r="F84" s="595"/>
      <c r="G84" s="392" t="s">
        <v>2595</v>
      </c>
      <c r="H84" s="403" t="s">
        <v>2594</v>
      </c>
      <c r="I84" s="403" t="s">
        <v>2596</v>
      </c>
      <c r="J84" s="391">
        <v>2</v>
      </c>
      <c r="K84" s="386">
        <v>44927</v>
      </c>
      <c r="L84" s="386">
        <v>45291</v>
      </c>
      <c r="M84" s="387">
        <f t="shared" si="2"/>
        <v>52</v>
      </c>
      <c r="N84" s="388">
        <v>1</v>
      </c>
      <c r="O84" s="402" t="s">
        <v>2586</v>
      </c>
      <c r="P84" s="388">
        <f t="shared" si="3"/>
        <v>1</v>
      </c>
      <c r="Q84" s="389" t="str" cm="1">
        <f t="array" aca="1" ref="Q84" ca="1">IF(ISNUMBER(P84),IF(P84=100%,"CUMPLIDA",IF(AND(ISNUMBER(L84),ISNUMBER(INDIRECT("FECHA_"&amp;$B84,1))), IF(L84&lt;=INDIRECT("FECHA_"&amp;$B84,1),"INCUMPLIDA","PROCESO"), "VERIFICAR FECHA")),"SIN VALOR AVANCE")</f>
        <v>CUMPLIDA</v>
      </c>
    </row>
    <row r="85" spans="1:17" ht="90">
      <c r="A85" s="412" t="s">
        <v>18</v>
      </c>
      <c r="B85" s="383" t="s">
        <v>14</v>
      </c>
      <c r="C85" s="596"/>
      <c r="D85" s="596"/>
      <c r="E85" s="605" t="s">
        <v>2597</v>
      </c>
      <c r="F85" s="595"/>
      <c r="G85" s="392" t="s">
        <v>2598</v>
      </c>
      <c r="H85" s="403" t="s">
        <v>2599</v>
      </c>
      <c r="I85" s="403" t="s">
        <v>2590</v>
      </c>
      <c r="J85" s="391">
        <v>1</v>
      </c>
      <c r="K85" s="386">
        <v>44927</v>
      </c>
      <c r="L85" s="386">
        <v>45054</v>
      </c>
      <c r="M85" s="387">
        <f t="shared" si="2"/>
        <v>18.142857142857142</v>
      </c>
      <c r="N85" s="388">
        <v>1</v>
      </c>
      <c r="O85" s="402" t="s">
        <v>2558</v>
      </c>
      <c r="P85" s="388">
        <f t="shared" si="3"/>
        <v>1</v>
      </c>
      <c r="Q85" s="389" t="str" cm="1">
        <f t="array" aca="1" ref="Q85" ca="1">IF(ISNUMBER(P85),IF(P85=100%,"CUMPLIDA",IF(AND(ISNUMBER(L85),ISNUMBER(INDIRECT("FECHA_"&amp;$B85,1))), IF(L85&lt;=INDIRECT("FECHA_"&amp;$B85,1),"INCUMPLIDA","PROCESO"), "VERIFICAR FECHA")),"SIN VALOR AVANCE")</f>
        <v>CUMPLIDA</v>
      </c>
    </row>
    <row r="86" spans="1:17" ht="135.75">
      <c r="A86" s="412" t="s">
        <v>18</v>
      </c>
      <c r="B86" s="383" t="s">
        <v>14</v>
      </c>
      <c r="C86" s="596"/>
      <c r="D86" s="596"/>
      <c r="E86" s="605"/>
      <c r="F86" s="595"/>
      <c r="G86" s="392" t="s">
        <v>2583</v>
      </c>
      <c r="H86" s="403" t="s">
        <v>2591</v>
      </c>
      <c r="I86" s="403" t="s">
        <v>2585</v>
      </c>
      <c r="J86" s="391">
        <v>4</v>
      </c>
      <c r="K86" s="386">
        <v>44927</v>
      </c>
      <c r="L86" s="386">
        <v>45291</v>
      </c>
      <c r="M86" s="387">
        <f t="shared" si="2"/>
        <v>52</v>
      </c>
      <c r="N86" s="388">
        <v>1</v>
      </c>
      <c r="O86" s="402" t="s">
        <v>2586</v>
      </c>
      <c r="P86" s="388">
        <f t="shared" si="3"/>
        <v>1</v>
      </c>
      <c r="Q86" s="389" t="str" cm="1">
        <f t="array" aca="1" ref="Q86" ca="1">IF(ISNUMBER(P86),IF(P86=100%,"CUMPLIDA",IF(AND(ISNUMBER(L86),ISNUMBER(INDIRECT("FECHA_"&amp;$B86,1))), IF(L86&lt;=INDIRECT("FECHA_"&amp;$B86,1),"INCUMPLIDA","PROCESO"), "VERIFICAR FECHA")),"SIN VALOR AVANCE")</f>
        <v>CUMPLIDA</v>
      </c>
    </row>
    <row r="87" spans="1:17" ht="165">
      <c r="A87" s="412" t="s">
        <v>18</v>
      </c>
      <c r="B87" s="383" t="s">
        <v>14</v>
      </c>
      <c r="C87" s="596"/>
      <c r="D87" s="596"/>
      <c r="E87" s="392" t="s">
        <v>2600</v>
      </c>
      <c r="F87" s="595"/>
      <c r="G87" s="392" t="s">
        <v>2601</v>
      </c>
      <c r="H87" s="403" t="s">
        <v>2602</v>
      </c>
      <c r="I87" s="403" t="s">
        <v>2603</v>
      </c>
      <c r="J87" s="391">
        <v>1</v>
      </c>
      <c r="K87" s="386">
        <v>44927</v>
      </c>
      <c r="L87" s="386">
        <v>45046</v>
      </c>
      <c r="M87" s="387">
        <f t="shared" si="2"/>
        <v>17</v>
      </c>
      <c r="N87" s="388">
        <v>1</v>
      </c>
      <c r="O87" s="402" t="s">
        <v>2558</v>
      </c>
      <c r="P87" s="388">
        <f t="shared" si="3"/>
        <v>1</v>
      </c>
      <c r="Q87" s="389" t="str" cm="1">
        <f t="array" aca="1" ref="Q87" ca="1">IF(ISNUMBER(P87),IF(P87=100%,"CUMPLIDA",IF(AND(ISNUMBER(L87),ISNUMBER(INDIRECT("FECHA_"&amp;$B87,1))), IF(L87&lt;=INDIRECT("FECHA_"&amp;$B87,1),"INCUMPLIDA","PROCESO"), "VERIFICAR FECHA")),"SIN VALOR AVANCE")</f>
        <v>CUMPLIDA</v>
      </c>
    </row>
    <row r="88" spans="1:17" ht="90" customHeight="1">
      <c r="A88" s="412" t="s">
        <v>18</v>
      </c>
      <c r="B88" s="383" t="s">
        <v>14</v>
      </c>
      <c r="C88" s="596" t="s">
        <v>2604</v>
      </c>
      <c r="D88" s="596" t="s">
        <v>2412</v>
      </c>
      <c r="E88" s="595" t="s">
        <v>2605</v>
      </c>
      <c r="F88" s="595" t="s">
        <v>2606</v>
      </c>
      <c r="G88" s="392" t="s">
        <v>2607</v>
      </c>
      <c r="H88" s="403" t="s">
        <v>2608</v>
      </c>
      <c r="I88" s="403" t="s">
        <v>2609</v>
      </c>
      <c r="J88" s="391">
        <v>1</v>
      </c>
      <c r="K88" s="386">
        <v>45040</v>
      </c>
      <c r="L88" s="386">
        <v>45169</v>
      </c>
      <c r="M88" s="387">
        <f t="shared" si="2"/>
        <v>18.428571428571427</v>
      </c>
      <c r="N88" s="388">
        <v>1</v>
      </c>
      <c r="O88" s="402" t="s">
        <v>2610</v>
      </c>
      <c r="P88" s="388">
        <f t="shared" si="3"/>
        <v>1</v>
      </c>
      <c r="Q88" s="389" t="str" cm="1">
        <f t="array" aca="1" ref="Q88" ca="1">IF(ISNUMBER(P88),IF(P88=100%,"CUMPLIDA",IF(AND(ISNUMBER(L88),ISNUMBER(INDIRECT("FECHA_"&amp;$B88,1))), IF(L88&lt;=INDIRECT("FECHA_"&amp;$B88,1),"INCUMPLIDA","PROCESO"), "VERIFICAR FECHA")),"SIN VALOR AVANCE")</f>
        <v>CUMPLIDA</v>
      </c>
    </row>
    <row r="89" spans="1:17" ht="120">
      <c r="A89" s="412" t="s">
        <v>18</v>
      </c>
      <c r="B89" s="383" t="s">
        <v>14</v>
      </c>
      <c r="C89" s="596"/>
      <c r="D89" s="596"/>
      <c r="E89" s="595"/>
      <c r="F89" s="595"/>
      <c r="G89" s="392" t="s">
        <v>2611</v>
      </c>
      <c r="H89" s="402" t="s">
        <v>2612</v>
      </c>
      <c r="I89" s="403" t="s">
        <v>2613</v>
      </c>
      <c r="J89" s="391">
        <v>1</v>
      </c>
      <c r="K89" s="386">
        <v>45170</v>
      </c>
      <c r="L89" s="386">
        <v>45260</v>
      </c>
      <c r="M89" s="387">
        <f t="shared" si="2"/>
        <v>12.857142857142858</v>
      </c>
      <c r="N89" s="388">
        <v>1</v>
      </c>
      <c r="O89" s="402" t="s">
        <v>2610</v>
      </c>
      <c r="P89" s="388">
        <f t="shared" si="3"/>
        <v>1</v>
      </c>
      <c r="Q89" s="389" t="str" cm="1">
        <f t="array" aca="1" ref="Q89" ca="1">IF(ISNUMBER(P89),IF(P89=100%,"CUMPLIDA",IF(AND(ISNUMBER(L89),ISNUMBER(INDIRECT("FECHA_"&amp;$B89,1))), IF(L89&lt;=INDIRECT("FECHA_"&amp;$B89,1),"INCUMPLIDA","PROCESO"), "VERIFICAR FECHA")),"SIN VALOR AVANCE")</f>
        <v>CUMPLIDA</v>
      </c>
    </row>
    <row r="90" spans="1:17" ht="105.75">
      <c r="A90" s="412" t="s">
        <v>18</v>
      </c>
      <c r="B90" s="383" t="s">
        <v>14</v>
      </c>
      <c r="C90" s="596"/>
      <c r="D90" s="596"/>
      <c r="E90" s="595"/>
      <c r="F90" s="595"/>
      <c r="G90" s="392" t="s">
        <v>2614</v>
      </c>
      <c r="H90" s="403" t="s">
        <v>2615</v>
      </c>
      <c r="I90" s="403" t="s">
        <v>699</v>
      </c>
      <c r="J90" s="391">
        <v>1</v>
      </c>
      <c r="K90" s="386">
        <v>45170</v>
      </c>
      <c r="L90" s="386">
        <v>45260</v>
      </c>
      <c r="M90" s="387">
        <f t="shared" si="2"/>
        <v>12.857142857142858</v>
      </c>
      <c r="N90" s="388">
        <v>1</v>
      </c>
      <c r="O90" s="402" t="s">
        <v>2616</v>
      </c>
      <c r="P90" s="388">
        <f t="shared" si="3"/>
        <v>1</v>
      </c>
      <c r="Q90" s="389" t="str" cm="1">
        <f t="array" aca="1" ref="Q90" ca="1">IF(ISNUMBER(P90),IF(P90=100%,"CUMPLIDA",IF(AND(ISNUMBER(L90),ISNUMBER(INDIRECT("FECHA_"&amp;$B90,1))), IF(L90&lt;=INDIRECT("FECHA_"&amp;$B90,1),"INCUMPLIDA","PROCESO"), "VERIFICAR FECHA")),"SIN VALOR AVANCE")</f>
        <v>CUMPLIDA</v>
      </c>
    </row>
    <row r="91" spans="1:17" ht="120">
      <c r="A91" s="412" t="s">
        <v>18</v>
      </c>
      <c r="B91" s="383" t="s">
        <v>14</v>
      </c>
      <c r="C91" s="596"/>
      <c r="D91" s="596"/>
      <c r="E91" s="595"/>
      <c r="F91" s="595"/>
      <c r="G91" s="392" t="s">
        <v>2617</v>
      </c>
      <c r="H91" s="403" t="s">
        <v>2618</v>
      </c>
      <c r="I91" s="403" t="s">
        <v>2619</v>
      </c>
      <c r="J91" s="391">
        <v>1</v>
      </c>
      <c r="K91" s="386">
        <v>44930</v>
      </c>
      <c r="L91" s="386">
        <v>45291</v>
      </c>
      <c r="M91" s="387">
        <f t="shared" si="2"/>
        <v>51.571428571428569</v>
      </c>
      <c r="N91" s="388">
        <v>1</v>
      </c>
      <c r="O91" s="402" t="s">
        <v>2620</v>
      </c>
      <c r="P91" s="388">
        <f t="shared" si="3"/>
        <v>1</v>
      </c>
      <c r="Q91" s="389" t="str" cm="1">
        <f t="array" aca="1" ref="Q91" ca="1">IF(ISNUMBER(P91),IF(P91=100%,"CUMPLIDA",IF(AND(ISNUMBER(L91),ISNUMBER(INDIRECT("FECHA_"&amp;$B91,1))), IF(L91&lt;=INDIRECT("FECHA_"&amp;$B91,1),"INCUMPLIDA","PROCESO"), "VERIFICAR FECHA")),"SIN VALOR AVANCE")</f>
        <v>CUMPLIDA</v>
      </c>
    </row>
    <row r="92" spans="1:17" ht="90">
      <c r="A92" s="412" t="s">
        <v>18</v>
      </c>
      <c r="B92" s="383" t="s">
        <v>14</v>
      </c>
      <c r="C92" s="596"/>
      <c r="D92" s="596"/>
      <c r="E92" s="605" t="s">
        <v>2621</v>
      </c>
      <c r="F92" s="595"/>
      <c r="G92" s="392" t="s">
        <v>2607</v>
      </c>
      <c r="H92" s="403" t="s">
        <v>2608</v>
      </c>
      <c r="I92" s="402" t="s">
        <v>2609</v>
      </c>
      <c r="J92" s="391">
        <v>1</v>
      </c>
      <c r="K92" s="386">
        <v>45040</v>
      </c>
      <c r="L92" s="386">
        <v>45169</v>
      </c>
      <c r="M92" s="387">
        <f t="shared" si="2"/>
        <v>18.428571428571427</v>
      </c>
      <c r="N92" s="388">
        <v>1</v>
      </c>
      <c r="O92" s="402" t="s">
        <v>2610</v>
      </c>
      <c r="P92" s="388">
        <f t="shared" si="3"/>
        <v>1</v>
      </c>
      <c r="Q92" s="389" t="str" cm="1">
        <f t="array" aca="1" ref="Q92" ca="1">IF(ISNUMBER(P92),IF(P92=100%,"CUMPLIDA",IF(AND(ISNUMBER(L92),ISNUMBER(INDIRECT("FECHA_"&amp;$B92,1))), IF(L92&lt;=INDIRECT("FECHA_"&amp;$B92,1),"INCUMPLIDA","PROCESO"), "VERIFICAR FECHA")),"SIN VALOR AVANCE")</f>
        <v>CUMPLIDA</v>
      </c>
    </row>
    <row r="93" spans="1:17" ht="45.75">
      <c r="A93" s="412" t="s">
        <v>18</v>
      </c>
      <c r="B93" s="383" t="s">
        <v>14</v>
      </c>
      <c r="C93" s="596"/>
      <c r="D93" s="596"/>
      <c r="E93" s="605"/>
      <c r="F93" s="595"/>
      <c r="G93" s="392" t="s">
        <v>2611</v>
      </c>
      <c r="H93" s="403" t="s">
        <v>2612</v>
      </c>
      <c r="I93" s="402" t="s">
        <v>2613</v>
      </c>
      <c r="J93" s="391">
        <v>1</v>
      </c>
      <c r="K93" s="386">
        <v>45170</v>
      </c>
      <c r="L93" s="386">
        <v>45260</v>
      </c>
      <c r="M93" s="387">
        <f t="shared" si="2"/>
        <v>12.857142857142858</v>
      </c>
      <c r="N93" s="388">
        <v>1</v>
      </c>
      <c r="O93" s="402" t="s">
        <v>2610</v>
      </c>
      <c r="P93" s="388">
        <f t="shared" si="3"/>
        <v>1</v>
      </c>
      <c r="Q93" s="389" t="str" cm="1">
        <f t="array" aca="1" ref="Q93" ca="1">IF(ISNUMBER(P93),IF(P93=100%,"CUMPLIDA",IF(AND(ISNUMBER(L93),ISNUMBER(INDIRECT("FECHA_"&amp;$B93,1))), IF(L93&lt;=INDIRECT("FECHA_"&amp;$B93,1),"INCUMPLIDA","PROCESO"), "VERIFICAR FECHA")),"SIN VALOR AVANCE")</f>
        <v>CUMPLIDA</v>
      </c>
    </row>
    <row r="94" spans="1:17" ht="105.75">
      <c r="A94" s="412" t="s">
        <v>18</v>
      </c>
      <c r="B94" s="383" t="s">
        <v>14</v>
      </c>
      <c r="C94" s="596"/>
      <c r="D94" s="596"/>
      <c r="E94" s="605"/>
      <c r="F94" s="595"/>
      <c r="G94" s="392" t="s">
        <v>2614</v>
      </c>
      <c r="H94" s="403" t="s">
        <v>2615</v>
      </c>
      <c r="I94" s="402" t="s">
        <v>699</v>
      </c>
      <c r="J94" s="391">
        <v>1</v>
      </c>
      <c r="K94" s="386">
        <v>45170</v>
      </c>
      <c r="L94" s="386">
        <v>45260</v>
      </c>
      <c r="M94" s="387">
        <f t="shared" si="2"/>
        <v>12.857142857142858</v>
      </c>
      <c r="N94" s="388">
        <v>1</v>
      </c>
      <c r="O94" s="402" t="s">
        <v>2616</v>
      </c>
      <c r="P94" s="388">
        <f t="shared" si="3"/>
        <v>1</v>
      </c>
      <c r="Q94" s="389" t="str" cm="1">
        <f t="array" aca="1" ref="Q94" ca="1">IF(ISNUMBER(P94),IF(P94=100%,"CUMPLIDA",IF(AND(ISNUMBER(L94),ISNUMBER(INDIRECT("FECHA_"&amp;$B94,1))), IF(L94&lt;=INDIRECT("FECHA_"&amp;$B94,1),"INCUMPLIDA","PROCESO"), "VERIFICAR FECHA")),"SIN VALOR AVANCE")</f>
        <v>CUMPLIDA</v>
      </c>
    </row>
    <row r="95" spans="1:17" ht="90.75" customHeight="1">
      <c r="A95" s="412" t="s">
        <v>18</v>
      </c>
      <c r="B95" s="383" t="s">
        <v>14</v>
      </c>
      <c r="C95" s="596" t="s">
        <v>2622</v>
      </c>
      <c r="D95" s="596" t="s">
        <v>2412</v>
      </c>
      <c r="E95" s="605" t="s">
        <v>2623</v>
      </c>
      <c r="F95" s="595" t="s">
        <v>2624</v>
      </c>
      <c r="G95" s="595" t="s">
        <v>2625</v>
      </c>
      <c r="H95" s="403" t="s">
        <v>2626</v>
      </c>
      <c r="I95" s="403" t="s">
        <v>2627</v>
      </c>
      <c r="J95" s="391">
        <v>1</v>
      </c>
      <c r="K95" s="386">
        <v>45139</v>
      </c>
      <c r="L95" s="386">
        <v>45350</v>
      </c>
      <c r="M95" s="387">
        <f t="shared" si="2"/>
        <v>30.142857142857142</v>
      </c>
      <c r="N95" s="388">
        <v>1</v>
      </c>
      <c r="O95" s="402" t="s">
        <v>2628</v>
      </c>
      <c r="P95" s="388">
        <f t="shared" si="3"/>
        <v>1</v>
      </c>
      <c r="Q95" s="389" t="str" cm="1">
        <f t="array" aca="1" ref="Q95" ca="1">IF(ISNUMBER(P95),IF(P95=100%,"CUMPLIDA",IF(AND(ISNUMBER(L95),ISNUMBER(INDIRECT("FECHA_"&amp;$B95,1))), IF(L95&lt;=INDIRECT("FECHA_"&amp;$B95,1),"INCUMPLIDA","PROCESO"), "VERIFICAR FECHA")),"SIN VALOR AVANCE")</f>
        <v>CUMPLIDA</v>
      </c>
    </row>
    <row r="96" spans="1:17" ht="90.75">
      <c r="A96" s="412" t="s">
        <v>18</v>
      </c>
      <c r="B96" s="383" t="s">
        <v>14</v>
      </c>
      <c r="C96" s="596"/>
      <c r="D96" s="596"/>
      <c r="E96" s="605"/>
      <c r="F96" s="595"/>
      <c r="G96" s="595"/>
      <c r="H96" s="403" t="s">
        <v>2629</v>
      </c>
      <c r="I96" s="403" t="s">
        <v>2627</v>
      </c>
      <c r="J96" s="391">
        <v>1</v>
      </c>
      <c r="K96" s="386">
        <v>45139</v>
      </c>
      <c r="L96" s="386">
        <v>45350</v>
      </c>
      <c r="M96" s="387">
        <f t="shared" si="2"/>
        <v>30.142857142857142</v>
      </c>
      <c r="N96" s="388">
        <v>1</v>
      </c>
      <c r="O96" s="402" t="s">
        <v>2628</v>
      </c>
      <c r="P96" s="388">
        <f t="shared" si="3"/>
        <v>1</v>
      </c>
      <c r="Q96" s="389" t="str" cm="1">
        <f t="array" aca="1" ref="Q96" ca="1">IF(ISNUMBER(P96),IF(P96=100%,"CUMPLIDA",IF(AND(ISNUMBER(L96),ISNUMBER(INDIRECT("FECHA_"&amp;$B96,1))), IF(L96&lt;=INDIRECT("FECHA_"&amp;$B96,1),"INCUMPLIDA","PROCESO"), "VERIFICAR FECHA")),"SIN VALOR AVANCE")</f>
        <v>CUMPLIDA</v>
      </c>
    </row>
    <row r="97" spans="1:17" ht="90.75">
      <c r="A97" s="412" t="s">
        <v>18</v>
      </c>
      <c r="B97" s="383" t="s">
        <v>14</v>
      </c>
      <c r="C97" s="596"/>
      <c r="D97" s="596"/>
      <c r="E97" s="605"/>
      <c r="F97" s="595"/>
      <c r="G97" s="392" t="s">
        <v>2630</v>
      </c>
      <c r="H97" s="403" t="s">
        <v>2631</v>
      </c>
      <c r="I97" s="403" t="s">
        <v>2632</v>
      </c>
      <c r="J97" s="391">
        <v>1</v>
      </c>
      <c r="K97" s="386">
        <v>45139</v>
      </c>
      <c r="L97" s="386">
        <v>45350</v>
      </c>
      <c r="M97" s="387">
        <f t="shared" si="2"/>
        <v>30.142857142857142</v>
      </c>
      <c r="N97" s="388">
        <v>1</v>
      </c>
      <c r="O97" s="402" t="s">
        <v>2628</v>
      </c>
      <c r="P97" s="388">
        <f t="shared" si="3"/>
        <v>1</v>
      </c>
      <c r="Q97" s="389" t="str" cm="1">
        <f t="array" aca="1" ref="Q97" ca="1">IF(ISNUMBER(P97),IF(P97=100%,"CUMPLIDA",IF(AND(ISNUMBER(L97),ISNUMBER(INDIRECT("FECHA_"&amp;$B97,1))), IF(L97&lt;=INDIRECT("FECHA_"&amp;$B97,1),"INCUMPLIDA","PROCESO"), "VERIFICAR FECHA")),"SIN VALOR AVANCE")</f>
        <v>CUMPLIDA</v>
      </c>
    </row>
    <row r="98" spans="1:17" ht="210">
      <c r="A98" s="412" t="s">
        <v>18</v>
      </c>
      <c r="B98" s="383" t="s">
        <v>14</v>
      </c>
      <c r="C98" s="596"/>
      <c r="D98" s="596"/>
      <c r="E98" s="392" t="s">
        <v>2633</v>
      </c>
      <c r="F98" s="595"/>
      <c r="G98" s="392" t="s">
        <v>2634</v>
      </c>
      <c r="H98" s="402" t="s">
        <v>2635</v>
      </c>
      <c r="I98" s="402" t="s">
        <v>2627</v>
      </c>
      <c r="J98" s="391">
        <v>1</v>
      </c>
      <c r="K98" s="386">
        <v>45139</v>
      </c>
      <c r="L98" s="386">
        <v>45350</v>
      </c>
      <c r="M98" s="387">
        <f t="shared" si="2"/>
        <v>30.142857142857142</v>
      </c>
      <c r="N98" s="388">
        <v>1</v>
      </c>
      <c r="O98" s="402" t="s">
        <v>2628</v>
      </c>
      <c r="P98" s="388">
        <f t="shared" si="3"/>
        <v>1</v>
      </c>
      <c r="Q98" s="389" t="str" cm="1">
        <f t="array" aca="1" ref="Q98" ca="1">IF(ISNUMBER(P98),IF(P98=100%,"CUMPLIDA",IF(AND(ISNUMBER(L98),ISNUMBER(INDIRECT("FECHA_"&amp;$B98,1))), IF(L98&lt;=INDIRECT("FECHA_"&amp;$B98,1),"INCUMPLIDA","PROCESO"), "VERIFICAR FECHA")),"SIN VALOR AVANCE")</f>
        <v>CUMPLIDA</v>
      </c>
    </row>
    <row r="99" spans="1:17" ht="105" customHeight="1">
      <c r="A99" s="412" t="s">
        <v>18</v>
      </c>
      <c r="B99" s="383" t="s">
        <v>14</v>
      </c>
      <c r="C99" s="596"/>
      <c r="D99" s="596"/>
      <c r="E99" s="605" t="s">
        <v>2636</v>
      </c>
      <c r="F99" s="595"/>
      <c r="G99" s="595" t="s">
        <v>2637</v>
      </c>
      <c r="H99" s="403" t="s">
        <v>2626</v>
      </c>
      <c r="I99" s="402" t="s">
        <v>2627</v>
      </c>
      <c r="J99" s="391">
        <v>1</v>
      </c>
      <c r="K99" s="386">
        <v>45139</v>
      </c>
      <c r="L99" s="386">
        <v>45350</v>
      </c>
      <c r="M99" s="387">
        <f t="shared" si="2"/>
        <v>30.142857142857142</v>
      </c>
      <c r="N99" s="388">
        <v>1</v>
      </c>
      <c r="O99" s="402" t="s">
        <v>2628</v>
      </c>
      <c r="P99" s="388">
        <f t="shared" si="3"/>
        <v>1</v>
      </c>
      <c r="Q99" s="389" t="str" cm="1">
        <f t="array" aca="1" ref="Q99" ca="1">IF(ISNUMBER(P99),IF(P99=100%,"CUMPLIDA",IF(AND(ISNUMBER(L99),ISNUMBER(INDIRECT("FECHA_"&amp;$B99,1))), IF(L99&lt;=INDIRECT("FECHA_"&amp;$B99,1),"INCUMPLIDA","PROCESO"), "VERIFICAR FECHA")),"SIN VALOR AVANCE")</f>
        <v>CUMPLIDA</v>
      </c>
    </row>
    <row r="100" spans="1:17" ht="105">
      <c r="A100" s="412" t="s">
        <v>18</v>
      </c>
      <c r="B100" s="383" t="s">
        <v>14</v>
      </c>
      <c r="C100" s="596"/>
      <c r="D100" s="596"/>
      <c r="E100" s="605"/>
      <c r="F100" s="595"/>
      <c r="G100" s="595"/>
      <c r="H100" s="403" t="s">
        <v>2629</v>
      </c>
      <c r="I100" s="402" t="s">
        <v>2627</v>
      </c>
      <c r="J100" s="391">
        <v>1</v>
      </c>
      <c r="K100" s="386">
        <v>45139</v>
      </c>
      <c r="L100" s="386">
        <v>45350</v>
      </c>
      <c r="M100" s="387">
        <f t="shared" si="2"/>
        <v>30.142857142857142</v>
      </c>
      <c r="N100" s="388">
        <v>1</v>
      </c>
      <c r="O100" s="402" t="s">
        <v>2628</v>
      </c>
      <c r="P100" s="388">
        <f t="shared" si="3"/>
        <v>1</v>
      </c>
      <c r="Q100" s="389" t="str" cm="1">
        <f t="array" aca="1" ref="Q100" ca="1">IF(ISNUMBER(P100),IF(P100=100%,"CUMPLIDA",IF(AND(ISNUMBER(L100),ISNUMBER(INDIRECT("FECHA_"&amp;$B100,1))), IF(L100&lt;=INDIRECT("FECHA_"&amp;$B100,1),"INCUMPLIDA","PROCESO"), "VERIFICAR FECHA")),"SIN VALOR AVANCE")</f>
        <v>CUMPLIDA</v>
      </c>
    </row>
    <row r="101" spans="1:17" ht="90.75">
      <c r="A101" s="412" t="s">
        <v>18</v>
      </c>
      <c r="B101" s="383" t="s">
        <v>14</v>
      </c>
      <c r="C101" s="596"/>
      <c r="D101" s="596"/>
      <c r="E101" s="605"/>
      <c r="F101" s="595"/>
      <c r="G101" s="392" t="s">
        <v>2630</v>
      </c>
      <c r="H101" s="403" t="s">
        <v>2631</v>
      </c>
      <c r="I101" s="402" t="s">
        <v>2638</v>
      </c>
      <c r="J101" s="391">
        <v>1</v>
      </c>
      <c r="K101" s="386">
        <v>45139</v>
      </c>
      <c r="L101" s="386">
        <v>45350</v>
      </c>
      <c r="M101" s="387">
        <f t="shared" si="2"/>
        <v>30.142857142857142</v>
      </c>
      <c r="N101" s="388">
        <v>1</v>
      </c>
      <c r="O101" s="402" t="s">
        <v>2628</v>
      </c>
      <c r="P101" s="388">
        <f t="shared" si="3"/>
        <v>1</v>
      </c>
      <c r="Q101" s="389" t="str" cm="1">
        <f t="array" aca="1" ref="Q101" ca="1">IF(ISNUMBER(P101),IF(P101=100%,"CUMPLIDA",IF(AND(ISNUMBER(L101),ISNUMBER(INDIRECT("FECHA_"&amp;$B101,1))), IF(L101&lt;=INDIRECT("FECHA_"&amp;$B101,1),"INCUMPLIDA","PROCESO"), "VERIFICAR FECHA")),"SIN VALOR AVANCE")</f>
        <v>CUMPLIDA</v>
      </c>
    </row>
    <row r="102" spans="1:17" ht="180">
      <c r="A102" s="412" t="s">
        <v>18</v>
      </c>
      <c r="B102" s="383" t="s">
        <v>14</v>
      </c>
      <c r="C102" s="596"/>
      <c r="D102" s="596"/>
      <c r="E102" s="392" t="s">
        <v>2639</v>
      </c>
      <c r="F102" s="595"/>
      <c r="G102" s="392" t="s">
        <v>2640</v>
      </c>
      <c r="H102" s="403" t="s">
        <v>2641</v>
      </c>
      <c r="I102" s="402" t="s">
        <v>2642</v>
      </c>
      <c r="J102" s="391">
        <v>1</v>
      </c>
      <c r="K102" s="386">
        <v>45139</v>
      </c>
      <c r="L102" s="386">
        <v>45291</v>
      </c>
      <c r="M102" s="387">
        <f t="shared" si="2"/>
        <v>21.714285714285715</v>
      </c>
      <c r="N102" s="388">
        <v>1</v>
      </c>
      <c r="O102" s="402" t="s">
        <v>2643</v>
      </c>
      <c r="P102" s="388">
        <f t="shared" si="3"/>
        <v>1</v>
      </c>
      <c r="Q102" s="389" t="str" cm="1">
        <f t="array" aca="1" ref="Q102" ca="1">IF(ISNUMBER(P102),IF(P102=100%,"CUMPLIDA",IF(AND(ISNUMBER(L102),ISNUMBER(INDIRECT("FECHA_"&amp;$B102,1))), IF(L102&lt;=INDIRECT("FECHA_"&amp;$B102,1),"INCUMPLIDA","PROCESO"), "VERIFICAR FECHA")),"SIN VALOR AVANCE")</f>
        <v>CUMPLIDA</v>
      </c>
    </row>
    <row r="103" spans="1:17" ht="90.75">
      <c r="A103" s="412" t="s">
        <v>18</v>
      </c>
      <c r="B103" s="383" t="s">
        <v>14</v>
      </c>
      <c r="C103" s="596"/>
      <c r="D103" s="596"/>
      <c r="E103" s="392" t="s">
        <v>2644</v>
      </c>
      <c r="F103" s="595"/>
      <c r="G103" s="392" t="s">
        <v>2645</v>
      </c>
      <c r="H103" s="402" t="s">
        <v>2646</v>
      </c>
      <c r="I103" s="402" t="s">
        <v>2647</v>
      </c>
      <c r="J103" s="391">
        <v>1</v>
      </c>
      <c r="K103" s="386">
        <v>45139</v>
      </c>
      <c r="L103" s="386">
        <v>45350</v>
      </c>
      <c r="M103" s="387">
        <f t="shared" si="2"/>
        <v>30.142857142857142</v>
      </c>
      <c r="N103" s="388">
        <v>1</v>
      </c>
      <c r="O103" s="402" t="s">
        <v>2628</v>
      </c>
      <c r="P103" s="388">
        <f t="shared" si="3"/>
        <v>1</v>
      </c>
      <c r="Q103" s="389" t="str" cm="1">
        <f t="array" aca="1" ref="Q103" ca="1">IF(ISNUMBER(P103),IF(P103=100%,"CUMPLIDA",IF(AND(ISNUMBER(L103),ISNUMBER(INDIRECT("FECHA_"&amp;$B103,1))), IF(L103&lt;=INDIRECT("FECHA_"&amp;$B103,1),"INCUMPLIDA","PROCESO"), "VERIFICAR FECHA")),"SIN VALOR AVANCE")</f>
        <v>CUMPLIDA</v>
      </c>
    </row>
    <row r="104" spans="1:17" ht="225">
      <c r="A104" s="412" t="s">
        <v>18</v>
      </c>
      <c r="B104" s="383" t="s">
        <v>14</v>
      </c>
      <c r="C104" s="596" t="s">
        <v>2648</v>
      </c>
      <c r="D104" s="596" t="s">
        <v>2412</v>
      </c>
      <c r="E104" s="595" t="s">
        <v>2649</v>
      </c>
      <c r="F104" s="595" t="s">
        <v>2650</v>
      </c>
      <c r="G104" s="384" t="s">
        <v>2651</v>
      </c>
      <c r="H104" s="402" t="s">
        <v>2652</v>
      </c>
      <c r="I104" s="402" t="s">
        <v>2653</v>
      </c>
      <c r="J104" s="391">
        <v>1</v>
      </c>
      <c r="K104" s="386">
        <v>44805</v>
      </c>
      <c r="L104" s="386">
        <v>44834</v>
      </c>
      <c r="M104" s="387">
        <f t="shared" si="2"/>
        <v>4.1428571428571432</v>
      </c>
      <c r="N104" s="388">
        <v>1</v>
      </c>
      <c r="O104" s="402" t="s">
        <v>2654</v>
      </c>
      <c r="P104" s="388">
        <f t="shared" si="3"/>
        <v>1</v>
      </c>
      <c r="Q104" s="389" t="str" cm="1">
        <f t="array" aca="1" ref="Q104" ca="1">IF(ISNUMBER(P104),IF(P104=100%,"CUMPLIDA",IF(AND(ISNUMBER(L104),ISNUMBER(INDIRECT("FECHA_"&amp;$B104,1))), IF(L104&lt;=INDIRECT("FECHA_"&amp;$B104,1),"INCUMPLIDA","PROCESO"), "VERIFICAR FECHA")),"SIN VALOR AVANCE")</f>
        <v>CUMPLIDA</v>
      </c>
    </row>
    <row r="105" spans="1:17" ht="150.75">
      <c r="A105" s="412" t="s">
        <v>18</v>
      </c>
      <c r="B105" s="383" t="s">
        <v>14</v>
      </c>
      <c r="C105" s="596"/>
      <c r="D105" s="596"/>
      <c r="E105" s="595"/>
      <c r="F105" s="595"/>
      <c r="G105" s="384" t="s">
        <v>2655</v>
      </c>
      <c r="H105" s="402" t="s">
        <v>2656</v>
      </c>
      <c r="I105" s="402" t="s">
        <v>2657</v>
      </c>
      <c r="J105" s="391">
        <v>6</v>
      </c>
      <c r="K105" s="386">
        <v>44835</v>
      </c>
      <c r="L105" s="386">
        <v>45016</v>
      </c>
      <c r="M105" s="387">
        <f t="shared" si="2"/>
        <v>25.857142857142858</v>
      </c>
      <c r="N105" s="388">
        <v>1</v>
      </c>
      <c r="O105" s="402" t="s">
        <v>2658</v>
      </c>
      <c r="P105" s="388">
        <f t="shared" si="3"/>
        <v>1</v>
      </c>
      <c r="Q105" s="389" t="str" cm="1">
        <f t="array" aca="1" ref="Q105" ca="1">IF(ISNUMBER(P105),IF(P105=100%,"CUMPLIDA",IF(AND(ISNUMBER(L105),ISNUMBER(INDIRECT("FECHA_"&amp;$B105,1))), IF(L105&lt;=INDIRECT("FECHA_"&amp;$B105,1),"INCUMPLIDA","PROCESO"), "VERIFICAR FECHA")),"SIN VALOR AVANCE")</f>
        <v>CUMPLIDA</v>
      </c>
    </row>
    <row r="106" spans="1:17" ht="105">
      <c r="A106" s="412" t="s">
        <v>18</v>
      </c>
      <c r="B106" s="383" t="s">
        <v>14</v>
      </c>
      <c r="C106" s="596"/>
      <c r="D106" s="596"/>
      <c r="E106" s="595"/>
      <c r="F106" s="595"/>
      <c r="G106" s="384" t="s">
        <v>2659</v>
      </c>
      <c r="H106" s="402" t="s">
        <v>2660</v>
      </c>
      <c r="I106" s="402" t="s">
        <v>2661</v>
      </c>
      <c r="J106" s="388">
        <v>1</v>
      </c>
      <c r="K106" s="386">
        <v>44805</v>
      </c>
      <c r="L106" s="386">
        <v>45291</v>
      </c>
      <c r="M106" s="387">
        <f t="shared" si="2"/>
        <v>69.428571428571431</v>
      </c>
      <c r="N106" s="388">
        <v>1</v>
      </c>
      <c r="O106" s="402" t="s">
        <v>2662</v>
      </c>
      <c r="P106" s="388">
        <f t="shared" si="3"/>
        <v>1</v>
      </c>
      <c r="Q106" s="389" t="str" cm="1">
        <f t="array" aca="1" ref="Q106" ca="1">IF(ISNUMBER(P106),IF(P106=100%,"CUMPLIDA",IF(AND(ISNUMBER(L106),ISNUMBER(INDIRECT("FECHA_"&amp;$B106,1))), IF(L106&lt;=INDIRECT("FECHA_"&amp;$B106,1),"INCUMPLIDA","PROCESO"), "VERIFICAR FECHA")),"SIN VALOR AVANCE")</f>
        <v>CUMPLIDA</v>
      </c>
    </row>
    <row r="107" spans="1:17" ht="105">
      <c r="A107" s="412" t="s">
        <v>18</v>
      </c>
      <c r="B107" s="383" t="s">
        <v>14</v>
      </c>
      <c r="C107" s="596"/>
      <c r="D107" s="596"/>
      <c r="E107" s="595" t="s">
        <v>2663</v>
      </c>
      <c r="F107" s="595"/>
      <c r="G107" s="384" t="s">
        <v>2659</v>
      </c>
      <c r="H107" s="402" t="s">
        <v>2660</v>
      </c>
      <c r="I107" s="402" t="s">
        <v>2664</v>
      </c>
      <c r="J107" s="388">
        <v>1</v>
      </c>
      <c r="K107" s="386">
        <v>45108</v>
      </c>
      <c r="L107" s="386">
        <v>45473</v>
      </c>
      <c r="M107" s="387">
        <f t="shared" si="2"/>
        <v>52.142857142857146</v>
      </c>
      <c r="N107" s="388">
        <v>1</v>
      </c>
      <c r="O107" s="402" t="s">
        <v>2662</v>
      </c>
      <c r="P107" s="388">
        <f t="shared" si="3"/>
        <v>1</v>
      </c>
      <c r="Q107" s="389" t="str" cm="1">
        <f t="array" aca="1" ref="Q107" ca="1">IF(ISNUMBER(P107),IF(P107=100%,"CUMPLIDA",IF(AND(ISNUMBER(L107),ISNUMBER(INDIRECT("FECHA_"&amp;$B107,1))), IF(L107&lt;=INDIRECT("FECHA_"&amp;$B107,1),"INCUMPLIDA","PROCESO"), "VERIFICAR FECHA")),"SIN VALOR AVANCE")</f>
        <v>CUMPLIDA</v>
      </c>
    </row>
    <row r="108" spans="1:17" ht="135">
      <c r="A108" s="412" t="s">
        <v>18</v>
      </c>
      <c r="B108" s="383" t="s">
        <v>14</v>
      </c>
      <c r="C108" s="596"/>
      <c r="D108" s="596"/>
      <c r="E108" s="595"/>
      <c r="F108" s="595"/>
      <c r="G108" s="384" t="s">
        <v>2551</v>
      </c>
      <c r="H108" s="402" t="s">
        <v>2665</v>
      </c>
      <c r="I108" s="402" t="s">
        <v>2553</v>
      </c>
      <c r="J108" s="391">
        <v>4</v>
      </c>
      <c r="K108" s="386">
        <v>44805</v>
      </c>
      <c r="L108" s="386">
        <v>45168</v>
      </c>
      <c r="M108" s="387">
        <f t="shared" si="2"/>
        <v>51.857142857142854</v>
      </c>
      <c r="N108" s="388">
        <v>1</v>
      </c>
      <c r="O108" s="402" t="s">
        <v>2662</v>
      </c>
      <c r="P108" s="388">
        <f t="shared" si="3"/>
        <v>1</v>
      </c>
      <c r="Q108" s="389" t="str" cm="1">
        <f t="array" aca="1" ref="Q108" ca="1">IF(ISNUMBER(P108),IF(P108=100%,"CUMPLIDA",IF(AND(ISNUMBER(L108),ISNUMBER(INDIRECT("FECHA_"&amp;$B108,1))), IF(L108&lt;=INDIRECT("FECHA_"&amp;$B108,1),"INCUMPLIDA","PROCESO"), "VERIFICAR FECHA")),"SIN VALOR AVANCE")</f>
        <v>CUMPLIDA</v>
      </c>
    </row>
    <row r="109" spans="1:17" ht="105">
      <c r="A109" s="412" t="s">
        <v>18</v>
      </c>
      <c r="B109" s="383" t="s">
        <v>14</v>
      </c>
      <c r="C109" s="596"/>
      <c r="D109" s="596"/>
      <c r="E109" s="595"/>
      <c r="F109" s="595"/>
      <c r="G109" s="384" t="s">
        <v>2568</v>
      </c>
      <c r="H109" s="402" t="s">
        <v>2569</v>
      </c>
      <c r="I109" s="402" t="s">
        <v>2570</v>
      </c>
      <c r="J109" s="388">
        <v>1</v>
      </c>
      <c r="K109" s="386">
        <v>44835</v>
      </c>
      <c r="L109" s="386">
        <v>44956</v>
      </c>
      <c r="M109" s="387">
        <f t="shared" si="2"/>
        <v>17.285714285714285</v>
      </c>
      <c r="N109" s="388">
        <v>1</v>
      </c>
      <c r="O109" s="402" t="s">
        <v>2662</v>
      </c>
      <c r="P109" s="388">
        <f t="shared" si="3"/>
        <v>1</v>
      </c>
      <c r="Q109" s="389" t="str" cm="1">
        <f t="array" aca="1" ref="Q109" ca="1">IF(ISNUMBER(P109),IF(P109=100%,"CUMPLIDA",IF(AND(ISNUMBER(L109),ISNUMBER(INDIRECT("FECHA_"&amp;$B109,1))), IF(L109&lt;=INDIRECT("FECHA_"&amp;$B109,1),"INCUMPLIDA","PROCESO"), "VERIFICAR FECHA")),"SIN VALOR AVANCE")</f>
        <v>CUMPLIDA</v>
      </c>
    </row>
    <row r="110" spans="1:17" ht="105">
      <c r="A110" s="412" t="s">
        <v>18</v>
      </c>
      <c r="B110" s="383" t="s">
        <v>14</v>
      </c>
      <c r="C110" s="596"/>
      <c r="D110" s="596"/>
      <c r="E110" s="595" t="s">
        <v>2666</v>
      </c>
      <c r="F110" s="595"/>
      <c r="G110" s="384" t="s">
        <v>2571</v>
      </c>
      <c r="H110" s="402" t="s">
        <v>2667</v>
      </c>
      <c r="I110" s="402" t="s">
        <v>2573</v>
      </c>
      <c r="J110" s="391">
        <v>4</v>
      </c>
      <c r="K110" s="386">
        <v>44835</v>
      </c>
      <c r="L110" s="386">
        <v>44956</v>
      </c>
      <c r="M110" s="387">
        <f t="shared" si="2"/>
        <v>17.285714285714285</v>
      </c>
      <c r="N110" s="388">
        <v>1</v>
      </c>
      <c r="O110" s="402" t="s">
        <v>2662</v>
      </c>
      <c r="P110" s="388">
        <f t="shared" si="3"/>
        <v>1</v>
      </c>
      <c r="Q110" s="389" t="str" cm="1">
        <f t="array" aca="1" ref="Q110" ca="1">IF(ISNUMBER(P110),IF(P110=100%,"CUMPLIDA",IF(AND(ISNUMBER(L110),ISNUMBER(INDIRECT("FECHA_"&amp;$B110,1))), IF(L110&lt;=INDIRECT("FECHA_"&amp;$B110,1),"INCUMPLIDA","PROCESO"), "VERIFICAR FECHA")),"SIN VALOR AVANCE")</f>
        <v>CUMPLIDA</v>
      </c>
    </row>
    <row r="111" spans="1:17" ht="105">
      <c r="A111" s="412" t="s">
        <v>18</v>
      </c>
      <c r="B111" s="383" t="s">
        <v>14</v>
      </c>
      <c r="C111" s="596"/>
      <c r="D111" s="596"/>
      <c r="E111" s="595"/>
      <c r="F111" s="595"/>
      <c r="G111" s="384" t="s">
        <v>2668</v>
      </c>
      <c r="H111" s="402" t="s">
        <v>2669</v>
      </c>
      <c r="I111" s="402" t="s">
        <v>2670</v>
      </c>
      <c r="J111" s="391">
        <v>1</v>
      </c>
      <c r="K111" s="386">
        <v>44805</v>
      </c>
      <c r="L111" s="386">
        <v>44865</v>
      </c>
      <c r="M111" s="387">
        <f t="shared" si="2"/>
        <v>8.5714285714285712</v>
      </c>
      <c r="N111" s="388">
        <v>1</v>
      </c>
      <c r="O111" s="402" t="s">
        <v>2671</v>
      </c>
      <c r="P111" s="388">
        <f t="shared" si="3"/>
        <v>1</v>
      </c>
      <c r="Q111" s="389" t="str" cm="1">
        <f t="array" aca="1" ref="Q111" ca="1">IF(ISNUMBER(P111),IF(P111=100%,"CUMPLIDA",IF(AND(ISNUMBER(L111),ISNUMBER(INDIRECT("FECHA_"&amp;$B111,1))), IF(L111&lt;=INDIRECT("FECHA_"&amp;$B111,1),"INCUMPLIDA","PROCESO"), "VERIFICAR FECHA")),"SIN VALOR AVANCE")</f>
        <v>CUMPLIDA</v>
      </c>
    </row>
    <row r="112" spans="1:17" ht="60.75">
      <c r="A112" s="412" t="s">
        <v>18</v>
      </c>
      <c r="B112" s="383" t="s">
        <v>14</v>
      </c>
      <c r="C112" s="596"/>
      <c r="D112" s="596"/>
      <c r="E112" s="595"/>
      <c r="F112" s="595"/>
      <c r="G112" s="384" t="s">
        <v>2672</v>
      </c>
      <c r="H112" s="402" t="s">
        <v>2673</v>
      </c>
      <c r="I112" s="402" t="s">
        <v>2674</v>
      </c>
      <c r="J112" s="391">
        <v>2</v>
      </c>
      <c r="K112" s="386">
        <v>44805</v>
      </c>
      <c r="L112" s="386">
        <v>44834</v>
      </c>
      <c r="M112" s="387">
        <f t="shared" si="2"/>
        <v>4.1428571428571432</v>
      </c>
      <c r="N112" s="388">
        <v>1</v>
      </c>
      <c r="O112" s="402" t="s">
        <v>2675</v>
      </c>
      <c r="P112" s="388">
        <f t="shared" si="3"/>
        <v>1</v>
      </c>
      <c r="Q112" s="389" t="str" cm="1">
        <f t="array" aca="1" ref="Q112" ca="1">IF(ISNUMBER(P112),IF(P112=100%,"CUMPLIDA",IF(AND(ISNUMBER(L112),ISNUMBER(INDIRECT("FECHA_"&amp;$B112,1))), IF(L112&lt;=INDIRECT("FECHA_"&amp;$B112,1),"INCUMPLIDA","PROCESO"), "VERIFICAR FECHA")),"SIN VALOR AVANCE")</f>
        <v>CUMPLIDA</v>
      </c>
    </row>
    <row r="113" spans="1:17" ht="330">
      <c r="A113" s="412" t="s">
        <v>18</v>
      </c>
      <c r="B113" s="383" t="s">
        <v>14</v>
      </c>
      <c r="C113" s="596" t="s">
        <v>2676</v>
      </c>
      <c r="D113" s="596" t="s">
        <v>2412</v>
      </c>
      <c r="E113" s="384" t="s">
        <v>2677</v>
      </c>
      <c r="F113" s="595" t="s">
        <v>2678</v>
      </c>
      <c r="G113" s="384" t="s">
        <v>2679</v>
      </c>
      <c r="H113" s="402" t="s">
        <v>2680</v>
      </c>
      <c r="I113" s="402" t="s">
        <v>2681</v>
      </c>
      <c r="J113" s="388">
        <v>1</v>
      </c>
      <c r="K113" s="386">
        <v>45292</v>
      </c>
      <c r="L113" s="386">
        <v>45657</v>
      </c>
      <c r="M113" s="387">
        <f t="shared" si="2"/>
        <v>52.142857142857146</v>
      </c>
      <c r="N113" s="388">
        <v>1</v>
      </c>
      <c r="O113" s="402" t="s">
        <v>2682</v>
      </c>
      <c r="P113" s="388">
        <f t="shared" si="3"/>
        <v>1</v>
      </c>
      <c r="Q113" s="389" t="str" cm="1">
        <f t="array" aca="1" ref="Q113" ca="1">IF(ISNUMBER(P113),IF(P113=100%,"CUMPLIDA",IF(AND(ISNUMBER(L113),ISNUMBER(INDIRECT("FECHA_"&amp;$B113,1))), IF(L113&lt;=INDIRECT("FECHA_"&amp;$B113,1),"INCUMPLIDA","PROCESO"), "VERIFICAR FECHA")),"SIN VALOR AVANCE")</f>
        <v>CUMPLIDA</v>
      </c>
    </row>
    <row r="114" spans="1:17" ht="105">
      <c r="A114" s="412" t="s">
        <v>18</v>
      </c>
      <c r="B114" s="383" t="s">
        <v>14</v>
      </c>
      <c r="C114" s="596"/>
      <c r="D114" s="596"/>
      <c r="E114" s="384" t="s">
        <v>2683</v>
      </c>
      <c r="F114" s="595"/>
      <c r="G114" s="384" t="s">
        <v>2684</v>
      </c>
      <c r="H114" s="402" t="s">
        <v>2685</v>
      </c>
      <c r="I114" s="402" t="s">
        <v>2686</v>
      </c>
      <c r="J114" s="391">
        <v>1</v>
      </c>
      <c r="K114" s="386">
        <v>45292</v>
      </c>
      <c r="L114" s="386">
        <v>45382</v>
      </c>
      <c r="M114" s="387">
        <f t="shared" si="2"/>
        <v>12.857142857142858</v>
      </c>
      <c r="N114" s="388">
        <v>1</v>
      </c>
      <c r="O114" s="402" t="s">
        <v>2682</v>
      </c>
      <c r="P114" s="388">
        <f t="shared" si="3"/>
        <v>1</v>
      </c>
      <c r="Q114" s="389" t="str" cm="1">
        <f t="array" aca="1" ref="Q114" ca="1">IF(ISNUMBER(P114),IF(P114=100%,"CUMPLIDA",IF(AND(ISNUMBER(L114),ISNUMBER(INDIRECT("FECHA_"&amp;$B114,1))), IF(L114&lt;=INDIRECT("FECHA_"&amp;$B114,1),"INCUMPLIDA","PROCESO"), "VERIFICAR FECHA")),"SIN VALOR AVANCE")</f>
        <v>CUMPLIDA</v>
      </c>
    </row>
    <row r="115" spans="1:17" ht="90" customHeight="1">
      <c r="A115" s="412" t="s">
        <v>18</v>
      </c>
      <c r="B115" s="383" t="s">
        <v>14</v>
      </c>
      <c r="C115" s="596" t="s">
        <v>2687</v>
      </c>
      <c r="D115" s="596" t="s">
        <v>2688</v>
      </c>
      <c r="E115" s="595" t="s">
        <v>2689</v>
      </c>
      <c r="F115" s="595" t="s">
        <v>2690</v>
      </c>
      <c r="G115" s="384" t="s">
        <v>2691</v>
      </c>
      <c r="H115" s="402" t="s">
        <v>2692</v>
      </c>
      <c r="I115" s="402" t="s">
        <v>2693</v>
      </c>
      <c r="J115" s="388">
        <v>1</v>
      </c>
      <c r="K115" s="386">
        <v>45566</v>
      </c>
      <c r="L115" s="386">
        <v>45838</v>
      </c>
      <c r="M115" s="387">
        <f t="shared" si="2"/>
        <v>38.857142857142854</v>
      </c>
      <c r="N115" s="388">
        <v>1</v>
      </c>
      <c r="O115" s="409" t="s">
        <v>2694</v>
      </c>
      <c r="P115" s="388">
        <f t="shared" si="3"/>
        <v>1</v>
      </c>
      <c r="Q115" s="389" t="str" cm="1">
        <f t="array" aca="1" ref="Q115" ca="1">IF(ISNUMBER(P115),IF(P115=100%,"CUMPLIDA",IF(AND(ISNUMBER(L115),ISNUMBER(INDIRECT("FECHA_"&amp;$B115,1))), IF(L115&lt;=INDIRECT("FECHA_"&amp;$B115,1),"INCUMPLIDA","PROCESO"), "VERIFICAR FECHA")),"SIN VALOR AVANCE")</f>
        <v>CUMPLIDA</v>
      </c>
    </row>
    <row r="116" spans="1:17" ht="180">
      <c r="A116" s="412" t="s">
        <v>18</v>
      </c>
      <c r="B116" s="383" t="s">
        <v>14</v>
      </c>
      <c r="C116" s="596"/>
      <c r="D116" s="596"/>
      <c r="E116" s="595"/>
      <c r="F116" s="595"/>
      <c r="G116" s="384" t="s">
        <v>2695</v>
      </c>
      <c r="H116" s="402" t="s">
        <v>2696</v>
      </c>
      <c r="I116" s="402" t="s">
        <v>2697</v>
      </c>
      <c r="J116" s="385">
        <v>15</v>
      </c>
      <c r="K116" s="386">
        <v>45566</v>
      </c>
      <c r="L116" s="386">
        <v>45657</v>
      </c>
      <c r="M116" s="387">
        <f t="shared" si="2"/>
        <v>13</v>
      </c>
      <c r="N116" s="388">
        <v>1</v>
      </c>
      <c r="O116" s="409" t="s">
        <v>2698</v>
      </c>
      <c r="P116" s="388">
        <f t="shared" si="3"/>
        <v>1</v>
      </c>
      <c r="Q116" s="389" t="str" cm="1">
        <f t="array" aca="1" ref="Q116" ca="1">IF(ISNUMBER(P116),IF(P116=100%,"CUMPLIDA",IF(AND(ISNUMBER(L116),ISNUMBER(INDIRECT("FECHA_"&amp;$B116,1))), IF(L116&lt;=INDIRECT("FECHA_"&amp;$B116,1),"INCUMPLIDA","PROCESO"), "VERIFICAR FECHA")),"SIN VALOR AVANCE")</f>
        <v>CUMPLIDA</v>
      </c>
    </row>
    <row r="117" spans="1:17" ht="180">
      <c r="A117" s="412" t="s">
        <v>18</v>
      </c>
      <c r="B117" s="383" t="s">
        <v>14</v>
      </c>
      <c r="C117" s="596"/>
      <c r="D117" s="596"/>
      <c r="E117" s="595"/>
      <c r="F117" s="595"/>
      <c r="G117" s="384" t="s">
        <v>2699</v>
      </c>
      <c r="H117" s="402" t="s">
        <v>2700</v>
      </c>
      <c r="I117" s="402" t="s">
        <v>2701</v>
      </c>
      <c r="J117" s="388">
        <v>1</v>
      </c>
      <c r="K117" s="386">
        <v>45566</v>
      </c>
      <c r="L117" s="386">
        <v>45657</v>
      </c>
      <c r="M117" s="387">
        <f t="shared" si="2"/>
        <v>13</v>
      </c>
      <c r="N117" s="388">
        <v>1</v>
      </c>
      <c r="O117" s="409" t="s">
        <v>2702</v>
      </c>
      <c r="P117" s="388">
        <f t="shared" si="3"/>
        <v>1</v>
      </c>
      <c r="Q117" s="389" t="str" cm="1">
        <f t="array" aca="1" ref="Q117" ca="1">IF(ISNUMBER(P117),IF(P117=100%,"CUMPLIDA",IF(AND(ISNUMBER(L117),ISNUMBER(INDIRECT("FECHA_"&amp;$B117,1))), IF(L117&lt;=INDIRECT("FECHA_"&amp;$B117,1),"INCUMPLIDA","PROCESO"), "VERIFICAR FECHA")),"SIN VALOR AVANCE")</f>
        <v>CUMPLIDA</v>
      </c>
    </row>
    <row r="118" spans="1:17" ht="210">
      <c r="A118" s="412" t="s">
        <v>18</v>
      </c>
      <c r="B118" s="383" t="s">
        <v>14</v>
      </c>
      <c r="C118" s="596"/>
      <c r="D118" s="596"/>
      <c r="E118" s="392" t="s">
        <v>2703</v>
      </c>
      <c r="F118" s="595"/>
      <c r="G118" s="384" t="s">
        <v>2704</v>
      </c>
      <c r="H118" s="402" t="s">
        <v>2705</v>
      </c>
      <c r="I118" s="402" t="s">
        <v>2706</v>
      </c>
      <c r="J118" s="385">
        <v>5</v>
      </c>
      <c r="K118" s="386">
        <v>45566</v>
      </c>
      <c r="L118" s="386">
        <v>45657</v>
      </c>
      <c r="M118" s="387">
        <f t="shared" si="2"/>
        <v>13</v>
      </c>
      <c r="N118" s="388">
        <v>1</v>
      </c>
      <c r="O118" s="402" t="s">
        <v>2707</v>
      </c>
      <c r="P118" s="388">
        <f t="shared" si="3"/>
        <v>1</v>
      </c>
      <c r="Q118" s="389" t="str" cm="1">
        <f t="array" aca="1" ref="Q118" ca="1">IF(ISNUMBER(P118),IF(P118=100%,"CUMPLIDA",IF(AND(ISNUMBER(L118),ISNUMBER(INDIRECT("FECHA_"&amp;$B118,1))), IF(L118&lt;=INDIRECT("FECHA_"&amp;$B118,1),"INCUMPLIDA","PROCESO"), "VERIFICAR FECHA")),"SIN VALOR AVANCE")</f>
        <v>CUMPLIDA</v>
      </c>
    </row>
    <row r="119" spans="1:17" ht="210">
      <c r="A119" s="412" t="s">
        <v>18</v>
      </c>
      <c r="B119" s="383" t="s">
        <v>14</v>
      </c>
      <c r="C119" s="596"/>
      <c r="D119" s="596"/>
      <c r="E119" s="392" t="s">
        <v>2708</v>
      </c>
      <c r="F119" s="595"/>
      <c r="G119" s="384" t="s">
        <v>2704</v>
      </c>
      <c r="H119" s="402" t="s">
        <v>2705</v>
      </c>
      <c r="I119" s="402" t="s">
        <v>2706</v>
      </c>
      <c r="J119" s="385">
        <v>5</v>
      </c>
      <c r="K119" s="386">
        <v>45566</v>
      </c>
      <c r="L119" s="386">
        <v>45657</v>
      </c>
      <c r="M119" s="387">
        <f t="shared" si="2"/>
        <v>13</v>
      </c>
      <c r="N119" s="388">
        <v>1</v>
      </c>
      <c r="O119" s="402" t="s">
        <v>2707</v>
      </c>
      <c r="P119" s="388">
        <f t="shared" si="3"/>
        <v>1</v>
      </c>
      <c r="Q119" s="389" t="str" cm="1">
        <f t="array" aca="1" ref="Q119" ca="1">IF(ISNUMBER(P119),IF(P119=100%,"CUMPLIDA",IF(AND(ISNUMBER(L119),ISNUMBER(INDIRECT("FECHA_"&amp;$B119,1))), IF(L119&lt;=INDIRECT("FECHA_"&amp;$B119,1),"INCUMPLIDA","PROCESO"), "VERIFICAR FECHA")),"SIN VALOR AVANCE")</f>
        <v>CUMPLIDA</v>
      </c>
    </row>
    <row r="120" spans="1:17" ht="90">
      <c r="A120" s="412" t="s">
        <v>18</v>
      </c>
      <c r="B120" s="383" t="s">
        <v>14</v>
      </c>
      <c r="C120" s="596"/>
      <c r="D120" s="596"/>
      <c r="E120" s="595" t="s">
        <v>2709</v>
      </c>
      <c r="F120" s="595"/>
      <c r="G120" s="384" t="s">
        <v>2710</v>
      </c>
      <c r="H120" s="402" t="s">
        <v>2711</v>
      </c>
      <c r="I120" s="402" t="s">
        <v>2693</v>
      </c>
      <c r="J120" s="388">
        <v>1</v>
      </c>
      <c r="K120" s="386">
        <v>45566</v>
      </c>
      <c r="L120" s="386">
        <v>45838</v>
      </c>
      <c r="M120" s="387">
        <f t="shared" si="2"/>
        <v>38.857142857142854</v>
      </c>
      <c r="N120" s="388">
        <v>1</v>
      </c>
      <c r="O120" s="402" t="s">
        <v>2707</v>
      </c>
      <c r="P120" s="388">
        <f t="shared" si="3"/>
        <v>1</v>
      </c>
      <c r="Q120" s="389" t="str" cm="1">
        <f t="array" aca="1" ref="Q120" ca="1">IF(ISNUMBER(P120),IF(P120=100%,"CUMPLIDA",IF(AND(ISNUMBER(L120),ISNUMBER(INDIRECT("FECHA_"&amp;$B120,1))), IF(L120&lt;=INDIRECT("FECHA_"&amp;$B120,1),"INCUMPLIDA","PROCESO"), "VERIFICAR FECHA")),"SIN VALOR AVANCE")</f>
        <v>CUMPLIDA</v>
      </c>
    </row>
    <row r="121" spans="1:17" ht="180">
      <c r="A121" s="412" t="s">
        <v>18</v>
      </c>
      <c r="B121" s="383" t="s">
        <v>14</v>
      </c>
      <c r="C121" s="596"/>
      <c r="D121" s="596"/>
      <c r="E121" s="595"/>
      <c r="F121" s="595"/>
      <c r="G121" s="384" t="s">
        <v>2712</v>
      </c>
      <c r="H121" s="402" t="s">
        <v>2696</v>
      </c>
      <c r="I121" s="402" t="s">
        <v>2697</v>
      </c>
      <c r="J121" s="385">
        <v>15</v>
      </c>
      <c r="K121" s="386">
        <v>45566</v>
      </c>
      <c r="L121" s="386">
        <v>45657</v>
      </c>
      <c r="M121" s="387">
        <f t="shared" si="2"/>
        <v>13</v>
      </c>
      <c r="N121" s="388">
        <v>1</v>
      </c>
      <c r="O121" s="409" t="s">
        <v>2698</v>
      </c>
      <c r="P121" s="388">
        <f t="shared" si="3"/>
        <v>1</v>
      </c>
      <c r="Q121" s="389" t="str" cm="1">
        <f t="array" aca="1" ref="Q121" ca="1">IF(ISNUMBER(P121),IF(P121=100%,"CUMPLIDA",IF(AND(ISNUMBER(L121),ISNUMBER(INDIRECT("FECHA_"&amp;$B121,1))), IF(L121&lt;=INDIRECT("FECHA_"&amp;$B121,1),"INCUMPLIDA","PROCESO"), "VERIFICAR FECHA")),"SIN VALOR AVANCE")</f>
        <v>CUMPLIDA</v>
      </c>
    </row>
    <row r="122" spans="1:17" ht="180">
      <c r="A122" s="412" t="s">
        <v>18</v>
      </c>
      <c r="B122" s="383" t="s">
        <v>14</v>
      </c>
      <c r="C122" s="596"/>
      <c r="D122" s="596"/>
      <c r="E122" s="595"/>
      <c r="F122" s="595"/>
      <c r="G122" s="384" t="s">
        <v>2699</v>
      </c>
      <c r="H122" s="402" t="s">
        <v>2700</v>
      </c>
      <c r="I122" s="402" t="s">
        <v>2701</v>
      </c>
      <c r="J122" s="388">
        <v>1</v>
      </c>
      <c r="K122" s="386">
        <v>45566</v>
      </c>
      <c r="L122" s="386">
        <v>45657</v>
      </c>
      <c r="M122" s="387">
        <f t="shared" si="2"/>
        <v>13</v>
      </c>
      <c r="N122" s="388">
        <v>1</v>
      </c>
      <c r="O122" s="409" t="s">
        <v>2702</v>
      </c>
      <c r="P122" s="388">
        <f t="shared" si="3"/>
        <v>1</v>
      </c>
      <c r="Q122" s="389" t="str" cm="1">
        <f t="array" aca="1" ref="Q122" ca="1">IF(ISNUMBER(P122),IF(P122=100%,"CUMPLIDA",IF(AND(ISNUMBER(L122),ISNUMBER(INDIRECT("FECHA_"&amp;$B122,1))), IF(L122&lt;=INDIRECT("FECHA_"&amp;$B122,1),"INCUMPLIDA","PROCESO"), "VERIFICAR FECHA")),"SIN VALOR AVANCE")</f>
        <v>CUMPLIDA</v>
      </c>
    </row>
    <row r="123" spans="1:17" ht="210">
      <c r="A123" s="412" t="s">
        <v>18</v>
      </c>
      <c r="B123" s="383" t="s">
        <v>14</v>
      </c>
      <c r="C123" s="596"/>
      <c r="D123" s="596"/>
      <c r="E123" s="595"/>
      <c r="F123" s="595"/>
      <c r="G123" s="384" t="s">
        <v>2704</v>
      </c>
      <c r="H123" s="402" t="s">
        <v>2705</v>
      </c>
      <c r="I123" s="402" t="s">
        <v>2706</v>
      </c>
      <c r="J123" s="385">
        <v>5</v>
      </c>
      <c r="K123" s="386">
        <v>45566</v>
      </c>
      <c r="L123" s="386">
        <v>45657</v>
      </c>
      <c r="M123" s="387">
        <f t="shared" si="2"/>
        <v>13</v>
      </c>
      <c r="N123" s="388">
        <v>1</v>
      </c>
      <c r="O123" s="402" t="s">
        <v>2707</v>
      </c>
      <c r="P123" s="388">
        <f t="shared" si="3"/>
        <v>1</v>
      </c>
      <c r="Q123" s="389" t="str" cm="1">
        <f t="array" aca="1" ref="Q123" ca="1">IF(ISNUMBER(P123),IF(P123=100%,"CUMPLIDA",IF(AND(ISNUMBER(L123),ISNUMBER(INDIRECT("FECHA_"&amp;$B123,1))), IF(L123&lt;=INDIRECT("FECHA_"&amp;$B123,1),"INCUMPLIDA","PROCESO"), "VERIFICAR FECHA")),"SIN VALOR AVANCE")</f>
        <v>CUMPLIDA</v>
      </c>
    </row>
    <row r="124" spans="1:17" ht="195">
      <c r="A124" s="412" t="s">
        <v>18</v>
      </c>
      <c r="B124" s="383" t="s">
        <v>14</v>
      </c>
      <c r="C124" s="596" t="s">
        <v>2713</v>
      </c>
      <c r="D124" s="596" t="s">
        <v>2714</v>
      </c>
      <c r="E124" s="595" t="s">
        <v>2715</v>
      </c>
      <c r="F124" s="595" t="s">
        <v>2716</v>
      </c>
      <c r="G124" s="384" t="s">
        <v>2717</v>
      </c>
      <c r="H124" s="402" t="s">
        <v>2718</v>
      </c>
      <c r="I124" s="402" t="s">
        <v>2719</v>
      </c>
      <c r="J124" s="385">
        <v>5</v>
      </c>
      <c r="K124" s="386">
        <v>45566</v>
      </c>
      <c r="L124" s="386">
        <v>45657</v>
      </c>
      <c r="M124" s="387">
        <f t="shared" si="2"/>
        <v>13</v>
      </c>
      <c r="N124" s="388">
        <v>1</v>
      </c>
      <c r="O124" s="402" t="s">
        <v>2707</v>
      </c>
      <c r="P124" s="388">
        <f t="shared" si="3"/>
        <v>1</v>
      </c>
      <c r="Q124" s="389" t="str" cm="1">
        <f t="array" aca="1" ref="Q124" ca="1">IF(ISNUMBER(P124),IF(P124=100%,"CUMPLIDA",IF(AND(ISNUMBER(L124),ISNUMBER(INDIRECT("FECHA_"&amp;$B124,1))), IF(L124&lt;=INDIRECT("FECHA_"&amp;$B124,1),"INCUMPLIDA","PROCESO"), "VERIFICAR FECHA")),"SIN VALOR AVANCE")</f>
        <v>CUMPLIDA</v>
      </c>
    </row>
    <row r="125" spans="1:17" ht="195">
      <c r="A125" s="412" t="s">
        <v>18</v>
      </c>
      <c r="B125" s="383" t="s">
        <v>14</v>
      </c>
      <c r="C125" s="596"/>
      <c r="D125" s="596"/>
      <c r="E125" s="595"/>
      <c r="F125" s="595"/>
      <c r="G125" s="384" t="s">
        <v>2717</v>
      </c>
      <c r="H125" s="402" t="s">
        <v>2705</v>
      </c>
      <c r="I125" s="402" t="s">
        <v>2719</v>
      </c>
      <c r="J125" s="385">
        <v>5</v>
      </c>
      <c r="K125" s="386">
        <v>45566</v>
      </c>
      <c r="L125" s="386">
        <v>45657</v>
      </c>
      <c r="M125" s="387">
        <f t="shared" si="2"/>
        <v>13</v>
      </c>
      <c r="N125" s="388">
        <v>1</v>
      </c>
      <c r="O125" s="402" t="s">
        <v>2707</v>
      </c>
      <c r="P125" s="388">
        <f t="shared" si="3"/>
        <v>1</v>
      </c>
      <c r="Q125" s="389" t="str" cm="1">
        <f t="array" aca="1" ref="Q125" ca="1">IF(ISNUMBER(P125),IF(P125=100%,"CUMPLIDA",IF(AND(ISNUMBER(L125),ISNUMBER(INDIRECT("FECHA_"&amp;$B125,1))), IF(L125&lt;=INDIRECT("FECHA_"&amp;$B125,1),"INCUMPLIDA","PROCESO"), "VERIFICAR FECHA")),"SIN VALOR AVANCE")</f>
        <v>CUMPLIDA</v>
      </c>
    </row>
    <row r="126" spans="1:17" ht="195">
      <c r="A126" s="412" t="s">
        <v>18</v>
      </c>
      <c r="B126" s="383" t="s">
        <v>14</v>
      </c>
      <c r="C126" s="596"/>
      <c r="D126" s="596"/>
      <c r="E126" s="595"/>
      <c r="F126" s="595"/>
      <c r="G126" s="384" t="s">
        <v>2720</v>
      </c>
      <c r="H126" s="402" t="s">
        <v>2718</v>
      </c>
      <c r="I126" s="402" t="s">
        <v>2719</v>
      </c>
      <c r="J126" s="385">
        <v>5</v>
      </c>
      <c r="K126" s="386">
        <v>45566</v>
      </c>
      <c r="L126" s="386">
        <v>45657</v>
      </c>
      <c r="M126" s="387">
        <f t="shared" si="2"/>
        <v>13</v>
      </c>
      <c r="N126" s="388">
        <v>1</v>
      </c>
      <c r="O126" s="402" t="s">
        <v>2707</v>
      </c>
      <c r="P126" s="388">
        <f t="shared" si="3"/>
        <v>1</v>
      </c>
      <c r="Q126" s="389" t="str" cm="1">
        <f t="array" aca="1" ref="Q126" ca="1">IF(ISNUMBER(P126),IF(P126=100%,"CUMPLIDA",IF(AND(ISNUMBER(L126),ISNUMBER(INDIRECT("FECHA_"&amp;$B126,1))), IF(L126&lt;=INDIRECT("FECHA_"&amp;$B126,1),"INCUMPLIDA","PROCESO"), "VERIFICAR FECHA")),"SIN VALOR AVANCE")</f>
        <v>CUMPLIDA</v>
      </c>
    </row>
    <row r="127" spans="1:17" ht="195">
      <c r="A127" s="412" t="s">
        <v>18</v>
      </c>
      <c r="B127" s="383" t="s">
        <v>14</v>
      </c>
      <c r="C127" s="596"/>
      <c r="D127" s="596"/>
      <c r="E127" s="595"/>
      <c r="F127" s="595"/>
      <c r="G127" s="384" t="s">
        <v>2717</v>
      </c>
      <c r="H127" s="402" t="s">
        <v>2718</v>
      </c>
      <c r="I127" s="402" t="s">
        <v>2719</v>
      </c>
      <c r="J127" s="385">
        <v>5</v>
      </c>
      <c r="K127" s="386">
        <v>45566</v>
      </c>
      <c r="L127" s="386">
        <v>45657</v>
      </c>
      <c r="M127" s="387">
        <f t="shared" si="2"/>
        <v>13</v>
      </c>
      <c r="N127" s="388">
        <v>1</v>
      </c>
      <c r="O127" s="402" t="s">
        <v>2707</v>
      </c>
      <c r="P127" s="388">
        <f t="shared" si="3"/>
        <v>1</v>
      </c>
      <c r="Q127" s="389" t="str" cm="1">
        <f t="array" aca="1" ref="Q127" ca="1">IF(ISNUMBER(P127),IF(P127=100%,"CUMPLIDA",IF(AND(ISNUMBER(L127),ISNUMBER(INDIRECT("FECHA_"&amp;$B127,1))), IF(L127&lt;=INDIRECT("FECHA_"&amp;$B127,1),"INCUMPLIDA","PROCESO"), "VERIFICAR FECHA")),"SIN VALOR AVANCE")</f>
        <v>CUMPLIDA</v>
      </c>
    </row>
    <row r="128" spans="1:17" ht="195">
      <c r="A128" s="412" t="s">
        <v>18</v>
      </c>
      <c r="B128" s="383" t="s">
        <v>14</v>
      </c>
      <c r="C128" s="596"/>
      <c r="D128" s="596"/>
      <c r="E128" s="595" t="s">
        <v>2721</v>
      </c>
      <c r="F128" s="595"/>
      <c r="G128" s="384" t="s">
        <v>2717</v>
      </c>
      <c r="H128" s="402" t="s">
        <v>2718</v>
      </c>
      <c r="I128" s="402" t="s">
        <v>2719</v>
      </c>
      <c r="J128" s="385">
        <v>5</v>
      </c>
      <c r="K128" s="386">
        <v>45566</v>
      </c>
      <c r="L128" s="386">
        <v>45657</v>
      </c>
      <c r="M128" s="387">
        <f t="shared" si="2"/>
        <v>13</v>
      </c>
      <c r="N128" s="388">
        <v>1</v>
      </c>
      <c r="O128" s="402" t="s">
        <v>2707</v>
      </c>
      <c r="P128" s="388">
        <f t="shared" si="3"/>
        <v>1</v>
      </c>
      <c r="Q128" s="389" t="str" cm="1">
        <f t="array" aca="1" ref="Q128" ca="1">IF(ISNUMBER(P128),IF(P128=100%,"CUMPLIDA",IF(AND(ISNUMBER(L128),ISNUMBER(INDIRECT("FECHA_"&amp;$B128,1))), IF(L128&lt;=INDIRECT("FECHA_"&amp;$B128,1),"INCUMPLIDA","PROCESO"), "VERIFICAR FECHA")),"SIN VALOR AVANCE")</f>
        <v>CUMPLIDA</v>
      </c>
    </row>
    <row r="129" spans="1:17" ht="195">
      <c r="A129" s="412" t="s">
        <v>18</v>
      </c>
      <c r="B129" s="383" t="s">
        <v>14</v>
      </c>
      <c r="C129" s="596"/>
      <c r="D129" s="596"/>
      <c r="E129" s="595"/>
      <c r="F129" s="595"/>
      <c r="G129" s="384" t="s">
        <v>2722</v>
      </c>
      <c r="H129" s="402" t="s">
        <v>2718</v>
      </c>
      <c r="I129" s="402" t="s">
        <v>2719</v>
      </c>
      <c r="J129" s="385">
        <v>5</v>
      </c>
      <c r="K129" s="386">
        <v>45566</v>
      </c>
      <c r="L129" s="386">
        <v>45657</v>
      </c>
      <c r="M129" s="387">
        <f t="shared" si="2"/>
        <v>13</v>
      </c>
      <c r="N129" s="388">
        <v>1</v>
      </c>
      <c r="O129" s="402" t="s">
        <v>2707</v>
      </c>
      <c r="P129" s="388">
        <f t="shared" si="3"/>
        <v>1</v>
      </c>
      <c r="Q129" s="389" t="str" cm="1">
        <f t="array" aca="1" ref="Q129" ca="1">IF(ISNUMBER(P129),IF(P129=100%,"CUMPLIDA",IF(AND(ISNUMBER(L129),ISNUMBER(INDIRECT("FECHA_"&amp;$B129,1))), IF(L129&lt;=INDIRECT("FECHA_"&amp;$B129,1),"INCUMPLIDA","PROCESO"), "VERIFICAR FECHA")),"SIN VALOR AVANCE")</f>
        <v>CUMPLIDA</v>
      </c>
    </row>
    <row r="130" spans="1:17" ht="195">
      <c r="A130" s="412" t="s">
        <v>18</v>
      </c>
      <c r="B130" s="383" t="s">
        <v>14</v>
      </c>
      <c r="C130" s="596"/>
      <c r="D130" s="596"/>
      <c r="E130" s="595"/>
      <c r="F130" s="595"/>
      <c r="G130" s="384" t="s">
        <v>2717</v>
      </c>
      <c r="H130" s="402" t="s">
        <v>2718</v>
      </c>
      <c r="I130" s="402" t="s">
        <v>2719</v>
      </c>
      <c r="J130" s="385">
        <v>5</v>
      </c>
      <c r="K130" s="386">
        <v>45566</v>
      </c>
      <c r="L130" s="386">
        <v>45657</v>
      </c>
      <c r="M130" s="387">
        <f t="shared" si="2"/>
        <v>13</v>
      </c>
      <c r="N130" s="388">
        <v>1</v>
      </c>
      <c r="O130" s="402" t="s">
        <v>2707</v>
      </c>
      <c r="P130" s="388">
        <f t="shared" si="3"/>
        <v>1</v>
      </c>
      <c r="Q130" s="389" t="str" cm="1">
        <f t="array" aca="1" ref="Q130" ca="1">IF(ISNUMBER(P130),IF(P130=100%,"CUMPLIDA",IF(AND(ISNUMBER(L130),ISNUMBER(INDIRECT("FECHA_"&amp;$B130,1))), IF(L130&lt;=INDIRECT("FECHA_"&amp;$B130,1),"INCUMPLIDA","PROCESO"), "VERIFICAR FECHA")),"SIN VALOR AVANCE")</f>
        <v>CUMPLIDA</v>
      </c>
    </row>
    <row r="131" spans="1:17" ht="195">
      <c r="A131" s="412" t="s">
        <v>18</v>
      </c>
      <c r="B131" s="383" t="s">
        <v>14</v>
      </c>
      <c r="C131" s="596"/>
      <c r="D131" s="596"/>
      <c r="E131" s="595" t="s">
        <v>2723</v>
      </c>
      <c r="F131" s="595"/>
      <c r="G131" s="384" t="s">
        <v>2717</v>
      </c>
      <c r="H131" s="402" t="s">
        <v>2718</v>
      </c>
      <c r="I131" s="402" t="s">
        <v>2719</v>
      </c>
      <c r="J131" s="385">
        <v>5</v>
      </c>
      <c r="K131" s="386">
        <v>45566</v>
      </c>
      <c r="L131" s="386">
        <v>45657</v>
      </c>
      <c r="M131" s="387">
        <f t="shared" si="2"/>
        <v>13</v>
      </c>
      <c r="N131" s="388">
        <v>1</v>
      </c>
      <c r="O131" s="402" t="s">
        <v>2707</v>
      </c>
      <c r="P131" s="388">
        <f t="shared" si="3"/>
        <v>1</v>
      </c>
      <c r="Q131" s="389" t="str" cm="1">
        <f t="array" aca="1" ref="Q131" ca="1">IF(ISNUMBER(P131),IF(P131=100%,"CUMPLIDA",IF(AND(ISNUMBER(L131),ISNUMBER(INDIRECT("FECHA_"&amp;$B131,1))), IF(L131&lt;=INDIRECT("FECHA_"&amp;$B131,1),"INCUMPLIDA","PROCESO"), "VERIFICAR FECHA")),"SIN VALOR AVANCE")</f>
        <v>CUMPLIDA</v>
      </c>
    </row>
    <row r="132" spans="1:17" ht="195">
      <c r="A132" s="412" t="s">
        <v>18</v>
      </c>
      <c r="B132" s="383" t="s">
        <v>14</v>
      </c>
      <c r="C132" s="596"/>
      <c r="D132" s="596"/>
      <c r="E132" s="595"/>
      <c r="F132" s="595"/>
      <c r="G132" s="384" t="s">
        <v>2717</v>
      </c>
      <c r="H132" s="402" t="s">
        <v>2718</v>
      </c>
      <c r="I132" s="402" t="s">
        <v>2719</v>
      </c>
      <c r="J132" s="385">
        <v>5</v>
      </c>
      <c r="K132" s="386">
        <v>45566</v>
      </c>
      <c r="L132" s="386">
        <v>45657</v>
      </c>
      <c r="M132" s="387">
        <f t="shared" si="2"/>
        <v>13</v>
      </c>
      <c r="N132" s="388">
        <v>1</v>
      </c>
      <c r="O132" s="402" t="s">
        <v>2707</v>
      </c>
      <c r="P132" s="388">
        <f t="shared" si="3"/>
        <v>1</v>
      </c>
      <c r="Q132" s="389" t="str" cm="1">
        <f t="array" aca="1" ref="Q132" ca="1">IF(ISNUMBER(P132),IF(P132=100%,"CUMPLIDA",IF(AND(ISNUMBER(L132),ISNUMBER(INDIRECT("FECHA_"&amp;$B132,1))), IF(L132&lt;=INDIRECT("FECHA_"&amp;$B132,1),"INCUMPLIDA","PROCESO"), "VERIFICAR FECHA")),"SIN VALOR AVANCE")</f>
        <v>CUMPLIDA</v>
      </c>
    </row>
    <row r="133" spans="1:17" ht="195">
      <c r="A133" s="412" t="s">
        <v>18</v>
      </c>
      <c r="B133" s="383" t="s">
        <v>14</v>
      </c>
      <c r="C133" s="596"/>
      <c r="D133" s="596"/>
      <c r="E133" s="595"/>
      <c r="F133" s="595"/>
      <c r="G133" s="384" t="s">
        <v>2717</v>
      </c>
      <c r="H133" s="402" t="s">
        <v>2718</v>
      </c>
      <c r="I133" s="402" t="s">
        <v>2719</v>
      </c>
      <c r="J133" s="385">
        <v>5</v>
      </c>
      <c r="K133" s="386">
        <v>45566</v>
      </c>
      <c r="L133" s="386">
        <v>45657</v>
      </c>
      <c r="M133" s="387">
        <f t="shared" si="2"/>
        <v>13</v>
      </c>
      <c r="N133" s="388">
        <v>1</v>
      </c>
      <c r="O133" s="402" t="s">
        <v>2707</v>
      </c>
      <c r="P133" s="388">
        <f t="shared" si="3"/>
        <v>1</v>
      </c>
      <c r="Q133" s="389" t="str" cm="1">
        <f t="array" aca="1" ref="Q133" ca="1">IF(ISNUMBER(P133),IF(P133=100%,"CUMPLIDA",IF(AND(ISNUMBER(L133),ISNUMBER(INDIRECT("FECHA_"&amp;$B133,1))), IF(L133&lt;=INDIRECT("FECHA_"&amp;$B133,1),"INCUMPLIDA","PROCESO"), "VERIFICAR FECHA")),"SIN VALOR AVANCE")</f>
        <v>CUMPLIDA</v>
      </c>
    </row>
    <row r="134" spans="1:17" ht="195">
      <c r="A134" s="412" t="s">
        <v>18</v>
      </c>
      <c r="B134" s="383" t="s">
        <v>14</v>
      </c>
      <c r="C134" s="596"/>
      <c r="D134" s="596"/>
      <c r="E134" s="595" t="s">
        <v>2724</v>
      </c>
      <c r="F134" s="595"/>
      <c r="G134" s="384" t="s">
        <v>2717</v>
      </c>
      <c r="H134" s="402" t="s">
        <v>2705</v>
      </c>
      <c r="I134" s="402" t="s">
        <v>2706</v>
      </c>
      <c r="J134" s="385">
        <v>5</v>
      </c>
      <c r="K134" s="386">
        <v>45566</v>
      </c>
      <c r="L134" s="386">
        <v>45657</v>
      </c>
      <c r="M134" s="387">
        <f t="shared" si="2"/>
        <v>13</v>
      </c>
      <c r="N134" s="388">
        <v>1</v>
      </c>
      <c r="O134" s="402" t="s">
        <v>2707</v>
      </c>
      <c r="P134" s="388">
        <f t="shared" si="3"/>
        <v>1</v>
      </c>
      <c r="Q134" s="389" t="str" cm="1">
        <f t="array" aca="1" ref="Q134" ca="1">IF(ISNUMBER(P134),IF(P134=100%,"CUMPLIDA",IF(AND(ISNUMBER(L134),ISNUMBER(INDIRECT("FECHA_"&amp;$B134,1))), IF(L134&lt;=INDIRECT("FECHA_"&amp;$B134,1),"INCUMPLIDA","PROCESO"), "VERIFICAR FECHA")),"SIN VALOR AVANCE")</f>
        <v>CUMPLIDA</v>
      </c>
    </row>
    <row r="135" spans="1:17" ht="195">
      <c r="A135" s="412" t="s">
        <v>18</v>
      </c>
      <c r="B135" s="383" t="s">
        <v>14</v>
      </c>
      <c r="C135" s="596"/>
      <c r="D135" s="596"/>
      <c r="E135" s="595"/>
      <c r="F135" s="595"/>
      <c r="G135" s="384" t="s">
        <v>2717</v>
      </c>
      <c r="H135" s="402" t="s">
        <v>2705</v>
      </c>
      <c r="I135" s="402" t="s">
        <v>2706</v>
      </c>
      <c r="J135" s="385">
        <v>5</v>
      </c>
      <c r="K135" s="386">
        <v>45566</v>
      </c>
      <c r="L135" s="386">
        <v>45657</v>
      </c>
      <c r="M135" s="387">
        <f t="shared" si="2"/>
        <v>13</v>
      </c>
      <c r="N135" s="388">
        <v>1</v>
      </c>
      <c r="O135" s="402" t="s">
        <v>2707</v>
      </c>
      <c r="P135" s="388">
        <f t="shared" si="3"/>
        <v>1</v>
      </c>
      <c r="Q135" s="389" t="str" cm="1">
        <f t="array" aca="1" ref="Q135" ca="1">IF(ISNUMBER(P135),IF(P135=100%,"CUMPLIDA",IF(AND(ISNUMBER(L135),ISNUMBER(INDIRECT("FECHA_"&amp;$B135,1))), IF(L135&lt;=INDIRECT("FECHA_"&amp;$B135,1),"INCUMPLIDA","PROCESO"), "VERIFICAR FECHA")),"SIN VALOR AVANCE")</f>
        <v>CUMPLIDA</v>
      </c>
    </row>
    <row r="136" spans="1:17" ht="195">
      <c r="A136" s="412" t="s">
        <v>18</v>
      </c>
      <c r="B136" s="383" t="s">
        <v>14</v>
      </c>
      <c r="C136" s="596"/>
      <c r="D136" s="596"/>
      <c r="E136" s="595"/>
      <c r="F136" s="595"/>
      <c r="G136" s="384" t="s">
        <v>2717</v>
      </c>
      <c r="H136" s="402" t="s">
        <v>2705</v>
      </c>
      <c r="I136" s="402" t="s">
        <v>2706</v>
      </c>
      <c r="J136" s="385">
        <v>5</v>
      </c>
      <c r="K136" s="386">
        <v>45566</v>
      </c>
      <c r="L136" s="386">
        <v>45657</v>
      </c>
      <c r="M136" s="387">
        <f t="shared" si="2"/>
        <v>13</v>
      </c>
      <c r="N136" s="388">
        <v>1</v>
      </c>
      <c r="O136" s="402" t="s">
        <v>2707</v>
      </c>
      <c r="P136" s="388">
        <f t="shared" si="3"/>
        <v>1</v>
      </c>
      <c r="Q136" s="389" t="str" cm="1">
        <f t="array" aca="1" ref="Q136" ca="1">IF(ISNUMBER(P136),IF(P136=100%,"CUMPLIDA",IF(AND(ISNUMBER(L136),ISNUMBER(INDIRECT("FECHA_"&amp;$B136,1))), IF(L136&lt;=INDIRECT("FECHA_"&amp;$B136,1),"INCUMPLIDA","PROCESO"), "VERIFICAR FECHA")),"SIN VALOR AVANCE")</f>
        <v>CUMPLIDA</v>
      </c>
    </row>
    <row r="137" spans="1:17" ht="195">
      <c r="A137" s="412" t="s">
        <v>18</v>
      </c>
      <c r="B137" s="383" t="s">
        <v>14</v>
      </c>
      <c r="C137" s="596"/>
      <c r="D137" s="596"/>
      <c r="E137" s="595" t="s">
        <v>2725</v>
      </c>
      <c r="F137" s="595"/>
      <c r="G137" s="384" t="s">
        <v>2717</v>
      </c>
      <c r="H137" s="402" t="s">
        <v>2705</v>
      </c>
      <c r="I137" s="402" t="s">
        <v>2706</v>
      </c>
      <c r="J137" s="385">
        <v>5</v>
      </c>
      <c r="K137" s="386">
        <v>45566</v>
      </c>
      <c r="L137" s="386">
        <v>45657</v>
      </c>
      <c r="M137" s="387">
        <f t="shared" si="2"/>
        <v>13</v>
      </c>
      <c r="N137" s="388">
        <v>1</v>
      </c>
      <c r="O137" s="402" t="s">
        <v>2707</v>
      </c>
      <c r="P137" s="388">
        <f t="shared" si="3"/>
        <v>1</v>
      </c>
      <c r="Q137" s="389" t="str" cm="1">
        <f t="array" aca="1" ref="Q137" ca="1">IF(ISNUMBER(P137),IF(P137=100%,"CUMPLIDA",IF(AND(ISNUMBER(L137),ISNUMBER(INDIRECT("FECHA_"&amp;$B137,1))), IF(L137&lt;=INDIRECT("FECHA_"&amp;$B137,1),"INCUMPLIDA","PROCESO"), "VERIFICAR FECHA")),"SIN VALOR AVANCE")</f>
        <v>CUMPLIDA</v>
      </c>
    </row>
    <row r="138" spans="1:17" ht="195">
      <c r="A138" s="412" t="s">
        <v>18</v>
      </c>
      <c r="B138" s="383" t="s">
        <v>14</v>
      </c>
      <c r="C138" s="596"/>
      <c r="D138" s="596"/>
      <c r="E138" s="595"/>
      <c r="F138" s="595"/>
      <c r="G138" s="384" t="s">
        <v>2717</v>
      </c>
      <c r="H138" s="402" t="s">
        <v>2705</v>
      </c>
      <c r="I138" s="402" t="s">
        <v>2706</v>
      </c>
      <c r="J138" s="385">
        <v>5</v>
      </c>
      <c r="K138" s="386">
        <v>45566</v>
      </c>
      <c r="L138" s="386">
        <v>45657</v>
      </c>
      <c r="M138" s="387">
        <f t="shared" ref="M138:M201" si="4">(L138-K138)/7</f>
        <v>13</v>
      </c>
      <c r="N138" s="388">
        <v>1</v>
      </c>
      <c r="O138" s="402" t="s">
        <v>2707</v>
      </c>
      <c r="P138" s="388">
        <f t="shared" ref="P138:P175" si="5">IF(B138="ITRC",N138,N138/J138)</f>
        <v>1</v>
      </c>
      <c r="Q138" s="389" t="str" cm="1">
        <f t="array" aca="1" ref="Q138" ca="1">IF(ISNUMBER(P138),IF(P138=100%,"CUMPLIDA",IF(AND(ISNUMBER(L138),ISNUMBER(INDIRECT("FECHA_"&amp;$B138,1))), IF(L138&lt;=INDIRECT("FECHA_"&amp;$B138,1),"INCUMPLIDA","PROCESO"), "VERIFICAR FECHA")),"SIN VALOR AVANCE")</f>
        <v>CUMPLIDA</v>
      </c>
    </row>
    <row r="139" spans="1:17" ht="195">
      <c r="A139" s="412" t="s">
        <v>18</v>
      </c>
      <c r="B139" s="383" t="s">
        <v>14</v>
      </c>
      <c r="C139" s="596"/>
      <c r="D139" s="596"/>
      <c r="E139" s="595"/>
      <c r="F139" s="595"/>
      <c r="G139" s="384" t="s">
        <v>2717</v>
      </c>
      <c r="H139" s="402" t="s">
        <v>2705</v>
      </c>
      <c r="I139" s="402" t="s">
        <v>2706</v>
      </c>
      <c r="J139" s="385">
        <v>5</v>
      </c>
      <c r="K139" s="386">
        <v>45566</v>
      </c>
      <c r="L139" s="386">
        <v>45657</v>
      </c>
      <c r="M139" s="387">
        <f t="shared" si="4"/>
        <v>13</v>
      </c>
      <c r="N139" s="388">
        <v>1</v>
      </c>
      <c r="O139" s="402" t="s">
        <v>2707</v>
      </c>
      <c r="P139" s="388">
        <f t="shared" si="5"/>
        <v>1</v>
      </c>
      <c r="Q139" s="389" t="str" cm="1">
        <f t="array" aca="1" ref="Q139" ca="1">IF(ISNUMBER(P139),IF(P139=100%,"CUMPLIDA",IF(AND(ISNUMBER(L139),ISNUMBER(INDIRECT("FECHA_"&amp;$B139,1))), IF(L139&lt;=INDIRECT("FECHA_"&amp;$B139,1),"INCUMPLIDA","PROCESO"), "VERIFICAR FECHA")),"SIN VALOR AVANCE")</f>
        <v>CUMPLIDA</v>
      </c>
    </row>
    <row r="140" spans="1:17" ht="150">
      <c r="A140" s="412" t="s">
        <v>18</v>
      </c>
      <c r="B140" s="383" t="s">
        <v>14</v>
      </c>
      <c r="C140" s="596"/>
      <c r="D140" s="596"/>
      <c r="E140" s="595" t="s">
        <v>2726</v>
      </c>
      <c r="F140" s="595"/>
      <c r="G140" s="384" t="s">
        <v>2727</v>
      </c>
      <c r="H140" s="404" t="s">
        <v>2728</v>
      </c>
      <c r="I140" s="402" t="s">
        <v>2729</v>
      </c>
      <c r="J140" s="385">
        <v>1</v>
      </c>
      <c r="K140" s="386">
        <v>45566</v>
      </c>
      <c r="L140" s="386">
        <v>45868</v>
      </c>
      <c r="M140" s="387">
        <f t="shared" si="4"/>
        <v>43.142857142857146</v>
      </c>
      <c r="N140" s="388">
        <v>1</v>
      </c>
      <c r="O140" s="402" t="s">
        <v>2730</v>
      </c>
      <c r="P140" s="388">
        <f t="shared" si="5"/>
        <v>1</v>
      </c>
      <c r="Q140" s="389" t="str" cm="1">
        <f t="array" aca="1" ref="Q140" ca="1">IF(ISNUMBER(P140),IF(P140=100%,"CUMPLIDA",IF(AND(ISNUMBER(L140),ISNUMBER(INDIRECT("FECHA_"&amp;$B140,1))), IF(L140&lt;=INDIRECT("FECHA_"&amp;$B140,1),"INCUMPLIDA","PROCESO"), "VERIFICAR FECHA")),"SIN VALOR AVANCE")</f>
        <v>CUMPLIDA</v>
      </c>
    </row>
    <row r="141" spans="1:17" ht="60.75">
      <c r="A141" s="412" t="s">
        <v>18</v>
      </c>
      <c r="B141" s="383" t="s">
        <v>14</v>
      </c>
      <c r="C141" s="596"/>
      <c r="D141" s="596"/>
      <c r="E141" s="595"/>
      <c r="F141" s="595"/>
      <c r="G141" s="384" t="s">
        <v>2731</v>
      </c>
      <c r="H141" s="404" t="s">
        <v>2732</v>
      </c>
      <c r="I141" s="402" t="s">
        <v>2733</v>
      </c>
      <c r="J141" s="385">
        <v>1</v>
      </c>
      <c r="K141" s="386">
        <v>45868</v>
      </c>
      <c r="L141" s="386">
        <v>45991</v>
      </c>
      <c r="M141" s="387">
        <f t="shared" si="4"/>
        <v>17.571428571428573</v>
      </c>
      <c r="N141" s="388">
        <v>0.25</v>
      </c>
      <c r="O141" s="402" t="s">
        <v>2730</v>
      </c>
      <c r="P141" s="388">
        <f t="shared" si="5"/>
        <v>0.25</v>
      </c>
      <c r="Q141" s="389" t="str" cm="1">
        <f t="array" aca="1" ref="Q141" ca="1">IF(ISNUMBER(P141),IF(P141=100%,"CUMPLIDA",IF(AND(ISNUMBER(L141),ISNUMBER(INDIRECT("FECHA_"&amp;$B141,1))), IF(L141&lt;=INDIRECT("FECHA_"&amp;$B141,1),"INCUMPLIDA","PROCESO"), "VERIFICAR FECHA")),"SIN VALOR AVANCE")</f>
        <v>PROCESO</v>
      </c>
    </row>
    <row r="142" spans="1:17" ht="90.75">
      <c r="A142" s="412" t="s">
        <v>18</v>
      </c>
      <c r="B142" s="383" t="s">
        <v>14</v>
      </c>
      <c r="C142" s="596"/>
      <c r="D142" s="596"/>
      <c r="E142" s="595" t="s">
        <v>2734</v>
      </c>
      <c r="F142" s="595"/>
      <c r="G142" s="384" t="s">
        <v>2735</v>
      </c>
      <c r="H142" s="402" t="s">
        <v>2736</v>
      </c>
      <c r="I142" s="402" t="s">
        <v>2737</v>
      </c>
      <c r="J142" s="385">
        <v>1</v>
      </c>
      <c r="K142" s="386">
        <v>45566</v>
      </c>
      <c r="L142" s="386">
        <v>45657</v>
      </c>
      <c r="M142" s="387">
        <f t="shared" si="4"/>
        <v>13</v>
      </c>
      <c r="N142" s="388">
        <v>1</v>
      </c>
      <c r="O142" s="402" t="s">
        <v>2738</v>
      </c>
      <c r="P142" s="388">
        <f t="shared" si="5"/>
        <v>1</v>
      </c>
      <c r="Q142" s="389" t="str" cm="1">
        <f t="array" aca="1" ref="Q142" ca="1">IF(ISNUMBER(P142),IF(P142=100%,"CUMPLIDA",IF(AND(ISNUMBER(L142),ISNUMBER(INDIRECT("FECHA_"&amp;$B142,1))), IF(L142&lt;=INDIRECT("FECHA_"&amp;$B142,1),"INCUMPLIDA","PROCESO"), "VERIFICAR FECHA")),"SIN VALOR AVANCE")</f>
        <v>CUMPLIDA</v>
      </c>
    </row>
    <row r="143" spans="1:17" ht="195">
      <c r="A143" s="412" t="s">
        <v>18</v>
      </c>
      <c r="B143" s="383" t="s">
        <v>14</v>
      </c>
      <c r="C143" s="596"/>
      <c r="D143" s="596"/>
      <c r="E143" s="595"/>
      <c r="F143" s="595"/>
      <c r="G143" s="384" t="s">
        <v>2717</v>
      </c>
      <c r="H143" s="402" t="s">
        <v>2705</v>
      </c>
      <c r="I143" s="402" t="s">
        <v>2706</v>
      </c>
      <c r="J143" s="385">
        <v>5</v>
      </c>
      <c r="K143" s="386">
        <v>45566</v>
      </c>
      <c r="L143" s="386">
        <v>45657</v>
      </c>
      <c r="M143" s="387">
        <f t="shared" si="4"/>
        <v>13</v>
      </c>
      <c r="N143" s="388">
        <v>1</v>
      </c>
      <c r="O143" s="402" t="s">
        <v>2707</v>
      </c>
      <c r="P143" s="388">
        <f t="shared" si="5"/>
        <v>1</v>
      </c>
      <c r="Q143" s="389" t="str" cm="1">
        <f t="array" aca="1" ref="Q143" ca="1">IF(ISNUMBER(P143),IF(P143=100%,"CUMPLIDA",IF(AND(ISNUMBER(L143),ISNUMBER(INDIRECT("FECHA_"&amp;$B143,1))), IF(L143&lt;=INDIRECT("FECHA_"&amp;$B143,1),"INCUMPLIDA","PROCESO"), "VERIFICAR FECHA")),"SIN VALOR AVANCE")</f>
        <v>CUMPLIDA</v>
      </c>
    </row>
    <row r="144" spans="1:17" ht="195">
      <c r="A144" s="412" t="s">
        <v>18</v>
      </c>
      <c r="B144" s="383" t="s">
        <v>14</v>
      </c>
      <c r="C144" s="596"/>
      <c r="D144" s="596"/>
      <c r="E144" s="595"/>
      <c r="F144" s="595"/>
      <c r="G144" s="384" t="s">
        <v>2717</v>
      </c>
      <c r="H144" s="402" t="s">
        <v>2705</v>
      </c>
      <c r="I144" s="402" t="s">
        <v>2706</v>
      </c>
      <c r="J144" s="385">
        <v>5</v>
      </c>
      <c r="K144" s="386">
        <v>45566</v>
      </c>
      <c r="L144" s="386">
        <v>45657</v>
      </c>
      <c r="M144" s="387">
        <f t="shared" si="4"/>
        <v>13</v>
      </c>
      <c r="N144" s="388">
        <v>1</v>
      </c>
      <c r="O144" s="402" t="s">
        <v>2707</v>
      </c>
      <c r="P144" s="388">
        <f t="shared" si="5"/>
        <v>1</v>
      </c>
      <c r="Q144" s="389" t="str" cm="1">
        <f t="array" aca="1" ref="Q144" ca="1">IF(ISNUMBER(P144),IF(P144=100%,"CUMPLIDA",IF(AND(ISNUMBER(L144),ISNUMBER(INDIRECT("FECHA_"&amp;$B144,1))), IF(L144&lt;=INDIRECT("FECHA_"&amp;$B144,1),"INCUMPLIDA","PROCESO"), "VERIFICAR FECHA")),"SIN VALOR AVANCE")</f>
        <v>CUMPLIDA</v>
      </c>
    </row>
    <row r="145" spans="1:17" ht="195">
      <c r="A145" s="412" t="s">
        <v>18</v>
      </c>
      <c r="B145" s="383" t="s">
        <v>14</v>
      </c>
      <c r="C145" s="596"/>
      <c r="D145" s="596"/>
      <c r="E145" s="595" t="s">
        <v>2739</v>
      </c>
      <c r="F145" s="595"/>
      <c r="G145" s="384" t="s">
        <v>2717</v>
      </c>
      <c r="H145" s="402" t="s">
        <v>2705</v>
      </c>
      <c r="I145" s="402" t="s">
        <v>2706</v>
      </c>
      <c r="J145" s="385">
        <v>5</v>
      </c>
      <c r="K145" s="386">
        <v>45566</v>
      </c>
      <c r="L145" s="386">
        <v>45657</v>
      </c>
      <c r="M145" s="387">
        <f t="shared" si="4"/>
        <v>13</v>
      </c>
      <c r="N145" s="388">
        <v>1</v>
      </c>
      <c r="O145" s="402" t="s">
        <v>2707</v>
      </c>
      <c r="P145" s="388">
        <f t="shared" si="5"/>
        <v>1</v>
      </c>
      <c r="Q145" s="389" t="str" cm="1">
        <f t="array" aca="1" ref="Q145" ca="1">IF(ISNUMBER(P145),IF(P145=100%,"CUMPLIDA",IF(AND(ISNUMBER(L145),ISNUMBER(INDIRECT("FECHA_"&amp;$B145,1))), IF(L145&lt;=INDIRECT("FECHA_"&amp;$B145,1),"INCUMPLIDA","PROCESO"), "VERIFICAR FECHA")),"SIN VALOR AVANCE")</f>
        <v>CUMPLIDA</v>
      </c>
    </row>
    <row r="146" spans="1:17" ht="195">
      <c r="A146" s="412" t="s">
        <v>18</v>
      </c>
      <c r="B146" s="383" t="s">
        <v>14</v>
      </c>
      <c r="C146" s="596"/>
      <c r="D146" s="596"/>
      <c r="E146" s="595"/>
      <c r="F146" s="595"/>
      <c r="G146" s="384" t="s">
        <v>2717</v>
      </c>
      <c r="H146" s="402" t="s">
        <v>2705</v>
      </c>
      <c r="I146" s="402" t="s">
        <v>2706</v>
      </c>
      <c r="J146" s="385">
        <v>5</v>
      </c>
      <c r="K146" s="386">
        <v>45566</v>
      </c>
      <c r="L146" s="386">
        <v>45657</v>
      </c>
      <c r="M146" s="387">
        <f t="shared" si="4"/>
        <v>13</v>
      </c>
      <c r="N146" s="388">
        <v>1</v>
      </c>
      <c r="O146" s="402" t="s">
        <v>2707</v>
      </c>
      <c r="P146" s="388">
        <f t="shared" si="5"/>
        <v>1</v>
      </c>
      <c r="Q146" s="389" t="str" cm="1">
        <f t="array" aca="1" ref="Q146" ca="1">IF(ISNUMBER(P146),IF(P146=100%,"CUMPLIDA",IF(AND(ISNUMBER(L146),ISNUMBER(INDIRECT("FECHA_"&amp;$B146,1))), IF(L146&lt;=INDIRECT("FECHA_"&amp;$B146,1),"INCUMPLIDA","PROCESO"), "VERIFICAR FECHA")),"SIN VALOR AVANCE")</f>
        <v>CUMPLIDA</v>
      </c>
    </row>
    <row r="147" spans="1:17" ht="195">
      <c r="A147" s="412" t="s">
        <v>18</v>
      </c>
      <c r="B147" s="383" t="s">
        <v>14</v>
      </c>
      <c r="C147" s="596"/>
      <c r="D147" s="596"/>
      <c r="E147" s="595"/>
      <c r="F147" s="595"/>
      <c r="G147" s="384" t="s">
        <v>2717</v>
      </c>
      <c r="H147" s="402" t="s">
        <v>2705</v>
      </c>
      <c r="I147" s="402" t="s">
        <v>2706</v>
      </c>
      <c r="J147" s="385">
        <v>5</v>
      </c>
      <c r="K147" s="386">
        <v>45566</v>
      </c>
      <c r="L147" s="386">
        <v>45657</v>
      </c>
      <c r="M147" s="387">
        <f t="shared" si="4"/>
        <v>13</v>
      </c>
      <c r="N147" s="388">
        <v>1</v>
      </c>
      <c r="O147" s="402" t="s">
        <v>2707</v>
      </c>
      <c r="P147" s="388">
        <f t="shared" si="5"/>
        <v>1</v>
      </c>
      <c r="Q147" s="389" t="str" cm="1">
        <f t="array" aca="1" ref="Q147" ca="1">IF(ISNUMBER(P147),IF(P147=100%,"CUMPLIDA",IF(AND(ISNUMBER(L147),ISNUMBER(INDIRECT("FECHA_"&amp;$B147,1))), IF(L147&lt;=INDIRECT("FECHA_"&amp;$B147,1),"INCUMPLIDA","PROCESO"), "VERIFICAR FECHA")),"SIN VALOR AVANCE")</f>
        <v>CUMPLIDA</v>
      </c>
    </row>
    <row r="148" spans="1:17" ht="195">
      <c r="A148" s="412" t="s">
        <v>18</v>
      </c>
      <c r="B148" s="383" t="s">
        <v>14</v>
      </c>
      <c r="C148" s="596"/>
      <c r="D148" s="596"/>
      <c r="E148" s="595"/>
      <c r="F148" s="595"/>
      <c r="G148" s="384" t="s">
        <v>2717</v>
      </c>
      <c r="H148" s="402" t="s">
        <v>2705</v>
      </c>
      <c r="I148" s="402" t="s">
        <v>2706</v>
      </c>
      <c r="J148" s="385">
        <v>5</v>
      </c>
      <c r="K148" s="386">
        <v>45566</v>
      </c>
      <c r="L148" s="386">
        <v>45657</v>
      </c>
      <c r="M148" s="387">
        <f t="shared" si="4"/>
        <v>13</v>
      </c>
      <c r="N148" s="388">
        <v>1</v>
      </c>
      <c r="O148" s="402" t="s">
        <v>2707</v>
      </c>
      <c r="P148" s="388">
        <f t="shared" si="5"/>
        <v>1</v>
      </c>
      <c r="Q148" s="389" t="str" cm="1">
        <f t="array" aca="1" ref="Q148" ca="1">IF(ISNUMBER(P148),IF(P148=100%,"CUMPLIDA",IF(AND(ISNUMBER(L148),ISNUMBER(INDIRECT("FECHA_"&amp;$B148,1))), IF(L148&lt;=INDIRECT("FECHA_"&amp;$B148,1),"INCUMPLIDA","PROCESO"), "VERIFICAR FECHA")),"SIN VALOR AVANCE")</f>
        <v>CUMPLIDA</v>
      </c>
    </row>
    <row r="149" spans="1:17" ht="135">
      <c r="A149" s="412" t="s">
        <v>18</v>
      </c>
      <c r="B149" s="383" t="s">
        <v>14</v>
      </c>
      <c r="C149" s="596" t="s">
        <v>2740</v>
      </c>
      <c r="D149" s="596" t="s">
        <v>2741</v>
      </c>
      <c r="E149" s="384" t="s">
        <v>2742</v>
      </c>
      <c r="F149" s="595" t="s">
        <v>2743</v>
      </c>
      <c r="G149" s="605" t="s">
        <v>2744</v>
      </c>
      <c r="H149" s="402" t="s">
        <v>2745</v>
      </c>
      <c r="I149" s="402" t="s">
        <v>2746</v>
      </c>
      <c r="J149" s="385">
        <v>1</v>
      </c>
      <c r="K149" s="386">
        <v>45548</v>
      </c>
      <c r="L149" s="386">
        <v>45925</v>
      </c>
      <c r="M149" s="387">
        <f t="shared" si="4"/>
        <v>53.857142857142854</v>
      </c>
      <c r="N149" s="388">
        <v>1</v>
      </c>
      <c r="O149" s="402" t="s">
        <v>2747</v>
      </c>
      <c r="P149" s="388">
        <f t="shared" si="5"/>
        <v>1</v>
      </c>
      <c r="Q149" s="389" t="str" cm="1">
        <f t="array" aca="1" ref="Q149" ca="1">IF(ISNUMBER(P149),IF(P149=100%,"CUMPLIDA",IF(AND(ISNUMBER(L149),ISNUMBER(INDIRECT("FECHA_"&amp;$B149,1))), IF(L149&lt;=INDIRECT("FECHA_"&amp;$B149,1),"INCUMPLIDA","PROCESO"), "VERIFICAR FECHA")),"SIN VALOR AVANCE")</f>
        <v>CUMPLIDA</v>
      </c>
    </row>
    <row r="150" spans="1:17" ht="120">
      <c r="A150" s="412" t="s">
        <v>18</v>
      </c>
      <c r="B150" s="383" t="s">
        <v>14</v>
      </c>
      <c r="C150" s="596"/>
      <c r="D150" s="596"/>
      <c r="E150" s="384" t="s">
        <v>2748</v>
      </c>
      <c r="F150" s="595"/>
      <c r="G150" s="605"/>
      <c r="H150" s="402" t="s">
        <v>2749</v>
      </c>
      <c r="I150" s="402" t="s">
        <v>2750</v>
      </c>
      <c r="J150" s="385">
        <v>1</v>
      </c>
      <c r="K150" s="386">
        <v>45597</v>
      </c>
      <c r="L150" s="386">
        <v>45925</v>
      </c>
      <c r="M150" s="387">
        <f t="shared" si="4"/>
        <v>46.857142857142854</v>
      </c>
      <c r="N150" s="388">
        <v>1</v>
      </c>
      <c r="O150" s="402" t="s">
        <v>2751</v>
      </c>
      <c r="P150" s="388">
        <f t="shared" si="5"/>
        <v>1</v>
      </c>
      <c r="Q150" s="389" t="str" cm="1">
        <f t="array" aca="1" ref="Q150" ca="1">IF(ISNUMBER(P150),IF(P150=100%,"CUMPLIDA",IF(AND(ISNUMBER(L150),ISNUMBER(INDIRECT("FECHA_"&amp;$B150,1))), IF(L150&lt;=INDIRECT("FECHA_"&amp;$B150,1),"INCUMPLIDA","PROCESO"), "VERIFICAR FECHA")),"SIN VALOR AVANCE")</f>
        <v>CUMPLIDA</v>
      </c>
    </row>
    <row r="151" spans="1:17" ht="60">
      <c r="A151" s="412" t="s">
        <v>18</v>
      </c>
      <c r="B151" s="383" t="s">
        <v>14</v>
      </c>
      <c r="C151" s="596"/>
      <c r="D151" s="596"/>
      <c r="E151" s="384" t="s">
        <v>2752</v>
      </c>
      <c r="F151" s="595"/>
      <c r="G151" s="605"/>
      <c r="H151" s="402" t="s">
        <v>2753</v>
      </c>
      <c r="I151" s="402" t="s">
        <v>2754</v>
      </c>
      <c r="J151" s="385">
        <v>1</v>
      </c>
      <c r="K151" s="386">
        <v>45566</v>
      </c>
      <c r="L151" s="386">
        <v>45925</v>
      </c>
      <c r="M151" s="387">
        <f t="shared" si="4"/>
        <v>51.285714285714285</v>
      </c>
      <c r="N151" s="388">
        <v>1</v>
      </c>
      <c r="O151" s="402" t="s">
        <v>2755</v>
      </c>
      <c r="P151" s="388">
        <f t="shared" si="5"/>
        <v>1</v>
      </c>
      <c r="Q151" s="389" t="str" cm="1">
        <f t="array" aca="1" ref="Q151" ca="1">IF(ISNUMBER(P151),IF(P151=100%,"CUMPLIDA",IF(AND(ISNUMBER(L151),ISNUMBER(INDIRECT("FECHA_"&amp;$B151,1))), IF(L151&lt;=INDIRECT("FECHA_"&amp;$B151,1),"INCUMPLIDA","PROCESO"), "VERIFICAR FECHA")),"SIN VALOR AVANCE")</f>
        <v>CUMPLIDA</v>
      </c>
    </row>
    <row r="152" spans="1:17" ht="90.75" customHeight="1">
      <c r="A152" s="412" t="s">
        <v>18</v>
      </c>
      <c r="B152" s="383" t="s">
        <v>14</v>
      </c>
      <c r="C152" s="596"/>
      <c r="D152" s="596"/>
      <c r="E152" s="595" t="s">
        <v>2756</v>
      </c>
      <c r="F152" s="595"/>
      <c r="G152" s="595" t="s">
        <v>2757</v>
      </c>
      <c r="H152" s="402" t="s">
        <v>2758</v>
      </c>
      <c r="I152" s="402" t="s">
        <v>2759</v>
      </c>
      <c r="J152" s="385">
        <v>1</v>
      </c>
      <c r="K152" s="386">
        <v>45658</v>
      </c>
      <c r="L152" s="386">
        <v>45992</v>
      </c>
      <c r="M152" s="387">
        <f t="shared" si="4"/>
        <v>47.714285714285715</v>
      </c>
      <c r="N152" s="388">
        <v>0.5</v>
      </c>
      <c r="O152" s="402" t="s">
        <v>2760</v>
      </c>
      <c r="P152" s="388">
        <f t="shared" si="5"/>
        <v>0.5</v>
      </c>
      <c r="Q152" s="389" t="str" cm="1">
        <f t="array" aca="1" ref="Q152" ca="1">IF(ISNUMBER(P152),IF(P152=100%,"CUMPLIDA",IF(AND(ISNUMBER(L152),ISNUMBER(INDIRECT("FECHA_"&amp;$B152,1))), IF(L152&lt;=INDIRECT("FECHA_"&amp;$B152,1),"INCUMPLIDA","PROCESO"), "VERIFICAR FECHA")),"SIN VALOR AVANCE")</f>
        <v>PROCESO</v>
      </c>
    </row>
    <row r="153" spans="1:17" ht="45.75">
      <c r="A153" s="412" t="s">
        <v>18</v>
      </c>
      <c r="B153" s="383" t="s">
        <v>14</v>
      </c>
      <c r="C153" s="596"/>
      <c r="D153" s="596"/>
      <c r="E153" s="595"/>
      <c r="F153" s="595"/>
      <c r="G153" s="595"/>
      <c r="H153" s="402" t="s">
        <v>2761</v>
      </c>
      <c r="I153" s="402" t="s">
        <v>2762</v>
      </c>
      <c r="J153" s="385">
        <v>1</v>
      </c>
      <c r="K153" s="386">
        <v>45717</v>
      </c>
      <c r="L153" s="386">
        <v>46203</v>
      </c>
      <c r="M153" s="387">
        <f t="shared" si="4"/>
        <v>69.428571428571431</v>
      </c>
      <c r="N153" s="388">
        <v>0.5</v>
      </c>
      <c r="O153" s="402" t="s">
        <v>2763</v>
      </c>
      <c r="P153" s="388">
        <f>IF(B153="ITRC",N153,N153/J153)</f>
        <v>0.5</v>
      </c>
      <c r="Q153" s="389" t="str" cm="1">
        <f t="array" aca="1" ref="Q153" ca="1">IF(ISNUMBER(P153),IF(P153=100%,"CUMPLIDA",IF(AND(ISNUMBER(L153),ISNUMBER(INDIRECT("FECHA_"&amp;$B153,1))), IF(L153&lt;=INDIRECT("FECHA_"&amp;$B153,1),"INCUMPLIDA","PROCESO"), "VERIFICAR FECHA")),"SIN VALOR AVANCE")</f>
        <v>PROCESO</v>
      </c>
    </row>
    <row r="154" spans="1:17" ht="60.75" customHeight="1">
      <c r="A154" s="412" t="s">
        <v>18</v>
      </c>
      <c r="B154" s="383" t="s">
        <v>14</v>
      </c>
      <c r="C154" s="596"/>
      <c r="D154" s="596"/>
      <c r="E154" s="595" t="s">
        <v>2764</v>
      </c>
      <c r="F154" s="595"/>
      <c r="G154" s="595" t="s">
        <v>2765</v>
      </c>
      <c r="H154" s="402" t="s">
        <v>2766</v>
      </c>
      <c r="I154" s="405" t="s">
        <v>2767</v>
      </c>
      <c r="J154" s="385">
        <v>1</v>
      </c>
      <c r="K154" s="386">
        <v>45748</v>
      </c>
      <c r="L154" s="386">
        <v>46022</v>
      </c>
      <c r="M154" s="387">
        <f t="shared" si="4"/>
        <v>39.142857142857146</v>
      </c>
      <c r="N154" s="388">
        <v>0.66</v>
      </c>
      <c r="O154" s="402" t="s">
        <v>2768</v>
      </c>
      <c r="P154" s="388">
        <f t="shared" ref="P154:P217" si="6">IF(B154="ITRC",N154,N154/J154)</f>
        <v>0.66</v>
      </c>
      <c r="Q154" s="389" t="str" cm="1">
        <f t="array" aca="1" ref="Q154" ca="1">IF(ISNUMBER(P154),IF(P154=100%,"CUMPLIDA",IF(AND(ISNUMBER(L154),ISNUMBER(INDIRECT("FECHA_"&amp;$B154,1))), IF(L154&lt;=INDIRECT("FECHA_"&amp;$B154,1),"INCUMPLIDA","PROCESO"), "VERIFICAR FECHA")),"SIN VALOR AVANCE")</f>
        <v>PROCESO</v>
      </c>
    </row>
    <row r="155" spans="1:17" ht="90.75">
      <c r="A155" s="412" t="s">
        <v>18</v>
      </c>
      <c r="B155" s="383" t="s">
        <v>14</v>
      </c>
      <c r="C155" s="596"/>
      <c r="D155" s="596"/>
      <c r="E155" s="595" t="s">
        <v>2764</v>
      </c>
      <c r="F155" s="595"/>
      <c r="G155" s="595"/>
      <c r="H155" s="402" t="s">
        <v>2769</v>
      </c>
      <c r="I155" s="402" t="s">
        <v>2770</v>
      </c>
      <c r="J155" s="385">
        <v>1</v>
      </c>
      <c r="K155" s="386">
        <v>45839</v>
      </c>
      <c r="L155" s="386">
        <v>46022</v>
      </c>
      <c r="M155" s="387">
        <f t="shared" si="4"/>
        <v>26.142857142857142</v>
      </c>
      <c r="N155" s="388">
        <v>0.66</v>
      </c>
      <c r="O155" s="402" t="s">
        <v>2760</v>
      </c>
      <c r="P155" s="388">
        <f t="shared" si="6"/>
        <v>0.66</v>
      </c>
      <c r="Q155" s="389" t="str" cm="1">
        <f t="array" aca="1" ref="Q155" ca="1">IF(ISNUMBER(P155),IF(P155=100%,"CUMPLIDA",IF(AND(ISNUMBER(L155),ISNUMBER(INDIRECT("FECHA_"&amp;$B155,1))), IF(L155&lt;=INDIRECT("FECHA_"&amp;$B155,1),"INCUMPLIDA","PROCESO"), "VERIFICAR FECHA")),"SIN VALOR AVANCE")</f>
        <v>PROCESO</v>
      </c>
    </row>
    <row r="156" spans="1:17" ht="105">
      <c r="A156" s="412" t="s">
        <v>18</v>
      </c>
      <c r="B156" s="383" t="s">
        <v>14</v>
      </c>
      <c r="C156" s="596"/>
      <c r="D156" s="596"/>
      <c r="E156" s="595" t="s">
        <v>2771</v>
      </c>
      <c r="F156" s="595"/>
      <c r="G156" s="595"/>
      <c r="H156" s="402" t="s">
        <v>2772</v>
      </c>
      <c r="I156" s="402" t="s">
        <v>2773</v>
      </c>
      <c r="J156" s="385">
        <v>1</v>
      </c>
      <c r="K156" s="386">
        <v>45870</v>
      </c>
      <c r="L156" s="386">
        <v>46203</v>
      </c>
      <c r="M156" s="387">
        <f t="shared" si="4"/>
        <v>47.571428571428569</v>
      </c>
      <c r="N156" s="388">
        <v>0.66</v>
      </c>
      <c r="O156" s="402" t="s">
        <v>2763</v>
      </c>
      <c r="P156" s="388">
        <f t="shared" si="6"/>
        <v>0.66</v>
      </c>
      <c r="Q156" s="389" t="str" cm="1">
        <f t="array" aca="1" ref="Q156" ca="1">IF(ISNUMBER(P156),IF(P156=100%,"CUMPLIDA",IF(AND(ISNUMBER(L156),ISNUMBER(INDIRECT("FECHA_"&amp;$B156,1))), IF(L156&lt;=INDIRECT("FECHA_"&amp;$B156,1),"INCUMPLIDA","PROCESO"), "VERIFICAR FECHA")),"SIN VALOR AVANCE")</f>
        <v>PROCESO</v>
      </c>
    </row>
    <row r="157" spans="1:17" ht="90.75" customHeight="1">
      <c r="A157" s="412" t="s">
        <v>18</v>
      </c>
      <c r="B157" s="383" t="s">
        <v>14</v>
      </c>
      <c r="C157" s="596"/>
      <c r="D157" s="596"/>
      <c r="E157" s="595"/>
      <c r="F157" s="595"/>
      <c r="G157" s="595" t="s">
        <v>2774</v>
      </c>
      <c r="H157" s="402" t="s">
        <v>2775</v>
      </c>
      <c r="I157" s="706" t="s">
        <v>2776</v>
      </c>
      <c r="J157" s="385">
        <v>1</v>
      </c>
      <c r="K157" s="386">
        <v>45536</v>
      </c>
      <c r="L157" s="386">
        <v>45734</v>
      </c>
      <c r="M157" s="387">
        <f t="shared" si="4"/>
        <v>28.285714285714285</v>
      </c>
      <c r="N157" s="388">
        <v>1</v>
      </c>
      <c r="O157" s="402" t="s">
        <v>2747</v>
      </c>
      <c r="P157" s="388">
        <f t="shared" si="6"/>
        <v>1</v>
      </c>
      <c r="Q157" s="389" t="str" cm="1">
        <f t="array" aca="1" ref="Q157" ca="1">IF(ISNUMBER(P157),IF(P157=100%,"CUMPLIDA",IF(AND(ISNUMBER(L157),ISNUMBER(INDIRECT("FECHA_"&amp;$B157,1))), IF(L157&lt;=INDIRECT("FECHA_"&amp;$B157,1),"INCUMPLIDA","PROCESO"), "VERIFICAR FECHA")),"SIN VALOR AVANCE")</f>
        <v>CUMPLIDA</v>
      </c>
    </row>
    <row r="158" spans="1:17" ht="90.75">
      <c r="A158" s="412" t="s">
        <v>18</v>
      </c>
      <c r="B158" s="383" t="s">
        <v>14</v>
      </c>
      <c r="C158" s="596"/>
      <c r="D158" s="596"/>
      <c r="E158" s="595" t="s">
        <v>2777</v>
      </c>
      <c r="F158" s="595"/>
      <c r="G158" s="595"/>
      <c r="H158" s="402" t="s">
        <v>2778</v>
      </c>
      <c r="I158" s="706"/>
      <c r="J158" s="385">
        <v>1</v>
      </c>
      <c r="K158" s="386">
        <v>45643</v>
      </c>
      <c r="L158" s="386">
        <v>45734</v>
      </c>
      <c r="M158" s="387">
        <f t="shared" si="4"/>
        <v>13</v>
      </c>
      <c r="N158" s="388">
        <v>1</v>
      </c>
      <c r="O158" s="402" t="s">
        <v>2747</v>
      </c>
      <c r="P158" s="388">
        <f t="shared" si="6"/>
        <v>1</v>
      </c>
      <c r="Q158" s="389" t="str" cm="1">
        <f t="array" aca="1" ref="Q158" ca="1">IF(ISNUMBER(P158),IF(P158=100%,"CUMPLIDA",IF(AND(ISNUMBER(L158),ISNUMBER(INDIRECT("FECHA_"&amp;$B158,1))), IF(L158&lt;=INDIRECT("FECHA_"&amp;$B158,1),"INCUMPLIDA","PROCESO"), "VERIFICAR FECHA")),"SIN VALOR AVANCE")</f>
        <v>CUMPLIDA</v>
      </c>
    </row>
    <row r="159" spans="1:17" ht="90.75">
      <c r="A159" s="412" t="s">
        <v>18</v>
      </c>
      <c r="B159" s="383" t="s">
        <v>14</v>
      </c>
      <c r="C159" s="596"/>
      <c r="D159" s="596"/>
      <c r="E159" s="595"/>
      <c r="F159" s="595"/>
      <c r="G159" s="595"/>
      <c r="H159" s="402" t="s">
        <v>2779</v>
      </c>
      <c r="I159" s="706"/>
      <c r="J159" s="385">
        <v>1</v>
      </c>
      <c r="K159" s="386">
        <v>45536</v>
      </c>
      <c r="L159" s="386">
        <v>45734</v>
      </c>
      <c r="M159" s="387">
        <f t="shared" si="4"/>
        <v>28.285714285714285</v>
      </c>
      <c r="N159" s="388">
        <v>1</v>
      </c>
      <c r="O159" s="402" t="s">
        <v>2747</v>
      </c>
      <c r="P159" s="388">
        <f t="shared" si="6"/>
        <v>1</v>
      </c>
      <c r="Q159" s="389" t="str" cm="1">
        <f t="array" aca="1" ref="Q159" ca="1">IF(ISNUMBER(P159),IF(P159=100%,"CUMPLIDA",IF(AND(ISNUMBER(L159),ISNUMBER(INDIRECT("FECHA_"&amp;$B159,1))), IF(L159&lt;=INDIRECT("FECHA_"&amp;$B159,1),"INCUMPLIDA","PROCESO"), "VERIFICAR FECHA")),"SIN VALOR AVANCE")</f>
        <v>CUMPLIDA</v>
      </c>
    </row>
    <row r="160" spans="1:17" ht="90">
      <c r="A160" s="412" t="s">
        <v>18</v>
      </c>
      <c r="B160" s="383" t="s">
        <v>14</v>
      </c>
      <c r="C160" s="596"/>
      <c r="D160" s="596"/>
      <c r="E160" s="595" t="s">
        <v>2780</v>
      </c>
      <c r="F160" s="595"/>
      <c r="G160" s="595"/>
      <c r="H160" s="402" t="s">
        <v>2781</v>
      </c>
      <c r="I160" s="402" t="s">
        <v>2782</v>
      </c>
      <c r="J160" s="385">
        <v>1</v>
      </c>
      <c r="K160" s="386">
        <v>45643</v>
      </c>
      <c r="L160" s="386">
        <v>45734</v>
      </c>
      <c r="M160" s="387">
        <f t="shared" si="4"/>
        <v>13</v>
      </c>
      <c r="N160" s="388">
        <v>1</v>
      </c>
      <c r="O160" s="402" t="s">
        <v>2783</v>
      </c>
      <c r="P160" s="388">
        <f t="shared" si="6"/>
        <v>1</v>
      </c>
      <c r="Q160" s="389" t="str" cm="1">
        <f t="array" aca="1" ref="Q160" ca="1">IF(ISNUMBER(P160),IF(P160=100%,"CUMPLIDA",IF(AND(ISNUMBER(L160),ISNUMBER(INDIRECT("FECHA_"&amp;$B160,1))), IF(L160&lt;=INDIRECT("FECHA_"&amp;$B160,1),"INCUMPLIDA","PROCESO"), "VERIFICAR FECHA")),"SIN VALOR AVANCE")</f>
        <v>CUMPLIDA</v>
      </c>
    </row>
    <row r="161" spans="1:17" ht="180">
      <c r="A161" s="412" t="s">
        <v>18</v>
      </c>
      <c r="B161" s="383" t="s">
        <v>14</v>
      </c>
      <c r="C161" s="596"/>
      <c r="D161" s="596"/>
      <c r="E161" s="595"/>
      <c r="F161" s="595"/>
      <c r="G161" s="595"/>
      <c r="H161" s="402" t="s">
        <v>2784</v>
      </c>
      <c r="I161" s="403" t="s">
        <v>2785</v>
      </c>
      <c r="J161" s="385">
        <v>1</v>
      </c>
      <c r="K161" s="386">
        <v>45717</v>
      </c>
      <c r="L161" s="386">
        <v>45734</v>
      </c>
      <c r="M161" s="387">
        <f t="shared" si="4"/>
        <v>2.4285714285714284</v>
      </c>
      <c r="N161" s="388">
        <v>1</v>
      </c>
      <c r="O161" s="402" t="s">
        <v>2755</v>
      </c>
      <c r="P161" s="388">
        <f t="shared" si="6"/>
        <v>1</v>
      </c>
      <c r="Q161" s="389" t="str" cm="1">
        <f t="array" aca="1" ref="Q161" ca="1">IF(ISNUMBER(P161),IF(P161=100%,"CUMPLIDA",IF(AND(ISNUMBER(L161),ISNUMBER(INDIRECT("FECHA_"&amp;$B161,1))), IF(L161&lt;=INDIRECT("FECHA_"&amp;$B161,1),"INCUMPLIDA","PROCESO"), "VERIFICAR FECHA")),"SIN VALOR AVANCE")</f>
        <v>CUMPLIDA</v>
      </c>
    </row>
    <row r="162" spans="1:17" ht="60.75" customHeight="1">
      <c r="A162" s="412" t="s">
        <v>17</v>
      </c>
      <c r="B162" s="383" t="s">
        <v>14</v>
      </c>
      <c r="C162" s="596" t="s">
        <v>3427</v>
      </c>
      <c r="D162" s="596" t="s">
        <v>3428</v>
      </c>
      <c r="E162" s="595" t="s">
        <v>3429</v>
      </c>
      <c r="F162" s="595" t="s">
        <v>3430</v>
      </c>
      <c r="G162" s="384" t="s">
        <v>3431</v>
      </c>
      <c r="H162" s="402" t="s">
        <v>1008</v>
      </c>
      <c r="I162" s="402" t="s">
        <v>119</v>
      </c>
      <c r="J162" s="394">
        <v>1</v>
      </c>
      <c r="K162" s="386">
        <v>45323</v>
      </c>
      <c r="L162" s="386">
        <v>45747</v>
      </c>
      <c r="M162" s="387">
        <f t="shared" si="4"/>
        <v>60.571428571428569</v>
      </c>
      <c r="N162" s="388">
        <v>1</v>
      </c>
      <c r="O162" s="402" t="s">
        <v>3432</v>
      </c>
      <c r="P162" s="388">
        <f t="shared" si="6"/>
        <v>1</v>
      </c>
      <c r="Q162" s="389" t="str" cm="1">
        <f t="array" aca="1" ref="Q162" ca="1">IF(ISNUMBER(P162),IF(P162=100%,"CUMPLIDA",IF(AND(ISNUMBER(L162),ISNUMBER(INDIRECT("FECHA_"&amp;$B162,1))), IF(L162&lt;=INDIRECT("FECHA_"&amp;$B162,1),"INCUMPLIDA","PROCESO"), "VERIFICAR FECHA")),"SIN VALOR AVANCE")</f>
        <v>CUMPLIDA</v>
      </c>
    </row>
    <row r="163" spans="1:17" ht="45.75">
      <c r="A163" s="412" t="s">
        <v>17</v>
      </c>
      <c r="B163" s="383" t="s">
        <v>14</v>
      </c>
      <c r="C163" s="596"/>
      <c r="D163" s="596"/>
      <c r="E163" s="595"/>
      <c r="F163" s="595"/>
      <c r="G163" s="384" t="s">
        <v>3433</v>
      </c>
      <c r="H163" s="402" t="s">
        <v>120</v>
      </c>
      <c r="I163" s="402" t="s">
        <v>121</v>
      </c>
      <c r="J163" s="394">
        <v>1</v>
      </c>
      <c r="K163" s="386">
        <v>45323</v>
      </c>
      <c r="L163" s="386">
        <v>45747</v>
      </c>
      <c r="M163" s="387">
        <f t="shared" si="4"/>
        <v>60.571428571428569</v>
      </c>
      <c r="N163" s="388">
        <v>1</v>
      </c>
      <c r="O163" s="402" t="s">
        <v>3434</v>
      </c>
      <c r="P163" s="388">
        <f t="shared" si="6"/>
        <v>1</v>
      </c>
      <c r="Q163" s="389" t="str" cm="1">
        <f t="array" aca="1" ref="Q163" ca="1">IF(ISNUMBER(P163),IF(P163=100%,"CUMPLIDA",IF(AND(ISNUMBER(L163),ISNUMBER(INDIRECT("FECHA_"&amp;$B163,1))), IF(L163&lt;=INDIRECT("FECHA_"&amp;$B163,1),"INCUMPLIDA","PROCESO"), "VERIFICAR FECHA")),"SIN VALOR AVANCE")</f>
        <v>CUMPLIDA</v>
      </c>
    </row>
    <row r="164" spans="1:17" ht="45.75">
      <c r="A164" s="412" t="s">
        <v>17</v>
      </c>
      <c r="B164" s="383" t="s">
        <v>14</v>
      </c>
      <c r="C164" s="596"/>
      <c r="D164" s="596"/>
      <c r="E164" s="595"/>
      <c r="F164" s="595"/>
      <c r="G164" s="384" t="s">
        <v>3435</v>
      </c>
      <c r="H164" s="402" t="s">
        <v>195</v>
      </c>
      <c r="I164" s="402" t="s">
        <v>196</v>
      </c>
      <c r="J164" s="394">
        <v>1</v>
      </c>
      <c r="K164" s="386">
        <v>45231</v>
      </c>
      <c r="L164" s="386">
        <v>45747</v>
      </c>
      <c r="M164" s="387">
        <f t="shared" si="4"/>
        <v>73.714285714285708</v>
      </c>
      <c r="N164" s="388">
        <v>1</v>
      </c>
      <c r="O164" s="402" t="s">
        <v>3434</v>
      </c>
      <c r="P164" s="388">
        <f t="shared" si="6"/>
        <v>1</v>
      </c>
      <c r="Q164" s="389" t="str" cm="1">
        <f t="array" aca="1" ref="Q164" ca="1">IF(ISNUMBER(P164),IF(P164=100%,"CUMPLIDA",IF(AND(ISNUMBER(L164),ISNUMBER(INDIRECT("FECHA_"&amp;$B164,1))), IF(L164&lt;=INDIRECT("FECHA_"&amp;$B164,1),"INCUMPLIDA","PROCESO"), "VERIFICAR FECHA")),"SIN VALOR AVANCE")</f>
        <v>CUMPLIDA</v>
      </c>
    </row>
    <row r="165" spans="1:17" ht="60.75">
      <c r="A165" s="412" t="s">
        <v>17</v>
      </c>
      <c r="B165" s="383" t="s">
        <v>14</v>
      </c>
      <c r="C165" s="596"/>
      <c r="D165" s="596"/>
      <c r="E165" s="595"/>
      <c r="F165" s="595"/>
      <c r="G165" s="384" t="s">
        <v>3436</v>
      </c>
      <c r="H165" s="402" t="s">
        <v>122</v>
      </c>
      <c r="I165" s="402" t="s">
        <v>123</v>
      </c>
      <c r="J165" s="394">
        <v>1</v>
      </c>
      <c r="K165" s="386">
        <v>45323</v>
      </c>
      <c r="L165" s="386">
        <v>45747</v>
      </c>
      <c r="M165" s="387">
        <f t="shared" si="4"/>
        <v>60.571428571428569</v>
      </c>
      <c r="N165" s="388">
        <v>1</v>
      </c>
      <c r="O165" s="402" t="s">
        <v>3432</v>
      </c>
      <c r="P165" s="388">
        <f t="shared" si="6"/>
        <v>1</v>
      </c>
      <c r="Q165" s="389" t="str" cm="1">
        <f t="array" aca="1" ref="Q165" ca="1">IF(ISNUMBER(P165),IF(P165=100%,"CUMPLIDA",IF(AND(ISNUMBER(L165),ISNUMBER(INDIRECT("FECHA_"&amp;$B165,1))), IF(L165&lt;=INDIRECT("FECHA_"&amp;$B165,1),"INCUMPLIDA","PROCESO"), "VERIFICAR FECHA")),"SIN VALOR AVANCE")</f>
        <v>CUMPLIDA</v>
      </c>
    </row>
    <row r="166" spans="1:17" ht="45.75">
      <c r="A166" s="412" t="s">
        <v>17</v>
      </c>
      <c r="B166" s="383" t="s">
        <v>14</v>
      </c>
      <c r="C166" s="596"/>
      <c r="D166" s="596"/>
      <c r="E166" s="595"/>
      <c r="F166" s="595"/>
      <c r="G166" s="384" t="s">
        <v>3437</v>
      </c>
      <c r="H166" s="402" t="s">
        <v>124</v>
      </c>
      <c r="I166" s="402" t="s">
        <v>125</v>
      </c>
      <c r="J166" s="394">
        <v>1</v>
      </c>
      <c r="K166" s="386">
        <v>45231</v>
      </c>
      <c r="L166" s="386">
        <v>45747</v>
      </c>
      <c r="M166" s="387">
        <f t="shared" si="4"/>
        <v>73.714285714285708</v>
      </c>
      <c r="N166" s="388">
        <v>1</v>
      </c>
      <c r="O166" s="402" t="s">
        <v>3434</v>
      </c>
      <c r="P166" s="388">
        <f t="shared" si="6"/>
        <v>1</v>
      </c>
      <c r="Q166" s="389" t="str" cm="1">
        <f t="array" aca="1" ref="Q166" ca="1">IF(ISNUMBER(P166),IF(P166=100%,"CUMPLIDA",IF(AND(ISNUMBER(L166),ISNUMBER(INDIRECT("FECHA_"&amp;$B166,1))), IF(L166&lt;=INDIRECT("FECHA_"&amp;$B166,1),"INCUMPLIDA","PROCESO"), "VERIFICAR FECHA")),"SIN VALOR AVANCE")</f>
        <v>CUMPLIDA</v>
      </c>
    </row>
    <row r="167" spans="1:17" ht="180.75">
      <c r="A167" s="412" t="s">
        <v>17</v>
      </c>
      <c r="B167" s="383" t="s">
        <v>14</v>
      </c>
      <c r="C167" s="596"/>
      <c r="D167" s="596"/>
      <c r="E167" s="595"/>
      <c r="F167" s="595"/>
      <c r="G167" s="384" t="s">
        <v>3438</v>
      </c>
      <c r="H167" s="402" t="s">
        <v>126</v>
      </c>
      <c r="I167" s="402" t="s">
        <v>127</v>
      </c>
      <c r="J167" s="394">
        <v>1</v>
      </c>
      <c r="K167" s="386">
        <v>45231</v>
      </c>
      <c r="L167" s="386">
        <v>45808</v>
      </c>
      <c r="M167" s="387">
        <f t="shared" si="4"/>
        <v>82.428571428571431</v>
      </c>
      <c r="N167" s="388">
        <v>1</v>
      </c>
      <c r="O167" s="402" t="s">
        <v>3439</v>
      </c>
      <c r="P167" s="388">
        <f t="shared" si="6"/>
        <v>1</v>
      </c>
      <c r="Q167" s="389" t="str" cm="1">
        <f t="array" aca="1" ref="Q167" ca="1">IF(ISNUMBER(P167),IF(P167=100%,"CUMPLIDA",IF(AND(ISNUMBER(L167),ISNUMBER(INDIRECT("FECHA_"&amp;$B167,1))), IF(L167&lt;=INDIRECT("FECHA_"&amp;$B167,1),"INCUMPLIDA","PROCESO"), "VERIFICAR FECHA")),"SIN VALOR AVANCE")</f>
        <v>CUMPLIDA</v>
      </c>
    </row>
    <row r="168" spans="1:17" ht="45.75">
      <c r="A168" s="412" t="s">
        <v>17</v>
      </c>
      <c r="B168" s="383" t="s">
        <v>14</v>
      </c>
      <c r="C168" s="596"/>
      <c r="D168" s="596"/>
      <c r="E168" s="595"/>
      <c r="F168" s="595"/>
      <c r="G168" s="384" t="s">
        <v>3440</v>
      </c>
      <c r="H168" s="402" t="s">
        <v>129</v>
      </c>
      <c r="I168" s="402" t="s">
        <v>130</v>
      </c>
      <c r="J168" s="394">
        <v>7</v>
      </c>
      <c r="K168" s="386">
        <v>45809</v>
      </c>
      <c r="L168" s="386">
        <v>46387</v>
      </c>
      <c r="M168" s="387">
        <f t="shared" si="4"/>
        <v>82.571428571428569</v>
      </c>
      <c r="N168" s="388">
        <v>0</v>
      </c>
      <c r="O168" s="402" t="s">
        <v>3434</v>
      </c>
      <c r="P168" s="388">
        <f t="shared" si="6"/>
        <v>0</v>
      </c>
      <c r="Q168" s="389" t="str" cm="1">
        <f t="array" aca="1" ref="Q168" ca="1">IF(ISNUMBER(P168),IF(P168=100%,"CUMPLIDA",IF(AND(ISNUMBER(L168),ISNUMBER(INDIRECT("FECHA_"&amp;$B168,1))), IF(L168&lt;=INDIRECT("FECHA_"&amp;$B168,1),"INCUMPLIDA","PROCESO"), "VERIFICAR FECHA")),"SIN VALOR AVANCE")</f>
        <v>PROCESO</v>
      </c>
    </row>
    <row r="169" spans="1:17" ht="60.75">
      <c r="A169" s="412" t="s">
        <v>17</v>
      </c>
      <c r="B169" s="383" t="s">
        <v>14</v>
      </c>
      <c r="C169" s="596"/>
      <c r="D169" s="596"/>
      <c r="E169" s="595"/>
      <c r="F169" s="595"/>
      <c r="G169" s="384" t="s">
        <v>3441</v>
      </c>
      <c r="H169" s="402" t="s">
        <v>132</v>
      </c>
      <c r="I169" s="402" t="s">
        <v>133</v>
      </c>
      <c r="J169" s="394">
        <v>1</v>
      </c>
      <c r="K169" s="386">
        <v>45809</v>
      </c>
      <c r="L169" s="386">
        <v>46387</v>
      </c>
      <c r="M169" s="387">
        <f t="shared" si="4"/>
        <v>82.571428571428569</v>
      </c>
      <c r="N169" s="388">
        <v>0</v>
      </c>
      <c r="O169" s="402" t="s">
        <v>3432</v>
      </c>
      <c r="P169" s="388">
        <f t="shared" si="6"/>
        <v>0</v>
      </c>
      <c r="Q169" s="389" t="str" cm="1">
        <f t="array" aca="1" ref="Q169" ca="1">IF(ISNUMBER(P169),IF(P169=100%,"CUMPLIDA",IF(AND(ISNUMBER(L169),ISNUMBER(INDIRECT("FECHA_"&amp;$B169,1))), IF(L169&lt;=INDIRECT("FECHA_"&amp;$B169,1),"INCUMPLIDA","PROCESO"), "VERIFICAR FECHA")),"SIN VALOR AVANCE")</f>
        <v>PROCESO</v>
      </c>
    </row>
    <row r="170" spans="1:17" ht="180.75">
      <c r="A170" s="412" t="s">
        <v>17</v>
      </c>
      <c r="B170" s="383" t="s">
        <v>14</v>
      </c>
      <c r="C170" s="596"/>
      <c r="D170" s="596"/>
      <c r="E170" s="595"/>
      <c r="F170" s="595"/>
      <c r="G170" s="384" t="s">
        <v>3442</v>
      </c>
      <c r="H170" s="402" t="s">
        <v>135</v>
      </c>
      <c r="I170" s="402" t="s">
        <v>136</v>
      </c>
      <c r="J170" s="394">
        <v>2</v>
      </c>
      <c r="K170" s="386">
        <v>45809</v>
      </c>
      <c r="L170" s="386">
        <v>46387</v>
      </c>
      <c r="M170" s="387">
        <f t="shared" si="4"/>
        <v>82.571428571428569</v>
      </c>
      <c r="N170" s="388">
        <v>0</v>
      </c>
      <c r="O170" s="402" t="s">
        <v>3439</v>
      </c>
      <c r="P170" s="388">
        <f t="shared" si="6"/>
        <v>0</v>
      </c>
      <c r="Q170" s="389" t="str" cm="1">
        <f t="array" aca="1" ref="Q170" ca="1">IF(ISNUMBER(P170),IF(P170=100%,"CUMPLIDA",IF(AND(ISNUMBER(L170),ISNUMBER(INDIRECT("FECHA_"&amp;$B170,1))), IF(L170&lt;=INDIRECT("FECHA_"&amp;$B170,1),"INCUMPLIDA","PROCESO"), "VERIFICAR FECHA")),"SIN VALOR AVANCE")</f>
        <v>PROCESO</v>
      </c>
    </row>
    <row r="171" spans="1:17" ht="165.75">
      <c r="A171" s="412" t="s">
        <v>17</v>
      </c>
      <c r="B171" s="383" t="s">
        <v>14</v>
      </c>
      <c r="C171" s="596"/>
      <c r="D171" s="596"/>
      <c r="E171" s="595"/>
      <c r="F171" s="595"/>
      <c r="G171" s="384" t="s">
        <v>3443</v>
      </c>
      <c r="H171" s="402" t="s">
        <v>3444</v>
      </c>
      <c r="I171" s="402" t="s">
        <v>3445</v>
      </c>
      <c r="J171" s="407">
        <v>1</v>
      </c>
      <c r="K171" s="386">
        <v>43831</v>
      </c>
      <c r="L171" s="386">
        <v>43876</v>
      </c>
      <c r="M171" s="387">
        <f t="shared" si="4"/>
        <v>6.4285714285714288</v>
      </c>
      <c r="N171" s="388">
        <v>1</v>
      </c>
      <c r="O171" s="402" t="s">
        <v>3446</v>
      </c>
      <c r="P171" s="388">
        <f t="shared" si="6"/>
        <v>1</v>
      </c>
      <c r="Q171" s="389" t="str" cm="1">
        <f t="array" aca="1" ref="Q171" ca="1">IF(ISNUMBER(P171),IF(P171=100%,"CUMPLIDA",IF(AND(ISNUMBER(L171),ISNUMBER(INDIRECT("FECHA_"&amp;$B171,1))), IF(L171&lt;=INDIRECT("FECHA_"&amp;$B171,1),"INCUMPLIDA","PROCESO"), "VERIFICAR FECHA")),"SIN VALOR AVANCE")</f>
        <v>CUMPLIDA</v>
      </c>
    </row>
    <row r="172" spans="1:17" ht="60.75">
      <c r="A172" s="412" t="s">
        <v>17</v>
      </c>
      <c r="B172" s="383" t="s">
        <v>14</v>
      </c>
      <c r="C172" s="596"/>
      <c r="D172" s="596"/>
      <c r="E172" s="595"/>
      <c r="F172" s="595"/>
      <c r="G172" s="384" t="s">
        <v>3447</v>
      </c>
      <c r="H172" s="402" t="s">
        <v>3448</v>
      </c>
      <c r="I172" s="402" t="s">
        <v>3449</v>
      </c>
      <c r="J172" s="407">
        <v>1</v>
      </c>
      <c r="K172" s="386">
        <v>43877</v>
      </c>
      <c r="L172" s="386">
        <v>43905</v>
      </c>
      <c r="M172" s="387">
        <f t="shared" si="4"/>
        <v>4</v>
      </c>
      <c r="N172" s="388">
        <v>1</v>
      </c>
      <c r="O172" s="402" t="s">
        <v>3450</v>
      </c>
      <c r="P172" s="388">
        <f t="shared" si="6"/>
        <v>1</v>
      </c>
      <c r="Q172" s="389" t="str" cm="1">
        <f t="array" aca="1" ref="Q172" ca="1">IF(ISNUMBER(P172),IF(P172=100%,"CUMPLIDA",IF(AND(ISNUMBER(L172),ISNUMBER(INDIRECT("FECHA_"&amp;$B172,1))), IF(L172&lt;=INDIRECT("FECHA_"&amp;$B172,1),"INCUMPLIDA","PROCESO"), "VERIFICAR FECHA")),"SIN VALOR AVANCE")</f>
        <v>CUMPLIDA</v>
      </c>
    </row>
    <row r="173" spans="1:17" ht="165.75">
      <c r="A173" s="412" t="s">
        <v>17</v>
      </c>
      <c r="B173" s="383" t="s">
        <v>14</v>
      </c>
      <c r="C173" s="596"/>
      <c r="D173" s="596"/>
      <c r="E173" s="595"/>
      <c r="F173" s="595"/>
      <c r="G173" s="384" t="s">
        <v>3451</v>
      </c>
      <c r="H173" s="402" t="s">
        <v>3452</v>
      </c>
      <c r="I173" s="402" t="s">
        <v>3453</v>
      </c>
      <c r="J173" s="407">
        <v>1</v>
      </c>
      <c r="K173" s="386">
        <v>43831</v>
      </c>
      <c r="L173" s="386">
        <v>44742</v>
      </c>
      <c r="M173" s="387">
        <f t="shared" si="4"/>
        <v>130.14285714285714</v>
      </c>
      <c r="N173" s="388">
        <v>1</v>
      </c>
      <c r="O173" s="402" t="s">
        <v>3454</v>
      </c>
      <c r="P173" s="388">
        <f t="shared" si="6"/>
        <v>1</v>
      </c>
      <c r="Q173" s="389" t="str" cm="1">
        <f t="array" aca="1" ref="Q173" ca="1">IF(ISNUMBER(P173),IF(P173=100%,"CUMPLIDA",IF(AND(ISNUMBER(L173),ISNUMBER(INDIRECT("FECHA_"&amp;$B173,1))), IF(L173&lt;=INDIRECT("FECHA_"&amp;$B173,1),"INCUMPLIDA","PROCESO"), "VERIFICAR FECHA")),"SIN VALOR AVANCE")</f>
        <v>CUMPLIDA</v>
      </c>
    </row>
    <row r="174" spans="1:17" ht="135.75">
      <c r="A174" s="412" t="s">
        <v>17</v>
      </c>
      <c r="B174" s="383" t="s">
        <v>14</v>
      </c>
      <c r="C174" s="596"/>
      <c r="D174" s="596"/>
      <c r="E174" s="595"/>
      <c r="F174" s="595"/>
      <c r="G174" s="384" t="s">
        <v>3455</v>
      </c>
      <c r="H174" s="402" t="s">
        <v>3456</v>
      </c>
      <c r="I174" s="402" t="s">
        <v>875</v>
      </c>
      <c r="J174" s="407">
        <v>1</v>
      </c>
      <c r="K174" s="386">
        <v>43831</v>
      </c>
      <c r="L174" s="386">
        <v>43889</v>
      </c>
      <c r="M174" s="387">
        <f t="shared" si="4"/>
        <v>8.2857142857142865</v>
      </c>
      <c r="N174" s="388">
        <v>1</v>
      </c>
      <c r="O174" s="402" t="s">
        <v>3457</v>
      </c>
      <c r="P174" s="388">
        <f t="shared" si="6"/>
        <v>1</v>
      </c>
      <c r="Q174" s="389" t="str" cm="1">
        <f t="array" aca="1" ref="Q174" ca="1">IF(ISNUMBER(P174),IF(P174=100%,"CUMPLIDA",IF(AND(ISNUMBER(L174),ISNUMBER(INDIRECT("FECHA_"&amp;$B174,1))), IF(L174&lt;=INDIRECT("FECHA_"&amp;$B174,1),"INCUMPLIDA","PROCESO"), "VERIFICAR FECHA")),"SIN VALOR AVANCE")</f>
        <v>CUMPLIDA</v>
      </c>
    </row>
    <row r="175" spans="1:17" ht="60.75">
      <c r="A175" s="412" t="s">
        <v>17</v>
      </c>
      <c r="B175" s="383" t="s">
        <v>14</v>
      </c>
      <c r="C175" s="596"/>
      <c r="D175" s="596"/>
      <c r="E175" s="595"/>
      <c r="F175" s="595"/>
      <c r="G175" s="384" t="s">
        <v>3458</v>
      </c>
      <c r="H175" s="402" t="s">
        <v>3459</v>
      </c>
      <c r="I175" s="402" t="s">
        <v>1266</v>
      </c>
      <c r="J175" s="407">
        <v>4</v>
      </c>
      <c r="K175" s="386">
        <v>43891</v>
      </c>
      <c r="L175" s="386">
        <v>44012</v>
      </c>
      <c r="M175" s="387">
        <f t="shared" si="4"/>
        <v>17.285714285714285</v>
      </c>
      <c r="N175" s="388">
        <v>1</v>
      </c>
      <c r="O175" s="402" t="s">
        <v>3460</v>
      </c>
      <c r="P175" s="388">
        <f t="shared" si="6"/>
        <v>1</v>
      </c>
      <c r="Q175" s="389" t="str" cm="1">
        <f t="array" aca="1" ref="Q175" ca="1">IF(ISNUMBER(P175),IF(P175=100%,"CUMPLIDA",IF(AND(ISNUMBER(L175),ISNUMBER(INDIRECT("FECHA_"&amp;$B175,1))), IF(L175&lt;=INDIRECT("FECHA_"&amp;$B175,1),"INCUMPLIDA","PROCESO"), "VERIFICAR FECHA")),"SIN VALOR AVANCE")</f>
        <v>CUMPLIDA</v>
      </c>
    </row>
    <row r="176" spans="1:17" ht="135.75">
      <c r="A176" s="412" t="s">
        <v>17</v>
      </c>
      <c r="B176" s="383" t="s">
        <v>14</v>
      </c>
      <c r="C176" s="596"/>
      <c r="D176" s="596"/>
      <c r="E176" s="595"/>
      <c r="F176" s="595"/>
      <c r="G176" s="384" t="s">
        <v>3461</v>
      </c>
      <c r="H176" s="402" t="s">
        <v>3462</v>
      </c>
      <c r="I176" s="402" t="s">
        <v>1325</v>
      </c>
      <c r="J176" s="407">
        <v>1</v>
      </c>
      <c r="K176" s="386">
        <v>43831</v>
      </c>
      <c r="L176" s="386">
        <v>43861</v>
      </c>
      <c r="M176" s="387">
        <f t="shared" si="4"/>
        <v>4.2857142857142856</v>
      </c>
      <c r="N176" s="388">
        <v>1</v>
      </c>
      <c r="O176" s="402" t="s">
        <v>3463</v>
      </c>
      <c r="P176" s="388">
        <f t="shared" si="6"/>
        <v>1</v>
      </c>
      <c r="Q176" s="389" t="str" cm="1">
        <f t="array" aca="1" ref="Q176" ca="1">IF(ISNUMBER(P176),IF(P176=100%,"CUMPLIDA",IF(AND(ISNUMBER(L176),ISNUMBER(INDIRECT("FECHA_"&amp;$B176,1))), IF(L176&lt;=INDIRECT("FECHA_"&amp;$B176,1),"INCUMPLIDA","PROCESO"), "VERIFICAR FECHA")),"SIN VALOR AVANCE")</f>
        <v>CUMPLIDA</v>
      </c>
    </row>
    <row r="177" spans="1:17" ht="120">
      <c r="A177" s="412" t="s">
        <v>17</v>
      </c>
      <c r="B177" s="383" t="s">
        <v>14</v>
      </c>
      <c r="C177" s="596"/>
      <c r="D177" s="596"/>
      <c r="E177" s="595"/>
      <c r="F177" s="595"/>
      <c r="G177" s="384" t="s">
        <v>3464</v>
      </c>
      <c r="H177" s="402" t="s">
        <v>3465</v>
      </c>
      <c r="I177" s="402" t="s">
        <v>3466</v>
      </c>
      <c r="J177" s="407">
        <v>4</v>
      </c>
      <c r="K177" s="386">
        <v>43891</v>
      </c>
      <c r="L177" s="386">
        <v>44012</v>
      </c>
      <c r="M177" s="387">
        <f t="shared" si="4"/>
        <v>17.285714285714285</v>
      </c>
      <c r="N177" s="388">
        <v>1</v>
      </c>
      <c r="O177" s="402" t="s">
        <v>3460</v>
      </c>
      <c r="P177" s="388">
        <f t="shared" si="6"/>
        <v>1</v>
      </c>
      <c r="Q177" s="389" t="str" cm="1">
        <f t="array" aca="1" ref="Q177" ca="1">IF(ISNUMBER(P177),IF(P177=100%,"CUMPLIDA",IF(AND(ISNUMBER(L177),ISNUMBER(INDIRECT("FECHA_"&amp;$B177,1))), IF(L177&lt;=INDIRECT("FECHA_"&amp;$B177,1),"INCUMPLIDA","PROCESO"), "VERIFICAR FECHA")),"SIN VALOR AVANCE")</f>
        <v>CUMPLIDA</v>
      </c>
    </row>
    <row r="178" spans="1:17" ht="60.75">
      <c r="A178" s="412" t="s">
        <v>17</v>
      </c>
      <c r="B178" s="383" t="s">
        <v>14</v>
      </c>
      <c r="C178" s="596"/>
      <c r="D178" s="596"/>
      <c r="E178" s="595"/>
      <c r="F178" s="595"/>
      <c r="G178" s="384" t="s">
        <v>3467</v>
      </c>
      <c r="H178" s="402" t="s">
        <v>3459</v>
      </c>
      <c r="I178" s="402" t="s">
        <v>1266</v>
      </c>
      <c r="J178" s="407">
        <v>4</v>
      </c>
      <c r="K178" s="386">
        <v>43891</v>
      </c>
      <c r="L178" s="386">
        <v>44012</v>
      </c>
      <c r="M178" s="387">
        <f t="shared" si="4"/>
        <v>17.285714285714285</v>
      </c>
      <c r="N178" s="388">
        <v>1</v>
      </c>
      <c r="O178" s="402" t="s">
        <v>3460</v>
      </c>
      <c r="P178" s="388">
        <f t="shared" si="6"/>
        <v>1</v>
      </c>
      <c r="Q178" s="389" t="str" cm="1">
        <f t="array" aca="1" ref="Q178" ca="1">IF(ISNUMBER(P178),IF(P178=100%,"CUMPLIDA",IF(AND(ISNUMBER(L178),ISNUMBER(INDIRECT("FECHA_"&amp;$B178,1))), IF(L178&lt;=INDIRECT("FECHA_"&amp;$B178,1),"INCUMPLIDA","PROCESO"), "VERIFICAR FECHA")),"SIN VALOR AVANCE")</f>
        <v>CUMPLIDA</v>
      </c>
    </row>
    <row r="179" spans="1:17" ht="195">
      <c r="A179" s="412" t="s">
        <v>17</v>
      </c>
      <c r="B179" s="383" t="s">
        <v>14</v>
      </c>
      <c r="C179" s="596"/>
      <c r="D179" s="596"/>
      <c r="E179" s="595"/>
      <c r="F179" s="595"/>
      <c r="G179" s="384" t="s">
        <v>3468</v>
      </c>
      <c r="H179" s="402" t="s">
        <v>3469</v>
      </c>
      <c r="I179" s="402" t="s">
        <v>3470</v>
      </c>
      <c r="J179" s="394">
        <v>1</v>
      </c>
      <c r="K179" s="386">
        <v>43831</v>
      </c>
      <c r="L179" s="386">
        <v>43860</v>
      </c>
      <c r="M179" s="387">
        <f t="shared" si="4"/>
        <v>4.1428571428571432</v>
      </c>
      <c r="N179" s="388">
        <v>1</v>
      </c>
      <c r="O179" s="409" t="s">
        <v>3471</v>
      </c>
      <c r="P179" s="388">
        <f t="shared" si="6"/>
        <v>1</v>
      </c>
      <c r="Q179" s="389" t="str" cm="1">
        <f t="array" aca="1" ref="Q179" ca="1">IF(ISNUMBER(P179),IF(P179=100%,"CUMPLIDA",IF(AND(ISNUMBER(L179),ISNUMBER(INDIRECT("FECHA_"&amp;$B179,1))), IF(L179&lt;=INDIRECT("FECHA_"&amp;$B179,1),"INCUMPLIDA","PROCESO"), "VERIFICAR FECHA")),"SIN VALOR AVANCE")</f>
        <v>CUMPLIDA</v>
      </c>
    </row>
    <row r="180" spans="1:17" ht="150.75">
      <c r="A180" s="412" t="s">
        <v>17</v>
      </c>
      <c r="B180" s="383" t="s">
        <v>14</v>
      </c>
      <c r="C180" s="596"/>
      <c r="D180" s="596"/>
      <c r="E180" s="595"/>
      <c r="F180" s="595"/>
      <c r="G180" s="384" t="s">
        <v>3472</v>
      </c>
      <c r="H180" s="402" t="s">
        <v>3473</v>
      </c>
      <c r="I180" s="402" t="s">
        <v>3474</v>
      </c>
      <c r="J180" s="394">
        <v>1</v>
      </c>
      <c r="K180" s="386">
        <v>43862</v>
      </c>
      <c r="L180" s="386">
        <v>43889</v>
      </c>
      <c r="M180" s="387">
        <f t="shared" si="4"/>
        <v>3.8571428571428572</v>
      </c>
      <c r="N180" s="388">
        <v>1</v>
      </c>
      <c r="O180" s="402" t="s">
        <v>3475</v>
      </c>
      <c r="P180" s="388">
        <f t="shared" si="6"/>
        <v>1</v>
      </c>
      <c r="Q180" s="389" t="str" cm="1">
        <f t="array" aca="1" ref="Q180" ca="1">IF(ISNUMBER(P180),IF(P180=100%,"CUMPLIDA",IF(AND(ISNUMBER(L180),ISNUMBER(INDIRECT("FECHA_"&amp;$B180,1))), IF(L180&lt;=INDIRECT("FECHA_"&amp;$B180,1),"INCUMPLIDA","PROCESO"), "VERIFICAR FECHA")),"SIN VALOR AVANCE")</f>
        <v>CUMPLIDA</v>
      </c>
    </row>
    <row r="181" spans="1:17" ht="195.75">
      <c r="A181" s="412" t="s">
        <v>17</v>
      </c>
      <c r="B181" s="383" t="s">
        <v>14</v>
      </c>
      <c r="C181" s="596"/>
      <c r="D181" s="596"/>
      <c r="E181" s="595"/>
      <c r="F181" s="595"/>
      <c r="G181" s="384" t="s">
        <v>3476</v>
      </c>
      <c r="H181" s="402" t="s">
        <v>3477</v>
      </c>
      <c r="I181" s="402" t="s">
        <v>3478</v>
      </c>
      <c r="J181" s="394">
        <v>1</v>
      </c>
      <c r="K181" s="386">
        <v>43862</v>
      </c>
      <c r="L181" s="386">
        <v>43889</v>
      </c>
      <c r="M181" s="387">
        <f t="shared" si="4"/>
        <v>3.8571428571428572</v>
      </c>
      <c r="N181" s="388">
        <v>1</v>
      </c>
      <c r="O181" s="402" t="s">
        <v>3479</v>
      </c>
      <c r="P181" s="388">
        <f t="shared" si="6"/>
        <v>1</v>
      </c>
      <c r="Q181" s="389" t="str" cm="1">
        <f t="array" aca="1" ref="Q181" ca="1">IF(ISNUMBER(P181),IF(P181=100%,"CUMPLIDA",IF(AND(ISNUMBER(L181),ISNUMBER(INDIRECT("FECHA_"&amp;$B181,1))), IF(L181&lt;=INDIRECT("FECHA_"&amp;$B181,1),"INCUMPLIDA","PROCESO"), "VERIFICAR FECHA")),"SIN VALOR AVANCE")</f>
        <v>CUMPLIDA</v>
      </c>
    </row>
    <row r="182" spans="1:17" ht="150.75">
      <c r="A182" s="412" t="s">
        <v>17</v>
      </c>
      <c r="B182" s="383" t="s">
        <v>14</v>
      </c>
      <c r="C182" s="596"/>
      <c r="D182" s="596"/>
      <c r="E182" s="595"/>
      <c r="F182" s="595"/>
      <c r="G182" s="384" t="s">
        <v>3480</v>
      </c>
      <c r="H182" s="402" t="s">
        <v>3481</v>
      </c>
      <c r="I182" s="402" t="s">
        <v>1325</v>
      </c>
      <c r="J182" s="394">
        <v>1</v>
      </c>
      <c r="K182" s="386">
        <v>43831</v>
      </c>
      <c r="L182" s="386">
        <v>43889</v>
      </c>
      <c r="M182" s="387">
        <f t="shared" si="4"/>
        <v>8.2857142857142865</v>
      </c>
      <c r="N182" s="388">
        <v>1</v>
      </c>
      <c r="O182" s="402" t="s">
        <v>3482</v>
      </c>
      <c r="P182" s="388">
        <f t="shared" si="6"/>
        <v>1</v>
      </c>
      <c r="Q182" s="389" t="str" cm="1">
        <f t="array" aca="1" ref="Q182" ca="1">IF(ISNUMBER(P182),IF(P182=100%,"CUMPLIDA",IF(AND(ISNUMBER(L182),ISNUMBER(INDIRECT("FECHA_"&amp;$B182,1))), IF(L182&lt;=INDIRECT("FECHA_"&amp;$B182,1),"INCUMPLIDA","PROCESO"), "VERIFICAR FECHA")),"SIN VALOR AVANCE")</f>
        <v>CUMPLIDA</v>
      </c>
    </row>
    <row r="183" spans="1:17" ht="150.75">
      <c r="A183" s="412" t="s">
        <v>17</v>
      </c>
      <c r="B183" s="383" t="s">
        <v>14</v>
      </c>
      <c r="C183" s="596"/>
      <c r="D183" s="596"/>
      <c r="E183" s="595"/>
      <c r="F183" s="595"/>
      <c r="G183" s="384" t="s">
        <v>3483</v>
      </c>
      <c r="H183" s="402" t="s">
        <v>3484</v>
      </c>
      <c r="I183" s="402" t="s">
        <v>3485</v>
      </c>
      <c r="J183" s="394">
        <v>1</v>
      </c>
      <c r="K183" s="386">
        <v>43891</v>
      </c>
      <c r="L183" s="386">
        <v>44012</v>
      </c>
      <c r="M183" s="387">
        <f t="shared" si="4"/>
        <v>17.285714285714285</v>
      </c>
      <c r="N183" s="388">
        <v>1</v>
      </c>
      <c r="O183" s="402" t="s">
        <v>3482</v>
      </c>
      <c r="P183" s="388">
        <f t="shared" si="6"/>
        <v>1</v>
      </c>
      <c r="Q183" s="389" t="str" cm="1">
        <f t="array" aca="1" ref="Q183" ca="1">IF(ISNUMBER(P183),IF(P183=100%,"CUMPLIDA",IF(AND(ISNUMBER(L183),ISNUMBER(INDIRECT("FECHA_"&amp;$B183,1))), IF(L183&lt;=INDIRECT("FECHA_"&amp;$B183,1),"INCUMPLIDA","PROCESO"), "VERIFICAR FECHA")),"SIN VALOR AVANCE")</f>
        <v>CUMPLIDA</v>
      </c>
    </row>
    <row r="184" spans="1:17" ht="150.75">
      <c r="A184" s="412" t="s">
        <v>17</v>
      </c>
      <c r="B184" s="383" t="s">
        <v>14</v>
      </c>
      <c r="C184" s="596"/>
      <c r="D184" s="596"/>
      <c r="E184" s="595"/>
      <c r="F184" s="595"/>
      <c r="G184" s="384" t="s">
        <v>3486</v>
      </c>
      <c r="H184" s="402" t="s">
        <v>3487</v>
      </c>
      <c r="I184" s="402" t="s">
        <v>3488</v>
      </c>
      <c r="J184" s="394">
        <v>1</v>
      </c>
      <c r="K184" s="386">
        <v>44013</v>
      </c>
      <c r="L184" s="386">
        <v>44073</v>
      </c>
      <c r="M184" s="387">
        <f t="shared" si="4"/>
        <v>8.5714285714285712</v>
      </c>
      <c r="N184" s="388">
        <v>1</v>
      </c>
      <c r="O184" s="402" t="s">
        <v>3482</v>
      </c>
      <c r="P184" s="388">
        <f t="shared" si="6"/>
        <v>1</v>
      </c>
      <c r="Q184" s="389" t="str" cm="1">
        <f t="array" aca="1" ref="Q184" ca="1">IF(ISNUMBER(P184),IF(P184=100%,"CUMPLIDA",IF(AND(ISNUMBER(L184),ISNUMBER(INDIRECT("FECHA_"&amp;$B184,1))), IF(L184&lt;=INDIRECT("FECHA_"&amp;$B184,1),"INCUMPLIDA","PROCESO"), "VERIFICAR FECHA")),"SIN VALOR AVANCE")</f>
        <v>CUMPLIDA</v>
      </c>
    </row>
    <row r="185" spans="1:17" ht="60.75">
      <c r="A185" s="412" t="s">
        <v>17</v>
      </c>
      <c r="B185" s="383" t="s">
        <v>14</v>
      </c>
      <c r="C185" s="596"/>
      <c r="D185" s="596"/>
      <c r="E185" s="595"/>
      <c r="F185" s="595"/>
      <c r="G185" s="384" t="s">
        <v>3489</v>
      </c>
      <c r="H185" s="402" t="s">
        <v>3490</v>
      </c>
      <c r="I185" s="402" t="s">
        <v>3491</v>
      </c>
      <c r="J185" s="407">
        <v>1</v>
      </c>
      <c r="K185" s="386">
        <v>43831</v>
      </c>
      <c r="L185" s="386">
        <v>43889</v>
      </c>
      <c r="M185" s="387">
        <f t="shared" si="4"/>
        <v>8.2857142857142865</v>
      </c>
      <c r="N185" s="388">
        <v>1</v>
      </c>
      <c r="O185" s="402" t="s">
        <v>3460</v>
      </c>
      <c r="P185" s="388">
        <f t="shared" si="6"/>
        <v>1</v>
      </c>
      <c r="Q185" s="389" t="str" cm="1">
        <f t="array" aca="1" ref="Q185" ca="1">IF(ISNUMBER(P185),IF(P185=100%,"CUMPLIDA",IF(AND(ISNUMBER(L185),ISNUMBER(INDIRECT("FECHA_"&amp;$B185,1))), IF(L185&lt;=INDIRECT("FECHA_"&amp;$B185,1),"INCUMPLIDA","PROCESO"), "VERIFICAR FECHA")),"SIN VALOR AVANCE")</f>
        <v>CUMPLIDA</v>
      </c>
    </row>
    <row r="186" spans="1:17" ht="150.75">
      <c r="A186" s="412" t="s">
        <v>17</v>
      </c>
      <c r="B186" s="383" t="s">
        <v>14</v>
      </c>
      <c r="C186" s="596"/>
      <c r="D186" s="596"/>
      <c r="E186" s="595"/>
      <c r="F186" s="595"/>
      <c r="G186" s="384" t="s">
        <v>3492</v>
      </c>
      <c r="H186" s="402" t="s">
        <v>3493</v>
      </c>
      <c r="I186" s="402" t="s">
        <v>3494</v>
      </c>
      <c r="J186" s="407">
        <v>1</v>
      </c>
      <c r="K186" s="386">
        <v>43891</v>
      </c>
      <c r="L186" s="386">
        <v>44012</v>
      </c>
      <c r="M186" s="387">
        <f t="shared" si="4"/>
        <v>17.285714285714285</v>
      </c>
      <c r="N186" s="388">
        <v>1</v>
      </c>
      <c r="O186" s="402" t="s">
        <v>3495</v>
      </c>
      <c r="P186" s="388">
        <f t="shared" si="6"/>
        <v>1</v>
      </c>
      <c r="Q186" s="389" t="str" cm="1">
        <f t="array" aca="1" ref="Q186" ca="1">IF(ISNUMBER(P186),IF(P186=100%,"CUMPLIDA",IF(AND(ISNUMBER(L186),ISNUMBER(INDIRECT("FECHA_"&amp;$B186,1))), IF(L186&lt;=INDIRECT("FECHA_"&amp;$B186,1),"INCUMPLIDA","PROCESO"), "VERIFICAR FECHA")),"SIN VALOR AVANCE")</f>
        <v>CUMPLIDA</v>
      </c>
    </row>
    <row r="187" spans="1:17" ht="135" customHeight="1">
      <c r="A187" s="412" t="s">
        <v>17</v>
      </c>
      <c r="B187" s="383" t="s">
        <v>14</v>
      </c>
      <c r="C187" s="596" t="s">
        <v>3496</v>
      </c>
      <c r="D187" s="596" t="s">
        <v>2381</v>
      </c>
      <c r="E187" s="595" t="s">
        <v>3497</v>
      </c>
      <c r="F187" s="595" t="s">
        <v>3498</v>
      </c>
      <c r="G187" s="384" t="s">
        <v>3499</v>
      </c>
      <c r="H187" s="402" t="s">
        <v>3500</v>
      </c>
      <c r="I187" s="402" t="s">
        <v>896</v>
      </c>
      <c r="J187" s="394">
        <v>1</v>
      </c>
      <c r="K187" s="386">
        <v>43983</v>
      </c>
      <c r="L187" s="386">
        <v>44074</v>
      </c>
      <c r="M187" s="387">
        <f t="shared" si="4"/>
        <v>13</v>
      </c>
      <c r="N187" s="388">
        <v>1</v>
      </c>
      <c r="O187" s="402" t="s">
        <v>3501</v>
      </c>
      <c r="P187" s="388">
        <f t="shared" si="6"/>
        <v>1</v>
      </c>
      <c r="Q187" s="389" t="str" cm="1">
        <f t="array" aca="1" ref="Q187" ca="1">IF(ISNUMBER(P187),IF(P187=100%,"CUMPLIDA",IF(AND(ISNUMBER(L187),ISNUMBER(INDIRECT("FECHA_"&amp;$B187,1))), IF(L187&lt;=INDIRECT("FECHA_"&amp;$B187,1),"INCUMPLIDA","PROCESO"), "VERIFICAR FECHA")),"SIN VALOR AVANCE")</f>
        <v>CUMPLIDA</v>
      </c>
    </row>
    <row r="188" spans="1:17" ht="240.75">
      <c r="A188" s="412" t="s">
        <v>17</v>
      </c>
      <c r="B188" s="383" t="s">
        <v>14</v>
      </c>
      <c r="C188" s="596"/>
      <c r="D188" s="596"/>
      <c r="E188" s="595"/>
      <c r="F188" s="595"/>
      <c r="G188" s="384" t="s">
        <v>3502</v>
      </c>
      <c r="H188" s="402" t="s">
        <v>3503</v>
      </c>
      <c r="I188" s="402" t="s">
        <v>3504</v>
      </c>
      <c r="J188" s="394">
        <v>2</v>
      </c>
      <c r="K188" s="386">
        <v>44075</v>
      </c>
      <c r="L188" s="386">
        <v>44228</v>
      </c>
      <c r="M188" s="387">
        <f t="shared" si="4"/>
        <v>21.857142857142858</v>
      </c>
      <c r="N188" s="388">
        <v>1</v>
      </c>
      <c r="O188" s="402" t="s">
        <v>3505</v>
      </c>
      <c r="P188" s="388">
        <f t="shared" si="6"/>
        <v>1</v>
      </c>
      <c r="Q188" s="389" t="str" cm="1">
        <f t="array" aca="1" ref="Q188" ca="1">IF(ISNUMBER(P188),IF(P188=100%,"CUMPLIDA",IF(AND(ISNUMBER(L188),ISNUMBER(INDIRECT("FECHA_"&amp;$B188,1))), IF(L188&lt;=INDIRECT("FECHA_"&amp;$B188,1),"INCUMPLIDA","PROCESO"), "VERIFICAR FECHA")),"SIN VALOR AVANCE")</f>
        <v>CUMPLIDA</v>
      </c>
    </row>
    <row r="189" spans="1:17" ht="120">
      <c r="A189" s="412" t="s">
        <v>17</v>
      </c>
      <c r="B189" s="383" t="s">
        <v>14</v>
      </c>
      <c r="C189" s="596"/>
      <c r="D189" s="596"/>
      <c r="E189" s="595"/>
      <c r="F189" s="595"/>
      <c r="G189" s="384" t="s">
        <v>3506</v>
      </c>
      <c r="H189" s="402" t="s">
        <v>3507</v>
      </c>
      <c r="I189" s="402" t="s">
        <v>3508</v>
      </c>
      <c r="J189" s="394">
        <v>1</v>
      </c>
      <c r="K189" s="386">
        <v>44105</v>
      </c>
      <c r="L189" s="386">
        <v>44196</v>
      </c>
      <c r="M189" s="387">
        <f t="shared" si="4"/>
        <v>13</v>
      </c>
      <c r="N189" s="388">
        <v>1</v>
      </c>
      <c r="O189" s="402" t="s">
        <v>3501</v>
      </c>
      <c r="P189" s="388">
        <f t="shared" si="6"/>
        <v>1</v>
      </c>
      <c r="Q189" s="389" t="str" cm="1">
        <f t="array" aca="1" ref="Q189" ca="1">IF(ISNUMBER(P189),IF(P189=100%,"CUMPLIDA",IF(AND(ISNUMBER(L189),ISNUMBER(INDIRECT("FECHA_"&amp;$B189,1))), IF(L189&lt;=INDIRECT("FECHA_"&amp;$B189,1),"INCUMPLIDA","PROCESO"), "VERIFICAR FECHA")),"SIN VALOR AVANCE")</f>
        <v>CUMPLIDA</v>
      </c>
    </row>
    <row r="190" spans="1:17" ht="150.75">
      <c r="A190" s="412" t="s">
        <v>17</v>
      </c>
      <c r="B190" s="383" t="s">
        <v>14</v>
      </c>
      <c r="C190" s="596"/>
      <c r="D190" s="596"/>
      <c r="E190" s="595"/>
      <c r="F190" s="595"/>
      <c r="G190" s="384" t="s">
        <v>3509</v>
      </c>
      <c r="H190" s="402" t="s">
        <v>3510</v>
      </c>
      <c r="I190" s="405" t="s">
        <v>3511</v>
      </c>
      <c r="J190" s="394">
        <v>1</v>
      </c>
      <c r="K190" s="386">
        <v>44197</v>
      </c>
      <c r="L190" s="386">
        <v>44530</v>
      </c>
      <c r="M190" s="387">
        <f t="shared" si="4"/>
        <v>47.571428571428569</v>
      </c>
      <c r="N190" s="388">
        <v>1</v>
      </c>
      <c r="O190" s="402" t="s">
        <v>3512</v>
      </c>
      <c r="P190" s="388">
        <f t="shared" si="6"/>
        <v>1</v>
      </c>
      <c r="Q190" s="389" t="str" cm="1">
        <f t="array" aca="1" ref="Q190" ca="1">IF(ISNUMBER(P190),IF(P190=100%,"CUMPLIDA",IF(AND(ISNUMBER(L190),ISNUMBER(INDIRECT("FECHA_"&amp;$B190,1))), IF(L190&lt;=INDIRECT("FECHA_"&amp;$B190,1),"INCUMPLIDA","PROCESO"), "VERIFICAR FECHA")),"SIN VALOR AVANCE")</f>
        <v>CUMPLIDA</v>
      </c>
    </row>
    <row r="191" spans="1:17" ht="105.75">
      <c r="A191" s="412" t="s">
        <v>17</v>
      </c>
      <c r="B191" s="383" t="s">
        <v>14</v>
      </c>
      <c r="C191" s="596"/>
      <c r="D191" s="596"/>
      <c r="E191" s="595"/>
      <c r="F191" s="595"/>
      <c r="G191" s="384" t="s">
        <v>3513</v>
      </c>
      <c r="H191" s="402" t="s">
        <v>3514</v>
      </c>
      <c r="I191" s="402" t="s">
        <v>3515</v>
      </c>
      <c r="J191" s="407">
        <v>1</v>
      </c>
      <c r="K191" s="386">
        <v>44013</v>
      </c>
      <c r="L191" s="386">
        <v>44195</v>
      </c>
      <c r="M191" s="387">
        <f t="shared" si="4"/>
        <v>26</v>
      </c>
      <c r="N191" s="388">
        <v>1</v>
      </c>
      <c r="O191" s="402" t="s">
        <v>3516</v>
      </c>
      <c r="P191" s="388">
        <f t="shared" si="6"/>
        <v>1</v>
      </c>
      <c r="Q191" s="389" t="str" cm="1">
        <f t="array" aca="1" ref="Q191" ca="1">IF(ISNUMBER(P191),IF(P191=100%,"CUMPLIDA",IF(AND(ISNUMBER(L191),ISNUMBER(INDIRECT("FECHA_"&amp;$B191,1))), IF(L191&lt;=INDIRECT("FECHA_"&amp;$B191,1),"INCUMPLIDA","PROCESO"), "VERIFICAR FECHA")),"SIN VALOR AVANCE")</f>
        <v>CUMPLIDA</v>
      </c>
    </row>
    <row r="192" spans="1:17" ht="60.75">
      <c r="A192" s="412" t="s">
        <v>17</v>
      </c>
      <c r="B192" s="383" t="s">
        <v>14</v>
      </c>
      <c r="C192" s="596"/>
      <c r="D192" s="596"/>
      <c r="E192" s="595"/>
      <c r="F192" s="595"/>
      <c r="G192" s="384" t="s">
        <v>3517</v>
      </c>
      <c r="H192" s="402" t="s">
        <v>1008</v>
      </c>
      <c r="I192" s="402" t="s">
        <v>119</v>
      </c>
      <c r="J192" s="394">
        <v>1</v>
      </c>
      <c r="K192" s="386">
        <v>45352</v>
      </c>
      <c r="L192" s="386">
        <v>45747</v>
      </c>
      <c r="M192" s="387">
        <f t="shared" si="4"/>
        <v>56.428571428571431</v>
      </c>
      <c r="N192" s="388">
        <v>1</v>
      </c>
      <c r="O192" s="402" t="s">
        <v>3518</v>
      </c>
      <c r="P192" s="388">
        <f t="shared" si="6"/>
        <v>1</v>
      </c>
      <c r="Q192" s="389" t="str" cm="1">
        <f t="array" aca="1" ref="Q192" ca="1">IF(ISNUMBER(P192),IF(P192=100%,"CUMPLIDA",IF(AND(ISNUMBER(L192),ISNUMBER(INDIRECT("FECHA_"&amp;$B192,1))), IF(L192&lt;=INDIRECT("FECHA_"&amp;$B192,1),"INCUMPLIDA","PROCESO"), "VERIFICAR FECHA")),"SIN VALOR AVANCE")</f>
        <v>CUMPLIDA</v>
      </c>
    </row>
    <row r="193" spans="1:17" ht="60.75">
      <c r="A193" s="412" t="s">
        <v>17</v>
      </c>
      <c r="B193" s="383" t="s">
        <v>14</v>
      </c>
      <c r="C193" s="596"/>
      <c r="D193" s="596"/>
      <c r="E193" s="595"/>
      <c r="F193" s="595"/>
      <c r="G193" s="384" t="s">
        <v>3519</v>
      </c>
      <c r="H193" s="402" t="s">
        <v>120</v>
      </c>
      <c r="I193" s="402" t="s">
        <v>121</v>
      </c>
      <c r="J193" s="394">
        <v>1</v>
      </c>
      <c r="K193" s="386">
        <v>45352</v>
      </c>
      <c r="L193" s="386">
        <v>45747</v>
      </c>
      <c r="M193" s="387">
        <f t="shared" si="4"/>
        <v>56.428571428571431</v>
      </c>
      <c r="N193" s="388">
        <v>1</v>
      </c>
      <c r="O193" s="402" t="s">
        <v>3520</v>
      </c>
      <c r="P193" s="388">
        <f t="shared" si="6"/>
        <v>1</v>
      </c>
      <c r="Q193" s="389" t="str" cm="1">
        <f t="array" aca="1" ref="Q193" ca="1">IF(ISNUMBER(P193),IF(P193=100%,"CUMPLIDA",IF(AND(ISNUMBER(L193),ISNUMBER(INDIRECT("FECHA_"&amp;$B193,1))), IF(L193&lt;=INDIRECT("FECHA_"&amp;$B193,1),"INCUMPLIDA","PROCESO"), "VERIFICAR FECHA")),"SIN VALOR AVANCE")</f>
        <v>CUMPLIDA</v>
      </c>
    </row>
    <row r="194" spans="1:17" ht="60.75">
      <c r="A194" s="412" t="s">
        <v>17</v>
      </c>
      <c r="B194" s="383" t="s">
        <v>14</v>
      </c>
      <c r="C194" s="596"/>
      <c r="D194" s="596"/>
      <c r="E194" s="595"/>
      <c r="F194" s="595"/>
      <c r="G194" s="384" t="s">
        <v>3521</v>
      </c>
      <c r="H194" s="402" t="s">
        <v>122</v>
      </c>
      <c r="I194" s="402" t="s">
        <v>123</v>
      </c>
      <c r="J194" s="394">
        <v>1</v>
      </c>
      <c r="K194" s="386">
        <v>45352</v>
      </c>
      <c r="L194" s="386">
        <v>45747</v>
      </c>
      <c r="M194" s="387">
        <f t="shared" si="4"/>
        <v>56.428571428571431</v>
      </c>
      <c r="N194" s="388">
        <v>1</v>
      </c>
      <c r="O194" s="402" t="s">
        <v>3518</v>
      </c>
      <c r="P194" s="388">
        <f t="shared" si="6"/>
        <v>1</v>
      </c>
      <c r="Q194" s="389" t="str" cm="1">
        <f t="array" aca="1" ref="Q194" ca="1">IF(ISNUMBER(P194),IF(P194=100%,"CUMPLIDA",IF(AND(ISNUMBER(L194),ISNUMBER(INDIRECT("FECHA_"&amp;$B194,1))), IF(L194&lt;=INDIRECT("FECHA_"&amp;$B194,1),"INCUMPLIDA","PROCESO"), "VERIFICAR FECHA")),"SIN VALOR AVANCE")</f>
        <v>CUMPLIDA</v>
      </c>
    </row>
    <row r="195" spans="1:17" ht="60.75">
      <c r="A195" s="412" t="s">
        <v>17</v>
      </c>
      <c r="B195" s="383" t="s">
        <v>14</v>
      </c>
      <c r="C195" s="596"/>
      <c r="D195" s="596"/>
      <c r="E195" s="595"/>
      <c r="F195" s="595"/>
      <c r="G195" s="384" t="s">
        <v>3522</v>
      </c>
      <c r="H195" s="402" t="s">
        <v>124</v>
      </c>
      <c r="I195" s="402" t="s">
        <v>125</v>
      </c>
      <c r="J195" s="394">
        <v>1</v>
      </c>
      <c r="K195" s="386">
        <v>45352</v>
      </c>
      <c r="L195" s="386">
        <v>45747</v>
      </c>
      <c r="M195" s="387">
        <f t="shared" si="4"/>
        <v>56.428571428571431</v>
      </c>
      <c r="N195" s="388">
        <v>1</v>
      </c>
      <c r="O195" s="402" t="s">
        <v>3520</v>
      </c>
      <c r="P195" s="388">
        <f t="shared" si="6"/>
        <v>1</v>
      </c>
      <c r="Q195" s="389" t="str" cm="1">
        <f t="array" aca="1" ref="Q195" ca="1">IF(ISNUMBER(P195),IF(P195=100%,"CUMPLIDA",IF(AND(ISNUMBER(L195),ISNUMBER(INDIRECT("FECHA_"&amp;$B195,1))), IF(L195&lt;=INDIRECT("FECHA_"&amp;$B195,1),"INCUMPLIDA","PROCESO"), "VERIFICAR FECHA")),"SIN VALOR AVANCE")</f>
        <v>CUMPLIDA</v>
      </c>
    </row>
    <row r="196" spans="1:17" ht="105.75">
      <c r="A196" s="412" t="s">
        <v>17</v>
      </c>
      <c r="B196" s="383" t="s">
        <v>14</v>
      </c>
      <c r="C196" s="596"/>
      <c r="D196" s="596"/>
      <c r="E196" s="595"/>
      <c r="F196" s="595"/>
      <c r="G196" s="384" t="s">
        <v>3523</v>
      </c>
      <c r="H196" s="402" t="s">
        <v>126</v>
      </c>
      <c r="I196" s="402" t="s">
        <v>127</v>
      </c>
      <c r="J196" s="394">
        <v>1</v>
      </c>
      <c r="K196" s="386">
        <v>45352</v>
      </c>
      <c r="L196" s="386">
        <v>45747</v>
      </c>
      <c r="M196" s="387">
        <f t="shared" si="4"/>
        <v>56.428571428571431</v>
      </c>
      <c r="N196" s="388">
        <v>1</v>
      </c>
      <c r="O196" s="402" t="s">
        <v>3524</v>
      </c>
      <c r="P196" s="388">
        <f t="shared" si="6"/>
        <v>1</v>
      </c>
      <c r="Q196" s="389" t="str" cm="1">
        <f t="array" aca="1" ref="Q196" ca="1">IF(ISNUMBER(P196),IF(P196=100%,"CUMPLIDA",IF(AND(ISNUMBER(L196),ISNUMBER(INDIRECT("FECHA_"&amp;$B196,1))), IF(L196&lt;=INDIRECT("FECHA_"&amp;$B196,1),"INCUMPLIDA","PROCESO"), "VERIFICAR FECHA")),"SIN VALOR AVANCE")</f>
        <v>CUMPLIDA</v>
      </c>
    </row>
    <row r="197" spans="1:17" ht="60.75">
      <c r="A197" s="412" t="s">
        <v>17</v>
      </c>
      <c r="B197" s="383" t="s">
        <v>14</v>
      </c>
      <c r="C197" s="596"/>
      <c r="D197" s="596"/>
      <c r="E197" s="595"/>
      <c r="F197" s="595"/>
      <c r="G197" s="384" t="s">
        <v>3525</v>
      </c>
      <c r="H197" s="402" t="s">
        <v>129</v>
      </c>
      <c r="I197" s="402" t="s">
        <v>130</v>
      </c>
      <c r="J197" s="394">
        <v>3</v>
      </c>
      <c r="K197" s="386">
        <v>45748</v>
      </c>
      <c r="L197" s="386">
        <v>46234</v>
      </c>
      <c r="M197" s="387">
        <f t="shared" si="4"/>
        <v>69.428571428571431</v>
      </c>
      <c r="N197" s="388">
        <v>0.53</v>
      </c>
      <c r="O197" s="402" t="s">
        <v>3520</v>
      </c>
      <c r="P197" s="388">
        <f t="shared" si="6"/>
        <v>0.53</v>
      </c>
      <c r="Q197" s="389" t="str" cm="1">
        <f t="array" aca="1" ref="Q197" ca="1">IF(ISNUMBER(P197),IF(P197=100%,"CUMPLIDA",IF(AND(ISNUMBER(L197),ISNUMBER(INDIRECT("FECHA_"&amp;$B197,1))), IF(L197&lt;=INDIRECT("FECHA_"&amp;$B197,1),"INCUMPLIDA","PROCESO"), "VERIFICAR FECHA")),"SIN VALOR AVANCE")</f>
        <v>PROCESO</v>
      </c>
    </row>
    <row r="198" spans="1:17" ht="60.75">
      <c r="A198" s="412" t="s">
        <v>17</v>
      </c>
      <c r="B198" s="383" t="s">
        <v>14</v>
      </c>
      <c r="C198" s="596"/>
      <c r="D198" s="596"/>
      <c r="E198" s="595"/>
      <c r="F198" s="595"/>
      <c r="G198" s="384" t="s">
        <v>131</v>
      </c>
      <c r="H198" s="402" t="s">
        <v>132</v>
      </c>
      <c r="I198" s="402" t="s">
        <v>133</v>
      </c>
      <c r="J198" s="394">
        <v>1</v>
      </c>
      <c r="K198" s="386">
        <v>45748</v>
      </c>
      <c r="L198" s="386">
        <v>46234</v>
      </c>
      <c r="M198" s="387">
        <f t="shared" si="4"/>
        <v>69.428571428571431</v>
      </c>
      <c r="N198" s="388">
        <v>0</v>
      </c>
      <c r="O198" s="402" t="s">
        <v>3518</v>
      </c>
      <c r="P198" s="388">
        <f t="shared" si="6"/>
        <v>0</v>
      </c>
      <c r="Q198" s="389" t="str" cm="1">
        <f t="array" aca="1" ref="Q198" ca="1">IF(ISNUMBER(P198),IF(P198=100%,"CUMPLIDA",IF(AND(ISNUMBER(L198),ISNUMBER(INDIRECT("FECHA_"&amp;$B198,1))), IF(L198&lt;=INDIRECT("FECHA_"&amp;$B198,1),"INCUMPLIDA","PROCESO"), "VERIFICAR FECHA")),"SIN VALOR AVANCE")</f>
        <v>PROCESO</v>
      </c>
    </row>
    <row r="199" spans="1:17" ht="135">
      <c r="A199" s="412" t="s">
        <v>17</v>
      </c>
      <c r="B199" s="383" t="s">
        <v>14</v>
      </c>
      <c r="C199" s="596"/>
      <c r="D199" s="596"/>
      <c r="E199" s="595"/>
      <c r="F199" s="595"/>
      <c r="G199" s="384" t="s">
        <v>134</v>
      </c>
      <c r="H199" s="402" t="s">
        <v>135</v>
      </c>
      <c r="I199" s="402" t="s">
        <v>136</v>
      </c>
      <c r="J199" s="394">
        <v>2</v>
      </c>
      <c r="K199" s="386">
        <v>45748</v>
      </c>
      <c r="L199" s="386">
        <v>46234</v>
      </c>
      <c r="M199" s="387">
        <f t="shared" si="4"/>
        <v>69.428571428571431</v>
      </c>
      <c r="N199" s="388">
        <v>0</v>
      </c>
      <c r="O199" s="402" t="s">
        <v>3524</v>
      </c>
      <c r="P199" s="388">
        <f t="shared" si="6"/>
        <v>0</v>
      </c>
      <c r="Q199" s="389" t="str" cm="1">
        <f t="array" aca="1" ref="Q199" ca="1">IF(ISNUMBER(P199),IF(P199=100%,"CUMPLIDA",IF(AND(ISNUMBER(L199),ISNUMBER(INDIRECT("FECHA_"&amp;$B199,1))), IF(L199&lt;=INDIRECT("FECHA_"&amp;$B199,1),"INCUMPLIDA","PROCESO"), "VERIFICAR FECHA")),"SIN VALOR AVANCE")</f>
        <v>PROCESO</v>
      </c>
    </row>
    <row r="200" spans="1:17" ht="105">
      <c r="A200" s="412" t="s">
        <v>17</v>
      </c>
      <c r="B200" s="383" t="s">
        <v>14</v>
      </c>
      <c r="C200" s="596"/>
      <c r="D200" s="596"/>
      <c r="E200" s="595"/>
      <c r="F200" s="595"/>
      <c r="G200" s="384" t="s">
        <v>3526</v>
      </c>
      <c r="H200" s="402" t="s">
        <v>3527</v>
      </c>
      <c r="I200" s="402" t="s">
        <v>3528</v>
      </c>
      <c r="J200" s="394">
        <v>4</v>
      </c>
      <c r="K200" s="386">
        <v>45047</v>
      </c>
      <c r="L200" s="386">
        <v>45473</v>
      </c>
      <c r="M200" s="387">
        <f t="shared" si="4"/>
        <v>60.857142857142854</v>
      </c>
      <c r="N200" s="388">
        <v>1</v>
      </c>
      <c r="O200" s="402" t="s">
        <v>3529</v>
      </c>
      <c r="P200" s="388">
        <f t="shared" si="6"/>
        <v>1</v>
      </c>
      <c r="Q200" s="389" t="str" cm="1">
        <f t="array" aca="1" ref="Q200" ca="1">IF(ISNUMBER(P200),IF(P200=100%,"CUMPLIDA",IF(AND(ISNUMBER(L200),ISNUMBER(INDIRECT("FECHA_"&amp;$B200,1))), IF(L200&lt;=INDIRECT("FECHA_"&amp;$B200,1),"INCUMPLIDA","PROCESO"), "VERIFICAR FECHA")),"SIN VALOR AVANCE")</f>
        <v>CUMPLIDA</v>
      </c>
    </row>
    <row r="201" spans="1:17" ht="90">
      <c r="A201" s="412" t="s">
        <v>17</v>
      </c>
      <c r="B201" s="383" t="s">
        <v>14</v>
      </c>
      <c r="C201" s="596"/>
      <c r="D201" s="596"/>
      <c r="E201" s="595"/>
      <c r="F201" s="595"/>
      <c r="G201" s="384" t="s">
        <v>3530</v>
      </c>
      <c r="H201" s="402" t="s">
        <v>3531</v>
      </c>
      <c r="I201" s="402" t="s">
        <v>3532</v>
      </c>
      <c r="J201" s="394">
        <v>2</v>
      </c>
      <c r="K201" s="386">
        <v>45047</v>
      </c>
      <c r="L201" s="386">
        <v>45473</v>
      </c>
      <c r="M201" s="387">
        <f t="shared" si="4"/>
        <v>60.857142857142854</v>
      </c>
      <c r="N201" s="388">
        <v>1</v>
      </c>
      <c r="O201" s="402" t="s">
        <v>3533</v>
      </c>
      <c r="P201" s="388">
        <f t="shared" si="6"/>
        <v>1</v>
      </c>
      <c r="Q201" s="389" t="str" cm="1">
        <f t="array" aca="1" ref="Q201" ca="1">IF(ISNUMBER(P201),IF(P201=100%,"CUMPLIDA",IF(AND(ISNUMBER(L201),ISNUMBER(INDIRECT("FECHA_"&amp;$B201,1))), IF(L201&lt;=INDIRECT("FECHA_"&amp;$B201,1),"INCUMPLIDA","PROCESO"), "VERIFICAR FECHA")),"SIN VALOR AVANCE")</f>
        <v>CUMPLIDA</v>
      </c>
    </row>
    <row r="202" spans="1:17" ht="60.75">
      <c r="A202" s="412" t="s">
        <v>17</v>
      </c>
      <c r="B202" s="383" t="s">
        <v>14</v>
      </c>
      <c r="C202" s="596"/>
      <c r="D202" s="596"/>
      <c r="E202" s="595"/>
      <c r="F202" s="595"/>
      <c r="G202" s="384" t="s">
        <v>3534</v>
      </c>
      <c r="H202" s="402" t="s">
        <v>3535</v>
      </c>
      <c r="I202" s="402" t="s">
        <v>203</v>
      </c>
      <c r="J202" s="394">
        <v>1</v>
      </c>
      <c r="K202" s="386">
        <v>43831</v>
      </c>
      <c r="L202" s="386">
        <v>44043</v>
      </c>
      <c r="M202" s="387">
        <f t="shared" ref="M202:M244" si="7">(L202-K202)/7</f>
        <v>30.285714285714285</v>
      </c>
      <c r="N202" s="388">
        <v>1</v>
      </c>
      <c r="O202" s="402" t="s">
        <v>3536</v>
      </c>
      <c r="P202" s="388">
        <f t="shared" si="6"/>
        <v>1</v>
      </c>
      <c r="Q202" s="389" t="str" cm="1">
        <f t="array" aca="1" ref="Q202" ca="1">IF(ISNUMBER(P202),IF(P202=100%,"CUMPLIDA",IF(AND(ISNUMBER(L202),ISNUMBER(INDIRECT("FECHA_"&amp;$B202,1))), IF(L202&lt;=INDIRECT("FECHA_"&amp;$B202,1),"INCUMPLIDA","PROCESO"), "VERIFICAR FECHA")),"SIN VALOR AVANCE")</f>
        <v>CUMPLIDA</v>
      </c>
    </row>
    <row r="203" spans="1:17" ht="60.75">
      <c r="A203" s="412" t="s">
        <v>17</v>
      </c>
      <c r="B203" s="383" t="s">
        <v>14</v>
      </c>
      <c r="C203" s="596"/>
      <c r="D203" s="596"/>
      <c r="E203" s="595"/>
      <c r="F203" s="595"/>
      <c r="G203" s="384" t="s">
        <v>3537</v>
      </c>
      <c r="H203" s="402" t="s">
        <v>3538</v>
      </c>
      <c r="I203" s="402" t="s">
        <v>3453</v>
      </c>
      <c r="J203" s="395">
        <v>1</v>
      </c>
      <c r="K203" s="386">
        <v>43831</v>
      </c>
      <c r="L203" s="386">
        <v>44742</v>
      </c>
      <c r="M203" s="387">
        <f t="shared" si="7"/>
        <v>130.14285714285714</v>
      </c>
      <c r="N203" s="388">
        <v>1</v>
      </c>
      <c r="O203" s="402" t="s">
        <v>3539</v>
      </c>
      <c r="P203" s="388">
        <f t="shared" si="6"/>
        <v>1</v>
      </c>
      <c r="Q203" s="389" t="str" cm="1">
        <f t="array" aca="1" ref="Q203" ca="1">IF(ISNUMBER(P203),IF(P203=100%,"CUMPLIDA",IF(AND(ISNUMBER(L203),ISNUMBER(INDIRECT("FECHA_"&amp;$B203,1))), IF(L203&lt;=INDIRECT("FECHA_"&amp;$B203,1),"INCUMPLIDA","PROCESO"), "VERIFICAR FECHA")),"SIN VALOR AVANCE")</f>
        <v>CUMPLIDA</v>
      </c>
    </row>
    <row r="204" spans="1:17" ht="150.75">
      <c r="A204" s="412" t="s">
        <v>17</v>
      </c>
      <c r="B204" s="383" t="s">
        <v>14</v>
      </c>
      <c r="C204" s="596"/>
      <c r="D204" s="596"/>
      <c r="E204" s="595"/>
      <c r="F204" s="595"/>
      <c r="G204" s="384" t="s">
        <v>3540</v>
      </c>
      <c r="H204" s="402" t="s">
        <v>3541</v>
      </c>
      <c r="I204" s="402" t="s">
        <v>3542</v>
      </c>
      <c r="J204" s="395">
        <v>1</v>
      </c>
      <c r="K204" s="386">
        <v>43936</v>
      </c>
      <c r="L204" s="386">
        <v>44043</v>
      </c>
      <c r="M204" s="387">
        <f t="shared" si="7"/>
        <v>15.285714285714286</v>
      </c>
      <c r="N204" s="388">
        <v>1</v>
      </c>
      <c r="O204" s="402" t="s">
        <v>3543</v>
      </c>
      <c r="P204" s="388">
        <f t="shared" si="6"/>
        <v>1</v>
      </c>
      <c r="Q204" s="389" t="str" cm="1">
        <f t="array" aca="1" ref="Q204" ca="1">IF(ISNUMBER(P204),IF(P204=100%,"CUMPLIDA",IF(AND(ISNUMBER(L204),ISNUMBER(INDIRECT("FECHA_"&amp;$B204,1))), IF(L204&lt;=INDIRECT("FECHA_"&amp;$B204,1),"INCUMPLIDA","PROCESO"), "VERIFICAR FECHA")),"SIN VALOR AVANCE")</f>
        <v>CUMPLIDA</v>
      </c>
    </row>
    <row r="205" spans="1:17" ht="150">
      <c r="A205" s="412" t="s">
        <v>17</v>
      </c>
      <c r="B205" s="383" t="s">
        <v>14</v>
      </c>
      <c r="C205" s="596"/>
      <c r="D205" s="596"/>
      <c r="E205" s="595"/>
      <c r="F205" s="595"/>
      <c r="G205" s="384" t="s">
        <v>3544</v>
      </c>
      <c r="H205" s="402" t="s">
        <v>3545</v>
      </c>
      <c r="I205" s="402" t="s">
        <v>3546</v>
      </c>
      <c r="J205" s="394">
        <v>1</v>
      </c>
      <c r="K205" s="386">
        <v>43936</v>
      </c>
      <c r="L205" s="386">
        <v>43982</v>
      </c>
      <c r="M205" s="387">
        <f>(L205-K205)/7</f>
        <v>6.5714285714285712</v>
      </c>
      <c r="N205" s="388">
        <v>1</v>
      </c>
      <c r="O205" s="402" t="s">
        <v>3547</v>
      </c>
      <c r="P205" s="388">
        <f t="shared" si="6"/>
        <v>1</v>
      </c>
      <c r="Q205" s="389" t="str" cm="1">
        <f t="array" aca="1" ref="Q205" ca="1">IF(ISNUMBER(P205),IF(P205=100%,"CUMPLIDA",IF(AND(ISNUMBER(L205),ISNUMBER(INDIRECT("FECHA_"&amp;$B205,1))), IF(L205&lt;=INDIRECT("FECHA_"&amp;$B205,1),"INCUMPLIDA","PROCESO"), "VERIFICAR FECHA")),"SIN VALOR AVANCE")</f>
        <v>CUMPLIDA</v>
      </c>
    </row>
    <row r="206" spans="1:17" ht="150.75" customHeight="1">
      <c r="A206" s="412" t="s">
        <v>17</v>
      </c>
      <c r="B206" s="383" t="s">
        <v>14</v>
      </c>
      <c r="C206" s="596" t="s">
        <v>3548</v>
      </c>
      <c r="D206" s="596" t="s">
        <v>2381</v>
      </c>
      <c r="E206" s="595" t="s">
        <v>3549</v>
      </c>
      <c r="F206" s="595" t="s">
        <v>3550</v>
      </c>
      <c r="G206" s="384" t="s">
        <v>3551</v>
      </c>
      <c r="H206" s="402" t="s">
        <v>3552</v>
      </c>
      <c r="I206" s="402" t="s">
        <v>3553</v>
      </c>
      <c r="J206" s="385">
        <v>40</v>
      </c>
      <c r="K206" s="386">
        <v>44256</v>
      </c>
      <c r="L206" s="386">
        <v>44834</v>
      </c>
      <c r="M206" s="387">
        <f t="shared" ref="M206:M246" si="8">(L206-K206)/7</f>
        <v>82.571428571428569</v>
      </c>
      <c r="N206" s="388">
        <v>1</v>
      </c>
      <c r="O206" s="402" t="s">
        <v>3554</v>
      </c>
      <c r="P206" s="388">
        <f t="shared" si="6"/>
        <v>1</v>
      </c>
      <c r="Q206" s="389" t="str" cm="1">
        <f t="array" aca="1" ref="Q206" ca="1">IF(ISNUMBER(P206),IF(P206=100%,"CUMPLIDA",IF(AND(ISNUMBER(L206),ISNUMBER(INDIRECT("FECHA_"&amp;$B206,1))), IF(L206&lt;=INDIRECT("FECHA_"&amp;$B206,1),"INCUMPLIDA","PROCESO"), "VERIFICAR FECHA")),"SIN VALOR AVANCE")</f>
        <v>CUMPLIDA</v>
      </c>
    </row>
    <row r="207" spans="1:17" ht="135.75">
      <c r="A207" s="412" t="s">
        <v>17</v>
      </c>
      <c r="B207" s="383" t="s">
        <v>14</v>
      </c>
      <c r="C207" s="596"/>
      <c r="D207" s="596"/>
      <c r="E207" s="595"/>
      <c r="F207" s="595"/>
      <c r="G207" s="384" t="s">
        <v>3555</v>
      </c>
      <c r="H207" s="402" t="s">
        <v>3556</v>
      </c>
      <c r="I207" s="402" t="s">
        <v>3557</v>
      </c>
      <c r="J207" s="385">
        <v>1</v>
      </c>
      <c r="K207" s="386">
        <v>44075</v>
      </c>
      <c r="L207" s="386">
        <v>44926</v>
      </c>
      <c r="M207" s="387">
        <f t="shared" si="8"/>
        <v>121.57142857142857</v>
      </c>
      <c r="N207" s="388">
        <v>1</v>
      </c>
      <c r="O207" s="402" t="s">
        <v>3558</v>
      </c>
      <c r="P207" s="388">
        <f t="shared" si="6"/>
        <v>1</v>
      </c>
      <c r="Q207" s="389" t="str" cm="1">
        <f t="array" aca="1" ref="Q207" ca="1">IF(ISNUMBER(P207),IF(P207=100%,"CUMPLIDA",IF(AND(ISNUMBER(L207),ISNUMBER(INDIRECT("FECHA_"&amp;$B207,1))), IF(L207&lt;=INDIRECT("FECHA_"&amp;$B207,1),"INCUMPLIDA","PROCESO"), "VERIFICAR FECHA")),"SIN VALOR AVANCE")</f>
        <v>CUMPLIDA</v>
      </c>
    </row>
    <row r="208" spans="1:17" ht="135.75">
      <c r="A208" s="412" t="s">
        <v>17</v>
      </c>
      <c r="B208" s="383" t="s">
        <v>14</v>
      </c>
      <c r="C208" s="596"/>
      <c r="D208" s="596"/>
      <c r="E208" s="595"/>
      <c r="F208" s="595"/>
      <c r="G208" s="384" t="s">
        <v>3559</v>
      </c>
      <c r="H208" s="402" t="s">
        <v>3560</v>
      </c>
      <c r="I208" s="402" t="s">
        <v>3561</v>
      </c>
      <c r="J208" s="385">
        <v>1</v>
      </c>
      <c r="K208" s="386">
        <v>44136</v>
      </c>
      <c r="L208" s="386">
        <v>44286</v>
      </c>
      <c r="M208" s="387">
        <f t="shared" si="8"/>
        <v>21.428571428571427</v>
      </c>
      <c r="N208" s="388">
        <v>1</v>
      </c>
      <c r="O208" s="402" t="s">
        <v>3562</v>
      </c>
      <c r="P208" s="388">
        <f t="shared" si="6"/>
        <v>1</v>
      </c>
      <c r="Q208" s="389" t="str" cm="1">
        <f t="array" aca="1" ref="Q208" ca="1">IF(ISNUMBER(P208),IF(P208=100%,"CUMPLIDA",IF(AND(ISNUMBER(L208),ISNUMBER(INDIRECT("FECHA_"&amp;$B208,1))), IF(L208&lt;=INDIRECT("FECHA_"&amp;$B208,1),"INCUMPLIDA","PROCESO"), "VERIFICAR FECHA")),"SIN VALOR AVANCE")</f>
        <v>CUMPLIDA</v>
      </c>
    </row>
    <row r="209" spans="1:17" ht="135.75">
      <c r="A209" s="412" t="s">
        <v>17</v>
      </c>
      <c r="B209" s="383" t="s">
        <v>14</v>
      </c>
      <c r="C209" s="596"/>
      <c r="D209" s="596"/>
      <c r="E209" s="595"/>
      <c r="F209" s="595"/>
      <c r="G209" s="384" t="s">
        <v>3563</v>
      </c>
      <c r="H209" s="402" t="s">
        <v>3564</v>
      </c>
      <c r="I209" s="402" t="s">
        <v>3565</v>
      </c>
      <c r="J209" s="385">
        <v>1</v>
      </c>
      <c r="K209" s="386">
        <v>44044</v>
      </c>
      <c r="L209" s="386">
        <v>44196</v>
      </c>
      <c r="M209" s="387">
        <f t="shared" si="8"/>
        <v>21.714285714285715</v>
      </c>
      <c r="N209" s="388">
        <v>1</v>
      </c>
      <c r="O209" s="402" t="s">
        <v>3558</v>
      </c>
      <c r="P209" s="388">
        <f t="shared" si="6"/>
        <v>1</v>
      </c>
      <c r="Q209" s="389" t="str" cm="1">
        <f t="array" aca="1" ref="Q209" ca="1">IF(ISNUMBER(P209),IF(P209=100%,"CUMPLIDA",IF(AND(ISNUMBER(L209),ISNUMBER(INDIRECT("FECHA_"&amp;$B209,1))), IF(L209&lt;=INDIRECT("FECHA_"&amp;$B209,1),"INCUMPLIDA","PROCESO"), "VERIFICAR FECHA")),"SIN VALOR AVANCE")</f>
        <v>CUMPLIDA</v>
      </c>
    </row>
    <row r="210" spans="1:17" ht="135.75">
      <c r="A210" s="412" t="s">
        <v>17</v>
      </c>
      <c r="B210" s="383" t="s">
        <v>14</v>
      </c>
      <c r="C210" s="596"/>
      <c r="D210" s="596"/>
      <c r="E210" s="595"/>
      <c r="F210" s="595"/>
      <c r="G210" s="384" t="s">
        <v>3566</v>
      </c>
      <c r="H210" s="402" t="s">
        <v>3567</v>
      </c>
      <c r="I210" s="402" t="s">
        <v>3568</v>
      </c>
      <c r="J210" s="385">
        <v>2</v>
      </c>
      <c r="K210" s="386">
        <v>44197</v>
      </c>
      <c r="L210" s="386">
        <v>44926</v>
      </c>
      <c r="M210" s="387">
        <f t="shared" si="8"/>
        <v>104.14285714285714</v>
      </c>
      <c r="N210" s="388">
        <v>1</v>
      </c>
      <c r="O210" s="402" t="s">
        <v>3558</v>
      </c>
      <c r="P210" s="388">
        <f t="shared" si="6"/>
        <v>1</v>
      </c>
      <c r="Q210" s="389" t="str" cm="1">
        <f t="array" aca="1" ref="Q210" ca="1">IF(ISNUMBER(P210),IF(P210=100%,"CUMPLIDA",IF(AND(ISNUMBER(L210),ISNUMBER(INDIRECT("FECHA_"&amp;$B210,1))), IF(L210&lt;=INDIRECT("FECHA_"&amp;$B210,1),"INCUMPLIDA","PROCESO"), "VERIFICAR FECHA")),"SIN VALOR AVANCE")</f>
        <v>CUMPLIDA</v>
      </c>
    </row>
    <row r="211" spans="1:17" ht="135.75" customHeight="1">
      <c r="A211" s="412" t="s">
        <v>17</v>
      </c>
      <c r="B211" s="383" t="s">
        <v>14</v>
      </c>
      <c r="C211" s="596"/>
      <c r="D211" s="596"/>
      <c r="E211" s="595"/>
      <c r="F211" s="595"/>
      <c r="G211" s="595" t="s">
        <v>3569</v>
      </c>
      <c r="H211" s="402" t="s">
        <v>3570</v>
      </c>
      <c r="I211" s="402" t="s">
        <v>3571</v>
      </c>
      <c r="J211" s="385">
        <v>1</v>
      </c>
      <c r="K211" s="386">
        <v>44378</v>
      </c>
      <c r="L211" s="386">
        <v>44408</v>
      </c>
      <c r="M211" s="387">
        <f t="shared" si="8"/>
        <v>4.2857142857142856</v>
      </c>
      <c r="N211" s="388">
        <v>1</v>
      </c>
      <c r="O211" s="402" t="s">
        <v>3558</v>
      </c>
      <c r="P211" s="388">
        <f t="shared" si="6"/>
        <v>1</v>
      </c>
      <c r="Q211" s="389" t="str" cm="1">
        <f t="array" aca="1" ref="Q211" ca="1">IF(ISNUMBER(P211),IF(P211=100%,"CUMPLIDA",IF(AND(ISNUMBER(L211),ISNUMBER(INDIRECT("FECHA_"&amp;$B211,1))), IF(L211&lt;=INDIRECT("FECHA_"&amp;$B211,1),"INCUMPLIDA","PROCESO"), "VERIFICAR FECHA")),"SIN VALOR AVANCE")</f>
        <v>CUMPLIDA</v>
      </c>
    </row>
    <row r="212" spans="1:17" ht="135.75">
      <c r="A212" s="412" t="s">
        <v>17</v>
      </c>
      <c r="B212" s="383" t="s">
        <v>14</v>
      </c>
      <c r="C212" s="596"/>
      <c r="D212" s="596"/>
      <c r="E212" s="595" t="s">
        <v>3572</v>
      </c>
      <c r="F212" s="595"/>
      <c r="G212" s="595"/>
      <c r="H212" s="402" t="s">
        <v>3570</v>
      </c>
      <c r="I212" s="402" t="s">
        <v>3573</v>
      </c>
      <c r="J212" s="385">
        <v>1</v>
      </c>
      <c r="K212" s="386">
        <v>44409</v>
      </c>
      <c r="L212" s="386">
        <v>44561</v>
      </c>
      <c r="M212" s="387">
        <f t="shared" si="8"/>
        <v>21.714285714285715</v>
      </c>
      <c r="N212" s="388">
        <v>1</v>
      </c>
      <c r="O212" s="402" t="s">
        <v>3558</v>
      </c>
      <c r="P212" s="388">
        <f t="shared" si="6"/>
        <v>1</v>
      </c>
      <c r="Q212" s="389" t="str" cm="1">
        <f t="array" aca="1" ref="Q212" ca="1">IF(ISNUMBER(P212),IF(P212=100%,"CUMPLIDA",IF(AND(ISNUMBER(L212),ISNUMBER(INDIRECT("FECHA_"&amp;$B212,1))), IF(L212&lt;=INDIRECT("FECHA_"&amp;$B212,1),"INCUMPLIDA","PROCESO"), "VERIFICAR FECHA")),"SIN VALOR AVANCE")</f>
        <v>CUMPLIDA</v>
      </c>
    </row>
    <row r="213" spans="1:17" ht="135.75">
      <c r="A213" s="412" t="s">
        <v>17</v>
      </c>
      <c r="B213" s="383" t="s">
        <v>14</v>
      </c>
      <c r="C213" s="596"/>
      <c r="D213" s="596"/>
      <c r="E213" s="595"/>
      <c r="F213" s="595"/>
      <c r="G213" s="595"/>
      <c r="H213" s="402" t="s">
        <v>3570</v>
      </c>
      <c r="I213" s="402" t="s">
        <v>3574</v>
      </c>
      <c r="J213" s="385">
        <v>1</v>
      </c>
      <c r="K213" s="386">
        <v>44743</v>
      </c>
      <c r="L213" s="386">
        <v>44773</v>
      </c>
      <c r="M213" s="387">
        <f t="shared" si="8"/>
        <v>4.2857142857142856</v>
      </c>
      <c r="N213" s="388">
        <v>1</v>
      </c>
      <c r="O213" s="402" t="s">
        <v>3558</v>
      </c>
      <c r="P213" s="388">
        <f t="shared" si="6"/>
        <v>1</v>
      </c>
      <c r="Q213" s="389" t="str" cm="1">
        <f t="array" aca="1" ref="Q213" ca="1">IF(ISNUMBER(P213),IF(P213=100%,"CUMPLIDA",IF(AND(ISNUMBER(L213),ISNUMBER(INDIRECT("FECHA_"&amp;$B213,1))), IF(L213&lt;=INDIRECT("FECHA_"&amp;$B213,1),"INCUMPLIDA","PROCESO"), "VERIFICAR FECHA")),"SIN VALOR AVANCE")</f>
        <v>CUMPLIDA</v>
      </c>
    </row>
    <row r="214" spans="1:17" ht="135.75">
      <c r="A214" s="412" t="s">
        <v>17</v>
      </c>
      <c r="B214" s="383" t="s">
        <v>14</v>
      </c>
      <c r="C214" s="596"/>
      <c r="D214" s="596"/>
      <c r="E214" s="595"/>
      <c r="F214" s="595"/>
      <c r="G214" s="595"/>
      <c r="H214" s="402" t="s">
        <v>3570</v>
      </c>
      <c r="I214" s="402" t="s">
        <v>3573</v>
      </c>
      <c r="J214" s="385">
        <v>1</v>
      </c>
      <c r="K214" s="386">
        <v>44774</v>
      </c>
      <c r="L214" s="386">
        <v>44926</v>
      </c>
      <c r="M214" s="387">
        <f t="shared" si="8"/>
        <v>21.714285714285715</v>
      </c>
      <c r="N214" s="388">
        <v>1</v>
      </c>
      <c r="O214" s="402" t="s">
        <v>3558</v>
      </c>
      <c r="P214" s="388">
        <f t="shared" si="6"/>
        <v>1</v>
      </c>
      <c r="Q214" s="389" t="str" cm="1">
        <f t="array" aca="1" ref="Q214" ca="1">IF(ISNUMBER(P214),IF(P214=100%,"CUMPLIDA",IF(AND(ISNUMBER(L214),ISNUMBER(INDIRECT("FECHA_"&amp;$B214,1))), IF(L214&lt;=INDIRECT("FECHA_"&amp;$B214,1),"INCUMPLIDA","PROCESO"), "VERIFICAR FECHA")),"SIN VALOR AVANCE")</f>
        <v>CUMPLIDA</v>
      </c>
    </row>
    <row r="215" spans="1:17" ht="135.75">
      <c r="A215" s="412" t="s">
        <v>17</v>
      </c>
      <c r="B215" s="383" t="s">
        <v>14</v>
      </c>
      <c r="C215" s="596"/>
      <c r="D215" s="596"/>
      <c r="E215" s="595"/>
      <c r="F215" s="595"/>
      <c r="G215" s="384" t="s">
        <v>3575</v>
      </c>
      <c r="H215" s="402" t="s">
        <v>3576</v>
      </c>
      <c r="I215" s="402" t="s">
        <v>3577</v>
      </c>
      <c r="J215" s="385">
        <v>1</v>
      </c>
      <c r="K215" s="386">
        <v>43800</v>
      </c>
      <c r="L215" s="386">
        <v>44316</v>
      </c>
      <c r="M215" s="387">
        <f t="shared" si="8"/>
        <v>73.714285714285708</v>
      </c>
      <c r="N215" s="388">
        <v>1</v>
      </c>
      <c r="O215" s="402" t="s">
        <v>3562</v>
      </c>
      <c r="P215" s="388">
        <f t="shared" si="6"/>
        <v>1</v>
      </c>
      <c r="Q215" s="389" t="str" cm="1">
        <f t="array" aca="1" ref="Q215" ca="1">IF(ISNUMBER(P215),IF(P215=100%,"CUMPLIDA",IF(AND(ISNUMBER(L215),ISNUMBER(INDIRECT("FECHA_"&amp;$B215,1))), IF(L215&lt;=INDIRECT("FECHA_"&amp;$B215,1),"INCUMPLIDA","PROCESO"), "VERIFICAR FECHA")),"SIN VALOR AVANCE")</f>
        <v>CUMPLIDA</v>
      </c>
    </row>
    <row r="216" spans="1:17" ht="90.75">
      <c r="A216" s="412" t="s">
        <v>17</v>
      </c>
      <c r="B216" s="383" t="s">
        <v>14</v>
      </c>
      <c r="C216" s="596"/>
      <c r="D216" s="596"/>
      <c r="E216" s="595"/>
      <c r="F216" s="595"/>
      <c r="G216" s="595" t="s">
        <v>3578</v>
      </c>
      <c r="H216" s="402" t="s">
        <v>3579</v>
      </c>
      <c r="I216" s="402" t="s">
        <v>3580</v>
      </c>
      <c r="J216" s="385">
        <v>4</v>
      </c>
      <c r="K216" s="386">
        <v>44197</v>
      </c>
      <c r="L216" s="386">
        <v>44926</v>
      </c>
      <c r="M216" s="387">
        <f t="shared" si="8"/>
        <v>104.14285714285714</v>
      </c>
      <c r="N216" s="388">
        <v>1</v>
      </c>
      <c r="O216" s="402" t="s">
        <v>3581</v>
      </c>
      <c r="P216" s="388">
        <f t="shared" si="6"/>
        <v>1</v>
      </c>
      <c r="Q216" s="389" t="str" cm="1">
        <f t="array" aca="1" ref="Q216" ca="1">IF(ISNUMBER(P216),IF(P216=100%,"CUMPLIDA",IF(AND(ISNUMBER(L216),ISNUMBER(INDIRECT("FECHA_"&amp;$B216,1))), IF(L216&lt;=INDIRECT("FECHA_"&amp;$B216,1),"INCUMPLIDA","PROCESO"), "VERIFICAR FECHA")),"SIN VALOR AVANCE")</f>
        <v>CUMPLIDA</v>
      </c>
    </row>
    <row r="217" spans="1:17" ht="150.75">
      <c r="A217" s="412" t="s">
        <v>17</v>
      </c>
      <c r="B217" s="383" t="s">
        <v>14</v>
      </c>
      <c r="C217" s="596"/>
      <c r="D217" s="596"/>
      <c r="E217" s="595"/>
      <c r="F217" s="595"/>
      <c r="G217" s="595"/>
      <c r="H217" s="402" t="s">
        <v>3579</v>
      </c>
      <c r="I217" s="402" t="s">
        <v>3580</v>
      </c>
      <c r="J217" s="385">
        <v>2</v>
      </c>
      <c r="K217" s="386">
        <v>44197</v>
      </c>
      <c r="L217" s="386">
        <v>44561</v>
      </c>
      <c r="M217" s="387">
        <f t="shared" si="8"/>
        <v>52</v>
      </c>
      <c r="N217" s="388">
        <v>1</v>
      </c>
      <c r="O217" s="402" t="s">
        <v>3582</v>
      </c>
      <c r="P217" s="388">
        <f t="shared" si="6"/>
        <v>1</v>
      </c>
      <c r="Q217" s="389" t="str" cm="1">
        <f t="array" aca="1" ref="Q217" ca="1">IF(ISNUMBER(P217),IF(P217=100%,"CUMPLIDA",IF(AND(ISNUMBER(L217),ISNUMBER(INDIRECT("FECHA_"&amp;$B217,1))), IF(L217&lt;=INDIRECT("FECHA_"&amp;$B217,1),"INCUMPLIDA","PROCESO"), "VERIFICAR FECHA")),"SIN VALOR AVANCE")</f>
        <v>CUMPLIDA</v>
      </c>
    </row>
    <row r="218" spans="1:17" ht="135.75" customHeight="1">
      <c r="A218" s="412" t="s">
        <v>17</v>
      </c>
      <c r="B218" s="383" t="s">
        <v>14</v>
      </c>
      <c r="C218" s="596"/>
      <c r="D218" s="596"/>
      <c r="E218" s="595" t="s">
        <v>3583</v>
      </c>
      <c r="F218" s="595"/>
      <c r="G218" s="595"/>
      <c r="H218" s="402" t="s">
        <v>3579</v>
      </c>
      <c r="I218" s="402" t="s">
        <v>3580</v>
      </c>
      <c r="J218" s="385">
        <v>2</v>
      </c>
      <c r="K218" s="386">
        <v>44197</v>
      </c>
      <c r="L218" s="386">
        <v>44561</v>
      </c>
      <c r="M218" s="387">
        <f t="shared" si="8"/>
        <v>52</v>
      </c>
      <c r="N218" s="388">
        <v>1</v>
      </c>
      <c r="O218" s="402" t="s">
        <v>3584</v>
      </c>
      <c r="P218" s="388">
        <f t="shared" ref="P218:P281" si="9">IF(B218="ITRC",N218,N218/J218)</f>
        <v>1</v>
      </c>
      <c r="Q218" s="389" t="str" cm="1">
        <f t="array" aca="1" ref="Q218" ca="1">IF(ISNUMBER(P218),IF(P218=100%,"CUMPLIDA",IF(AND(ISNUMBER(L218),ISNUMBER(INDIRECT("FECHA_"&amp;$B218,1))), IF(L218&lt;=INDIRECT("FECHA_"&amp;$B218,1),"INCUMPLIDA","PROCESO"), "VERIFICAR FECHA")),"SIN VALOR AVANCE")</f>
        <v>CUMPLIDA</v>
      </c>
    </row>
    <row r="219" spans="1:17" ht="135.75">
      <c r="A219" s="412" t="s">
        <v>17</v>
      </c>
      <c r="B219" s="383" t="s">
        <v>14</v>
      </c>
      <c r="C219" s="596"/>
      <c r="D219" s="596"/>
      <c r="E219" s="595"/>
      <c r="F219" s="595"/>
      <c r="G219" s="595"/>
      <c r="H219" s="402" t="s">
        <v>3579</v>
      </c>
      <c r="I219" s="402" t="s">
        <v>3580</v>
      </c>
      <c r="J219" s="385">
        <v>2</v>
      </c>
      <c r="K219" s="386">
        <v>44197</v>
      </c>
      <c r="L219" s="386">
        <v>44561</v>
      </c>
      <c r="M219" s="387">
        <f t="shared" si="8"/>
        <v>52</v>
      </c>
      <c r="N219" s="388">
        <v>1</v>
      </c>
      <c r="O219" s="402" t="s">
        <v>3585</v>
      </c>
      <c r="P219" s="388">
        <f t="shared" si="9"/>
        <v>1</v>
      </c>
      <c r="Q219" s="389" t="str" cm="1">
        <f t="array" aca="1" ref="Q219" ca="1">IF(ISNUMBER(P219),IF(P219=100%,"CUMPLIDA",IF(AND(ISNUMBER(L219),ISNUMBER(INDIRECT("FECHA_"&amp;$B219,1))), IF(L219&lt;=INDIRECT("FECHA_"&amp;$B219,1),"INCUMPLIDA","PROCESO"), "VERIFICAR FECHA")),"SIN VALOR AVANCE")</f>
        <v>CUMPLIDA</v>
      </c>
    </row>
    <row r="220" spans="1:17" ht="135.75">
      <c r="A220" s="412" t="s">
        <v>17</v>
      </c>
      <c r="B220" s="383" t="s">
        <v>14</v>
      </c>
      <c r="C220" s="596"/>
      <c r="D220" s="596"/>
      <c r="E220" s="595"/>
      <c r="F220" s="595"/>
      <c r="G220" s="384" t="s">
        <v>3586</v>
      </c>
      <c r="H220" s="402" t="s">
        <v>3587</v>
      </c>
      <c r="I220" s="402" t="s">
        <v>3577</v>
      </c>
      <c r="J220" s="385">
        <v>1</v>
      </c>
      <c r="K220" s="386">
        <v>43800</v>
      </c>
      <c r="L220" s="386">
        <v>44316</v>
      </c>
      <c r="M220" s="387">
        <f t="shared" si="8"/>
        <v>73.714285714285708</v>
      </c>
      <c r="N220" s="388">
        <v>1</v>
      </c>
      <c r="O220" s="402" t="s">
        <v>3562</v>
      </c>
      <c r="P220" s="388">
        <f t="shared" si="9"/>
        <v>1</v>
      </c>
      <c r="Q220" s="389" t="str" cm="1">
        <f t="array" aca="1" ref="Q220" ca="1">IF(ISNUMBER(P220),IF(P220=100%,"CUMPLIDA",IF(AND(ISNUMBER(L220),ISNUMBER(INDIRECT("FECHA_"&amp;$B220,1))), IF(L220&lt;=INDIRECT("FECHA_"&amp;$B220,1),"INCUMPLIDA","PROCESO"), "VERIFICAR FECHA")),"SIN VALOR AVANCE")</f>
        <v>CUMPLIDA</v>
      </c>
    </row>
    <row r="221" spans="1:17" ht="135.75">
      <c r="A221" s="412" t="s">
        <v>17</v>
      </c>
      <c r="B221" s="383" t="s">
        <v>14</v>
      </c>
      <c r="C221" s="596"/>
      <c r="D221" s="596"/>
      <c r="E221" s="595"/>
      <c r="F221" s="595"/>
      <c r="G221" s="384" t="s">
        <v>3588</v>
      </c>
      <c r="H221" s="402" t="s">
        <v>3589</v>
      </c>
      <c r="I221" s="402" t="s">
        <v>3577</v>
      </c>
      <c r="J221" s="385">
        <v>1</v>
      </c>
      <c r="K221" s="386">
        <v>43800</v>
      </c>
      <c r="L221" s="386">
        <v>44377</v>
      </c>
      <c r="M221" s="387">
        <f t="shared" si="8"/>
        <v>82.428571428571431</v>
      </c>
      <c r="N221" s="388">
        <v>1</v>
      </c>
      <c r="O221" s="402" t="s">
        <v>3562</v>
      </c>
      <c r="P221" s="388">
        <f t="shared" si="9"/>
        <v>1</v>
      </c>
      <c r="Q221" s="389" t="str" cm="1">
        <f t="array" aca="1" ref="Q221" ca="1">IF(ISNUMBER(P221),IF(P221=100%,"CUMPLIDA",IF(AND(ISNUMBER(L221),ISNUMBER(INDIRECT("FECHA_"&amp;$B221,1))), IF(L221&lt;=INDIRECT("FECHA_"&amp;$B221,1),"INCUMPLIDA","PROCESO"), "VERIFICAR FECHA")),"SIN VALOR AVANCE")</f>
        <v>CUMPLIDA</v>
      </c>
    </row>
    <row r="222" spans="1:17" ht="135.75">
      <c r="A222" s="412" t="s">
        <v>17</v>
      </c>
      <c r="B222" s="383" t="s">
        <v>14</v>
      </c>
      <c r="C222" s="596"/>
      <c r="D222" s="596"/>
      <c r="E222" s="595"/>
      <c r="F222" s="595"/>
      <c r="G222" s="595" t="s">
        <v>3590</v>
      </c>
      <c r="H222" s="402" t="s">
        <v>3591</v>
      </c>
      <c r="I222" s="402" t="s">
        <v>3577</v>
      </c>
      <c r="J222" s="385">
        <v>1</v>
      </c>
      <c r="K222" s="386">
        <v>43800</v>
      </c>
      <c r="L222" s="386">
        <v>44377</v>
      </c>
      <c r="M222" s="387">
        <f t="shared" si="8"/>
        <v>82.428571428571431</v>
      </c>
      <c r="N222" s="388">
        <v>1</v>
      </c>
      <c r="O222" s="402" t="s">
        <v>3562</v>
      </c>
      <c r="P222" s="388">
        <f t="shared" si="9"/>
        <v>1</v>
      </c>
      <c r="Q222" s="389" t="str" cm="1">
        <f t="array" aca="1" ref="Q222" ca="1">IF(ISNUMBER(P222),IF(P222=100%,"CUMPLIDA",IF(AND(ISNUMBER(L222),ISNUMBER(INDIRECT("FECHA_"&amp;$B222,1))), IF(L222&lt;=INDIRECT("FECHA_"&amp;$B222,1),"INCUMPLIDA","PROCESO"), "VERIFICAR FECHA")),"SIN VALOR AVANCE")</f>
        <v>CUMPLIDA</v>
      </c>
    </row>
    <row r="223" spans="1:17" ht="135.75">
      <c r="A223" s="412" t="s">
        <v>17</v>
      </c>
      <c r="B223" s="383" t="s">
        <v>14</v>
      </c>
      <c r="C223" s="596"/>
      <c r="D223" s="596"/>
      <c r="E223" s="595"/>
      <c r="F223" s="595"/>
      <c r="G223" s="595"/>
      <c r="H223" s="402" t="s">
        <v>3592</v>
      </c>
      <c r="I223" s="402" t="s">
        <v>3577</v>
      </c>
      <c r="J223" s="385">
        <v>1</v>
      </c>
      <c r="K223" s="386">
        <v>43800</v>
      </c>
      <c r="L223" s="386">
        <v>44377</v>
      </c>
      <c r="M223" s="387">
        <f t="shared" si="8"/>
        <v>82.428571428571431</v>
      </c>
      <c r="N223" s="388">
        <v>1</v>
      </c>
      <c r="O223" s="402" t="s">
        <v>3562</v>
      </c>
      <c r="P223" s="388">
        <f t="shared" si="9"/>
        <v>1</v>
      </c>
      <c r="Q223" s="389" t="str" cm="1">
        <f t="array" aca="1" ref="Q223" ca="1">IF(ISNUMBER(P223),IF(P223=100%,"CUMPLIDA",IF(AND(ISNUMBER(L223),ISNUMBER(INDIRECT("FECHA_"&amp;$B223,1))), IF(L223&lt;=INDIRECT("FECHA_"&amp;$B223,1),"INCUMPLIDA","PROCESO"), "VERIFICAR FECHA")),"SIN VALOR AVANCE")</f>
        <v>CUMPLIDA</v>
      </c>
    </row>
    <row r="224" spans="1:17" ht="135.75">
      <c r="A224" s="412" t="s">
        <v>17</v>
      </c>
      <c r="B224" s="383" t="s">
        <v>14</v>
      </c>
      <c r="C224" s="596"/>
      <c r="D224" s="596"/>
      <c r="E224" s="595"/>
      <c r="F224" s="595"/>
      <c r="G224" s="384" t="s">
        <v>3593</v>
      </c>
      <c r="H224" s="402" t="s">
        <v>3594</v>
      </c>
      <c r="I224" s="402" t="s">
        <v>3577</v>
      </c>
      <c r="J224" s="385">
        <v>1</v>
      </c>
      <c r="K224" s="386">
        <v>43800</v>
      </c>
      <c r="L224" s="386">
        <v>44377</v>
      </c>
      <c r="M224" s="387">
        <f t="shared" si="8"/>
        <v>82.428571428571431</v>
      </c>
      <c r="N224" s="388">
        <v>1</v>
      </c>
      <c r="O224" s="402" t="s">
        <v>3562</v>
      </c>
      <c r="P224" s="388">
        <f t="shared" si="9"/>
        <v>1</v>
      </c>
      <c r="Q224" s="389" t="str" cm="1">
        <f t="array" aca="1" ref="Q224" ca="1">IF(ISNUMBER(P224),IF(P224=100%,"CUMPLIDA",IF(AND(ISNUMBER(L224),ISNUMBER(INDIRECT("FECHA_"&amp;$B224,1))), IF(L224&lt;=INDIRECT("FECHA_"&amp;$B224,1),"INCUMPLIDA","PROCESO"), "VERIFICAR FECHA")),"SIN VALOR AVANCE")</f>
        <v>CUMPLIDA</v>
      </c>
    </row>
    <row r="225" spans="1:17" ht="150.75" customHeight="1">
      <c r="A225" s="412" t="s">
        <v>17</v>
      </c>
      <c r="B225" s="383" t="s">
        <v>14</v>
      </c>
      <c r="C225" s="596" t="s">
        <v>3595</v>
      </c>
      <c r="D225" s="596" t="s">
        <v>3596</v>
      </c>
      <c r="E225" s="595" t="s">
        <v>3597</v>
      </c>
      <c r="F225" s="595" t="s">
        <v>3598</v>
      </c>
      <c r="G225" s="384" t="s">
        <v>2790</v>
      </c>
      <c r="H225" s="402" t="s">
        <v>3599</v>
      </c>
      <c r="I225" s="402" t="s">
        <v>113</v>
      </c>
      <c r="J225" s="385">
        <v>1</v>
      </c>
      <c r="K225" s="386">
        <v>45231</v>
      </c>
      <c r="L225" s="386">
        <v>45504</v>
      </c>
      <c r="M225" s="387">
        <f t="shared" si="8"/>
        <v>39</v>
      </c>
      <c r="N225" s="388">
        <v>1</v>
      </c>
      <c r="O225" s="402" t="s">
        <v>3600</v>
      </c>
      <c r="P225" s="388">
        <f t="shared" si="9"/>
        <v>1</v>
      </c>
      <c r="Q225" s="389" t="str" cm="1">
        <f t="array" aca="1" ref="Q225" ca="1">IF(ISNUMBER(P225),IF(P225=100%,"CUMPLIDA",IF(AND(ISNUMBER(L225),ISNUMBER(INDIRECT("FECHA_"&amp;$B225,1))), IF(L225&lt;=INDIRECT("FECHA_"&amp;$B225,1),"INCUMPLIDA","PROCESO"), "VERIFICAR FECHA")),"SIN VALOR AVANCE")</f>
        <v>CUMPLIDA</v>
      </c>
    </row>
    <row r="226" spans="1:17" ht="105.75">
      <c r="A226" s="412" t="s">
        <v>17</v>
      </c>
      <c r="B226" s="383" t="s">
        <v>14</v>
      </c>
      <c r="C226" s="596"/>
      <c r="D226" s="596"/>
      <c r="E226" s="595"/>
      <c r="F226" s="595"/>
      <c r="G226" s="384" t="s">
        <v>2794</v>
      </c>
      <c r="H226" s="402" t="s">
        <v>119</v>
      </c>
      <c r="I226" s="402" t="s">
        <v>119</v>
      </c>
      <c r="J226" s="385">
        <v>1</v>
      </c>
      <c r="K226" s="386">
        <v>45352</v>
      </c>
      <c r="L226" s="386">
        <v>45747</v>
      </c>
      <c r="M226" s="387">
        <f t="shared" si="8"/>
        <v>56.428571428571431</v>
      </c>
      <c r="N226" s="388">
        <v>1</v>
      </c>
      <c r="O226" s="402" t="s">
        <v>3601</v>
      </c>
      <c r="P226" s="388">
        <f t="shared" si="9"/>
        <v>1</v>
      </c>
      <c r="Q226" s="389" t="str" cm="1">
        <f t="array" aca="1" ref="Q226" ca="1">IF(ISNUMBER(P226),IF(P226=100%,"CUMPLIDA",IF(AND(ISNUMBER(L226),ISNUMBER(INDIRECT("FECHA_"&amp;$B226,1))), IF(L226&lt;=INDIRECT("FECHA_"&amp;$B226,1),"INCUMPLIDA","PROCESO"), "VERIFICAR FECHA")),"SIN VALOR AVANCE")</f>
        <v>CUMPLIDA</v>
      </c>
    </row>
    <row r="227" spans="1:17" ht="60.75">
      <c r="A227" s="412" t="s">
        <v>17</v>
      </c>
      <c r="B227" s="383" t="s">
        <v>14</v>
      </c>
      <c r="C227" s="596"/>
      <c r="D227" s="596"/>
      <c r="E227" s="595"/>
      <c r="F227" s="595"/>
      <c r="G227" s="384" t="s">
        <v>2796</v>
      </c>
      <c r="H227" s="402" t="s">
        <v>121</v>
      </c>
      <c r="I227" s="402" t="s">
        <v>121</v>
      </c>
      <c r="J227" s="385">
        <v>1</v>
      </c>
      <c r="K227" s="386">
        <v>45352</v>
      </c>
      <c r="L227" s="386">
        <v>45747</v>
      </c>
      <c r="M227" s="387">
        <f t="shared" si="8"/>
        <v>56.428571428571431</v>
      </c>
      <c r="N227" s="388">
        <v>1</v>
      </c>
      <c r="O227" s="402" t="s">
        <v>3602</v>
      </c>
      <c r="P227" s="388">
        <f t="shared" si="9"/>
        <v>1</v>
      </c>
      <c r="Q227" s="389" t="str" cm="1">
        <f t="array" aca="1" ref="Q227" ca="1">IF(ISNUMBER(P227),IF(P227=100%,"CUMPLIDA",IF(AND(ISNUMBER(L227),ISNUMBER(INDIRECT("FECHA_"&amp;$B227,1))), IF(L227&lt;=INDIRECT("FECHA_"&amp;$B227,1),"INCUMPLIDA","PROCESO"), "VERIFICAR FECHA")),"SIN VALOR AVANCE")</f>
        <v>CUMPLIDA</v>
      </c>
    </row>
    <row r="228" spans="1:17" ht="105.75">
      <c r="A228" s="412" t="s">
        <v>17</v>
      </c>
      <c r="B228" s="383" t="s">
        <v>14</v>
      </c>
      <c r="C228" s="596"/>
      <c r="D228" s="596"/>
      <c r="E228" s="595"/>
      <c r="F228" s="595"/>
      <c r="G228" s="384" t="s">
        <v>3436</v>
      </c>
      <c r="H228" s="402" t="s">
        <v>123</v>
      </c>
      <c r="I228" s="402" t="s">
        <v>123</v>
      </c>
      <c r="J228" s="385">
        <v>1</v>
      </c>
      <c r="K228" s="386">
        <v>45352</v>
      </c>
      <c r="L228" s="386">
        <v>45747</v>
      </c>
      <c r="M228" s="387">
        <f t="shared" si="8"/>
        <v>56.428571428571431</v>
      </c>
      <c r="N228" s="388">
        <v>1</v>
      </c>
      <c r="O228" s="402" t="s">
        <v>3601</v>
      </c>
      <c r="P228" s="388">
        <f t="shared" si="9"/>
        <v>1</v>
      </c>
      <c r="Q228" s="389" t="str" cm="1">
        <f t="array" aca="1" ref="Q228" ca="1">IF(ISNUMBER(P228),IF(P228=100%,"CUMPLIDA",IF(AND(ISNUMBER(L228),ISNUMBER(INDIRECT("FECHA_"&amp;$B228,1))), IF(L228&lt;=INDIRECT("FECHA_"&amp;$B228,1),"INCUMPLIDA","PROCESO"), "VERIFICAR FECHA")),"SIN VALOR AVANCE")</f>
        <v>CUMPLIDA</v>
      </c>
    </row>
    <row r="229" spans="1:17" ht="60.75">
      <c r="A229" s="412" t="s">
        <v>17</v>
      </c>
      <c r="B229" s="383" t="s">
        <v>14</v>
      </c>
      <c r="C229" s="596"/>
      <c r="D229" s="596"/>
      <c r="E229" s="595"/>
      <c r="F229" s="595"/>
      <c r="G229" s="384" t="s">
        <v>3437</v>
      </c>
      <c r="H229" s="402" t="s">
        <v>125</v>
      </c>
      <c r="I229" s="402" t="s">
        <v>125</v>
      </c>
      <c r="J229" s="385">
        <v>1</v>
      </c>
      <c r="K229" s="386">
        <v>45352</v>
      </c>
      <c r="L229" s="386">
        <v>45747</v>
      </c>
      <c r="M229" s="387">
        <f t="shared" si="8"/>
        <v>56.428571428571431</v>
      </c>
      <c r="N229" s="388">
        <v>1</v>
      </c>
      <c r="O229" s="402" t="s">
        <v>3602</v>
      </c>
      <c r="P229" s="388">
        <f t="shared" si="9"/>
        <v>1</v>
      </c>
      <c r="Q229" s="389" t="str" cm="1">
        <f t="array" aca="1" ref="Q229" ca="1">IF(ISNUMBER(P229),IF(P229=100%,"CUMPLIDA",IF(AND(ISNUMBER(L229),ISNUMBER(INDIRECT("FECHA_"&amp;$B229,1))), IF(L229&lt;=INDIRECT("FECHA_"&amp;$B229,1),"INCUMPLIDA","PROCESO"), "VERIFICAR FECHA")),"SIN VALOR AVANCE")</f>
        <v>CUMPLIDA</v>
      </c>
    </row>
    <row r="230" spans="1:17" ht="60.75">
      <c r="A230" s="412" t="s">
        <v>17</v>
      </c>
      <c r="B230" s="383" t="s">
        <v>14</v>
      </c>
      <c r="C230" s="596"/>
      <c r="D230" s="596"/>
      <c r="E230" s="595"/>
      <c r="F230" s="595"/>
      <c r="G230" s="384" t="s">
        <v>3438</v>
      </c>
      <c r="H230" s="402" t="s">
        <v>127</v>
      </c>
      <c r="I230" s="402" t="s">
        <v>127</v>
      </c>
      <c r="J230" s="385">
        <v>1</v>
      </c>
      <c r="K230" s="386">
        <v>45352</v>
      </c>
      <c r="L230" s="386">
        <v>45747</v>
      </c>
      <c r="M230" s="387">
        <f t="shared" si="8"/>
        <v>56.428571428571431</v>
      </c>
      <c r="N230" s="388">
        <v>1</v>
      </c>
      <c r="O230" s="402" t="s">
        <v>3602</v>
      </c>
      <c r="P230" s="388">
        <f t="shared" si="9"/>
        <v>1</v>
      </c>
      <c r="Q230" s="389" t="str" cm="1">
        <f t="array" aca="1" ref="Q230" ca="1">IF(ISNUMBER(P230),IF(P230=100%,"CUMPLIDA",IF(AND(ISNUMBER(L230),ISNUMBER(INDIRECT("FECHA_"&amp;$B230,1))), IF(L230&lt;=INDIRECT("FECHA_"&amp;$B230,1),"INCUMPLIDA","PROCESO"), "VERIFICAR FECHA")),"SIN VALOR AVANCE")</f>
        <v>CUMPLIDA</v>
      </c>
    </row>
    <row r="231" spans="1:17" ht="105.75">
      <c r="A231" s="412" t="s">
        <v>17</v>
      </c>
      <c r="B231" s="383" t="s">
        <v>14</v>
      </c>
      <c r="C231" s="596"/>
      <c r="D231" s="596"/>
      <c r="E231" s="595"/>
      <c r="F231" s="595"/>
      <c r="G231" s="384" t="s">
        <v>3440</v>
      </c>
      <c r="H231" s="402" t="s">
        <v>130</v>
      </c>
      <c r="I231" s="402" t="s">
        <v>130</v>
      </c>
      <c r="J231" s="385">
        <v>2</v>
      </c>
      <c r="K231" s="386">
        <v>45748</v>
      </c>
      <c r="L231" s="386">
        <v>46234</v>
      </c>
      <c r="M231" s="387">
        <f t="shared" si="8"/>
        <v>69.428571428571431</v>
      </c>
      <c r="N231" s="388">
        <v>0.69499999999999995</v>
      </c>
      <c r="O231" s="402" t="s">
        <v>3601</v>
      </c>
      <c r="P231" s="388">
        <f t="shared" si="9"/>
        <v>0.69499999999999995</v>
      </c>
      <c r="Q231" s="389" t="str" cm="1">
        <f t="array" aca="1" ref="Q231" ca="1">IF(ISNUMBER(P231),IF(P231=100%,"CUMPLIDA",IF(AND(ISNUMBER(L231),ISNUMBER(INDIRECT("FECHA_"&amp;$B231,1))), IF(L231&lt;=INDIRECT("FECHA_"&amp;$B231,1),"INCUMPLIDA","PROCESO"), "VERIFICAR FECHA")),"SIN VALOR AVANCE")</f>
        <v>PROCESO</v>
      </c>
    </row>
    <row r="232" spans="1:17" ht="105.75">
      <c r="A232" s="412" t="s">
        <v>17</v>
      </c>
      <c r="B232" s="383" t="s">
        <v>14</v>
      </c>
      <c r="C232" s="596"/>
      <c r="D232" s="596"/>
      <c r="E232" s="595"/>
      <c r="F232" s="595"/>
      <c r="G232" s="384" t="s">
        <v>3441</v>
      </c>
      <c r="H232" s="402" t="s">
        <v>133</v>
      </c>
      <c r="I232" s="402" t="s">
        <v>133</v>
      </c>
      <c r="J232" s="385">
        <v>1</v>
      </c>
      <c r="K232" s="386">
        <v>45748</v>
      </c>
      <c r="L232" s="386">
        <v>46234</v>
      </c>
      <c r="M232" s="387">
        <f t="shared" si="8"/>
        <v>69.428571428571431</v>
      </c>
      <c r="N232" s="388">
        <v>0</v>
      </c>
      <c r="O232" s="402" t="s">
        <v>3601</v>
      </c>
      <c r="P232" s="388">
        <f t="shared" si="9"/>
        <v>0</v>
      </c>
      <c r="Q232" s="389" t="str" cm="1">
        <f t="array" aca="1" ref="Q232" ca="1">IF(ISNUMBER(P232),IF(P232=100%,"CUMPLIDA",IF(AND(ISNUMBER(L232),ISNUMBER(INDIRECT("FECHA_"&amp;$B232,1))), IF(L232&lt;=INDIRECT("FECHA_"&amp;$B232,1),"INCUMPLIDA","PROCESO"), "VERIFICAR FECHA")),"SIN VALOR AVANCE")</f>
        <v>PROCESO</v>
      </c>
    </row>
    <row r="233" spans="1:17" ht="150.75">
      <c r="A233" s="412" t="s">
        <v>17</v>
      </c>
      <c r="B233" s="383" t="s">
        <v>14</v>
      </c>
      <c r="C233" s="596"/>
      <c r="D233" s="596"/>
      <c r="E233" s="595"/>
      <c r="F233" s="595"/>
      <c r="G233" s="384" t="s">
        <v>3442</v>
      </c>
      <c r="H233" s="402" t="s">
        <v>136</v>
      </c>
      <c r="I233" s="402" t="s">
        <v>136</v>
      </c>
      <c r="J233" s="385">
        <v>2</v>
      </c>
      <c r="K233" s="386">
        <v>45748</v>
      </c>
      <c r="L233" s="386">
        <v>46234</v>
      </c>
      <c r="M233" s="387">
        <f t="shared" si="8"/>
        <v>69.428571428571431</v>
      </c>
      <c r="N233" s="388">
        <v>0</v>
      </c>
      <c r="O233" s="402" t="s">
        <v>3600</v>
      </c>
      <c r="P233" s="388">
        <f t="shared" si="9"/>
        <v>0</v>
      </c>
      <c r="Q233" s="389" t="str" cm="1">
        <f t="array" aca="1" ref="Q233" ca="1">IF(ISNUMBER(P233),IF(P233=100%,"CUMPLIDA",IF(AND(ISNUMBER(L233),ISNUMBER(INDIRECT("FECHA_"&amp;$B233,1))), IF(L233&lt;=INDIRECT("FECHA_"&amp;$B233,1),"INCUMPLIDA","PROCESO"), "VERIFICAR FECHA")),"SIN VALOR AVANCE")</f>
        <v>PROCESO</v>
      </c>
    </row>
    <row r="234" spans="1:17" ht="75.75">
      <c r="A234" s="412" t="s">
        <v>17</v>
      </c>
      <c r="B234" s="383" t="s">
        <v>14</v>
      </c>
      <c r="C234" s="596"/>
      <c r="D234" s="596"/>
      <c r="E234" s="595"/>
      <c r="F234" s="595"/>
      <c r="G234" s="384" t="s">
        <v>3603</v>
      </c>
      <c r="H234" s="402" t="s">
        <v>3604</v>
      </c>
      <c r="I234" s="402" t="s">
        <v>3605</v>
      </c>
      <c r="J234" s="385">
        <v>1</v>
      </c>
      <c r="K234" s="386">
        <v>45048</v>
      </c>
      <c r="L234" s="386">
        <v>45291</v>
      </c>
      <c r="M234" s="387">
        <f t="shared" si="8"/>
        <v>34.714285714285715</v>
      </c>
      <c r="N234" s="388">
        <v>1</v>
      </c>
      <c r="O234" s="402" t="s">
        <v>3606</v>
      </c>
      <c r="P234" s="388">
        <f t="shared" si="9"/>
        <v>1</v>
      </c>
      <c r="Q234" s="389" t="str" cm="1">
        <f t="array" aca="1" ref="Q234" ca="1">IF(ISNUMBER(P234),IF(P234=100%,"CUMPLIDA",IF(AND(ISNUMBER(L234),ISNUMBER(INDIRECT("FECHA_"&amp;$B234,1))), IF(L234&lt;=INDIRECT("FECHA_"&amp;$B234,1),"INCUMPLIDA","PROCESO"), "VERIFICAR FECHA")),"SIN VALOR AVANCE")</f>
        <v>CUMPLIDA</v>
      </c>
    </row>
    <row r="235" spans="1:17" ht="120">
      <c r="A235" s="412" t="s">
        <v>17</v>
      </c>
      <c r="B235" s="383" t="s">
        <v>14</v>
      </c>
      <c r="C235" s="596"/>
      <c r="D235" s="596"/>
      <c r="E235" s="595"/>
      <c r="F235" s="595"/>
      <c r="G235" s="384" t="s">
        <v>3607</v>
      </c>
      <c r="H235" s="402" t="s">
        <v>3608</v>
      </c>
      <c r="I235" s="402" t="s">
        <v>3609</v>
      </c>
      <c r="J235" s="385">
        <v>4</v>
      </c>
      <c r="K235" s="386">
        <v>45078</v>
      </c>
      <c r="L235" s="386">
        <v>45473</v>
      </c>
      <c r="M235" s="387">
        <f t="shared" si="8"/>
        <v>56.428571428571431</v>
      </c>
      <c r="N235" s="388">
        <v>1</v>
      </c>
      <c r="O235" s="402" t="s">
        <v>3610</v>
      </c>
      <c r="P235" s="388">
        <f t="shared" si="9"/>
        <v>1</v>
      </c>
      <c r="Q235" s="389" t="str" cm="1">
        <f t="array" aca="1" ref="Q235" ca="1">IF(ISNUMBER(P235),IF(P235=100%,"CUMPLIDA",IF(AND(ISNUMBER(L235),ISNUMBER(INDIRECT("FECHA_"&amp;$B235,1))), IF(L235&lt;=INDIRECT("FECHA_"&amp;$B235,1),"INCUMPLIDA","PROCESO"), "VERIFICAR FECHA")),"SIN VALOR AVANCE")</f>
        <v>CUMPLIDA</v>
      </c>
    </row>
    <row r="236" spans="1:17" ht="120.75">
      <c r="A236" s="412" t="s">
        <v>17</v>
      </c>
      <c r="B236" s="383" t="s">
        <v>14</v>
      </c>
      <c r="C236" s="596"/>
      <c r="D236" s="596"/>
      <c r="E236" s="595"/>
      <c r="F236" s="595"/>
      <c r="G236" s="384" t="s">
        <v>3611</v>
      </c>
      <c r="H236" s="402" t="s">
        <v>3612</v>
      </c>
      <c r="I236" s="402" t="s">
        <v>3609</v>
      </c>
      <c r="J236" s="385">
        <v>4</v>
      </c>
      <c r="K236" s="386">
        <v>45078</v>
      </c>
      <c r="L236" s="386">
        <v>45473</v>
      </c>
      <c r="M236" s="387">
        <f t="shared" si="8"/>
        <v>56.428571428571431</v>
      </c>
      <c r="N236" s="388">
        <v>1</v>
      </c>
      <c r="O236" s="402" t="s">
        <v>3613</v>
      </c>
      <c r="P236" s="388">
        <f t="shared" si="9"/>
        <v>1</v>
      </c>
      <c r="Q236" s="389" t="str" cm="1">
        <f t="array" aca="1" ref="Q236" ca="1">IF(ISNUMBER(P236),IF(P236=100%,"CUMPLIDA",IF(AND(ISNUMBER(L236),ISNUMBER(INDIRECT("FECHA_"&amp;$B236,1))), IF(L236&lt;=INDIRECT("FECHA_"&amp;$B236,1),"INCUMPLIDA","PROCESO"), "VERIFICAR FECHA")),"SIN VALOR AVANCE")</f>
        <v>CUMPLIDA</v>
      </c>
    </row>
    <row r="237" spans="1:17" ht="90">
      <c r="A237" s="412" t="s">
        <v>17</v>
      </c>
      <c r="B237" s="383" t="s">
        <v>14</v>
      </c>
      <c r="C237" s="596"/>
      <c r="D237" s="596"/>
      <c r="E237" s="595"/>
      <c r="F237" s="595"/>
      <c r="G237" s="384" t="s">
        <v>3614</v>
      </c>
      <c r="H237" s="402" t="s">
        <v>3615</v>
      </c>
      <c r="I237" s="402" t="s">
        <v>3616</v>
      </c>
      <c r="J237" s="385">
        <v>1</v>
      </c>
      <c r="K237" s="386">
        <v>45048</v>
      </c>
      <c r="L237" s="386">
        <v>45291</v>
      </c>
      <c r="M237" s="387">
        <f t="shared" si="8"/>
        <v>34.714285714285715</v>
      </c>
      <c r="N237" s="388">
        <v>1</v>
      </c>
      <c r="O237" s="402" t="s">
        <v>3617</v>
      </c>
      <c r="P237" s="388">
        <f t="shared" si="9"/>
        <v>1</v>
      </c>
      <c r="Q237" s="389" t="str" cm="1">
        <f t="array" aca="1" ref="Q237" ca="1">IF(ISNUMBER(P237),IF(P237=100%,"CUMPLIDA",IF(AND(ISNUMBER(L237),ISNUMBER(INDIRECT("FECHA_"&amp;$B237,1))), IF(L237&lt;=INDIRECT("FECHA_"&amp;$B237,1),"INCUMPLIDA","PROCESO"), "VERIFICAR FECHA")),"SIN VALOR AVANCE")</f>
        <v>CUMPLIDA</v>
      </c>
    </row>
    <row r="238" spans="1:17" ht="105">
      <c r="A238" s="412" t="s">
        <v>17</v>
      </c>
      <c r="B238" s="383" t="s">
        <v>14</v>
      </c>
      <c r="C238" s="596"/>
      <c r="D238" s="596"/>
      <c r="E238" s="595"/>
      <c r="F238" s="595"/>
      <c r="G238" s="384" t="s">
        <v>3618</v>
      </c>
      <c r="H238" s="402" t="s">
        <v>3619</v>
      </c>
      <c r="I238" s="402" t="s">
        <v>3620</v>
      </c>
      <c r="J238" s="385">
        <v>1</v>
      </c>
      <c r="K238" s="386">
        <v>45047</v>
      </c>
      <c r="L238" s="386">
        <v>45504</v>
      </c>
      <c r="M238" s="387">
        <f t="shared" si="8"/>
        <v>65.285714285714292</v>
      </c>
      <c r="N238" s="388">
        <v>1</v>
      </c>
      <c r="O238" s="402" t="s">
        <v>3621</v>
      </c>
      <c r="P238" s="388">
        <f t="shared" si="9"/>
        <v>1</v>
      </c>
      <c r="Q238" s="389" t="str" cm="1">
        <f t="array" aca="1" ref="Q238" ca="1">IF(ISNUMBER(P238),IF(P238=100%,"CUMPLIDA",IF(AND(ISNUMBER(L238),ISNUMBER(INDIRECT("FECHA_"&amp;$B238,1))), IF(L238&lt;=INDIRECT("FECHA_"&amp;$B238,1),"INCUMPLIDA","PROCESO"), "VERIFICAR FECHA")),"SIN VALOR AVANCE")</f>
        <v>CUMPLIDA</v>
      </c>
    </row>
    <row r="239" spans="1:17" ht="90.75">
      <c r="A239" s="412" t="s">
        <v>17</v>
      </c>
      <c r="B239" s="383" t="s">
        <v>14</v>
      </c>
      <c r="C239" s="596"/>
      <c r="D239" s="596"/>
      <c r="E239" s="595"/>
      <c r="F239" s="595"/>
      <c r="G239" s="384" t="s">
        <v>3622</v>
      </c>
      <c r="H239" s="402" t="s">
        <v>3623</v>
      </c>
      <c r="I239" s="402" t="s">
        <v>3624</v>
      </c>
      <c r="J239" s="385">
        <v>2</v>
      </c>
      <c r="K239" s="386">
        <v>45047</v>
      </c>
      <c r="L239" s="386">
        <v>45473</v>
      </c>
      <c r="M239" s="387">
        <f t="shared" si="8"/>
        <v>60.857142857142854</v>
      </c>
      <c r="N239" s="388">
        <v>1</v>
      </c>
      <c r="O239" s="402" t="s">
        <v>3625</v>
      </c>
      <c r="P239" s="388">
        <f t="shared" si="9"/>
        <v>1</v>
      </c>
      <c r="Q239" s="389" t="str" cm="1">
        <f t="array" aca="1" ref="Q239" ca="1">IF(ISNUMBER(P239),IF(P239=100%,"CUMPLIDA",IF(AND(ISNUMBER(L239),ISNUMBER(INDIRECT("FECHA_"&amp;$B239,1))), IF(L239&lt;=INDIRECT("FECHA_"&amp;$B239,1),"INCUMPLIDA","PROCESO"), "VERIFICAR FECHA")),"SIN VALOR AVANCE")</f>
        <v>CUMPLIDA</v>
      </c>
    </row>
    <row r="240" spans="1:17" ht="60">
      <c r="A240" s="412" t="s">
        <v>17</v>
      </c>
      <c r="B240" s="383" t="s">
        <v>14</v>
      </c>
      <c r="C240" s="596"/>
      <c r="D240" s="596"/>
      <c r="E240" s="595"/>
      <c r="F240" s="595"/>
      <c r="G240" s="384" t="s">
        <v>3626</v>
      </c>
      <c r="H240" s="402" t="s">
        <v>3627</v>
      </c>
      <c r="I240" s="402" t="s">
        <v>3628</v>
      </c>
      <c r="J240" s="385">
        <v>1</v>
      </c>
      <c r="K240" s="386">
        <v>44879</v>
      </c>
      <c r="L240" s="386">
        <v>45458</v>
      </c>
      <c r="M240" s="387">
        <f t="shared" si="8"/>
        <v>82.714285714285708</v>
      </c>
      <c r="N240" s="388">
        <v>1</v>
      </c>
      <c r="O240" s="402" t="s">
        <v>3629</v>
      </c>
      <c r="P240" s="388">
        <f t="shared" si="9"/>
        <v>1</v>
      </c>
      <c r="Q240" s="389" t="str" cm="1">
        <f t="array" aca="1" ref="Q240" ca="1">IF(ISNUMBER(P240),IF(P240=100%,"CUMPLIDA",IF(AND(ISNUMBER(L240),ISNUMBER(INDIRECT("FECHA_"&amp;$B240,1))), IF(L240&lt;=INDIRECT("FECHA_"&amp;$B240,1),"INCUMPLIDA","PROCESO"), "VERIFICAR FECHA")),"SIN VALOR AVANCE")</f>
        <v>CUMPLIDA</v>
      </c>
    </row>
    <row r="241" spans="1:17" ht="45.75">
      <c r="A241" s="412" t="s">
        <v>17</v>
      </c>
      <c r="B241" s="383" t="s">
        <v>14</v>
      </c>
      <c r="C241" s="596"/>
      <c r="D241" s="596"/>
      <c r="E241" s="595"/>
      <c r="F241" s="595"/>
      <c r="G241" s="384" t="s">
        <v>3630</v>
      </c>
      <c r="H241" s="402" t="s">
        <v>3631</v>
      </c>
      <c r="I241" s="402" t="s">
        <v>3632</v>
      </c>
      <c r="J241" s="385">
        <v>3</v>
      </c>
      <c r="K241" s="386">
        <v>45323</v>
      </c>
      <c r="L241" s="386">
        <v>47087</v>
      </c>
      <c r="M241" s="387">
        <f t="shared" si="8"/>
        <v>252</v>
      </c>
      <c r="N241" s="388">
        <v>0.3</v>
      </c>
      <c r="O241" s="402" t="s">
        <v>3629</v>
      </c>
      <c r="P241" s="388">
        <f t="shared" si="9"/>
        <v>0.3</v>
      </c>
      <c r="Q241" s="389" t="str" cm="1">
        <f t="array" aca="1" ref="Q241" ca="1">IF(ISNUMBER(P241),IF(P241=100%,"CUMPLIDA",IF(AND(ISNUMBER(L241),ISNUMBER(INDIRECT("FECHA_"&amp;$B241,1))), IF(L241&lt;=INDIRECT("FECHA_"&amp;$B241,1),"INCUMPLIDA","PROCESO"), "VERIFICAR FECHA")),"SIN VALOR AVANCE")</f>
        <v>PROCESO</v>
      </c>
    </row>
    <row r="242" spans="1:17" ht="45.75">
      <c r="A242" s="412" t="s">
        <v>17</v>
      </c>
      <c r="B242" s="383" t="s">
        <v>14</v>
      </c>
      <c r="C242" s="596"/>
      <c r="D242" s="596"/>
      <c r="E242" s="595"/>
      <c r="F242" s="595"/>
      <c r="G242" s="384" t="s">
        <v>3633</v>
      </c>
      <c r="H242" s="402" t="s">
        <v>3634</v>
      </c>
      <c r="I242" s="402" t="s">
        <v>3635</v>
      </c>
      <c r="J242" s="385">
        <v>1</v>
      </c>
      <c r="K242" s="386">
        <v>44972</v>
      </c>
      <c r="L242" s="386">
        <v>45747</v>
      </c>
      <c r="M242" s="387">
        <f t="shared" si="8"/>
        <v>110.71428571428571</v>
      </c>
      <c r="N242" s="388">
        <v>1</v>
      </c>
      <c r="O242" s="402" t="s">
        <v>3629</v>
      </c>
      <c r="P242" s="388">
        <f t="shared" si="9"/>
        <v>1</v>
      </c>
      <c r="Q242" s="389" t="str" cm="1">
        <f t="array" aca="1" ref="Q242" ca="1">IF(ISNUMBER(P242),IF(P242=100%,"CUMPLIDA",IF(AND(ISNUMBER(L242),ISNUMBER(INDIRECT("FECHA_"&amp;$B242,1))), IF(L242&lt;=INDIRECT("FECHA_"&amp;$B242,1),"INCUMPLIDA","PROCESO"), "VERIFICAR FECHA")),"SIN VALOR AVANCE")</f>
        <v>CUMPLIDA</v>
      </c>
    </row>
    <row r="243" spans="1:17" ht="90">
      <c r="A243" s="412" t="s">
        <v>17</v>
      </c>
      <c r="B243" s="383" t="s">
        <v>14</v>
      </c>
      <c r="C243" s="596"/>
      <c r="D243" s="596"/>
      <c r="E243" s="595"/>
      <c r="F243" s="595"/>
      <c r="G243" s="384" t="s">
        <v>3636</v>
      </c>
      <c r="H243" s="402" t="s">
        <v>3637</v>
      </c>
      <c r="I243" s="402" t="s">
        <v>3635</v>
      </c>
      <c r="J243" s="391" t="s">
        <v>5347</v>
      </c>
      <c r="K243" s="386">
        <v>44835</v>
      </c>
      <c r="L243" s="386">
        <v>46022</v>
      </c>
      <c r="M243" s="387">
        <f t="shared" si="8"/>
        <v>169.57142857142858</v>
      </c>
      <c r="N243" s="388">
        <v>0.6</v>
      </c>
      <c r="O243" s="402" t="s">
        <v>3638</v>
      </c>
      <c r="P243" s="388">
        <f t="shared" si="9"/>
        <v>0.6</v>
      </c>
      <c r="Q243" s="389" t="str" cm="1">
        <f t="array" aca="1" ref="Q243" ca="1">IF(ISNUMBER(P243),IF(P243=100%,"CUMPLIDA",IF(AND(ISNUMBER(L243),ISNUMBER(INDIRECT("FECHA_"&amp;$B243,1))), IF(L243&lt;=INDIRECT("FECHA_"&amp;$B243,1),"INCUMPLIDA","PROCESO"), "VERIFICAR FECHA")),"SIN VALOR AVANCE")</f>
        <v>PROCESO</v>
      </c>
    </row>
    <row r="244" spans="1:17" ht="45.75">
      <c r="A244" s="412" t="s">
        <v>17</v>
      </c>
      <c r="B244" s="383" t="s">
        <v>14</v>
      </c>
      <c r="C244" s="596"/>
      <c r="D244" s="596"/>
      <c r="E244" s="595"/>
      <c r="F244" s="595"/>
      <c r="G244" s="384" t="s">
        <v>3639</v>
      </c>
      <c r="H244" s="402" t="s">
        <v>3640</v>
      </c>
      <c r="I244" s="402" t="s">
        <v>3641</v>
      </c>
      <c r="J244" s="385">
        <v>1</v>
      </c>
      <c r="K244" s="386">
        <v>44927</v>
      </c>
      <c r="L244" s="386">
        <v>45291</v>
      </c>
      <c r="M244" s="387">
        <f t="shared" si="8"/>
        <v>52</v>
      </c>
      <c r="N244" s="388">
        <v>1</v>
      </c>
      <c r="O244" s="402" t="s">
        <v>3638</v>
      </c>
      <c r="P244" s="388">
        <f t="shared" si="9"/>
        <v>1</v>
      </c>
      <c r="Q244" s="389" t="str" cm="1">
        <f t="array" aca="1" ref="Q244" ca="1">IF(ISNUMBER(P244),IF(P244=100%,"CUMPLIDA",IF(AND(ISNUMBER(L244),ISNUMBER(INDIRECT("FECHA_"&amp;$B244,1))), IF(L244&lt;=INDIRECT("FECHA_"&amp;$B244,1),"INCUMPLIDA","PROCESO"), "VERIFICAR FECHA")),"SIN VALOR AVANCE")</f>
        <v>CUMPLIDA</v>
      </c>
    </row>
    <row r="245" spans="1:17" ht="105.75">
      <c r="A245" s="412" t="s">
        <v>17</v>
      </c>
      <c r="B245" s="383" t="s">
        <v>14</v>
      </c>
      <c r="C245" s="596"/>
      <c r="D245" s="596"/>
      <c r="E245" s="595"/>
      <c r="F245" s="595"/>
      <c r="G245" s="384" t="s">
        <v>3642</v>
      </c>
      <c r="H245" s="402" t="s">
        <v>119</v>
      </c>
      <c r="I245" s="402" t="s">
        <v>119</v>
      </c>
      <c r="J245" s="385">
        <v>1</v>
      </c>
      <c r="K245" s="386">
        <v>45352</v>
      </c>
      <c r="L245" s="386">
        <v>45747</v>
      </c>
      <c r="M245" s="387">
        <f t="shared" si="8"/>
        <v>56.428571428571431</v>
      </c>
      <c r="N245" s="388">
        <v>1</v>
      </c>
      <c r="O245" s="402" t="s">
        <v>3601</v>
      </c>
      <c r="P245" s="388">
        <f t="shared" si="9"/>
        <v>1</v>
      </c>
      <c r="Q245" s="389" t="str" cm="1">
        <f t="array" aca="1" ref="Q245" ca="1">IF(ISNUMBER(P245),IF(P245=100%,"CUMPLIDA",IF(AND(ISNUMBER(L245),ISNUMBER(INDIRECT("FECHA_"&amp;$B245,1))), IF(L245&lt;=INDIRECT("FECHA_"&amp;$B245,1),"INCUMPLIDA","PROCESO"), "VERIFICAR FECHA")),"SIN VALOR AVANCE")</f>
        <v>CUMPLIDA</v>
      </c>
    </row>
    <row r="246" spans="1:17" ht="60.75">
      <c r="A246" s="412" t="s">
        <v>17</v>
      </c>
      <c r="B246" s="383" t="s">
        <v>14</v>
      </c>
      <c r="C246" s="596"/>
      <c r="D246" s="596"/>
      <c r="E246" s="595"/>
      <c r="F246" s="595"/>
      <c r="G246" s="384" t="s">
        <v>3643</v>
      </c>
      <c r="H246" s="402" t="s">
        <v>121</v>
      </c>
      <c r="I246" s="402" t="s">
        <v>121</v>
      </c>
      <c r="J246" s="385">
        <v>1</v>
      </c>
      <c r="K246" s="386">
        <v>45323</v>
      </c>
      <c r="L246" s="386">
        <v>45747</v>
      </c>
      <c r="M246" s="387">
        <f t="shared" si="8"/>
        <v>60.571428571428569</v>
      </c>
      <c r="N246" s="388">
        <v>1</v>
      </c>
      <c r="O246" s="402" t="s">
        <v>3602</v>
      </c>
      <c r="P246" s="388">
        <f t="shared" si="9"/>
        <v>1</v>
      </c>
      <c r="Q246" s="389" t="str" cm="1">
        <f t="array" aca="1" ref="Q246" ca="1">IF(ISNUMBER(P246),IF(P246=100%,"CUMPLIDA",IF(AND(ISNUMBER(L246),ISNUMBER(INDIRECT("FECHA_"&amp;$B246,1))), IF(L246&lt;=INDIRECT("FECHA_"&amp;$B246,1),"INCUMPLIDA","PROCESO"), "VERIFICAR FECHA")),"SIN VALOR AVANCE")</f>
        <v>CUMPLIDA</v>
      </c>
    </row>
    <row r="247" spans="1:17" ht="60.75">
      <c r="A247" s="412" t="s">
        <v>17</v>
      </c>
      <c r="B247" s="383" t="s">
        <v>14</v>
      </c>
      <c r="C247" s="596"/>
      <c r="D247" s="596"/>
      <c r="E247" s="595"/>
      <c r="F247" s="595"/>
      <c r="G247" s="384" t="s">
        <v>3644</v>
      </c>
      <c r="H247" s="402" t="s">
        <v>196</v>
      </c>
      <c r="I247" s="402" t="s">
        <v>196</v>
      </c>
      <c r="J247" s="385">
        <v>1</v>
      </c>
      <c r="K247" s="386">
        <v>45231</v>
      </c>
      <c r="L247" s="386">
        <v>45747</v>
      </c>
      <c r="M247" s="387">
        <f>(L247-K247)/7</f>
        <v>73.714285714285708</v>
      </c>
      <c r="N247" s="388">
        <v>1</v>
      </c>
      <c r="O247" s="402" t="s">
        <v>3602</v>
      </c>
      <c r="P247" s="388">
        <f t="shared" si="9"/>
        <v>1</v>
      </c>
      <c r="Q247" s="389" t="str" cm="1">
        <f t="array" aca="1" ref="Q247" ca="1">IF(ISNUMBER(P247),IF(P247=100%,"CUMPLIDA",IF(AND(ISNUMBER(L247),ISNUMBER(INDIRECT("FECHA_"&amp;#REF!,1))), IF(L247&lt;=INDIRECT("FECHA_"&amp;#REF!,1),"INCUMPLIDA","PROCESO"), "VERIFICAR FECHA")),"SIN VALOR AVANCE")</f>
        <v>CUMPLIDA</v>
      </c>
    </row>
    <row r="248" spans="1:17" ht="105.75">
      <c r="A248" s="412" t="s">
        <v>17</v>
      </c>
      <c r="B248" s="383" t="s">
        <v>14</v>
      </c>
      <c r="C248" s="596"/>
      <c r="D248" s="596"/>
      <c r="E248" s="595"/>
      <c r="F248" s="595"/>
      <c r="G248" s="384" t="s">
        <v>3645</v>
      </c>
      <c r="H248" s="402" t="s">
        <v>123</v>
      </c>
      <c r="I248" s="402" t="s">
        <v>123</v>
      </c>
      <c r="J248" s="385">
        <v>1</v>
      </c>
      <c r="K248" s="386">
        <v>45352</v>
      </c>
      <c r="L248" s="386">
        <v>45747</v>
      </c>
      <c r="M248" s="387">
        <f>(L248-K248)/7</f>
        <v>56.428571428571431</v>
      </c>
      <c r="N248" s="388">
        <v>1</v>
      </c>
      <c r="O248" s="402" t="s">
        <v>3601</v>
      </c>
      <c r="P248" s="388">
        <f t="shared" si="9"/>
        <v>1</v>
      </c>
      <c r="Q248" s="389" t="str" cm="1">
        <f t="array" aca="1" ref="Q248" ca="1">IF(ISNUMBER(P248),IF(P248=100%,"CUMPLIDA",IF(AND(ISNUMBER(L248),ISNUMBER(INDIRECT("FECHA_"&amp;#REF!,1))), IF(L248&lt;=INDIRECT("FECHA_"&amp;#REF!,1),"INCUMPLIDA","PROCESO"), "VERIFICAR FECHA")),"SIN VALOR AVANCE")</f>
        <v>CUMPLIDA</v>
      </c>
    </row>
    <row r="249" spans="1:17" ht="60.75">
      <c r="A249" s="412" t="s">
        <v>17</v>
      </c>
      <c r="B249" s="383" t="s">
        <v>14</v>
      </c>
      <c r="C249" s="596"/>
      <c r="D249" s="596"/>
      <c r="E249" s="595"/>
      <c r="F249" s="595"/>
      <c r="G249" s="384" t="s">
        <v>3646</v>
      </c>
      <c r="H249" s="402" t="s">
        <v>125</v>
      </c>
      <c r="I249" s="402" t="s">
        <v>125</v>
      </c>
      <c r="J249" s="385">
        <v>1</v>
      </c>
      <c r="K249" s="386">
        <v>45231</v>
      </c>
      <c r="L249" s="386">
        <v>45747</v>
      </c>
      <c r="M249" s="387">
        <f>(L249-K249)/7</f>
        <v>73.714285714285708</v>
      </c>
      <c r="N249" s="388">
        <v>1</v>
      </c>
      <c r="O249" s="402" t="s">
        <v>3602</v>
      </c>
      <c r="P249" s="388">
        <f t="shared" si="9"/>
        <v>1</v>
      </c>
      <c r="Q249" s="389" t="str" cm="1">
        <f t="array" aca="1" ref="Q249" ca="1">IF(ISNUMBER(P249),IF(P249=100%,"CUMPLIDA",IF(AND(ISNUMBER(L249),ISNUMBER(INDIRECT("FECHA_"&amp;#REF!,1))), IF(L249&lt;=INDIRECT("FECHA_"&amp;#REF!,1),"INCUMPLIDA","PROCESO"), "VERIFICAR FECHA")),"SIN VALOR AVANCE")</f>
        <v>CUMPLIDA</v>
      </c>
    </row>
    <row r="250" spans="1:17" ht="150.75">
      <c r="A250" s="412" t="s">
        <v>17</v>
      </c>
      <c r="B250" s="383" t="s">
        <v>14</v>
      </c>
      <c r="C250" s="596"/>
      <c r="D250" s="596"/>
      <c r="E250" s="595"/>
      <c r="F250" s="595"/>
      <c r="G250" s="384" t="s">
        <v>3647</v>
      </c>
      <c r="H250" s="402" t="s">
        <v>127</v>
      </c>
      <c r="I250" s="402" t="s">
        <v>127</v>
      </c>
      <c r="J250" s="385">
        <v>1</v>
      </c>
      <c r="K250" s="386">
        <v>45231</v>
      </c>
      <c r="L250" s="386">
        <v>45808</v>
      </c>
      <c r="M250" s="387">
        <f t="shared" ref="M250" si="10">(L250-K250)/7</f>
        <v>82.428571428571431</v>
      </c>
      <c r="N250" s="388">
        <v>1</v>
      </c>
      <c r="O250" s="402" t="s">
        <v>3600</v>
      </c>
      <c r="P250" s="388">
        <f t="shared" si="9"/>
        <v>1</v>
      </c>
      <c r="Q250" s="389" t="str" cm="1">
        <f t="array" aca="1" ref="Q250" ca="1">IF(ISNUMBER(P250),IF(P250=100%,"CUMPLIDA",IF(AND(ISNUMBER(L250),ISNUMBER(INDIRECT("FECHA_"&amp;$B250,1))), IF(L250&lt;=INDIRECT("FECHA_"&amp;$B250,1),"INCUMPLIDA","PROCESO"), "VERIFICAR FECHA")),"SIN VALOR AVANCE")</f>
        <v>CUMPLIDA</v>
      </c>
    </row>
    <row r="251" spans="1:17" ht="60.75">
      <c r="A251" s="412" t="s">
        <v>17</v>
      </c>
      <c r="B251" s="383" t="s">
        <v>14</v>
      </c>
      <c r="C251" s="596"/>
      <c r="D251" s="596"/>
      <c r="E251" s="595"/>
      <c r="F251" s="595"/>
      <c r="G251" s="384" t="s">
        <v>3648</v>
      </c>
      <c r="H251" s="402" t="s">
        <v>130</v>
      </c>
      <c r="I251" s="402" t="s">
        <v>130</v>
      </c>
      <c r="J251" s="385">
        <v>3</v>
      </c>
      <c r="K251" s="386">
        <v>46204</v>
      </c>
      <c r="L251" s="386">
        <v>46477</v>
      </c>
      <c r="M251" s="387">
        <f>(L251-K251)/7</f>
        <v>39</v>
      </c>
      <c r="N251" s="388">
        <v>0</v>
      </c>
      <c r="O251" s="402" t="s">
        <v>3602</v>
      </c>
      <c r="P251" s="388">
        <f t="shared" si="9"/>
        <v>0</v>
      </c>
      <c r="Q251" s="389" t="str" cm="1">
        <f t="array" aca="1" ref="Q251" ca="1">IF(ISNUMBER(P251),IF(P251=100%,"CUMPLIDA",IF(AND(ISNUMBER(L251),ISNUMBER(INDIRECT("FECHA_"&amp;$B251,1))), IF(L251&lt;=INDIRECT("FECHA_"&amp;$B251,1),"INCUMPLIDA","PROCESO"), "VERIFICAR FECHA")),"SIN VALOR AVANCE")</f>
        <v>PROCESO</v>
      </c>
    </row>
    <row r="252" spans="1:17" ht="105.75">
      <c r="A252" s="412" t="s">
        <v>17</v>
      </c>
      <c r="B252" s="383" t="s">
        <v>14</v>
      </c>
      <c r="C252" s="596"/>
      <c r="D252" s="596"/>
      <c r="E252" s="595"/>
      <c r="F252" s="595"/>
      <c r="G252" s="384" t="s">
        <v>3649</v>
      </c>
      <c r="H252" s="402" t="s">
        <v>133</v>
      </c>
      <c r="I252" s="402" t="s">
        <v>133</v>
      </c>
      <c r="J252" s="385">
        <v>1</v>
      </c>
      <c r="K252" s="386">
        <v>46204</v>
      </c>
      <c r="L252" s="386">
        <v>46477</v>
      </c>
      <c r="M252" s="387">
        <f>(L252-K252)/7</f>
        <v>39</v>
      </c>
      <c r="N252" s="388">
        <v>0</v>
      </c>
      <c r="O252" s="402" t="s">
        <v>3601</v>
      </c>
      <c r="P252" s="388">
        <f t="shared" si="9"/>
        <v>0</v>
      </c>
      <c r="Q252" s="389" t="str" cm="1">
        <f t="array" aca="1" ref="Q252" ca="1">IF(ISNUMBER(P252),IF(P252=100%,"CUMPLIDA",IF(AND(ISNUMBER(L252),ISNUMBER(INDIRECT("FECHA_"&amp;$B252,1))), IF(L252&lt;=INDIRECT("FECHA_"&amp;$B252,1),"INCUMPLIDA","PROCESO"), "VERIFICAR FECHA")),"SIN VALOR AVANCE")</f>
        <v>PROCESO</v>
      </c>
    </row>
    <row r="253" spans="1:17" ht="150.75">
      <c r="A253" s="412" t="s">
        <v>17</v>
      </c>
      <c r="B253" s="383" t="s">
        <v>14</v>
      </c>
      <c r="C253" s="596"/>
      <c r="D253" s="596"/>
      <c r="E253" s="595"/>
      <c r="F253" s="595"/>
      <c r="G253" s="384" t="s">
        <v>3650</v>
      </c>
      <c r="H253" s="402" t="s">
        <v>136</v>
      </c>
      <c r="I253" s="402" t="s">
        <v>136</v>
      </c>
      <c r="J253" s="385">
        <v>2</v>
      </c>
      <c r="K253" s="386">
        <v>45748</v>
      </c>
      <c r="L253" s="386">
        <v>46234</v>
      </c>
      <c r="M253" s="387">
        <f t="shared" ref="M253" si="11">(L253-K253)/7</f>
        <v>69.428571428571431</v>
      </c>
      <c r="N253" s="388">
        <v>0</v>
      </c>
      <c r="O253" s="402" t="s">
        <v>3600</v>
      </c>
      <c r="P253" s="388">
        <f t="shared" si="9"/>
        <v>0</v>
      </c>
      <c r="Q253" s="389" t="str" cm="1">
        <f t="array" aca="1" ref="Q253" ca="1">IF(ISNUMBER(P253),IF(P253=100%,"CUMPLIDA",IF(AND(ISNUMBER(L253),ISNUMBER(INDIRECT("FECHA_"&amp;$B253,1))), IF(L253&lt;=INDIRECT("FECHA_"&amp;$B253,1),"INCUMPLIDA","PROCESO"), "VERIFICAR FECHA")),"SIN VALOR AVANCE")</f>
        <v>PROCESO</v>
      </c>
    </row>
    <row r="254" spans="1:17" ht="105">
      <c r="A254" s="412" t="s">
        <v>17</v>
      </c>
      <c r="B254" s="383" t="s">
        <v>14</v>
      </c>
      <c r="C254" s="596"/>
      <c r="D254" s="596"/>
      <c r="E254" s="595"/>
      <c r="F254" s="595"/>
      <c r="G254" s="384" t="s">
        <v>3651</v>
      </c>
      <c r="H254" s="402" t="s">
        <v>3652</v>
      </c>
      <c r="I254" s="402" t="s">
        <v>3620</v>
      </c>
      <c r="J254" s="385">
        <v>1</v>
      </c>
      <c r="K254" s="386">
        <v>45047</v>
      </c>
      <c r="L254" s="386">
        <v>45138</v>
      </c>
      <c r="M254" s="387">
        <f>(L254-K254)/7</f>
        <v>13</v>
      </c>
      <c r="N254" s="388">
        <v>1</v>
      </c>
      <c r="O254" s="402" t="s">
        <v>3621</v>
      </c>
      <c r="P254" s="388">
        <f t="shared" si="9"/>
        <v>1</v>
      </c>
      <c r="Q254" s="389" t="str" cm="1">
        <f t="array" aca="1" ref="Q254" ca="1">IF(ISNUMBER(P254),IF(P254=100%,"CUMPLIDA",IF(AND(ISNUMBER(L254),ISNUMBER(INDIRECT("FECHA_"&amp;$B254,1))), IF(L254&lt;=INDIRECT("FECHA_"&amp;$B254,1),"INCUMPLIDA","PROCESO"), "VERIFICAR FECHA")),"SIN VALOR AVANCE")</f>
        <v>CUMPLIDA</v>
      </c>
    </row>
    <row r="255" spans="1:17" ht="90.75">
      <c r="A255" s="412" t="s">
        <v>17</v>
      </c>
      <c r="B255" s="383" t="s">
        <v>14</v>
      </c>
      <c r="C255" s="596"/>
      <c r="D255" s="596"/>
      <c r="E255" s="595"/>
      <c r="F255" s="595"/>
      <c r="G255" s="384" t="s">
        <v>3653</v>
      </c>
      <c r="H255" s="402" t="s">
        <v>3654</v>
      </c>
      <c r="I255" s="402" t="s">
        <v>3624</v>
      </c>
      <c r="J255" s="385">
        <v>2</v>
      </c>
      <c r="K255" s="386">
        <v>45047</v>
      </c>
      <c r="L255" s="386">
        <v>45473</v>
      </c>
      <c r="M255" s="387">
        <f>(L255-K255)/7</f>
        <v>60.857142857142854</v>
      </c>
      <c r="N255" s="388">
        <v>1</v>
      </c>
      <c r="O255" s="402" t="s">
        <v>3625</v>
      </c>
      <c r="P255" s="388">
        <f t="shared" si="9"/>
        <v>1</v>
      </c>
      <c r="Q255" s="389" t="str" cm="1">
        <f t="array" aca="1" ref="Q255" ca="1">IF(ISNUMBER(P255),IF(P255=100%,"CUMPLIDA",IF(AND(ISNUMBER(L255),ISNUMBER(INDIRECT("FECHA_"&amp;$B255,1))), IF(L255&lt;=INDIRECT("FECHA_"&amp;$B255,1),"INCUMPLIDA","PROCESO"), "VERIFICAR FECHA")),"SIN VALOR AVANCE")</f>
        <v>CUMPLIDA</v>
      </c>
    </row>
    <row r="256" spans="1:17" ht="45.75">
      <c r="A256" s="412" t="s">
        <v>17</v>
      </c>
      <c r="B256" s="383" t="s">
        <v>14</v>
      </c>
      <c r="C256" s="596"/>
      <c r="D256" s="596"/>
      <c r="E256" s="595"/>
      <c r="F256" s="595"/>
      <c r="G256" s="384" t="s">
        <v>3655</v>
      </c>
      <c r="H256" s="402" t="s">
        <v>130</v>
      </c>
      <c r="I256" s="402" t="s">
        <v>130</v>
      </c>
      <c r="J256" s="385">
        <v>9</v>
      </c>
      <c r="K256" s="386">
        <v>45809</v>
      </c>
      <c r="L256" s="386">
        <v>46660</v>
      </c>
      <c r="M256" s="387">
        <f>(L256-K256)/7</f>
        <v>121.57142857142857</v>
      </c>
      <c r="N256" s="388">
        <v>0</v>
      </c>
      <c r="O256" s="402" t="s">
        <v>3656</v>
      </c>
      <c r="P256" s="388">
        <f>IF(B257="ITRC",N256,N256/J256)</f>
        <v>0</v>
      </c>
      <c r="Q256" s="389" t="str" cm="1">
        <f t="array" aca="1" ref="Q256" ca="1">IF(ISNUMBER(P256),IF(P256=100%,"CUMPLIDA",IF(AND(ISNUMBER(L256),ISNUMBER(INDIRECT("FECHA_"&amp;$B257,1))), IF(L256&lt;=INDIRECT("FECHA_"&amp;$B257,1),"INCUMPLIDA","PROCESO"), "VERIFICAR FECHA")),"SIN VALOR AVANCE")</f>
        <v>PROCESO</v>
      </c>
    </row>
    <row r="257" spans="1:17" ht="105.75">
      <c r="A257" s="412" t="s">
        <v>17</v>
      </c>
      <c r="B257" s="383" t="s">
        <v>14</v>
      </c>
      <c r="C257" s="596"/>
      <c r="D257" s="596"/>
      <c r="E257" s="595"/>
      <c r="F257" s="595"/>
      <c r="G257" s="384" t="s">
        <v>3657</v>
      </c>
      <c r="H257" s="402" t="s">
        <v>133</v>
      </c>
      <c r="I257" s="402" t="s">
        <v>133</v>
      </c>
      <c r="J257" s="385">
        <v>1</v>
      </c>
      <c r="K257" s="386">
        <v>45809</v>
      </c>
      <c r="L257" s="386">
        <v>46660</v>
      </c>
      <c r="M257" s="387">
        <f>(L257-K257)/7</f>
        <v>121.57142857142857</v>
      </c>
      <c r="N257" s="388">
        <v>0</v>
      </c>
      <c r="O257" s="402" t="s">
        <v>3601</v>
      </c>
      <c r="P257" s="388">
        <f>IF(B258="ITRC",N257,N257/J257)</f>
        <v>0</v>
      </c>
      <c r="Q257" s="389" t="str" cm="1">
        <f t="array" aca="1" ref="Q257" ca="1">IF(ISNUMBER(P257),IF(P257=100%,"CUMPLIDA",IF(AND(ISNUMBER(L257),ISNUMBER(INDIRECT("FECHA_"&amp;$B258,1))), IF(L257&lt;=INDIRECT("FECHA_"&amp;$B258,1),"INCUMPLIDA","PROCESO"), "VERIFICAR FECHA")),"SIN VALOR AVANCE")</f>
        <v>PROCESO</v>
      </c>
    </row>
    <row r="258" spans="1:17" ht="150.75">
      <c r="A258" s="412" t="s">
        <v>17</v>
      </c>
      <c r="B258" s="383" t="s">
        <v>14</v>
      </c>
      <c r="C258" s="596"/>
      <c r="D258" s="596"/>
      <c r="E258" s="595"/>
      <c r="F258" s="595"/>
      <c r="G258" s="384" t="s">
        <v>3658</v>
      </c>
      <c r="H258" s="402" t="s">
        <v>136</v>
      </c>
      <c r="I258" s="402" t="s">
        <v>136</v>
      </c>
      <c r="J258" s="385">
        <v>2</v>
      </c>
      <c r="K258" s="386">
        <v>46204</v>
      </c>
      <c r="L258" s="386">
        <v>46477</v>
      </c>
      <c r="M258" s="387">
        <f>(L258-K258)/7</f>
        <v>39</v>
      </c>
      <c r="N258" s="388">
        <v>0</v>
      </c>
      <c r="O258" s="402" t="s">
        <v>3600</v>
      </c>
      <c r="P258" s="388">
        <f t="shared" ref="P258:P276" si="12">IF(B258="ITRC",N258,N258/J258)</f>
        <v>0</v>
      </c>
      <c r="Q258" s="389" t="str" cm="1">
        <f t="array" aca="1" ref="Q258" ca="1">IF(ISNUMBER(P258),IF(P258=100%,"CUMPLIDA",IF(AND(ISNUMBER(L258),ISNUMBER(INDIRECT("FECHA_"&amp;$B258,1))), IF(L258&lt;=INDIRECT("FECHA_"&amp;$B258,1),"INCUMPLIDA","PROCESO"), "VERIFICAR FECHA")),"SIN VALOR AVANCE")</f>
        <v>PROCESO</v>
      </c>
    </row>
    <row r="259" spans="1:17" ht="180">
      <c r="A259" s="412" t="s">
        <v>17</v>
      </c>
      <c r="B259" s="383" t="s">
        <v>14</v>
      </c>
      <c r="C259" s="596"/>
      <c r="D259" s="596"/>
      <c r="E259" s="595"/>
      <c r="F259" s="595"/>
      <c r="G259" s="384" t="s">
        <v>3659</v>
      </c>
      <c r="H259" s="402" t="s">
        <v>3660</v>
      </c>
      <c r="I259" s="402" t="s">
        <v>3661</v>
      </c>
      <c r="J259" s="388">
        <v>1</v>
      </c>
      <c r="K259" s="386">
        <v>44958</v>
      </c>
      <c r="L259" s="386">
        <v>45352</v>
      </c>
      <c r="M259" s="387">
        <f t="shared" ref="M259:M322" si="13">(L259-K259)/7</f>
        <v>56.285714285714285</v>
      </c>
      <c r="N259" s="388">
        <v>1</v>
      </c>
      <c r="O259" s="402" t="s">
        <v>3662</v>
      </c>
      <c r="P259" s="388">
        <f t="shared" si="12"/>
        <v>1</v>
      </c>
      <c r="Q259" s="389" t="str" cm="1">
        <f t="array" aca="1" ref="Q259" ca="1">IF(ISNUMBER(P259),IF(P259=100%,"CUMPLIDA",IF(AND(ISNUMBER(L259),ISNUMBER(INDIRECT("FECHA_"&amp;$B259,1))), IF(L259&lt;=INDIRECT("FECHA_"&amp;$B259,1),"INCUMPLIDA","PROCESO"), "VERIFICAR FECHA")),"SIN VALOR AVANCE")</f>
        <v>CUMPLIDA</v>
      </c>
    </row>
    <row r="260" spans="1:17" ht="60">
      <c r="A260" s="412" t="s">
        <v>17</v>
      </c>
      <c r="B260" s="383" t="s">
        <v>14</v>
      </c>
      <c r="C260" s="596"/>
      <c r="D260" s="596"/>
      <c r="E260" s="595"/>
      <c r="F260" s="595"/>
      <c r="G260" s="384" t="s">
        <v>3663</v>
      </c>
      <c r="H260" s="402" t="s">
        <v>3664</v>
      </c>
      <c r="I260" s="402" t="s">
        <v>3665</v>
      </c>
      <c r="J260" s="388">
        <v>1</v>
      </c>
      <c r="K260" s="386">
        <v>44986</v>
      </c>
      <c r="L260" s="386">
        <v>45077</v>
      </c>
      <c r="M260" s="387">
        <f t="shared" si="13"/>
        <v>13</v>
      </c>
      <c r="N260" s="388">
        <v>1</v>
      </c>
      <c r="O260" s="402" t="s">
        <v>3662</v>
      </c>
      <c r="P260" s="388">
        <f t="shared" si="12"/>
        <v>1</v>
      </c>
      <c r="Q260" s="389" t="str" cm="1">
        <f t="array" aca="1" ref="Q260" ca="1">IF(ISNUMBER(P260),IF(P260=100%,"CUMPLIDA",IF(AND(ISNUMBER(L260),ISNUMBER(INDIRECT("FECHA_"&amp;$B260,1))), IF(L260&lt;=INDIRECT("FECHA_"&amp;$B260,1),"INCUMPLIDA","PROCESO"), "VERIFICAR FECHA")),"SIN VALOR AVANCE")</f>
        <v>CUMPLIDA</v>
      </c>
    </row>
    <row r="261" spans="1:17" ht="60.75">
      <c r="A261" s="412" t="s">
        <v>17</v>
      </c>
      <c r="B261" s="383" t="s">
        <v>14</v>
      </c>
      <c r="C261" s="596"/>
      <c r="D261" s="596"/>
      <c r="E261" s="595"/>
      <c r="F261" s="595"/>
      <c r="G261" s="384" t="s">
        <v>3666</v>
      </c>
      <c r="H261" s="402" t="s">
        <v>3667</v>
      </c>
      <c r="I261" s="402" t="s">
        <v>3668</v>
      </c>
      <c r="J261" s="388">
        <v>1</v>
      </c>
      <c r="K261" s="386">
        <v>44986</v>
      </c>
      <c r="L261" s="386">
        <v>45352</v>
      </c>
      <c r="M261" s="387">
        <f t="shared" si="13"/>
        <v>52.285714285714285</v>
      </c>
      <c r="N261" s="388">
        <v>1</v>
      </c>
      <c r="O261" s="402" t="s">
        <v>3669</v>
      </c>
      <c r="P261" s="388">
        <f t="shared" si="12"/>
        <v>1</v>
      </c>
      <c r="Q261" s="389" t="str" cm="1">
        <f t="array" aca="1" ref="Q261" ca="1">IF(ISNUMBER(P261),IF(P261=100%,"CUMPLIDA",IF(AND(ISNUMBER(L261),ISNUMBER(INDIRECT("FECHA_"&amp;$B261,1))), IF(L261&lt;=INDIRECT("FECHA_"&amp;$B261,1),"INCUMPLIDA","PROCESO"), "VERIFICAR FECHA")),"SIN VALOR AVANCE")</f>
        <v>CUMPLIDA</v>
      </c>
    </row>
    <row r="262" spans="1:17" ht="75">
      <c r="A262" s="412" t="s">
        <v>17</v>
      </c>
      <c r="B262" s="383" t="s">
        <v>14</v>
      </c>
      <c r="C262" s="596"/>
      <c r="D262" s="596"/>
      <c r="E262" s="595"/>
      <c r="F262" s="595"/>
      <c r="G262" s="384" t="s">
        <v>3670</v>
      </c>
      <c r="H262" s="402" t="s">
        <v>3671</v>
      </c>
      <c r="I262" s="402" t="s">
        <v>3672</v>
      </c>
      <c r="J262" s="388">
        <v>1</v>
      </c>
      <c r="K262" s="386">
        <v>45047</v>
      </c>
      <c r="L262" s="386">
        <v>45352</v>
      </c>
      <c r="M262" s="387">
        <f t="shared" si="13"/>
        <v>43.571428571428569</v>
      </c>
      <c r="N262" s="388">
        <v>1</v>
      </c>
      <c r="O262" s="402" t="s">
        <v>3673</v>
      </c>
      <c r="P262" s="388">
        <f t="shared" si="12"/>
        <v>1</v>
      </c>
      <c r="Q262" s="389" t="str" cm="1">
        <f t="array" aca="1" ref="Q262" ca="1">IF(ISNUMBER(P262),IF(P262=100%,"CUMPLIDA",IF(AND(ISNUMBER(L262),ISNUMBER(INDIRECT("FECHA_"&amp;$B262,1))), IF(L262&lt;=INDIRECT("FECHA_"&amp;$B262,1),"INCUMPLIDA","PROCESO"), "VERIFICAR FECHA")),"SIN VALOR AVANCE")</f>
        <v>CUMPLIDA</v>
      </c>
    </row>
    <row r="263" spans="1:17" ht="60.75">
      <c r="A263" s="412" t="s">
        <v>17</v>
      </c>
      <c r="B263" s="383" t="s">
        <v>14</v>
      </c>
      <c r="C263" s="596"/>
      <c r="D263" s="596"/>
      <c r="E263" s="595"/>
      <c r="F263" s="595"/>
      <c r="G263" s="384" t="s">
        <v>3674</v>
      </c>
      <c r="H263" s="402" t="s">
        <v>3675</v>
      </c>
      <c r="I263" s="402" t="s">
        <v>3676</v>
      </c>
      <c r="J263" s="388">
        <v>1</v>
      </c>
      <c r="K263" s="386">
        <v>45078</v>
      </c>
      <c r="L263" s="386">
        <v>45291</v>
      </c>
      <c r="M263" s="387">
        <f t="shared" si="13"/>
        <v>30.428571428571427</v>
      </c>
      <c r="N263" s="388">
        <v>1</v>
      </c>
      <c r="O263" s="402" t="s">
        <v>3669</v>
      </c>
      <c r="P263" s="388">
        <f t="shared" si="12"/>
        <v>1</v>
      </c>
      <c r="Q263" s="389" t="str" cm="1">
        <f t="array" aca="1" ref="Q263" ca="1">IF(ISNUMBER(P263),IF(P263=100%,"CUMPLIDA",IF(AND(ISNUMBER(L263),ISNUMBER(INDIRECT("FECHA_"&amp;$B263,1))), IF(L263&lt;=INDIRECT("FECHA_"&amp;$B263,1),"INCUMPLIDA","PROCESO"), "VERIFICAR FECHA")),"SIN VALOR AVANCE")</f>
        <v>CUMPLIDA</v>
      </c>
    </row>
    <row r="264" spans="1:17" ht="165">
      <c r="A264" s="412" t="s">
        <v>17</v>
      </c>
      <c r="B264" s="383" t="s">
        <v>14</v>
      </c>
      <c r="C264" s="596"/>
      <c r="D264" s="596"/>
      <c r="E264" s="595"/>
      <c r="F264" s="595"/>
      <c r="G264" s="384" t="s">
        <v>3677</v>
      </c>
      <c r="H264" s="402" t="s">
        <v>3678</v>
      </c>
      <c r="I264" s="402" t="s">
        <v>3679</v>
      </c>
      <c r="J264" s="388">
        <v>1</v>
      </c>
      <c r="K264" s="386">
        <v>45078</v>
      </c>
      <c r="L264" s="386">
        <v>45352</v>
      </c>
      <c r="M264" s="387">
        <f t="shared" si="13"/>
        <v>39.142857142857146</v>
      </c>
      <c r="N264" s="388">
        <v>1</v>
      </c>
      <c r="O264" s="402" t="s">
        <v>3662</v>
      </c>
      <c r="P264" s="388">
        <f t="shared" si="12"/>
        <v>1</v>
      </c>
      <c r="Q264" s="389" t="str" cm="1">
        <f t="array" aca="1" ref="Q264" ca="1">IF(ISNUMBER(P264),IF(P264=100%,"CUMPLIDA",IF(AND(ISNUMBER(L264),ISNUMBER(INDIRECT("FECHA_"&amp;$B264,1))), IF(L264&lt;=INDIRECT("FECHA_"&amp;$B264,1),"INCUMPLIDA","PROCESO"), "VERIFICAR FECHA")),"SIN VALOR AVANCE")</f>
        <v>CUMPLIDA</v>
      </c>
    </row>
    <row r="265" spans="1:17" ht="75">
      <c r="A265" s="412" t="s">
        <v>17</v>
      </c>
      <c r="B265" s="383" t="s">
        <v>14</v>
      </c>
      <c r="C265" s="596" t="s">
        <v>3680</v>
      </c>
      <c r="D265" s="596" t="s">
        <v>3681</v>
      </c>
      <c r="E265" s="384" t="s">
        <v>3682</v>
      </c>
      <c r="F265" s="595" t="s">
        <v>3683</v>
      </c>
      <c r="G265" s="384" t="s">
        <v>3684</v>
      </c>
      <c r="H265" s="402" t="s">
        <v>3685</v>
      </c>
      <c r="I265" s="402" t="s">
        <v>3686</v>
      </c>
      <c r="J265" s="385">
        <v>1</v>
      </c>
      <c r="K265" s="386">
        <v>44805</v>
      </c>
      <c r="L265" s="386">
        <v>44864</v>
      </c>
      <c r="M265" s="387">
        <f t="shared" si="13"/>
        <v>8.4285714285714288</v>
      </c>
      <c r="N265" s="388">
        <v>1</v>
      </c>
      <c r="O265" s="402" t="s">
        <v>3687</v>
      </c>
      <c r="P265" s="388">
        <f t="shared" si="12"/>
        <v>1</v>
      </c>
      <c r="Q265" s="389" t="str" cm="1">
        <f t="array" aca="1" ref="Q265" ca="1">IF(ISNUMBER(P265),IF(P265=100%,"CUMPLIDA",IF(AND(ISNUMBER(L265),ISNUMBER(INDIRECT("FECHA_"&amp;$B265,1))), IF(L265&lt;=INDIRECT("FECHA_"&amp;$B265,1),"INCUMPLIDA","PROCESO"), "VERIFICAR FECHA")),"SIN VALOR AVANCE")</f>
        <v>CUMPLIDA</v>
      </c>
    </row>
    <row r="266" spans="1:17" ht="75">
      <c r="A266" s="412" t="s">
        <v>17</v>
      </c>
      <c r="B266" s="383" t="s">
        <v>14</v>
      </c>
      <c r="C266" s="596"/>
      <c r="D266" s="596"/>
      <c r="E266" s="384" t="s">
        <v>3688</v>
      </c>
      <c r="F266" s="595"/>
      <c r="G266" s="384" t="s">
        <v>3689</v>
      </c>
      <c r="H266" s="402" t="s">
        <v>3690</v>
      </c>
      <c r="I266" s="402" t="s">
        <v>3691</v>
      </c>
      <c r="J266" s="385">
        <v>2</v>
      </c>
      <c r="K266" s="386">
        <v>44805</v>
      </c>
      <c r="L266" s="386">
        <v>44925</v>
      </c>
      <c r="M266" s="387">
        <f t="shared" si="13"/>
        <v>17.142857142857142</v>
      </c>
      <c r="N266" s="388">
        <v>1</v>
      </c>
      <c r="O266" s="402" t="s">
        <v>3687</v>
      </c>
      <c r="P266" s="388">
        <f t="shared" si="12"/>
        <v>1</v>
      </c>
      <c r="Q266" s="389" t="str" cm="1">
        <f t="array" aca="1" ref="Q266" ca="1">IF(ISNUMBER(P266),IF(P266=100%,"CUMPLIDA",IF(AND(ISNUMBER(L266),ISNUMBER(INDIRECT("FECHA_"&amp;$B266,1))), IF(L266&lt;=INDIRECT("FECHA_"&amp;$B266,1),"INCUMPLIDA","PROCESO"), "VERIFICAR FECHA")),"SIN VALOR AVANCE")</f>
        <v>CUMPLIDA</v>
      </c>
    </row>
    <row r="267" spans="1:17" ht="75">
      <c r="A267" s="412" t="s">
        <v>17</v>
      </c>
      <c r="B267" s="383" t="s">
        <v>14</v>
      </c>
      <c r="C267" s="596"/>
      <c r="D267" s="596"/>
      <c r="E267" s="384" t="s">
        <v>3692</v>
      </c>
      <c r="F267" s="595"/>
      <c r="G267" s="384" t="s">
        <v>3693</v>
      </c>
      <c r="H267" s="402" t="s">
        <v>118</v>
      </c>
      <c r="I267" s="402" t="s">
        <v>119</v>
      </c>
      <c r="J267" s="385">
        <v>1</v>
      </c>
      <c r="K267" s="386">
        <v>45352</v>
      </c>
      <c r="L267" s="386">
        <v>45747</v>
      </c>
      <c r="M267" s="387">
        <f t="shared" si="13"/>
        <v>56.428571428571431</v>
      </c>
      <c r="N267" s="388">
        <v>1</v>
      </c>
      <c r="O267" s="402" t="s">
        <v>3533</v>
      </c>
      <c r="P267" s="388">
        <f t="shared" si="12"/>
        <v>1</v>
      </c>
      <c r="Q267" s="389" t="str" cm="1">
        <f t="array" aca="1" ref="Q267" ca="1">IF(ISNUMBER(P267),IF(P267=100%,"CUMPLIDA",IF(AND(ISNUMBER(L267),ISNUMBER(INDIRECT("FECHA_"&amp;$B267,1))), IF(L267&lt;=INDIRECT("FECHA_"&amp;$B267,1),"INCUMPLIDA","PROCESO"), "VERIFICAR FECHA")),"SIN VALOR AVANCE")</f>
        <v>CUMPLIDA</v>
      </c>
    </row>
    <row r="268" spans="1:17" ht="120">
      <c r="A268" s="412" t="s">
        <v>17</v>
      </c>
      <c r="B268" s="383" t="s">
        <v>14</v>
      </c>
      <c r="C268" s="596"/>
      <c r="D268" s="596"/>
      <c r="E268" s="384" t="s">
        <v>3694</v>
      </c>
      <c r="F268" s="595"/>
      <c r="G268" s="384" t="s">
        <v>3695</v>
      </c>
      <c r="H268" s="402" t="s">
        <v>120</v>
      </c>
      <c r="I268" s="402" t="s">
        <v>121</v>
      </c>
      <c r="J268" s="385">
        <v>1</v>
      </c>
      <c r="K268" s="386">
        <v>45352</v>
      </c>
      <c r="L268" s="386">
        <v>45747</v>
      </c>
      <c r="M268" s="387">
        <f t="shared" si="13"/>
        <v>56.428571428571431</v>
      </c>
      <c r="N268" s="388">
        <v>1</v>
      </c>
      <c r="O268" s="402" t="s">
        <v>3696</v>
      </c>
      <c r="P268" s="388">
        <f t="shared" si="12"/>
        <v>1</v>
      </c>
      <c r="Q268" s="389" t="str" cm="1">
        <f t="array" aca="1" ref="Q268" ca="1">IF(ISNUMBER(P268),IF(P268=100%,"CUMPLIDA",IF(AND(ISNUMBER(L268),ISNUMBER(INDIRECT("FECHA_"&amp;$B268,1))), IF(L268&lt;=INDIRECT("FECHA_"&amp;$B268,1),"INCUMPLIDA","PROCESO"), "VERIFICAR FECHA")),"SIN VALOR AVANCE")</f>
        <v>CUMPLIDA</v>
      </c>
    </row>
    <row r="269" spans="1:17" ht="45.75">
      <c r="A269" s="412" t="s">
        <v>17</v>
      </c>
      <c r="B269" s="383" t="s">
        <v>14</v>
      </c>
      <c r="C269" s="596"/>
      <c r="D269" s="596"/>
      <c r="E269" s="595" t="s">
        <v>3697</v>
      </c>
      <c r="F269" s="595"/>
      <c r="G269" s="384" t="s">
        <v>2798</v>
      </c>
      <c r="H269" s="402" t="s">
        <v>122</v>
      </c>
      <c r="I269" s="402" t="s">
        <v>123</v>
      </c>
      <c r="J269" s="385">
        <v>1</v>
      </c>
      <c r="K269" s="386">
        <v>45352</v>
      </c>
      <c r="L269" s="386">
        <v>45747</v>
      </c>
      <c r="M269" s="387">
        <f t="shared" si="13"/>
        <v>56.428571428571431</v>
      </c>
      <c r="N269" s="388">
        <v>1</v>
      </c>
      <c r="O269" s="402" t="s">
        <v>3533</v>
      </c>
      <c r="P269" s="388">
        <f t="shared" si="12"/>
        <v>1</v>
      </c>
      <c r="Q269" s="389" t="str" cm="1">
        <f t="array" aca="1" ref="Q269" ca="1">IF(ISNUMBER(P269),IF(P269=100%,"CUMPLIDA",IF(AND(ISNUMBER(L269),ISNUMBER(INDIRECT("FECHA_"&amp;$B269,1))), IF(L269&lt;=INDIRECT("FECHA_"&amp;$B269,1),"INCUMPLIDA","PROCESO"), "VERIFICAR FECHA")),"SIN VALOR AVANCE")</f>
        <v>CUMPLIDA</v>
      </c>
    </row>
    <row r="270" spans="1:17" ht="45.75">
      <c r="A270" s="412" t="s">
        <v>17</v>
      </c>
      <c r="B270" s="383" t="s">
        <v>14</v>
      </c>
      <c r="C270" s="596"/>
      <c r="D270" s="596"/>
      <c r="E270" s="595"/>
      <c r="F270" s="595"/>
      <c r="G270" s="384" t="s">
        <v>2799</v>
      </c>
      <c r="H270" s="402" t="s">
        <v>124</v>
      </c>
      <c r="I270" s="402" t="s">
        <v>125</v>
      </c>
      <c r="J270" s="385">
        <v>1</v>
      </c>
      <c r="K270" s="386">
        <v>45352</v>
      </c>
      <c r="L270" s="386">
        <v>45747</v>
      </c>
      <c r="M270" s="387">
        <f t="shared" si="13"/>
        <v>56.428571428571431</v>
      </c>
      <c r="N270" s="388">
        <v>1</v>
      </c>
      <c r="O270" s="402" t="s">
        <v>3696</v>
      </c>
      <c r="P270" s="388">
        <f t="shared" si="12"/>
        <v>1</v>
      </c>
      <c r="Q270" s="389" t="str" cm="1">
        <f t="array" aca="1" ref="Q270" ca="1">IF(ISNUMBER(P270),IF(P270=100%,"CUMPLIDA",IF(AND(ISNUMBER(L270),ISNUMBER(INDIRECT("FECHA_"&amp;$B270,1))), IF(L270&lt;=INDIRECT("FECHA_"&amp;$B270,1),"INCUMPLIDA","PROCESO"), "VERIFICAR FECHA")),"SIN VALOR AVANCE")</f>
        <v>CUMPLIDA</v>
      </c>
    </row>
    <row r="271" spans="1:17" ht="105.75">
      <c r="A271" s="412" t="s">
        <v>17</v>
      </c>
      <c r="B271" s="383" t="s">
        <v>14</v>
      </c>
      <c r="C271" s="596"/>
      <c r="D271" s="596"/>
      <c r="E271" s="595"/>
      <c r="F271" s="595"/>
      <c r="G271" s="384" t="s">
        <v>2800</v>
      </c>
      <c r="H271" s="402" t="s">
        <v>126</v>
      </c>
      <c r="I271" s="402" t="s">
        <v>127</v>
      </c>
      <c r="J271" s="385">
        <v>1</v>
      </c>
      <c r="K271" s="386">
        <v>45352</v>
      </c>
      <c r="L271" s="386">
        <v>45747</v>
      </c>
      <c r="M271" s="387">
        <f t="shared" si="13"/>
        <v>56.428571428571431</v>
      </c>
      <c r="N271" s="388">
        <v>1</v>
      </c>
      <c r="O271" s="402" t="s">
        <v>3698</v>
      </c>
      <c r="P271" s="388">
        <f t="shared" si="12"/>
        <v>1</v>
      </c>
      <c r="Q271" s="389" t="str" cm="1">
        <f t="array" aca="1" ref="Q271" ca="1">IF(ISNUMBER(P271),IF(P271=100%,"CUMPLIDA",IF(AND(ISNUMBER(L271),ISNUMBER(INDIRECT("FECHA_"&amp;$B271,1))), IF(L271&lt;=INDIRECT("FECHA_"&amp;$B271,1),"INCUMPLIDA","PROCESO"), "VERIFICAR FECHA")),"SIN VALOR AVANCE")</f>
        <v>CUMPLIDA</v>
      </c>
    </row>
    <row r="272" spans="1:17" ht="45.75" customHeight="1">
      <c r="A272" s="412" t="s">
        <v>17</v>
      </c>
      <c r="B272" s="383" t="s">
        <v>14</v>
      </c>
      <c r="C272" s="596"/>
      <c r="D272" s="596"/>
      <c r="E272" s="595" t="s">
        <v>3699</v>
      </c>
      <c r="F272" s="595"/>
      <c r="G272" s="384" t="s">
        <v>2802</v>
      </c>
      <c r="H272" s="402" t="s">
        <v>129</v>
      </c>
      <c r="I272" s="402" t="s">
        <v>130</v>
      </c>
      <c r="J272" s="385">
        <v>2</v>
      </c>
      <c r="K272" s="386">
        <v>45748</v>
      </c>
      <c r="L272" s="396">
        <v>46234</v>
      </c>
      <c r="M272" s="387">
        <f t="shared" si="13"/>
        <v>69.428571428571431</v>
      </c>
      <c r="N272" s="388">
        <v>0.53</v>
      </c>
      <c r="O272" s="402" t="s">
        <v>3696</v>
      </c>
      <c r="P272" s="388">
        <f t="shared" si="12"/>
        <v>0.53</v>
      </c>
      <c r="Q272" s="389" t="str" cm="1">
        <f t="array" aca="1" ref="Q272" ca="1">IF(ISNUMBER(P272),IF(P272=100%,"CUMPLIDA",IF(AND(ISNUMBER(L272),ISNUMBER(INDIRECT("FECHA_"&amp;$B272,1))), IF(L272&lt;=INDIRECT("FECHA_"&amp;$B272,1),"INCUMPLIDA","PROCESO"), "VERIFICAR FECHA")),"SIN VALOR AVANCE")</f>
        <v>PROCESO</v>
      </c>
    </row>
    <row r="273" spans="1:17" ht="60">
      <c r="A273" s="412" t="s">
        <v>17</v>
      </c>
      <c r="B273" s="383" t="s">
        <v>14</v>
      </c>
      <c r="C273" s="596"/>
      <c r="D273" s="596"/>
      <c r="E273" s="595"/>
      <c r="F273" s="595"/>
      <c r="G273" s="384" t="s">
        <v>2803</v>
      </c>
      <c r="H273" s="402" t="s">
        <v>132</v>
      </c>
      <c r="I273" s="402" t="s">
        <v>133</v>
      </c>
      <c r="J273" s="385">
        <v>1</v>
      </c>
      <c r="K273" s="386">
        <v>45748</v>
      </c>
      <c r="L273" s="396">
        <v>46234</v>
      </c>
      <c r="M273" s="387">
        <f t="shared" si="13"/>
        <v>69.428571428571431</v>
      </c>
      <c r="N273" s="388">
        <v>0</v>
      </c>
      <c r="O273" s="402" t="s">
        <v>3533</v>
      </c>
      <c r="P273" s="388">
        <f t="shared" si="12"/>
        <v>0</v>
      </c>
      <c r="Q273" s="389" t="str" cm="1">
        <f t="array" aca="1" ref="Q273" ca="1">IF(ISNUMBER(P273),IF(P273=100%,"CUMPLIDA",IF(AND(ISNUMBER(L273),ISNUMBER(INDIRECT("FECHA_"&amp;$B273,1))), IF(L273&lt;=INDIRECT("FECHA_"&amp;$B273,1),"INCUMPLIDA","PROCESO"), "VERIFICAR FECHA")),"SIN VALOR AVANCE")</f>
        <v>PROCESO</v>
      </c>
    </row>
    <row r="274" spans="1:17" ht="135">
      <c r="A274" s="412" t="s">
        <v>17</v>
      </c>
      <c r="B274" s="383" t="s">
        <v>14</v>
      </c>
      <c r="C274" s="596"/>
      <c r="D274" s="596"/>
      <c r="E274" s="595"/>
      <c r="F274" s="595"/>
      <c r="G274" s="384" t="s">
        <v>2804</v>
      </c>
      <c r="H274" s="402" t="s">
        <v>135</v>
      </c>
      <c r="I274" s="402" t="s">
        <v>136</v>
      </c>
      <c r="J274" s="385">
        <v>2</v>
      </c>
      <c r="K274" s="386">
        <v>45748</v>
      </c>
      <c r="L274" s="396">
        <v>46234</v>
      </c>
      <c r="M274" s="387">
        <f t="shared" si="13"/>
        <v>69.428571428571431</v>
      </c>
      <c r="N274" s="388">
        <v>0</v>
      </c>
      <c r="O274" s="402" t="s">
        <v>3698</v>
      </c>
      <c r="P274" s="388">
        <f t="shared" si="12"/>
        <v>0</v>
      </c>
      <c r="Q274" s="389" t="str" cm="1">
        <f t="array" aca="1" ref="Q274" ca="1">IF(ISNUMBER(P274),IF(P274=100%,"CUMPLIDA",IF(AND(ISNUMBER(L274),ISNUMBER(INDIRECT("FECHA_"&amp;$B274,1))), IF(L274&lt;=INDIRECT("FECHA_"&amp;$B274,1),"INCUMPLIDA","PROCESO"), "VERIFICAR FECHA")),"SIN VALOR AVANCE")</f>
        <v>PROCESO</v>
      </c>
    </row>
    <row r="275" spans="1:17" ht="45.75" customHeight="1">
      <c r="A275" s="412" t="s">
        <v>17</v>
      </c>
      <c r="B275" s="383" t="s">
        <v>14</v>
      </c>
      <c r="C275" s="596"/>
      <c r="D275" s="596"/>
      <c r="E275" s="595" t="s">
        <v>3700</v>
      </c>
      <c r="F275" s="595"/>
      <c r="G275" s="384" t="s">
        <v>3701</v>
      </c>
      <c r="H275" s="402" t="s">
        <v>1008</v>
      </c>
      <c r="I275" s="402" t="s">
        <v>119</v>
      </c>
      <c r="J275" s="385">
        <v>1</v>
      </c>
      <c r="K275" s="386">
        <v>45352</v>
      </c>
      <c r="L275" s="386">
        <v>45747</v>
      </c>
      <c r="M275" s="387">
        <f t="shared" si="13"/>
        <v>56.428571428571431</v>
      </c>
      <c r="N275" s="388">
        <v>1</v>
      </c>
      <c r="O275" s="402" t="s">
        <v>3533</v>
      </c>
      <c r="P275" s="388">
        <f t="shared" si="12"/>
        <v>1</v>
      </c>
      <c r="Q275" s="389" t="str" cm="1">
        <f t="array" aca="1" ref="Q275" ca="1">IF(ISNUMBER(P275),IF(P275=100%,"CUMPLIDA",IF(AND(ISNUMBER(L275),ISNUMBER(INDIRECT("FECHA_"&amp;$B275,1))), IF(L275&lt;=INDIRECT("FECHA_"&amp;$B275,1),"INCUMPLIDA","PROCESO"), "VERIFICAR FECHA")),"SIN VALOR AVANCE")</f>
        <v>CUMPLIDA</v>
      </c>
    </row>
    <row r="276" spans="1:17" ht="45.75">
      <c r="A276" s="412" t="s">
        <v>17</v>
      </c>
      <c r="B276" s="383" t="s">
        <v>14</v>
      </c>
      <c r="C276" s="596"/>
      <c r="D276" s="596"/>
      <c r="E276" s="595"/>
      <c r="F276" s="595"/>
      <c r="G276" s="384" t="s">
        <v>3702</v>
      </c>
      <c r="H276" s="402" t="s">
        <v>120</v>
      </c>
      <c r="I276" s="402" t="s">
        <v>121</v>
      </c>
      <c r="J276" s="385">
        <v>1</v>
      </c>
      <c r="K276" s="386">
        <v>45352</v>
      </c>
      <c r="L276" s="386">
        <v>45747</v>
      </c>
      <c r="M276" s="387">
        <f t="shared" si="13"/>
        <v>56.428571428571431</v>
      </c>
      <c r="N276" s="388">
        <v>1</v>
      </c>
      <c r="O276" s="402" t="s">
        <v>3696</v>
      </c>
      <c r="P276" s="388">
        <f t="shared" si="12"/>
        <v>1</v>
      </c>
      <c r="Q276" s="389" t="str" cm="1">
        <f t="array" aca="1" ref="Q276" ca="1">IF(ISNUMBER(P276),IF(P276=100%,"CUMPLIDA",IF(AND(ISNUMBER(L276),ISNUMBER(INDIRECT("FECHA_"&amp;$B276,1))), IF(L276&lt;=INDIRECT("FECHA_"&amp;$B276,1),"INCUMPLIDA","PROCESO"), "VERIFICAR FECHA")),"SIN VALOR AVANCE")</f>
        <v>CUMPLIDA</v>
      </c>
    </row>
    <row r="277" spans="1:17" ht="45.75" customHeight="1">
      <c r="A277" s="412" t="s">
        <v>17</v>
      </c>
      <c r="B277" s="383" t="s">
        <v>14</v>
      </c>
      <c r="C277" s="596"/>
      <c r="D277" s="596"/>
      <c r="E277" s="595" t="s">
        <v>3703</v>
      </c>
      <c r="F277" s="595"/>
      <c r="G277" s="384" t="s">
        <v>3704</v>
      </c>
      <c r="H277" s="402" t="s">
        <v>122</v>
      </c>
      <c r="I277" s="402" t="s">
        <v>123</v>
      </c>
      <c r="J277" s="385">
        <v>1</v>
      </c>
      <c r="K277" s="386">
        <v>45352</v>
      </c>
      <c r="L277" s="386">
        <v>45747</v>
      </c>
      <c r="M277" s="387">
        <f t="shared" si="13"/>
        <v>56.428571428571431</v>
      </c>
      <c r="N277" s="388">
        <v>1</v>
      </c>
      <c r="O277" s="402" t="s">
        <v>3533</v>
      </c>
      <c r="P277" s="388">
        <v>1</v>
      </c>
      <c r="Q277" s="389" t="str" cm="1">
        <f t="array" aca="1" ref="Q277" ca="1">IF(ISNUMBER(P277),IF(P277=100%,"CUMPLIDA",IF(AND(ISNUMBER(L277),ISNUMBER(INDIRECT("FECHA_"&amp;$B277,1))), IF(L277&lt;=INDIRECT("FECHA_"&amp;$B277,1),"INCUMPLIDA","PROCESO"), "VERIFICAR FECHA")),"SIN VALOR AVANCE")</f>
        <v>CUMPLIDA</v>
      </c>
    </row>
    <row r="278" spans="1:17" ht="45.75">
      <c r="A278" s="412" t="s">
        <v>17</v>
      </c>
      <c r="B278" s="383" t="s">
        <v>14</v>
      </c>
      <c r="C278" s="596"/>
      <c r="D278" s="596"/>
      <c r="E278" s="595"/>
      <c r="F278" s="595"/>
      <c r="G278" s="384" t="s">
        <v>3705</v>
      </c>
      <c r="H278" s="402" t="s">
        <v>124</v>
      </c>
      <c r="I278" s="402" t="s">
        <v>125</v>
      </c>
      <c r="J278" s="385">
        <v>1</v>
      </c>
      <c r="K278" s="386">
        <v>45352</v>
      </c>
      <c r="L278" s="386">
        <v>45747</v>
      </c>
      <c r="M278" s="387">
        <f t="shared" si="13"/>
        <v>56.428571428571431</v>
      </c>
      <c r="N278" s="388">
        <v>1</v>
      </c>
      <c r="O278" s="402" t="s">
        <v>3696</v>
      </c>
      <c r="P278" s="388">
        <v>1</v>
      </c>
      <c r="Q278" s="389" t="str" cm="1">
        <f t="array" aca="1" ref="Q278" ca="1">IF(ISNUMBER(P278),IF(P278=100%,"CUMPLIDA",IF(AND(ISNUMBER(L278),ISNUMBER(INDIRECT("FECHA_"&amp;$B278,1))), IF(L278&lt;=INDIRECT("FECHA_"&amp;$B278,1),"INCUMPLIDA","PROCESO"), "VERIFICAR FECHA")),"SIN VALOR AVANCE")</f>
        <v>CUMPLIDA</v>
      </c>
    </row>
    <row r="279" spans="1:17" ht="105.75">
      <c r="A279" s="412" t="s">
        <v>17</v>
      </c>
      <c r="B279" s="383" t="s">
        <v>14</v>
      </c>
      <c r="C279" s="596"/>
      <c r="D279" s="596"/>
      <c r="E279" s="595"/>
      <c r="F279" s="595"/>
      <c r="G279" s="384" t="s">
        <v>3706</v>
      </c>
      <c r="H279" s="402" t="s">
        <v>126</v>
      </c>
      <c r="I279" s="402" t="s">
        <v>127</v>
      </c>
      <c r="J279" s="385">
        <v>1</v>
      </c>
      <c r="K279" s="386">
        <v>45352</v>
      </c>
      <c r="L279" s="386">
        <v>45747</v>
      </c>
      <c r="M279" s="387">
        <f t="shared" si="13"/>
        <v>56.428571428571431</v>
      </c>
      <c r="N279" s="388">
        <v>1</v>
      </c>
      <c r="O279" s="402" t="s">
        <v>3698</v>
      </c>
      <c r="P279" s="388">
        <v>1</v>
      </c>
      <c r="Q279" s="389" t="str" cm="1">
        <f t="array" aca="1" ref="Q279" ca="1">IF(ISNUMBER(P279),IF(P279=100%,"CUMPLIDA",IF(AND(ISNUMBER(L279),ISNUMBER(INDIRECT("FECHA_"&amp;$B279,1))), IF(L279&lt;=INDIRECT("FECHA_"&amp;$B279,1),"INCUMPLIDA","PROCESO"), "VERIFICAR FECHA")),"SIN VALOR AVANCE")</f>
        <v>CUMPLIDA</v>
      </c>
    </row>
    <row r="280" spans="1:17" ht="45.75">
      <c r="A280" s="412" t="s">
        <v>17</v>
      </c>
      <c r="B280" s="383" t="s">
        <v>14</v>
      </c>
      <c r="C280" s="596"/>
      <c r="D280" s="596"/>
      <c r="E280" s="595"/>
      <c r="F280" s="595"/>
      <c r="G280" s="384" t="s">
        <v>3707</v>
      </c>
      <c r="H280" s="402" t="s">
        <v>129</v>
      </c>
      <c r="I280" s="402" t="s">
        <v>130</v>
      </c>
      <c r="J280" s="385">
        <v>2</v>
      </c>
      <c r="K280" s="386">
        <v>45748</v>
      </c>
      <c r="L280" s="396">
        <v>46234</v>
      </c>
      <c r="M280" s="387">
        <f t="shared" si="13"/>
        <v>69.428571428571431</v>
      </c>
      <c r="N280" s="388">
        <v>0.69499999999999995</v>
      </c>
      <c r="O280" s="402" t="s">
        <v>3696</v>
      </c>
      <c r="P280" s="388">
        <f t="shared" ref="P280:P327" si="14">IF(B280="ITRC",N280,N280/J280)</f>
        <v>0.69499999999999995</v>
      </c>
      <c r="Q280" s="389" t="str" cm="1">
        <f t="array" aca="1" ref="Q280" ca="1">IF(ISNUMBER(P280),IF(P280=100%,"CUMPLIDA",IF(AND(ISNUMBER(L280),ISNUMBER(INDIRECT("FECHA_"&amp;$B280,1))), IF(L280&lt;=INDIRECT("FECHA_"&amp;$B280,1),"INCUMPLIDA","PROCESO"), "VERIFICAR FECHA")),"SIN VALOR AVANCE")</f>
        <v>PROCESO</v>
      </c>
    </row>
    <row r="281" spans="1:17" ht="60">
      <c r="A281" s="412" t="s">
        <v>17</v>
      </c>
      <c r="B281" s="383" t="s">
        <v>14</v>
      </c>
      <c r="C281" s="596"/>
      <c r="D281" s="596"/>
      <c r="E281" s="595"/>
      <c r="F281" s="595"/>
      <c r="G281" s="384" t="s">
        <v>3708</v>
      </c>
      <c r="H281" s="402" t="s">
        <v>132</v>
      </c>
      <c r="I281" s="402" t="s">
        <v>133</v>
      </c>
      <c r="J281" s="385">
        <v>1</v>
      </c>
      <c r="K281" s="386">
        <v>45748</v>
      </c>
      <c r="L281" s="396">
        <v>46234</v>
      </c>
      <c r="M281" s="387">
        <f t="shared" si="13"/>
        <v>69.428571428571431</v>
      </c>
      <c r="N281" s="388">
        <v>0</v>
      </c>
      <c r="O281" s="402" t="s">
        <v>3533</v>
      </c>
      <c r="P281" s="388">
        <f t="shared" si="14"/>
        <v>0</v>
      </c>
      <c r="Q281" s="389" t="str" cm="1">
        <f t="array" aca="1" ref="Q281" ca="1">IF(ISNUMBER(P281),IF(P281=100%,"CUMPLIDA",IF(AND(ISNUMBER(L281),ISNUMBER(INDIRECT("FECHA_"&amp;$B281,1))), IF(L281&lt;=INDIRECT("FECHA_"&amp;$B281,1),"INCUMPLIDA","PROCESO"), "VERIFICAR FECHA")),"SIN VALOR AVANCE")</f>
        <v>PROCESO</v>
      </c>
    </row>
    <row r="282" spans="1:17" ht="135">
      <c r="A282" s="412" t="s">
        <v>17</v>
      </c>
      <c r="B282" s="383" t="s">
        <v>14</v>
      </c>
      <c r="C282" s="596"/>
      <c r="D282" s="596"/>
      <c r="E282" s="595"/>
      <c r="F282" s="595"/>
      <c r="G282" s="384" t="s">
        <v>3709</v>
      </c>
      <c r="H282" s="402" t="s">
        <v>135</v>
      </c>
      <c r="I282" s="402" t="s">
        <v>136</v>
      </c>
      <c r="J282" s="385">
        <v>2</v>
      </c>
      <c r="K282" s="386">
        <v>45748</v>
      </c>
      <c r="L282" s="396">
        <v>46234</v>
      </c>
      <c r="M282" s="387">
        <f t="shared" si="13"/>
        <v>69.428571428571431</v>
      </c>
      <c r="N282" s="388">
        <v>0</v>
      </c>
      <c r="O282" s="402" t="s">
        <v>3698</v>
      </c>
      <c r="P282" s="388">
        <f t="shared" si="14"/>
        <v>0</v>
      </c>
      <c r="Q282" s="389" t="str" cm="1">
        <f t="array" aca="1" ref="Q282" ca="1">IF(ISNUMBER(P282),IF(P282=100%,"CUMPLIDA",IF(AND(ISNUMBER(L282),ISNUMBER(INDIRECT("FECHA_"&amp;$B282,1))), IF(L282&lt;=INDIRECT("FECHA_"&amp;$B282,1),"INCUMPLIDA","PROCESO"), "VERIFICAR FECHA")),"SIN VALOR AVANCE")</f>
        <v>PROCESO</v>
      </c>
    </row>
    <row r="283" spans="1:17" ht="45.75">
      <c r="A283" s="412" t="s">
        <v>17</v>
      </c>
      <c r="B283" s="383" t="s">
        <v>14</v>
      </c>
      <c r="C283" s="596"/>
      <c r="D283" s="596"/>
      <c r="E283" s="595"/>
      <c r="F283" s="595"/>
      <c r="G283" s="384" t="s">
        <v>3710</v>
      </c>
      <c r="H283" s="402" t="s">
        <v>1008</v>
      </c>
      <c r="I283" s="402" t="s">
        <v>119</v>
      </c>
      <c r="J283" s="385">
        <v>1</v>
      </c>
      <c r="K283" s="386">
        <v>45352</v>
      </c>
      <c r="L283" s="386">
        <v>45747</v>
      </c>
      <c r="M283" s="387">
        <f t="shared" si="13"/>
        <v>56.428571428571431</v>
      </c>
      <c r="N283" s="388">
        <v>1</v>
      </c>
      <c r="O283" s="402" t="s">
        <v>3533</v>
      </c>
      <c r="P283" s="388">
        <f t="shared" si="14"/>
        <v>1</v>
      </c>
      <c r="Q283" s="389" t="str" cm="1">
        <f t="array" aca="1" ref="Q283" ca="1">IF(ISNUMBER(P283),IF(P283=100%,"CUMPLIDA",IF(AND(ISNUMBER(L283),ISNUMBER(INDIRECT("FECHA_"&amp;$B283,1))), IF(L283&lt;=INDIRECT("FECHA_"&amp;$B283,1),"INCUMPLIDA","PROCESO"), "VERIFICAR FECHA")),"SIN VALOR AVANCE")</f>
        <v>CUMPLIDA</v>
      </c>
    </row>
    <row r="284" spans="1:17" ht="45.75">
      <c r="A284" s="412" t="s">
        <v>17</v>
      </c>
      <c r="B284" s="383" t="s">
        <v>14</v>
      </c>
      <c r="C284" s="596"/>
      <c r="D284" s="596"/>
      <c r="E284" s="595"/>
      <c r="F284" s="595"/>
      <c r="G284" s="384" t="s">
        <v>3711</v>
      </c>
      <c r="H284" s="402" t="s">
        <v>120</v>
      </c>
      <c r="I284" s="402" t="s">
        <v>121</v>
      </c>
      <c r="J284" s="385">
        <v>1</v>
      </c>
      <c r="K284" s="386">
        <v>45352</v>
      </c>
      <c r="L284" s="386">
        <v>45747</v>
      </c>
      <c r="M284" s="387">
        <f t="shared" si="13"/>
        <v>56.428571428571431</v>
      </c>
      <c r="N284" s="388">
        <v>1</v>
      </c>
      <c r="O284" s="402" t="s">
        <v>3696</v>
      </c>
      <c r="P284" s="388">
        <f t="shared" si="14"/>
        <v>1</v>
      </c>
      <c r="Q284" s="389" t="str" cm="1">
        <f t="array" aca="1" ref="Q284" ca="1">IF(ISNUMBER(P284),IF(P284=100%,"CUMPLIDA",IF(AND(ISNUMBER(L284),ISNUMBER(INDIRECT("FECHA_"&amp;$B284,1))), IF(L284&lt;=INDIRECT("FECHA_"&amp;$B284,1),"INCUMPLIDA","PROCESO"), "VERIFICAR FECHA")),"SIN VALOR AVANCE")</f>
        <v>CUMPLIDA</v>
      </c>
    </row>
    <row r="285" spans="1:17" ht="45.75">
      <c r="A285" s="412" t="s">
        <v>17</v>
      </c>
      <c r="B285" s="383" t="s">
        <v>14</v>
      </c>
      <c r="C285" s="596"/>
      <c r="D285" s="596"/>
      <c r="E285" s="595"/>
      <c r="F285" s="595"/>
      <c r="G285" s="384" t="s">
        <v>3712</v>
      </c>
      <c r="H285" s="402" t="s">
        <v>122</v>
      </c>
      <c r="I285" s="402" t="s">
        <v>123</v>
      </c>
      <c r="J285" s="385">
        <v>1</v>
      </c>
      <c r="K285" s="386">
        <v>45352</v>
      </c>
      <c r="L285" s="386">
        <v>45747</v>
      </c>
      <c r="M285" s="387">
        <f t="shared" si="13"/>
        <v>56.428571428571431</v>
      </c>
      <c r="N285" s="388">
        <v>1</v>
      </c>
      <c r="O285" s="402" t="s">
        <v>3533</v>
      </c>
      <c r="P285" s="388">
        <f t="shared" si="14"/>
        <v>1</v>
      </c>
      <c r="Q285" s="389" t="str" cm="1">
        <f t="array" aca="1" ref="Q285" ca="1">IF(ISNUMBER(P285),IF(P285=100%,"CUMPLIDA",IF(AND(ISNUMBER(L285),ISNUMBER(INDIRECT("FECHA_"&amp;$B285,1))), IF(L285&lt;=INDIRECT("FECHA_"&amp;$B285,1),"INCUMPLIDA","PROCESO"), "VERIFICAR FECHA")),"SIN VALOR AVANCE")</f>
        <v>CUMPLIDA</v>
      </c>
    </row>
    <row r="286" spans="1:17" ht="45.75">
      <c r="A286" s="412" t="s">
        <v>17</v>
      </c>
      <c r="B286" s="383" t="s">
        <v>14</v>
      </c>
      <c r="C286" s="596"/>
      <c r="D286" s="596"/>
      <c r="E286" s="595"/>
      <c r="F286" s="595"/>
      <c r="G286" s="384" t="s">
        <v>3713</v>
      </c>
      <c r="H286" s="402" t="s">
        <v>124</v>
      </c>
      <c r="I286" s="402" t="s">
        <v>125</v>
      </c>
      <c r="J286" s="385">
        <v>1</v>
      </c>
      <c r="K286" s="386">
        <v>45352</v>
      </c>
      <c r="L286" s="386">
        <v>45747</v>
      </c>
      <c r="M286" s="387">
        <f t="shared" si="13"/>
        <v>56.428571428571431</v>
      </c>
      <c r="N286" s="388">
        <v>1</v>
      </c>
      <c r="O286" s="402" t="s">
        <v>3696</v>
      </c>
      <c r="P286" s="388">
        <f t="shared" si="14"/>
        <v>1</v>
      </c>
      <c r="Q286" s="389" t="str" cm="1">
        <f t="array" aca="1" ref="Q286" ca="1">IF(ISNUMBER(P286),IF(P286=100%,"CUMPLIDA",IF(AND(ISNUMBER(L286),ISNUMBER(INDIRECT("FECHA_"&amp;$B286,1))), IF(L286&lt;=INDIRECT("FECHA_"&amp;$B286,1),"INCUMPLIDA","PROCESO"), "VERIFICAR FECHA")),"SIN VALOR AVANCE")</f>
        <v>CUMPLIDA</v>
      </c>
    </row>
    <row r="287" spans="1:17" ht="105.75">
      <c r="A287" s="412" t="s">
        <v>17</v>
      </c>
      <c r="B287" s="383" t="s">
        <v>14</v>
      </c>
      <c r="C287" s="596"/>
      <c r="D287" s="596"/>
      <c r="E287" s="595"/>
      <c r="F287" s="595"/>
      <c r="G287" s="384" t="s">
        <v>3714</v>
      </c>
      <c r="H287" s="402" t="s">
        <v>126</v>
      </c>
      <c r="I287" s="402" t="s">
        <v>127</v>
      </c>
      <c r="J287" s="385">
        <v>1</v>
      </c>
      <c r="K287" s="386">
        <v>45352</v>
      </c>
      <c r="L287" s="386">
        <v>45747</v>
      </c>
      <c r="M287" s="387">
        <f t="shared" si="13"/>
        <v>56.428571428571431</v>
      </c>
      <c r="N287" s="388">
        <v>1</v>
      </c>
      <c r="O287" s="402" t="s">
        <v>3698</v>
      </c>
      <c r="P287" s="388">
        <f t="shared" si="14"/>
        <v>1</v>
      </c>
      <c r="Q287" s="389" t="str" cm="1">
        <f t="array" aca="1" ref="Q287" ca="1">IF(ISNUMBER(P287),IF(P287=100%,"CUMPLIDA",IF(AND(ISNUMBER(L287),ISNUMBER(INDIRECT("FECHA_"&amp;$B287,1))), IF(L287&lt;=INDIRECT("FECHA_"&amp;$B287,1),"INCUMPLIDA","PROCESO"), "VERIFICAR FECHA")),"SIN VALOR AVANCE")</f>
        <v>CUMPLIDA</v>
      </c>
    </row>
    <row r="288" spans="1:17" ht="45.75">
      <c r="A288" s="412" t="s">
        <v>17</v>
      </c>
      <c r="B288" s="383" t="s">
        <v>14</v>
      </c>
      <c r="C288" s="596"/>
      <c r="D288" s="596"/>
      <c r="E288" s="595"/>
      <c r="F288" s="595"/>
      <c r="G288" s="384" t="s">
        <v>3715</v>
      </c>
      <c r="H288" s="402" t="s">
        <v>129</v>
      </c>
      <c r="I288" s="402" t="s">
        <v>130</v>
      </c>
      <c r="J288" s="385">
        <v>2</v>
      </c>
      <c r="K288" s="386">
        <v>45748</v>
      </c>
      <c r="L288" s="396">
        <v>46234</v>
      </c>
      <c r="M288" s="387">
        <f t="shared" si="13"/>
        <v>69.428571428571431</v>
      </c>
      <c r="N288" s="388">
        <v>0.69499999999999995</v>
      </c>
      <c r="O288" s="402" t="s">
        <v>3696</v>
      </c>
      <c r="P288" s="388">
        <f t="shared" si="14"/>
        <v>0.69499999999999995</v>
      </c>
      <c r="Q288" s="389" t="str" cm="1">
        <f t="array" aca="1" ref="Q288" ca="1">IF(ISNUMBER(P288),IF(P288=100%,"CUMPLIDA",IF(AND(ISNUMBER(L288),ISNUMBER(INDIRECT("FECHA_"&amp;$B288,1))), IF(L288&lt;=INDIRECT("FECHA_"&amp;$B288,1),"INCUMPLIDA","PROCESO"), "VERIFICAR FECHA")),"SIN VALOR AVANCE")</f>
        <v>PROCESO</v>
      </c>
    </row>
    <row r="289" spans="1:17" ht="60">
      <c r="A289" s="412" t="s">
        <v>17</v>
      </c>
      <c r="B289" s="383" t="s">
        <v>14</v>
      </c>
      <c r="C289" s="596"/>
      <c r="D289" s="596"/>
      <c r="E289" s="595"/>
      <c r="F289" s="595"/>
      <c r="G289" s="384" t="s">
        <v>3716</v>
      </c>
      <c r="H289" s="402" t="s">
        <v>132</v>
      </c>
      <c r="I289" s="402" t="s">
        <v>133</v>
      </c>
      <c r="J289" s="385">
        <v>1</v>
      </c>
      <c r="K289" s="386">
        <v>45748</v>
      </c>
      <c r="L289" s="396">
        <v>46234</v>
      </c>
      <c r="M289" s="387">
        <f t="shared" si="13"/>
        <v>69.428571428571431</v>
      </c>
      <c r="N289" s="388">
        <v>0</v>
      </c>
      <c r="O289" s="402" t="s">
        <v>3533</v>
      </c>
      <c r="P289" s="388">
        <f t="shared" si="14"/>
        <v>0</v>
      </c>
      <c r="Q289" s="389" t="str" cm="1">
        <f t="array" aca="1" ref="Q289" ca="1">IF(ISNUMBER(P289),IF(P289=100%,"CUMPLIDA",IF(AND(ISNUMBER(L289),ISNUMBER(INDIRECT("FECHA_"&amp;$B289,1))), IF(L289&lt;=INDIRECT("FECHA_"&amp;$B289,1),"INCUMPLIDA","PROCESO"), "VERIFICAR FECHA")),"SIN VALOR AVANCE")</f>
        <v>PROCESO</v>
      </c>
    </row>
    <row r="290" spans="1:17" ht="135">
      <c r="A290" s="412" t="s">
        <v>17</v>
      </c>
      <c r="B290" s="383" t="s">
        <v>14</v>
      </c>
      <c r="C290" s="596"/>
      <c r="D290" s="596"/>
      <c r="E290" s="595"/>
      <c r="F290" s="595"/>
      <c r="G290" s="384" t="s">
        <v>3717</v>
      </c>
      <c r="H290" s="402" t="s">
        <v>135</v>
      </c>
      <c r="I290" s="402" t="s">
        <v>136</v>
      </c>
      <c r="J290" s="385">
        <v>2</v>
      </c>
      <c r="K290" s="386">
        <v>45748</v>
      </c>
      <c r="L290" s="396">
        <v>46234</v>
      </c>
      <c r="M290" s="387">
        <f t="shared" si="13"/>
        <v>69.428571428571431</v>
      </c>
      <c r="N290" s="388">
        <v>0</v>
      </c>
      <c r="O290" s="402" t="s">
        <v>3698</v>
      </c>
      <c r="P290" s="388">
        <f t="shared" si="14"/>
        <v>0</v>
      </c>
      <c r="Q290" s="389" t="str" cm="1">
        <f t="array" aca="1" ref="Q290" ca="1">IF(ISNUMBER(P290),IF(P290=100%,"CUMPLIDA",IF(AND(ISNUMBER(L290),ISNUMBER(INDIRECT("FECHA_"&amp;$B290,1))), IF(L290&lt;=INDIRECT("FECHA_"&amp;$B290,1),"INCUMPLIDA","PROCESO"), "VERIFICAR FECHA")),"SIN VALOR AVANCE")</f>
        <v>PROCESO</v>
      </c>
    </row>
    <row r="291" spans="1:17" ht="75.75">
      <c r="A291" s="412" t="s">
        <v>17</v>
      </c>
      <c r="B291" s="383" t="s">
        <v>14</v>
      </c>
      <c r="C291" s="596"/>
      <c r="D291" s="596"/>
      <c r="E291" s="595"/>
      <c r="F291" s="595"/>
      <c r="G291" s="384" t="s">
        <v>3718</v>
      </c>
      <c r="H291" s="402" t="s">
        <v>3719</v>
      </c>
      <c r="I291" s="402" t="s">
        <v>3720</v>
      </c>
      <c r="J291" s="385">
        <v>1</v>
      </c>
      <c r="K291" s="386">
        <v>44805</v>
      </c>
      <c r="L291" s="386">
        <v>44864</v>
      </c>
      <c r="M291" s="387">
        <f t="shared" si="13"/>
        <v>8.4285714285714288</v>
      </c>
      <c r="N291" s="388">
        <v>1</v>
      </c>
      <c r="O291" s="402" t="s">
        <v>3721</v>
      </c>
      <c r="P291" s="388">
        <f t="shared" si="14"/>
        <v>1</v>
      </c>
      <c r="Q291" s="389" t="str" cm="1">
        <f t="array" aca="1" ref="Q291" ca="1">IF(ISNUMBER(P291),IF(P291=100%,"CUMPLIDA",IF(AND(ISNUMBER(L291),ISNUMBER(INDIRECT("FECHA_"&amp;$B291,1))), IF(L291&lt;=INDIRECT("FECHA_"&amp;$B291,1),"INCUMPLIDA","PROCESO"), "VERIFICAR FECHA")),"SIN VALOR AVANCE")</f>
        <v>CUMPLIDA</v>
      </c>
    </row>
    <row r="292" spans="1:17" ht="45.75">
      <c r="A292" s="412" t="s">
        <v>17</v>
      </c>
      <c r="B292" s="383" t="s">
        <v>14</v>
      </c>
      <c r="C292" s="596"/>
      <c r="D292" s="596"/>
      <c r="E292" s="595"/>
      <c r="F292" s="595"/>
      <c r="G292" s="384" t="s">
        <v>3722</v>
      </c>
      <c r="H292" s="402" t="s">
        <v>1008</v>
      </c>
      <c r="I292" s="402" t="s">
        <v>119</v>
      </c>
      <c r="J292" s="385">
        <v>1</v>
      </c>
      <c r="K292" s="386">
        <v>45352</v>
      </c>
      <c r="L292" s="386">
        <v>45747</v>
      </c>
      <c r="M292" s="387">
        <f t="shared" si="13"/>
        <v>56.428571428571431</v>
      </c>
      <c r="N292" s="388">
        <v>1</v>
      </c>
      <c r="O292" s="402" t="s">
        <v>3533</v>
      </c>
      <c r="P292" s="388">
        <f t="shared" si="14"/>
        <v>1</v>
      </c>
      <c r="Q292" s="389" t="str" cm="1">
        <f t="array" aca="1" ref="Q292" ca="1">IF(ISNUMBER(P292),IF(P292=100%,"CUMPLIDA",IF(AND(ISNUMBER(L292),ISNUMBER(INDIRECT("FECHA_"&amp;$B292,1))), IF(L292&lt;=INDIRECT("FECHA_"&amp;$B292,1),"INCUMPLIDA","PROCESO"), "VERIFICAR FECHA")),"SIN VALOR AVANCE")</f>
        <v>CUMPLIDA</v>
      </c>
    </row>
    <row r="293" spans="1:17" ht="45.75">
      <c r="A293" s="412" t="s">
        <v>17</v>
      </c>
      <c r="B293" s="383" t="s">
        <v>14</v>
      </c>
      <c r="C293" s="596"/>
      <c r="D293" s="596"/>
      <c r="E293" s="595"/>
      <c r="F293" s="595"/>
      <c r="G293" s="384" t="s">
        <v>3723</v>
      </c>
      <c r="H293" s="402" t="s">
        <v>120</v>
      </c>
      <c r="I293" s="402" t="s">
        <v>121</v>
      </c>
      <c r="J293" s="385">
        <v>1</v>
      </c>
      <c r="K293" s="386">
        <v>45352</v>
      </c>
      <c r="L293" s="386">
        <v>45747</v>
      </c>
      <c r="M293" s="387">
        <f t="shared" si="13"/>
        <v>56.428571428571431</v>
      </c>
      <c r="N293" s="388">
        <v>1</v>
      </c>
      <c r="O293" s="402" t="s">
        <v>3696</v>
      </c>
      <c r="P293" s="388">
        <f t="shared" si="14"/>
        <v>1</v>
      </c>
      <c r="Q293" s="389" t="str" cm="1">
        <f t="array" aca="1" ref="Q293" ca="1">IF(ISNUMBER(P293),IF(P293=100%,"CUMPLIDA",IF(AND(ISNUMBER(L293),ISNUMBER(INDIRECT("FECHA_"&amp;$B293,1))), IF(L293&lt;=INDIRECT("FECHA_"&amp;$B293,1),"INCUMPLIDA","PROCESO"), "VERIFICAR FECHA")),"SIN VALOR AVANCE")</f>
        <v>CUMPLIDA</v>
      </c>
    </row>
    <row r="294" spans="1:17" ht="45.75">
      <c r="A294" s="412" t="s">
        <v>17</v>
      </c>
      <c r="B294" s="383" t="s">
        <v>14</v>
      </c>
      <c r="C294" s="596"/>
      <c r="D294" s="596"/>
      <c r="E294" s="595"/>
      <c r="F294" s="595"/>
      <c r="G294" s="384" t="s">
        <v>3724</v>
      </c>
      <c r="H294" s="402" t="s">
        <v>122</v>
      </c>
      <c r="I294" s="402" t="s">
        <v>123</v>
      </c>
      <c r="J294" s="385">
        <v>1</v>
      </c>
      <c r="K294" s="386">
        <v>45352</v>
      </c>
      <c r="L294" s="386">
        <v>45747</v>
      </c>
      <c r="M294" s="387">
        <f t="shared" si="13"/>
        <v>56.428571428571431</v>
      </c>
      <c r="N294" s="388">
        <v>1</v>
      </c>
      <c r="O294" s="402" t="s">
        <v>3533</v>
      </c>
      <c r="P294" s="388">
        <f t="shared" si="14"/>
        <v>1</v>
      </c>
      <c r="Q294" s="389" t="str" cm="1">
        <f t="array" aca="1" ref="Q294" ca="1">IF(ISNUMBER(P294),IF(P294=100%,"CUMPLIDA",IF(AND(ISNUMBER(L294),ISNUMBER(INDIRECT("FECHA_"&amp;$B294,1))), IF(L294&lt;=INDIRECT("FECHA_"&amp;$B294,1),"INCUMPLIDA","PROCESO"), "VERIFICAR FECHA")),"SIN VALOR AVANCE")</f>
        <v>CUMPLIDA</v>
      </c>
    </row>
    <row r="295" spans="1:17" ht="45.75">
      <c r="A295" s="412" t="s">
        <v>17</v>
      </c>
      <c r="B295" s="383" t="s">
        <v>14</v>
      </c>
      <c r="C295" s="596"/>
      <c r="D295" s="596"/>
      <c r="E295" s="595"/>
      <c r="F295" s="595"/>
      <c r="G295" s="384" t="s">
        <v>3725</v>
      </c>
      <c r="H295" s="402" t="s">
        <v>124</v>
      </c>
      <c r="I295" s="402" t="s">
        <v>125</v>
      </c>
      <c r="J295" s="385">
        <v>1</v>
      </c>
      <c r="K295" s="386">
        <v>45352</v>
      </c>
      <c r="L295" s="386">
        <v>45747</v>
      </c>
      <c r="M295" s="387">
        <f t="shared" si="13"/>
        <v>56.428571428571431</v>
      </c>
      <c r="N295" s="388">
        <v>1</v>
      </c>
      <c r="O295" s="402" t="s">
        <v>3696</v>
      </c>
      <c r="P295" s="388">
        <f t="shared" si="14"/>
        <v>1</v>
      </c>
      <c r="Q295" s="389" t="str" cm="1">
        <f t="array" aca="1" ref="Q295" ca="1">IF(ISNUMBER(P295),IF(P295=100%,"CUMPLIDA",IF(AND(ISNUMBER(L295),ISNUMBER(INDIRECT("FECHA_"&amp;$B295,1))), IF(L295&lt;=INDIRECT("FECHA_"&amp;$B295,1),"INCUMPLIDA","PROCESO"), "VERIFICAR FECHA")),"SIN VALOR AVANCE")</f>
        <v>CUMPLIDA</v>
      </c>
    </row>
    <row r="296" spans="1:17" ht="105.75">
      <c r="A296" s="412" t="s">
        <v>17</v>
      </c>
      <c r="B296" s="383" t="s">
        <v>14</v>
      </c>
      <c r="C296" s="596"/>
      <c r="D296" s="596"/>
      <c r="E296" s="595"/>
      <c r="F296" s="595"/>
      <c r="G296" s="384" t="s">
        <v>3726</v>
      </c>
      <c r="H296" s="402" t="s">
        <v>126</v>
      </c>
      <c r="I296" s="402" t="s">
        <v>127</v>
      </c>
      <c r="J296" s="385">
        <v>1</v>
      </c>
      <c r="K296" s="386">
        <v>45352</v>
      </c>
      <c r="L296" s="386">
        <v>45747</v>
      </c>
      <c r="M296" s="387">
        <f t="shared" si="13"/>
        <v>56.428571428571431</v>
      </c>
      <c r="N296" s="388">
        <v>1</v>
      </c>
      <c r="O296" s="402" t="s">
        <v>3698</v>
      </c>
      <c r="P296" s="388">
        <f t="shared" si="14"/>
        <v>1</v>
      </c>
      <c r="Q296" s="389" t="str" cm="1">
        <f t="array" aca="1" ref="Q296" ca="1">IF(ISNUMBER(P296),IF(P296=100%,"CUMPLIDA",IF(AND(ISNUMBER(L296),ISNUMBER(INDIRECT("FECHA_"&amp;$B296,1))), IF(L296&lt;=INDIRECT("FECHA_"&amp;$B296,1),"INCUMPLIDA","PROCESO"), "VERIFICAR FECHA")),"SIN VALOR AVANCE")</f>
        <v>CUMPLIDA</v>
      </c>
    </row>
    <row r="297" spans="1:17" ht="45.75">
      <c r="A297" s="412" t="s">
        <v>17</v>
      </c>
      <c r="B297" s="383" t="s">
        <v>14</v>
      </c>
      <c r="C297" s="596"/>
      <c r="D297" s="596"/>
      <c r="E297" s="595"/>
      <c r="F297" s="595"/>
      <c r="G297" s="384" t="s">
        <v>3727</v>
      </c>
      <c r="H297" s="402" t="s">
        <v>129</v>
      </c>
      <c r="I297" s="402" t="s">
        <v>130</v>
      </c>
      <c r="J297" s="385">
        <v>2</v>
      </c>
      <c r="K297" s="386">
        <v>45748</v>
      </c>
      <c r="L297" s="396">
        <v>46234</v>
      </c>
      <c r="M297" s="387">
        <f t="shared" si="13"/>
        <v>69.428571428571431</v>
      </c>
      <c r="N297" s="388">
        <v>0.69499999999999995</v>
      </c>
      <c r="O297" s="402" t="s">
        <v>3696</v>
      </c>
      <c r="P297" s="388">
        <f t="shared" si="14"/>
        <v>0.69499999999999995</v>
      </c>
      <c r="Q297" s="389" t="str" cm="1">
        <f t="array" aca="1" ref="Q297" ca="1">IF(ISNUMBER(P297),IF(P297=100%,"CUMPLIDA",IF(AND(ISNUMBER(L297),ISNUMBER(INDIRECT("FECHA_"&amp;$B297,1))), IF(L297&lt;=INDIRECT("FECHA_"&amp;$B297,1),"INCUMPLIDA","PROCESO"), "VERIFICAR FECHA")),"SIN VALOR AVANCE")</f>
        <v>PROCESO</v>
      </c>
    </row>
    <row r="298" spans="1:17" ht="60">
      <c r="A298" s="412" t="s">
        <v>17</v>
      </c>
      <c r="B298" s="383" t="s">
        <v>14</v>
      </c>
      <c r="C298" s="596"/>
      <c r="D298" s="596"/>
      <c r="E298" s="595"/>
      <c r="F298" s="595"/>
      <c r="G298" s="384" t="s">
        <v>3728</v>
      </c>
      <c r="H298" s="402" t="s">
        <v>132</v>
      </c>
      <c r="I298" s="402" t="s">
        <v>133</v>
      </c>
      <c r="J298" s="385">
        <v>1</v>
      </c>
      <c r="K298" s="386">
        <v>45748</v>
      </c>
      <c r="L298" s="396">
        <v>46234</v>
      </c>
      <c r="M298" s="387">
        <f t="shared" si="13"/>
        <v>69.428571428571431</v>
      </c>
      <c r="N298" s="388">
        <v>0</v>
      </c>
      <c r="O298" s="402" t="s">
        <v>3533</v>
      </c>
      <c r="P298" s="388">
        <f t="shared" si="14"/>
        <v>0</v>
      </c>
      <c r="Q298" s="389" t="str" cm="1">
        <f t="array" aca="1" ref="Q298" ca="1">IF(ISNUMBER(P298),IF(P298=100%,"CUMPLIDA",IF(AND(ISNUMBER(L298),ISNUMBER(INDIRECT("FECHA_"&amp;$B298,1))), IF(L298&lt;=INDIRECT("FECHA_"&amp;$B298,1),"INCUMPLIDA","PROCESO"), "VERIFICAR FECHA")),"SIN VALOR AVANCE")</f>
        <v>PROCESO</v>
      </c>
    </row>
    <row r="299" spans="1:17" ht="135">
      <c r="A299" s="412" t="s">
        <v>17</v>
      </c>
      <c r="B299" s="383" t="s">
        <v>14</v>
      </c>
      <c r="C299" s="596"/>
      <c r="D299" s="596"/>
      <c r="E299" s="595"/>
      <c r="F299" s="595"/>
      <c r="G299" s="384" t="s">
        <v>3729</v>
      </c>
      <c r="H299" s="402" t="s">
        <v>135</v>
      </c>
      <c r="I299" s="402" t="s">
        <v>136</v>
      </c>
      <c r="J299" s="385">
        <v>2</v>
      </c>
      <c r="K299" s="386">
        <v>45748</v>
      </c>
      <c r="L299" s="396">
        <v>46234</v>
      </c>
      <c r="M299" s="387">
        <f t="shared" si="13"/>
        <v>69.428571428571431</v>
      </c>
      <c r="N299" s="388">
        <v>0</v>
      </c>
      <c r="O299" s="402" t="s">
        <v>3698</v>
      </c>
      <c r="P299" s="388">
        <f t="shared" si="14"/>
        <v>0</v>
      </c>
      <c r="Q299" s="389" t="str" cm="1">
        <f t="array" aca="1" ref="Q299" ca="1">IF(ISNUMBER(P299),IF(P299=100%,"CUMPLIDA",IF(AND(ISNUMBER(L299),ISNUMBER(INDIRECT("FECHA_"&amp;$B299,1))), IF(L299&lt;=INDIRECT("FECHA_"&amp;$B299,1),"INCUMPLIDA","PROCESO"), "VERIFICAR FECHA")),"SIN VALOR AVANCE")</f>
        <v>PROCESO</v>
      </c>
    </row>
    <row r="300" spans="1:17" ht="180">
      <c r="A300" s="412" t="s">
        <v>17</v>
      </c>
      <c r="B300" s="383" t="s">
        <v>14</v>
      </c>
      <c r="C300" s="596" t="s">
        <v>3730</v>
      </c>
      <c r="D300" s="596" t="s">
        <v>2412</v>
      </c>
      <c r="E300" s="384" t="s">
        <v>3731</v>
      </c>
      <c r="F300" s="595" t="s">
        <v>3732</v>
      </c>
      <c r="G300" s="392" t="s">
        <v>3733</v>
      </c>
      <c r="H300" s="403" t="s">
        <v>3734</v>
      </c>
      <c r="I300" s="403" t="s">
        <v>3735</v>
      </c>
      <c r="J300" s="391">
        <v>1</v>
      </c>
      <c r="K300" s="386">
        <v>44825</v>
      </c>
      <c r="L300" s="386">
        <v>45107</v>
      </c>
      <c r="M300" s="387">
        <f t="shared" si="13"/>
        <v>40.285714285714285</v>
      </c>
      <c r="N300" s="388">
        <v>1</v>
      </c>
      <c r="O300" s="402" t="s">
        <v>3736</v>
      </c>
      <c r="P300" s="388">
        <f t="shared" si="14"/>
        <v>1</v>
      </c>
      <c r="Q300" s="389" t="str" cm="1">
        <f t="array" aca="1" ref="Q300" ca="1">IF(ISNUMBER(P300),IF(P300=100%,"CUMPLIDA",IF(AND(ISNUMBER(L300),ISNUMBER(INDIRECT("FECHA_"&amp;$B300,1))), IF(L300&lt;=INDIRECT("FECHA_"&amp;$B300,1),"INCUMPLIDA","PROCESO"), "VERIFICAR FECHA")),"SIN VALOR AVANCE")</f>
        <v>CUMPLIDA</v>
      </c>
    </row>
    <row r="301" spans="1:17" ht="150">
      <c r="A301" s="412" t="s">
        <v>17</v>
      </c>
      <c r="B301" s="383" t="s">
        <v>14</v>
      </c>
      <c r="C301" s="596"/>
      <c r="D301" s="596"/>
      <c r="E301" s="384" t="s">
        <v>3737</v>
      </c>
      <c r="F301" s="595"/>
      <c r="G301" s="392" t="s">
        <v>3738</v>
      </c>
      <c r="H301" s="403" t="s">
        <v>3734</v>
      </c>
      <c r="I301" s="403" t="s">
        <v>3735</v>
      </c>
      <c r="J301" s="391">
        <v>1</v>
      </c>
      <c r="K301" s="386">
        <v>44825</v>
      </c>
      <c r="L301" s="386">
        <v>45107</v>
      </c>
      <c r="M301" s="387">
        <f t="shared" si="13"/>
        <v>40.285714285714285</v>
      </c>
      <c r="N301" s="388">
        <v>1</v>
      </c>
      <c r="O301" s="402" t="s">
        <v>3736</v>
      </c>
      <c r="P301" s="388">
        <f t="shared" si="14"/>
        <v>1</v>
      </c>
      <c r="Q301" s="389" t="str" cm="1">
        <f t="array" aca="1" ref="Q301" ca="1">IF(ISNUMBER(P301),IF(P301=100%,"CUMPLIDA",IF(AND(ISNUMBER(L301),ISNUMBER(INDIRECT("FECHA_"&amp;$B301,1))), IF(L301&lt;=INDIRECT("FECHA_"&amp;$B301,1),"INCUMPLIDA","PROCESO"), "VERIFICAR FECHA")),"SIN VALOR AVANCE")</f>
        <v>CUMPLIDA</v>
      </c>
    </row>
    <row r="302" spans="1:17" ht="90" customHeight="1">
      <c r="A302" s="412" t="s">
        <v>17</v>
      </c>
      <c r="B302" s="383" t="s">
        <v>14</v>
      </c>
      <c r="C302" s="596"/>
      <c r="D302" s="596"/>
      <c r="E302" s="605" t="s">
        <v>3739</v>
      </c>
      <c r="F302" s="595"/>
      <c r="G302" s="392" t="s">
        <v>3740</v>
      </c>
      <c r="H302" s="402" t="s">
        <v>3741</v>
      </c>
      <c r="I302" s="403" t="s">
        <v>3742</v>
      </c>
      <c r="J302" s="388">
        <v>1</v>
      </c>
      <c r="K302" s="386">
        <v>44958</v>
      </c>
      <c r="L302" s="386">
        <v>45291</v>
      </c>
      <c r="M302" s="387">
        <f t="shared" si="13"/>
        <v>47.571428571428569</v>
      </c>
      <c r="N302" s="388">
        <v>1</v>
      </c>
      <c r="O302" s="402" t="s">
        <v>3743</v>
      </c>
      <c r="P302" s="388">
        <f t="shared" si="14"/>
        <v>1</v>
      </c>
      <c r="Q302" s="389" t="str" cm="1">
        <f t="array" aca="1" ref="Q302" ca="1">IF(ISNUMBER(P302),IF(P302=100%,"CUMPLIDA",IF(AND(ISNUMBER(L302),ISNUMBER(INDIRECT("FECHA_"&amp;$B302,1))), IF(L302&lt;=INDIRECT("FECHA_"&amp;$B302,1),"INCUMPLIDA","PROCESO"), "VERIFICAR FECHA")),"SIN VALOR AVANCE")</f>
        <v>CUMPLIDA</v>
      </c>
    </row>
    <row r="303" spans="1:17" ht="150">
      <c r="A303" s="412" t="s">
        <v>17</v>
      </c>
      <c r="B303" s="383" t="s">
        <v>14</v>
      </c>
      <c r="C303" s="596"/>
      <c r="D303" s="596"/>
      <c r="E303" s="605"/>
      <c r="F303" s="595"/>
      <c r="G303" s="392" t="s">
        <v>3744</v>
      </c>
      <c r="H303" s="403" t="s">
        <v>3745</v>
      </c>
      <c r="I303" s="403" t="s">
        <v>3742</v>
      </c>
      <c r="J303" s="388">
        <v>1</v>
      </c>
      <c r="K303" s="386">
        <v>44941</v>
      </c>
      <c r="L303" s="386">
        <v>45092</v>
      </c>
      <c r="M303" s="387">
        <f t="shared" si="13"/>
        <v>21.571428571428573</v>
      </c>
      <c r="N303" s="388">
        <v>1</v>
      </c>
      <c r="O303" s="402" t="s">
        <v>3743</v>
      </c>
      <c r="P303" s="388">
        <f t="shared" si="14"/>
        <v>1</v>
      </c>
      <c r="Q303" s="389" t="str" cm="1">
        <f t="array" aca="1" ref="Q303" ca="1">IF(ISNUMBER(P303),IF(P303=100%,"CUMPLIDA",IF(AND(ISNUMBER(L303),ISNUMBER(INDIRECT("FECHA_"&amp;$B303,1))), IF(L303&lt;=INDIRECT("FECHA_"&amp;$B303,1),"INCUMPLIDA","PROCESO"), "VERIFICAR FECHA")),"SIN VALOR AVANCE")</f>
        <v>CUMPLIDA</v>
      </c>
    </row>
    <row r="304" spans="1:17" ht="135">
      <c r="A304" s="412" t="s">
        <v>17</v>
      </c>
      <c r="B304" s="383" t="s">
        <v>14</v>
      </c>
      <c r="C304" s="596" t="s">
        <v>3746</v>
      </c>
      <c r="D304" s="596" t="s">
        <v>2412</v>
      </c>
      <c r="E304" s="595" t="s">
        <v>3747</v>
      </c>
      <c r="F304" s="595" t="s">
        <v>3748</v>
      </c>
      <c r="G304" s="384" t="s">
        <v>3749</v>
      </c>
      <c r="H304" s="402" t="s">
        <v>3750</v>
      </c>
      <c r="I304" s="402" t="s">
        <v>3751</v>
      </c>
      <c r="J304" s="391">
        <v>2</v>
      </c>
      <c r="K304" s="386">
        <v>45047</v>
      </c>
      <c r="L304" s="386">
        <v>45322</v>
      </c>
      <c r="M304" s="387">
        <f t="shared" si="13"/>
        <v>39.285714285714285</v>
      </c>
      <c r="N304" s="388">
        <v>1</v>
      </c>
      <c r="O304" s="402" t="s">
        <v>3752</v>
      </c>
      <c r="P304" s="388">
        <f t="shared" si="14"/>
        <v>1</v>
      </c>
      <c r="Q304" s="389" t="str" cm="1">
        <f t="array" aca="1" ref="Q304" ca="1">IF(ISNUMBER(P304),IF(P304=100%,"CUMPLIDA",IF(AND(ISNUMBER(L304),ISNUMBER(INDIRECT("FECHA_"&amp;$B304,1))), IF(L304&lt;=INDIRECT("FECHA_"&amp;$B304,1),"INCUMPLIDA","PROCESO"), "VERIFICAR FECHA")),"SIN VALOR AVANCE")</f>
        <v>CUMPLIDA</v>
      </c>
    </row>
    <row r="305" spans="1:17" ht="165">
      <c r="A305" s="412" t="s">
        <v>17</v>
      </c>
      <c r="B305" s="383" t="s">
        <v>14</v>
      </c>
      <c r="C305" s="596"/>
      <c r="D305" s="596"/>
      <c r="E305" s="595"/>
      <c r="F305" s="595"/>
      <c r="G305" s="384" t="s">
        <v>3753</v>
      </c>
      <c r="H305" s="402" t="s">
        <v>3754</v>
      </c>
      <c r="I305" s="402" t="s">
        <v>3755</v>
      </c>
      <c r="J305" s="391">
        <v>4</v>
      </c>
      <c r="K305" s="386">
        <v>45047</v>
      </c>
      <c r="L305" s="386">
        <v>45322</v>
      </c>
      <c r="M305" s="387">
        <f t="shared" si="13"/>
        <v>39.285714285714285</v>
      </c>
      <c r="N305" s="388">
        <v>1</v>
      </c>
      <c r="O305" s="402" t="s">
        <v>3756</v>
      </c>
      <c r="P305" s="388">
        <f t="shared" si="14"/>
        <v>1</v>
      </c>
      <c r="Q305" s="389" t="str" cm="1">
        <f t="array" aca="1" ref="Q305" ca="1">IF(ISNUMBER(P305),IF(P305=100%,"CUMPLIDA",IF(AND(ISNUMBER(L305),ISNUMBER(INDIRECT("FECHA_"&amp;$B305,1))), IF(L305&lt;=INDIRECT("FECHA_"&amp;$B305,1),"INCUMPLIDA","PROCESO"), "VERIFICAR FECHA")),"SIN VALOR AVANCE")</f>
        <v>CUMPLIDA</v>
      </c>
    </row>
    <row r="306" spans="1:17" ht="180">
      <c r="A306" s="412" t="s">
        <v>17</v>
      </c>
      <c r="B306" s="383" t="s">
        <v>14</v>
      </c>
      <c r="C306" s="596"/>
      <c r="D306" s="596"/>
      <c r="E306" s="595"/>
      <c r="F306" s="595"/>
      <c r="G306" s="384" t="s">
        <v>3757</v>
      </c>
      <c r="H306" s="402" t="s">
        <v>3758</v>
      </c>
      <c r="I306" s="402" t="s">
        <v>3759</v>
      </c>
      <c r="J306" s="391">
        <v>1</v>
      </c>
      <c r="K306" s="386">
        <v>45169</v>
      </c>
      <c r="L306" s="386">
        <v>45291</v>
      </c>
      <c r="M306" s="387">
        <f t="shared" si="13"/>
        <v>17.428571428571427</v>
      </c>
      <c r="N306" s="388">
        <v>1</v>
      </c>
      <c r="O306" s="402" t="s">
        <v>3760</v>
      </c>
      <c r="P306" s="388">
        <f t="shared" si="14"/>
        <v>1</v>
      </c>
      <c r="Q306" s="389" t="str" cm="1">
        <f t="array" aca="1" ref="Q306" ca="1">IF(ISNUMBER(P306),IF(P306=100%,"CUMPLIDA",IF(AND(ISNUMBER(L306),ISNUMBER(INDIRECT("FECHA_"&amp;$B306,1))), IF(L306&lt;=INDIRECT("FECHA_"&amp;$B306,1),"INCUMPLIDA","PROCESO"), "VERIFICAR FECHA")),"SIN VALOR AVANCE")</f>
        <v>CUMPLIDA</v>
      </c>
    </row>
    <row r="307" spans="1:17" ht="135">
      <c r="A307" s="412" t="s">
        <v>17</v>
      </c>
      <c r="B307" s="383" t="s">
        <v>14</v>
      </c>
      <c r="C307" s="596"/>
      <c r="D307" s="596"/>
      <c r="E307" s="595" t="s">
        <v>3761</v>
      </c>
      <c r="F307" s="595"/>
      <c r="G307" s="384" t="s">
        <v>3749</v>
      </c>
      <c r="H307" s="402" t="s">
        <v>3750</v>
      </c>
      <c r="I307" s="402" t="s">
        <v>3751</v>
      </c>
      <c r="J307" s="391">
        <v>2</v>
      </c>
      <c r="K307" s="386">
        <v>45047</v>
      </c>
      <c r="L307" s="386">
        <v>45322</v>
      </c>
      <c r="M307" s="387">
        <f t="shared" si="13"/>
        <v>39.285714285714285</v>
      </c>
      <c r="N307" s="388">
        <v>1</v>
      </c>
      <c r="O307" s="402" t="s">
        <v>3762</v>
      </c>
      <c r="P307" s="388">
        <f t="shared" si="14"/>
        <v>1</v>
      </c>
      <c r="Q307" s="389" t="str" cm="1">
        <f t="array" aca="1" ref="Q307" ca="1">IF(ISNUMBER(P307),IF(P307=100%,"CUMPLIDA",IF(AND(ISNUMBER(L307),ISNUMBER(INDIRECT("FECHA_"&amp;$B307,1))), IF(L307&lt;=INDIRECT("FECHA_"&amp;$B307,1),"INCUMPLIDA","PROCESO"), "VERIFICAR FECHA")),"SIN VALOR AVANCE")</f>
        <v>CUMPLIDA</v>
      </c>
    </row>
    <row r="308" spans="1:17" ht="165">
      <c r="A308" s="412" t="s">
        <v>17</v>
      </c>
      <c r="B308" s="383" t="s">
        <v>14</v>
      </c>
      <c r="C308" s="596"/>
      <c r="D308" s="596"/>
      <c r="E308" s="595"/>
      <c r="F308" s="595"/>
      <c r="G308" s="384" t="s">
        <v>3763</v>
      </c>
      <c r="H308" s="402" t="s">
        <v>3754</v>
      </c>
      <c r="I308" s="402" t="s">
        <v>3755</v>
      </c>
      <c r="J308" s="391">
        <v>4</v>
      </c>
      <c r="K308" s="386">
        <v>45047</v>
      </c>
      <c r="L308" s="386">
        <v>45322</v>
      </c>
      <c r="M308" s="387">
        <f t="shared" si="13"/>
        <v>39.285714285714285</v>
      </c>
      <c r="N308" s="388">
        <v>1</v>
      </c>
      <c r="O308" s="402" t="s">
        <v>3762</v>
      </c>
      <c r="P308" s="388">
        <f t="shared" si="14"/>
        <v>1</v>
      </c>
      <c r="Q308" s="389" t="str" cm="1">
        <f t="array" aca="1" ref="Q308" ca="1">IF(ISNUMBER(P308),IF(P308=100%,"CUMPLIDA",IF(AND(ISNUMBER(L308),ISNUMBER(INDIRECT("FECHA_"&amp;$B308,1))), IF(L308&lt;=INDIRECT("FECHA_"&amp;$B308,1),"INCUMPLIDA","PROCESO"), "VERIFICAR FECHA")),"SIN VALOR AVANCE")</f>
        <v>CUMPLIDA</v>
      </c>
    </row>
    <row r="309" spans="1:17" ht="180">
      <c r="A309" s="412" t="s">
        <v>17</v>
      </c>
      <c r="B309" s="383" t="s">
        <v>14</v>
      </c>
      <c r="C309" s="596"/>
      <c r="D309" s="596"/>
      <c r="E309" s="595"/>
      <c r="F309" s="595"/>
      <c r="G309" s="384" t="s">
        <v>3757</v>
      </c>
      <c r="H309" s="402" t="s">
        <v>3758</v>
      </c>
      <c r="I309" s="402" t="s">
        <v>3764</v>
      </c>
      <c r="J309" s="391">
        <v>1</v>
      </c>
      <c r="K309" s="386">
        <v>45169</v>
      </c>
      <c r="L309" s="386">
        <v>45322</v>
      </c>
      <c r="M309" s="387">
        <f t="shared" si="13"/>
        <v>21.857142857142858</v>
      </c>
      <c r="N309" s="388">
        <v>1</v>
      </c>
      <c r="O309" s="402" t="s">
        <v>3762</v>
      </c>
      <c r="P309" s="388">
        <f t="shared" si="14"/>
        <v>1</v>
      </c>
      <c r="Q309" s="389" t="str" cm="1">
        <f t="array" aca="1" ref="Q309" ca="1">IF(ISNUMBER(P309),IF(P309=100%,"CUMPLIDA",IF(AND(ISNUMBER(L309),ISNUMBER(INDIRECT("FECHA_"&amp;$B309,1))), IF(L309&lt;=INDIRECT("FECHA_"&amp;$B309,1),"INCUMPLIDA","PROCESO"), "VERIFICAR FECHA")),"SIN VALOR AVANCE")</f>
        <v>CUMPLIDA</v>
      </c>
    </row>
    <row r="310" spans="1:17" ht="210">
      <c r="A310" s="412" t="s">
        <v>17</v>
      </c>
      <c r="B310" s="383" t="s">
        <v>14</v>
      </c>
      <c r="C310" s="596"/>
      <c r="D310" s="596"/>
      <c r="E310" s="595" t="s">
        <v>3765</v>
      </c>
      <c r="F310" s="595"/>
      <c r="G310" s="384" t="s">
        <v>3749</v>
      </c>
      <c r="H310" s="402" t="s">
        <v>3766</v>
      </c>
      <c r="I310" s="402" t="s">
        <v>3751</v>
      </c>
      <c r="J310" s="391">
        <v>2</v>
      </c>
      <c r="K310" s="386">
        <v>45047</v>
      </c>
      <c r="L310" s="386">
        <v>45322</v>
      </c>
      <c r="M310" s="387">
        <f t="shared" si="13"/>
        <v>39.285714285714285</v>
      </c>
      <c r="N310" s="388">
        <v>1</v>
      </c>
      <c r="O310" s="402" t="s">
        <v>3762</v>
      </c>
      <c r="P310" s="388">
        <f t="shared" si="14"/>
        <v>1</v>
      </c>
      <c r="Q310" s="389" t="str" cm="1">
        <f t="array" aca="1" ref="Q310" ca="1">IF(ISNUMBER(P310),IF(P310=100%,"CUMPLIDA",IF(AND(ISNUMBER(L310),ISNUMBER(INDIRECT("FECHA_"&amp;$B310,1))), IF(L310&lt;=INDIRECT("FECHA_"&amp;$B310,1),"INCUMPLIDA","PROCESO"), "VERIFICAR FECHA")),"SIN VALOR AVANCE")</f>
        <v>CUMPLIDA</v>
      </c>
    </row>
    <row r="311" spans="1:17" ht="180">
      <c r="A311" s="412" t="s">
        <v>17</v>
      </c>
      <c r="B311" s="383" t="s">
        <v>14</v>
      </c>
      <c r="C311" s="596"/>
      <c r="D311" s="596"/>
      <c r="E311" s="595"/>
      <c r="F311" s="595"/>
      <c r="G311" s="384" t="s">
        <v>3767</v>
      </c>
      <c r="H311" s="402" t="s">
        <v>3758</v>
      </c>
      <c r="I311" s="402" t="s">
        <v>3768</v>
      </c>
      <c r="J311" s="391">
        <v>1</v>
      </c>
      <c r="K311" s="386">
        <v>45169</v>
      </c>
      <c r="L311" s="386">
        <v>45322</v>
      </c>
      <c r="M311" s="387">
        <f t="shared" si="13"/>
        <v>21.857142857142858</v>
      </c>
      <c r="N311" s="388">
        <v>1</v>
      </c>
      <c r="O311" s="402" t="s">
        <v>3762</v>
      </c>
      <c r="P311" s="388">
        <f t="shared" si="14"/>
        <v>1</v>
      </c>
      <c r="Q311" s="389" t="str" cm="1">
        <f t="array" aca="1" ref="Q311" ca="1">IF(ISNUMBER(P311),IF(P311=100%,"CUMPLIDA",IF(AND(ISNUMBER(L311),ISNUMBER(INDIRECT("FECHA_"&amp;$B311,1))), IF(L311&lt;=INDIRECT("FECHA_"&amp;$B311,1),"INCUMPLIDA","PROCESO"), "VERIFICAR FECHA")),"SIN VALOR AVANCE")</f>
        <v>CUMPLIDA</v>
      </c>
    </row>
    <row r="312" spans="1:17" ht="165">
      <c r="A312" s="412" t="s">
        <v>17</v>
      </c>
      <c r="B312" s="383" t="s">
        <v>14</v>
      </c>
      <c r="C312" s="596"/>
      <c r="D312" s="596"/>
      <c r="E312" s="384" t="s">
        <v>3769</v>
      </c>
      <c r="F312" s="595"/>
      <c r="G312" s="384" t="s">
        <v>3770</v>
      </c>
      <c r="H312" s="402" t="s">
        <v>3771</v>
      </c>
      <c r="I312" s="402" t="s">
        <v>3772</v>
      </c>
      <c r="J312" s="391">
        <v>1</v>
      </c>
      <c r="K312" s="386">
        <v>45169</v>
      </c>
      <c r="L312" s="386">
        <v>45322</v>
      </c>
      <c r="M312" s="387">
        <f t="shared" si="13"/>
        <v>21.857142857142858</v>
      </c>
      <c r="N312" s="388">
        <v>1</v>
      </c>
      <c r="O312" s="402" t="s">
        <v>3762</v>
      </c>
      <c r="P312" s="388">
        <f t="shared" si="14"/>
        <v>1</v>
      </c>
      <c r="Q312" s="389" t="str" cm="1">
        <f t="array" aca="1" ref="Q312" ca="1">IF(ISNUMBER(P312),IF(P312=100%,"CUMPLIDA",IF(AND(ISNUMBER(L312),ISNUMBER(INDIRECT("FECHA_"&amp;$B312,1))), IF(L312&lt;=INDIRECT("FECHA_"&amp;$B312,1),"INCUMPLIDA","PROCESO"), "VERIFICAR FECHA")),"SIN VALOR AVANCE")</f>
        <v>CUMPLIDA</v>
      </c>
    </row>
    <row r="313" spans="1:17" ht="165.75">
      <c r="A313" s="412" t="s">
        <v>17</v>
      </c>
      <c r="B313" s="383" t="s">
        <v>14</v>
      </c>
      <c r="C313" s="596"/>
      <c r="D313" s="596"/>
      <c r="E313" s="595" t="s">
        <v>3773</v>
      </c>
      <c r="F313" s="595"/>
      <c r="G313" s="384" t="s">
        <v>3774</v>
      </c>
      <c r="H313" s="402" t="s">
        <v>3775</v>
      </c>
      <c r="I313" s="402" t="s">
        <v>3776</v>
      </c>
      <c r="J313" s="391">
        <v>1</v>
      </c>
      <c r="K313" s="386">
        <v>45047</v>
      </c>
      <c r="L313" s="386">
        <v>45169</v>
      </c>
      <c r="M313" s="387">
        <f t="shared" si="13"/>
        <v>17.428571428571427</v>
      </c>
      <c r="N313" s="388">
        <v>1</v>
      </c>
      <c r="O313" s="402" t="s">
        <v>3777</v>
      </c>
      <c r="P313" s="388">
        <f t="shared" si="14"/>
        <v>1</v>
      </c>
      <c r="Q313" s="389" t="str" cm="1">
        <f t="array" aca="1" ref="Q313" ca="1">IF(ISNUMBER(P313),IF(P313=100%,"CUMPLIDA",IF(AND(ISNUMBER(L313),ISNUMBER(INDIRECT("FECHA_"&amp;$B313,1))), IF(L313&lt;=INDIRECT("FECHA_"&amp;$B313,1),"INCUMPLIDA","PROCESO"), "VERIFICAR FECHA")),"SIN VALOR AVANCE")</f>
        <v>CUMPLIDA</v>
      </c>
    </row>
    <row r="314" spans="1:17" ht="120">
      <c r="A314" s="412" t="s">
        <v>17</v>
      </c>
      <c r="B314" s="383" t="s">
        <v>14</v>
      </c>
      <c r="C314" s="596"/>
      <c r="D314" s="596"/>
      <c r="E314" s="595"/>
      <c r="F314" s="595"/>
      <c r="G314" s="384" t="s">
        <v>3778</v>
      </c>
      <c r="H314" s="402" t="s">
        <v>3779</v>
      </c>
      <c r="I314" s="402" t="s">
        <v>3780</v>
      </c>
      <c r="J314" s="391">
        <v>1</v>
      </c>
      <c r="K314" s="386">
        <v>45169</v>
      </c>
      <c r="L314" s="386">
        <v>45565</v>
      </c>
      <c r="M314" s="387">
        <f t="shared" si="13"/>
        <v>56.571428571428569</v>
      </c>
      <c r="N314" s="388">
        <v>1</v>
      </c>
      <c r="O314" s="402" t="s">
        <v>3762</v>
      </c>
      <c r="P314" s="388">
        <f t="shared" si="14"/>
        <v>1</v>
      </c>
      <c r="Q314" s="389" t="str" cm="1">
        <f t="array" aca="1" ref="Q314" ca="1">IF(ISNUMBER(P314),IF(P314=100%,"CUMPLIDA",IF(AND(ISNUMBER(L314),ISNUMBER(INDIRECT("FECHA_"&amp;$B314,1))), IF(L314&lt;=INDIRECT("FECHA_"&amp;$B314,1),"INCUMPLIDA","PROCESO"), "VERIFICAR FECHA")),"SIN VALOR AVANCE")</f>
        <v>CUMPLIDA</v>
      </c>
    </row>
    <row r="315" spans="1:17" ht="165.75">
      <c r="A315" s="412" t="s">
        <v>17</v>
      </c>
      <c r="B315" s="383" t="s">
        <v>14</v>
      </c>
      <c r="C315" s="596"/>
      <c r="D315" s="596"/>
      <c r="E315" s="595" t="s">
        <v>3781</v>
      </c>
      <c r="F315" s="595"/>
      <c r="G315" s="384" t="s">
        <v>3782</v>
      </c>
      <c r="H315" s="402" t="s">
        <v>3783</v>
      </c>
      <c r="I315" s="402" t="s">
        <v>3784</v>
      </c>
      <c r="J315" s="391">
        <v>1</v>
      </c>
      <c r="K315" s="386">
        <v>45047</v>
      </c>
      <c r="L315" s="386">
        <v>45107</v>
      </c>
      <c r="M315" s="387">
        <f t="shared" si="13"/>
        <v>8.5714285714285712</v>
      </c>
      <c r="N315" s="388">
        <v>1</v>
      </c>
      <c r="O315" s="402" t="s">
        <v>3777</v>
      </c>
      <c r="P315" s="388">
        <f t="shared" si="14"/>
        <v>1</v>
      </c>
      <c r="Q315" s="389" t="str" cm="1">
        <f t="array" aca="1" ref="Q315" ca="1">IF(ISNUMBER(P315),IF(P315=100%,"CUMPLIDA",IF(AND(ISNUMBER(L315),ISNUMBER(INDIRECT("FECHA_"&amp;$B315,1))), IF(L315&lt;=INDIRECT("FECHA_"&amp;$B315,1),"INCUMPLIDA","PROCESO"), "VERIFICAR FECHA")),"SIN VALOR AVANCE")</f>
        <v>CUMPLIDA</v>
      </c>
    </row>
    <row r="316" spans="1:17" ht="135">
      <c r="A316" s="412" t="s">
        <v>17</v>
      </c>
      <c r="B316" s="383" t="s">
        <v>14</v>
      </c>
      <c r="C316" s="596"/>
      <c r="D316" s="596"/>
      <c r="E316" s="595"/>
      <c r="F316" s="595"/>
      <c r="G316" s="384" t="s">
        <v>3785</v>
      </c>
      <c r="H316" s="402" t="s">
        <v>3786</v>
      </c>
      <c r="I316" s="402" t="s">
        <v>3787</v>
      </c>
      <c r="J316" s="391">
        <v>2</v>
      </c>
      <c r="K316" s="386">
        <v>45017</v>
      </c>
      <c r="L316" s="386">
        <v>45473</v>
      </c>
      <c r="M316" s="387">
        <f t="shared" si="13"/>
        <v>65.142857142857139</v>
      </c>
      <c r="N316" s="388">
        <v>1</v>
      </c>
      <c r="O316" s="402" t="s">
        <v>3533</v>
      </c>
      <c r="P316" s="388">
        <f t="shared" si="14"/>
        <v>1</v>
      </c>
      <c r="Q316" s="389" t="str" cm="1">
        <f t="array" aca="1" ref="Q316" ca="1">IF(ISNUMBER(P316),IF(P316=100%,"CUMPLIDA",IF(AND(ISNUMBER(L316),ISNUMBER(INDIRECT("FECHA_"&amp;$B316,1))), IF(L316&lt;=INDIRECT("FECHA_"&amp;$B316,1),"INCUMPLIDA","PROCESO"), "VERIFICAR FECHA")),"SIN VALOR AVANCE")</f>
        <v>CUMPLIDA</v>
      </c>
    </row>
    <row r="317" spans="1:17" ht="90.75">
      <c r="A317" s="412" t="s">
        <v>17</v>
      </c>
      <c r="B317" s="383" t="s">
        <v>14</v>
      </c>
      <c r="C317" s="596"/>
      <c r="D317" s="596"/>
      <c r="E317" s="595"/>
      <c r="F317" s="595"/>
      <c r="G317" s="384" t="s">
        <v>3788</v>
      </c>
      <c r="H317" s="402" t="s">
        <v>3789</v>
      </c>
      <c r="I317" s="402" t="s">
        <v>3790</v>
      </c>
      <c r="J317" s="391">
        <v>2</v>
      </c>
      <c r="K317" s="386">
        <v>45199</v>
      </c>
      <c r="L317" s="386">
        <v>45565</v>
      </c>
      <c r="M317" s="387">
        <f t="shared" si="13"/>
        <v>52.285714285714285</v>
      </c>
      <c r="N317" s="388">
        <v>1</v>
      </c>
      <c r="O317" s="402" t="s">
        <v>3762</v>
      </c>
      <c r="P317" s="388">
        <f t="shared" si="14"/>
        <v>1</v>
      </c>
      <c r="Q317" s="389" t="str" cm="1">
        <f t="array" aca="1" ref="Q317" ca="1">IF(ISNUMBER(P317),IF(P317=100%,"CUMPLIDA",IF(AND(ISNUMBER(L317),ISNUMBER(INDIRECT("FECHA_"&amp;$B317,1))), IF(L317&lt;=INDIRECT("FECHA_"&amp;$B317,1),"INCUMPLIDA","PROCESO"), "VERIFICAR FECHA")),"SIN VALOR AVANCE")</f>
        <v>CUMPLIDA</v>
      </c>
    </row>
    <row r="318" spans="1:17" ht="165.75">
      <c r="A318" s="412" t="s">
        <v>17</v>
      </c>
      <c r="B318" s="383" t="s">
        <v>14</v>
      </c>
      <c r="C318" s="596"/>
      <c r="D318" s="596"/>
      <c r="E318" s="595" t="s">
        <v>3791</v>
      </c>
      <c r="F318" s="595"/>
      <c r="G318" s="384" t="s">
        <v>3792</v>
      </c>
      <c r="H318" s="402" t="s">
        <v>3793</v>
      </c>
      <c r="I318" s="402" t="s">
        <v>3794</v>
      </c>
      <c r="J318" s="391">
        <v>1</v>
      </c>
      <c r="K318" s="386">
        <v>45047</v>
      </c>
      <c r="L318" s="386">
        <v>45169</v>
      </c>
      <c r="M318" s="387">
        <f t="shared" si="13"/>
        <v>17.428571428571427</v>
      </c>
      <c r="N318" s="388">
        <v>1</v>
      </c>
      <c r="O318" s="402" t="s">
        <v>3777</v>
      </c>
      <c r="P318" s="388">
        <f t="shared" si="14"/>
        <v>1</v>
      </c>
      <c r="Q318" s="389" t="str" cm="1">
        <f t="array" aca="1" ref="Q318" ca="1">IF(ISNUMBER(P318),IF(P318=100%,"CUMPLIDA",IF(AND(ISNUMBER(L318),ISNUMBER(INDIRECT("FECHA_"&amp;$B318,1))), IF(L318&lt;=INDIRECT("FECHA_"&amp;$B318,1),"INCUMPLIDA","PROCESO"), "VERIFICAR FECHA")),"SIN VALOR AVANCE")</f>
        <v>CUMPLIDA</v>
      </c>
    </row>
    <row r="319" spans="1:17" ht="90.75">
      <c r="A319" s="412" t="s">
        <v>17</v>
      </c>
      <c r="B319" s="383" t="s">
        <v>14</v>
      </c>
      <c r="C319" s="596"/>
      <c r="D319" s="596"/>
      <c r="E319" s="595"/>
      <c r="F319" s="595"/>
      <c r="G319" s="384" t="s">
        <v>3788</v>
      </c>
      <c r="H319" s="402" t="s">
        <v>3789</v>
      </c>
      <c r="I319" s="402" t="s">
        <v>3790</v>
      </c>
      <c r="J319" s="391">
        <v>2</v>
      </c>
      <c r="K319" s="386">
        <v>45199</v>
      </c>
      <c r="L319" s="386">
        <v>45565</v>
      </c>
      <c r="M319" s="387">
        <f t="shared" si="13"/>
        <v>52.285714285714285</v>
      </c>
      <c r="N319" s="388">
        <v>1</v>
      </c>
      <c r="O319" s="402" t="s">
        <v>3762</v>
      </c>
      <c r="P319" s="388">
        <f t="shared" si="14"/>
        <v>1</v>
      </c>
      <c r="Q319" s="389" t="str" cm="1">
        <f t="array" aca="1" ref="Q319" ca="1">IF(ISNUMBER(P319),IF(P319=100%,"CUMPLIDA",IF(AND(ISNUMBER(L319),ISNUMBER(INDIRECT("FECHA_"&amp;$B319,1))), IF(L319&lt;=INDIRECT("FECHA_"&amp;$B319,1),"INCUMPLIDA","PROCESO"), "VERIFICAR FECHA")),"SIN VALOR AVANCE")</f>
        <v>CUMPLIDA</v>
      </c>
    </row>
    <row r="320" spans="1:17" ht="165">
      <c r="A320" s="412" t="s">
        <v>17</v>
      </c>
      <c r="B320" s="383" t="s">
        <v>14</v>
      </c>
      <c r="C320" s="596"/>
      <c r="D320" s="596"/>
      <c r="E320" s="595"/>
      <c r="F320" s="595"/>
      <c r="G320" s="384" t="s">
        <v>3795</v>
      </c>
      <c r="H320" s="402" t="s">
        <v>3796</v>
      </c>
      <c r="I320" s="402" t="s">
        <v>3797</v>
      </c>
      <c r="J320" s="391">
        <v>1</v>
      </c>
      <c r="K320" s="386">
        <v>45199</v>
      </c>
      <c r="L320" s="386">
        <v>45351</v>
      </c>
      <c r="M320" s="387">
        <f t="shared" si="13"/>
        <v>21.714285714285715</v>
      </c>
      <c r="N320" s="388">
        <v>1</v>
      </c>
      <c r="O320" s="402" t="s">
        <v>3762</v>
      </c>
      <c r="P320" s="388">
        <f t="shared" si="14"/>
        <v>1</v>
      </c>
      <c r="Q320" s="389" t="str" cm="1">
        <f t="array" aca="1" ref="Q320" ca="1">IF(ISNUMBER(P320),IF(P320=100%,"CUMPLIDA",IF(AND(ISNUMBER(L320),ISNUMBER(INDIRECT("FECHA_"&amp;$B320,1))), IF(L320&lt;=INDIRECT("FECHA_"&amp;$B320,1),"INCUMPLIDA","PROCESO"), "VERIFICAR FECHA")),"SIN VALOR AVANCE")</f>
        <v>CUMPLIDA</v>
      </c>
    </row>
    <row r="321" spans="1:17" ht="165">
      <c r="A321" s="412" t="s">
        <v>17</v>
      </c>
      <c r="B321" s="383" t="s">
        <v>14</v>
      </c>
      <c r="C321" s="596"/>
      <c r="D321" s="596"/>
      <c r="E321" s="595" t="s">
        <v>3798</v>
      </c>
      <c r="F321" s="595"/>
      <c r="G321" s="384" t="s">
        <v>3799</v>
      </c>
      <c r="H321" s="402" t="s">
        <v>3800</v>
      </c>
      <c r="I321" s="402" t="s">
        <v>3801</v>
      </c>
      <c r="J321" s="391">
        <v>1</v>
      </c>
      <c r="K321" s="386">
        <v>45047</v>
      </c>
      <c r="L321" s="386">
        <v>45199</v>
      </c>
      <c r="M321" s="387">
        <f t="shared" si="13"/>
        <v>21.714285714285715</v>
      </c>
      <c r="N321" s="388">
        <v>1</v>
      </c>
      <c r="O321" s="402" t="s">
        <v>3762</v>
      </c>
      <c r="P321" s="388">
        <f t="shared" si="14"/>
        <v>1</v>
      </c>
      <c r="Q321" s="389" t="str" cm="1">
        <f t="array" aca="1" ref="Q321" ca="1">IF(ISNUMBER(P321),IF(P321=100%,"CUMPLIDA",IF(AND(ISNUMBER(L321),ISNUMBER(INDIRECT("FECHA_"&amp;$B321,1))), IF(L321&lt;=INDIRECT("FECHA_"&amp;$B321,1),"INCUMPLIDA","PROCESO"), "VERIFICAR FECHA")),"SIN VALOR AVANCE")</f>
        <v>CUMPLIDA</v>
      </c>
    </row>
    <row r="322" spans="1:17" ht="75">
      <c r="A322" s="412" t="s">
        <v>17</v>
      </c>
      <c r="B322" s="383" t="s">
        <v>14</v>
      </c>
      <c r="C322" s="596"/>
      <c r="D322" s="596"/>
      <c r="E322" s="595"/>
      <c r="F322" s="595"/>
      <c r="G322" s="384" t="s">
        <v>3802</v>
      </c>
      <c r="H322" s="402" t="s">
        <v>3803</v>
      </c>
      <c r="I322" s="402" t="s">
        <v>3804</v>
      </c>
      <c r="J322" s="391">
        <v>1</v>
      </c>
      <c r="K322" s="386">
        <v>45200</v>
      </c>
      <c r="L322" s="386">
        <v>45808</v>
      </c>
      <c r="M322" s="387">
        <f t="shared" si="13"/>
        <v>86.857142857142861</v>
      </c>
      <c r="N322" s="388">
        <v>1</v>
      </c>
      <c r="O322" s="402" t="s">
        <v>3533</v>
      </c>
      <c r="P322" s="388">
        <f t="shared" si="14"/>
        <v>1</v>
      </c>
      <c r="Q322" s="389" t="str" cm="1">
        <f t="array" aca="1" ref="Q322" ca="1">IF(ISNUMBER(P322),IF(P322=100%,"CUMPLIDA",IF(AND(ISNUMBER(L322),ISNUMBER(INDIRECT("FECHA_"&amp;$B322,1))), IF(L322&lt;=INDIRECT("FECHA_"&amp;$B322,1),"INCUMPLIDA","PROCESO"), "VERIFICAR FECHA")),"SIN VALOR AVANCE")</f>
        <v>CUMPLIDA</v>
      </c>
    </row>
    <row r="323" spans="1:17" ht="105">
      <c r="A323" s="412" t="s">
        <v>17</v>
      </c>
      <c r="B323" s="383" t="s">
        <v>14</v>
      </c>
      <c r="C323" s="596"/>
      <c r="D323" s="596"/>
      <c r="E323" s="595"/>
      <c r="F323" s="595"/>
      <c r="G323" s="384" t="s">
        <v>3805</v>
      </c>
      <c r="H323" s="402" t="s">
        <v>3806</v>
      </c>
      <c r="I323" s="402" t="s">
        <v>3807</v>
      </c>
      <c r="J323" s="391">
        <v>1</v>
      </c>
      <c r="K323" s="386">
        <v>45295</v>
      </c>
      <c r="L323" s="386">
        <v>45991</v>
      </c>
      <c r="M323" s="387">
        <f>(L323-K323)/7</f>
        <v>99.428571428571431</v>
      </c>
      <c r="N323" s="388">
        <v>0.5</v>
      </c>
      <c r="O323" s="402" t="s">
        <v>3808</v>
      </c>
      <c r="P323" s="388">
        <f t="shared" si="14"/>
        <v>0.5</v>
      </c>
      <c r="Q323" s="389" t="str" cm="1">
        <f t="array" aca="1" ref="Q323" ca="1">IF(ISNUMBER(P323),IF(P323=100%,"CUMPLIDA",IF(AND(ISNUMBER(L323),ISNUMBER(INDIRECT("FECHA_"&amp;$B323,1))), IF(L323&lt;=INDIRECT("FECHA_"&amp;$B323,1),"INCUMPLIDA","PROCESO"), "VERIFICAR FECHA")),"SIN VALOR AVANCE")</f>
        <v>PROCESO</v>
      </c>
    </row>
    <row r="324" spans="1:17" ht="60.75" customHeight="1">
      <c r="A324" s="412" t="s">
        <v>17</v>
      </c>
      <c r="B324" s="383" t="s">
        <v>14</v>
      </c>
      <c r="C324" s="596" t="s">
        <v>3809</v>
      </c>
      <c r="D324" s="596" t="s">
        <v>2412</v>
      </c>
      <c r="E324" s="595" t="s">
        <v>3810</v>
      </c>
      <c r="F324" s="595" t="s">
        <v>3811</v>
      </c>
      <c r="G324" s="384" t="s">
        <v>3812</v>
      </c>
      <c r="H324" s="402" t="s">
        <v>3813</v>
      </c>
      <c r="I324" s="402" t="s">
        <v>3814</v>
      </c>
      <c r="J324" s="391">
        <v>1</v>
      </c>
      <c r="K324" s="386">
        <v>45108</v>
      </c>
      <c r="L324" s="386">
        <v>45199</v>
      </c>
      <c r="M324" s="387">
        <f t="shared" ref="M324:M388" si="15">(L324-K324)/7</f>
        <v>13</v>
      </c>
      <c r="N324" s="388">
        <v>1</v>
      </c>
      <c r="O324" s="402" t="s">
        <v>3815</v>
      </c>
      <c r="P324" s="388">
        <f t="shared" si="14"/>
        <v>1</v>
      </c>
      <c r="Q324" s="389" t="str" cm="1">
        <f t="array" aca="1" ref="Q324" ca="1">IF(ISNUMBER(P324),IF(P324=100%,"CUMPLIDA",IF(AND(ISNUMBER(L324),ISNUMBER(INDIRECT("FECHA_"&amp;$B324,1))), IF(L324&lt;=INDIRECT("FECHA_"&amp;$B324,1),"INCUMPLIDA","PROCESO"), "VERIFICAR FECHA")),"SIN VALOR AVANCE")</f>
        <v>CUMPLIDA</v>
      </c>
    </row>
    <row r="325" spans="1:17" ht="60">
      <c r="A325" s="412" t="s">
        <v>17</v>
      </c>
      <c r="B325" s="383" t="s">
        <v>14</v>
      </c>
      <c r="C325" s="596"/>
      <c r="D325" s="596"/>
      <c r="E325" s="595"/>
      <c r="F325" s="595"/>
      <c r="G325" s="384" t="s">
        <v>3816</v>
      </c>
      <c r="H325" s="402" t="s">
        <v>3817</v>
      </c>
      <c r="I325" s="402" t="s">
        <v>3818</v>
      </c>
      <c r="J325" s="391">
        <v>2</v>
      </c>
      <c r="K325" s="386">
        <v>45200</v>
      </c>
      <c r="L325" s="386">
        <v>45473</v>
      </c>
      <c r="M325" s="387">
        <f t="shared" si="15"/>
        <v>39</v>
      </c>
      <c r="N325" s="388">
        <v>1</v>
      </c>
      <c r="O325" s="402" t="s">
        <v>3819</v>
      </c>
      <c r="P325" s="388">
        <f t="shared" si="14"/>
        <v>1</v>
      </c>
      <c r="Q325" s="389" t="str" cm="1">
        <f t="array" aca="1" ref="Q325" ca="1">IF(ISNUMBER(P325),IF(P325=100%,"CUMPLIDA",IF(AND(ISNUMBER(L325),ISNUMBER(INDIRECT("FECHA_"&amp;$B325,1))), IF(L325&lt;=INDIRECT("FECHA_"&amp;$B325,1),"INCUMPLIDA","PROCESO"), "VERIFICAR FECHA")),"SIN VALOR AVANCE")</f>
        <v>CUMPLIDA</v>
      </c>
    </row>
    <row r="326" spans="1:17" ht="60">
      <c r="A326" s="412" t="s">
        <v>17</v>
      </c>
      <c r="B326" s="383" t="s">
        <v>14</v>
      </c>
      <c r="C326" s="596"/>
      <c r="D326" s="596"/>
      <c r="E326" s="595"/>
      <c r="F326" s="595"/>
      <c r="G326" s="384" t="s">
        <v>3820</v>
      </c>
      <c r="H326" s="402" t="s">
        <v>3821</v>
      </c>
      <c r="I326" s="402" t="s">
        <v>3822</v>
      </c>
      <c r="J326" s="395">
        <v>1</v>
      </c>
      <c r="K326" s="386">
        <v>45292</v>
      </c>
      <c r="L326" s="386">
        <v>45657</v>
      </c>
      <c r="M326" s="387">
        <f t="shared" si="15"/>
        <v>52.142857142857146</v>
      </c>
      <c r="N326" s="388">
        <v>1</v>
      </c>
      <c r="O326" s="402" t="s">
        <v>3823</v>
      </c>
      <c r="P326" s="388">
        <f t="shared" si="14"/>
        <v>1</v>
      </c>
      <c r="Q326" s="389" t="str" cm="1">
        <f t="array" aca="1" ref="Q326" ca="1">IF(ISNUMBER(P326),IF(P326=100%,"CUMPLIDA",IF(AND(ISNUMBER(L326),ISNUMBER(INDIRECT("FECHA_"&amp;$B326,1))), IF(L326&lt;=INDIRECT("FECHA_"&amp;$B326,1),"INCUMPLIDA","PROCESO"), "VERIFICAR FECHA")),"SIN VALOR AVANCE")</f>
        <v>CUMPLIDA</v>
      </c>
    </row>
    <row r="327" spans="1:17" ht="180">
      <c r="A327" s="412" t="s">
        <v>17</v>
      </c>
      <c r="B327" s="383" t="s">
        <v>14</v>
      </c>
      <c r="C327" s="596"/>
      <c r="D327" s="596"/>
      <c r="E327" s="595" t="s">
        <v>3824</v>
      </c>
      <c r="F327" s="595"/>
      <c r="G327" s="384" t="s">
        <v>3825</v>
      </c>
      <c r="H327" s="402" t="s">
        <v>3826</v>
      </c>
      <c r="I327" s="402" t="s">
        <v>3827</v>
      </c>
      <c r="J327" s="391">
        <v>3</v>
      </c>
      <c r="K327" s="386">
        <v>45078</v>
      </c>
      <c r="L327" s="386">
        <v>45627</v>
      </c>
      <c r="M327" s="387">
        <f t="shared" si="15"/>
        <v>78.428571428571431</v>
      </c>
      <c r="N327" s="388">
        <v>1</v>
      </c>
      <c r="O327" s="402" t="s">
        <v>3828</v>
      </c>
      <c r="P327" s="388">
        <f t="shared" si="14"/>
        <v>1</v>
      </c>
      <c r="Q327" s="389" t="str" cm="1">
        <f t="array" aca="1" ref="Q327" ca="1">IF(ISNUMBER(P327),IF(P327=100%,"CUMPLIDA",IF(AND(ISNUMBER(L327),ISNUMBER(INDIRECT("FECHA_"&amp;$B327,1))), IF(L327&lt;=INDIRECT("FECHA_"&amp;$B327,1),"INCUMPLIDA","PROCESO"), "VERIFICAR FECHA")),"SIN VALOR AVANCE")</f>
        <v>CUMPLIDA</v>
      </c>
    </row>
    <row r="328" spans="1:17" ht="195">
      <c r="A328" s="412" t="s">
        <v>17</v>
      </c>
      <c r="B328" s="383" t="s">
        <v>14</v>
      </c>
      <c r="C328" s="596"/>
      <c r="D328" s="596"/>
      <c r="E328" s="595"/>
      <c r="F328" s="595"/>
      <c r="G328" s="384" t="s">
        <v>3829</v>
      </c>
      <c r="H328" s="402" t="s">
        <v>3826</v>
      </c>
      <c r="I328" s="402" t="s">
        <v>3830</v>
      </c>
      <c r="J328" s="391">
        <v>3</v>
      </c>
      <c r="K328" s="386">
        <v>45597</v>
      </c>
      <c r="L328" s="386">
        <v>46112</v>
      </c>
      <c r="M328" s="387">
        <f t="shared" si="15"/>
        <v>73.571428571428569</v>
      </c>
      <c r="N328" s="388">
        <v>0.74</v>
      </c>
      <c r="O328" s="402" t="s">
        <v>3831</v>
      </c>
      <c r="P328" s="388">
        <v>0.1</v>
      </c>
      <c r="Q328" s="389" t="str" cm="1">
        <f t="array" aca="1" ref="Q328" ca="1">IF(ISNUMBER(P328),IF(P328=100%,"CUMPLIDA",IF(AND(ISNUMBER(L328),ISNUMBER(INDIRECT("FECHA_"&amp;$B328,1))), IF(L328&lt;=INDIRECT("FECHA_"&amp;$B328,1),"INCUMPLIDA","PROCESO"), "VERIFICAR FECHA")),"SIN VALOR AVANCE")</f>
        <v>PROCESO</v>
      </c>
    </row>
    <row r="329" spans="1:17" ht="105">
      <c r="A329" s="412" t="s">
        <v>17</v>
      </c>
      <c r="B329" s="383" t="s">
        <v>14</v>
      </c>
      <c r="C329" s="596"/>
      <c r="D329" s="596"/>
      <c r="E329" s="595"/>
      <c r="F329" s="595"/>
      <c r="G329" s="384" t="s">
        <v>3832</v>
      </c>
      <c r="H329" s="402" t="s">
        <v>3833</v>
      </c>
      <c r="I329" s="402" t="s">
        <v>3834</v>
      </c>
      <c r="J329" s="391">
        <v>1</v>
      </c>
      <c r="K329" s="386">
        <v>45078</v>
      </c>
      <c r="L329" s="386">
        <v>45199</v>
      </c>
      <c r="M329" s="387">
        <f t="shared" si="15"/>
        <v>17.285714285714285</v>
      </c>
      <c r="N329" s="388">
        <v>1</v>
      </c>
      <c r="O329" s="402" t="s">
        <v>3815</v>
      </c>
      <c r="P329" s="388">
        <f t="shared" ref="P329:P346" si="16">IF(B329="ITRC",N329,N329/J329)</f>
        <v>1</v>
      </c>
      <c r="Q329" s="389" t="str" cm="1">
        <f t="array" aca="1" ref="Q329" ca="1">IF(ISNUMBER(P329),IF(P329=100%,"CUMPLIDA",IF(AND(ISNUMBER(L329),ISNUMBER(INDIRECT("FECHA_"&amp;$B329,1))), IF(L329&lt;=INDIRECT("FECHA_"&amp;$B329,1),"INCUMPLIDA","PROCESO"), "VERIFICAR FECHA")),"SIN VALOR AVANCE")</f>
        <v>CUMPLIDA</v>
      </c>
    </row>
    <row r="330" spans="1:17" ht="105">
      <c r="A330" s="412" t="s">
        <v>17</v>
      </c>
      <c r="B330" s="383" t="s">
        <v>14</v>
      </c>
      <c r="C330" s="596"/>
      <c r="D330" s="596"/>
      <c r="E330" s="595"/>
      <c r="F330" s="595"/>
      <c r="G330" s="384" t="s">
        <v>3835</v>
      </c>
      <c r="H330" s="402" t="s">
        <v>3836</v>
      </c>
      <c r="I330" s="402" t="s">
        <v>3837</v>
      </c>
      <c r="J330" s="391">
        <v>1</v>
      </c>
      <c r="K330" s="386">
        <v>45170</v>
      </c>
      <c r="L330" s="386">
        <v>45473</v>
      </c>
      <c r="M330" s="387">
        <f t="shared" si="15"/>
        <v>43.285714285714285</v>
      </c>
      <c r="N330" s="388">
        <v>1</v>
      </c>
      <c r="O330" s="402" t="s">
        <v>3838</v>
      </c>
      <c r="P330" s="388">
        <f t="shared" si="16"/>
        <v>1</v>
      </c>
      <c r="Q330" s="389" t="str" cm="1">
        <f t="array" aca="1" ref="Q330" ca="1">IF(ISNUMBER(P330),IF(P330=100%,"CUMPLIDA",IF(AND(ISNUMBER(L330),ISNUMBER(INDIRECT("FECHA_"&amp;$B330,1))), IF(L330&lt;=INDIRECT("FECHA_"&amp;$B330,1),"INCUMPLIDA","PROCESO"), "VERIFICAR FECHA")),"SIN VALOR AVANCE")</f>
        <v>CUMPLIDA</v>
      </c>
    </row>
    <row r="331" spans="1:17" ht="105">
      <c r="A331" s="412" t="s">
        <v>17</v>
      </c>
      <c r="B331" s="383" t="s">
        <v>14</v>
      </c>
      <c r="C331" s="596"/>
      <c r="D331" s="596"/>
      <c r="E331" s="595"/>
      <c r="F331" s="595"/>
      <c r="G331" s="384" t="s">
        <v>3839</v>
      </c>
      <c r="H331" s="402" t="s">
        <v>3840</v>
      </c>
      <c r="I331" s="402" t="s">
        <v>3841</v>
      </c>
      <c r="J331" s="391">
        <v>5</v>
      </c>
      <c r="K331" s="386">
        <v>45231</v>
      </c>
      <c r="L331" s="386">
        <v>45626</v>
      </c>
      <c r="M331" s="387">
        <f t="shared" si="15"/>
        <v>56.428571428571431</v>
      </c>
      <c r="N331" s="388">
        <v>1</v>
      </c>
      <c r="O331" s="402" t="s">
        <v>3815</v>
      </c>
      <c r="P331" s="388">
        <f t="shared" si="16"/>
        <v>1</v>
      </c>
      <c r="Q331" s="389" t="str" cm="1">
        <f t="array" aca="1" ref="Q331" ca="1">IF(ISNUMBER(P331),IF(P331=100%,"CUMPLIDA",IF(AND(ISNUMBER(L331),ISNUMBER(INDIRECT("FECHA_"&amp;$B331,1))), IF(L331&lt;=INDIRECT("FECHA_"&amp;$B331,1),"INCUMPLIDA","PROCESO"), "VERIFICAR FECHA")),"SIN VALOR AVANCE")</f>
        <v>CUMPLIDA</v>
      </c>
    </row>
    <row r="332" spans="1:17" ht="120" customHeight="1">
      <c r="A332" s="412" t="s">
        <v>17</v>
      </c>
      <c r="B332" s="383" t="s">
        <v>14</v>
      </c>
      <c r="C332" s="596"/>
      <c r="D332" s="596"/>
      <c r="E332" s="595" t="s">
        <v>3842</v>
      </c>
      <c r="F332" s="595"/>
      <c r="G332" s="384" t="s">
        <v>3843</v>
      </c>
      <c r="H332" s="402" t="s">
        <v>3844</v>
      </c>
      <c r="I332" s="402" t="s">
        <v>3845</v>
      </c>
      <c r="J332" s="391">
        <v>4</v>
      </c>
      <c r="K332" s="386">
        <v>45474</v>
      </c>
      <c r="L332" s="386">
        <v>45473</v>
      </c>
      <c r="M332" s="387">
        <f t="shared" si="15"/>
        <v>-0.14285714285714285</v>
      </c>
      <c r="N332" s="388">
        <v>1</v>
      </c>
      <c r="O332" s="402" t="s">
        <v>3846</v>
      </c>
      <c r="P332" s="388">
        <f t="shared" si="16"/>
        <v>1</v>
      </c>
      <c r="Q332" s="389" t="str" cm="1">
        <f t="array" aca="1" ref="Q332" ca="1">IF(ISNUMBER(P332),IF(P332=100%,"CUMPLIDA",IF(AND(ISNUMBER(L332),ISNUMBER(INDIRECT("FECHA_"&amp;$B332,1))), IF(L332&lt;=INDIRECT("FECHA_"&amp;$B332,1),"INCUMPLIDA","PROCESO"), "VERIFICAR FECHA")),"SIN VALOR AVANCE")</f>
        <v>CUMPLIDA</v>
      </c>
    </row>
    <row r="333" spans="1:17" ht="75.75">
      <c r="A333" s="412" t="s">
        <v>17</v>
      </c>
      <c r="B333" s="383" t="s">
        <v>14</v>
      </c>
      <c r="C333" s="596"/>
      <c r="D333" s="596"/>
      <c r="E333" s="595"/>
      <c r="F333" s="595"/>
      <c r="G333" s="384" t="s">
        <v>3847</v>
      </c>
      <c r="H333" s="402" t="s">
        <v>3599</v>
      </c>
      <c r="I333" s="402" t="s">
        <v>113</v>
      </c>
      <c r="J333" s="391">
        <v>1</v>
      </c>
      <c r="K333" s="386">
        <v>45231</v>
      </c>
      <c r="L333" s="386">
        <v>45504</v>
      </c>
      <c r="M333" s="387">
        <f t="shared" si="15"/>
        <v>39</v>
      </c>
      <c r="N333" s="388">
        <v>1</v>
      </c>
      <c r="O333" s="402" t="s">
        <v>3848</v>
      </c>
      <c r="P333" s="388">
        <f t="shared" si="16"/>
        <v>1</v>
      </c>
      <c r="Q333" s="389" t="str" cm="1">
        <f t="array" aca="1" ref="Q333" ca="1">IF(ISNUMBER(P333),IF(P333=100%,"CUMPLIDA",IF(AND(ISNUMBER(L333),ISNUMBER(INDIRECT("FECHA_"&amp;$B333,1))), IF(L333&lt;=INDIRECT("FECHA_"&amp;$B333,1),"INCUMPLIDA","PROCESO"), "VERIFICAR FECHA")),"SIN VALOR AVANCE")</f>
        <v>CUMPLIDA</v>
      </c>
    </row>
    <row r="334" spans="1:17" ht="30.75">
      <c r="A334" s="412" t="s">
        <v>17</v>
      </c>
      <c r="B334" s="383" t="s">
        <v>14</v>
      </c>
      <c r="C334" s="596"/>
      <c r="D334" s="596"/>
      <c r="E334" s="595"/>
      <c r="F334" s="595"/>
      <c r="G334" s="384" t="s">
        <v>3849</v>
      </c>
      <c r="H334" s="402" t="s">
        <v>1008</v>
      </c>
      <c r="I334" s="402" t="s">
        <v>119</v>
      </c>
      <c r="J334" s="391">
        <v>1</v>
      </c>
      <c r="K334" s="386">
        <v>45323</v>
      </c>
      <c r="L334" s="396">
        <v>45747</v>
      </c>
      <c r="M334" s="387">
        <f t="shared" si="15"/>
        <v>60.571428571428569</v>
      </c>
      <c r="N334" s="388">
        <v>1</v>
      </c>
      <c r="O334" s="402" t="s">
        <v>3850</v>
      </c>
      <c r="P334" s="388">
        <f t="shared" si="16"/>
        <v>1</v>
      </c>
      <c r="Q334" s="389" t="str" cm="1">
        <f t="array" aca="1" ref="Q334" ca="1">IF(ISNUMBER(P334),IF(P334=100%,"CUMPLIDA",IF(AND(ISNUMBER(L334),ISNUMBER(INDIRECT("FECHA_"&amp;$B334,1))), IF(L334&lt;=INDIRECT("FECHA_"&amp;$B334,1),"INCUMPLIDA","PROCESO"), "VERIFICAR FECHA")),"SIN VALOR AVANCE")</f>
        <v>CUMPLIDA</v>
      </c>
    </row>
    <row r="335" spans="1:17" ht="30.75">
      <c r="A335" s="412" t="s">
        <v>17</v>
      </c>
      <c r="B335" s="383" t="s">
        <v>14</v>
      </c>
      <c r="C335" s="596"/>
      <c r="D335" s="596"/>
      <c r="E335" s="595"/>
      <c r="F335" s="595"/>
      <c r="G335" s="384" t="s">
        <v>3851</v>
      </c>
      <c r="H335" s="402" t="s">
        <v>120</v>
      </c>
      <c r="I335" s="402" t="s">
        <v>121</v>
      </c>
      <c r="J335" s="391">
        <v>1</v>
      </c>
      <c r="K335" s="386">
        <v>45323</v>
      </c>
      <c r="L335" s="396">
        <v>45747</v>
      </c>
      <c r="M335" s="387">
        <f t="shared" si="15"/>
        <v>60.571428571428569</v>
      </c>
      <c r="N335" s="388">
        <v>1</v>
      </c>
      <c r="O335" s="402" t="s">
        <v>3852</v>
      </c>
      <c r="P335" s="388">
        <f t="shared" si="16"/>
        <v>1</v>
      </c>
      <c r="Q335" s="389" t="str" cm="1">
        <f t="array" aca="1" ref="Q335" ca="1">IF(ISNUMBER(P335),IF(P335=100%,"CUMPLIDA",IF(AND(ISNUMBER(L335),ISNUMBER(INDIRECT("FECHA_"&amp;$B335,1))), IF(L335&lt;=INDIRECT("FECHA_"&amp;$B335,1),"INCUMPLIDA","PROCESO"), "VERIFICAR FECHA")),"SIN VALOR AVANCE")</f>
        <v>CUMPLIDA</v>
      </c>
    </row>
    <row r="336" spans="1:17" ht="45">
      <c r="A336" s="412" t="s">
        <v>17</v>
      </c>
      <c r="B336" s="383" t="s">
        <v>14</v>
      </c>
      <c r="C336" s="596"/>
      <c r="D336" s="596"/>
      <c r="E336" s="595"/>
      <c r="F336" s="595"/>
      <c r="G336" s="384" t="s">
        <v>3853</v>
      </c>
      <c r="H336" s="402" t="s">
        <v>195</v>
      </c>
      <c r="I336" s="402" t="s">
        <v>196</v>
      </c>
      <c r="J336" s="391">
        <v>1</v>
      </c>
      <c r="K336" s="386">
        <v>45231</v>
      </c>
      <c r="L336" s="396">
        <v>45747</v>
      </c>
      <c r="M336" s="387">
        <f t="shared" si="15"/>
        <v>73.714285714285708</v>
      </c>
      <c r="N336" s="388">
        <v>1</v>
      </c>
      <c r="O336" s="402" t="s">
        <v>3852</v>
      </c>
      <c r="P336" s="388">
        <f t="shared" si="16"/>
        <v>1</v>
      </c>
      <c r="Q336" s="389" t="str" cm="1">
        <f t="array" aca="1" ref="Q336" ca="1">IF(ISNUMBER(P336),IF(P336=100%,"CUMPLIDA",IF(AND(ISNUMBER(L336),ISNUMBER(INDIRECT("FECHA_"&amp;$B336,1))), IF(L336&lt;=INDIRECT("FECHA_"&amp;$B336,1),"INCUMPLIDA","PROCESO"), "VERIFICAR FECHA")),"SIN VALOR AVANCE")</f>
        <v>CUMPLIDA</v>
      </c>
    </row>
    <row r="337" spans="1:17" ht="45">
      <c r="A337" s="412" t="s">
        <v>17</v>
      </c>
      <c r="B337" s="383" t="s">
        <v>14</v>
      </c>
      <c r="C337" s="596"/>
      <c r="D337" s="596"/>
      <c r="E337" s="595"/>
      <c r="F337" s="595"/>
      <c r="G337" s="384" t="s">
        <v>3704</v>
      </c>
      <c r="H337" s="402" t="s">
        <v>122</v>
      </c>
      <c r="I337" s="402" t="s">
        <v>123</v>
      </c>
      <c r="J337" s="391">
        <v>1</v>
      </c>
      <c r="K337" s="386">
        <v>45323</v>
      </c>
      <c r="L337" s="396">
        <v>45747</v>
      </c>
      <c r="M337" s="387">
        <f t="shared" si="15"/>
        <v>60.571428571428569</v>
      </c>
      <c r="N337" s="388">
        <v>1</v>
      </c>
      <c r="O337" s="402" t="s">
        <v>3850</v>
      </c>
      <c r="P337" s="388">
        <f t="shared" si="16"/>
        <v>1</v>
      </c>
      <c r="Q337" s="389" t="str" cm="1">
        <f t="array" aca="1" ref="Q337" ca="1">IF(ISNUMBER(P337),IF(P337=100%,"CUMPLIDA",IF(AND(ISNUMBER(L337),ISNUMBER(INDIRECT("FECHA_"&amp;$B337,1))), IF(L337&lt;=INDIRECT("FECHA_"&amp;$B337,1),"INCUMPLIDA","PROCESO"), "VERIFICAR FECHA")),"SIN VALOR AVANCE")</f>
        <v>CUMPLIDA</v>
      </c>
    </row>
    <row r="338" spans="1:17" ht="30.75">
      <c r="A338" s="412" t="s">
        <v>17</v>
      </c>
      <c r="B338" s="383" t="s">
        <v>14</v>
      </c>
      <c r="C338" s="596"/>
      <c r="D338" s="596"/>
      <c r="E338" s="595"/>
      <c r="F338" s="595"/>
      <c r="G338" s="384" t="s">
        <v>3705</v>
      </c>
      <c r="H338" s="402" t="s">
        <v>124</v>
      </c>
      <c r="I338" s="402" t="s">
        <v>125</v>
      </c>
      <c r="J338" s="391">
        <v>1</v>
      </c>
      <c r="K338" s="386">
        <v>45231</v>
      </c>
      <c r="L338" s="396">
        <v>45747</v>
      </c>
      <c r="M338" s="387">
        <f t="shared" si="15"/>
        <v>73.714285714285708</v>
      </c>
      <c r="N338" s="388">
        <v>1</v>
      </c>
      <c r="O338" s="402" t="s">
        <v>3854</v>
      </c>
      <c r="P338" s="388">
        <f t="shared" si="16"/>
        <v>1</v>
      </c>
      <c r="Q338" s="389" t="str" cm="1">
        <f t="array" aca="1" ref="Q338" ca="1">IF(ISNUMBER(P338),IF(P338=100%,"CUMPLIDA",IF(AND(ISNUMBER(L338),ISNUMBER(INDIRECT("FECHA_"&amp;$B338,1))), IF(L338&lt;=INDIRECT("FECHA_"&amp;$B338,1),"INCUMPLIDA","PROCESO"), "VERIFICAR FECHA")),"SIN VALOR AVANCE")</f>
        <v>CUMPLIDA</v>
      </c>
    </row>
    <row r="339" spans="1:17" ht="60.75">
      <c r="A339" s="412" t="s">
        <v>17</v>
      </c>
      <c r="B339" s="383" t="s">
        <v>14</v>
      </c>
      <c r="C339" s="596"/>
      <c r="D339" s="596"/>
      <c r="E339" s="595"/>
      <c r="F339" s="595"/>
      <c r="G339" s="384" t="s">
        <v>3706</v>
      </c>
      <c r="H339" s="402" t="s">
        <v>126</v>
      </c>
      <c r="I339" s="402" t="s">
        <v>127</v>
      </c>
      <c r="J339" s="391">
        <v>1</v>
      </c>
      <c r="K339" s="386">
        <v>45231</v>
      </c>
      <c r="L339" s="396">
        <v>45808</v>
      </c>
      <c r="M339" s="387">
        <f t="shared" si="15"/>
        <v>82.428571428571431</v>
      </c>
      <c r="N339" s="388">
        <v>1</v>
      </c>
      <c r="O339" s="402" t="s">
        <v>3855</v>
      </c>
      <c r="P339" s="388">
        <f t="shared" si="16"/>
        <v>1</v>
      </c>
      <c r="Q339" s="389" t="str" cm="1">
        <f t="array" aca="1" ref="Q339" ca="1">IF(ISNUMBER(P339),IF(P339=100%,"CUMPLIDA",IF(AND(ISNUMBER(L339),ISNUMBER(INDIRECT("FECHA_"&amp;$B339,1))), IF(L339&lt;=INDIRECT("FECHA_"&amp;$B339,1),"INCUMPLIDA","PROCESO"), "VERIFICAR FECHA")),"SIN VALOR AVANCE")</f>
        <v>CUMPLIDA</v>
      </c>
    </row>
    <row r="340" spans="1:17" ht="30">
      <c r="A340" s="412" t="s">
        <v>17</v>
      </c>
      <c r="B340" s="383" t="s">
        <v>14</v>
      </c>
      <c r="C340" s="596"/>
      <c r="D340" s="596"/>
      <c r="E340" s="595"/>
      <c r="F340" s="595"/>
      <c r="G340" s="384" t="s">
        <v>3707</v>
      </c>
      <c r="H340" s="402" t="s">
        <v>129</v>
      </c>
      <c r="I340" s="402" t="s">
        <v>130</v>
      </c>
      <c r="J340" s="391">
        <v>2</v>
      </c>
      <c r="K340" s="386">
        <v>45839</v>
      </c>
      <c r="L340" s="386">
        <v>46660</v>
      </c>
      <c r="M340" s="387">
        <f t="shared" si="15"/>
        <v>117.28571428571429</v>
      </c>
      <c r="N340" s="388">
        <v>0</v>
      </c>
      <c r="O340" s="402" t="s">
        <v>3856</v>
      </c>
      <c r="P340" s="388">
        <f t="shared" si="16"/>
        <v>0</v>
      </c>
      <c r="Q340" s="389" t="str" cm="1">
        <f t="array" aca="1" ref="Q340" ca="1">IF(ISNUMBER(P340),IF(P340=100%,"CUMPLIDA",IF(AND(ISNUMBER(L340),ISNUMBER(INDIRECT("FECHA_"&amp;$B340,1))), IF(L340&lt;=INDIRECT("FECHA_"&amp;$B340,1),"INCUMPLIDA","PROCESO"), "VERIFICAR FECHA")),"SIN VALOR AVANCE")</f>
        <v>PROCESO</v>
      </c>
    </row>
    <row r="341" spans="1:17" ht="60">
      <c r="A341" s="412" t="s">
        <v>17</v>
      </c>
      <c r="B341" s="383" t="s">
        <v>14</v>
      </c>
      <c r="C341" s="596"/>
      <c r="D341" s="596"/>
      <c r="E341" s="595"/>
      <c r="F341" s="595"/>
      <c r="G341" s="384" t="s">
        <v>3708</v>
      </c>
      <c r="H341" s="402" t="s">
        <v>132</v>
      </c>
      <c r="I341" s="402" t="s">
        <v>133</v>
      </c>
      <c r="J341" s="391">
        <v>1</v>
      </c>
      <c r="K341" s="386">
        <v>45839</v>
      </c>
      <c r="L341" s="386">
        <v>46660</v>
      </c>
      <c r="M341" s="387">
        <f t="shared" si="15"/>
        <v>117.28571428571429</v>
      </c>
      <c r="N341" s="388">
        <v>0</v>
      </c>
      <c r="O341" s="402" t="s">
        <v>3850</v>
      </c>
      <c r="P341" s="388">
        <f t="shared" si="16"/>
        <v>0</v>
      </c>
      <c r="Q341" s="389" t="str" cm="1">
        <f t="array" aca="1" ref="Q341" ca="1">IF(ISNUMBER(P341),IF(P341=100%,"CUMPLIDA",IF(AND(ISNUMBER(L341),ISNUMBER(INDIRECT("FECHA_"&amp;$B341,1))), IF(L341&lt;=INDIRECT("FECHA_"&amp;$B341,1),"INCUMPLIDA","PROCESO"), "VERIFICAR FECHA")),"SIN VALOR AVANCE")</f>
        <v>PROCESO</v>
      </c>
    </row>
    <row r="342" spans="1:17" ht="135">
      <c r="A342" s="412" t="s">
        <v>17</v>
      </c>
      <c r="B342" s="383" t="s">
        <v>14</v>
      </c>
      <c r="C342" s="596"/>
      <c r="D342" s="596"/>
      <c r="E342" s="595"/>
      <c r="F342" s="595"/>
      <c r="G342" s="384" t="s">
        <v>3709</v>
      </c>
      <c r="H342" s="402" t="s">
        <v>135</v>
      </c>
      <c r="I342" s="402" t="s">
        <v>136</v>
      </c>
      <c r="J342" s="391">
        <v>2</v>
      </c>
      <c r="K342" s="386">
        <v>45839</v>
      </c>
      <c r="L342" s="386">
        <v>46660</v>
      </c>
      <c r="M342" s="387">
        <f t="shared" si="15"/>
        <v>117.28571428571429</v>
      </c>
      <c r="N342" s="388">
        <v>0</v>
      </c>
      <c r="O342" s="402" t="s">
        <v>3855</v>
      </c>
      <c r="P342" s="388">
        <f t="shared" si="16"/>
        <v>0</v>
      </c>
      <c r="Q342" s="389" t="str" cm="1">
        <f t="array" aca="1" ref="Q342" ca="1">IF(ISNUMBER(P342),IF(P342=100%,"CUMPLIDA",IF(AND(ISNUMBER(L342),ISNUMBER(INDIRECT("FECHA_"&amp;$B342,1))), IF(L342&lt;=INDIRECT("FECHA_"&amp;$B342,1),"INCUMPLIDA","PROCESO"), "VERIFICAR FECHA")),"SIN VALOR AVANCE")</f>
        <v>PROCESO</v>
      </c>
    </row>
    <row r="343" spans="1:17" ht="75.75">
      <c r="A343" s="412" t="s">
        <v>17</v>
      </c>
      <c r="B343" s="383" t="s">
        <v>14</v>
      </c>
      <c r="C343" s="596"/>
      <c r="D343" s="596"/>
      <c r="E343" s="595"/>
      <c r="F343" s="595"/>
      <c r="G343" s="384" t="s">
        <v>3847</v>
      </c>
      <c r="H343" s="402" t="s">
        <v>3599</v>
      </c>
      <c r="I343" s="402" t="s">
        <v>113</v>
      </c>
      <c r="J343" s="391">
        <v>1</v>
      </c>
      <c r="K343" s="386">
        <v>45231</v>
      </c>
      <c r="L343" s="386">
        <v>45504</v>
      </c>
      <c r="M343" s="387">
        <f t="shared" si="15"/>
        <v>39</v>
      </c>
      <c r="N343" s="388">
        <v>1</v>
      </c>
      <c r="O343" s="402" t="s">
        <v>3848</v>
      </c>
      <c r="P343" s="388">
        <f t="shared" si="16"/>
        <v>1</v>
      </c>
      <c r="Q343" s="389" t="str" cm="1">
        <f t="array" aca="1" ref="Q343" ca="1">IF(ISNUMBER(P343),IF(P343=100%,"CUMPLIDA",IF(AND(ISNUMBER(L343),ISNUMBER(INDIRECT("FECHA_"&amp;$B343,1))), IF(L343&lt;=INDIRECT("FECHA_"&amp;$B343,1),"INCUMPLIDA","PROCESO"), "VERIFICAR FECHA")),"SIN VALOR AVANCE")</f>
        <v>CUMPLIDA</v>
      </c>
    </row>
    <row r="344" spans="1:17" ht="30.75">
      <c r="A344" s="412" t="s">
        <v>17</v>
      </c>
      <c r="B344" s="383" t="s">
        <v>14</v>
      </c>
      <c r="C344" s="596"/>
      <c r="D344" s="596"/>
      <c r="E344" s="595"/>
      <c r="F344" s="595"/>
      <c r="G344" s="384" t="s">
        <v>3849</v>
      </c>
      <c r="H344" s="402" t="s">
        <v>1008</v>
      </c>
      <c r="I344" s="402" t="s">
        <v>119</v>
      </c>
      <c r="J344" s="391">
        <v>1</v>
      </c>
      <c r="K344" s="386">
        <v>45323</v>
      </c>
      <c r="L344" s="386">
        <v>45747</v>
      </c>
      <c r="M344" s="387">
        <f t="shared" si="15"/>
        <v>60.571428571428569</v>
      </c>
      <c r="N344" s="388">
        <v>1</v>
      </c>
      <c r="O344" s="402" t="s">
        <v>3850</v>
      </c>
      <c r="P344" s="388">
        <f t="shared" si="16"/>
        <v>1</v>
      </c>
      <c r="Q344" s="389" t="str" cm="1">
        <f t="array" aca="1" ref="Q344" ca="1">IF(ISNUMBER(P344),IF(P344=100%,"CUMPLIDA",IF(AND(ISNUMBER(L344),ISNUMBER(INDIRECT("FECHA_"&amp;$B344,1))), IF(L344&lt;=INDIRECT("FECHA_"&amp;$B344,1),"INCUMPLIDA","PROCESO"), "VERIFICAR FECHA")),"SIN VALOR AVANCE")</f>
        <v>CUMPLIDA</v>
      </c>
    </row>
    <row r="345" spans="1:17" ht="30.75">
      <c r="A345" s="412" t="s">
        <v>17</v>
      </c>
      <c r="B345" s="383" t="s">
        <v>14</v>
      </c>
      <c r="C345" s="596"/>
      <c r="D345" s="596"/>
      <c r="E345" s="595"/>
      <c r="F345" s="595"/>
      <c r="G345" s="384" t="s">
        <v>3851</v>
      </c>
      <c r="H345" s="402" t="s">
        <v>120</v>
      </c>
      <c r="I345" s="402" t="s">
        <v>121</v>
      </c>
      <c r="J345" s="391">
        <v>1</v>
      </c>
      <c r="K345" s="386">
        <v>45323</v>
      </c>
      <c r="L345" s="386">
        <v>45747</v>
      </c>
      <c r="M345" s="387">
        <f t="shared" si="15"/>
        <v>60.571428571428569</v>
      </c>
      <c r="N345" s="388">
        <v>1</v>
      </c>
      <c r="O345" s="402" t="s">
        <v>3852</v>
      </c>
      <c r="P345" s="388">
        <f t="shared" si="16"/>
        <v>1</v>
      </c>
      <c r="Q345" s="389" t="str" cm="1">
        <f t="array" aca="1" ref="Q345" ca="1">IF(ISNUMBER(P345),IF(P345=100%,"CUMPLIDA",IF(AND(ISNUMBER(L345),ISNUMBER(INDIRECT("FECHA_"&amp;$B345,1))), IF(L345&lt;=INDIRECT("FECHA_"&amp;$B345,1),"INCUMPLIDA","PROCESO"), "VERIFICAR FECHA")),"SIN VALOR AVANCE")</f>
        <v>CUMPLIDA</v>
      </c>
    </row>
    <row r="346" spans="1:17" ht="45">
      <c r="A346" s="412" t="s">
        <v>17</v>
      </c>
      <c r="B346" s="383" t="s">
        <v>14</v>
      </c>
      <c r="C346" s="596"/>
      <c r="D346" s="596"/>
      <c r="E346" s="595"/>
      <c r="F346" s="595"/>
      <c r="G346" s="384" t="s">
        <v>3853</v>
      </c>
      <c r="H346" s="402" t="s">
        <v>195</v>
      </c>
      <c r="I346" s="402" t="s">
        <v>196</v>
      </c>
      <c r="J346" s="391">
        <v>1</v>
      </c>
      <c r="K346" s="386">
        <v>45231</v>
      </c>
      <c r="L346" s="386">
        <v>45747</v>
      </c>
      <c r="M346" s="387">
        <f t="shared" si="15"/>
        <v>73.714285714285708</v>
      </c>
      <c r="N346" s="388">
        <v>1</v>
      </c>
      <c r="O346" s="402" t="s">
        <v>3852</v>
      </c>
      <c r="P346" s="388">
        <f t="shared" si="16"/>
        <v>1</v>
      </c>
      <c r="Q346" s="389" t="str" cm="1">
        <f t="array" aca="1" ref="Q346" ca="1">IF(ISNUMBER(P346),IF(P346=100%,"CUMPLIDA",IF(AND(ISNUMBER(L346),ISNUMBER(INDIRECT("FECHA_"&amp;$B346,1))), IF(L346&lt;=INDIRECT("FECHA_"&amp;$B346,1),"INCUMPLIDA","PROCESO"), "VERIFICAR FECHA")),"SIN VALOR AVANCE")</f>
        <v>CUMPLIDA</v>
      </c>
    </row>
    <row r="347" spans="1:17" ht="45">
      <c r="A347" s="412" t="s">
        <v>17</v>
      </c>
      <c r="B347" s="383" t="s">
        <v>14</v>
      </c>
      <c r="C347" s="596"/>
      <c r="D347" s="596"/>
      <c r="E347" s="595"/>
      <c r="F347" s="595"/>
      <c r="G347" s="384" t="s">
        <v>3704</v>
      </c>
      <c r="H347" s="402" t="s">
        <v>122</v>
      </c>
      <c r="I347" s="402" t="s">
        <v>123</v>
      </c>
      <c r="J347" s="391">
        <v>1</v>
      </c>
      <c r="K347" s="386">
        <v>45323</v>
      </c>
      <c r="L347" s="386">
        <v>45747</v>
      </c>
      <c r="M347" s="387">
        <f t="shared" si="15"/>
        <v>60.571428571428569</v>
      </c>
      <c r="N347" s="388">
        <v>1</v>
      </c>
      <c r="O347" s="402" t="s">
        <v>3857</v>
      </c>
      <c r="P347" s="388">
        <v>1</v>
      </c>
      <c r="Q347" s="389" t="str" cm="1">
        <f t="array" aca="1" ref="Q347" ca="1">IF(ISNUMBER(P347),IF(P347=100%,"CUMPLIDA",IF(AND(ISNUMBER(L347),ISNUMBER(INDIRECT("FECHA_"&amp;$B347,1))), IF(L347&lt;=INDIRECT("FECHA_"&amp;$B347,1),"INCUMPLIDA","PROCESO"), "VERIFICAR FECHA")),"SIN VALOR AVANCE")</f>
        <v>CUMPLIDA</v>
      </c>
    </row>
    <row r="348" spans="1:17" ht="30.75">
      <c r="A348" s="412" t="s">
        <v>17</v>
      </c>
      <c r="B348" s="383" t="s">
        <v>14</v>
      </c>
      <c r="C348" s="596"/>
      <c r="D348" s="596"/>
      <c r="E348" s="595"/>
      <c r="F348" s="595"/>
      <c r="G348" s="384" t="s">
        <v>3705</v>
      </c>
      <c r="H348" s="402" t="s">
        <v>124</v>
      </c>
      <c r="I348" s="402" t="s">
        <v>125</v>
      </c>
      <c r="J348" s="391">
        <v>1</v>
      </c>
      <c r="K348" s="386">
        <v>45231</v>
      </c>
      <c r="L348" s="386">
        <v>45747</v>
      </c>
      <c r="M348" s="387">
        <f t="shared" si="15"/>
        <v>73.714285714285708</v>
      </c>
      <c r="N348" s="388">
        <v>1</v>
      </c>
      <c r="O348" s="402" t="s">
        <v>3852</v>
      </c>
      <c r="P348" s="388">
        <v>1</v>
      </c>
      <c r="Q348" s="389" t="str" cm="1">
        <f t="array" aca="1" ref="Q348" ca="1">IF(ISNUMBER(P348),IF(P348=100%,"CUMPLIDA",IF(AND(ISNUMBER(L348),ISNUMBER(INDIRECT("FECHA_"&amp;$B348,1))), IF(L348&lt;=INDIRECT("FECHA_"&amp;$B348,1),"INCUMPLIDA","PROCESO"), "VERIFICAR FECHA")),"SIN VALOR AVANCE")</f>
        <v>CUMPLIDA</v>
      </c>
    </row>
    <row r="349" spans="1:17" ht="60.75">
      <c r="A349" s="412" t="s">
        <v>17</v>
      </c>
      <c r="B349" s="383" t="s">
        <v>14</v>
      </c>
      <c r="C349" s="596"/>
      <c r="D349" s="596"/>
      <c r="E349" s="595"/>
      <c r="F349" s="595"/>
      <c r="G349" s="384" t="s">
        <v>3706</v>
      </c>
      <c r="H349" s="402" t="s">
        <v>126</v>
      </c>
      <c r="I349" s="402" t="s">
        <v>127</v>
      </c>
      <c r="J349" s="391">
        <v>1</v>
      </c>
      <c r="K349" s="386">
        <v>45231</v>
      </c>
      <c r="L349" s="386">
        <v>45808</v>
      </c>
      <c r="M349" s="387">
        <f t="shared" si="15"/>
        <v>82.428571428571431</v>
      </c>
      <c r="N349" s="388">
        <v>1</v>
      </c>
      <c r="O349" s="402" t="s">
        <v>3858</v>
      </c>
      <c r="P349" s="388">
        <f t="shared" ref="P349:P367" si="17">IF(B349="ITRC",N349,N349/J349)</f>
        <v>1</v>
      </c>
      <c r="Q349" s="389" t="str" cm="1">
        <f t="array" aca="1" ref="Q349" ca="1">IF(ISNUMBER(P349),IF(P349=100%,"CUMPLIDA",IF(AND(ISNUMBER(L349),ISNUMBER(INDIRECT("FECHA_"&amp;$B349,1))), IF(L349&lt;=INDIRECT("FECHA_"&amp;$B349,1),"INCUMPLIDA","PROCESO"), "VERIFICAR FECHA")),"SIN VALOR AVANCE")</f>
        <v>CUMPLIDA</v>
      </c>
    </row>
    <row r="350" spans="1:17" ht="30.75">
      <c r="A350" s="412" t="s">
        <v>17</v>
      </c>
      <c r="B350" s="383" t="s">
        <v>14</v>
      </c>
      <c r="C350" s="596"/>
      <c r="D350" s="596"/>
      <c r="E350" s="595"/>
      <c r="F350" s="595"/>
      <c r="G350" s="384" t="s">
        <v>3707</v>
      </c>
      <c r="H350" s="402" t="s">
        <v>129</v>
      </c>
      <c r="I350" s="402" t="s">
        <v>130</v>
      </c>
      <c r="J350" s="391">
        <v>2</v>
      </c>
      <c r="K350" s="386">
        <v>45839</v>
      </c>
      <c r="L350" s="386">
        <v>46022</v>
      </c>
      <c r="M350" s="387">
        <f t="shared" si="15"/>
        <v>26.142857142857142</v>
      </c>
      <c r="N350" s="388">
        <v>0</v>
      </c>
      <c r="O350" s="402" t="s">
        <v>3852</v>
      </c>
      <c r="P350" s="388">
        <f t="shared" si="17"/>
        <v>0</v>
      </c>
      <c r="Q350" s="389" t="str" cm="1">
        <f t="array" aca="1" ref="Q350" ca="1">IF(ISNUMBER(P350),IF(P350=100%,"CUMPLIDA",IF(AND(ISNUMBER(L350),ISNUMBER(INDIRECT("FECHA_"&amp;$B350,1))), IF(L350&lt;=INDIRECT("FECHA_"&amp;$B350,1),"INCUMPLIDA","PROCESO"), "VERIFICAR FECHA")),"SIN VALOR AVANCE")</f>
        <v>PROCESO</v>
      </c>
    </row>
    <row r="351" spans="1:17" ht="60">
      <c r="A351" s="412" t="s">
        <v>17</v>
      </c>
      <c r="B351" s="383" t="s">
        <v>14</v>
      </c>
      <c r="C351" s="596"/>
      <c r="D351" s="596"/>
      <c r="E351" s="595"/>
      <c r="F351" s="595"/>
      <c r="G351" s="384" t="s">
        <v>3708</v>
      </c>
      <c r="H351" s="402" t="s">
        <v>132</v>
      </c>
      <c r="I351" s="402" t="s">
        <v>133</v>
      </c>
      <c r="J351" s="391">
        <v>1</v>
      </c>
      <c r="K351" s="386">
        <v>45839</v>
      </c>
      <c r="L351" s="386">
        <v>46022</v>
      </c>
      <c r="M351" s="387">
        <f t="shared" si="15"/>
        <v>26.142857142857142</v>
      </c>
      <c r="N351" s="388">
        <v>0</v>
      </c>
      <c r="O351" s="402" t="s">
        <v>3857</v>
      </c>
      <c r="P351" s="388">
        <f t="shared" si="17"/>
        <v>0</v>
      </c>
      <c r="Q351" s="389" t="str" cm="1">
        <f t="array" aca="1" ref="Q351" ca="1">IF(ISNUMBER(P351),IF(P351=100%,"CUMPLIDA",IF(AND(ISNUMBER(L351),ISNUMBER(INDIRECT("FECHA_"&amp;$B351,1))), IF(L351&lt;=INDIRECT("FECHA_"&amp;$B351,1),"INCUMPLIDA","PROCESO"), "VERIFICAR FECHA")),"SIN VALOR AVANCE")</f>
        <v>PROCESO</v>
      </c>
    </row>
    <row r="352" spans="1:17" ht="135">
      <c r="A352" s="412" t="s">
        <v>17</v>
      </c>
      <c r="B352" s="383" t="s">
        <v>14</v>
      </c>
      <c r="C352" s="596"/>
      <c r="D352" s="596"/>
      <c r="E352" s="595"/>
      <c r="F352" s="595"/>
      <c r="G352" s="384" t="s">
        <v>3709</v>
      </c>
      <c r="H352" s="402" t="s">
        <v>135</v>
      </c>
      <c r="I352" s="402" t="s">
        <v>136</v>
      </c>
      <c r="J352" s="391">
        <v>2</v>
      </c>
      <c r="K352" s="386">
        <v>45839</v>
      </c>
      <c r="L352" s="386">
        <v>46022</v>
      </c>
      <c r="M352" s="387">
        <f t="shared" si="15"/>
        <v>26.142857142857142</v>
      </c>
      <c r="N352" s="388">
        <v>0</v>
      </c>
      <c r="O352" s="402" t="s">
        <v>3858</v>
      </c>
      <c r="P352" s="388">
        <f t="shared" si="17"/>
        <v>0</v>
      </c>
      <c r="Q352" s="389" t="str" cm="1">
        <f t="array" aca="1" ref="Q352" ca="1">IF(ISNUMBER(P352),IF(P352=100%,"CUMPLIDA",IF(AND(ISNUMBER(L352),ISNUMBER(INDIRECT("FECHA_"&amp;$B352,1))), IF(L352&lt;=INDIRECT("FECHA_"&amp;$B352,1),"INCUMPLIDA","PROCESO"), "VERIFICAR FECHA")),"SIN VALOR AVANCE")</f>
        <v>PROCESO</v>
      </c>
    </row>
    <row r="353" spans="1:17" ht="105">
      <c r="A353" s="412" t="s">
        <v>17</v>
      </c>
      <c r="B353" s="383" t="s">
        <v>14</v>
      </c>
      <c r="C353" s="596"/>
      <c r="D353" s="596"/>
      <c r="E353" s="595" t="s">
        <v>3859</v>
      </c>
      <c r="F353" s="595"/>
      <c r="G353" s="384" t="s">
        <v>3860</v>
      </c>
      <c r="H353" s="402" t="s">
        <v>3861</v>
      </c>
      <c r="I353" s="402" t="s">
        <v>3862</v>
      </c>
      <c r="J353" s="391">
        <v>2</v>
      </c>
      <c r="K353" s="386">
        <v>45108</v>
      </c>
      <c r="L353" s="386">
        <v>45169</v>
      </c>
      <c r="M353" s="387">
        <f t="shared" si="15"/>
        <v>8.7142857142857135</v>
      </c>
      <c r="N353" s="388">
        <v>1</v>
      </c>
      <c r="O353" s="402" t="s">
        <v>3863</v>
      </c>
      <c r="P353" s="388">
        <f t="shared" si="17"/>
        <v>1</v>
      </c>
      <c r="Q353" s="389" t="str" cm="1">
        <f t="array" aca="1" ref="Q353" ca="1">IF(ISNUMBER(P353),IF(P353=100%,"CUMPLIDA",IF(AND(ISNUMBER(L353),ISNUMBER(INDIRECT("FECHA_"&amp;$B353,1))), IF(L353&lt;=INDIRECT("FECHA_"&amp;$B353,1),"INCUMPLIDA","PROCESO"), "VERIFICAR FECHA")),"SIN VALOR AVANCE")</f>
        <v>CUMPLIDA</v>
      </c>
    </row>
    <row r="354" spans="1:17" ht="90">
      <c r="A354" s="412" t="s">
        <v>17</v>
      </c>
      <c r="B354" s="383" t="s">
        <v>14</v>
      </c>
      <c r="C354" s="596"/>
      <c r="D354" s="596"/>
      <c r="E354" s="595"/>
      <c r="F354" s="595"/>
      <c r="G354" s="384" t="s">
        <v>3864</v>
      </c>
      <c r="H354" s="402" t="s">
        <v>3865</v>
      </c>
      <c r="I354" s="402" t="s">
        <v>3866</v>
      </c>
      <c r="J354" s="391">
        <v>2</v>
      </c>
      <c r="K354" s="386">
        <v>45170</v>
      </c>
      <c r="L354" s="386">
        <v>45291</v>
      </c>
      <c r="M354" s="387">
        <f t="shared" si="15"/>
        <v>17.285714285714285</v>
      </c>
      <c r="N354" s="388">
        <v>1</v>
      </c>
      <c r="O354" s="402" t="s">
        <v>3863</v>
      </c>
      <c r="P354" s="388">
        <f t="shared" si="17"/>
        <v>1</v>
      </c>
      <c r="Q354" s="389" t="str" cm="1">
        <f t="array" aca="1" ref="Q354" ca="1">IF(ISNUMBER(P354),IF(P354=100%,"CUMPLIDA",IF(AND(ISNUMBER(L354),ISNUMBER(INDIRECT("FECHA_"&amp;$B354,1))), IF(L354&lt;=INDIRECT("FECHA_"&amp;$B354,1),"INCUMPLIDA","PROCESO"), "VERIFICAR FECHA")),"SIN VALOR AVANCE")</f>
        <v>CUMPLIDA</v>
      </c>
    </row>
    <row r="355" spans="1:17" ht="60.75">
      <c r="A355" s="412" t="s">
        <v>17</v>
      </c>
      <c r="B355" s="383" t="s">
        <v>14</v>
      </c>
      <c r="C355" s="596"/>
      <c r="D355" s="596"/>
      <c r="E355" s="595"/>
      <c r="F355" s="595"/>
      <c r="G355" s="384" t="s">
        <v>3847</v>
      </c>
      <c r="H355" s="402" t="s">
        <v>3599</v>
      </c>
      <c r="I355" s="402" t="s">
        <v>113</v>
      </c>
      <c r="J355" s="391">
        <v>1</v>
      </c>
      <c r="K355" s="386">
        <v>45231</v>
      </c>
      <c r="L355" s="386">
        <v>45504</v>
      </c>
      <c r="M355" s="387">
        <f t="shared" si="15"/>
        <v>39</v>
      </c>
      <c r="N355" s="388">
        <v>1</v>
      </c>
      <c r="O355" s="402" t="s">
        <v>3867</v>
      </c>
      <c r="P355" s="388">
        <f t="shared" si="17"/>
        <v>1</v>
      </c>
      <c r="Q355" s="389" t="str" cm="1">
        <f t="array" aca="1" ref="Q355" ca="1">IF(ISNUMBER(P355),IF(P355=100%,"CUMPLIDA",IF(AND(ISNUMBER(L355),ISNUMBER(INDIRECT("FECHA_"&amp;$B355,1))), IF(L355&lt;=INDIRECT("FECHA_"&amp;$B355,1),"INCUMPLIDA","PROCESO"), "VERIFICAR FECHA")),"SIN VALOR AVANCE")</f>
        <v>CUMPLIDA</v>
      </c>
    </row>
    <row r="356" spans="1:17" ht="30.75">
      <c r="A356" s="412" t="s">
        <v>17</v>
      </c>
      <c r="B356" s="383" t="s">
        <v>14</v>
      </c>
      <c r="C356" s="596"/>
      <c r="D356" s="596"/>
      <c r="E356" s="595"/>
      <c r="F356" s="595"/>
      <c r="G356" s="384" t="s">
        <v>3849</v>
      </c>
      <c r="H356" s="402" t="s">
        <v>1008</v>
      </c>
      <c r="I356" s="402" t="s">
        <v>119</v>
      </c>
      <c r="J356" s="391">
        <v>1</v>
      </c>
      <c r="K356" s="386">
        <v>45323</v>
      </c>
      <c r="L356" s="386">
        <v>45747</v>
      </c>
      <c r="M356" s="387">
        <f t="shared" si="15"/>
        <v>60.571428571428569</v>
      </c>
      <c r="N356" s="388">
        <v>1</v>
      </c>
      <c r="O356" s="402" t="s">
        <v>3850</v>
      </c>
      <c r="P356" s="388">
        <f t="shared" si="17"/>
        <v>1</v>
      </c>
      <c r="Q356" s="389" t="str" cm="1">
        <f t="array" aca="1" ref="Q356" ca="1">IF(ISNUMBER(P356),IF(P356=100%,"CUMPLIDA",IF(AND(ISNUMBER(L356),ISNUMBER(INDIRECT("FECHA_"&amp;$B356,1))), IF(L356&lt;=INDIRECT("FECHA_"&amp;$B356,1),"INCUMPLIDA","PROCESO"), "VERIFICAR FECHA")),"SIN VALOR AVANCE")</f>
        <v>CUMPLIDA</v>
      </c>
    </row>
    <row r="357" spans="1:17" ht="30.75">
      <c r="A357" s="412" t="s">
        <v>17</v>
      </c>
      <c r="B357" s="383" t="s">
        <v>14</v>
      </c>
      <c r="C357" s="596"/>
      <c r="D357" s="596"/>
      <c r="E357" s="595"/>
      <c r="F357" s="595"/>
      <c r="G357" s="384" t="s">
        <v>3851</v>
      </c>
      <c r="H357" s="402" t="s">
        <v>120</v>
      </c>
      <c r="I357" s="402" t="s">
        <v>121</v>
      </c>
      <c r="J357" s="391">
        <v>1</v>
      </c>
      <c r="K357" s="386">
        <v>45323</v>
      </c>
      <c r="L357" s="386">
        <v>45747</v>
      </c>
      <c r="M357" s="387">
        <f t="shared" si="15"/>
        <v>60.571428571428569</v>
      </c>
      <c r="N357" s="388">
        <v>1</v>
      </c>
      <c r="O357" s="402" t="s">
        <v>3852</v>
      </c>
      <c r="P357" s="388">
        <f t="shared" si="17"/>
        <v>1</v>
      </c>
      <c r="Q357" s="389" t="str" cm="1">
        <f t="array" aca="1" ref="Q357" ca="1">IF(ISNUMBER(P357),IF(P357=100%,"CUMPLIDA",IF(AND(ISNUMBER(L357),ISNUMBER(INDIRECT("FECHA_"&amp;$B357,1))), IF(L357&lt;=INDIRECT("FECHA_"&amp;$B357,1),"INCUMPLIDA","PROCESO"), "VERIFICAR FECHA")),"SIN VALOR AVANCE")</f>
        <v>CUMPLIDA</v>
      </c>
    </row>
    <row r="358" spans="1:17" ht="45">
      <c r="A358" s="412" t="s">
        <v>17</v>
      </c>
      <c r="B358" s="383" t="s">
        <v>14</v>
      </c>
      <c r="C358" s="596"/>
      <c r="D358" s="596"/>
      <c r="E358" s="595"/>
      <c r="F358" s="595"/>
      <c r="G358" s="384" t="s">
        <v>3853</v>
      </c>
      <c r="H358" s="402" t="s">
        <v>195</v>
      </c>
      <c r="I358" s="402" t="s">
        <v>196</v>
      </c>
      <c r="J358" s="391">
        <v>1</v>
      </c>
      <c r="K358" s="386">
        <v>45231</v>
      </c>
      <c r="L358" s="386">
        <v>45747</v>
      </c>
      <c r="M358" s="387">
        <f t="shared" si="15"/>
        <v>73.714285714285708</v>
      </c>
      <c r="N358" s="388">
        <v>1</v>
      </c>
      <c r="O358" s="402" t="s">
        <v>3852</v>
      </c>
      <c r="P358" s="388">
        <f t="shared" si="17"/>
        <v>1</v>
      </c>
      <c r="Q358" s="389" t="str" cm="1">
        <f t="array" aca="1" ref="Q358" ca="1">IF(ISNUMBER(P358),IF(P358=100%,"CUMPLIDA",IF(AND(ISNUMBER(L358),ISNUMBER(INDIRECT("FECHA_"&amp;$B358,1))), IF(L358&lt;=INDIRECT("FECHA_"&amp;$B358,1),"INCUMPLIDA","PROCESO"), "VERIFICAR FECHA")),"SIN VALOR AVANCE")</f>
        <v>CUMPLIDA</v>
      </c>
    </row>
    <row r="359" spans="1:17" ht="45">
      <c r="A359" s="412" t="s">
        <v>17</v>
      </c>
      <c r="B359" s="383" t="s">
        <v>14</v>
      </c>
      <c r="C359" s="596"/>
      <c r="D359" s="596"/>
      <c r="E359" s="595"/>
      <c r="F359" s="595"/>
      <c r="G359" s="384" t="s">
        <v>3704</v>
      </c>
      <c r="H359" s="402" t="s">
        <v>122</v>
      </c>
      <c r="I359" s="402" t="s">
        <v>123</v>
      </c>
      <c r="J359" s="391">
        <v>1</v>
      </c>
      <c r="K359" s="386">
        <v>45323</v>
      </c>
      <c r="L359" s="386">
        <v>45747</v>
      </c>
      <c r="M359" s="387">
        <f t="shared" si="15"/>
        <v>60.571428571428569</v>
      </c>
      <c r="N359" s="388">
        <v>1</v>
      </c>
      <c r="O359" s="402" t="s">
        <v>3850</v>
      </c>
      <c r="P359" s="388">
        <f t="shared" si="17"/>
        <v>1</v>
      </c>
      <c r="Q359" s="389" t="str" cm="1">
        <f t="array" aca="1" ref="Q359" ca="1">IF(ISNUMBER(P359),IF(P359=100%,"CUMPLIDA",IF(AND(ISNUMBER(L359),ISNUMBER(INDIRECT("FECHA_"&amp;$B359,1))), IF(L359&lt;=INDIRECT("FECHA_"&amp;$B359,1),"INCUMPLIDA","PROCESO"), "VERIFICAR FECHA")),"SIN VALOR AVANCE")</f>
        <v>CUMPLIDA</v>
      </c>
    </row>
    <row r="360" spans="1:17" ht="30.75">
      <c r="A360" s="412" t="s">
        <v>17</v>
      </c>
      <c r="B360" s="383" t="s">
        <v>14</v>
      </c>
      <c r="C360" s="596"/>
      <c r="D360" s="596"/>
      <c r="E360" s="595"/>
      <c r="F360" s="595"/>
      <c r="G360" s="384" t="s">
        <v>3705</v>
      </c>
      <c r="H360" s="402" t="s">
        <v>124</v>
      </c>
      <c r="I360" s="402" t="s">
        <v>125</v>
      </c>
      <c r="J360" s="391">
        <v>1</v>
      </c>
      <c r="K360" s="386">
        <v>45231</v>
      </c>
      <c r="L360" s="386">
        <v>45747</v>
      </c>
      <c r="M360" s="387">
        <f t="shared" si="15"/>
        <v>73.714285714285708</v>
      </c>
      <c r="N360" s="388">
        <v>1</v>
      </c>
      <c r="O360" s="402" t="s">
        <v>3852</v>
      </c>
      <c r="P360" s="388">
        <f t="shared" si="17"/>
        <v>1</v>
      </c>
      <c r="Q360" s="389" t="str" cm="1">
        <f t="array" aca="1" ref="Q360" ca="1">IF(ISNUMBER(P360),IF(P360=100%,"CUMPLIDA",IF(AND(ISNUMBER(L360),ISNUMBER(INDIRECT("FECHA_"&amp;$B360,1))), IF(L360&lt;=INDIRECT("FECHA_"&amp;$B360,1),"INCUMPLIDA","PROCESO"), "VERIFICAR FECHA")),"SIN VALOR AVANCE")</f>
        <v>CUMPLIDA</v>
      </c>
    </row>
    <row r="361" spans="1:17" ht="60.75">
      <c r="A361" s="412" t="s">
        <v>17</v>
      </c>
      <c r="B361" s="383" t="s">
        <v>14</v>
      </c>
      <c r="C361" s="596"/>
      <c r="D361" s="596"/>
      <c r="E361" s="595"/>
      <c r="F361" s="595"/>
      <c r="G361" s="384" t="s">
        <v>3706</v>
      </c>
      <c r="H361" s="402" t="s">
        <v>126</v>
      </c>
      <c r="I361" s="402" t="s">
        <v>127</v>
      </c>
      <c r="J361" s="391">
        <v>1</v>
      </c>
      <c r="K361" s="386">
        <v>45231</v>
      </c>
      <c r="L361" s="386">
        <v>45808</v>
      </c>
      <c r="M361" s="387">
        <f t="shared" si="15"/>
        <v>82.428571428571431</v>
      </c>
      <c r="N361" s="388">
        <v>1</v>
      </c>
      <c r="O361" s="402" t="s">
        <v>3855</v>
      </c>
      <c r="P361" s="388">
        <f t="shared" si="17"/>
        <v>1</v>
      </c>
      <c r="Q361" s="389" t="str" cm="1">
        <f t="array" aca="1" ref="Q361" ca="1">IF(ISNUMBER(P361),IF(P361=100%,"CUMPLIDA",IF(AND(ISNUMBER(L361),ISNUMBER(INDIRECT("FECHA_"&amp;$B361,1))), IF(L361&lt;=INDIRECT("FECHA_"&amp;$B361,1),"INCUMPLIDA","PROCESO"), "VERIFICAR FECHA")),"SIN VALOR AVANCE")</f>
        <v>CUMPLIDA</v>
      </c>
    </row>
    <row r="362" spans="1:17" ht="30.75">
      <c r="A362" s="412" t="s">
        <v>17</v>
      </c>
      <c r="B362" s="383" t="s">
        <v>14</v>
      </c>
      <c r="C362" s="596"/>
      <c r="D362" s="596"/>
      <c r="E362" s="595"/>
      <c r="F362" s="595"/>
      <c r="G362" s="384" t="s">
        <v>3707</v>
      </c>
      <c r="H362" s="402" t="s">
        <v>129</v>
      </c>
      <c r="I362" s="402" t="s">
        <v>130</v>
      </c>
      <c r="J362" s="391">
        <v>2</v>
      </c>
      <c r="K362" s="386">
        <v>45839</v>
      </c>
      <c r="L362" s="386">
        <v>46022</v>
      </c>
      <c r="M362" s="387">
        <f t="shared" si="15"/>
        <v>26.142857142857142</v>
      </c>
      <c r="N362" s="388">
        <v>0</v>
      </c>
      <c r="O362" s="402" t="s">
        <v>3852</v>
      </c>
      <c r="P362" s="388">
        <f t="shared" si="17"/>
        <v>0</v>
      </c>
      <c r="Q362" s="389" t="str" cm="1">
        <f t="array" aca="1" ref="Q362" ca="1">IF(ISNUMBER(P362),IF(P362=100%,"CUMPLIDA",IF(AND(ISNUMBER(L362),ISNUMBER(INDIRECT("FECHA_"&amp;$B362,1))), IF(L362&lt;=INDIRECT("FECHA_"&amp;$B362,1),"INCUMPLIDA","PROCESO"), "VERIFICAR FECHA")),"SIN VALOR AVANCE")</f>
        <v>PROCESO</v>
      </c>
    </row>
    <row r="363" spans="1:17" ht="60">
      <c r="A363" s="412" t="s">
        <v>17</v>
      </c>
      <c r="B363" s="383" t="s">
        <v>14</v>
      </c>
      <c r="C363" s="596"/>
      <c r="D363" s="596"/>
      <c r="E363" s="595"/>
      <c r="F363" s="595"/>
      <c r="G363" s="384" t="s">
        <v>3708</v>
      </c>
      <c r="H363" s="402" t="s">
        <v>132</v>
      </c>
      <c r="I363" s="402" t="s">
        <v>133</v>
      </c>
      <c r="J363" s="391">
        <v>1</v>
      </c>
      <c r="K363" s="386">
        <v>45839</v>
      </c>
      <c r="L363" s="386">
        <v>46022</v>
      </c>
      <c r="M363" s="387">
        <f t="shared" si="15"/>
        <v>26.142857142857142</v>
      </c>
      <c r="N363" s="388">
        <v>0</v>
      </c>
      <c r="O363" s="402" t="s">
        <v>3850</v>
      </c>
      <c r="P363" s="388">
        <f t="shared" si="17"/>
        <v>0</v>
      </c>
      <c r="Q363" s="389" t="str" cm="1">
        <f t="array" aca="1" ref="Q363" ca="1">IF(ISNUMBER(P363),IF(P363=100%,"CUMPLIDA",IF(AND(ISNUMBER(L363),ISNUMBER(INDIRECT("FECHA_"&amp;$B363,1))), IF(L363&lt;=INDIRECT("FECHA_"&amp;$B363,1),"INCUMPLIDA","PROCESO"), "VERIFICAR FECHA")),"SIN VALOR AVANCE")</f>
        <v>PROCESO</v>
      </c>
    </row>
    <row r="364" spans="1:17" ht="135">
      <c r="A364" s="412" t="s">
        <v>17</v>
      </c>
      <c r="B364" s="383" t="s">
        <v>14</v>
      </c>
      <c r="C364" s="596"/>
      <c r="D364" s="596"/>
      <c r="E364" s="595"/>
      <c r="F364" s="595"/>
      <c r="G364" s="384" t="s">
        <v>3709</v>
      </c>
      <c r="H364" s="402" t="s">
        <v>135</v>
      </c>
      <c r="I364" s="402" t="s">
        <v>136</v>
      </c>
      <c r="J364" s="391">
        <v>2</v>
      </c>
      <c r="K364" s="386">
        <v>45839</v>
      </c>
      <c r="L364" s="386">
        <v>46022</v>
      </c>
      <c r="M364" s="387">
        <f t="shared" si="15"/>
        <v>26.142857142857142</v>
      </c>
      <c r="N364" s="388">
        <v>0</v>
      </c>
      <c r="O364" s="402" t="s">
        <v>3855</v>
      </c>
      <c r="P364" s="388">
        <f t="shared" si="17"/>
        <v>0</v>
      </c>
      <c r="Q364" s="389" t="str" cm="1">
        <f t="array" aca="1" ref="Q364" ca="1">IF(ISNUMBER(P364),IF(P364=100%,"CUMPLIDA",IF(AND(ISNUMBER(L364),ISNUMBER(INDIRECT("FECHA_"&amp;$B364,1))), IF(L364&lt;=INDIRECT("FECHA_"&amp;$B364,1),"INCUMPLIDA","PROCESO"), "VERIFICAR FECHA")),"SIN VALOR AVANCE")</f>
        <v>PROCESO</v>
      </c>
    </row>
    <row r="365" spans="1:17" ht="60.75">
      <c r="A365" s="412" t="s">
        <v>17</v>
      </c>
      <c r="B365" s="383" t="s">
        <v>14</v>
      </c>
      <c r="C365" s="596"/>
      <c r="D365" s="596"/>
      <c r="E365" s="605" t="s">
        <v>3868</v>
      </c>
      <c r="F365" s="595"/>
      <c r="G365" s="384" t="s">
        <v>3869</v>
      </c>
      <c r="H365" s="402" t="s">
        <v>3870</v>
      </c>
      <c r="I365" s="402" t="s">
        <v>3871</v>
      </c>
      <c r="J365" s="391">
        <v>6</v>
      </c>
      <c r="K365" s="386">
        <v>45108</v>
      </c>
      <c r="L365" s="386">
        <v>45291</v>
      </c>
      <c r="M365" s="387">
        <f t="shared" si="15"/>
        <v>26.142857142857142</v>
      </c>
      <c r="N365" s="388">
        <v>1</v>
      </c>
      <c r="O365" s="402" t="s">
        <v>3846</v>
      </c>
      <c r="P365" s="388">
        <f t="shared" si="17"/>
        <v>1</v>
      </c>
      <c r="Q365" s="389" t="str" cm="1">
        <f t="array" aca="1" ref="Q365" ca="1">IF(ISNUMBER(P365),IF(P365=100%,"CUMPLIDA",IF(AND(ISNUMBER(L365),ISNUMBER(INDIRECT("FECHA_"&amp;$B365,1))), IF(L365&lt;=INDIRECT("FECHA_"&amp;$B365,1),"INCUMPLIDA","PROCESO"), "VERIFICAR FECHA")),"SIN VALOR AVANCE")</f>
        <v>CUMPLIDA</v>
      </c>
    </row>
    <row r="366" spans="1:17" ht="60.75">
      <c r="A366" s="412" t="s">
        <v>17</v>
      </c>
      <c r="B366" s="383" t="s">
        <v>14</v>
      </c>
      <c r="C366" s="596"/>
      <c r="D366" s="596"/>
      <c r="E366" s="605"/>
      <c r="F366" s="595"/>
      <c r="G366" s="384" t="s">
        <v>3847</v>
      </c>
      <c r="H366" s="402" t="s">
        <v>3599</v>
      </c>
      <c r="I366" s="402" t="s">
        <v>113</v>
      </c>
      <c r="J366" s="391">
        <v>1</v>
      </c>
      <c r="K366" s="386">
        <v>45231</v>
      </c>
      <c r="L366" s="386">
        <v>45504</v>
      </c>
      <c r="M366" s="387">
        <f t="shared" si="15"/>
        <v>39</v>
      </c>
      <c r="N366" s="388">
        <v>1</v>
      </c>
      <c r="O366" s="402" t="s">
        <v>3867</v>
      </c>
      <c r="P366" s="388">
        <f t="shared" si="17"/>
        <v>1</v>
      </c>
      <c r="Q366" s="389" t="str" cm="1">
        <f t="array" aca="1" ref="Q366" ca="1">IF(ISNUMBER(P366),IF(P366=100%,"CUMPLIDA",IF(AND(ISNUMBER(L366),ISNUMBER(INDIRECT("FECHA_"&amp;$B366,1))), IF(L366&lt;=INDIRECT("FECHA_"&amp;$B366,1),"INCUMPLIDA","PROCESO"), "VERIFICAR FECHA")),"SIN VALOR AVANCE")</f>
        <v>CUMPLIDA</v>
      </c>
    </row>
    <row r="367" spans="1:17" ht="30.75">
      <c r="A367" s="412" t="s">
        <v>17</v>
      </c>
      <c r="B367" s="383" t="s">
        <v>14</v>
      </c>
      <c r="C367" s="596"/>
      <c r="D367" s="596"/>
      <c r="E367" s="605"/>
      <c r="F367" s="595"/>
      <c r="G367" s="384" t="s">
        <v>3849</v>
      </c>
      <c r="H367" s="402" t="s">
        <v>1008</v>
      </c>
      <c r="I367" s="402" t="s">
        <v>119</v>
      </c>
      <c r="J367" s="391">
        <v>1</v>
      </c>
      <c r="K367" s="386">
        <v>45323</v>
      </c>
      <c r="L367" s="386">
        <v>45747</v>
      </c>
      <c r="M367" s="387">
        <f t="shared" si="15"/>
        <v>60.571428571428569</v>
      </c>
      <c r="N367" s="388">
        <v>1</v>
      </c>
      <c r="O367" s="402" t="s">
        <v>3850</v>
      </c>
      <c r="P367" s="388">
        <f t="shared" si="17"/>
        <v>1</v>
      </c>
      <c r="Q367" s="389" t="str" cm="1">
        <f t="array" aca="1" ref="Q367" ca="1">IF(ISNUMBER(P367),IF(P367=100%,"CUMPLIDA",IF(AND(ISNUMBER(L367),ISNUMBER(INDIRECT("FECHA_"&amp;$B367,1))), IF(L367&lt;=INDIRECT("FECHA_"&amp;$B367,1),"INCUMPLIDA","PROCESO"), "VERIFICAR FECHA")),"SIN VALOR AVANCE")</f>
        <v>CUMPLIDA</v>
      </c>
    </row>
    <row r="368" spans="1:17" ht="30.75">
      <c r="A368" s="412" t="s">
        <v>17</v>
      </c>
      <c r="B368" s="383" t="s">
        <v>14</v>
      </c>
      <c r="C368" s="596"/>
      <c r="D368" s="596"/>
      <c r="E368" s="605"/>
      <c r="F368" s="595"/>
      <c r="G368" s="384" t="s">
        <v>3851</v>
      </c>
      <c r="H368" s="402" t="s">
        <v>120</v>
      </c>
      <c r="I368" s="402" t="s">
        <v>121</v>
      </c>
      <c r="J368" s="391">
        <v>1</v>
      </c>
      <c r="K368" s="386">
        <v>45323</v>
      </c>
      <c r="L368" s="386">
        <v>45747</v>
      </c>
      <c r="M368" s="387">
        <f t="shared" si="15"/>
        <v>60.571428571428569</v>
      </c>
      <c r="N368" s="388">
        <v>1</v>
      </c>
      <c r="O368" s="402" t="s">
        <v>3852</v>
      </c>
      <c r="P368" s="388">
        <v>1</v>
      </c>
      <c r="Q368" s="389" t="str" cm="1">
        <f t="array" aca="1" ref="Q368" ca="1">IF(ISNUMBER(P368),IF(P368=100%,"CUMPLIDA",IF(AND(ISNUMBER(L368),ISNUMBER(INDIRECT("FECHA_"&amp;$B368,1))), IF(L368&lt;=INDIRECT("FECHA_"&amp;$B368,1),"INCUMPLIDA","PROCESO"), "VERIFICAR FECHA")),"SIN VALOR AVANCE")</f>
        <v>CUMPLIDA</v>
      </c>
    </row>
    <row r="369" spans="1:17" ht="45">
      <c r="A369" s="412" t="s">
        <v>17</v>
      </c>
      <c r="B369" s="383" t="s">
        <v>14</v>
      </c>
      <c r="C369" s="596"/>
      <c r="D369" s="596"/>
      <c r="E369" s="605"/>
      <c r="F369" s="595"/>
      <c r="G369" s="384" t="s">
        <v>3853</v>
      </c>
      <c r="H369" s="402" t="s">
        <v>195</v>
      </c>
      <c r="I369" s="402" t="s">
        <v>196</v>
      </c>
      <c r="J369" s="391">
        <v>1</v>
      </c>
      <c r="K369" s="386">
        <v>45231</v>
      </c>
      <c r="L369" s="386">
        <v>45747</v>
      </c>
      <c r="M369" s="387">
        <f t="shared" si="15"/>
        <v>73.714285714285708</v>
      </c>
      <c r="N369" s="388">
        <v>1</v>
      </c>
      <c r="O369" s="402" t="s">
        <v>3852</v>
      </c>
      <c r="P369" s="388">
        <v>1</v>
      </c>
      <c r="Q369" s="389" t="str" cm="1">
        <f t="array" aca="1" ref="Q369" ca="1">IF(ISNUMBER(P369),IF(P369=100%,"CUMPLIDA",IF(AND(ISNUMBER(L369),ISNUMBER(INDIRECT("FECHA_"&amp;$B369,1))), IF(L369&lt;=INDIRECT("FECHA_"&amp;$B369,1),"INCUMPLIDA","PROCESO"), "VERIFICAR FECHA")),"SIN VALOR AVANCE")</f>
        <v>CUMPLIDA</v>
      </c>
    </row>
    <row r="370" spans="1:17" ht="45">
      <c r="A370" s="412" t="s">
        <v>17</v>
      </c>
      <c r="B370" s="383" t="s">
        <v>14</v>
      </c>
      <c r="C370" s="596"/>
      <c r="D370" s="596"/>
      <c r="E370" s="605"/>
      <c r="F370" s="595"/>
      <c r="G370" s="384" t="s">
        <v>3704</v>
      </c>
      <c r="H370" s="402" t="s">
        <v>122</v>
      </c>
      <c r="I370" s="402" t="s">
        <v>123</v>
      </c>
      <c r="J370" s="391">
        <v>1</v>
      </c>
      <c r="K370" s="386">
        <v>45323</v>
      </c>
      <c r="L370" s="386">
        <v>45747</v>
      </c>
      <c r="M370" s="387">
        <f t="shared" si="15"/>
        <v>60.571428571428569</v>
      </c>
      <c r="N370" s="388">
        <v>1</v>
      </c>
      <c r="O370" s="402" t="s">
        <v>3850</v>
      </c>
      <c r="P370" s="388">
        <v>1</v>
      </c>
      <c r="Q370" s="389" t="str" cm="1">
        <f t="array" aca="1" ref="Q370" ca="1">IF(ISNUMBER(P370),IF(P370=100%,"CUMPLIDA",IF(AND(ISNUMBER(L370),ISNUMBER(INDIRECT("FECHA_"&amp;$B370,1))), IF(L370&lt;=INDIRECT("FECHA_"&amp;$B370,1),"INCUMPLIDA","PROCESO"), "VERIFICAR FECHA")),"SIN VALOR AVANCE")</f>
        <v>CUMPLIDA</v>
      </c>
    </row>
    <row r="371" spans="1:17" ht="30.75">
      <c r="A371" s="412" t="s">
        <v>17</v>
      </c>
      <c r="B371" s="383" t="s">
        <v>14</v>
      </c>
      <c r="C371" s="596"/>
      <c r="D371" s="596"/>
      <c r="E371" s="605"/>
      <c r="F371" s="595"/>
      <c r="G371" s="384" t="s">
        <v>3705</v>
      </c>
      <c r="H371" s="402" t="s">
        <v>124</v>
      </c>
      <c r="I371" s="402" t="s">
        <v>125</v>
      </c>
      <c r="J371" s="391">
        <v>1</v>
      </c>
      <c r="K371" s="386">
        <v>45231</v>
      </c>
      <c r="L371" s="386">
        <v>45747</v>
      </c>
      <c r="M371" s="387">
        <f t="shared" si="15"/>
        <v>73.714285714285708</v>
      </c>
      <c r="N371" s="388">
        <v>1</v>
      </c>
      <c r="O371" s="402" t="s">
        <v>3852</v>
      </c>
      <c r="P371" s="388">
        <v>1</v>
      </c>
      <c r="Q371" s="389" t="str" cm="1">
        <f t="array" aca="1" ref="Q371" ca="1">IF(ISNUMBER(P371),IF(P371=100%,"CUMPLIDA",IF(AND(ISNUMBER(L371),ISNUMBER(INDIRECT("FECHA_"&amp;$B371,1))), IF(L371&lt;=INDIRECT("FECHA_"&amp;$B371,1),"INCUMPLIDA","PROCESO"), "VERIFICAR FECHA")),"SIN VALOR AVANCE")</f>
        <v>CUMPLIDA</v>
      </c>
    </row>
    <row r="372" spans="1:17" ht="60.75">
      <c r="A372" s="412" t="s">
        <v>17</v>
      </c>
      <c r="B372" s="383" t="s">
        <v>14</v>
      </c>
      <c r="C372" s="596"/>
      <c r="D372" s="596"/>
      <c r="E372" s="605"/>
      <c r="F372" s="595"/>
      <c r="G372" s="384" t="s">
        <v>3706</v>
      </c>
      <c r="H372" s="402" t="s">
        <v>126</v>
      </c>
      <c r="I372" s="402" t="s">
        <v>127</v>
      </c>
      <c r="J372" s="391">
        <v>1</v>
      </c>
      <c r="K372" s="386">
        <v>45231</v>
      </c>
      <c r="L372" s="386">
        <v>45808</v>
      </c>
      <c r="M372" s="387">
        <f t="shared" si="15"/>
        <v>82.428571428571431</v>
      </c>
      <c r="N372" s="388">
        <v>1</v>
      </c>
      <c r="O372" s="402" t="s">
        <v>3855</v>
      </c>
      <c r="P372" s="388">
        <f t="shared" ref="P372:P436" si="18">IF(B372="ITRC",N372,N372/J372)</f>
        <v>1</v>
      </c>
      <c r="Q372" s="389" t="str" cm="1">
        <f t="array" aca="1" ref="Q372" ca="1">IF(ISNUMBER(P372),IF(P372=100%,"CUMPLIDA",IF(AND(ISNUMBER(L372),ISNUMBER(INDIRECT("FECHA_"&amp;$B372,1))), IF(L372&lt;=INDIRECT("FECHA_"&amp;$B372,1),"INCUMPLIDA","PROCESO"), "VERIFICAR FECHA")),"SIN VALOR AVANCE")</f>
        <v>CUMPLIDA</v>
      </c>
    </row>
    <row r="373" spans="1:17" ht="30.75">
      <c r="A373" s="412" t="s">
        <v>17</v>
      </c>
      <c r="B373" s="383" t="s">
        <v>14</v>
      </c>
      <c r="C373" s="596"/>
      <c r="D373" s="596"/>
      <c r="E373" s="605"/>
      <c r="F373" s="595"/>
      <c r="G373" s="384" t="s">
        <v>3707</v>
      </c>
      <c r="H373" s="402" t="s">
        <v>129</v>
      </c>
      <c r="I373" s="402" t="s">
        <v>130</v>
      </c>
      <c r="J373" s="391">
        <v>2</v>
      </c>
      <c r="K373" s="386">
        <v>45839</v>
      </c>
      <c r="L373" s="386">
        <v>46022</v>
      </c>
      <c r="M373" s="387">
        <f t="shared" si="15"/>
        <v>26.142857142857142</v>
      </c>
      <c r="N373" s="388">
        <v>0</v>
      </c>
      <c r="O373" s="402" t="s">
        <v>3852</v>
      </c>
      <c r="P373" s="388">
        <f t="shared" si="18"/>
        <v>0</v>
      </c>
      <c r="Q373" s="389" t="str" cm="1">
        <f t="array" aca="1" ref="Q373" ca="1">IF(ISNUMBER(P373),IF(P373=100%,"CUMPLIDA",IF(AND(ISNUMBER(L373),ISNUMBER(INDIRECT("FECHA_"&amp;$B373,1))), IF(L373&lt;=INDIRECT("FECHA_"&amp;$B373,1),"INCUMPLIDA","PROCESO"), "VERIFICAR FECHA")),"SIN VALOR AVANCE")</f>
        <v>PROCESO</v>
      </c>
    </row>
    <row r="374" spans="1:17" ht="60">
      <c r="A374" s="412" t="s">
        <v>17</v>
      </c>
      <c r="B374" s="383" t="s">
        <v>14</v>
      </c>
      <c r="C374" s="596"/>
      <c r="D374" s="596"/>
      <c r="E374" s="605"/>
      <c r="F374" s="595"/>
      <c r="G374" s="384" t="s">
        <v>3708</v>
      </c>
      <c r="H374" s="402" t="s">
        <v>132</v>
      </c>
      <c r="I374" s="402" t="s">
        <v>133</v>
      </c>
      <c r="J374" s="391">
        <v>1</v>
      </c>
      <c r="K374" s="386">
        <v>45839</v>
      </c>
      <c r="L374" s="386">
        <v>46022</v>
      </c>
      <c r="M374" s="387">
        <f t="shared" si="15"/>
        <v>26.142857142857142</v>
      </c>
      <c r="N374" s="388">
        <v>0</v>
      </c>
      <c r="O374" s="402" t="s">
        <v>3850</v>
      </c>
      <c r="P374" s="388">
        <f t="shared" si="18"/>
        <v>0</v>
      </c>
      <c r="Q374" s="389" t="str" cm="1">
        <f t="array" aca="1" ref="Q374" ca="1">IF(ISNUMBER(P374),IF(P374=100%,"CUMPLIDA",IF(AND(ISNUMBER(L374),ISNUMBER(INDIRECT("FECHA_"&amp;$B374,1))), IF(L374&lt;=INDIRECT("FECHA_"&amp;$B374,1),"INCUMPLIDA","PROCESO"), "VERIFICAR FECHA")),"SIN VALOR AVANCE")</f>
        <v>PROCESO</v>
      </c>
    </row>
    <row r="375" spans="1:17" ht="135">
      <c r="A375" s="412" t="s">
        <v>17</v>
      </c>
      <c r="B375" s="383" t="s">
        <v>14</v>
      </c>
      <c r="C375" s="596"/>
      <c r="D375" s="596"/>
      <c r="E375" s="605"/>
      <c r="F375" s="595"/>
      <c r="G375" s="384" t="s">
        <v>3709</v>
      </c>
      <c r="H375" s="402" t="s">
        <v>135</v>
      </c>
      <c r="I375" s="402" t="s">
        <v>136</v>
      </c>
      <c r="J375" s="391">
        <v>2</v>
      </c>
      <c r="K375" s="386">
        <v>45839</v>
      </c>
      <c r="L375" s="386">
        <v>46022</v>
      </c>
      <c r="M375" s="387">
        <f t="shared" si="15"/>
        <v>26.142857142857142</v>
      </c>
      <c r="N375" s="388">
        <v>0</v>
      </c>
      <c r="O375" s="402" t="s">
        <v>3855</v>
      </c>
      <c r="P375" s="388">
        <f t="shared" si="18"/>
        <v>0</v>
      </c>
      <c r="Q375" s="389" t="str" cm="1">
        <f t="array" aca="1" ref="Q375" ca="1">IF(ISNUMBER(P375),IF(P375=100%,"CUMPLIDA",IF(AND(ISNUMBER(L375),ISNUMBER(INDIRECT("FECHA_"&amp;$B375,1))), IF(L375&lt;=INDIRECT("FECHA_"&amp;$B375,1),"INCUMPLIDA","PROCESO"), "VERIFICAR FECHA")),"SIN VALOR AVANCE")</f>
        <v>PROCESO</v>
      </c>
    </row>
    <row r="376" spans="1:17" ht="105">
      <c r="A376" s="412" t="s">
        <v>17</v>
      </c>
      <c r="B376" s="383" t="s">
        <v>14</v>
      </c>
      <c r="C376" s="596"/>
      <c r="D376" s="596"/>
      <c r="E376" s="605" t="s">
        <v>3872</v>
      </c>
      <c r="F376" s="595"/>
      <c r="G376" s="384" t="s">
        <v>3873</v>
      </c>
      <c r="H376" s="402" t="s">
        <v>3874</v>
      </c>
      <c r="I376" s="402" t="s">
        <v>3875</v>
      </c>
      <c r="J376" s="391">
        <v>1</v>
      </c>
      <c r="K376" s="386">
        <v>45108</v>
      </c>
      <c r="L376" s="386">
        <v>45657</v>
      </c>
      <c r="M376" s="387">
        <f t="shared" si="15"/>
        <v>78.428571428571431</v>
      </c>
      <c r="N376" s="388">
        <v>1</v>
      </c>
      <c r="O376" s="402" t="s">
        <v>3846</v>
      </c>
      <c r="P376" s="388">
        <f t="shared" si="18"/>
        <v>1</v>
      </c>
      <c r="Q376" s="389" t="str" cm="1">
        <f t="array" aca="1" ref="Q376" ca="1">IF(ISNUMBER(P376),IF(P376=100%,"CUMPLIDA",IF(AND(ISNUMBER(L376),ISNUMBER(INDIRECT("FECHA_"&amp;$B376,1))), IF(L376&lt;=INDIRECT("FECHA_"&amp;$B376,1),"INCUMPLIDA","PROCESO"), "VERIFICAR FECHA")),"SIN VALOR AVANCE")</f>
        <v>CUMPLIDA</v>
      </c>
    </row>
    <row r="377" spans="1:17" ht="75">
      <c r="A377" s="412" t="s">
        <v>17</v>
      </c>
      <c r="B377" s="383" t="s">
        <v>14</v>
      </c>
      <c r="C377" s="596"/>
      <c r="D377" s="596"/>
      <c r="E377" s="605"/>
      <c r="F377" s="595"/>
      <c r="G377" s="384" t="s">
        <v>3876</v>
      </c>
      <c r="H377" s="402" t="s">
        <v>3877</v>
      </c>
      <c r="I377" s="402" t="s">
        <v>3878</v>
      </c>
      <c r="J377" s="391">
        <v>2</v>
      </c>
      <c r="K377" s="386">
        <v>45108</v>
      </c>
      <c r="L377" s="386">
        <v>45291</v>
      </c>
      <c r="M377" s="387">
        <f t="shared" si="15"/>
        <v>26.142857142857142</v>
      </c>
      <c r="N377" s="388">
        <v>1</v>
      </c>
      <c r="O377" s="402" t="s">
        <v>3815</v>
      </c>
      <c r="P377" s="388">
        <f t="shared" si="18"/>
        <v>1</v>
      </c>
      <c r="Q377" s="389" t="str" cm="1">
        <f t="array" aca="1" ref="Q377" ca="1">IF(ISNUMBER(P377),IF(P377=100%,"CUMPLIDA",IF(AND(ISNUMBER(L377),ISNUMBER(INDIRECT("FECHA_"&amp;$B377,1))), IF(L377&lt;=INDIRECT("FECHA_"&amp;$B377,1),"INCUMPLIDA","PROCESO"), "VERIFICAR FECHA")),"SIN VALOR AVANCE")</f>
        <v>CUMPLIDA</v>
      </c>
    </row>
    <row r="378" spans="1:17" ht="105" customHeight="1">
      <c r="A378" s="412" t="s">
        <v>17</v>
      </c>
      <c r="B378" s="383" t="s">
        <v>14</v>
      </c>
      <c r="C378" s="596"/>
      <c r="D378" s="596"/>
      <c r="E378" s="605" t="s">
        <v>3879</v>
      </c>
      <c r="F378" s="595"/>
      <c r="G378" s="384" t="s">
        <v>3880</v>
      </c>
      <c r="H378" s="402" t="s">
        <v>3881</v>
      </c>
      <c r="I378" s="402" t="s">
        <v>3882</v>
      </c>
      <c r="J378" s="391">
        <v>1</v>
      </c>
      <c r="K378" s="386">
        <v>45108</v>
      </c>
      <c r="L378" s="386">
        <v>45199</v>
      </c>
      <c r="M378" s="387">
        <f t="shared" si="15"/>
        <v>13</v>
      </c>
      <c r="N378" s="388">
        <v>1</v>
      </c>
      <c r="O378" s="402" t="s">
        <v>3815</v>
      </c>
      <c r="P378" s="388">
        <f t="shared" si="18"/>
        <v>1</v>
      </c>
      <c r="Q378" s="389" t="str" cm="1">
        <f t="array" aca="1" ref="Q378" ca="1">IF(ISNUMBER(P378),IF(P378=100%,"CUMPLIDA",IF(AND(ISNUMBER(L378),ISNUMBER(INDIRECT("FECHA_"&amp;$B378,1))), IF(L378&lt;=INDIRECT("FECHA_"&amp;$B378,1),"INCUMPLIDA","PROCESO"), "VERIFICAR FECHA")),"SIN VALOR AVANCE")</f>
        <v>CUMPLIDA</v>
      </c>
    </row>
    <row r="379" spans="1:17" ht="75">
      <c r="A379" s="412" t="s">
        <v>17</v>
      </c>
      <c r="B379" s="383" t="s">
        <v>14</v>
      </c>
      <c r="C379" s="596"/>
      <c r="D379" s="596"/>
      <c r="E379" s="605"/>
      <c r="F379" s="595"/>
      <c r="G379" s="384" t="s">
        <v>3883</v>
      </c>
      <c r="H379" s="402" t="s">
        <v>3884</v>
      </c>
      <c r="I379" s="402" t="s">
        <v>3885</v>
      </c>
      <c r="J379" s="391">
        <v>1</v>
      </c>
      <c r="K379" s="386">
        <v>45139</v>
      </c>
      <c r="L379" s="386">
        <v>45291</v>
      </c>
      <c r="M379" s="387">
        <f t="shared" si="15"/>
        <v>21.714285714285715</v>
      </c>
      <c r="N379" s="388">
        <v>1</v>
      </c>
      <c r="O379" s="402" t="s">
        <v>3815</v>
      </c>
      <c r="P379" s="388">
        <f t="shared" si="18"/>
        <v>1</v>
      </c>
      <c r="Q379" s="389" t="str" cm="1">
        <f t="array" aca="1" ref="Q379" ca="1">IF(ISNUMBER(P379),IF(P379=100%,"CUMPLIDA",IF(AND(ISNUMBER(L379),ISNUMBER(INDIRECT("FECHA_"&amp;$B379,1))), IF(L379&lt;=INDIRECT("FECHA_"&amp;$B379,1),"INCUMPLIDA","PROCESO"), "VERIFICAR FECHA")),"SIN VALOR AVANCE")</f>
        <v>CUMPLIDA</v>
      </c>
    </row>
    <row r="380" spans="1:17" ht="195">
      <c r="A380" s="412" t="s">
        <v>17</v>
      </c>
      <c r="B380" s="383" t="s">
        <v>14</v>
      </c>
      <c r="C380" s="596" t="s">
        <v>3886</v>
      </c>
      <c r="D380" s="596" t="s">
        <v>2412</v>
      </c>
      <c r="E380" s="595" t="s">
        <v>3887</v>
      </c>
      <c r="F380" s="595" t="s">
        <v>3888</v>
      </c>
      <c r="G380" s="384" t="s">
        <v>3889</v>
      </c>
      <c r="H380" s="402" t="s">
        <v>5344</v>
      </c>
      <c r="I380" s="403" t="s">
        <v>3890</v>
      </c>
      <c r="J380" s="391" t="s">
        <v>3891</v>
      </c>
      <c r="K380" s="386">
        <v>45536</v>
      </c>
      <c r="L380" s="386">
        <v>46081</v>
      </c>
      <c r="M380" s="387">
        <f t="shared" si="15"/>
        <v>77.857142857142861</v>
      </c>
      <c r="N380" s="388">
        <v>0.6</v>
      </c>
      <c r="O380" s="402" t="s">
        <v>3892</v>
      </c>
      <c r="P380" s="388">
        <f t="shared" si="18"/>
        <v>0.6</v>
      </c>
      <c r="Q380" s="389" t="str" cm="1">
        <f t="array" aca="1" ref="Q380" ca="1">IF(ISNUMBER(P380),IF(P380=100%,"CUMPLIDA",IF(AND(ISNUMBER(L380),ISNUMBER(INDIRECT("FECHA_"&amp;$B380,1))), IF(L380&lt;=INDIRECT("FECHA_"&amp;$B380,1),"INCUMPLIDA","PROCESO"), "VERIFICAR FECHA")),"SIN VALOR AVANCE")</f>
        <v>PROCESO</v>
      </c>
    </row>
    <row r="381" spans="1:17" ht="105.75">
      <c r="A381" s="412" t="s">
        <v>17</v>
      </c>
      <c r="B381" s="383" t="s">
        <v>14</v>
      </c>
      <c r="C381" s="596"/>
      <c r="D381" s="596"/>
      <c r="E381" s="595"/>
      <c r="F381" s="595"/>
      <c r="G381" s="384" t="s">
        <v>3893</v>
      </c>
      <c r="H381" s="402" t="s">
        <v>3894</v>
      </c>
      <c r="I381" s="403" t="s">
        <v>3895</v>
      </c>
      <c r="J381" s="391">
        <v>1</v>
      </c>
      <c r="K381" s="386">
        <v>45413</v>
      </c>
      <c r="L381" s="386">
        <v>45657</v>
      </c>
      <c r="M381" s="387">
        <f t="shared" si="15"/>
        <v>34.857142857142854</v>
      </c>
      <c r="N381" s="388">
        <v>1</v>
      </c>
      <c r="O381" s="402" t="s">
        <v>3896</v>
      </c>
      <c r="P381" s="388">
        <f t="shared" si="18"/>
        <v>1</v>
      </c>
      <c r="Q381" s="389" t="str" cm="1">
        <f t="array" aca="1" ref="Q381" ca="1">IF(ISNUMBER(P381),IF(P381=100%,"CUMPLIDA",IF(AND(ISNUMBER(L381),ISNUMBER(INDIRECT("FECHA_"&amp;$B381,1))), IF(L381&lt;=INDIRECT("FECHA_"&amp;$B381,1),"INCUMPLIDA","PROCESO"), "VERIFICAR FECHA")),"SIN VALOR AVANCE")</f>
        <v>CUMPLIDA</v>
      </c>
    </row>
    <row r="382" spans="1:17" ht="240">
      <c r="A382" s="412" t="s">
        <v>17</v>
      </c>
      <c r="B382" s="383" t="s">
        <v>14</v>
      </c>
      <c r="C382" s="596"/>
      <c r="D382" s="596"/>
      <c r="E382" s="595" t="s">
        <v>3897</v>
      </c>
      <c r="F382" s="595"/>
      <c r="G382" s="384" t="s">
        <v>3898</v>
      </c>
      <c r="H382" s="402" t="s">
        <v>3899</v>
      </c>
      <c r="I382" s="402" t="s">
        <v>3900</v>
      </c>
      <c r="J382" s="391">
        <v>3</v>
      </c>
      <c r="K382" s="386">
        <v>45383</v>
      </c>
      <c r="L382" s="386">
        <v>45657</v>
      </c>
      <c r="M382" s="387">
        <f t="shared" si="15"/>
        <v>39.142857142857146</v>
      </c>
      <c r="N382" s="388">
        <v>1</v>
      </c>
      <c r="O382" s="402" t="s">
        <v>3901</v>
      </c>
      <c r="P382" s="388">
        <f t="shared" si="18"/>
        <v>1</v>
      </c>
      <c r="Q382" s="389" t="str" cm="1">
        <f t="array" aca="1" ref="Q382" ca="1">IF(ISNUMBER(P382),IF(P382=100%,"CUMPLIDA",IF(AND(ISNUMBER(L382),ISNUMBER(INDIRECT("FECHA_"&amp;$B382,1))), IF(L382&lt;=INDIRECT("FECHA_"&amp;$B382,1),"INCUMPLIDA","PROCESO"), "VERIFICAR FECHA")),"SIN VALOR AVANCE")</f>
        <v>CUMPLIDA</v>
      </c>
    </row>
    <row r="383" spans="1:17" ht="150.75">
      <c r="A383" s="412" t="s">
        <v>17</v>
      </c>
      <c r="B383" s="383" t="s">
        <v>14</v>
      </c>
      <c r="C383" s="596"/>
      <c r="D383" s="596"/>
      <c r="E383" s="595"/>
      <c r="F383" s="595"/>
      <c r="G383" s="384" t="s">
        <v>3902</v>
      </c>
      <c r="H383" s="402" t="s">
        <v>3903</v>
      </c>
      <c r="I383" s="402" t="s">
        <v>3904</v>
      </c>
      <c r="J383" s="391">
        <v>1</v>
      </c>
      <c r="K383" s="386">
        <v>45383</v>
      </c>
      <c r="L383" s="386">
        <v>46234</v>
      </c>
      <c r="M383" s="387">
        <f t="shared" si="15"/>
        <v>121.57142857142857</v>
      </c>
      <c r="N383" s="388">
        <v>0.27</v>
      </c>
      <c r="O383" s="402" t="s">
        <v>3905</v>
      </c>
      <c r="P383" s="388">
        <f t="shared" si="18"/>
        <v>0.27</v>
      </c>
      <c r="Q383" s="389" t="str" cm="1">
        <f t="array" aca="1" ref="Q383" ca="1">IF(ISNUMBER(P383),IF(P383=100%,"CUMPLIDA",IF(AND(ISNUMBER(L383),ISNUMBER(INDIRECT("FECHA_"&amp;$B383,1))), IF(L383&lt;=INDIRECT("FECHA_"&amp;$B383,1),"INCUMPLIDA","PROCESO"), "VERIFICAR FECHA")),"SIN VALOR AVANCE")</f>
        <v>PROCESO</v>
      </c>
    </row>
    <row r="384" spans="1:17" ht="240">
      <c r="A384" s="412" t="s">
        <v>17</v>
      </c>
      <c r="B384" s="383" t="s">
        <v>14</v>
      </c>
      <c r="C384" s="596"/>
      <c r="D384" s="596"/>
      <c r="E384" s="595"/>
      <c r="F384" s="595"/>
      <c r="G384" s="384" t="s">
        <v>3906</v>
      </c>
      <c r="H384" s="402" t="s">
        <v>3907</v>
      </c>
      <c r="I384" s="402" t="s">
        <v>3908</v>
      </c>
      <c r="J384" s="391">
        <v>3</v>
      </c>
      <c r="K384" s="386">
        <v>45383</v>
      </c>
      <c r="L384" s="386">
        <v>45838</v>
      </c>
      <c r="M384" s="387">
        <f t="shared" si="15"/>
        <v>65</v>
      </c>
      <c r="N384" s="388">
        <v>1</v>
      </c>
      <c r="O384" s="402" t="s">
        <v>3909</v>
      </c>
      <c r="P384" s="388">
        <f t="shared" si="18"/>
        <v>1</v>
      </c>
      <c r="Q384" s="389" t="str" cm="1">
        <f t="array" aca="1" ref="Q384" ca="1">IF(ISNUMBER(P384),IF(P384=100%,"CUMPLIDA",IF(AND(ISNUMBER(L384),ISNUMBER(INDIRECT("FECHA_"&amp;$B384,1))), IF(L384&lt;=INDIRECT("FECHA_"&amp;$B384,1),"INCUMPLIDA","PROCESO"), "VERIFICAR FECHA")),"SIN VALOR AVANCE")</f>
        <v>CUMPLIDA</v>
      </c>
    </row>
    <row r="385" spans="1:17" ht="210">
      <c r="A385" s="412" t="s">
        <v>17</v>
      </c>
      <c r="B385" s="383" t="s">
        <v>14</v>
      </c>
      <c r="C385" s="596"/>
      <c r="D385" s="596"/>
      <c r="E385" s="595" t="s">
        <v>3910</v>
      </c>
      <c r="F385" s="595"/>
      <c r="G385" s="384" t="s">
        <v>3911</v>
      </c>
      <c r="H385" s="402" t="s">
        <v>3912</v>
      </c>
      <c r="I385" s="402" t="s">
        <v>3913</v>
      </c>
      <c r="J385" s="391" t="s">
        <v>3914</v>
      </c>
      <c r="K385" s="386">
        <v>45413</v>
      </c>
      <c r="L385" s="386">
        <v>46234</v>
      </c>
      <c r="M385" s="387">
        <f t="shared" si="15"/>
        <v>117.28571428571429</v>
      </c>
      <c r="N385" s="388">
        <v>0.55000000000000004</v>
      </c>
      <c r="O385" s="402" t="s">
        <v>3905</v>
      </c>
      <c r="P385" s="388">
        <f t="shared" si="18"/>
        <v>0.55000000000000004</v>
      </c>
      <c r="Q385" s="389" t="str" cm="1">
        <f t="array" aca="1" ref="Q385" ca="1">IF(ISNUMBER(P385),IF(P385=100%,"CUMPLIDA",IF(AND(ISNUMBER(L385),ISNUMBER(INDIRECT("FECHA_"&amp;$B385,1))), IF(L385&lt;=INDIRECT("FECHA_"&amp;$B385,1),"INCUMPLIDA","PROCESO"), "VERIFICAR FECHA")),"SIN VALOR AVANCE")</f>
        <v>PROCESO</v>
      </c>
    </row>
    <row r="386" spans="1:17" ht="105.75">
      <c r="A386" s="412" t="s">
        <v>17</v>
      </c>
      <c r="B386" s="383" t="s">
        <v>14</v>
      </c>
      <c r="C386" s="596"/>
      <c r="D386" s="596"/>
      <c r="E386" s="595"/>
      <c r="F386" s="595"/>
      <c r="G386" s="384" t="s">
        <v>3915</v>
      </c>
      <c r="H386" s="402" t="s">
        <v>3916</v>
      </c>
      <c r="I386" s="402" t="s">
        <v>3895</v>
      </c>
      <c r="J386" s="391">
        <v>1</v>
      </c>
      <c r="K386" s="386">
        <v>45413</v>
      </c>
      <c r="L386" s="386">
        <v>45657</v>
      </c>
      <c r="M386" s="387">
        <f t="shared" si="15"/>
        <v>34.857142857142854</v>
      </c>
      <c r="N386" s="388">
        <v>1</v>
      </c>
      <c r="O386" s="402" t="s">
        <v>3896</v>
      </c>
      <c r="P386" s="388">
        <f t="shared" si="18"/>
        <v>1</v>
      </c>
      <c r="Q386" s="389" t="str" cm="1">
        <f t="array" aca="1" ref="Q386" ca="1">IF(ISNUMBER(P386),IF(P386=100%,"CUMPLIDA",IF(AND(ISNUMBER(L386),ISNUMBER(INDIRECT("FECHA_"&amp;$B386,1))), IF(L386&lt;=INDIRECT("FECHA_"&amp;$B386,1),"INCUMPLIDA","PROCESO"), "VERIFICAR FECHA")),"SIN VALOR AVANCE")</f>
        <v>CUMPLIDA</v>
      </c>
    </row>
    <row r="387" spans="1:17" ht="75.75" customHeight="1">
      <c r="A387" s="412" t="s">
        <v>17</v>
      </c>
      <c r="B387" s="383" t="s">
        <v>14</v>
      </c>
      <c r="C387" s="596"/>
      <c r="D387" s="596"/>
      <c r="E387" s="595" t="s">
        <v>3917</v>
      </c>
      <c r="F387" s="595"/>
      <c r="G387" s="384" t="s">
        <v>3918</v>
      </c>
      <c r="H387" s="402" t="s">
        <v>3919</v>
      </c>
      <c r="I387" s="402" t="s">
        <v>3920</v>
      </c>
      <c r="J387" s="391">
        <v>1</v>
      </c>
      <c r="K387" s="386">
        <v>45413</v>
      </c>
      <c r="L387" s="386">
        <v>45535</v>
      </c>
      <c r="M387" s="387">
        <f t="shared" si="15"/>
        <v>17.428571428571427</v>
      </c>
      <c r="N387" s="388">
        <v>1</v>
      </c>
      <c r="O387" s="402" t="s">
        <v>3901</v>
      </c>
      <c r="P387" s="388">
        <f t="shared" si="18"/>
        <v>1</v>
      </c>
      <c r="Q387" s="389" t="str" cm="1">
        <f t="array" aca="1" ref="Q387" ca="1">IF(ISNUMBER(P387),IF(P387=100%,"CUMPLIDA",IF(AND(ISNUMBER(L387),ISNUMBER(INDIRECT("FECHA_"&amp;$B387,1))), IF(L387&lt;=INDIRECT("FECHA_"&amp;$B387,1),"INCUMPLIDA","PROCESO"), "VERIFICAR FECHA")),"SIN VALOR AVANCE")</f>
        <v>CUMPLIDA</v>
      </c>
    </row>
    <row r="388" spans="1:17" ht="60.75">
      <c r="A388" s="412" t="s">
        <v>17</v>
      </c>
      <c r="B388" s="383" t="s">
        <v>14</v>
      </c>
      <c r="C388" s="596"/>
      <c r="D388" s="596"/>
      <c r="E388" s="595"/>
      <c r="F388" s="595"/>
      <c r="G388" s="384" t="s">
        <v>3921</v>
      </c>
      <c r="H388" s="402" t="s">
        <v>3922</v>
      </c>
      <c r="I388" s="402" t="s">
        <v>875</v>
      </c>
      <c r="J388" s="391">
        <v>1</v>
      </c>
      <c r="K388" s="386">
        <v>45413</v>
      </c>
      <c r="L388" s="386">
        <v>45535</v>
      </c>
      <c r="M388" s="387">
        <f t="shared" si="15"/>
        <v>17.428571428571427</v>
      </c>
      <c r="N388" s="388">
        <v>1</v>
      </c>
      <c r="O388" s="402" t="s">
        <v>3923</v>
      </c>
      <c r="P388" s="388">
        <f t="shared" si="18"/>
        <v>1</v>
      </c>
      <c r="Q388" s="389" t="str" cm="1">
        <f t="array" aca="1" ref="Q388" ca="1">IF(ISNUMBER(P388),IF(P388=100%,"CUMPLIDA",IF(AND(ISNUMBER(L388),ISNUMBER(INDIRECT("FECHA_"&amp;$B388,1))), IF(L388&lt;=INDIRECT("FECHA_"&amp;$B388,1),"INCUMPLIDA","PROCESO"), "VERIFICAR FECHA")),"SIN VALOR AVANCE")</f>
        <v>CUMPLIDA</v>
      </c>
    </row>
    <row r="389" spans="1:17" ht="120">
      <c r="A389" s="412" t="s">
        <v>17</v>
      </c>
      <c r="B389" s="383" t="s">
        <v>14</v>
      </c>
      <c r="C389" s="596"/>
      <c r="D389" s="596"/>
      <c r="E389" s="595"/>
      <c r="F389" s="595"/>
      <c r="G389" s="384" t="s">
        <v>3924</v>
      </c>
      <c r="H389" s="402" t="s">
        <v>3925</v>
      </c>
      <c r="I389" s="402" t="s">
        <v>3926</v>
      </c>
      <c r="J389" s="391">
        <v>3</v>
      </c>
      <c r="K389" s="386">
        <v>45413</v>
      </c>
      <c r="L389" s="386">
        <v>45657</v>
      </c>
      <c r="M389" s="387">
        <f t="shared" ref="M389:M398" si="19">(L389-K389)/7</f>
        <v>34.857142857142854</v>
      </c>
      <c r="N389" s="388">
        <v>1</v>
      </c>
      <c r="O389" s="402" t="s">
        <v>3901</v>
      </c>
      <c r="P389" s="388">
        <f t="shared" si="18"/>
        <v>1</v>
      </c>
      <c r="Q389" s="389" t="str" cm="1">
        <f t="array" aca="1" ref="Q389" ca="1">IF(ISNUMBER(P389),IF(P389=100%,"CUMPLIDA",IF(AND(ISNUMBER(L389),ISNUMBER(INDIRECT("FECHA_"&amp;$B389,1))), IF(L389&lt;=INDIRECT("FECHA_"&amp;$B389,1),"INCUMPLIDA","PROCESO"), "VERIFICAR FECHA")),"SIN VALOR AVANCE")</f>
        <v>CUMPLIDA</v>
      </c>
    </row>
    <row r="390" spans="1:17" ht="150">
      <c r="A390" s="412" t="s">
        <v>17</v>
      </c>
      <c r="B390" s="383" t="s">
        <v>14</v>
      </c>
      <c r="C390" s="596"/>
      <c r="D390" s="596"/>
      <c r="E390" s="595" t="s">
        <v>3927</v>
      </c>
      <c r="F390" s="595"/>
      <c r="G390" s="384" t="s">
        <v>3928</v>
      </c>
      <c r="H390" s="402" t="s">
        <v>3929</v>
      </c>
      <c r="I390" s="402" t="s">
        <v>3930</v>
      </c>
      <c r="J390" s="391">
        <v>4</v>
      </c>
      <c r="K390" s="386">
        <v>45413</v>
      </c>
      <c r="L390" s="386">
        <v>45535</v>
      </c>
      <c r="M390" s="387">
        <f t="shared" si="19"/>
        <v>17.428571428571427</v>
      </c>
      <c r="N390" s="388">
        <v>1</v>
      </c>
      <c r="O390" s="402" t="s">
        <v>3931</v>
      </c>
      <c r="P390" s="388">
        <f t="shared" si="18"/>
        <v>1</v>
      </c>
      <c r="Q390" s="389" t="str" cm="1">
        <f t="array" aca="1" ref="Q390" ca="1">IF(ISNUMBER(P390),IF(P390=100%,"CUMPLIDA",IF(AND(ISNUMBER(L390),ISNUMBER(INDIRECT("FECHA_"&amp;$B390,1))), IF(L390&lt;=INDIRECT("FECHA_"&amp;$B390,1),"INCUMPLIDA","PROCESO"), "VERIFICAR FECHA")),"SIN VALOR AVANCE")</f>
        <v>CUMPLIDA</v>
      </c>
    </row>
    <row r="391" spans="1:17" ht="75.75">
      <c r="A391" s="412" t="s">
        <v>17</v>
      </c>
      <c r="B391" s="383" t="s">
        <v>14</v>
      </c>
      <c r="C391" s="596"/>
      <c r="D391" s="596"/>
      <c r="E391" s="595"/>
      <c r="F391" s="595"/>
      <c r="G391" s="384" t="s">
        <v>3932</v>
      </c>
      <c r="H391" s="402" t="s">
        <v>3933</v>
      </c>
      <c r="I391" s="402" t="s">
        <v>3934</v>
      </c>
      <c r="J391" s="391">
        <v>5</v>
      </c>
      <c r="K391" s="386">
        <v>45413</v>
      </c>
      <c r="L391" s="386">
        <v>45626</v>
      </c>
      <c r="M391" s="387">
        <f t="shared" si="19"/>
        <v>30.428571428571427</v>
      </c>
      <c r="N391" s="388">
        <v>1</v>
      </c>
      <c r="O391" s="402" t="s">
        <v>3901</v>
      </c>
      <c r="P391" s="388">
        <f t="shared" si="18"/>
        <v>1</v>
      </c>
      <c r="Q391" s="389" t="str" cm="1">
        <f t="array" aca="1" ref="Q391" ca="1">IF(ISNUMBER(P391),IF(P391=100%,"CUMPLIDA",IF(AND(ISNUMBER(L391),ISNUMBER(INDIRECT("FECHA_"&amp;$B391,1))), IF(L391&lt;=INDIRECT("FECHA_"&amp;$B391,1),"INCUMPLIDA","PROCESO"), "VERIFICAR FECHA")),"SIN VALOR AVANCE")</f>
        <v>CUMPLIDA</v>
      </c>
    </row>
    <row r="392" spans="1:17" ht="180">
      <c r="A392" s="412" t="s">
        <v>17</v>
      </c>
      <c r="B392" s="383" t="s">
        <v>14</v>
      </c>
      <c r="C392" s="596"/>
      <c r="D392" s="596"/>
      <c r="E392" s="595" t="s">
        <v>3935</v>
      </c>
      <c r="F392" s="595"/>
      <c r="G392" s="384" t="s">
        <v>3936</v>
      </c>
      <c r="H392" s="402" t="s">
        <v>3937</v>
      </c>
      <c r="I392" s="402" t="s">
        <v>3938</v>
      </c>
      <c r="J392" s="391">
        <v>4</v>
      </c>
      <c r="K392" s="386">
        <v>45413</v>
      </c>
      <c r="L392" s="386">
        <v>45657</v>
      </c>
      <c r="M392" s="387">
        <f t="shared" si="19"/>
        <v>34.857142857142854</v>
      </c>
      <c r="N392" s="388">
        <v>1</v>
      </c>
      <c r="O392" s="402" t="s">
        <v>3901</v>
      </c>
      <c r="P392" s="388">
        <f t="shared" si="18"/>
        <v>1</v>
      </c>
      <c r="Q392" s="389" t="str" cm="1">
        <f t="array" aca="1" ref="Q392" ca="1">IF(ISNUMBER(P392),IF(P392=100%,"CUMPLIDA",IF(AND(ISNUMBER(L392),ISNUMBER(INDIRECT("FECHA_"&amp;$B392,1))), IF(L392&lt;=INDIRECT("FECHA_"&amp;$B392,1),"INCUMPLIDA","PROCESO"), "VERIFICAR FECHA")),"SIN VALOR AVANCE")</f>
        <v>CUMPLIDA</v>
      </c>
    </row>
    <row r="393" spans="1:17" ht="150.75">
      <c r="A393" s="412" t="s">
        <v>17</v>
      </c>
      <c r="B393" s="383" t="s">
        <v>14</v>
      </c>
      <c r="C393" s="596"/>
      <c r="D393" s="596"/>
      <c r="E393" s="595"/>
      <c r="F393" s="595"/>
      <c r="G393" s="384" t="s">
        <v>3939</v>
      </c>
      <c r="H393" s="402" t="s">
        <v>3940</v>
      </c>
      <c r="I393" s="402" t="s">
        <v>3941</v>
      </c>
      <c r="J393" s="391" t="s">
        <v>5348</v>
      </c>
      <c r="K393" s="386">
        <v>45413</v>
      </c>
      <c r="L393" s="386">
        <v>46234</v>
      </c>
      <c r="M393" s="387">
        <f t="shared" si="19"/>
        <v>117.28571428571429</v>
      </c>
      <c r="N393" s="388">
        <v>0.25</v>
      </c>
      <c r="O393" s="402" t="s">
        <v>3905</v>
      </c>
      <c r="P393" s="388">
        <f t="shared" si="18"/>
        <v>0.25</v>
      </c>
      <c r="Q393" s="389" t="str" cm="1">
        <f t="array" aca="1" ref="Q393" ca="1">IF(ISNUMBER(P393),IF(P393=100%,"CUMPLIDA",IF(AND(ISNUMBER(L393),ISNUMBER(INDIRECT("FECHA_"&amp;$B393,1))), IF(L393&lt;=INDIRECT("FECHA_"&amp;$B393,1),"INCUMPLIDA","PROCESO"), "VERIFICAR FECHA")),"SIN VALOR AVANCE")</f>
        <v>PROCESO</v>
      </c>
    </row>
    <row r="394" spans="1:17" ht="150.75">
      <c r="A394" s="412" t="s">
        <v>17</v>
      </c>
      <c r="B394" s="383" t="s">
        <v>14</v>
      </c>
      <c r="C394" s="596"/>
      <c r="D394" s="596"/>
      <c r="E394" s="384" t="s">
        <v>3942</v>
      </c>
      <c r="F394" s="595"/>
      <c r="G394" s="384" t="s">
        <v>3943</v>
      </c>
      <c r="H394" s="402" t="s">
        <v>3944</v>
      </c>
      <c r="I394" s="402" t="s">
        <v>3945</v>
      </c>
      <c r="J394" s="390" t="s">
        <v>3946</v>
      </c>
      <c r="K394" s="386">
        <v>45413</v>
      </c>
      <c r="L394" s="386">
        <v>46234</v>
      </c>
      <c r="M394" s="387">
        <f t="shared" si="19"/>
        <v>117.28571428571429</v>
      </c>
      <c r="N394" s="388">
        <v>0.25</v>
      </c>
      <c r="O394" s="402" t="s">
        <v>3905</v>
      </c>
      <c r="P394" s="388">
        <f t="shared" si="18"/>
        <v>0.25</v>
      </c>
      <c r="Q394" s="389" t="str" cm="1">
        <f t="array" aca="1" ref="Q394" ca="1">IF(ISNUMBER(P394),IF(P394=100%,"CUMPLIDA",IF(AND(ISNUMBER(L394),ISNUMBER(INDIRECT("FECHA_"&amp;$B394,1))), IF(L394&lt;=INDIRECT("FECHA_"&amp;$B394,1),"INCUMPLIDA","PROCESO"), "VERIFICAR FECHA")),"SIN VALOR AVANCE")</f>
        <v>PROCESO</v>
      </c>
    </row>
    <row r="395" spans="1:17" ht="180.75">
      <c r="A395" s="412" t="s">
        <v>17</v>
      </c>
      <c r="B395" s="383" t="s">
        <v>14</v>
      </c>
      <c r="C395" s="596"/>
      <c r="D395" s="596"/>
      <c r="E395" s="384" t="s">
        <v>3947</v>
      </c>
      <c r="F395" s="595"/>
      <c r="G395" s="384" t="s">
        <v>3948</v>
      </c>
      <c r="H395" s="402" t="s">
        <v>3944</v>
      </c>
      <c r="I395" s="402" t="s">
        <v>3949</v>
      </c>
      <c r="J395" s="391" t="s">
        <v>3946</v>
      </c>
      <c r="K395" s="386">
        <v>45413</v>
      </c>
      <c r="L395" s="386">
        <v>46234</v>
      </c>
      <c r="M395" s="387">
        <f t="shared" si="19"/>
        <v>117.28571428571429</v>
      </c>
      <c r="N395" s="388">
        <v>0.71</v>
      </c>
      <c r="O395" s="402" t="s">
        <v>3950</v>
      </c>
      <c r="P395" s="388">
        <f t="shared" si="18"/>
        <v>0.71</v>
      </c>
      <c r="Q395" s="389" t="str" cm="1">
        <f t="array" aca="1" ref="Q395" ca="1">IF(ISNUMBER(P395),IF(P395=100%,"CUMPLIDA",IF(AND(ISNUMBER(L395),ISNUMBER(INDIRECT("FECHA_"&amp;$B395,1))), IF(L395&lt;=INDIRECT("FECHA_"&amp;$B395,1),"INCUMPLIDA","PROCESO"), "VERIFICAR FECHA")),"SIN VALOR AVANCE")</f>
        <v>PROCESO</v>
      </c>
    </row>
    <row r="396" spans="1:17" ht="255">
      <c r="A396" s="412" t="s">
        <v>17</v>
      </c>
      <c r="B396" s="383" t="s">
        <v>14</v>
      </c>
      <c r="C396" s="596" t="s">
        <v>3886</v>
      </c>
      <c r="D396" s="596" t="s">
        <v>3951</v>
      </c>
      <c r="E396" s="595" t="s">
        <v>3952</v>
      </c>
      <c r="F396" s="595" t="s">
        <v>3953</v>
      </c>
      <c r="G396" s="384" t="s">
        <v>3954</v>
      </c>
      <c r="H396" s="415" t="s">
        <v>5350</v>
      </c>
      <c r="I396" s="402" t="s">
        <v>3955</v>
      </c>
      <c r="J396" s="391">
        <v>3</v>
      </c>
      <c r="K396" s="386">
        <v>45444</v>
      </c>
      <c r="L396" s="396">
        <v>46022</v>
      </c>
      <c r="M396" s="387">
        <f t="shared" si="19"/>
        <v>82.571428571428569</v>
      </c>
      <c r="N396" s="388">
        <v>0</v>
      </c>
      <c r="O396" s="402" t="s">
        <v>3956</v>
      </c>
      <c r="P396" s="388">
        <f t="shared" si="18"/>
        <v>0</v>
      </c>
      <c r="Q396" s="389" t="str" cm="1">
        <f t="array" aca="1" ref="Q396" ca="1">IF(ISNUMBER(P396),IF(P396=100%,"CUMPLIDA",IF(AND(ISNUMBER(L396),ISNUMBER(INDIRECT("FECHA_"&amp;$B396,1))), IF(L396&lt;=INDIRECT("FECHA_"&amp;$B396,1),"INCUMPLIDA","PROCESO"), "VERIFICAR FECHA")),"SIN VALOR AVANCE")</f>
        <v>PROCESO</v>
      </c>
    </row>
    <row r="397" spans="1:17" ht="225">
      <c r="A397" s="412" t="s">
        <v>17</v>
      </c>
      <c r="B397" s="383" t="s">
        <v>14</v>
      </c>
      <c r="C397" s="596"/>
      <c r="D397" s="596"/>
      <c r="E397" s="595"/>
      <c r="F397" s="595"/>
      <c r="G397" s="384" t="s">
        <v>3957</v>
      </c>
      <c r="H397" s="402" t="s">
        <v>3958</v>
      </c>
      <c r="I397" s="402" t="s">
        <v>3959</v>
      </c>
      <c r="J397" s="391" t="s">
        <v>5349</v>
      </c>
      <c r="K397" s="386">
        <v>45413</v>
      </c>
      <c r="L397" s="386">
        <v>46234</v>
      </c>
      <c r="M397" s="387">
        <f t="shared" si="19"/>
        <v>117.28571428571429</v>
      </c>
      <c r="N397" s="388">
        <v>0.69499999999999995</v>
      </c>
      <c r="O397" s="402" t="s">
        <v>3960</v>
      </c>
      <c r="P397" s="388">
        <f t="shared" si="18"/>
        <v>0.69499999999999995</v>
      </c>
      <c r="Q397" s="389" t="str" cm="1">
        <f t="array" aca="1" ref="Q397" ca="1">IF(ISNUMBER(P397),IF(P397=100%,"CUMPLIDA",IF(AND(ISNUMBER(L397),ISNUMBER(INDIRECT("FECHA_"&amp;$B397,1))), IF(L397&lt;=INDIRECT("FECHA_"&amp;$B397,1),"INCUMPLIDA","PROCESO"), "VERIFICAR FECHA")),"SIN VALOR AVANCE")</f>
        <v>PROCESO</v>
      </c>
    </row>
    <row r="398" spans="1:17" ht="120">
      <c r="A398" s="412" t="s">
        <v>17</v>
      </c>
      <c r="B398" s="383" t="s">
        <v>14</v>
      </c>
      <c r="C398" s="596"/>
      <c r="D398" s="596"/>
      <c r="E398" s="595"/>
      <c r="F398" s="595"/>
      <c r="G398" s="384" t="s">
        <v>3961</v>
      </c>
      <c r="H398" s="402" t="s">
        <v>3962</v>
      </c>
      <c r="I398" s="402" t="s">
        <v>3963</v>
      </c>
      <c r="J398" s="391">
        <v>1</v>
      </c>
      <c r="K398" s="386">
        <v>45474</v>
      </c>
      <c r="L398" s="386">
        <v>45716</v>
      </c>
      <c r="M398" s="387">
        <f t="shared" si="19"/>
        <v>34.571428571428569</v>
      </c>
      <c r="N398" s="388">
        <v>1</v>
      </c>
      <c r="O398" s="402" t="s">
        <v>3964</v>
      </c>
      <c r="P398" s="388">
        <f t="shared" si="18"/>
        <v>1</v>
      </c>
      <c r="Q398" s="389" t="str" cm="1">
        <f t="array" aca="1" ref="Q398" ca="1">IF(ISNUMBER(P398),IF(P398=100%,"CUMPLIDA",IF(AND(ISNUMBER(L398),ISNUMBER(INDIRECT("FECHA_"&amp;$B398,1))), IF(L398&lt;=INDIRECT("FECHA_"&amp;$B398,1),"INCUMPLIDA","PROCESO"), "VERIFICAR FECHA")),"SIN VALOR AVANCE")</f>
        <v>CUMPLIDA</v>
      </c>
    </row>
    <row r="399" spans="1:17" ht="120.75">
      <c r="A399" s="412" t="s">
        <v>17</v>
      </c>
      <c r="B399" s="383" t="s">
        <v>14</v>
      </c>
      <c r="C399" s="596"/>
      <c r="D399" s="596"/>
      <c r="E399" s="595"/>
      <c r="F399" s="595"/>
      <c r="G399" s="384" t="s">
        <v>3965</v>
      </c>
      <c r="H399" s="402" t="s">
        <v>3916</v>
      </c>
      <c r="I399" s="402" t="s">
        <v>3966</v>
      </c>
      <c r="J399" s="391">
        <v>1</v>
      </c>
      <c r="K399" s="386">
        <v>45294</v>
      </c>
      <c r="L399" s="386">
        <v>45657</v>
      </c>
      <c r="M399" s="387">
        <f>(L399-K399)/7</f>
        <v>51.857142857142854</v>
      </c>
      <c r="N399" s="388">
        <v>1</v>
      </c>
      <c r="O399" s="402" t="s">
        <v>3967</v>
      </c>
      <c r="P399" s="388">
        <f t="shared" si="18"/>
        <v>1</v>
      </c>
      <c r="Q399" s="389" t="str" cm="1">
        <f t="array" aca="1" ref="Q399" ca="1">IF(ISNUMBER(P399),IF(P399=100%,"CUMPLIDA",IF(AND(ISNUMBER(L399),ISNUMBER(INDIRECT("FECHA_"&amp;$B399,1))), IF(L399&lt;=INDIRECT("FECHA_"&amp;$B399,1),"INCUMPLIDA","PROCESO"), "VERIFICAR FECHA")),"SIN VALOR AVANCE")</f>
        <v>CUMPLIDA</v>
      </c>
    </row>
    <row r="400" spans="1:17" ht="91.5" customHeight="1">
      <c r="A400" s="412" t="s">
        <v>17</v>
      </c>
      <c r="B400" s="383" t="s">
        <v>14</v>
      </c>
      <c r="C400" s="596" t="s">
        <v>3968</v>
      </c>
      <c r="D400" s="596" t="s">
        <v>2412</v>
      </c>
      <c r="E400" s="595" t="s">
        <v>3969</v>
      </c>
      <c r="F400" s="595" t="s">
        <v>3970</v>
      </c>
      <c r="G400" s="384" t="s">
        <v>3971</v>
      </c>
      <c r="H400" s="402" t="s">
        <v>3972</v>
      </c>
      <c r="I400" s="402" t="s">
        <v>3973</v>
      </c>
      <c r="J400" s="391">
        <v>1</v>
      </c>
      <c r="K400" s="386">
        <v>45413</v>
      </c>
      <c r="L400" s="386">
        <v>45747</v>
      </c>
      <c r="M400" s="387">
        <f t="shared" ref="M400:M418" si="20">(L400-K400)/7</f>
        <v>47.714285714285715</v>
      </c>
      <c r="N400" s="388">
        <v>1</v>
      </c>
      <c r="O400" s="402" t="s">
        <v>3687</v>
      </c>
      <c r="P400" s="388">
        <f t="shared" si="18"/>
        <v>1</v>
      </c>
      <c r="Q400" s="389" t="str" cm="1">
        <f t="array" aca="1" ref="Q400" ca="1">IF(ISNUMBER(P400),IF(P400=100%,"CUMPLIDA",IF(AND(ISNUMBER(L400),ISNUMBER(INDIRECT("FECHA_"&amp;$B400,1))), IF(L400&lt;=INDIRECT("FECHA_"&amp;$B400,1),"INCUMPLIDA","PROCESO"), "VERIFICAR FECHA")),"SIN VALOR AVANCE")</f>
        <v>CUMPLIDA</v>
      </c>
    </row>
    <row r="401" spans="1:17" ht="121.5">
      <c r="A401" s="412" t="s">
        <v>17</v>
      </c>
      <c r="B401" s="383" t="s">
        <v>14</v>
      </c>
      <c r="C401" s="596"/>
      <c r="D401" s="596"/>
      <c r="E401" s="595"/>
      <c r="F401" s="595"/>
      <c r="G401" s="384" t="s">
        <v>3974</v>
      </c>
      <c r="H401" s="402" t="s">
        <v>3975</v>
      </c>
      <c r="I401" s="402" t="s">
        <v>3976</v>
      </c>
      <c r="J401" s="391">
        <v>1</v>
      </c>
      <c r="K401" s="386">
        <v>45596</v>
      </c>
      <c r="L401" s="386">
        <v>46112</v>
      </c>
      <c r="M401" s="387">
        <f t="shared" si="20"/>
        <v>73.714285714285708</v>
      </c>
      <c r="N401" s="388">
        <v>0</v>
      </c>
      <c r="O401" s="402" t="s">
        <v>3687</v>
      </c>
      <c r="P401" s="388">
        <f t="shared" si="18"/>
        <v>0</v>
      </c>
      <c r="Q401" s="389" t="str" cm="1">
        <f t="array" aca="1" ref="Q401" ca="1">IF(ISNUMBER(P401),IF(P401=100%,"CUMPLIDA",IF(AND(ISNUMBER(L401),ISNUMBER(INDIRECT("FECHA_"&amp;$B401,1))), IF(L401&lt;=INDIRECT("FECHA_"&amp;$B401,1),"INCUMPLIDA","PROCESO"), "VERIFICAR FECHA")),"SIN VALOR AVANCE")</f>
        <v>PROCESO</v>
      </c>
    </row>
    <row r="402" spans="1:17" ht="60.75">
      <c r="A402" s="412" t="s">
        <v>17</v>
      </c>
      <c r="B402" s="383" t="s">
        <v>14</v>
      </c>
      <c r="C402" s="596"/>
      <c r="D402" s="596"/>
      <c r="E402" s="595"/>
      <c r="F402" s="595"/>
      <c r="G402" s="384" t="s">
        <v>3977</v>
      </c>
      <c r="H402" s="402" t="s">
        <v>3978</v>
      </c>
      <c r="I402" s="402" t="s">
        <v>3979</v>
      </c>
      <c r="J402" s="391">
        <v>1</v>
      </c>
      <c r="K402" s="386">
        <v>45779</v>
      </c>
      <c r="L402" s="386">
        <v>45961</v>
      </c>
      <c r="M402" s="387">
        <f t="shared" si="20"/>
        <v>26</v>
      </c>
      <c r="N402" s="388">
        <v>0</v>
      </c>
      <c r="O402" s="402" t="s">
        <v>3687</v>
      </c>
      <c r="P402" s="388">
        <f t="shared" si="18"/>
        <v>0</v>
      </c>
      <c r="Q402" s="389" t="str" cm="1">
        <f t="array" aca="1" ref="Q402" ca="1">IF(ISNUMBER(P402),IF(P402=100%,"CUMPLIDA",IF(AND(ISNUMBER(L402),ISNUMBER(INDIRECT("FECHA_"&amp;$B402,1))), IF(L402&lt;=INDIRECT("FECHA_"&amp;$B402,1),"INCUMPLIDA","PROCESO"), "VERIFICAR FECHA")),"SIN VALOR AVANCE")</f>
        <v>PROCESO</v>
      </c>
    </row>
    <row r="403" spans="1:17" ht="168">
      <c r="A403" s="412" t="s">
        <v>17</v>
      </c>
      <c r="B403" s="383" t="s">
        <v>14</v>
      </c>
      <c r="C403" s="596"/>
      <c r="D403" s="596"/>
      <c r="E403" s="595"/>
      <c r="F403" s="595"/>
      <c r="G403" s="384" t="s">
        <v>3980</v>
      </c>
      <c r="H403" s="402" t="s">
        <v>3981</v>
      </c>
      <c r="I403" s="402" t="s">
        <v>3982</v>
      </c>
      <c r="J403" s="391">
        <v>1</v>
      </c>
      <c r="K403" s="386">
        <v>45413</v>
      </c>
      <c r="L403" s="386">
        <v>45747</v>
      </c>
      <c r="M403" s="387">
        <f t="shared" si="20"/>
        <v>47.714285714285715</v>
      </c>
      <c r="N403" s="388">
        <v>1</v>
      </c>
      <c r="O403" s="402" t="s">
        <v>3687</v>
      </c>
      <c r="P403" s="388">
        <f t="shared" si="18"/>
        <v>1</v>
      </c>
      <c r="Q403" s="389" t="str" cm="1">
        <f t="array" aca="1" ref="Q403" ca="1">IF(ISNUMBER(P403),IF(P403=100%,"CUMPLIDA",IF(AND(ISNUMBER(L403),ISNUMBER(INDIRECT("FECHA_"&amp;$B403,1))), IF(L403&lt;=INDIRECT("FECHA_"&amp;$B403,1),"INCUMPLIDA","PROCESO"), "VERIFICAR FECHA")),"SIN VALOR AVANCE")</f>
        <v>CUMPLIDA</v>
      </c>
    </row>
    <row r="404" spans="1:17" ht="165">
      <c r="A404" s="412" t="s">
        <v>17</v>
      </c>
      <c r="B404" s="383" t="s">
        <v>14</v>
      </c>
      <c r="C404" s="596"/>
      <c r="D404" s="596"/>
      <c r="E404" s="595"/>
      <c r="F404" s="595"/>
      <c r="G404" s="384" t="s">
        <v>3983</v>
      </c>
      <c r="H404" s="402" t="s">
        <v>3984</v>
      </c>
      <c r="I404" s="402" t="s">
        <v>3985</v>
      </c>
      <c r="J404" s="391">
        <v>1</v>
      </c>
      <c r="K404" s="386">
        <v>45414</v>
      </c>
      <c r="L404" s="386">
        <v>45899</v>
      </c>
      <c r="M404" s="387">
        <f t="shared" si="20"/>
        <v>69.285714285714292</v>
      </c>
      <c r="N404" s="388">
        <v>1</v>
      </c>
      <c r="O404" s="402" t="s">
        <v>3986</v>
      </c>
      <c r="P404" s="388">
        <f t="shared" si="18"/>
        <v>1</v>
      </c>
      <c r="Q404" s="389" t="str" cm="1">
        <f t="array" aca="1" ref="Q404" ca="1">IF(ISNUMBER(P404),IF(P404=100%,"CUMPLIDA",IF(AND(ISNUMBER(L404),ISNUMBER(INDIRECT("FECHA_"&amp;$B404,1))), IF(L404&lt;=INDIRECT("FECHA_"&amp;$B404,1),"INCUMPLIDA","PROCESO"), "VERIFICAR FECHA")),"SIN VALOR AVANCE")</f>
        <v>CUMPLIDA</v>
      </c>
    </row>
    <row r="405" spans="1:17" ht="106.5">
      <c r="A405" s="412" t="s">
        <v>17</v>
      </c>
      <c r="B405" s="383" t="s">
        <v>14</v>
      </c>
      <c r="C405" s="596"/>
      <c r="D405" s="596"/>
      <c r="E405" s="595"/>
      <c r="F405" s="595"/>
      <c r="G405" s="384" t="s">
        <v>3987</v>
      </c>
      <c r="H405" s="402" t="s">
        <v>3988</v>
      </c>
      <c r="I405" s="402" t="s">
        <v>3989</v>
      </c>
      <c r="J405" s="391">
        <v>1</v>
      </c>
      <c r="K405" s="386">
        <v>45413</v>
      </c>
      <c r="L405" s="386">
        <v>45747</v>
      </c>
      <c r="M405" s="387">
        <f t="shared" si="20"/>
        <v>47.714285714285715</v>
      </c>
      <c r="N405" s="388">
        <v>1</v>
      </c>
      <c r="O405" s="402" t="s">
        <v>3687</v>
      </c>
      <c r="P405" s="388">
        <f t="shared" si="18"/>
        <v>1</v>
      </c>
      <c r="Q405" s="389" t="str" cm="1">
        <f t="array" aca="1" ref="Q405" ca="1">IF(ISNUMBER(P405),IF(P405=100%,"CUMPLIDA",IF(AND(ISNUMBER(L405),ISNUMBER(INDIRECT("FECHA_"&amp;$B405,1))), IF(L405&lt;=INDIRECT("FECHA_"&amp;$B405,1),"INCUMPLIDA","PROCESO"), "VERIFICAR FECHA")),"SIN VALOR AVANCE")</f>
        <v>CUMPLIDA</v>
      </c>
    </row>
    <row r="406" spans="1:17" ht="90">
      <c r="A406" s="412" t="s">
        <v>17</v>
      </c>
      <c r="B406" s="383" t="s">
        <v>14</v>
      </c>
      <c r="C406" s="596"/>
      <c r="D406" s="596"/>
      <c r="E406" s="595"/>
      <c r="F406" s="595"/>
      <c r="G406" s="384" t="s">
        <v>3990</v>
      </c>
      <c r="H406" s="402" t="s">
        <v>3991</v>
      </c>
      <c r="I406" s="402" t="s">
        <v>3992</v>
      </c>
      <c r="J406" s="391">
        <v>1</v>
      </c>
      <c r="K406" s="386">
        <v>45413</v>
      </c>
      <c r="L406" s="386">
        <v>45838</v>
      </c>
      <c r="M406" s="387">
        <f t="shared" si="20"/>
        <v>60.714285714285715</v>
      </c>
      <c r="N406" s="388">
        <v>1</v>
      </c>
      <c r="O406" s="402" t="s">
        <v>3687</v>
      </c>
      <c r="P406" s="388">
        <f t="shared" si="18"/>
        <v>1</v>
      </c>
      <c r="Q406" s="389" t="str" cm="1">
        <f t="array" aca="1" ref="Q406" ca="1">IF(ISNUMBER(P406),IF(P406=100%,"CUMPLIDA",IF(AND(ISNUMBER(L406),ISNUMBER(INDIRECT("FECHA_"&amp;$B406,1))), IF(L406&lt;=INDIRECT("FECHA_"&amp;$B406,1),"INCUMPLIDA","PROCESO"), "VERIFICAR FECHA")),"SIN VALOR AVANCE")</f>
        <v>CUMPLIDA</v>
      </c>
    </row>
    <row r="407" spans="1:17" ht="210">
      <c r="A407" s="412" t="s">
        <v>17</v>
      </c>
      <c r="B407" s="383" t="s">
        <v>14</v>
      </c>
      <c r="C407" s="596"/>
      <c r="D407" s="596"/>
      <c r="E407" s="595"/>
      <c r="F407" s="595"/>
      <c r="G407" s="384" t="s">
        <v>3993</v>
      </c>
      <c r="H407" s="402" t="s">
        <v>3994</v>
      </c>
      <c r="I407" s="402" t="s">
        <v>3995</v>
      </c>
      <c r="J407" s="391">
        <v>7</v>
      </c>
      <c r="K407" s="386">
        <v>45413</v>
      </c>
      <c r="L407" s="386">
        <v>45657</v>
      </c>
      <c r="M407" s="387">
        <f t="shared" si="20"/>
        <v>34.857142857142854</v>
      </c>
      <c r="N407" s="388">
        <v>1</v>
      </c>
      <c r="O407" s="402" t="s">
        <v>3996</v>
      </c>
      <c r="P407" s="388">
        <f t="shared" si="18"/>
        <v>1</v>
      </c>
      <c r="Q407" s="389" t="str" cm="1">
        <f t="array" aca="1" ref="Q407" ca="1">IF(ISNUMBER(P407),IF(P407=100%,"CUMPLIDA",IF(AND(ISNUMBER(L407),ISNUMBER(INDIRECT("FECHA_"&amp;$B407,1))), IF(L407&lt;=INDIRECT("FECHA_"&amp;$B407,1),"INCUMPLIDA","PROCESO"), "VERIFICAR FECHA")),"SIN VALOR AVANCE")</f>
        <v>CUMPLIDA</v>
      </c>
    </row>
    <row r="408" spans="1:17" ht="90" customHeight="1">
      <c r="A408" s="412" t="s">
        <v>17</v>
      </c>
      <c r="B408" s="383" t="s">
        <v>14</v>
      </c>
      <c r="C408" s="596"/>
      <c r="D408" s="596"/>
      <c r="E408" s="595" t="s">
        <v>3997</v>
      </c>
      <c r="F408" s="595"/>
      <c r="G408" s="384" t="s">
        <v>3998</v>
      </c>
      <c r="H408" s="402" t="s">
        <v>3999</v>
      </c>
      <c r="I408" s="402" t="s">
        <v>3973</v>
      </c>
      <c r="J408" s="391">
        <v>1</v>
      </c>
      <c r="K408" s="386">
        <v>45383</v>
      </c>
      <c r="L408" s="386">
        <v>45747</v>
      </c>
      <c r="M408" s="387">
        <f t="shared" si="20"/>
        <v>52</v>
      </c>
      <c r="N408" s="388">
        <v>1</v>
      </c>
      <c r="O408" s="402" t="s">
        <v>3687</v>
      </c>
      <c r="P408" s="388">
        <f t="shared" si="18"/>
        <v>1</v>
      </c>
      <c r="Q408" s="389" t="str" cm="1">
        <f t="array" aca="1" ref="Q408" ca="1">IF(ISNUMBER(P408),IF(P408=100%,"CUMPLIDA",IF(AND(ISNUMBER(L408),ISNUMBER(INDIRECT("FECHA_"&amp;$B408,1))), IF(L408&lt;=INDIRECT("FECHA_"&amp;$B408,1),"INCUMPLIDA","PROCESO"), "VERIFICAR FECHA")),"SIN VALOR AVANCE")</f>
        <v>CUMPLIDA</v>
      </c>
    </row>
    <row r="409" spans="1:17" ht="165">
      <c r="A409" s="412" t="s">
        <v>17</v>
      </c>
      <c r="B409" s="383" t="s">
        <v>14</v>
      </c>
      <c r="C409" s="596"/>
      <c r="D409" s="596"/>
      <c r="E409" s="595"/>
      <c r="F409" s="595"/>
      <c r="G409" s="384" t="s">
        <v>4000</v>
      </c>
      <c r="H409" s="402" t="s">
        <v>4001</v>
      </c>
      <c r="I409" s="402" t="s">
        <v>3976</v>
      </c>
      <c r="J409" s="391">
        <v>1</v>
      </c>
      <c r="K409" s="386">
        <v>45596</v>
      </c>
      <c r="L409" s="386">
        <v>46112</v>
      </c>
      <c r="M409" s="387">
        <f t="shared" si="20"/>
        <v>73.714285714285708</v>
      </c>
      <c r="N409" s="388">
        <v>0</v>
      </c>
      <c r="O409" s="402" t="s">
        <v>3687</v>
      </c>
      <c r="P409" s="388">
        <f t="shared" si="18"/>
        <v>0</v>
      </c>
      <c r="Q409" s="389" t="str" cm="1">
        <f t="array" aca="1" ref="Q409" ca="1">IF(ISNUMBER(P409),IF(P409=100%,"CUMPLIDA",IF(AND(ISNUMBER(L409),ISNUMBER(INDIRECT("FECHA_"&amp;$B409,1))), IF(L409&lt;=INDIRECT("FECHA_"&amp;$B409,1),"INCUMPLIDA","PROCESO"), "VERIFICAR FECHA")),"SIN VALOR AVANCE")</f>
        <v>PROCESO</v>
      </c>
    </row>
    <row r="410" spans="1:17" ht="60.75">
      <c r="A410" s="412" t="s">
        <v>17</v>
      </c>
      <c r="B410" s="383" t="s">
        <v>14</v>
      </c>
      <c r="C410" s="596"/>
      <c r="D410" s="596"/>
      <c r="E410" s="595"/>
      <c r="F410" s="595"/>
      <c r="G410" s="384" t="s">
        <v>4002</v>
      </c>
      <c r="H410" s="402" t="s">
        <v>4003</v>
      </c>
      <c r="I410" s="402" t="s">
        <v>4004</v>
      </c>
      <c r="J410" s="391">
        <v>1</v>
      </c>
      <c r="K410" s="386">
        <v>45779</v>
      </c>
      <c r="L410" s="386">
        <v>45961</v>
      </c>
      <c r="M410" s="387">
        <f t="shared" si="20"/>
        <v>26</v>
      </c>
      <c r="N410" s="388">
        <v>1</v>
      </c>
      <c r="O410" s="402" t="s">
        <v>3687</v>
      </c>
      <c r="P410" s="388">
        <f t="shared" si="18"/>
        <v>1</v>
      </c>
      <c r="Q410" s="389" t="str" cm="1">
        <f t="array" aca="1" ref="Q410" ca="1">IF(ISNUMBER(P410),IF(P410=100%,"CUMPLIDA",IF(AND(ISNUMBER(L410),ISNUMBER(INDIRECT("FECHA_"&amp;$B410,1))), IF(L410&lt;=INDIRECT("FECHA_"&amp;$B410,1),"INCUMPLIDA","PROCESO"), "VERIFICAR FECHA")),"SIN VALOR AVANCE")</f>
        <v>CUMPLIDA</v>
      </c>
    </row>
    <row r="411" spans="1:17" ht="165" customHeight="1">
      <c r="A411" s="412" t="s">
        <v>17</v>
      </c>
      <c r="B411" s="383" t="s">
        <v>14</v>
      </c>
      <c r="C411" s="596"/>
      <c r="D411" s="596"/>
      <c r="E411" s="595" t="s">
        <v>4005</v>
      </c>
      <c r="F411" s="595"/>
      <c r="G411" s="384" t="s">
        <v>3983</v>
      </c>
      <c r="H411" s="402" t="s">
        <v>3984</v>
      </c>
      <c r="I411" s="402" t="s">
        <v>3985</v>
      </c>
      <c r="J411" s="391">
        <v>1</v>
      </c>
      <c r="K411" s="386">
        <v>45414</v>
      </c>
      <c r="L411" s="386">
        <v>45899</v>
      </c>
      <c r="M411" s="387">
        <f t="shared" si="20"/>
        <v>69.285714285714292</v>
      </c>
      <c r="N411" s="388">
        <v>1</v>
      </c>
      <c r="O411" s="402" t="s">
        <v>3986</v>
      </c>
      <c r="P411" s="388">
        <f t="shared" si="18"/>
        <v>1</v>
      </c>
      <c r="Q411" s="389" t="str" cm="1">
        <f t="array" aca="1" ref="Q411" ca="1">IF(ISNUMBER(P411),IF(P411=100%,"CUMPLIDA",IF(AND(ISNUMBER(L411),ISNUMBER(INDIRECT("FECHA_"&amp;$B411,1))), IF(L411&lt;=INDIRECT("FECHA_"&amp;$B411,1),"INCUMPLIDA","PROCESO"), "VERIFICAR FECHA")),"SIN VALOR AVANCE")</f>
        <v>CUMPLIDA</v>
      </c>
    </row>
    <row r="412" spans="1:17" ht="135">
      <c r="A412" s="412" t="s">
        <v>17</v>
      </c>
      <c r="B412" s="383" t="s">
        <v>14</v>
      </c>
      <c r="C412" s="596"/>
      <c r="D412" s="596"/>
      <c r="E412" s="595"/>
      <c r="F412" s="595"/>
      <c r="G412" s="384" t="s">
        <v>4006</v>
      </c>
      <c r="H412" s="402" t="s">
        <v>4007</v>
      </c>
      <c r="I412" s="402" t="s">
        <v>4008</v>
      </c>
      <c r="J412" s="391">
        <v>6</v>
      </c>
      <c r="K412" s="386">
        <v>45413</v>
      </c>
      <c r="L412" s="386">
        <v>45596</v>
      </c>
      <c r="M412" s="387">
        <f t="shared" si="20"/>
        <v>26.142857142857142</v>
      </c>
      <c r="N412" s="388">
        <v>1</v>
      </c>
      <c r="O412" s="402" t="s">
        <v>4009</v>
      </c>
      <c r="P412" s="388">
        <f t="shared" si="18"/>
        <v>1</v>
      </c>
      <c r="Q412" s="389" t="str" cm="1">
        <f t="array" aca="1" ref="Q412" ca="1">IF(ISNUMBER(P412),IF(P412=100%,"CUMPLIDA",IF(AND(ISNUMBER(L412),ISNUMBER(INDIRECT("FECHA_"&amp;$B412,1))), IF(L412&lt;=INDIRECT("FECHA_"&amp;$B412,1),"INCUMPLIDA","PROCESO"), "VERIFICAR FECHA")),"SIN VALOR AVANCE")</f>
        <v>CUMPLIDA</v>
      </c>
    </row>
    <row r="413" spans="1:17" ht="165">
      <c r="A413" s="412" t="s">
        <v>17</v>
      </c>
      <c r="B413" s="383" t="s">
        <v>14</v>
      </c>
      <c r="C413" s="596"/>
      <c r="D413" s="596"/>
      <c r="E413" s="605" t="s">
        <v>4010</v>
      </c>
      <c r="F413" s="595"/>
      <c r="G413" s="384" t="s">
        <v>3983</v>
      </c>
      <c r="H413" s="402" t="s">
        <v>3984</v>
      </c>
      <c r="I413" s="402" t="s">
        <v>3985</v>
      </c>
      <c r="J413" s="391">
        <v>1</v>
      </c>
      <c r="K413" s="386">
        <v>45414</v>
      </c>
      <c r="L413" s="386">
        <v>45899</v>
      </c>
      <c r="M413" s="387">
        <f t="shared" si="20"/>
        <v>69.285714285714292</v>
      </c>
      <c r="N413" s="388">
        <v>1</v>
      </c>
      <c r="O413" s="402" t="s">
        <v>3986</v>
      </c>
      <c r="P413" s="388">
        <f t="shared" si="18"/>
        <v>1</v>
      </c>
      <c r="Q413" s="389" t="str" cm="1">
        <f t="array" aca="1" ref="Q413" ca="1">IF(ISNUMBER(P413),IF(P413=100%,"CUMPLIDA",IF(AND(ISNUMBER(L413),ISNUMBER(INDIRECT("FECHA_"&amp;$B413,1))), IF(L413&lt;=INDIRECT("FECHA_"&amp;$B413,1),"INCUMPLIDA","PROCESO"), "VERIFICAR FECHA")),"SIN VALOR AVANCE")</f>
        <v>CUMPLIDA</v>
      </c>
    </row>
    <row r="414" spans="1:17" ht="135.75">
      <c r="A414" s="412" t="s">
        <v>17</v>
      </c>
      <c r="B414" s="383" t="s">
        <v>14</v>
      </c>
      <c r="C414" s="596"/>
      <c r="D414" s="596"/>
      <c r="E414" s="605"/>
      <c r="F414" s="595"/>
      <c r="G414" s="384" t="s">
        <v>4011</v>
      </c>
      <c r="H414" s="402" t="s">
        <v>4012</v>
      </c>
      <c r="I414" s="403" t="s">
        <v>4013</v>
      </c>
      <c r="J414" s="391">
        <v>1</v>
      </c>
      <c r="K414" s="386">
        <v>45327</v>
      </c>
      <c r="L414" s="386">
        <v>45777</v>
      </c>
      <c r="M414" s="387">
        <f t="shared" si="20"/>
        <v>64.285714285714292</v>
      </c>
      <c r="N414" s="388">
        <v>1</v>
      </c>
      <c r="O414" s="402" t="s">
        <v>4014</v>
      </c>
      <c r="P414" s="388">
        <f t="shared" si="18"/>
        <v>1</v>
      </c>
      <c r="Q414" s="389" t="str" cm="1">
        <f t="array" aca="1" ref="Q414" ca="1">IF(ISNUMBER(P414),IF(P414=100%,"CUMPLIDA",IF(AND(ISNUMBER(L414),ISNUMBER(INDIRECT("FECHA_"&amp;$B414,1))), IF(L414&lt;=INDIRECT("FECHA_"&amp;$B414,1),"INCUMPLIDA","PROCESO"), "VERIFICAR FECHA")),"SIN VALOR AVANCE")</f>
        <v>CUMPLIDA</v>
      </c>
    </row>
    <row r="415" spans="1:17" ht="60.75" customHeight="1">
      <c r="A415" s="412" t="s">
        <v>17</v>
      </c>
      <c r="B415" s="383" t="s">
        <v>14</v>
      </c>
      <c r="C415" s="596"/>
      <c r="D415" s="596"/>
      <c r="E415" s="605" t="s">
        <v>4015</v>
      </c>
      <c r="F415" s="595"/>
      <c r="G415" s="384" t="s">
        <v>4016</v>
      </c>
      <c r="H415" s="402" t="s">
        <v>4017</v>
      </c>
      <c r="I415" s="403" t="s">
        <v>4018</v>
      </c>
      <c r="J415" s="391">
        <v>1</v>
      </c>
      <c r="K415" s="386">
        <v>45442</v>
      </c>
      <c r="L415" s="386">
        <v>45626</v>
      </c>
      <c r="M415" s="387">
        <f t="shared" si="20"/>
        <v>26.285714285714285</v>
      </c>
      <c r="N415" s="388">
        <v>1</v>
      </c>
      <c r="O415" s="402" t="s">
        <v>4019</v>
      </c>
      <c r="P415" s="388">
        <f t="shared" si="18"/>
        <v>1</v>
      </c>
      <c r="Q415" s="389" t="str" cm="1">
        <f t="array" aca="1" ref="Q415" ca="1">IF(ISNUMBER(P415),IF(P415=100%,"CUMPLIDA",IF(AND(ISNUMBER(L415),ISNUMBER(INDIRECT("FECHA_"&amp;$B415,1))), IF(L415&lt;=INDIRECT("FECHA_"&amp;$B415,1),"INCUMPLIDA","PROCESO"), "VERIFICAR FECHA")),"SIN VALOR AVANCE")</f>
        <v>CUMPLIDA</v>
      </c>
    </row>
    <row r="416" spans="1:17" ht="60">
      <c r="A416" s="412" t="s">
        <v>17</v>
      </c>
      <c r="B416" s="383" t="s">
        <v>14</v>
      </c>
      <c r="C416" s="596"/>
      <c r="D416" s="596"/>
      <c r="E416" s="605"/>
      <c r="F416" s="595"/>
      <c r="G416" s="384" t="s">
        <v>4020</v>
      </c>
      <c r="H416" s="402" t="s">
        <v>4021</v>
      </c>
      <c r="I416" s="403" t="s">
        <v>4022</v>
      </c>
      <c r="J416" s="391">
        <v>1</v>
      </c>
      <c r="K416" s="386">
        <v>45442</v>
      </c>
      <c r="L416" s="386">
        <v>45626</v>
      </c>
      <c r="M416" s="387">
        <f t="shared" si="20"/>
        <v>26.285714285714285</v>
      </c>
      <c r="N416" s="388">
        <v>1</v>
      </c>
      <c r="O416" s="402" t="s">
        <v>4023</v>
      </c>
      <c r="P416" s="388">
        <f t="shared" si="18"/>
        <v>1</v>
      </c>
      <c r="Q416" s="389" t="str" cm="1">
        <f t="array" aca="1" ref="Q416" ca="1">IF(ISNUMBER(P416),IF(P416=100%,"CUMPLIDA",IF(AND(ISNUMBER(L416),ISNUMBER(INDIRECT("FECHA_"&amp;$B416,1))), IF(L416&lt;=INDIRECT("FECHA_"&amp;$B416,1),"INCUMPLIDA","PROCESO"), "VERIFICAR FECHA")),"SIN VALOR AVANCE")</f>
        <v>CUMPLIDA</v>
      </c>
    </row>
    <row r="417" spans="1:17" ht="150">
      <c r="A417" s="412" t="s">
        <v>17</v>
      </c>
      <c r="B417" s="383" t="s">
        <v>14</v>
      </c>
      <c r="C417" s="596"/>
      <c r="D417" s="596"/>
      <c r="E417" s="392" t="s">
        <v>4024</v>
      </c>
      <c r="F417" s="595"/>
      <c r="G417" s="384" t="s">
        <v>4025</v>
      </c>
      <c r="H417" s="402" t="s">
        <v>4026</v>
      </c>
      <c r="I417" s="402" t="s">
        <v>4027</v>
      </c>
      <c r="J417" s="391">
        <v>3</v>
      </c>
      <c r="K417" s="386">
        <v>45413</v>
      </c>
      <c r="L417" s="386">
        <v>45687</v>
      </c>
      <c r="M417" s="387">
        <f t="shared" si="20"/>
        <v>39.142857142857146</v>
      </c>
      <c r="N417" s="388">
        <v>1</v>
      </c>
      <c r="O417" s="402" t="s">
        <v>4028</v>
      </c>
      <c r="P417" s="388">
        <f t="shared" si="18"/>
        <v>1</v>
      </c>
      <c r="Q417" s="389" t="str" cm="1">
        <f t="array" aca="1" ref="Q417" ca="1">IF(ISNUMBER(P417),IF(P417=100%,"CUMPLIDA",IF(AND(ISNUMBER(L417),ISNUMBER(INDIRECT("FECHA_"&amp;$B417,1))), IF(L417&lt;=INDIRECT("FECHA_"&amp;$B417,1),"INCUMPLIDA","PROCESO"), "VERIFICAR FECHA")),"SIN VALOR AVANCE")</f>
        <v>CUMPLIDA</v>
      </c>
    </row>
    <row r="418" spans="1:17" ht="150">
      <c r="A418" s="412" t="s">
        <v>17</v>
      </c>
      <c r="B418" s="383" t="s">
        <v>14</v>
      </c>
      <c r="C418" s="596"/>
      <c r="D418" s="596"/>
      <c r="E418" s="392" t="s">
        <v>4029</v>
      </c>
      <c r="F418" s="595"/>
      <c r="G418" s="384" t="s">
        <v>4030</v>
      </c>
      <c r="H418" s="402" t="s">
        <v>4031</v>
      </c>
      <c r="I418" s="402" t="s">
        <v>4032</v>
      </c>
      <c r="J418" s="391">
        <v>1</v>
      </c>
      <c r="K418" s="386">
        <v>45413</v>
      </c>
      <c r="L418" s="386">
        <v>45565</v>
      </c>
      <c r="M418" s="387">
        <f t="shared" si="20"/>
        <v>21.714285714285715</v>
      </c>
      <c r="N418" s="388">
        <v>1</v>
      </c>
      <c r="O418" s="402" t="s">
        <v>4033</v>
      </c>
      <c r="P418" s="388">
        <f t="shared" si="18"/>
        <v>1</v>
      </c>
      <c r="Q418" s="389" t="str" cm="1">
        <f t="array" aca="1" ref="Q418" ca="1">IF(ISNUMBER(P418),IF(P418=100%,"CUMPLIDA",IF(AND(ISNUMBER(L418),ISNUMBER(INDIRECT("FECHA_"&amp;$B418,1))), IF(L418&lt;=INDIRECT("FECHA_"&amp;$B418,1),"INCUMPLIDA","PROCESO"), "VERIFICAR FECHA")),"SIN VALOR AVANCE")</f>
        <v>CUMPLIDA</v>
      </c>
    </row>
    <row r="419" spans="1:17" ht="105">
      <c r="A419" s="412" t="s">
        <v>17</v>
      </c>
      <c r="B419" s="383" t="s">
        <v>14</v>
      </c>
      <c r="C419" s="596"/>
      <c r="D419" s="596"/>
      <c r="E419" s="392" t="s">
        <v>4034</v>
      </c>
      <c r="F419" s="595"/>
      <c r="G419" s="384" t="s">
        <v>4035</v>
      </c>
      <c r="H419" s="402" t="s">
        <v>3972</v>
      </c>
      <c r="I419" s="402" t="s">
        <v>4036</v>
      </c>
      <c r="J419" s="391">
        <v>1</v>
      </c>
      <c r="K419" s="386">
        <v>45565</v>
      </c>
      <c r="L419" s="386">
        <v>45747</v>
      </c>
      <c r="M419" s="387">
        <f>(L419-K419)/7</f>
        <v>26</v>
      </c>
      <c r="N419" s="388">
        <v>1</v>
      </c>
      <c r="O419" s="402" t="s">
        <v>3533</v>
      </c>
      <c r="P419" s="388">
        <f t="shared" si="18"/>
        <v>1</v>
      </c>
      <c r="Q419" s="389" t="str" cm="1">
        <f t="array" aca="1" ref="Q419" ca="1">IF(ISNUMBER(P419),IF(P419=100%,"CUMPLIDA",IF(AND(ISNUMBER(L419),ISNUMBER(INDIRECT("FECHA_"&amp;$B419,1))), IF(L419&lt;=INDIRECT("FECHA_"&amp;$B419,1),"INCUMPLIDA","PROCESO"), "VERIFICAR FECHA")),"SIN VALOR AVANCE")</f>
        <v>CUMPLIDA</v>
      </c>
    </row>
    <row r="420" spans="1:17" ht="135">
      <c r="A420" s="412" t="s">
        <v>17</v>
      </c>
      <c r="B420" s="383" t="s">
        <v>14</v>
      </c>
      <c r="C420" s="596" t="s">
        <v>4037</v>
      </c>
      <c r="D420" s="596" t="s">
        <v>4038</v>
      </c>
      <c r="E420" s="595" t="s">
        <v>4039</v>
      </c>
      <c r="F420" s="595" t="s">
        <v>4040</v>
      </c>
      <c r="G420" s="384" t="s">
        <v>4041</v>
      </c>
      <c r="H420" s="402" t="s">
        <v>4042</v>
      </c>
      <c r="I420" s="402" t="s">
        <v>4043</v>
      </c>
      <c r="J420" s="391">
        <v>1</v>
      </c>
      <c r="K420" s="386">
        <v>45536</v>
      </c>
      <c r="L420" s="386">
        <v>45687</v>
      </c>
      <c r="M420" s="387">
        <f t="shared" ref="M420:M483" si="21">(L420-K420)/7</f>
        <v>21.571428571428573</v>
      </c>
      <c r="N420" s="388">
        <v>1</v>
      </c>
      <c r="O420" s="402" t="s">
        <v>4044</v>
      </c>
      <c r="P420" s="388">
        <f t="shared" si="18"/>
        <v>1</v>
      </c>
      <c r="Q420" s="389" t="str" cm="1">
        <f t="array" aca="1" ref="Q420" ca="1">IF(ISNUMBER(P420),IF(P420=100%,"CUMPLIDA",IF(AND(ISNUMBER(L420),ISNUMBER(INDIRECT("FECHA_"&amp;$B420,1))), IF(L420&lt;=INDIRECT("FECHA_"&amp;$B420,1),"INCUMPLIDA","PROCESO"), "VERIFICAR FECHA")),"SIN VALOR AVANCE")</f>
        <v>CUMPLIDA</v>
      </c>
    </row>
    <row r="421" spans="1:17" ht="165">
      <c r="A421" s="412" t="s">
        <v>17</v>
      </c>
      <c r="B421" s="383" t="s">
        <v>14</v>
      </c>
      <c r="C421" s="596"/>
      <c r="D421" s="596"/>
      <c r="E421" s="595"/>
      <c r="F421" s="595"/>
      <c r="G421" s="384" t="s">
        <v>4045</v>
      </c>
      <c r="H421" s="402" t="s">
        <v>4046</v>
      </c>
      <c r="I421" s="402" t="s">
        <v>4047</v>
      </c>
      <c r="J421" s="391">
        <v>12</v>
      </c>
      <c r="K421" s="386">
        <v>45658</v>
      </c>
      <c r="L421" s="386">
        <v>46022</v>
      </c>
      <c r="M421" s="387">
        <f t="shared" si="21"/>
        <v>52</v>
      </c>
      <c r="N421" s="388">
        <v>0.25</v>
      </c>
      <c r="O421" s="402" t="s">
        <v>4048</v>
      </c>
      <c r="P421" s="388">
        <f t="shared" si="18"/>
        <v>0.25</v>
      </c>
      <c r="Q421" s="389" t="str" cm="1">
        <f t="array" aca="1" ref="Q421" ca="1">IF(ISNUMBER(P421),IF(P421=100%,"CUMPLIDA",IF(AND(ISNUMBER(L421),ISNUMBER(INDIRECT("FECHA_"&amp;$B421,1))), IF(L421&lt;=INDIRECT("FECHA_"&amp;$B421,1),"INCUMPLIDA","PROCESO"), "VERIFICAR FECHA")),"SIN VALOR AVANCE")</f>
        <v>PROCESO</v>
      </c>
    </row>
    <row r="422" spans="1:17" ht="75">
      <c r="A422" s="412" t="s">
        <v>17</v>
      </c>
      <c r="B422" s="383" t="s">
        <v>14</v>
      </c>
      <c r="C422" s="596"/>
      <c r="D422" s="596"/>
      <c r="E422" s="595"/>
      <c r="F422" s="595"/>
      <c r="G422" s="384" t="s">
        <v>4049</v>
      </c>
      <c r="H422" s="402" t="s">
        <v>4050</v>
      </c>
      <c r="I422" s="402" t="s">
        <v>4051</v>
      </c>
      <c r="J422" s="391">
        <v>1</v>
      </c>
      <c r="K422" s="386">
        <v>45536</v>
      </c>
      <c r="L422" s="386">
        <v>45656</v>
      </c>
      <c r="M422" s="387">
        <f t="shared" si="21"/>
        <v>17.142857142857142</v>
      </c>
      <c r="N422" s="388">
        <v>1</v>
      </c>
      <c r="O422" s="402" t="s">
        <v>4044</v>
      </c>
      <c r="P422" s="388">
        <f t="shared" si="18"/>
        <v>1</v>
      </c>
      <c r="Q422" s="389" t="str" cm="1">
        <f t="array" aca="1" ref="Q422" ca="1">IF(ISNUMBER(P422),IF(P422=100%,"CUMPLIDA",IF(AND(ISNUMBER(L422),ISNUMBER(INDIRECT("FECHA_"&amp;$B422,1))), IF(L422&lt;=INDIRECT("FECHA_"&amp;$B422,1),"INCUMPLIDA","PROCESO"), "VERIFICAR FECHA")),"SIN VALOR AVANCE")</f>
        <v>CUMPLIDA</v>
      </c>
    </row>
    <row r="423" spans="1:17" ht="285">
      <c r="A423" s="412" t="s">
        <v>17</v>
      </c>
      <c r="B423" s="383" t="s">
        <v>14</v>
      </c>
      <c r="C423" s="596"/>
      <c r="D423" s="596"/>
      <c r="E423" s="595"/>
      <c r="F423" s="595"/>
      <c r="G423" s="384" t="s">
        <v>4052</v>
      </c>
      <c r="H423" s="402" t="s">
        <v>4053</v>
      </c>
      <c r="I423" s="402" t="s">
        <v>4054</v>
      </c>
      <c r="J423" s="391">
        <v>12</v>
      </c>
      <c r="K423" s="386">
        <v>45658</v>
      </c>
      <c r="L423" s="386">
        <v>46022</v>
      </c>
      <c r="M423" s="387">
        <f t="shared" si="21"/>
        <v>52</v>
      </c>
      <c r="N423" s="388">
        <v>0.25</v>
      </c>
      <c r="O423" s="402" t="s">
        <v>4048</v>
      </c>
      <c r="P423" s="388">
        <f t="shared" si="18"/>
        <v>0.25</v>
      </c>
      <c r="Q423" s="389" t="str" cm="1">
        <f t="array" aca="1" ref="Q423" ca="1">IF(ISNUMBER(P423),IF(P423=100%,"CUMPLIDA",IF(AND(ISNUMBER(L423),ISNUMBER(INDIRECT("FECHA_"&amp;$B423,1))), IF(L423&lt;=INDIRECT("FECHA_"&amp;$B423,1),"INCUMPLIDA","PROCESO"), "VERIFICAR FECHA")),"SIN VALOR AVANCE")</f>
        <v>PROCESO</v>
      </c>
    </row>
    <row r="424" spans="1:17" ht="195">
      <c r="A424" s="412" t="s">
        <v>17</v>
      </c>
      <c r="B424" s="383" t="s">
        <v>14</v>
      </c>
      <c r="C424" s="596"/>
      <c r="D424" s="596"/>
      <c r="E424" s="595"/>
      <c r="F424" s="595"/>
      <c r="G424" s="384" t="s">
        <v>4055</v>
      </c>
      <c r="H424" s="402" t="s">
        <v>4056</v>
      </c>
      <c r="I424" s="402" t="s">
        <v>4057</v>
      </c>
      <c r="J424" s="391">
        <v>6</v>
      </c>
      <c r="K424" s="386">
        <v>45595</v>
      </c>
      <c r="L424" s="386">
        <v>46052</v>
      </c>
      <c r="M424" s="387">
        <f t="shared" si="21"/>
        <v>65.285714285714292</v>
      </c>
      <c r="N424" s="388">
        <v>0.83</v>
      </c>
      <c r="O424" s="402" t="s">
        <v>4044</v>
      </c>
      <c r="P424" s="388">
        <f t="shared" si="18"/>
        <v>0.83</v>
      </c>
      <c r="Q424" s="389" t="str" cm="1">
        <f t="array" aca="1" ref="Q424" ca="1">IF(ISNUMBER(P424),IF(P424=100%,"CUMPLIDA",IF(AND(ISNUMBER(L424),ISNUMBER(INDIRECT("FECHA_"&amp;$B424,1))), IF(L424&lt;=INDIRECT("FECHA_"&amp;$B424,1),"INCUMPLIDA","PROCESO"), "VERIFICAR FECHA")),"SIN VALOR AVANCE")</f>
        <v>PROCESO</v>
      </c>
    </row>
    <row r="425" spans="1:17" ht="120">
      <c r="A425" s="412" t="s">
        <v>17</v>
      </c>
      <c r="B425" s="383" t="s">
        <v>14</v>
      </c>
      <c r="C425" s="596"/>
      <c r="D425" s="596"/>
      <c r="E425" s="595" t="s">
        <v>4058</v>
      </c>
      <c r="F425" s="595"/>
      <c r="G425" s="384" t="s">
        <v>4059</v>
      </c>
      <c r="H425" s="402" t="s">
        <v>4060</v>
      </c>
      <c r="I425" s="402" t="s">
        <v>4061</v>
      </c>
      <c r="J425" s="391">
        <v>6</v>
      </c>
      <c r="K425" s="386">
        <v>45658</v>
      </c>
      <c r="L425" s="386">
        <v>46233</v>
      </c>
      <c r="M425" s="387">
        <f t="shared" si="21"/>
        <v>82.142857142857139</v>
      </c>
      <c r="N425" s="388">
        <v>0.5</v>
      </c>
      <c r="O425" s="402" t="s">
        <v>4062</v>
      </c>
      <c r="P425" s="388">
        <f t="shared" si="18"/>
        <v>0.5</v>
      </c>
      <c r="Q425" s="389" t="str" cm="1">
        <f t="array" aca="1" ref="Q425" ca="1">IF(ISNUMBER(P425),IF(P425=100%,"CUMPLIDA",IF(AND(ISNUMBER(L425),ISNUMBER(INDIRECT("FECHA_"&amp;$B425,1))), IF(L425&lt;=INDIRECT("FECHA_"&amp;$B425,1),"INCUMPLIDA","PROCESO"), "VERIFICAR FECHA")),"SIN VALOR AVANCE")</f>
        <v>PROCESO</v>
      </c>
    </row>
    <row r="426" spans="1:17" ht="60">
      <c r="A426" s="412" t="s">
        <v>17</v>
      </c>
      <c r="B426" s="383" t="s">
        <v>14</v>
      </c>
      <c r="C426" s="596"/>
      <c r="D426" s="596"/>
      <c r="E426" s="595"/>
      <c r="F426" s="595"/>
      <c r="G426" s="384" t="s">
        <v>4063</v>
      </c>
      <c r="H426" s="402" t="s">
        <v>4064</v>
      </c>
      <c r="I426" s="402" t="s">
        <v>4065</v>
      </c>
      <c r="J426" s="391">
        <v>6</v>
      </c>
      <c r="K426" s="386">
        <v>45566</v>
      </c>
      <c r="L426" s="386">
        <v>46142</v>
      </c>
      <c r="M426" s="387">
        <f t="shared" si="21"/>
        <v>82.285714285714292</v>
      </c>
      <c r="N426" s="388">
        <v>0.75</v>
      </c>
      <c r="O426" s="402" t="s">
        <v>4062</v>
      </c>
      <c r="P426" s="388">
        <f t="shared" si="18"/>
        <v>0.75</v>
      </c>
      <c r="Q426" s="389" t="str" cm="1">
        <f t="array" aca="1" ref="Q426" ca="1">IF(ISNUMBER(P426),IF(P426=100%,"CUMPLIDA",IF(AND(ISNUMBER(L426),ISNUMBER(INDIRECT("FECHA_"&amp;$B426,1))), IF(L426&lt;=INDIRECT("FECHA_"&amp;$B426,1),"INCUMPLIDA","PROCESO"), "VERIFICAR FECHA")),"SIN VALOR AVANCE")</f>
        <v>PROCESO</v>
      </c>
    </row>
    <row r="427" spans="1:17" ht="75">
      <c r="A427" s="412" t="s">
        <v>17</v>
      </c>
      <c r="B427" s="383" t="s">
        <v>14</v>
      </c>
      <c r="C427" s="596"/>
      <c r="D427" s="596"/>
      <c r="E427" s="595"/>
      <c r="F427" s="595"/>
      <c r="G427" s="384" t="s">
        <v>4066</v>
      </c>
      <c r="H427" s="402" t="s">
        <v>4067</v>
      </c>
      <c r="I427" s="402" t="s">
        <v>4068</v>
      </c>
      <c r="J427" s="391">
        <v>6</v>
      </c>
      <c r="K427" s="386">
        <v>45658</v>
      </c>
      <c r="L427" s="386">
        <v>46233</v>
      </c>
      <c r="M427" s="387">
        <f t="shared" si="21"/>
        <v>82.142857142857139</v>
      </c>
      <c r="N427" s="388">
        <v>0.75</v>
      </c>
      <c r="O427" s="402" t="s">
        <v>4062</v>
      </c>
      <c r="P427" s="388">
        <f t="shared" si="18"/>
        <v>0.75</v>
      </c>
      <c r="Q427" s="389" t="str" cm="1">
        <f t="array" aca="1" ref="Q427" ca="1">IF(ISNUMBER(P427),IF(P427=100%,"CUMPLIDA",IF(AND(ISNUMBER(L427),ISNUMBER(INDIRECT("FECHA_"&amp;$B427,1))), IF(L427&lt;=INDIRECT("FECHA_"&amp;$B427,1),"INCUMPLIDA","PROCESO"), "VERIFICAR FECHA")),"SIN VALOR AVANCE")</f>
        <v>PROCESO</v>
      </c>
    </row>
    <row r="428" spans="1:17" ht="90">
      <c r="A428" s="412" t="s">
        <v>17</v>
      </c>
      <c r="B428" s="383" t="s">
        <v>14</v>
      </c>
      <c r="C428" s="596"/>
      <c r="D428" s="596"/>
      <c r="E428" s="595"/>
      <c r="F428" s="595"/>
      <c r="G428" s="384" t="s">
        <v>4069</v>
      </c>
      <c r="H428" s="402" t="s">
        <v>4070</v>
      </c>
      <c r="I428" s="402" t="s">
        <v>4071</v>
      </c>
      <c r="J428" s="391">
        <v>1</v>
      </c>
      <c r="K428" s="386">
        <v>45536</v>
      </c>
      <c r="L428" s="386">
        <v>45838</v>
      </c>
      <c r="M428" s="387">
        <f t="shared" si="21"/>
        <v>43.142857142857146</v>
      </c>
      <c r="N428" s="388">
        <v>1</v>
      </c>
      <c r="O428" s="402" t="s">
        <v>4062</v>
      </c>
      <c r="P428" s="388">
        <f t="shared" si="18"/>
        <v>1</v>
      </c>
      <c r="Q428" s="389" t="str" cm="1">
        <f t="array" aca="1" ref="Q428" ca="1">IF(ISNUMBER(P428),IF(P428=100%,"CUMPLIDA",IF(AND(ISNUMBER(L428),ISNUMBER(INDIRECT("FECHA_"&amp;$B428,1))), IF(L428&lt;=INDIRECT("FECHA_"&amp;$B428,1),"INCUMPLIDA","PROCESO"), "VERIFICAR FECHA")),"SIN VALOR AVANCE")</f>
        <v>CUMPLIDA</v>
      </c>
    </row>
    <row r="429" spans="1:17" ht="120">
      <c r="A429" s="412" t="s">
        <v>17</v>
      </c>
      <c r="B429" s="383" t="s">
        <v>14</v>
      </c>
      <c r="C429" s="596"/>
      <c r="D429" s="596"/>
      <c r="E429" s="595"/>
      <c r="F429" s="595"/>
      <c r="G429" s="384" t="s">
        <v>4072</v>
      </c>
      <c r="H429" s="402" t="s">
        <v>4073</v>
      </c>
      <c r="I429" s="402" t="s">
        <v>4074</v>
      </c>
      <c r="J429" s="391">
        <v>2</v>
      </c>
      <c r="K429" s="386">
        <v>45536</v>
      </c>
      <c r="L429" s="386">
        <v>45658</v>
      </c>
      <c r="M429" s="387">
        <f t="shared" si="21"/>
        <v>17.428571428571427</v>
      </c>
      <c r="N429" s="388">
        <v>1</v>
      </c>
      <c r="O429" s="402" t="s">
        <v>4044</v>
      </c>
      <c r="P429" s="388">
        <f t="shared" si="18"/>
        <v>1</v>
      </c>
      <c r="Q429" s="389" t="str" cm="1">
        <f t="array" aca="1" ref="Q429" ca="1">IF(ISNUMBER(P429),IF(P429=100%,"CUMPLIDA",IF(AND(ISNUMBER(L429),ISNUMBER(INDIRECT("FECHA_"&amp;$B429,1))), IF(L429&lt;=INDIRECT("FECHA_"&amp;$B429,1),"INCUMPLIDA","PROCESO"), "VERIFICAR FECHA")),"SIN VALOR AVANCE")</f>
        <v>CUMPLIDA</v>
      </c>
    </row>
    <row r="430" spans="1:17" ht="195">
      <c r="A430" s="412" t="s">
        <v>17</v>
      </c>
      <c r="B430" s="383" t="s">
        <v>14</v>
      </c>
      <c r="C430" s="596"/>
      <c r="D430" s="596"/>
      <c r="E430" s="595"/>
      <c r="F430" s="595"/>
      <c r="G430" s="384" t="s">
        <v>4075</v>
      </c>
      <c r="H430" s="402" t="s">
        <v>4076</v>
      </c>
      <c r="I430" s="402" t="s">
        <v>4077</v>
      </c>
      <c r="J430" s="391">
        <v>6</v>
      </c>
      <c r="K430" s="386">
        <v>45658</v>
      </c>
      <c r="L430" s="386">
        <v>46203</v>
      </c>
      <c r="M430" s="387">
        <f t="shared" si="21"/>
        <v>77.857142857142861</v>
      </c>
      <c r="N430" s="388">
        <v>0.33</v>
      </c>
      <c r="O430" s="402" t="s">
        <v>4062</v>
      </c>
      <c r="P430" s="388">
        <f t="shared" si="18"/>
        <v>0.33</v>
      </c>
      <c r="Q430" s="389" t="str" cm="1">
        <f t="array" aca="1" ref="Q430" ca="1">IF(ISNUMBER(P430),IF(P430=100%,"CUMPLIDA",IF(AND(ISNUMBER(L430),ISNUMBER(INDIRECT("FECHA_"&amp;$B430,1))), IF(L430&lt;=INDIRECT("FECHA_"&amp;$B430,1),"INCUMPLIDA","PROCESO"), "VERIFICAR FECHA")),"SIN VALOR AVANCE")</f>
        <v>PROCESO</v>
      </c>
    </row>
    <row r="431" spans="1:17" ht="180">
      <c r="A431" s="412" t="s">
        <v>17</v>
      </c>
      <c r="B431" s="383" t="s">
        <v>14</v>
      </c>
      <c r="C431" s="596"/>
      <c r="D431" s="596"/>
      <c r="E431" s="595" t="s">
        <v>4078</v>
      </c>
      <c r="F431" s="595"/>
      <c r="G431" s="384" t="s">
        <v>4079</v>
      </c>
      <c r="H431" s="402" t="s">
        <v>4080</v>
      </c>
      <c r="I431" s="402" t="s">
        <v>4081</v>
      </c>
      <c r="J431" s="391">
        <v>6</v>
      </c>
      <c r="K431" s="386">
        <v>45658</v>
      </c>
      <c r="L431" s="386">
        <v>46234</v>
      </c>
      <c r="M431" s="387">
        <f t="shared" si="21"/>
        <v>82.285714285714292</v>
      </c>
      <c r="N431" s="388">
        <v>0.33</v>
      </c>
      <c r="O431" s="402" t="s">
        <v>4062</v>
      </c>
      <c r="P431" s="388">
        <f t="shared" si="18"/>
        <v>0.33</v>
      </c>
      <c r="Q431" s="389" t="str" cm="1">
        <f t="array" aca="1" ref="Q431" ca="1">IF(ISNUMBER(P431),IF(P431=100%,"CUMPLIDA",IF(AND(ISNUMBER(L431),ISNUMBER(INDIRECT("FECHA_"&amp;$B431,1))), IF(L431&lt;=INDIRECT("FECHA_"&amp;$B431,1),"INCUMPLIDA","PROCESO"), "VERIFICAR FECHA")),"SIN VALOR AVANCE")</f>
        <v>PROCESO</v>
      </c>
    </row>
    <row r="432" spans="1:17" ht="90">
      <c r="A432" s="412" t="s">
        <v>17</v>
      </c>
      <c r="B432" s="383" t="s">
        <v>14</v>
      </c>
      <c r="C432" s="596"/>
      <c r="D432" s="596"/>
      <c r="E432" s="595"/>
      <c r="F432" s="595"/>
      <c r="G432" s="384" t="s">
        <v>4069</v>
      </c>
      <c r="H432" s="402" t="s">
        <v>4070</v>
      </c>
      <c r="I432" s="402" t="s">
        <v>4071</v>
      </c>
      <c r="J432" s="391">
        <v>1</v>
      </c>
      <c r="K432" s="386">
        <v>45536</v>
      </c>
      <c r="L432" s="386">
        <v>45746</v>
      </c>
      <c r="M432" s="387">
        <f t="shared" si="21"/>
        <v>30</v>
      </c>
      <c r="N432" s="388">
        <v>1</v>
      </c>
      <c r="O432" s="402" t="s">
        <v>4062</v>
      </c>
      <c r="P432" s="388">
        <f t="shared" si="18"/>
        <v>1</v>
      </c>
      <c r="Q432" s="389" t="str" cm="1">
        <f t="array" aca="1" ref="Q432" ca="1">IF(ISNUMBER(P432),IF(P432=100%,"CUMPLIDA",IF(AND(ISNUMBER(L432),ISNUMBER(INDIRECT("FECHA_"&amp;$B432,1))), IF(L432&lt;=INDIRECT("FECHA_"&amp;$B432,1),"INCUMPLIDA","PROCESO"), "VERIFICAR FECHA")),"SIN VALOR AVANCE")</f>
        <v>CUMPLIDA</v>
      </c>
    </row>
    <row r="433" spans="1:17" ht="405">
      <c r="A433" s="412" t="s">
        <v>17</v>
      </c>
      <c r="B433" s="383" t="s">
        <v>14</v>
      </c>
      <c r="C433" s="596"/>
      <c r="D433" s="596"/>
      <c r="E433" s="595" t="s">
        <v>4082</v>
      </c>
      <c r="F433" s="595"/>
      <c r="G433" s="384" t="s">
        <v>4083</v>
      </c>
      <c r="H433" s="402" t="s">
        <v>4084</v>
      </c>
      <c r="I433" s="402" t="s">
        <v>5617</v>
      </c>
      <c r="J433" s="391">
        <v>27</v>
      </c>
      <c r="K433" s="386">
        <v>45323</v>
      </c>
      <c r="L433" s="386">
        <v>47118</v>
      </c>
      <c r="M433" s="387">
        <f t="shared" si="21"/>
        <v>256.42857142857144</v>
      </c>
      <c r="N433" s="388">
        <v>0.3</v>
      </c>
      <c r="O433" s="402" t="s">
        <v>4086</v>
      </c>
      <c r="P433" s="388">
        <f t="shared" si="18"/>
        <v>0.3</v>
      </c>
      <c r="Q433" s="389" t="str" cm="1">
        <f t="array" aca="1" ref="Q433" ca="1">IF(ISNUMBER(P433),IF(P433=100%,"CUMPLIDA",IF(AND(ISNUMBER(L433),ISNUMBER(INDIRECT("FECHA_"&amp;$B433,1))), IF(L433&lt;=INDIRECT("FECHA_"&amp;$B433,1),"INCUMPLIDA","PROCESO"), "VERIFICAR FECHA")),"SIN VALOR AVANCE")</f>
        <v>PROCESO</v>
      </c>
    </row>
    <row r="434" spans="1:17" ht="195">
      <c r="A434" s="412" t="s">
        <v>17</v>
      </c>
      <c r="B434" s="383" t="s">
        <v>14</v>
      </c>
      <c r="C434" s="596"/>
      <c r="D434" s="596"/>
      <c r="E434" s="595"/>
      <c r="F434" s="595"/>
      <c r="G434" s="384" t="s">
        <v>4087</v>
      </c>
      <c r="H434" s="402" t="s">
        <v>4088</v>
      </c>
      <c r="I434" s="402" t="s">
        <v>4089</v>
      </c>
      <c r="J434" s="391">
        <v>2</v>
      </c>
      <c r="K434" s="386">
        <v>45536</v>
      </c>
      <c r="L434" s="386">
        <v>45626</v>
      </c>
      <c r="M434" s="387">
        <f t="shared" si="21"/>
        <v>12.857142857142858</v>
      </c>
      <c r="N434" s="388">
        <v>1</v>
      </c>
      <c r="O434" s="402" t="s">
        <v>4062</v>
      </c>
      <c r="P434" s="388">
        <f t="shared" si="18"/>
        <v>1</v>
      </c>
      <c r="Q434" s="389" t="str" cm="1">
        <f t="array" aca="1" ref="Q434" ca="1">IF(ISNUMBER(P434),IF(P434=100%,"CUMPLIDA",IF(AND(ISNUMBER(L434),ISNUMBER(INDIRECT("FECHA_"&amp;$B434,1))), IF(L434&lt;=INDIRECT("FECHA_"&amp;$B434,1),"INCUMPLIDA","PROCESO"), "VERIFICAR FECHA")),"SIN VALOR AVANCE")</f>
        <v>CUMPLIDA</v>
      </c>
    </row>
    <row r="435" spans="1:17" ht="135">
      <c r="A435" s="412" t="s">
        <v>17</v>
      </c>
      <c r="B435" s="383" t="s">
        <v>14</v>
      </c>
      <c r="C435" s="596"/>
      <c r="D435" s="596"/>
      <c r="E435" s="595"/>
      <c r="F435" s="595"/>
      <c r="G435" s="384" t="s">
        <v>4090</v>
      </c>
      <c r="H435" s="402" t="s">
        <v>4091</v>
      </c>
      <c r="I435" s="402" t="s">
        <v>4092</v>
      </c>
      <c r="J435" s="391">
        <v>1</v>
      </c>
      <c r="K435" s="386">
        <v>45536</v>
      </c>
      <c r="L435" s="386">
        <v>45868</v>
      </c>
      <c r="M435" s="387">
        <f t="shared" si="21"/>
        <v>47.428571428571431</v>
      </c>
      <c r="N435" s="388">
        <v>1</v>
      </c>
      <c r="O435" s="402" t="s">
        <v>4062</v>
      </c>
      <c r="P435" s="388">
        <f t="shared" si="18"/>
        <v>1</v>
      </c>
      <c r="Q435" s="389" t="str" cm="1">
        <f t="array" aca="1" ref="Q435" ca="1">IF(ISNUMBER(P435),IF(P435=100%,"CUMPLIDA",IF(AND(ISNUMBER(L435),ISNUMBER(INDIRECT("FECHA_"&amp;$B435,1))), IF(L435&lt;=INDIRECT("FECHA_"&amp;$B435,1),"INCUMPLIDA","PROCESO"), "VERIFICAR FECHA")),"SIN VALOR AVANCE")</f>
        <v>CUMPLIDA</v>
      </c>
    </row>
    <row r="436" spans="1:17" ht="135">
      <c r="A436" s="412" t="s">
        <v>17</v>
      </c>
      <c r="B436" s="383" t="s">
        <v>14</v>
      </c>
      <c r="C436" s="596"/>
      <c r="D436" s="596"/>
      <c r="E436" s="392" t="s">
        <v>4093</v>
      </c>
      <c r="F436" s="595"/>
      <c r="G436" s="384" t="s">
        <v>4094</v>
      </c>
      <c r="H436" s="402" t="s">
        <v>4091</v>
      </c>
      <c r="I436" s="402" t="s">
        <v>4092</v>
      </c>
      <c r="J436" s="391">
        <v>1</v>
      </c>
      <c r="K436" s="386">
        <v>45536</v>
      </c>
      <c r="L436" s="386">
        <v>45868</v>
      </c>
      <c r="M436" s="387">
        <f t="shared" si="21"/>
        <v>47.428571428571431</v>
      </c>
      <c r="N436" s="388">
        <v>1</v>
      </c>
      <c r="O436" s="402" t="s">
        <v>4062</v>
      </c>
      <c r="P436" s="388">
        <f t="shared" si="18"/>
        <v>1</v>
      </c>
      <c r="Q436" s="389" t="str" cm="1">
        <f t="array" aca="1" ref="Q436" ca="1">IF(ISNUMBER(P436),IF(P436=100%,"CUMPLIDA",IF(AND(ISNUMBER(L436),ISNUMBER(INDIRECT("FECHA_"&amp;$B436,1))), IF(L436&lt;=INDIRECT("FECHA_"&amp;$B436,1),"INCUMPLIDA","PROCESO"), "VERIFICAR FECHA")),"SIN VALOR AVANCE")</f>
        <v>CUMPLIDA</v>
      </c>
    </row>
    <row r="437" spans="1:17" ht="60" customHeight="1">
      <c r="A437" s="412" t="s">
        <v>17</v>
      </c>
      <c r="B437" s="383" t="s">
        <v>14</v>
      </c>
      <c r="C437" s="596"/>
      <c r="D437" s="596"/>
      <c r="E437" s="595" t="s">
        <v>4095</v>
      </c>
      <c r="F437" s="595"/>
      <c r="G437" s="384" t="s">
        <v>4096</v>
      </c>
      <c r="H437" s="402" t="s">
        <v>4097</v>
      </c>
      <c r="I437" s="403" t="s">
        <v>1325</v>
      </c>
      <c r="J437" s="391">
        <v>1</v>
      </c>
      <c r="K437" s="386">
        <v>45536</v>
      </c>
      <c r="L437" s="386">
        <v>45626</v>
      </c>
      <c r="M437" s="387">
        <f t="shared" si="21"/>
        <v>12.857142857142858</v>
      </c>
      <c r="N437" s="388">
        <v>1</v>
      </c>
      <c r="O437" s="402" t="s">
        <v>4044</v>
      </c>
      <c r="P437" s="388">
        <f t="shared" ref="P437:P454" si="22">IF(B437="ITRC",N437,N437/J437)</f>
        <v>1</v>
      </c>
      <c r="Q437" s="389" t="str" cm="1">
        <f t="array" aca="1" ref="Q437" ca="1">IF(ISNUMBER(P437),IF(P437=100%,"CUMPLIDA",IF(AND(ISNUMBER(L437),ISNUMBER(INDIRECT("FECHA_"&amp;$B437,1))), IF(L437&lt;=INDIRECT("FECHA_"&amp;$B437,1),"INCUMPLIDA","PROCESO"), "VERIFICAR FECHA")),"SIN VALOR AVANCE")</f>
        <v>CUMPLIDA</v>
      </c>
    </row>
    <row r="438" spans="1:17" ht="45.75">
      <c r="A438" s="412" t="s">
        <v>17</v>
      </c>
      <c r="B438" s="383" t="s">
        <v>14</v>
      </c>
      <c r="C438" s="596"/>
      <c r="D438" s="596"/>
      <c r="E438" s="595"/>
      <c r="F438" s="595"/>
      <c r="G438" s="384" t="s">
        <v>4098</v>
      </c>
      <c r="H438" s="402" t="s">
        <v>4099</v>
      </c>
      <c r="I438" s="402" t="s">
        <v>4100</v>
      </c>
      <c r="J438" s="391">
        <v>1</v>
      </c>
      <c r="K438" s="386">
        <v>45536</v>
      </c>
      <c r="L438" s="386">
        <v>45746</v>
      </c>
      <c r="M438" s="387">
        <f t="shared" si="21"/>
        <v>30</v>
      </c>
      <c r="N438" s="388">
        <v>1</v>
      </c>
      <c r="O438" s="402" t="s">
        <v>4044</v>
      </c>
      <c r="P438" s="388">
        <f t="shared" si="22"/>
        <v>1</v>
      </c>
      <c r="Q438" s="389" t="str" cm="1">
        <f t="array" aca="1" ref="Q438" ca="1">IF(ISNUMBER(P438),IF(P438=100%,"CUMPLIDA",IF(AND(ISNUMBER(L438),ISNUMBER(INDIRECT("FECHA_"&amp;$B438,1))), IF(L438&lt;=INDIRECT("FECHA_"&amp;$B438,1),"INCUMPLIDA","PROCESO"), "VERIFICAR FECHA")),"SIN VALOR AVANCE")</f>
        <v>CUMPLIDA</v>
      </c>
    </row>
    <row r="439" spans="1:17" ht="150">
      <c r="A439" s="412" t="s">
        <v>17</v>
      </c>
      <c r="B439" s="383" t="s">
        <v>14</v>
      </c>
      <c r="C439" s="596"/>
      <c r="D439" s="596"/>
      <c r="E439" s="595" t="s">
        <v>4101</v>
      </c>
      <c r="F439" s="595"/>
      <c r="G439" s="384" t="s">
        <v>4102</v>
      </c>
      <c r="H439" s="402" t="s">
        <v>4103</v>
      </c>
      <c r="I439" s="402" t="s">
        <v>4104</v>
      </c>
      <c r="J439" s="391">
        <v>2</v>
      </c>
      <c r="K439" s="386">
        <v>45566</v>
      </c>
      <c r="L439" s="386">
        <v>45687</v>
      </c>
      <c r="M439" s="387">
        <f t="shared" si="21"/>
        <v>17.285714285714285</v>
      </c>
      <c r="N439" s="388">
        <v>1</v>
      </c>
      <c r="O439" s="402" t="s">
        <v>4062</v>
      </c>
      <c r="P439" s="388">
        <f t="shared" si="22"/>
        <v>1</v>
      </c>
      <c r="Q439" s="389" t="str" cm="1">
        <f t="array" aca="1" ref="Q439" ca="1">IF(ISNUMBER(P439),IF(P439=100%,"CUMPLIDA",IF(AND(ISNUMBER(L439),ISNUMBER(INDIRECT("FECHA_"&amp;$B439,1))), IF(L439&lt;=INDIRECT("FECHA_"&amp;$B439,1),"INCUMPLIDA","PROCESO"), "VERIFICAR FECHA")),"SIN VALOR AVANCE")</f>
        <v>CUMPLIDA</v>
      </c>
    </row>
    <row r="440" spans="1:17" ht="135">
      <c r="A440" s="412" t="s">
        <v>17</v>
      </c>
      <c r="B440" s="383" t="s">
        <v>14</v>
      </c>
      <c r="C440" s="596"/>
      <c r="D440" s="596"/>
      <c r="E440" s="595"/>
      <c r="F440" s="595"/>
      <c r="G440" s="384" t="s">
        <v>4094</v>
      </c>
      <c r="H440" s="402" t="s">
        <v>4091</v>
      </c>
      <c r="I440" s="402" t="s">
        <v>4092</v>
      </c>
      <c r="J440" s="391">
        <v>1</v>
      </c>
      <c r="K440" s="386">
        <v>45536</v>
      </c>
      <c r="L440" s="386">
        <v>45868</v>
      </c>
      <c r="M440" s="387">
        <f t="shared" si="21"/>
        <v>47.428571428571431</v>
      </c>
      <c r="N440" s="388">
        <v>1</v>
      </c>
      <c r="O440" s="402" t="s">
        <v>4062</v>
      </c>
      <c r="P440" s="388">
        <f t="shared" si="22"/>
        <v>1</v>
      </c>
      <c r="Q440" s="389" t="str" cm="1">
        <f t="array" aca="1" ref="Q440" ca="1">IF(ISNUMBER(P440),IF(P440=100%,"CUMPLIDA",IF(AND(ISNUMBER(L440),ISNUMBER(INDIRECT("FECHA_"&amp;$B440,1))), IF(L440&lt;=INDIRECT("FECHA_"&amp;$B440,1),"INCUMPLIDA","PROCESO"), "VERIFICAR FECHA")),"SIN VALOR AVANCE")</f>
        <v>CUMPLIDA</v>
      </c>
    </row>
    <row r="441" spans="1:17" ht="285">
      <c r="A441" s="412" t="s">
        <v>17</v>
      </c>
      <c r="B441" s="383" t="s">
        <v>14</v>
      </c>
      <c r="C441" s="596"/>
      <c r="D441" s="596"/>
      <c r="E441" s="384" t="s">
        <v>4105</v>
      </c>
      <c r="F441" s="595"/>
      <c r="G441" s="392" t="s">
        <v>4106</v>
      </c>
      <c r="H441" s="402" t="s">
        <v>4107</v>
      </c>
      <c r="I441" s="402" t="s">
        <v>4108</v>
      </c>
      <c r="J441" s="391">
        <v>3</v>
      </c>
      <c r="K441" s="386">
        <v>45536</v>
      </c>
      <c r="L441" s="386">
        <v>45626</v>
      </c>
      <c r="M441" s="387">
        <f t="shared" si="21"/>
        <v>12.857142857142858</v>
      </c>
      <c r="N441" s="388">
        <v>1</v>
      </c>
      <c r="O441" s="402" t="s">
        <v>4109</v>
      </c>
      <c r="P441" s="388">
        <f t="shared" si="22"/>
        <v>1</v>
      </c>
      <c r="Q441" s="389" t="str" cm="1">
        <f t="array" aca="1" ref="Q441" ca="1">IF(ISNUMBER(P441),IF(P441=100%,"CUMPLIDA",IF(AND(ISNUMBER(L441),ISNUMBER(INDIRECT("FECHA_"&amp;$B441,1))), IF(L441&lt;=INDIRECT("FECHA_"&amp;$B441,1),"INCUMPLIDA","PROCESO"), "VERIFICAR FECHA")),"SIN VALOR AVANCE")</f>
        <v>CUMPLIDA</v>
      </c>
    </row>
    <row r="442" spans="1:17" ht="150">
      <c r="A442" s="412" t="s">
        <v>17</v>
      </c>
      <c r="B442" s="383" t="s">
        <v>14</v>
      </c>
      <c r="C442" s="596"/>
      <c r="D442" s="596"/>
      <c r="E442" s="392" t="s">
        <v>4110</v>
      </c>
      <c r="F442" s="595"/>
      <c r="G442" s="384" t="s">
        <v>4102</v>
      </c>
      <c r="H442" s="402" t="s">
        <v>4103</v>
      </c>
      <c r="I442" s="402" t="s">
        <v>4104</v>
      </c>
      <c r="J442" s="391">
        <v>2</v>
      </c>
      <c r="K442" s="386">
        <v>45566</v>
      </c>
      <c r="L442" s="386">
        <v>45687</v>
      </c>
      <c r="M442" s="387">
        <f t="shared" si="21"/>
        <v>17.285714285714285</v>
      </c>
      <c r="N442" s="388">
        <v>1</v>
      </c>
      <c r="O442" s="402" t="s">
        <v>4062</v>
      </c>
      <c r="P442" s="388">
        <f t="shared" si="22"/>
        <v>1</v>
      </c>
      <c r="Q442" s="389" t="str" cm="1">
        <f t="array" aca="1" ref="Q442" ca="1">IF(ISNUMBER(P442),IF(P442=100%,"CUMPLIDA",IF(AND(ISNUMBER(L442),ISNUMBER(INDIRECT("FECHA_"&amp;$B442,1))), IF(L442&lt;=INDIRECT("FECHA_"&amp;$B442,1),"INCUMPLIDA","PROCESO"), "VERIFICAR FECHA")),"SIN VALOR AVANCE")</f>
        <v>CUMPLIDA</v>
      </c>
    </row>
    <row r="443" spans="1:17" ht="135">
      <c r="A443" s="412" t="s">
        <v>17</v>
      </c>
      <c r="B443" s="383" t="s">
        <v>14</v>
      </c>
      <c r="C443" s="596"/>
      <c r="D443" s="596"/>
      <c r="E443" s="384" t="s">
        <v>4111</v>
      </c>
      <c r="F443" s="595"/>
      <c r="G443" s="384" t="s">
        <v>4112</v>
      </c>
      <c r="H443" s="402" t="s">
        <v>4113</v>
      </c>
      <c r="I443" s="402" t="s">
        <v>4114</v>
      </c>
      <c r="J443" s="391">
        <v>5</v>
      </c>
      <c r="K443" s="386">
        <v>45595</v>
      </c>
      <c r="L443" s="386">
        <v>45960</v>
      </c>
      <c r="M443" s="387">
        <f t="shared" si="21"/>
        <v>52.142857142857146</v>
      </c>
      <c r="N443" s="388">
        <v>0.6</v>
      </c>
      <c r="O443" s="402" t="s">
        <v>4115</v>
      </c>
      <c r="P443" s="388">
        <f t="shared" si="22"/>
        <v>0.6</v>
      </c>
      <c r="Q443" s="389" t="str" cm="1">
        <f t="array" aca="1" ref="Q443" ca="1">IF(ISNUMBER(P443),IF(P443=100%,"CUMPLIDA",IF(AND(ISNUMBER(L443),ISNUMBER(INDIRECT("FECHA_"&amp;$B443,1))), IF(L443&lt;=INDIRECT("FECHA_"&amp;$B443,1),"INCUMPLIDA","PROCESO"), "VERIFICAR FECHA")),"SIN VALOR AVANCE")</f>
        <v>PROCESO</v>
      </c>
    </row>
    <row r="444" spans="1:17" ht="240">
      <c r="A444" s="412" t="s">
        <v>17</v>
      </c>
      <c r="B444" s="383" t="s">
        <v>14</v>
      </c>
      <c r="C444" s="596"/>
      <c r="D444" s="596"/>
      <c r="E444" s="384" t="s">
        <v>4116</v>
      </c>
      <c r="F444" s="595"/>
      <c r="G444" s="384" t="s">
        <v>4094</v>
      </c>
      <c r="H444" s="402" t="s">
        <v>4091</v>
      </c>
      <c r="I444" s="402" t="s">
        <v>4092</v>
      </c>
      <c r="J444" s="391">
        <v>1</v>
      </c>
      <c r="K444" s="386">
        <v>45536</v>
      </c>
      <c r="L444" s="386">
        <v>45868</v>
      </c>
      <c r="M444" s="387">
        <f t="shared" si="21"/>
        <v>47.428571428571431</v>
      </c>
      <c r="N444" s="416">
        <v>1</v>
      </c>
      <c r="O444" s="402" t="s">
        <v>4062</v>
      </c>
      <c r="P444" s="388">
        <f t="shared" si="22"/>
        <v>1</v>
      </c>
      <c r="Q444" s="389" t="str" cm="1">
        <f t="array" aca="1" ref="Q444" ca="1">IF(ISNUMBER(P444),IF(P444=100%,"CUMPLIDA",IF(AND(ISNUMBER(L444),ISNUMBER(INDIRECT("FECHA_"&amp;$B444,1))), IF(L444&lt;=INDIRECT("FECHA_"&amp;$B444,1),"INCUMPLIDA","PROCESO"), "VERIFICAR FECHA")),"SIN VALOR AVANCE")</f>
        <v>CUMPLIDA</v>
      </c>
    </row>
    <row r="445" spans="1:17" ht="180.75">
      <c r="A445" s="412" t="s">
        <v>17</v>
      </c>
      <c r="B445" s="383" t="s">
        <v>14</v>
      </c>
      <c r="C445" s="596" t="s">
        <v>4117</v>
      </c>
      <c r="D445" s="596" t="s">
        <v>4118</v>
      </c>
      <c r="E445" s="595" t="s">
        <v>4119</v>
      </c>
      <c r="F445" s="595" t="s">
        <v>4120</v>
      </c>
      <c r="G445" s="384" t="s">
        <v>4121</v>
      </c>
      <c r="H445" s="403" t="s">
        <v>4122</v>
      </c>
      <c r="I445" s="403" t="s">
        <v>4122</v>
      </c>
      <c r="J445" s="391">
        <v>1</v>
      </c>
      <c r="K445" s="386">
        <v>45658</v>
      </c>
      <c r="L445" s="386">
        <v>46387</v>
      </c>
      <c r="M445" s="387">
        <f t="shared" si="21"/>
        <v>104.14285714285714</v>
      </c>
      <c r="N445" s="388">
        <v>0</v>
      </c>
      <c r="O445" s="402" t="s">
        <v>4123</v>
      </c>
      <c r="P445" s="388">
        <f t="shared" si="22"/>
        <v>0</v>
      </c>
      <c r="Q445" s="389" t="str" cm="1">
        <f t="array" aca="1" ref="Q445" ca="1">IF(ISNUMBER(P445),IF(P445=100%,"CUMPLIDA",IF(AND(ISNUMBER(L445),ISNUMBER(INDIRECT("FECHA_"&amp;$B445,1))), IF(L445&lt;=INDIRECT("FECHA_"&amp;$B445,1),"INCUMPLIDA","PROCESO"), "VERIFICAR FECHA")),"SIN VALOR AVANCE")</f>
        <v>PROCESO</v>
      </c>
    </row>
    <row r="446" spans="1:17" ht="405">
      <c r="A446" s="412" t="s">
        <v>17</v>
      </c>
      <c r="B446" s="383" t="s">
        <v>14</v>
      </c>
      <c r="C446" s="596"/>
      <c r="D446" s="596"/>
      <c r="E446" s="595"/>
      <c r="F446" s="595"/>
      <c r="G446" s="384" t="s">
        <v>4124</v>
      </c>
      <c r="H446" s="402" t="s">
        <v>4084</v>
      </c>
      <c r="I446" s="402" t="s">
        <v>4085</v>
      </c>
      <c r="J446" s="391">
        <v>27</v>
      </c>
      <c r="K446" s="386">
        <v>45323</v>
      </c>
      <c r="L446" s="386">
        <v>47483</v>
      </c>
      <c r="M446" s="387">
        <f t="shared" si="21"/>
        <v>308.57142857142856</v>
      </c>
      <c r="N446" s="388">
        <v>0.44440000000000002</v>
      </c>
      <c r="O446" s="402" t="s">
        <v>4123</v>
      </c>
      <c r="P446" s="388">
        <f t="shared" si="22"/>
        <v>0.44440000000000002</v>
      </c>
      <c r="Q446" s="389" t="str" cm="1">
        <f t="array" aca="1" ref="Q446" ca="1">IF(ISNUMBER(P446),IF(P446=100%,"CUMPLIDA",IF(AND(ISNUMBER(L446),ISNUMBER(INDIRECT("FECHA_"&amp;$B446,1))), IF(L446&lt;=INDIRECT("FECHA_"&amp;$B446,1),"INCUMPLIDA","PROCESO"), "VERIFICAR FECHA")),"SIN VALOR AVANCE")</f>
        <v>PROCESO</v>
      </c>
    </row>
    <row r="447" spans="1:17" ht="405">
      <c r="A447" s="412" t="s">
        <v>17</v>
      </c>
      <c r="B447" s="383" t="s">
        <v>14</v>
      </c>
      <c r="C447" s="596"/>
      <c r="D447" s="596"/>
      <c r="E447" s="595" t="s">
        <v>4125</v>
      </c>
      <c r="F447" s="595"/>
      <c r="G447" s="384" t="s">
        <v>4126</v>
      </c>
      <c r="H447" s="402" t="s">
        <v>4084</v>
      </c>
      <c r="I447" s="402" t="s">
        <v>4085</v>
      </c>
      <c r="J447" s="391">
        <v>27</v>
      </c>
      <c r="K447" s="386">
        <v>45323</v>
      </c>
      <c r="L447" s="386">
        <v>47483</v>
      </c>
      <c r="M447" s="387">
        <f t="shared" si="21"/>
        <v>308.57142857142856</v>
      </c>
      <c r="N447" s="388">
        <v>0.44440000000000002</v>
      </c>
      <c r="O447" s="402" t="s">
        <v>4127</v>
      </c>
      <c r="P447" s="388">
        <f t="shared" si="22"/>
        <v>0.44440000000000002</v>
      </c>
      <c r="Q447" s="389" t="str" cm="1">
        <f t="array" aca="1" ref="Q447" ca="1">IF(ISNUMBER(P447),IF(P447=100%,"CUMPLIDA",IF(AND(ISNUMBER(L447),ISNUMBER(INDIRECT("FECHA_"&amp;$B447,1))), IF(L447&lt;=INDIRECT("FECHA_"&amp;$B447,1),"INCUMPLIDA","PROCESO"), "VERIFICAR FECHA")),"SIN VALOR AVANCE")</f>
        <v>PROCESO</v>
      </c>
    </row>
    <row r="448" spans="1:17" ht="195">
      <c r="A448" s="412" t="s">
        <v>17</v>
      </c>
      <c r="B448" s="383" t="s">
        <v>14</v>
      </c>
      <c r="C448" s="596"/>
      <c r="D448" s="596"/>
      <c r="E448" s="595"/>
      <c r="F448" s="595"/>
      <c r="G448" s="392" t="s">
        <v>4128</v>
      </c>
      <c r="H448" s="402" t="s">
        <v>4129</v>
      </c>
      <c r="I448" s="402" t="s">
        <v>4130</v>
      </c>
      <c r="J448" s="391" t="s">
        <v>4131</v>
      </c>
      <c r="K448" s="386">
        <v>45597</v>
      </c>
      <c r="L448" s="386">
        <v>45809</v>
      </c>
      <c r="M448" s="387">
        <f t="shared" si="21"/>
        <v>30.285714285714285</v>
      </c>
      <c r="N448" s="388">
        <v>1</v>
      </c>
      <c r="O448" s="402" t="s">
        <v>4132</v>
      </c>
      <c r="P448" s="388">
        <f t="shared" si="22"/>
        <v>1</v>
      </c>
      <c r="Q448" s="389" t="str" cm="1">
        <f t="array" aca="1" ref="Q448" ca="1">IF(ISNUMBER(P448),IF(P448=100%,"CUMPLIDA",IF(AND(ISNUMBER(L448),ISNUMBER(INDIRECT("FECHA_"&amp;$B448,1))), IF(L448&lt;=INDIRECT("FECHA_"&amp;$B448,1),"INCUMPLIDA","PROCESO"), "VERIFICAR FECHA")),"SIN VALOR AVANCE")</f>
        <v>CUMPLIDA</v>
      </c>
    </row>
    <row r="449" spans="1:17" ht="405">
      <c r="A449" s="412" t="s">
        <v>17</v>
      </c>
      <c r="B449" s="383" t="s">
        <v>14</v>
      </c>
      <c r="C449" s="596"/>
      <c r="D449" s="596"/>
      <c r="E449" s="595" t="s">
        <v>4133</v>
      </c>
      <c r="F449" s="595"/>
      <c r="G449" s="384" t="s">
        <v>4134</v>
      </c>
      <c r="H449" s="402" t="s">
        <v>4084</v>
      </c>
      <c r="I449" s="402" t="s">
        <v>4085</v>
      </c>
      <c r="J449" s="391">
        <v>27</v>
      </c>
      <c r="K449" s="386">
        <v>45323</v>
      </c>
      <c r="L449" s="386">
        <v>47483</v>
      </c>
      <c r="M449" s="387">
        <f t="shared" si="21"/>
        <v>308.57142857142856</v>
      </c>
      <c r="N449" s="388">
        <v>0.44440000000000002</v>
      </c>
      <c r="O449" s="402" t="s">
        <v>4135</v>
      </c>
      <c r="P449" s="388">
        <f t="shared" si="22"/>
        <v>0.44440000000000002</v>
      </c>
      <c r="Q449" s="389" t="str" cm="1">
        <f t="array" aca="1" ref="Q449" ca="1">IF(ISNUMBER(P449),IF(P449=100%,"CUMPLIDA",IF(AND(ISNUMBER(L449),ISNUMBER(INDIRECT("FECHA_"&amp;$B449,1))), IF(L449&lt;=INDIRECT("FECHA_"&amp;$B449,1),"INCUMPLIDA","PROCESO"), "VERIFICAR FECHA")),"SIN VALOR AVANCE")</f>
        <v>PROCESO</v>
      </c>
    </row>
    <row r="450" spans="1:17" ht="105">
      <c r="A450" s="412" t="s">
        <v>17</v>
      </c>
      <c r="B450" s="383" t="s">
        <v>14</v>
      </c>
      <c r="C450" s="596"/>
      <c r="D450" s="596"/>
      <c r="E450" s="595"/>
      <c r="F450" s="595"/>
      <c r="G450" s="392" t="s">
        <v>4136</v>
      </c>
      <c r="H450" s="402" t="s">
        <v>4137</v>
      </c>
      <c r="I450" s="402" t="s">
        <v>4138</v>
      </c>
      <c r="J450" s="391">
        <v>4</v>
      </c>
      <c r="K450" s="386">
        <v>45597</v>
      </c>
      <c r="L450" s="386">
        <v>45838</v>
      </c>
      <c r="M450" s="387">
        <f t="shared" si="21"/>
        <v>34.428571428571431</v>
      </c>
      <c r="N450" s="388">
        <v>1</v>
      </c>
      <c r="O450" s="402" t="s">
        <v>4132</v>
      </c>
      <c r="P450" s="388">
        <f t="shared" si="22"/>
        <v>1</v>
      </c>
      <c r="Q450" s="389" t="str" cm="1">
        <f t="array" aca="1" ref="Q450" ca="1">IF(ISNUMBER(P450),IF(P450=100%,"CUMPLIDA",IF(AND(ISNUMBER(L450),ISNUMBER(INDIRECT("FECHA_"&amp;$B450,1))), IF(L450&lt;=INDIRECT("FECHA_"&amp;$B450,1),"INCUMPLIDA","PROCESO"), "VERIFICAR FECHA")),"SIN VALOR AVANCE")</f>
        <v>CUMPLIDA</v>
      </c>
    </row>
    <row r="451" spans="1:17" ht="150">
      <c r="A451" s="412" t="s">
        <v>17</v>
      </c>
      <c r="B451" s="383" t="s">
        <v>14</v>
      </c>
      <c r="C451" s="596"/>
      <c r="D451" s="596"/>
      <c r="E451" s="595"/>
      <c r="F451" s="595"/>
      <c r="G451" s="384" t="s">
        <v>4139</v>
      </c>
      <c r="H451" s="402" t="s">
        <v>4140</v>
      </c>
      <c r="I451" s="402" t="s">
        <v>4141</v>
      </c>
      <c r="J451" s="391" t="s">
        <v>4142</v>
      </c>
      <c r="K451" s="386">
        <v>45505</v>
      </c>
      <c r="L451" s="386">
        <v>45657</v>
      </c>
      <c r="M451" s="387">
        <f t="shared" si="21"/>
        <v>21.714285714285715</v>
      </c>
      <c r="N451" s="388">
        <v>1</v>
      </c>
      <c r="O451" s="402" t="s">
        <v>4143</v>
      </c>
      <c r="P451" s="388">
        <f t="shared" si="22"/>
        <v>1</v>
      </c>
      <c r="Q451" s="389" t="str" cm="1">
        <f t="array" aca="1" ref="Q451" ca="1">IF(ISNUMBER(P451),IF(P451=100%,"CUMPLIDA",IF(AND(ISNUMBER(L451),ISNUMBER(INDIRECT("FECHA_"&amp;$B451,1))), IF(L451&lt;=INDIRECT("FECHA_"&amp;$B451,1),"INCUMPLIDA","PROCESO"), "VERIFICAR FECHA")),"SIN VALOR AVANCE")</f>
        <v>CUMPLIDA</v>
      </c>
    </row>
    <row r="452" spans="1:17" ht="405">
      <c r="A452" s="412" t="s">
        <v>17</v>
      </c>
      <c r="B452" s="383" t="s">
        <v>14</v>
      </c>
      <c r="C452" s="596"/>
      <c r="D452" s="596"/>
      <c r="E452" s="595" t="s">
        <v>4144</v>
      </c>
      <c r="F452" s="595"/>
      <c r="G452" s="384" t="s">
        <v>4145</v>
      </c>
      <c r="H452" s="402" t="s">
        <v>4084</v>
      </c>
      <c r="I452" s="402" t="s">
        <v>4085</v>
      </c>
      <c r="J452" s="391">
        <v>27</v>
      </c>
      <c r="K452" s="386">
        <v>45323</v>
      </c>
      <c r="L452" s="386">
        <v>47483</v>
      </c>
      <c r="M452" s="387">
        <f t="shared" si="21"/>
        <v>308.57142857142856</v>
      </c>
      <c r="N452" s="388">
        <v>0.44440000000000002</v>
      </c>
      <c r="O452" s="402" t="s">
        <v>4146</v>
      </c>
      <c r="P452" s="388">
        <f t="shared" si="22"/>
        <v>0.44440000000000002</v>
      </c>
      <c r="Q452" s="389" t="str" cm="1">
        <f t="array" aca="1" ref="Q452" ca="1">IF(ISNUMBER(P452),IF(P452=100%,"CUMPLIDA",IF(AND(ISNUMBER(L452),ISNUMBER(INDIRECT("FECHA_"&amp;$B452,1))), IF(L452&lt;=INDIRECT("FECHA_"&amp;$B452,1),"INCUMPLIDA","PROCESO"), "VERIFICAR FECHA")),"SIN VALOR AVANCE")</f>
        <v>PROCESO</v>
      </c>
    </row>
    <row r="453" spans="1:17" ht="120">
      <c r="A453" s="412" t="s">
        <v>17</v>
      </c>
      <c r="B453" s="383" t="s">
        <v>14</v>
      </c>
      <c r="C453" s="596"/>
      <c r="D453" s="596"/>
      <c r="E453" s="595"/>
      <c r="F453" s="595"/>
      <c r="G453" s="384" t="s">
        <v>4147</v>
      </c>
      <c r="H453" s="402" t="s">
        <v>4148</v>
      </c>
      <c r="I453" s="402" t="s">
        <v>4149</v>
      </c>
      <c r="J453" s="391" t="s">
        <v>4150</v>
      </c>
      <c r="K453" s="386">
        <v>45597</v>
      </c>
      <c r="L453" s="386">
        <v>45838</v>
      </c>
      <c r="M453" s="387">
        <f t="shared" si="21"/>
        <v>34.428571428571431</v>
      </c>
      <c r="N453" s="388">
        <v>1</v>
      </c>
      <c r="O453" s="402" t="s">
        <v>4132</v>
      </c>
      <c r="P453" s="388">
        <f t="shared" si="22"/>
        <v>1</v>
      </c>
      <c r="Q453" s="389" t="str" cm="1">
        <f t="array" aca="1" ref="Q453" ca="1">IF(ISNUMBER(P453),IF(P453=100%,"CUMPLIDA",IF(AND(ISNUMBER(L453),ISNUMBER(INDIRECT("FECHA_"&amp;$B453,1))), IF(L453&lt;=INDIRECT("FECHA_"&amp;$B453,1),"INCUMPLIDA","PROCESO"), "VERIFICAR FECHA")),"SIN VALOR AVANCE")</f>
        <v>CUMPLIDA</v>
      </c>
    </row>
    <row r="454" spans="1:17" ht="90.75">
      <c r="A454" s="412" t="s">
        <v>17</v>
      </c>
      <c r="B454" s="383" t="s">
        <v>14</v>
      </c>
      <c r="C454" s="596"/>
      <c r="D454" s="596"/>
      <c r="E454" s="595"/>
      <c r="F454" s="595"/>
      <c r="G454" s="384" t="s">
        <v>4151</v>
      </c>
      <c r="H454" s="402" t="s">
        <v>4152</v>
      </c>
      <c r="I454" s="402" t="s">
        <v>4153</v>
      </c>
      <c r="J454" s="388">
        <v>1</v>
      </c>
      <c r="K454" s="386">
        <v>45597</v>
      </c>
      <c r="L454" s="386">
        <v>45868</v>
      </c>
      <c r="M454" s="387">
        <f t="shared" si="21"/>
        <v>38.714285714285715</v>
      </c>
      <c r="N454" s="388">
        <v>1</v>
      </c>
      <c r="O454" s="402" t="s">
        <v>4132</v>
      </c>
      <c r="P454" s="388">
        <f t="shared" si="22"/>
        <v>1</v>
      </c>
      <c r="Q454" s="389" t="str" cm="1">
        <f t="array" aca="1" ref="Q454" ca="1">IF(ISNUMBER(P454),IF(P454=100%,"CUMPLIDA",IF(AND(ISNUMBER(L454),ISNUMBER(INDIRECT("FECHA_"&amp;$B454,1))), IF(L454&lt;=INDIRECT("FECHA_"&amp;$B454,1),"INCUMPLIDA","PROCESO"), "VERIFICAR FECHA")),"SIN VALOR AVANCE")</f>
        <v>CUMPLIDA</v>
      </c>
    </row>
    <row r="455" spans="1:17" ht="225">
      <c r="A455" s="412" t="s">
        <v>17</v>
      </c>
      <c r="B455" s="383" t="s">
        <v>14</v>
      </c>
      <c r="C455" s="596"/>
      <c r="D455" s="596"/>
      <c r="E455" s="595" t="s">
        <v>4154</v>
      </c>
      <c r="F455" s="595"/>
      <c r="G455" s="384" t="s">
        <v>4155</v>
      </c>
      <c r="H455" s="403" t="s">
        <v>4156</v>
      </c>
      <c r="I455" s="402" t="s">
        <v>4157</v>
      </c>
      <c r="J455" s="391">
        <v>1</v>
      </c>
      <c r="K455" s="386">
        <v>45597</v>
      </c>
      <c r="L455" s="386">
        <v>45991</v>
      </c>
      <c r="M455" s="387">
        <f t="shared" si="21"/>
        <v>56.285714285714285</v>
      </c>
      <c r="N455" s="388">
        <v>0</v>
      </c>
      <c r="O455" s="402" t="s">
        <v>4158</v>
      </c>
      <c r="P455" s="388">
        <f>IF(B455="ITRC",N455,N455/J455)</f>
        <v>0</v>
      </c>
      <c r="Q455" s="389" t="str" cm="1">
        <f t="array" aca="1" ref="Q455" ca="1">IF(ISNUMBER(P455),IF(P455=100%,"CUMPLIDA",IF(AND(ISNUMBER(L455),ISNUMBER(INDIRECT("FECHA_"&amp;$B455,1))), IF(L455&lt;=INDIRECT("FECHA_"&amp;$B455,1),"INCUMPLIDA","PROCESO"), "VERIFICAR FECHA")),"SIN VALOR AVANCE")</f>
        <v>PROCESO</v>
      </c>
    </row>
    <row r="456" spans="1:17" ht="345">
      <c r="A456" s="412" t="s">
        <v>17</v>
      </c>
      <c r="B456" s="383" t="s">
        <v>14</v>
      </c>
      <c r="C456" s="596"/>
      <c r="D456" s="596"/>
      <c r="E456" s="595"/>
      <c r="F456" s="595"/>
      <c r="G456" s="384" t="s">
        <v>4159</v>
      </c>
      <c r="H456" s="402" t="s">
        <v>4160</v>
      </c>
      <c r="I456" s="402" t="s">
        <v>4161</v>
      </c>
      <c r="J456" s="391" t="s">
        <v>4162</v>
      </c>
      <c r="K456" s="386">
        <v>45323</v>
      </c>
      <c r="L456" s="386">
        <v>47483</v>
      </c>
      <c r="M456" s="387">
        <f t="shared" si="21"/>
        <v>308.57142857142856</v>
      </c>
      <c r="N456" s="388">
        <v>0.44440000000000002</v>
      </c>
      <c r="O456" s="402" t="s">
        <v>4123</v>
      </c>
      <c r="P456" s="388">
        <f>IF(B457="ITRC",N456,N456/J456)</f>
        <v>0.44440000000000002</v>
      </c>
      <c r="Q456" s="389" t="str" cm="1">
        <f t="array" aca="1" ref="Q456" ca="1">IF(ISNUMBER(P456),IF(P456=100%,"CUMPLIDA",IF(AND(ISNUMBER(L456),ISNUMBER(INDIRECT("FECHA_"&amp;$B456,1))), IF(L456&lt;=INDIRECT("FECHA_"&amp;$B456,1),"INCUMPLIDA","PROCESO"), "VERIFICAR FECHA")),"SIN VALOR AVANCE")</f>
        <v>PROCESO</v>
      </c>
    </row>
    <row r="457" spans="1:17" ht="409.5">
      <c r="A457" s="412" t="s">
        <v>17</v>
      </c>
      <c r="B457" s="383" t="s">
        <v>14</v>
      </c>
      <c r="C457" s="596"/>
      <c r="D457" s="596"/>
      <c r="E457" s="595"/>
      <c r="F457" s="595"/>
      <c r="G457" s="487" t="s">
        <v>5519</v>
      </c>
      <c r="H457" s="488" t="s">
        <v>5345</v>
      </c>
      <c r="I457" s="489" t="s">
        <v>5520</v>
      </c>
      <c r="J457" s="391">
        <v>4</v>
      </c>
      <c r="K457" s="386">
        <v>45597</v>
      </c>
      <c r="L457" s="386">
        <v>45991</v>
      </c>
      <c r="M457" s="387">
        <f t="shared" si="21"/>
        <v>56.285714285714285</v>
      </c>
      <c r="N457" s="388">
        <v>0</v>
      </c>
      <c r="O457" s="402" t="s">
        <v>5346</v>
      </c>
      <c r="P457" s="388">
        <f>IF(B458="ITRC",N457,N457/J457)</f>
        <v>0</v>
      </c>
      <c r="Q457" s="389" t="str" cm="1">
        <f t="array" aca="1" ref="Q457" ca="1">IF(ISNUMBER(P457),IF(P457=100%,"CUMPLIDA",IF(AND(ISNUMBER(L457),ISNUMBER(INDIRECT("FECHA_"&amp;$B457,1))), IF(L457&lt;=INDIRECT("FECHA_"&amp;$B457,1),"INCUMPLIDA","PROCESO"), "VERIFICAR FECHA")),"SIN VALOR AVANCE")</f>
        <v>PROCESO</v>
      </c>
    </row>
    <row r="458" spans="1:17" ht="150">
      <c r="A458" s="412" t="s">
        <v>17</v>
      </c>
      <c r="B458" s="383" t="s">
        <v>14</v>
      </c>
      <c r="C458" s="596" t="s">
        <v>4163</v>
      </c>
      <c r="D458" s="596" t="s">
        <v>4118</v>
      </c>
      <c r="E458" s="595" t="s">
        <v>4164</v>
      </c>
      <c r="F458" s="595" t="s">
        <v>4165</v>
      </c>
      <c r="G458" s="384" t="s">
        <v>4166</v>
      </c>
      <c r="H458" s="402" t="s">
        <v>4167</v>
      </c>
      <c r="I458" s="402" t="s">
        <v>4168</v>
      </c>
      <c r="J458" s="391">
        <v>2</v>
      </c>
      <c r="K458" s="386">
        <v>45698</v>
      </c>
      <c r="L458" s="386">
        <v>46022</v>
      </c>
      <c r="M458" s="387">
        <f t="shared" si="21"/>
        <v>46.285714285714285</v>
      </c>
      <c r="N458" s="388">
        <v>0.6</v>
      </c>
      <c r="O458" s="410" t="s">
        <v>4169</v>
      </c>
      <c r="P458" s="388">
        <f t="shared" ref="P458:P521" si="23">IF(B458="ITRC",N458,N458/J458)</f>
        <v>0.6</v>
      </c>
      <c r="Q458" s="389" t="str" cm="1">
        <f t="array" aca="1" ref="Q458" ca="1">IF(ISNUMBER(P458),IF(P458=100%,"CUMPLIDA",IF(AND(ISNUMBER(L458),ISNUMBER(INDIRECT("FECHA_"&amp;$B458,1))), IF(L458&lt;=INDIRECT("FECHA_"&amp;$B458,1),"INCUMPLIDA","PROCESO"), "VERIFICAR FECHA")),"SIN VALOR AVANCE")</f>
        <v>PROCESO</v>
      </c>
    </row>
    <row r="459" spans="1:17" ht="165">
      <c r="A459" s="412" t="s">
        <v>17</v>
      </c>
      <c r="B459" s="383" t="s">
        <v>14</v>
      </c>
      <c r="C459" s="596"/>
      <c r="D459" s="596"/>
      <c r="E459" s="595"/>
      <c r="F459" s="595"/>
      <c r="G459" s="384" t="s">
        <v>4170</v>
      </c>
      <c r="H459" s="402" t="s">
        <v>4171</v>
      </c>
      <c r="I459" s="402" t="s">
        <v>4172</v>
      </c>
      <c r="J459" s="391">
        <v>1</v>
      </c>
      <c r="K459" s="386">
        <v>45722</v>
      </c>
      <c r="L459" s="386">
        <v>46022</v>
      </c>
      <c r="M459" s="387">
        <f t="shared" si="21"/>
        <v>42.857142857142854</v>
      </c>
      <c r="N459" s="388">
        <v>0.2</v>
      </c>
      <c r="O459" s="410" t="s">
        <v>4169</v>
      </c>
      <c r="P459" s="388">
        <f t="shared" si="23"/>
        <v>0.2</v>
      </c>
      <c r="Q459" s="389" t="str" cm="1">
        <f t="array" aca="1" ref="Q459" ca="1">IF(ISNUMBER(P459),IF(P459=100%,"CUMPLIDA",IF(AND(ISNUMBER(L459),ISNUMBER(INDIRECT("FECHA_"&amp;$B459,1))), IF(L459&lt;=INDIRECT("FECHA_"&amp;$B459,1),"INCUMPLIDA","PROCESO"), "VERIFICAR FECHA")),"SIN VALOR AVANCE")</f>
        <v>PROCESO</v>
      </c>
    </row>
    <row r="460" spans="1:17" ht="105">
      <c r="A460" s="412" t="s">
        <v>17</v>
      </c>
      <c r="B460" s="383" t="s">
        <v>14</v>
      </c>
      <c r="C460" s="596"/>
      <c r="D460" s="596"/>
      <c r="E460" s="595"/>
      <c r="F460" s="595"/>
      <c r="G460" s="384" t="s">
        <v>4173</v>
      </c>
      <c r="H460" s="402" t="s">
        <v>4174</v>
      </c>
      <c r="I460" s="403" t="s">
        <v>4175</v>
      </c>
      <c r="J460" s="391">
        <v>1</v>
      </c>
      <c r="K460" s="386">
        <v>45698</v>
      </c>
      <c r="L460" s="386">
        <v>46022</v>
      </c>
      <c r="M460" s="387">
        <f t="shared" si="21"/>
        <v>46.285714285714285</v>
      </c>
      <c r="N460" s="388">
        <v>0</v>
      </c>
      <c r="O460" s="410" t="s">
        <v>4176</v>
      </c>
      <c r="P460" s="388">
        <f t="shared" si="23"/>
        <v>0</v>
      </c>
      <c r="Q460" s="389" t="str" cm="1">
        <f t="array" aca="1" ref="Q460" ca="1">IF(ISNUMBER(P460),IF(P460=100%,"CUMPLIDA",IF(AND(ISNUMBER(L460),ISNUMBER(INDIRECT("FECHA_"&amp;$B460,1))), IF(L460&lt;=INDIRECT("FECHA_"&amp;$B460,1),"INCUMPLIDA","PROCESO"), "VERIFICAR FECHA")),"SIN VALOR AVANCE")</f>
        <v>PROCESO</v>
      </c>
    </row>
    <row r="461" spans="1:17" ht="90" customHeight="1">
      <c r="A461" s="412" t="s">
        <v>17</v>
      </c>
      <c r="B461" s="383" t="s">
        <v>14</v>
      </c>
      <c r="C461" s="596"/>
      <c r="D461" s="596"/>
      <c r="E461" s="595" t="s">
        <v>4177</v>
      </c>
      <c r="F461" s="595"/>
      <c r="G461" s="392" t="s">
        <v>4178</v>
      </c>
      <c r="H461" s="402" t="s">
        <v>4179</v>
      </c>
      <c r="I461" s="402" t="s">
        <v>4180</v>
      </c>
      <c r="J461" s="391">
        <v>1</v>
      </c>
      <c r="K461" s="386">
        <v>45698</v>
      </c>
      <c r="L461" s="386">
        <v>45747</v>
      </c>
      <c r="M461" s="387">
        <f t="shared" si="21"/>
        <v>7</v>
      </c>
      <c r="N461" s="388">
        <v>1</v>
      </c>
      <c r="O461" s="411" t="s">
        <v>4181</v>
      </c>
      <c r="P461" s="388">
        <f t="shared" si="23"/>
        <v>1</v>
      </c>
      <c r="Q461" s="389" t="str" cm="1">
        <f t="array" aca="1" ref="Q461" ca="1">IF(ISNUMBER(P461),IF(P461=100%,"CUMPLIDA",IF(AND(ISNUMBER(L461),ISNUMBER(INDIRECT("FECHA_"&amp;$B461,1))), IF(L461&lt;=INDIRECT("FECHA_"&amp;$B461,1),"INCUMPLIDA","PROCESO"), "VERIFICAR FECHA")),"SIN VALOR AVANCE")</f>
        <v>CUMPLIDA</v>
      </c>
    </row>
    <row r="462" spans="1:17" ht="105">
      <c r="A462" s="412" t="s">
        <v>17</v>
      </c>
      <c r="B462" s="383" t="s">
        <v>14</v>
      </c>
      <c r="C462" s="596"/>
      <c r="D462" s="596"/>
      <c r="E462" s="595"/>
      <c r="F462" s="595"/>
      <c r="G462" s="392" t="s">
        <v>4182</v>
      </c>
      <c r="H462" s="402" t="s">
        <v>4183</v>
      </c>
      <c r="I462" s="402" t="s">
        <v>4184</v>
      </c>
      <c r="J462" s="391">
        <v>2</v>
      </c>
      <c r="K462" s="386">
        <v>45719</v>
      </c>
      <c r="L462" s="386">
        <v>46022</v>
      </c>
      <c r="M462" s="387">
        <f t="shared" si="21"/>
        <v>43.285714285714285</v>
      </c>
      <c r="N462" s="388">
        <v>0.75</v>
      </c>
      <c r="O462" s="411" t="s">
        <v>4185</v>
      </c>
      <c r="P462" s="388">
        <f t="shared" si="23"/>
        <v>0.75</v>
      </c>
      <c r="Q462" s="389" t="str" cm="1">
        <f t="array" aca="1" ref="Q462" ca="1">IF(ISNUMBER(P462),IF(P462=100%,"CUMPLIDA",IF(AND(ISNUMBER(L462),ISNUMBER(INDIRECT("FECHA_"&amp;$B462,1))), IF(L462&lt;=INDIRECT("FECHA_"&amp;$B462,1),"INCUMPLIDA","PROCESO"), "VERIFICAR FECHA")),"SIN VALOR AVANCE")</f>
        <v>PROCESO</v>
      </c>
    </row>
    <row r="463" spans="1:17" ht="150">
      <c r="A463" s="412" t="s">
        <v>17</v>
      </c>
      <c r="B463" s="383" t="s">
        <v>14</v>
      </c>
      <c r="C463" s="596"/>
      <c r="D463" s="596"/>
      <c r="E463" s="595" t="s">
        <v>4186</v>
      </c>
      <c r="F463" s="595"/>
      <c r="G463" s="384" t="s">
        <v>4187</v>
      </c>
      <c r="H463" s="402" t="s">
        <v>4188</v>
      </c>
      <c r="I463" s="402" t="s">
        <v>4189</v>
      </c>
      <c r="J463" s="391">
        <v>1</v>
      </c>
      <c r="K463" s="386">
        <v>45698</v>
      </c>
      <c r="L463" s="386">
        <v>46022</v>
      </c>
      <c r="M463" s="387">
        <f t="shared" si="21"/>
        <v>46.285714285714285</v>
      </c>
      <c r="N463" s="388">
        <v>0</v>
      </c>
      <c r="O463" s="402" t="s">
        <v>4190</v>
      </c>
      <c r="P463" s="388">
        <f t="shared" si="23"/>
        <v>0</v>
      </c>
      <c r="Q463" s="389" t="str" cm="1">
        <f t="array" aca="1" ref="Q463" ca="1">IF(ISNUMBER(P463),IF(P463=100%,"CUMPLIDA",IF(AND(ISNUMBER(L463),ISNUMBER(INDIRECT("FECHA_"&amp;$B463,1))), IF(L463&lt;=INDIRECT("FECHA_"&amp;$B463,1),"INCUMPLIDA","PROCESO"), "VERIFICAR FECHA")),"SIN VALOR AVANCE")</f>
        <v>PROCESO</v>
      </c>
    </row>
    <row r="464" spans="1:17" ht="120">
      <c r="A464" s="412" t="s">
        <v>17</v>
      </c>
      <c r="B464" s="383" t="s">
        <v>14</v>
      </c>
      <c r="C464" s="596"/>
      <c r="D464" s="596"/>
      <c r="E464" s="595"/>
      <c r="F464" s="595"/>
      <c r="G464" s="384" t="s">
        <v>4191</v>
      </c>
      <c r="H464" s="402" t="s">
        <v>4192</v>
      </c>
      <c r="I464" s="402" t="s">
        <v>4193</v>
      </c>
      <c r="J464" s="391">
        <v>1</v>
      </c>
      <c r="K464" s="386">
        <v>45698</v>
      </c>
      <c r="L464" s="386">
        <v>46022</v>
      </c>
      <c r="M464" s="387">
        <f t="shared" si="21"/>
        <v>46.285714285714285</v>
      </c>
      <c r="N464" s="388">
        <v>0.4</v>
      </c>
      <c r="O464" s="402" t="s">
        <v>4190</v>
      </c>
      <c r="P464" s="388">
        <f t="shared" si="23"/>
        <v>0.4</v>
      </c>
      <c r="Q464" s="389" t="str" cm="1">
        <f t="array" aca="1" ref="Q464" ca="1">IF(ISNUMBER(P464),IF(P464=100%,"CUMPLIDA",IF(AND(ISNUMBER(L464),ISNUMBER(INDIRECT("FECHA_"&amp;$B464,1))), IF(L464&lt;=INDIRECT("FECHA_"&amp;$B464,1),"INCUMPLIDA","PROCESO"), "VERIFICAR FECHA")),"SIN VALOR AVANCE")</f>
        <v>PROCESO</v>
      </c>
    </row>
    <row r="465" spans="1:17" ht="255">
      <c r="A465" s="412" t="s">
        <v>17</v>
      </c>
      <c r="B465" s="383" t="s">
        <v>14</v>
      </c>
      <c r="C465" s="596"/>
      <c r="D465" s="596"/>
      <c r="E465" s="595"/>
      <c r="F465" s="595"/>
      <c r="G465" s="384" t="s">
        <v>4194</v>
      </c>
      <c r="H465" s="402" t="s">
        <v>4195</v>
      </c>
      <c r="I465" s="402" t="s">
        <v>4196</v>
      </c>
      <c r="J465" s="391">
        <v>1</v>
      </c>
      <c r="K465" s="386">
        <v>45698</v>
      </c>
      <c r="L465" s="386">
        <v>46112</v>
      </c>
      <c r="M465" s="387">
        <f t="shared" si="21"/>
        <v>59.142857142857146</v>
      </c>
      <c r="N465" s="388">
        <v>0</v>
      </c>
      <c r="O465" s="402" t="s">
        <v>4197</v>
      </c>
      <c r="P465" s="388">
        <f t="shared" si="23"/>
        <v>0</v>
      </c>
      <c r="Q465" s="389" t="str" cm="1">
        <f t="array" aca="1" ref="Q465" ca="1">IF(ISNUMBER(P465),IF(P465=100%,"CUMPLIDA",IF(AND(ISNUMBER(L465),ISNUMBER(INDIRECT("FECHA_"&amp;$B465,1))), IF(L465&lt;=INDIRECT("FECHA_"&amp;$B465,1),"INCUMPLIDA","PROCESO"), "VERIFICAR FECHA")),"SIN VALOR AVANCE")</f>
        <v>PROCESO</v>
      </c>
    </row>
    <row r="466" spans="1:17" ht="105" customHeight="1">
      <c r="A466" s="412" t="s">
        <v>17</v>
      </c>
      <c r="B466" s="383" t="s">
        <v>14</v>
      </c>
      <c r="C466" s="596"/>
      <c r="D466" s="596"/>
      <c r="E466" s="595" t="s">
        <v>4198</v>
      </c>
      <c r="F466" s="595"/>
      <c r="G466" s="384" t="s">
        <v>4199</v>
      </c>
      <c r="H466" s="402" t="s">
        <v>4200</v>
      </c>
      <c r="I466" s="402" t="s">
        <v>4201</v>
      </c>
      <c r="J466" s="391">
        <v>1</v>
      </c>
      <c r="K466" s="386">
        <v>45698</v>
      </c>
      <c r="L466" s="386">
        <v>46022</v>
      </c>
      <c r="M466" s="387">
        <f t="shared" si="21"/>
        <v>46.285714285714285</v>
      </c>
      <c r="N466" s="388">
        <v>0.25</v>
      </c>
      <c r="O466" s="402" t="s">
        <v>4190</v>
      </c>
      <c r="P466" s="388">
        <f t="shared" si="23"/>
        <v>0.25</v>
      </c>
      <c r="Q466" s="389" t="str" cm="1">
        <f t="array" aca="1" ref="Q466" ca="1">IF(ISNUMBER(P466),IF(P466=100%,"CUMPLIDA",IF(AND(ISNUMBER(L466),ISNUMBER(INDIRECT("FECHA_"&amp;$B466,1))), IF(L466&lt;=INDIRECT("FECHA_"&amp;$B466,1),"INCUMPLIDA","PROCESO"), "VERIFICAR FECHA")),"SIN VALOR AVANCE")</f>
        <v>PROCESO</v>
      </c>
    </row>
    <row r="467" spans="1:17" ht="120">
      <c r="A467" s="412" t="s">
        <v>17</v>
      </c>
      <c r="B467" s="383" t="s">
        <v>14</v>
      </c>
      <c r="C467" s="596"/>
      <c r="D467" s="596"/>
      <c r="E467" s="595"/>
      <c r="F467" s="595"/>
      <c r="G467" s="384" t="s">
        <v>4202</v>
      </c>
      <c r="H467" s="402" t="s">
        <v>4203</v>
      </c>
      <c r="I467" s="402" t="s">
        <v>4204</v>
      </c>
      <c r="J467" s="391">
        <v>1</v>
      </c>
      <c r="K467" s="386">
        <v>45698</v>
      </c>
      <c r="L467" s="386">
        <v>46022</v>
      </c>
      <c r="M467" s="387">
        <f t="shared" si="21"/>
        <v>46.285714285714285</v>
      </c>
      <c r="N467" s="388">
        <v>0.25</v>
      </c>
      <c r="O467" s="402" t="s">
        <v>4190</v>
      </c>
      <c r="P467" s="388">
        <f t="shared" si="23"/>
        <v>0.25</v>
      </c>
      <c r="Q467" s="389" t="str" cm="1">
        <f t="array" aca="1" ref="Q467" ca="1">IF(ISNUMBER(P467),IF(P467=100%,"CUMPLIDA",IF(AND(ISNUMBER(L467),ISNUMBER(INDIRECT("FECHA_"&amp;$B467,1))), IF(L467&lt;=INDIRECT("FECHA_"&amp;$B467,1),"INCUMPLIDA","PROCESO"), "VERIFICAR FECHA")),"SIN VALOR AVANCE")</f>
        <v>PROCESO</v>
      </c>
    </row>
    <row r="468" spans="1:17" ht="165.75" customHeight="1">
      <c r="A468" s="412" t="s">
        <v>17</v>
      </c>
      <c r="B468" s="383" t="s">
        <v>14</v>
      </c>
      <c r="C468" s="596"/>
      <c r="D468" s="596"/>
      <c r="E468" s="595" t="s">
        <v>4205</v>
      </c>
      <c r="F468" s="595"/>
      <c r="G468" s="384" t="s">
        <v>4206</v>
      </c>
      <c r="H468" s="402" t="s">
        <v>4207</v>
      </c>
      <c r="I468" s="402" t="s">
        <v>1031</v>
      </c>
      <c r="J468" s="391">
        <v>1</v>
      </c>
      <c r="K468" s="386">
        <v>45698</v>
      </c>
      <c r="L468" s="386">
        <v>45900</v>
      </c>
      <c r="M468" s="387">
        <f t="shared" si="21"/>
        <v>28.857142857142858</v>
      </c>
      <c r="N468" s="388">
        <v>1</v>
      </c>
      <c r="O468" s="402" t="s">
        <v>4208</v>
      </c>
      <c r="P468" s="388">
        <f t="shared" si="23"/>
        <v>1</v>
      </c>
      <c r="Q468" s="389" t="str" cm="1">
        <f t="array" aca="1" ref="Q468" ca="1">IF(ISNUMBER(P468),IF(P468=100%,"CUMPLIDA",IF(AND(ISNUMBER(L468),ISNUMBER(INDIRECT("FECHA_"&amp;$B468,1))), IF(L468&lt;=INDIRECT("FECHA_"&amp;$B468,1),"INCUMPLIDA","PROCESO"), "VERIFICAR FECHA")),"SIN VALOR AVANCE")</f>
        <v>CUMPLIDA</v>
      </c>
    </row>
    <row r="469" spans="1:17" ht="150.75">
      <c r="A469" s="412" t="s">
        <v>17</v>
      </c>
      <c r="B469" s="383" t="s">
        <v>14</v>
      </c>
      <c r="C469" s="596"/>
      <c r="D469" s="596"/>
      <c r="E469" s="595"/>
      <c r="F469" s="595"/>
      <c r="G469" s="384" t="s">
        <v>4209</v>
      </c>
      <c r="H469" s="402" t="s">
        <v>4210</v>
      </c>
      <c r="I469" s="402" t="s">
        <v>1031</v>
      </c>
      <c r="J469" s="391">
        <v>1</v>
      </c>
      <c r="K469" s="386">
        <v>45698</v>
      </c>
      <c r="L469" s="386">
        <v>45900</v>
      </c>
      <c r="M469" s="387">
        <f t="shared" si="21"/>
        <v>28.857142857142858</v>
      </c>
      <c r="N469" s="388">
        <v>1</v>
      </c>
      <c r="O469" s="402" t="s">
        <v>4211</v>
      </c>
      <c r="P469" s="388">
        <f t="shared" si="23"/>
        <v>1</v>
      </c>
      <c r="Q469" s="389" t="str" cm="1">
        <f t="array" aca="1" ref="Q469" ca="1">IF(ISNUMBER(P469),IF(P469=100%,"CUMPLIDA",IF(AND(ISNUMBER(L469),ISNUMBER(INDIRECT("FECHA_"&amp;$B469,1))), IF(L469&lt;=INDIRECT("FECHA_"&amp;$B469,1),"INCUMPLIDA","PROCESO"), "VERIFICAR FECHA")),"SIN VALOR AVANCE")</f>
        <v>CUMPLIDA</v>
      </c>
    </row>
    <row r="470" spans="1:17" ht="210">
      <c r="A470" s="412" t="s">
        <v>17</v>
      </c>
      <c r="B470" s="383" t="s">
        <v>14</v>
      </c>
      <c r="C470" s="596"/>
      <c r="D470" s="596"/>
      <c r="E470" s="595"/>
      <c r="F470" s="595"/>
      <c r="G470" s="384" t="s">
        <v>4212</v>
      </c>
      <c r="H470" s="402" t="s">
        <v>4213</v>
      </c>
      <c r="I470" s="402" t="s">
        <v>4214</v>
      </c>
      <c r="J470" s="391">
        <v>1</v>
      </c>
      <c r="K470" s="386">
        <v>45332</v>
      </c>
      <c r="L470" s="386">
        <v>45900</v>
      </c>
      <c r="M470" s="387">
        <f t="shared" si="21"/>
        <v>81.142857142857139</v>
      </c>
      <c r="N470" s="388">
        <v>1</v>
      </c>
      <c r="O470" s="402" t="s">
        <v>4215</v>
      </c>
      <c r="P470" s="388">
        <f t="shared" si="23"/>
        <v>1</v>
      </c>
      <c r="Q470" s="389" t="str" cm="1">
        <f t="array" aca="1" ref="Q470" ca="1">IF(ISNUMBER(P470),IF(P470=100%,"CUMPLIDA",IF(AND(ISNUMBER(L470),ISNUMBER(INDIRECT("FECHA_"&amp;$B470,1))), IF(L470&lt;=INDIRECT("FECHA_"&amp;$B470,1),"INCUMPLIDA","PROCESO"), "VERIFICAR FECHA")),"SIN VALOR AVANCE")</f>
        <v>CUMPLIDA</v>
      </c>
    </row>
    <row r="471" spans="1:17" ht="135">
      <c r="A471" s="412" t="s">
        <v>17</v>
      </c>
      <c r="B471" s="383" t="s">
        <v>14</v>
      </c>
      <c r="C471" s="596"/>
      <c r="D471" s="596"/>
      <c r="E471" s="595"/>
      <c r="F471" s="595"/>
      <c r="G471" s="384" t="s">
        <v>4216</v>
      </c>
      <c r="H471" s="402" t="s">
        <v>4217</v>
      </c>
      <c r="I471" s="402" t="s">
        <v>4218</v>
      </c>
      <c r="J471" s="391">
        <v>1</v>
      </c>
      <c r="K471" s="386">
        <v>45332</v>
      </c>
      <c r="L471" s="386">
        <v>45900</v>
      </c>
      <c r="M471" s="387">
        <f t="shared" si="21"/>
        <v>81.142857142857139</v>
      </c>
      <c r="N471" s="388">
        <v>1</v>
      </c>
      <c r="O471" s="402" t="s">
        <v>4219</v>
      </c>
      <c r="P471" s="388">
        <f t="shared" si="23"/>
        <v>1</v>
      </c>
      <c r="Q471" s="389" t="str" cm="1">
        <f t="array" aca="1" ref="Q471" ca="1">IF(ISNUMBER(P471),IF(P471=100%,"CUMPLIDA",IF(AND(ISNUMBER(L471),ISNUMBER(INDIRECT("FECHA_"&amp;$B471,1))), IF(L471&lt;=INDIRECT("FECHA_"&amp;$B471,1),"INCUMPLIDA","PROCESO"), "VERIFICAR FECHA")),"SIN VALOR AVANCE")</f>
        <v>CUMPLIDA</v>
      </c>
    </row>
    <row r="472" spans="1:17" ht="90">
      <c r="A472" s="412" t="s">
        <v>17</v>
      </c>
      <c r="B472" s="383" t="s">
        <v>14</v>
      </c>
      <c r="C472" s="596"/>
      <c r="D472" s="596"/>
      <c r="E472" s="595"/>
      <c r="F472" s="595"/>
      <c r="G472" s="384" t="s">
        <v>4220</v>
      </c>
      <c r="H472" s="402" t="s">
        <v>4221</v>
      </c>
      <c r="I472" s="402" t="s">
        <v>4218</v>
      </c>
      <c r="J472" s="391">
        <v>1</v>
      </c>
      <c r="K472" s="386">
        <v>45332</v>
      </c>
      <c r="L472" s="386">
        <v>45900</v>
      </c>
      <c r="M472" s="387">
        <f t="shared" si="21"/>
        <v>81.142857142857139</v>
      </c>
      <c r="N472" s="388">
        <v>1</v>
      </c>
      <c r="O472" s="402" t="s">
        <v>4222</v>
      </c>
      <c r="P472" s="388">
        <f t="shared" si="23"/>
        <v>1</v>
      </c>
      <c r="Q472" s="389" t="str" cm="1">
        <f t="array" aca="1" ref="Q472" ca="1">IF(ISNUMBER(P472),IF(P472=100%,"CUMPLIDA",IF(AND(ISNUMBER(L472),ISNUMBER(INDIRECT("FECHA_"&amp;$B472,1))), IF(L472&lt;=INDIRECT("FECHA_"&amp;$B472,1),"INCUMPLIDA","PROCESO"), "VERIFICAR FECHA")),"SIN VALOR AVANCE")</f>
        <v>CUMPLIDA</v>
      </c>
    </row>
    <row r="473" spans="1:17" ht="195">
      <c r="A473" s="412" t="s">
        <v>17</v>
      </c>
      <c r="B473" s="383" t="s">
        <v>14</v>
      </c>
      <c r="C473" s="596"/>
      <c r="D473" s="596"/>
      <c r="E473" s="595"/>
      <c r="F473" s="595"/>
      <c r="G473" s="384" t="s">
        <v>4223</v>
      </c>
      <c r="H473" s="402" t="s">
        <v>4224</v>
      </c>
      <c r="I473" s="402" t="s">
        <v>4225</v>
      </c>
      <c r="J473" s="391">
        <v>3</v>
      </c>
      <c r="K473" s="386">
        <v>45717</v>
      </c>
      <c r="L473" s="386">
        <v>46234</v>
      </c>
      <c r="M473" s="387">
        <f t="shared" si="21"/>
        <v>73.857142857142861</v>
      </c>
      <c r="N473" s="388">
        <v>0.1</v>
      </c>
      <c r="O473" s="402" t="s">
        <v>4219</v>
      </c>
      <c r="P473" s="388">
        <f t="shared" si="23"/>
        <v>0.1</v>
      </c>
      <c r="Q473" s="389" t="str" cm="1">
        <f t="array" aca="1" ref="Q473" ca="1">IF(ISNUMBER(P473),IF(P473=100%,"CUMPLIDA",IF(AND(ISNUMBER(L473),ISNUMBER(INDIRECT("FECHA_"&amp;$B473,1))), IF(L473&lt;=INDIRECT("FECHA_"&amp;$B473,1),"INCUMPLIDA","PROCESO"), "VERIFICAR FECHA")),"SIN VALOR AVANCE")</f>
        <v>PROCESO</v>
      </c>
    </row>
    <row r="474" spans="1:17" ht="195">
      <c r="A474" s="412" t="s">
        <v>17</v>
      </c>
      <c r="B474" s="383" t="s">
        <v>14</v>
      </c>
      <c r="C474" s="596"/>
      <c r="D474" s="596"/>
      <c r="E474" s="595"/>
      <c r="F474" s="595"/>
      <c r="G474" s="384" t="s">
        <v>4226</v>
      </c>
      <c r="H474" s="402" t="s">
        <v>4227</v>
      </c>
      <c r="I474" s="402" t="s">
        <v>4225</v>
      </c>
      <c r="J474" s="391">
        <v>3</v>
      </c>
      <c r="K474" s="386">
        <v>45717</v>
      </c>
      <c r="L474" s="386">
        <v>46022</v>
      </c>
      <c r="M474" s="387">
        <f t="shared" si="21"/>
        <v>43.571428571428569</v>
      </c>
      <c r="N474" s="388">
        <v>0.1</v>
      </c>
      <c r="O474" s="402" t="s">
        <v>4219</v>
      </c>
      <c r="P474" s="388">
        <f t="shared" si="23"/>
        <v>0.1</v>
      </c>
      <c r="Q474" s="389" t="str" cm="1">
        <f t="array" aca="1" ref="Q474" ca="1">IF(ISNUMBER(P474),IF(P474=100%,"CUMPLIDA",IF(AND(ISNUMBER(L474),ISNUMBER(INDIRECT("FECHA_"&amp;$B474,1))), IF(L474&lt;=INDIRECT("FECHA_"&amp;$B474,1),"INCUMPLIDA","PROCESO"), "VERIFICAR FECHA")),"SIN VALOR AVANCE")</f>
        <v>PROCESO</v>
      </c>
    </row>
    <row r="475" spans="1:17" ht="135">
      <c r="A475" s="412" t="s">
        <v>17</v>
      </c>
      <c r="B475" s="383" t="s">
        <v>14</v>
      </c>
      <c r="C475" s="596"/>
      <c r="D475" s="596"/>
      <c r="E475" s="595"/>
      <c r="F475" s="595"/>
      <c r="G475" s="384" t="s">
        <v>4228</v>
      </c>
      <c r="H475" s="402" t="s">
        <v>4229</v>
      </c>
      <c r="I475" s="402" t="s">
        <v>4230</v>
      </c>
      <c r="J475" s="391">
        <v>1</v>
      </c>
      <c r="K475" s="386">
        <v>45698</v>
      </c>
      <c r="L475" s="386">
        <v>45838</v>
      </c>
      <c r="M475" s="387">
        <f t="shared" si="21"/>
        <v>20</v>
      </c>
      <c r="N475" s="388">
        <v>1</v>
      </c>
      <c r="O475" s="402" t="s">
        <v>4231</v>
      </c>
      <c r="P475" s="388">
        <f t="shared" si="23"/>
        <v>1</v>
      </c>
      <c r="Q475" s="389" t="str" cm="1">
        <f t="array" aca="1" ref="Q475" ca="1">IF(ISNUMBER(P475),IF(P475=100%,"CUMPLIDA",IF(AND(ISNUMBER(L475),ISNUMBER(INDIRECT("FECHA_"&amp;$B475,1))), IF(L475&lt;=INDIRECT("FECHA_"&amp;$B475,1),"INCUMPLIDA","PROCESO"), "VERIFICAR FECHA")),"SIN VALOR AVANCE")</f>
        <v>CUMPLIDA</v>
      </c>
    </row>
    <row r="476" spans="1:17" ht="135">
      <c r="A476" s="412" t="s">
        <v>17</v>
      </c>
      <c r="B476" s="383" t="s">
        <v>14</v>
      </c>
      <c r="C476" s="596"/>
      <c r="D476" s="596"/>
      <c r="E476" s="595" t="s">
        <v>4232</v>
      </c>
      <c r="F476" s="595"/>
      <c r="G476" s="384" t="s">
        <v>4233</v>
      </c>
      <c r="H476" s="402" t="s">
        <v>4234</v>
      </c>
      <c r="I476" s="402" t="s">
        <v>4230</v>
      </c>
      <c r="J476" s="391">
        <v>1</v>
      </c>
      <c r="K476" s="386">
        <v>45703</v>
      </c>
      <c r="L476" s="386">
        <v>45838</v>
      </c>
      <c r="M476" s="387">
        <f t="shared" si="21"/>
        <v>19.285714285714285</v>
      </c>
      <c r="N476" s="388">
        <v>1</v>
      </c>
      <c r="O476" s="402" t="s">
        <v>4231</v>
      </c>
      <c r="P476" s="388">
        <f t="shared" si="23"/>
        <v>1</v>
      </c>
      <c r="Q476" s="389" t="str" cm="1">
        <f t="array" aca="1" ref="Q476" ca="1">IF(ISNUMBER(P476),IF(P476=100%,"CUMPLIDA",IF(AND(ISNUMBER(L476),ISNUMBER(INDIRECT("FECHA_"&amp;$B476,1))), IF(L476&lt;=INDIRECT("FECHA_"&amp;$B476,1),"INCUMPLIDA","PROCESO"), "VERIFICAR FECHA")),"SIN VALOR AVANCE")</f>
        <v>CUMPLIDA</v>
      </c>
    </row>
    <row r="477" spans="1:17" ht="90">
      <c r="A477" s="412" t="s">
        <v>17</v>
      </c>
      <c r="B477" s="383" t="s">
        <v>14</v>
      </c>
      <c r="C477" s="596"/>
      <c r="D477" s="596"/>
      <c r="E477" s="595"/>
      <c r="F477" s="595"/>
      <c r="G477" s="384" t="s">
        <v>4235</v>
      </c>
      <c r="H477" s="402" t="s">
        <v>4236</v>
      </c>
      <c r="I477" s="402" t="s">
        <v>1465</v>
      </c>
      <c r="J477" s="391">
        <v>2</v>
      </c>
      <c r="K477" s="386">
        <v>45703</v>
      </c>
      <c r="L477" s="386">
        <v>45777</v>
      </c>
      <c r="M477" s="387">
        <f t="shared" si="21"/>
        <v>10.571428571428571</v>
      </c>
      <c r="N477" s="388">
        <v>1</v>
      </c>
      <c r="O477" s="402" t="s">
        <v>4231</v>
      </c>
      <c r="P477" s="388">
        <f t="shared" si="23"/>
        <v>1</v>
      </c>
      <c r="Q477" s="389" t="str" cm="1">
        <f t="array" aca="1" ref="Q477" ca="1">IF(ISNUMBER(P477),IF(P477=100%,"CUMPLIDA",IF(AND(ISNUMBER(L477),ISNUMBER(INDIRECT("FECHA_"&amp;$B477,1))), IF(L477&lt;=INDIRECT("FECHA_"&amp;$B477,1),"INCUMPLIDA","PROCESO"), "VERIFICAR FECHA")),"SIN VALOR AVANCE")</f>
        <v>CUMPLIDA</v>
      </c>
    </row>
    <row r="478" spans="1:17" ht="90">
      <c r="A478" s="412" t="s">
        <v>17</v>
      </c>
      <c r="B478" s="383" t="s">
        <v>14</v>
      </c>
      <c r="C478" s="596"/>
      <c r="D478" s="596"/>
      <c r="E478" s="595"/>
      <c r="F478" s="595"/>
      <c r="G478" s="384" t="s">
        <v>4237</v>
      </c>
      <c r="H478" s="402" t="s">
        <v>4238</v>
      </c>
      <c r="I478" s="402" t="s">
        <v>1465</v>
      </c>
      <c r="J478" s="391">
        <v>2</v>
      </c>
      <c r="K478" s="386">
        <v>45839</v>
      </c>
      <c r="L478" s="386">
        <v>45869</v>
      </c>
      <c r="M478" s="387">
        <f t="shared" si="21"/>
        <v>4.2857142857142856</v>
      </c>
      <c r="N478" s="388">
        <v>1</v>
      </c>
      <c r="O478" s="402" t="s">
        <v>4231</v>
      </c>
      <c r="P478" s="388">
        <f t="shared" si="23"/>
        <v>1</v>
      </c>
      <c r="Q478" s="389" t="str" cm="1">
        <f t="array" aca="1" ref="Q478" ca="1">IF(ISNUMBER(P478),IF(P478=100%,"CUMPLIDA",IF(AND(ISNUMBER(L478),ISNUMBER(INDIRECT("FECHA_"&amp;$B478,1))), IF(L478&lt;=INDIRECT("FECHA_"&amp;$B478,1),"INCUMPLIDA","PROCESO"), "VERIFICAR FECHA")),"SIN VALOR AVANCE")</f>
        <v>CUMPLIDA</v>
      </c>
    </row>
    <row r="479" spans="1:17" ht="105.75" customHeight="1">
      <c r="A479" s="412" t="s">
        <v>17</v>
      </c>
      <c r="B479" s="383" t="s">
        <v>14</v>
      </c>
      <c r="C479" s="596"/>
      <c r="D479" s="596"/>
      <c r="E479" s="595" t="s">
        <v>4239</v>
      </c>
      <c r="F479" s="595"/>
      <c r="G479" s="384" t="s">
        <v>4240</v>
      </c>
      <c r="H479" s="402" t="s">
        <v>4241</v>
      </c>
      <c r="I479" s="402" t="s">
        <v>4242</v>
      </c>
      <c r="J479" s="391">
        <v>1</v>
      </c>
      <c r="K479" s="386">
        <v>45698</v>
      </c>
      <c r="L479" s="386">
        <v>45869</v>
      </c>
      <c r="M479" s="387">
        <f t="shared" si="21"/>
        <v>24.428571428571427</v>
      </c>
      <c r="N479" s="388">
        <v>1</v>
      </c>
      <c r="O479" s="402" t="s">
        <v>4243</v>
      </c>
      <c r="P479" s="388">
        <f t="shared" si="23"/>
        <v>1</v>
      </c>
      <c r="Q479" s="389" t="str" cm="1">
        <f t="array" aca="1" ref="Q479" ca="1">IF(ISNUMBER(P479),IF(P479=100%,"CUMPLIDA",IF(AND(ISNUMBER(L479),ISNUMBER(INDIRECT("FECHA_"&amp;$B479,1))), IF(L479&lt;=INDIRECT("FECHA_"&amp;$B479,1),"INCUMPLIDA","PROCESO"), "VERIFICAR FECHA")),"SIN VALOR AVANCE")</f>
        <v>CUMPLIDA</v>
      </c>
    </row>
    <row r="480" spans="1:17" ht="120">
      <c r="A480" s="412" t="s">
        <v>17</v>
      </c>
      <c r="B480" s="383" t="s">
        <v>14</v>
      </c>
      <c r="C480" s="596"/>
      <c r="D480" s="596"/>
      <c r="E480" s="595"/>
      <c r="F480" s="595"/>
      <c r="G480" s="384" t="s">
        <v>4244</v>
      </c>
      <c r="H480" s="402" t="s">
        <v>4245</v>
      </c>
      <c r="I480" s="402" t="s">
        <v>4246</v>
      </c>
      <c r="J480" s="391">
        <v>1</v>
      </c>
      <c r="K480" s="386">
        <v>45870</v>
      </c>
      <c r="L480" s="386">
        <v>45930</v>
      </c>
      <c r="M480" s="387">
        <f t="shared" si="21"/>
        <v>8.5714285714285712</v>
      </c>
      <c r="N480" s="388">
        <v>1</v>
      </c>
      <c r="O480" s="402" t="s">
        <v>4247</v>
      </c>
      <c r="P480" s="388">
        <f t="shared" si="23"/>
        <v>1</v>
      </c>
      <c r="Q480" s="389" t="str" cm="1">
        <f t="array" aca="1" ref="Q480" ca="1">IF(ISNUMBER(P480),IF(P480=100%,"CUMPLIDA",IF(AND(ISNUMBER(L480),ISNUMBER(INDIRECT("FECHA_"&amp;$B480,1))), IF(L480&lt;=INDIRECT("FECHA_"&amp;$B480,1),"INCUMPLIDA","PROCESO"), "VERIFICAR FECHA")),"SIN VALOR AVANCE")</f>
        <v>CUMPLIDA</v>
      </c>
    </row>
    <row r="481" spans="1:17" ht="105">
      <c r="A481" s="412" t="s">
        <v>17</v>
      </c>
      <c r="B481" s="383" t="s">
        <v>14</v>
      </c>
      <c r="C481" s="596"/>
      <c r="D481" s="596"/>
      <c r="E481" s="595"/>
      <c r="F481" s="595"/>
      <c r="G481" s="384" t="s">
        <v>4248</v>
      </c>
      <c r="H481" s="402" t="s">
        <v>4249</v>
      </c>
      <c r="I481" s="402" t="s">
        <v>4250</v>
      </c>
      <c r="J481" s="391">
        <v>2</v>
      </c>
      <c r="K481" s="386">
        <v>45931</v>
      </c>
      <c r="L481" s="386">
        <v>46053</v>
      </c>
      <c r="M481" s="387">
        <f t="shared" si="21"/>
        <v>17.428571428571427</v>
      </c>
      <c r="N481" s="388">
        <v>0.1</v>
      </c>
      <c r="O481" s="402" t="s">
        <v>4251</v>
      </c>
      <c r="P481" s="388">
        <f t="shared" si="23"/>
        <v>0.1</v>
      </c>
      <c r="Q481" s="389" t="str" cm="1">
        <f t="array" aca="1" ref="Q481" ca="1">IF(ISNUMBER(P481),IF(P481=100%,"CUMPLIDA",IF(AND(ISNUMBER(L481),ISNUMBER(INDIRECT("FECHA_"&amp;$B481,1))), IF(L481&lt;=INDIRECT("FECHA_"&amp;$B481,1),"INCUMPLIDA","PROCESO"), "VERIFICAR FECHA")),"SIN VALOR AVANCE")</f>
        <v>PROCESO</v>
      </c>
    </row>
    <row r="482" spans="1:17" ht="240">
      <c r="A482" s="412" t="s">
        <v>17</v>
      </c>
      <c r="B482" s="383" t="s">
        <v>14</v>
      </c>
      <c r="C482" s="596"/>
      <c r="D482" s="596"/>
      <c r="E482" s="595"/>
      <c r="F482" s="595"/>
      <c r="G482" s="384" t="s">
        <v>4252</v>
      </c>
      <c r="H482" s="402" t="s">
        <v>4253</v>
      </c>
      <c r="I482" s="402" t="s">
        <v>4254</v>
      </c>
      <c r="J482" s="391">
        <v>3</v>
      </c>
      <c r="K482" s="386">
        <v>45698</v>
      </c>
      <c r="L482" s="386">
        <v>46203</v>
      </c>
      <c r="M482" s="387">
        <f t="shared" si="21"/>
        <v>72.142857142857139</v>
      </c>
      <c r="N482" s="388">
        <v>0.1</v>
      </c>
      <c r="O482" s="402" t="s">
        <v>4255</v>
      </c>
      <c r="P482" s="388">
        <f t="shared" si="23"/>
        <v>0.1</v>
      </c>
      <c r="Q482" s="389" t="str" cm="1">
        <f t="array" aca="1" ref="Q482" ca="1">IF(ISNUMBER(P482),IF(P482=100%,"CUMPLIDA",IF(AND(ISNUMBER(L482),ISNUMBER(INDIRECT("FECHA_"&amp;$B482,1))), IF(L482&lt;=INDIRECT("FECHA_"&amp;$B482,1),"INCUMPLIDA","PROCESO"), "VERIFICAR FECHA")),"SIN VALOR AVANCE")</f>
        <v>PROCESO</v>
      </c>
    </row>
    <row r="483" spans="1:17" ht="300">
      <c r="A483" s="412" t="s">
        <v>17</v>
      </c>
      <c r="B483" s="383" t="s">
        <v>14</v>
      </c>
      <c r="C483" s="596"/>
      <c r="D483" s="596"/>
      <c r="E483" s="595"/>
      <c r="F483" s="595"/>
      <c r="G483" s="384" t="s">
        <v>4256</v>
      </c>
      <c r="H483" s="402" t="s">
        <v>4257</v>
      </c>
      <c r="I483" s="402" t="s">
        <v>4258</v>
      </c>
      <c r="J483" s="391">
        <v>11</v>
      </c>
      <c r="K483" s="386">
        <v>45698</v>
      </c>
      <c r="L483" s="386">
        <v>46022</v>
      </c>
      <c r="M483" s="387">
        <f t="shared" si="21"/>
        <v>46.285714285714285</v>
      </c>
      <c r="N483" s="388">
        <v>0.45</v>
      </c>
      <c r="O483" s="402" t="s">
        <v>4259</v>
      </c>
      <c r="P483" s="388">
        <f t="shared" si="23"/>
        <v>0.45</v>
      </c>
      <c r="Q483" s="389" t="str" cm="1">
        <f t="array" aca="1" ref="Q483" ca="1">IF(ISNUMBER(P483),IF(P483=100%,"CUMPLIDA",IF(AND(ISNUMBER(L483),ISNUMBER(INDIRECT("FECHA_"&amp;$B483,1))), IF(L483&lt;=INDIRECT("FECHA_"&amp;$B483,1),"INCUMPLIDA","PROCESO"), "VERIFICAR FECHA")),"SIN VALOR AVANCE")</f>
        <v>PROCESO</v>
      </c>
    </row>
    <row r="484" spans="1:17" ht="75.75">
      <c r="A484" s="412" t="s">
        <v>17</v>
      </c>
      <c r="B484" s="383" t="s">
        <v>14</v>
      </c>
      <c r="C484" s="596"/>
      <c r="D484" s="596"/>
      <c r="E484" s="595"/>
      <c r="F484" s="595"/>
      <c r="G484" s="384" t="s">
        <v>4260</v>
      </c>
      <c r="H484" s="402" t="s">
        <v>4261</v>
      </c>
      <c r="I484" s="402" t="s">
        <v>4262</v>
      </c>
      <c r="J484" s="391">
        <v>1</v>
      </c>
      <c r="K484" s="386">
        <v>45698</v>
      </c>
      <c r="L484" s="386">
        <v>45869</v>
      </c>
      <c r="M484" s="387">
        <f t="shared" ref="M484:M547" si="24">(L484-K484)/7</f>
        <v>24.428571428571427</v>
      </c>
      <c r="N484" s="388">
        <v>1</v>
      </c>
      <c r="O484" s="402" t="s">
        <v>4263</v>
      </c>
      <c r="P484" s="388">
        <f t="shared" si="23"/>
        <v>1</v>
      </c>
      <c r="Q484" s="389" t="str" cm="1">
        <f t="array" aca="1" ref="Q484" ca="1">IF(ISNUMBER(P484),IF(P484=100%,"CUMPLIDA",IF(AND(ISNUMBER(L484),ISNUMBER(INDIRECT("FECHA_"&amp;$B484,1))), IF(L484&lt;=INDIRECT("FECHA_"&amp;$B484,1),"INCUMPLIDA","PROCESO"), "VERIFICAR FECHA")),"SIN VALOR AVANCE")</f>
        <v>CUMPLIDA</v>
      </c>
    </row>
    <row r="485" spans="1:17" ht="150">
      <c r="A485" s="412" t="s">
        <v>17</v>
      </c>
      <c r="B485" s="383" t="s">
        <v>14</v>
      </c>
      <c r="C485" s="596"/>
      <c r="D485" s="596"/>
      <c r="E485" s="595" t="s">
        <v>4264</v>
      </c>
      <c r="F485" s="595"/>
      <c r="G485" s="384" t="s">
        <v>4240</v>
      </c>
      <c r="H485" s="402" t="s">
        <v>4265</v>
      </c>
      <c r="I485" s="402" t="s">
        <v>4242</v>
      </c>
      <c r="J485" s="391">
        <v>1</v>
      </c>
      <c r="K485" s="386">
        <v>45698</v>
      </c>
      <c r="L485" s="386">
        <v>45869</v>
      </c>
      <c r="M485" s="387">
        <f t="shared" si="24"/>
        <v>24.428571428571427</v>
      </c>
      <c r="N485" s="388">
        <v>1</v>
      </c>
      <c r="O485" s="402" t="s">
        <v>4266</v>
      </c>
      <c r="P485" s="388">
        <f t="shared" si="23"/>
        <v>1</v>
      </c>
      <c r="Q485" s="389" t="str" cm="1">
        <f t="array" aca="1" ref="Q485" ca="1">IF(ISNUMBER(P485),IF(P485=100%,"CUMPLIDA",IF(AND(ISNUMBER(L485),ISNUMBER(INDIRECT("FECHA_"&amp;$B485,1))), IF(L485&lt;=INDIRECT("FECHA_"&amp;$B485,1),"INCUMPLIDA","PROCESO"), "VERIFICAR FECHA")),"SIN VALOR AVANCE")</f>
        <v>CUMPLIDA</v>
      </c>
    </row>
    <row r="486" spans="1:17" ht="105.75">
      <c r="A486" s="412" t="s">
        <v>17</v>
      </c>
      <c r="B486" s="383" t="s">
        <v>14</v>
      </c>
      <c r="C486" s="596"/>
      <c r="D486" s="596"/>
      <c r="E486" s="595"/>
      <c r="F486" s="595"/>
      <c r="G486" s="384" t="s">
        <v>4244</v>
      </c>
      <c r="H486" s="402" t="s">
        <v>4267</v>
      </c>
      <c r="I486" s="402" t="s">
        <v>4246</v>
      </c>
      <c r="J486" s="391">
        <v>1</v>
      </c>
      <c r="K486" s="386">
        <v>45870</v>
      </c>
      <c r="L486" s="386">
        <v>45930</v>
      </c>
      <c r="M486" s="387">
        <f t="shared" si="24"/>
        <v>8.5714285714285712</v>
      </c>
      <c r="N486" s="388">
        <v>1</v>
      </c>
      <c r="O486" s="402" t="s">
        <v>4247</v>
      </c>
      <c r="P486" s="388">
        <f t="shared" si="23"/>
        <v>1</v>
      </c>
      <c r="Q486" s="389" t="str" cm="1">
        <f t="array" aca="1" ref="Q486" ca="1">IF(ISNUMBER(P486),IF(P486=100%,"CUMPLIDA",IF(AND(ISNUMBER(L486),ISNUMBER(INDIRECT("FECHA_"&amp;$B486,1))), IF(L486&lt;=INDIRECT("FECHA_"&amp;$B486,1),"INCUMPLIDA","PROCESO"), "VERIFICAR FECHA")),"SIN VALOR AVANCE")</f>
        <v>CUMPLIDA</v>
      </c>
    </row>
    <row r="487" spans="1:17" ht="105">
      <c r="A487" s="412" t="s">
        <v>17</v>
      </c>
      <c r="B487" s="383" t="s">
        <v>14</v>
      </c>
      <c r="C487" s="596"/>
      <c r="D487" s="596"/>
      <c r="E487" s="595"/>
      <c r="F487" s="595"/>
      <c r="G487" s="384" t="s">
        <v>4248</v>
      </c>
      <c r="H487" s="402" t="s">
        <v>4268</v>
      </c>
      <c r="I487" s="402" t="s">
        <v>4250</v>
      </c>
      <c r="J487" s="391">
        <v>2</v>
      </c>
      <c r="K487" s="386">
        <v>45931</v>
      </c>
      <c r="L487" s="386">
        <v>46053</v>
      </c>
      <c r="M487" s="387">
        <f t="shared" si="24"/>
        <v>17.428571428571427</v>
      </c>
      <c r="N487" s="388">
        <v>0.1</v>
      </c>
      <c r="O487" s="402" t="s">
        <v>4269</v>
      </c>
      <c r="P487" s="388">
        <f t="shared" si="23"/>
        <v>0.1</v>
      </c>
      <c r="Q487" s="389" t="str" cm="1">
        <f t="array" aca="1" ref="Q487" ca="1">IF(ISNUMBER(P487),IF(P487=100%,"CUMPLIDA",IF(AND(ISNUMBER(L487),ISNUMBER(INDIRECT("FECHA_"&amp;$B487,1))), IF(L487&lt;=INDIRECT("FECHA_"&amp;$B487,1),"INCUMPLIDA","PROCESO"), "VERIFICAR FECHA")),"SIN VALOR AVANCE")</f>
        <v>PROCESO</v>
      </c>
    </row>
    <row r="488" spans="1:17" ht="240">
      <c r="A488" s="412" t="s">
        <v>17</v>
      </c>
      <c r="B488" s="383" t="s">
        <v>14</v>
      </c>
      <c r="C488" s="596"/>
      <c r="D488" s="596"/>
      <c r="E488" s="595"/>
      <c r="F488" s="595"/>
      <c r="G488" s="384" t="s">
        <v>4270</v>
      </c>
      <c r="H488" s="402" t="s">
        <v>4271</v>
      </c>
      <c r="I488" s="402" t="s">
        <v>4254</v>
      </c>
      <c r="J488" s="391">
        <v>3</v>
      </c>
      <c r="K488" s="386">
        <v>45698</v>
      </c>
      <c r="L488" s="386">
        <v>46203</v>
      </c>
      <c r="M488" s="387">
        <f t="shared" si="24"/>
        <v>72.142857142857139</v>
      </c>
      <c r="N488" s="388">
        <v>0.1</v>
      </c>
      <c r="O488" s="402" t="s">
        <v>4272</v>
      </c>
      <c r="P488" s="388">
        <f t="shared" si="23"/>
        <v>0.1</v>
      </c>
      <c r="Q488" s="389" t="str" cm="1">
        <f t="array" aca="1" ref="Q488" ca="1">IF(ISNUMBER(P488),IF(P488=100%,"CUMPLIDA",IF(AND(ISNUMBER(L488),ISNUMBER(INDIRECT("FECHA_"&amp;$B488,1))), IF(L488&lt;=INDIRECT("FECHA_"&amp;$B488,1),"INCUMPLIDA","PROCESO"), "VERIFICAR FECHA")),"SIN VALOR AVANCE")</f>
        <v>PROCESO</v>
      </c>
    </row>
    <row r="489" spans="1:17" ht="270">
      <c r="A489" s="412" t="s">
        <v>17</v>
      </c>
      <c r="B489" s="383" t="s">
        <v>14</v>
      </c>
      <c r="C489" s="596"/>
      <c r="D489" s="596"/>
      <c r="E489" s="595"/>
      <c r="F489" s="595"/>
      <c r="G489" s="384" t="s">
        <v>4256</v>
      </c>
      <c r="H489" s="402" t="s">
        <v>4273</v>
      </c>
      <c r="I489" s="402" t="s">
        <v>4258</v>
      </c>
      <c r="J489" s="391">
        <v>11</v>
      </c>
      <c r="K489" s="386">
        <v>45698</v>
      </c>
      <c r="L489" s="386">
        <v>46022</v>
      </c>
      <c r="M489" s="387">
        <f t="shared" si="24"/>
        <v>46.285714285714285</v>
      </c>
      <c r="N489" s="388">
        <v>0.45</v>
      </c>
      <c r="O489" s="402" t="s">
        <v>4259</v>
      </c>
      <c r="P489" s="388">
        <f t="shared" si="23"/>
        <v>0.45</v>
      </c>
      <c r="Q489" s="389" t="str" cm="1">
        <f t="array" aca="1" ref="Q489" ca="1">IF(ISNUMBER(P489),IF(P489=100%,"CUMPLIDA",IF(AND(ISNUMBER(L489),ISNUMBER(INDIRECT("FECHA_"&amp;$B489,1))), IF(L489&lt;=INDIRECT("FECHA_"&amp;$B489,1),"INCUMPLIDA","PROCESO"), "VERIFICAR FECHA")),"SIN VALOR AVANCE")</f>
        <v>PROCESO</v>
      </c>
    </row>
    <row r="490" spans="1:17" ht="75">
      <c r="A490" s="412" t="s">
        <v>17</v>
      </c>
      <c r="B490" s="383" t="s">
        <v>14</v>
      </c>
      <c r="C490" s="596"/>
      <c r="D490" s="596"/>
      <c r="E490" s="595"/>
      <c r="F490" s="595"/>
      <c r="G490" s="384" t="s">
        <v>4274</v>
      </c>
      <c r="H490" s="402" t="s">
        <v>4275</v>
      </c>
      <c r="I490" s="402" t="s">
        <v>4276</v>
      </c>
      <c r="J490" s="391">
        <v>1</v>
      </c>
      <c r="K490" s="386">
        <v>45698</v>
      </c>
      <c r="L490" s="386">
        <v>45868</v>
      </c>
      <c r="M490" s="387">
        <f t="shared" si="24"/>
        <v>24.285714285714285</v>
      </c>
      <c r="N490" s="388">
        <v>1</v>
      </c>
      <c r="O490" s="402" t="s">
        <v>4269</v>
      </c>
      <c r="P490" s="388">
        <f t="shared" si="23"/>
        <v>1</v>
      </c>
      <c r="Q490" s="389" t="str" cm="1">
        <f t="array" aca="1" ref="Q490" ca="1">IF(ISNUMBER(P490),IF(P490=100%,"CUMPLIDA",IF(AND(ISNUMBER(L490),ISNUMBER(INDIRECT("FECHA_"&amp;$B490,1))), IF(L490&lt;=INDIRECT("FECHA_"&amp;$B490,1),"INCUMPLIDA","PROCESO"), "VERIFICAR FECHA")),"SIN VALOR AVANCE")</f>
        <v>CUMPLIDA</v>
      </c>
    </row>
    <row r="491" spans="1:17" ht="60">
      <c r="A491" s="412" t="s">
        <v>17</v>
      </c>
      <c r="B491" s="383" t="s">
        <v>14</v>
      </c>
      <c r="C491" s="596"/>
      <c r="D491" s="596"/>
      <c r="E491" s="595"/>
      <c r="F491" s="595"/>
      <c r="G491" s="384" t="s">
        <v>4277</v>
      </c>
      <c r="H491" s="402" t="s">
        <v>4278</v>
      </c>
      <c r="I491" s="402" t="s">
        <v>4279</v>
      </c>
      <c r="J491" s="391">
        <v>5</v>
      </c>
      <c r="K491" s="386">
        <v>45870</v>
      </c>
      <c r="L491" s="386">
        <v>46021</v>
      </c>
      <c r="M491" s="387">
        <f t="shared" si="24"/>
        <v>21.571428571428573</v>
      </c>
      <c r="N491" s="388">
        <v>0.4</v>
      </c>
      <c r="O491" s="402" t="s">
        <v>4269</v>
      </c>
      <c r="P491" s="388">
        <f t="shared" si="23"/>
        <v>0.4</v>
      </c>
      <c r="Q491" s="389" t="str" cm="1">
        <f t="array" aca="1" ref="Q491" ca="1">IF(ISNUMBER(P491),IF(P491=100%,"CUMPLIDA",IF(AND(ISNUMBER(L491),ISNUMBER(INDIRECT("FECHA_"&amp;$B491,1))), IF(L491&lt;=INDIRECT("FECHA_"&amp;$B491,1),"INCUMPLIDA","PROCESO"), "VERIFICAR FECHA")),"SIN VALOR AVANCE")</f>
        <v>PROCESO</v>
      </c>
    </row>
    <row r="492" spans="1:17" ht="120" customHeight="1">
      <c r="A492" s="412" t="s">
        <v>17</v>
      </c>
      <c r="B492" s="383" t="s">
        <v>14</v>
      </c>
      <c r="C492" s="596"/>
      <c r="D492" s="596"/>
      <c r="E492" s="595" t="s">
        <v>4280</v>
      </c>
      <c r="F492" s="595"/>
      <c r="G492" s="384" t="s">
        <v>4281</v>
      </c>
      <c r="H492" s="402" t="s">
        <v>4282</v>
      </c>
      <c r="I492" s="402" t="s">
        <v>4283</v>
      </c>
      <c r="J492" s="391">
        <v>3</v>
      </c>
      <c r="K492" s="386">
        <v>45717</v>
      </c>
      <c r="L492" s="386">
        <v>45808</v>
      </c>
      <c r="M492" s="387">
        <f t="shared" si="24"/>
        <v>13</v>
      </c>
      <c r="N492" s="388">
        <v>1</v>
      </c>
      <c r="O492" s="402" t="s">
        <v>4284</v>
      </c>
      <c r="P492" s="388">
        <f t="shared" si="23"/>
        <v>1</v>
      </c>
      <c r="Q492" s="389" t="str" cm="1">
        <f t="array" aca="1" ref="Q492" ca="1">IF(ISNUMBER(P492),IF(P492=100%,"CUMPLIDA",IF(AND(ISNUMBER(L492),ISNUMBER(INDIRECT("FECHA_"&amp;$B492,1))), IF(L492&lt;=INDIRECT("FECHA_"&amp;$B492,1),"INCUMPLIDA","PROCESO"), "VERIFICAR FECHA")),"SIN VALOR AVANCE")</f>
        <v>CUMPLIDA</v>
      </c>
    </row>
    <row r="493" spans="1:17" ht="135">
      <c r="A493" s="412" t="s">
        <v>17</v>
      </c>
      <c r="B493" s="383" t="s">
        <v>14</v>
      </c>
      <c r="C493" s="596"/>
      <c r="D493" s="596"/>
      <c r="E493" s="595"/>
      <c r="F493" s="595"/>
      <c r="G493" s="384" t="s">
        <v>4285</v>
      </c>
      <c r="H493" s="402" t="s">
        <v>4286</v>
      </c>
      <c r="I493" s="402" t="s">
        <v>4287</v>
      </c>
      <c r="J493" s="391">
        <v>2</v>
      </c>
      <c r="K493" s="386">
        <v>45698</v>
      </c>
      <c r="L493" s="386">
        <v>45746</v>
      </c>
      <c r="M493" s="387">
        <f t="shared" si="24"/>
        <v>6.8571428571428568</v>
      </c>
      <c r="N493" s="388">
        <v>1</v>
      </c>
      <c r="O493" s="402" t="s">
        <v>4251</v>
      </c>
      <c r="P493" s="388">
        <f t="shared" si="23"/>
        <v>1</v>
      </c>
      <c r="Q493" s="389" t="str" cm="1">
        <f t="array" aca="1" ref="Q493" ca="1">IF(ISNUMBER(P493),IF(P493=100%,"CUMPLIDA",IF(AND(ISNUMBER(L493),ISNUMBER(INDIRECT("FECHA_"&amp;$B493,1))), IF(L493&lt;=INDIRECT("FECHA_"&amp;$B493,1),"INCUMPLIDA","PROCESO"), "VERIFICAR FECHA")),"SIN VALOR AVANCE")</f>
        <v>CUMPLIDA</v>
      </c>
    </row>
    <row r="494" spans="1:17" ht="60">
      <c r="A494" s="412" t="s">
        <v>17</v>
      </c>
      <c r="B494" s="383" t="s">
        <v>14</v>
      </c>
      <c r="C494" s="596"/>
      <c r="D494" s="596"/>
      <c r="E494" s="595"/>
      <c r="F494" s="595"/>
      <c r="G494" s="384" t="s">
        <v>4288</v>
      </c>
      <c r="H494" s="402" t="s">
        <v>4289</v>
      </c>
      <c r="I494" s="408" t="s">
        <v>4290</v>
      </c>
      <c r="J494" s="391">
        <v>1</v>
      </c>
      <c r="K494" s="386">
        <v>45748</v>
      </c>
      <c r="L494" s="386">
        <v>45777</v>
      </c>
      <c r="M494" s="387">
        <f t="shared" si="24"/>
        <v>4.1428571428571432</v>
      </c>
      <c r="N494" s="388">
        <v>1</v>
      </c>
      <c r="O494" s="402" t="s">
        <v>4251</v>
      </c>
      <c r="P494" s="388">
        <f t="shared" si="23"/>
        <v>1</v>
      </c>
      <c r="Q494" s="389" t="str" cm="1">
        <f t="array" aca="1" ref="Q494" ca="1">IF(ISNUMBER(P494),IF(P494=100%,"CUMPLIDA",IF(AND(ISNUMBER(L494),ISNUMBER(INDIRECT("FECHA_"&amp;$B494,1))), IF(L494&lt;=INDIRECT("FECHA_"&amp;$B494,1),"INCUMPLIDA","PROCESO"), "VERIFICAR FECHA")),"SIN VALOR AVANCE")</f>
        <v>CUMPLIDA</v>
      </c>
    </row>
    <row r="495" spans="1:17" ht="120">
      <c r="A495" s="412" t="s">
        <v>17</v>
      </c>
      <c r="B495" s="383" t="s">
        <v>14</v>
      </c>
      <c r="C495" s="596"/>
      <c r="D495" s="596"/>
      <c r="E495" s="595"/>
      <c r="F495" s="595"/>
      <c r="G495" s="384" t="s">
        <v>4291</v>
      </c>
      <c r="H495" s="403" t="s">
        <v>4292</v>
      </c>
      <c r="I495" s="408" t="s">
        <v>4293</v>
      </c>
      <c r="J495" s="391">
        <v>2</v>
      </c>
      <c r="K495" s="386">
        <v>45778</v>
      </c>
      <c r="L495" s="386">
        <v>45991</v>
      </c>
      <c r="M495" s="387">
        <f t="shared" si="24"/>
        <v>30.428571428571427</v>
      </c>
      <c r="N495" s="388">
        <v>0.7</v>
      </c>
      <c r="O495" s="402" t="s">
        <v>4251</v>
      </c>
      <c r="P495" s="388">
        <f t="shared" si="23"/>
        <v>0.7</v>
      </c>
      <c r="Q495" s="389" t="str" cm="1">
        <f t="array" aca="1" ref="Q495" ca="1">IF(ISNUMBER(P495),IF(P495=100%,"CUMPLIDA",IF(AND(ISNUMBER(L495),ISNUMBER(INDIRECT("FECHA_"&amp;$B495,1))), IF(L495&lt;=INDIRECT("FECHA_"&amp;$B495,1),"INCUMPLIDA","PROCESO"), "VERIFICAR FECHA")),"SIN VALOR AVANCE")</f>
        <v>PROCESO</v>
      </c>
    </row>
    <row r="496" spans="1:17" ht="135">
      <c r="A496" s="412" t="s">
        <v>17</v>
      </c>
      <c r="B496" s="383" t="s">
        <v>14</v>
      </c>
      <c r="C496" s="596"/>
      <c r="D496" s="596"/>
      <c r="E496" s="384" t="s">
        <v>4294</v>
      </c>
      <c r="F496" s="595"/>
      <c r="G496" s="384" t="s">
        <v>4295</v>
      </c>
      <c r="H496" s="402" t="s">
        <v>4296</v>
      </c>
      <c r="I496" s="408" t="s">
        <v>4297</v>
      </c>
      <c r="J496" s="391">
        <v>1</v>
      </c>
      <c r="K496" s="386">
        <v>45931</v>
      </c>
      <c r="L496" s="386">
        <v>46053</v>
      </c>
      <c r="M496" s="387">
        <f t="shared" si="24"/>
        <v>17.428571428571427</v>
      </c>
      <c r="N496" s="388">
        <v>1</v>
      </c>
      <c r="O496" s="402" t="s">
        <v>4251</v>
      </c>
      <c r="P496" s="388">
        <f t="shared" si="23"/>
        <v>1</v>
      </c>
      <c r="Q496" s="389" t="str" cm="1">
        <f t="array" aca="1" ref="Q496" ca="1">IF(ISNUMBER(P496),IF(P496=100%,"CUMPLIDA",IF(AND(ISNUMBER(L496),ISNUMBER(INDIRECT("FECHA_"&amp;$B496,1))), IF(L496&lt;=INDIRECT("FECHA_"&amp;$B496,1),"INCUMPLIDA","PROCESO"), "VERIFICAR FECHA")),"SIN VALOR AVANCE")</f>
        <v>CUMPLIDA</v>
      </c>
    </row>
    <row r="497" spans="1:17" ht="180.75">
      <c r="A497" s="412" t="s">
        <v>17</v>
      </c>
      <c r="B497" s="383" t="s">
        <v>14</v>
      </c>
      <c r="C497" s="596" t="s">
        <v>4298</v>
      </c>
      <c r="D497" s="596" t="s">
        <v>2412</v>
      </c>
      <c r="E497" s="595" t="s">
        <v>4299</v>
      </c>
      <c r="F497" s="595" t="s">
        <v>4300</v>
      </c>
      <c r="G497" s="384" t="s">
        <v>4301</v>
      </c>
      <c r="H497" s="402" t="s">
        <v>4302</v>
      </c>
      <c r="I497" s="402" t="s">
        <v>4303</v>
      </c>
      <c r="J497" s="391">
        <v>1</v>
      </c>
      <c r="K497" s="386">
        <v>45853</v>
      </c>
      <c r="L497" s="386">
        <v>46022</v>
      </c>
      <c r="M497" s="387">
        <f t="shared" si="24"/>
        <v>24.142857142857142</v>
      </c>
      <c r="N497" s="388">
        <v>1</v>
      </c>
      <c r="O497" s="402" t="s">
        <v>4304</v>
      </c>
      <c r="P497" s="388">
        <f t="shared" si="23"/>
        <v>1</v>
      </c>
      <c r="Q497" s="389" t="str" cm="1">
        <f t="array" aca="1" ref="Q497" ca="1">IF(ISNUMBER(P497),IF(P497=100%,"CUMPLIDA",IF(AND(ISNUMBER(L497),ISNUMBER(INDIRECT("FECHA_"&amp;$B497,1))), IF(L497&lt;=INDIRECT("FECHA_"&amp;$B497,1),"INCUMPLIDA","PROCESO"), "VERIFICAR FECHA")),"SIN VALOR AVANCE")</f>
        <v>CUMPLIDA</v>
      </c>
    </row>
    <row r="498" spans="1:17" ht="285">
      <c r="A498" s="412" t="s">
        <v>17</v>
      </c>
      <c r="B498" s="383" t="s">
        <v>14</v>
      </c>
      <c r="C498" s="596"/>
      <c r="D498" s="596"/>
      <c r="E498" s="595"/>
      <c r="F498" s="595"/>
      <c r="G498" s="384" t="s">
        <v>4305</v>
      </c>
      <c r="H498" s="402" t="s">
        <v>4306</v>
      </c>
      <c r="I498" s="402" t="s">
        <v>4307</v>
      </c>
      <c r="J498" s="391">
        <v>6</v>
      </c>
      <c r="K498" s="386">
        <v>45839</v>
      </c>
      <c r="L498" s="386">
        <v>46204</v>
      </c>
      <c r="M498" s="387">
        <f t="shared" si="24"/>
        <v>52.142857142857146</v>
      </c>
      <c r="N498" s="388">
        <v>0.15</v>
      </c>
      <c r="O498" s="402" t="s">
        <v>4308</v>
      </c>
      <c r="P498" s="388">
        <f t="shared" si="23"/>
        <v>0.15</v>
      </c>
      <c r="Q498" s="389" t="str" cm="1">
        <f t="array" aca="1" ref="Q498" ca="1">IF(ISNUMBER(P498),IF(P498=100%,"CUMPLIDA",IF(AND(ISNUMBER(L498),ISNUMBER(INDIRECT("FECHA_"&amp;$B498,1))), IF(L498&lt;=INDIRECT("FECHA_"&amp;$B498,1),"INCUMPLIDA","PROCESO"), "VERIFICAR FECHA")),"SIN VALOR AVANCE")</f>
        <v>PROCESO</v>
      </c>
    </row>
    <row r="499" spans="1:17" ht="180">
      <c r="A499" s="412" t="s">
        <v>17</v>
      </c>
      <c r="B499" s="383" t="s">
        <v>14</v>
      </c>
      <c r="C499" s="596"/>
      <c r="D499" s="596"/>
      <c r="E499" s="595" t="s">
        <v>4309</v>
      </c>
      <c r="F499" s="595"/>
      <c r="G499" s="384" t="s">
        <v>4310</v>
      </c>
      <c r="H499" s="402" t="s">
        <v>4311</v>
      </c>
      <c r="I499" s="402" t="s">
        <v>4312</v>
      </c>
      <c r="J499" s="391">
        <v>1</v>
      </c>
      <c r="K499" s="386">
        <v>45839</v>
      </c>
      <c r="L499" s="386">
        <v>46204</v>
      </c>
      <c r="M499" s="387">
        <f t="shared" si="24"/>
        <v>52.142857142857146</v>
      </c>
      <c r="N499" s="388">
        <v>0</v>
      </c>
      <c r="O499" s="402" t="s">
        <v>4313</v>
      </c>
      <c r="P499" s="388">
        <f t="shared" si="23"/>
        <v>0</v>
      </c>
      <c r="Q499" s="389" t="str" cm="1">
        <f t="array" aca="1" ref="Q499" ca="1">IF(ISNUMBER(P499),IF(P499=100%,"CUMPLIDA",IF(AND(ISNUMBER(L499),ISNUMBER(INDIRECT("FECHA_"&amp;$B499,1))), IF(L499&lt;=INDIRECT("FECHA_"&amp;$B499,1),"INCUMPLIDA","PROCESO"), "VERIFICAR FECHA")),"SIN VALOR AVANCE")</f>
        <v>PROCESO</v>
      </c>
    </row>
    <row r="500" spans="1:17" ht="90">
      <c r="A500" s="412" t="s">
        <v>17</v>
      </c>
      <c r="B500" s="383" t="s">
        <v>14</v>
      </c>
      <c r="C500" s="596"/>
      <c r="D500" s="596"/>
      <c r="E500" s="595"/>
      <c r="F500" s="595"/>
      <c r="G500" s="384" t="s">
        <v>4314</v>
      </c>
      <c r="H500" s="402" t="s">
        <v>4315</v>
      </c>
      <c r="I500" s="402" t="s">
        <v>4316</v>
      </c>
      <c r="J500" s="391">
        <v>1</v>
      </c>
      <c r="K500" s="386">
        <v>45839</v>
      </c>
      <c r="L500" s="386">
        <v>46204</v>
      </c>
      <c r="M500" s="387">
        <f t="shared" si="24"/>
        <v>52.142857142857146</v>
      </c>
      <c r="N500" s="388">
        <v>0</v>
      </c>
      <c r="O500" s="402" t="s">
        <v>4317</v>
      </c>
      <c r="P500" s="388">
        <f t="shared" si="23"/>
        <v>0</v>
      </c>
      <c r="Q500" s="389" t="str" cm="1">
        <f t="array" aca="1" ref="Q500" ca="1">IF(ISNUMBER(P500),IF(P500=100%,"CUMPLIDA",IF(AND(ISNUMBER(L500),ISNUMBER(INDIRECT("FECHA_"&amp;$B500,1))), IF(L500&lt;=INDIRECT("FECHA_"&amp;$B500,1),"INCUMPLIDA","PROCESO"), "VERIFICAR FECHA")),"SIN VALOR AVANCE")</f>
        <v>PROCESO</v>
      </c>
    </row>
    <row r="501" spans="1:17" ht="409.5">
      <c r="A501" s="412" t="s">
        <v>17</v>
      </c>
      <c r="B501" s="383" t="s">
        <v>14</v>
      </c>
      <c r="C501" s="596"/>
      <c r="D501" s="596"/>
      <c r="E501" s="595" t="s">
        <v>4318</v>
      </c>
      <c r="F501" s="595"/>
      <c r="G501" s="384" t="s">
        <v>4319</v>
      </c>
      <c r="H501" s="402" t="s">
        <v>4320</v>
      </c>
      <c r="I501" s="402" t="s">
        <v>4321</v>
      </c>
      <c r="J501" s="391">
        <v>10</v>
      </c>
      <c r="K501" s="386">
        <v>45839</v>
      </c>
      <c r="L501" s="386">
        <v>47483</v>
      </c>
      <c r="M501" s="387">
        <f t="shared" si="24"/>
        <v>234.85714285714286</v>
      </c>
      <c r="N501" s="388">
        <v>0</v>
      </c>
      <c r="O501" s="402" t="s">
        <v>4322</v>
      </c>
      <c r="P501" s="388">
        <f t="shared" si="23"/>
        <v>0</v>
      </c>
      <c r="Q501" s="389" t="str" cm="1">
        <f t="array" aca="1" ref="Q501" ca="1">IF(ISNUMBER(P501),IF(P501=100%,"CUMPLIDA",IF(AND(ISNUMBER(L501),ISNUMBER(INDIRECT("FECHA_"&amp;$B501,1))), IF(L501&lt;=INDIRECT("FECHA_"&amp;$B501,1),"INCUMPLIDA","PROCESO"), "VERIFICAR FECHA")),"SIN VALOR AVANCE")</f>
        <v>PROCESO</v>
      </c>
    </row>
    <row r="502" spans="1:17" ht="108">
      <c r="A502" s="412" t="s">
        <v>17</v>
      </c>
      <c r="B502" s="383" t="s">
        <v>14</v>
      </c>
      <c r="C502" s="596"/>
      <c r="D502" s="596"/>
      <c r="E502" s="595"/>
      <c r="F502" s="595"/>
      <c r="G502" s="384" t="s">
        <v>4323</v>
      </c>
      <c r="H502" s="402" t="s">
        <v>4324</v>
      </c>
      <c r="I502" s="402" t="s">
        <v>4325</v>
      </c>
      <c r="J502" s="391">
        <v>1</v>
      </c>
      <c r="K502" s="386">
        <v>45839</v>
      </c>
      <c r="L502" s="386">
        <v>45930</v>
      </c>
      <c r="M502" s="387">
        <f t="shared" si="24"/>
        <v>13</v>
      </c>
      <c r="N502" s="388">
        <v>1</v>
      </c>
      <c r="O502" s="402" t="s">
        <v>4326</v>
      </c>
      <c r="P502" s="388">
        <f t="shared" si="23"/>
        <v>1</v>
      </c>
      <c r="Q502" s="389" t="str" cm="1">
        <f t="array" aca="1" ref="Q502" ca="1">IF(ISNUMBER(P502),IF(P502=100%,"CUMPLIDA",IF(AND(ISNUMBER(L502),ISNUMBER(INDIRECT("FECHA_"&amp;$B502,1))), IF(L502&lt;=INDIRECT("FECHA_"&amp;$B502,1),"INCUMPLIDA","PROCESO"), "VERIFICAR FECHA")),"SIN VALOR AVANCE")</f>
        <v>CUMPLIDA</v>
      </c>
    </row>
    <row r="503" spans="1:17" ht="150" customHeight="1">
      <c r="A503" s="412" t="s">
        <v>17</v>
      </c>
      <c r="B503" s="383" t="s">
        <v>14</v>
      </c>
      <c r="C503" s="596"/>
      <c r="D503" s="596"/>
      <c r="E503" s="595" t="s">
        <v>4327</v>
      </c>
      <c r="F503" s="595"/>
      <c r="G503" s="595" t="s">
        <v>4328</v>
      </c>
      <c r="H503" s="402" t="s">
        <v>4329</v>
      </c>
      <c r="I503" s="402" t="s">
        <v>4330</v>
      </c>
      <c r="J503" s="391">
        <v>2</v>
      </c>
      <c r="K503" s="386">
        <v>45839</v>
      </c>
      <c r="L503" s="486">
        <v>46112</v>
      </c>
      <c r="M503" s="387">
        <f t="shared" si="24"/>
        <v>39</v>
      </c>
      <c r="N503" s="388">
        <v>0.3</v>
      </c>
      <c r="O503" s="402" t="s">
        <v>4331</v>
      </c>
      <c r="P503" s="388">
        <f t="shared" si="23"/>
        <v>0.3</v>
      </c>
      <c r="Q503" s="389" t="str" cm="1">
        <f t="array" aca="1" ref="Q503" ca="1">IF(ISNUMBER(P503),IF(P503=100%,"CUMPLIDA",IF(AND(ISNUMBER(L503),ISNUMBER(INDIRECT("FECHA_"&amp;$B503,1))), IF(L503&lt;=INDIRECT("FECHA_"&amp;$B503,1),"INCUMPLIDA","PROCESO"), "VERIFICAR FECHA")),"SIN VALOR AVANCE")</f>
        <v>PROCESO</v>
      </c>
    </row>
    <row r="504" spans="1:17" ht="120">
      <c r="A504" s="412" t="s">
        <v>17</v>
      </c>
      <c r="B504" s="383" t="s">
        <v>14</v>
      </c>
      <c r="C504" s="596"/>
      <c r="D504" s="596"/>
      <c r="E504" s="595"/>
      <c r="F504" s="595"/>
      <c r="G504" s="595"/>
      <c r="H504" s="402" t="s">
        <v>4332</v>
      </c>
      <c r="I504" s="402" t="s">
        <v>4333</v>
      </c>
      <c r="J504" s="391">
        <v>2</v>
      </c>
      <c r="K504" s="386">
        <v>45839</v>
      </c>
      <c r="L504" s="386">
        <v>46021</v>
      </c>
      <c r="M504" s="387">
        <f t="shared" si="24"/>
        <v>26</v>
      </c>
      <c r="N504" s="388">
        <v>0.3</v>
      </c>
      <c r="O504" s="402" t="s">
        <v>4334</v>
      </c>
      <c r="P504" s="388">
        <f t="shared" si="23"/>
        <v>0.3</v>
      </c>
      <c r="Q504" s="389" t="str" cm="1">
        <f t="array" aca="1" ref="Q504" ca="1">IF(ISNUMBER(P504),IF(P504=100%,"CUMPLIDA",IF(AND(ISNUMBER(L504),ISNUMBER(INDIRECT("FECHA_"&amp;$B504,1))), IF(L504&lt;=INDIRECT("FECHA_"&amp;$B504,1),"INCUMPLIDA","PROCESO"), "VERIFICAR FECHA")),"SIN VALOR AVANCE")</f>
        <v>PROCESO</v>
      </c>
    </row>
    <row r="505" spans="1:17" ht="409.5">
      <c r="A505" s="412" t="s">
        <v>17</v>
      </c>
      <c r="B505" s="383" t="s">
        <v>14</v>
      </c>
      <c r="C505" s="596"/>
      <c r="D505" s="596"/>
      <c r="E505" s="595" t="s">
        <v>4335</v>
      </c>
      <c r="F505" s="595"/>
      <c r="G505" s="384" t="s">
        <v>4336</v>
      </c>
      <c r="H505" s="402" t="s">
        <v>4320</v>
      </c>
      <c r="I505" s="402" t="s">
        <v>4321</v>
      </c>
      <c r="J505" s="391">
        <v>10</v>
      </c>
      <c r="K505" s="386">
        <v>45839</v>
      </c>
      <c r="L505" s="386">
        <v>47483</v>
      </c>
      <c r="M505" s="387">
        <f t="shared" si="24"/>
        <v>234.85714285714286</v>
      </c>
      <c r="N505" s="388">
        <v>0</v>
      </c>
      <c r="O505" s="402" t="s">
        <v>4337</v>
      </c>
      <c r="P505" s="388">
        <f t="shared" si="23"/>
        <v>0</v>
      </c>
      <c r="Q505" s="389" t="str" cm="1">
        <f t="array" aca="1" ref="Q505" ca="1">IF(ISNUMBER(P505),IF(P505=100%,"CUMPLIDA",IF(AND(ISNUMBER(L505),ISNUMBER(INDIRECT("FECHA_"&amp;$B505,1))), IF(L505&lt;=INDIRECT("FECHA_"&amp;$B505,1),"INCUMPLIDA","PROCESO"), "VERIFICAR FECHA")),"SIN VALOR AVANCE")</f>
        <v>PROCESO</v>
      </c>
    </row>
    <row r="506" spans="1:17" ht="120">
      <c r="A506" s="412" t="s">
        <v>17</v>
      </c>
      <c r="B506" s="383" t="s">
        <v>14</v>
      </c>
      <c r="C506" s="596"/>
      <c r="D506" s="596"/>
      <c r="E506" s="595"/>
      <c r="F506" s="595"/>
      <c r="G506" s="384" t="s">
        <v>4338</v>
      </c>
      <c r="H506" s="402" t="s">
        <v>4339</v>
      </c>
      <c r="I506" s="402" t="s">
        <v>4340</v>
      </c>
      <c r="J506" s="391">
        <v>6</v>
      </c>
      <c r="K506" s="386">
        <v>45839</v>
      </c>
      <c r="L506" s="386">
        <v>46204</v>
      </c>
      <c r="M506" s="387">
        <f t="shared" si="24"/>
        <v>52.142857142857146</v>
      </c>
      <c r="N506" s="388">
        <v>0.2</v>
      </c>
      <c r="O506" s="402" t="s">
        <v>4341</v>
      </c>
      <c r="P506" s="388">
        <f t="shared" si="23"/>
        <v>0.2</v>
      </c>
      <c r="Q506" s="389" t="str" cm="1">
        <f t="array" aca="1" ref="Q506" ca="1">IF(ISNUMBER(P506),IF(P506=100%,"CUMPLIDA",IF(AND(ISNUMBER(L506),ISNUMBER(INDIRECT("FECHA_"&amp;$B506,1))), IF(L506&lt;=INDIRECT("FECHA_"&amp;$B506,1),"INCUMPLIDA","PROCESO"), "VERIFICAR FECHA")),"SIN VALOR AVANCE")</f>
        <v>PROCESO</v>
      </c>
    </row>
    <row r="507" spans="1:17" ht="105" customHeight="1">
      <c r="A507" s="412" t="s">
        <v>17</v>
      </c>
      <c r="B507" s="383" t="s">
        <v>14</v>
      </c>
      <c r="C507" s="596"/>
      <c r="D507" s="596"/>
      <c r="E507" s="595" t="s">
        <v>4342</v>
      </c>
      <c r="F507" s="595"/>
      <c r="G507" s="384" t="s">
        <v>4343</v>
      </c>
      <c r="H507" s="402" t="s">
        <v>4344</v>
      </c>
      <c r="I507" s="402" t="s">
        <v>4345</v>
      </c>
      <c r="J507" s="391">
        <v>1</v>
      </c>
      <c r="K507" s="386">
        <v>45839</v>
      </c>
      <c r="L507" s="386">
        <v>46022</v>
      </c>
      <c r="M507" s="387">
        <f t="shared" si="24"/>
        <v>26.142857142857142</v>
      </c>
      <c r="N507" s="388">
        <v>0</v>
      </c>
      <c r="O507" s="402" t="s">
        <v>4346</v>
      </c>
      <c r="P507" s="388">
        <f t="shared" si="23"/>
        <v>0</v>
      </c>
      <c r="Q507" s="389" t="str" cm="1">
        <f t="array" aca="1" ref="Q507" ca="1">IF(ISNUMBER(P507),IF(P507=100%,"CUMPLIDA",IF(AND(ISNUMBER(L507),ISNUMBER(INDIRECT("FECHA_"&amp;$B507,1))), IF(L507&lt;=INDIRECT("FECHA_"&amp;$B507,1),"INCUMPLIDA","PROCESO"), "VERIFICAR FECHA")),"SIN VALOR AVANCE")</f>
        <v>PROCESO</v>
      </c>
    </row>
    <row r="508" spans="1:17" ht="180">
      <c r="A508" s="412" t="s">
        <v>17</v>
      </c>
      <c r="B508" s="383" t="s">
        <v>14</v>
      </c>
      <c r="C508" s="596"/>
      <c r="D508" s="596"/>
      <c r="E508" s="595"/>
      <c r="F508" s="595"/>
      <c r="G508" s="384" t="s">
        <v>4347</v>
      </c>
      <c r="H508" s="402" t="s">
        <v>4348</v>
      </c>
      <c r="I508" s="402" t="s">
        <v>4349</v>
      </c>
      <c r="J508" s="391">
        <v>1</v>
      </c>
      <c r="K508" s="386">
        <v>45839</v>
      </c>
      <c r="L508" s="386">
        <v>46022</v>
      </c>
      <c r="M508" s="387">
        <f t="shared" si="24"/>
        <v>26.142857142857142</v>
      </c>
      <c r="N508" s="388">
        <v>0.4</v>
      </c>
      <c r="O508" s="402" t="s">
        <v>4350</v>
      </c>
      <c r="P508" s="388">
        <f t="shared" si="23"/>
        <v>0.4</v>
      </c>
      <c r="Q508" s="389" t="str" cm="1">
        <f t="array" aca="1" ref="Q508" ca="1">IF(ISNUMBER(P508),IF(P508=100%,"CUMPLIDA",IF(AND(ISNUMBER(L508),ISNUMBER(INDIRECT("FECHA_"&amp;$B508,1))), IF(L508&lt;=INDIRECT("FECHA_"&amp;$B508,1),"INCUMPLIDA","PROCESO"), "VERIFICAR FECHA")),"SIN VALOR AVANCE")</f>
        <v>PROCESO</v>
      </c>
    </row>
    <row r="509" spans="1:17" ht="120.75">
      <c r="A509" s="412" t="s">
        <v>17</v>
      </c>
      <c r="B509" s="383" t="s">
        <v>14</v>
      </c>
      <c r="C509" s="596"/>
      <c r="D509" s="596"/>
      <c r="E509" s="595" t="s">
        <v>4351</v>
      </c>
      <c r="F509" s="595"/>
      <c r="G509" s="384" t="s">
        <v>4352</v>
      </c>
      <c r="H509" s="402" t="s">
        <v>4339</v>
      </c>
      <c r="I509" s="402" t="s">
        <v>4340</v>
      </c>
      <c r="J509" s="391">
        <v>6</v>
      </c>
      <c r="K509" s="386">
        <v>45839</v>
      </c>
      <c r="L509" s="386">
        <v>46204</v>
      </c>
      <c r="M509" s="387">
        <f t="shared" si="24"/>
        <v>52.142857142857146</v>
      </c>
      <c r="N509" s="388">
        <v>0.2</v>
      </c>
      <c r="O509" s="402" t="s">
        <v>4353</v>
      </c>
      <c r="P509" s="388">
        <f t="shared" si="23"/>
        <v>0.2</v>
      </c>
      <c r="Q509" s="389" t="str" cm="1">
        <f t="array" aca="1" ref="Q509" ca="1">IF(ISNUMBER(P509),IF(P509=100%,"CUMPLIDA",IF(AND(ISNUMBER(L509),ISNUMBER(INDIRECT("FECHA_"&amp;$B509,1))), IF(L509&lt;=INDIRECT("FECHA_"&amp;$B509,1),"INCUMPLIDA","PROCESO"), "VERIFICAR FECHA")),"SIN VALOR AVANCE")</f>
        <v>PROCESO</v>
      </c>
    </row>
    <row r="510" spans="1:17" ht="225">
      <c r="A510" s="412" t="s">
        <v>17</v>
      </c>
      <c r="B510" s="383" t="s">
        <v>14</v>
      </c>
      <c r="C510" s="596"/>
      <c r="D510" s="596"/>
      <c r="E510" s="595"/>
      <c r="F510" s="595"/>
      <c r="G510" s="384" t="s">
        <v>4354</v>
      </c>
      <c r="H510" s="402" t="s">
        <v>4355</v>
      </c>
      <c r="I510" s="402" t="s">
        <v>4356</v>
      </c>
      <c r="J510" s="391">
        <v>2</v>
      </c>
      <c r="K510" s="386">
        <v>45839</v>
      </c>
      <c r="L510" s="386">
        <v>46204</v>
      </c>
      <c r="M510" s="387">
        <f t="shared" si="24"/>
        <v>52.142857142857146</v>
      </c>
      <c r="N510" s="388">
        <v>0</v>
      </c>
      <c r="O510" s="402" t="s">
        <v>4346</v>
      </c>
      <c r="P510" s="388">
        <f t="shared" si="23"/>
        <v>0</v>
      </c>
      <c r="Q510" s="389" t="str" cm="1">
        <f t="array" aca="1" ref="Q510" ca="1">IF(ISNUMBER(P510),IF(P510=100%,"CUMPLIDA",IF(AND(ISNUMBER(L510),ISNUMBER(INDIRECT("FECHA_"&amp;$B510,1))), IF(L510&lt;=INDIRECT("FECHA_"&amp;$B510,1),"INCUMPLIDA","PROCESO"), "VERIFICAR FECHA")),"SIN VALOR AVANCE")</f>
        <v>PROCESO</v>
      </c>
    </row>
    <row r="511" spans="1:17" ht="165">
      <c r="A511" s="412" t="s">
        <v>17</v>
      </c>
      <c r="B511" s="383" t="s">
        <v>14</v>
      </c>
      <c r="C511" s="596"/>
      <c r="D511" s="596"/>
      <c r="E511" s="595"/>
      <c r="F511" s="595"/>
      <c r="G511" s="384" t="s">
        <v>4357</v>
      </c>
      <c r="H511" s="402" t="s">
        <v>4358</v>
      </c>
      <c r="I511" s="402" t="s">
        <v>4359</v>
      </c>
      <c r="J511" s="391">
        <v>1</v>
      </c>
      <c r="K511" s="386">
        <v>45839</v>
      </c>
      <c r="L511" s="386">
        <v>46022</v>
      </c>
      <c r="M511" s="387">
        <f t="shared" si="24"/>
        <v>26.142857142857142</v>
      </c>
      <c r="N511" s="388">
        <v>0.4</v>
      </c>
      <c r="O511" s="402" t="s">
        <v>4350</v>
      </c>
      <c r="P511" s="388">
        <f t="shared" si="23"/>
        <v>0.4</v>
      </c>
      <c r="Q511" s="389" t="str" cm="1">
        <f t="array" aca="1" ref="Q511" ca="1">IF(ISNUMBER(P511),IF(P511=100%,"CUMPLIDA",IF(AND(ISNUMBER(L511),ISNUMBER(INDIRECT("FECHA_"&amp;$B511,1))), IF(L511&lt;=INDIRECT("FECHA_"&amp;$B511,1),"INCUMPLIDA","PROCESO"), "VERIFICAR FECHA")),"SIN VALOR AVANCE")</f>
        <v>PROCESO</v>
      </c>
    </row>
    <row r="512" spans="1:17" ht="240">
      <c r="A512" s="412" t="s">
        <v>17</v>
      </c>
      <c r="B512" s="383" t="s">
        <v>14</v>
      </c>
      <c r="C512" s="596"/>
      <c r="D512" s="596"/>
      <c r="E512" s="384" t="s">
        <v>4360</v>
      </c>
      <c r="F512" s="595"/>
      <c r="G512" s="384" t="s">
        <v>4361</v>
      </c>
      <c r="H512" s="402" t="s">
        <v>4362</v>
      </c>
      <c r="I512" s="402" t="s">
        <v>4363</v>
      </c>
      <c r="J512" s="391">
        <v>3</v>
      </c>
      <c r="K512" s="386">
        <v>45839</v>
      </c>
      <c r="L512" s="386">
        <v>46022</v>
      </c>
      <c r="M512" s="387">
        <f t="shared" si="24"/>
        <v>26.142857142857142</v>
      </c>
      <c r="N512" s="388">
        <v>0.6</v>
      </c>
      <c r="O512" s="402" t="s">
        <v>4364</v>
      </c>
      <c r="P512" s="388">
        <f t="shared" si="23"/>
        <v>0.6</v>
      </c>
      <c r="Q512" s="389" t="str" cm="1">
        <f t="array" aca="1" ref="Q512" ca="1">IF(ISNUMBER(P512),IF(P512=100%,"CUMPLIDA",IF(AND(ISNUMBER(L512),ISNUMBER(INDIRECT("FECHA_"&amp;$B512,1))), IF(L512&lt;=INDIRECT("FECHA_"&amp;$B512,1),"INCUMPLIDA","PROCESO"), "VERIFICAR FECHA")),"SIN VALOR AVANCE")</f>
        <v>PROCESO</v>
      </c>
    </row>
    <row r="513" spans="1:17" ht="225">
      <c r="A513" s="412" t="s">
        <v>17</v>
      </c>
      <c r="B513" s="383" t="s">
        <v>14</v>
      </c>
      <c r="C513" s="620" t="s">
        <v>4365</v>
      </c>
      <c r="D513" s="620" t="s">
        <v>2412</v>
      </c>
      <c r="E513" s="595" t="s">
        <v>4366</v>
      </c>
      <c r="F513" s="597" t="s">
        <v>4367</v>
      </c>
      <c r="G513" s="384" t="s">
        <v>4368</v>
      </c>
      <c r="H513" s="402" t="s">
        <v>4369</v>
      </c>
      <c r="I513" s="402" t="s">
        <v>4370</v>
      </c>
      <c r="J513" s="391">
        <v>1</v>
      </c>
      <c r="K513" s="386">
        <v>45824</v>
      </c>
      <c r="L513" s="386">
        <v>46007</v>
      </c>
      <c r="M513" s="387">
        <f t="shared" si="24"/>
        <v>26.142857142857142</v>
      </c>
      <c r="N513" s="388">
        <v>0</v>
      </c>
      <c r="O513" s="410" t="s">
        <v>4371</v>
      </c>
      <c r="P513" s="388">
        <f t="shared" si="23"/>
        <v>0</v>
      </c>
      <c r="Q513" s="389" t="str" cm="1">
        <f t="array" aca="1" ref="Q513" ca="1">IF(ISNUMBER(P513),IF(P513=100%,"CUMPLIDA",IF(AND(ISNUMBER(L513),ISNUMBER(INDIRECT("FECHA_"&amp;$B513,1))), IF(L513&lt;=INDIRECT("FECHA_"&amp;$B513,1),"INCUMPLIDA","PROCESO"), "VERIFICAR FECHA")),"SIN VALOR AVANCE")</f>
        <v>PROCESO</v>
      </c>
    </row>
    <row r="514" spans="1:17" ht="120">
      <c r="A514" s="412" t="s">
        <v>17</v>
      </c>
      <c r="B514" s="383" t="s">
        <v>14</v>
      </c>
      <c r="C514" s="621"/>
      <c r="D514" s="621"/>
      <c r="E514" s="595"/>
      <c r="F514" s="598"/>
      <c r="G514" s="384" t="s">
        <v>4372</v>
      </c>
      <c r="H514" s="402" t="s">
        <v>4373</v>
      </c>
      <c r="I514" s="402" t="s">
        <v>4374</v>
      </c>
      <c r="J514" s="391">
        <v>1</v>
      </c>
      <c r="K514" s="386">
        <v>45824</v>
      </c>
      <c r="L514" s="386">
        <v>46007</v>
      </c>
      <c r="M514" s="387">
        <f t="shared" si="24"/>
        <v>26.142857142857142</v>
      </c>
      <c r="N514" s="388">
        <v>0</v>
      </c>
      <c r="O514" s="410" t="s">
        <v>4371</v>
      </c>
      <c r="P514" s="388">
        <f t="shared" si="23"/>
        <v>0</v>
      </c>
      <c r="Q514" s="389" t="str" cm="1">
        <f t="array" aca="1" ref="Q514" ca="1">IF(ISNUMBER(P514),IF(P514=100%,"CUMPLIDA",IF(AND(ISNUMBER(L514),ISNUMBER(INDIRECT("FECHA_"&amp;$B514,1))), IF(L514&lt;=INDIRECT("FECHA_"&amp;$B514,1),"INCUMPLIDA","PROCESO"), "VERIFICAR FECHA")),"SIN VALOR AVANCE")</f>
        <v>PROCESO</v>
      </c>
    </row>
    <row r="515" spans="1:17" ht="105.75" customHeight="1">
      <c r="A515" s="412" t="s">
        <v>17</v>
      </c>
      <c r="B515" s="383" t="s">
        <v>14</v>
      </c>
      <c r="C515" s="621"/>
      <c r="D515" s="621"/>
      <c r="E515" s="595" t="s">
        <v>4375</v>
      </c>
      <c r="F515" s="598"/>
      <c r="G515" s="384" t="s">
        <v>4376</v>
      </c>
      <c r="H515" s="402" t="s">
        <v>4377</v>
      </c>
      <c r="I515" s="402" t="s">
        <v>130</v>
      </c>
      <c r="J515" s="391">
        <v>2</v>
      </c>
      <c r="K515" s="386">
        <v>45839</v>
      </c>
      <c r="L515" s="386">
        <v>46568</v>
      </c>
      <c r="M515" s="387">
        <f t="shared" si="24"/>
        <v>104.14285714285714</v>
      </c>
      <c r="N515" s="388">
        <v>0</v>
      </c>
      <c r="O515" s="410" t="s">
        <v>4378</v>
      </c>
      <c r="P515" s="388">
        <f t="shared" si="23"/>
        <v>0</v>
      </c>
      <c r="Q515" s="389" t="str" cm="1">
        <f t="array" aca="1" ref="Q515" ca="1">IF(ISNUMBER(P515),IF(P515=100%,"CUMPLIDA",IF(AND(ISNUMBER(L515),ISNUMBER(INDIRECT("FECHA_"&amp;$B515,1))), IF(L515&lt;=INDIRECT("FECHA_"&amp;$B515,1),"INCUMPLIDA","PROCESO"), "VERIFICAR FECHA")),"SIN VALOR AVANCE")</f>
        <v>PROCESO</v>
      </c>
    </row>
    <row r="516" spans="1:17" ht="105.75">
      <c r="A516" s="412" t="s">
        <v>17</v>
      </c>
      <c r="B516" s="383" t="s">
        <v>14</v>
      </c>
      <c r="C516" s="621"/>
      <c r="D516" s="621"/>
      <c r="E516" s="595"/>
      <c r="F516" s="598"/>
      <c r="G516" s="384" t="s">
        <v>4379</v>
      </c>
      <c r="H516" s="402" t="s">
        <v>4380</v>
      </c>
      <c r="I516" s="402" t="s">
        <v>4381</v>
      </c>
      <c r="J516" s="391">
        <v>1</v>
      </c>
      <c r="K516" s="386">
        <v>45839</v>
      </c>
      <c r="L516" s="386">
        <v>46568</v>
      </c>
      <c r="M516" s="387">
        <f t="shared" si="24"/>
        <v>104.14285714285714</v>
      </c>
      <c r="N516" s="388">
        <v>0</v>
      </c>
      <c r="O516" s="410" t="s">
        <v>4378</v>
      </c>
      <c r="P516" s="388">
        <f t="shared" si="23"/>
        <v>0</v>
      </c>
      <c r="Q516" s="389" t="str" cm="1">
        <f t="array" aca="1" ref="Q516" ca="1">IF(ISNUMBER(P516),IF(P516=100%,"CUMPLIDA",IF(AND(ISNUMBER(L516),ISNUMBER(INDIRECT("FECHA_"&amp;$B516,1))), IF(L516&lt;=INDIRECT("FECHA_"&amp;$B516,1),"INCUMPLIDA","PROCESO"), "VERIFICAR FECHA")),"SIN VALOR AVANCE")</f>
        <v>PROCESO</v>
      </c>
    </row>
    <row r="517" spans="1:17" ht="135">
      <c r="A517" s="412" t="s">
        <v>17</v>
      </c>
      <c r="B517" s="383" t="s">
        <v>14</v>
      </c>
      <c r="C517" s="621"/>
      <c r="D517" s="621"/>
      <c r="E517" s="595" t="s">
        <v>4382</v>
      </c>
      <c r="F517" s="598"/>
      <c r="G517" s="384" t="s">
        <v>4383</v>
      </c>
      <c r="H517" s="402" t="s">
        <v>4384</v>
      </c>
      <c r="I517" s="402" t="s">
        <v>2110</v>
      </c>
      <c r="J517" s="391">
        <v>2</v>
      </c>
      <c r="K517" s="386">
        <v>45839</v>
      </c>
      <c r="L517" s="386">
        <v>46568</v>
      </c>
      <c r="M517" s="387">
        <f t="shared" si="24"/>
        <v>104.14285714285714</v>
      </c>
      <c r="N517" s="388">
        <v>0</v>
      </c>
      <c r="O517" s="410" t="s">
        <v>4378</v>
      </c>
      <c r="P517" s="388">
        <f t="shared" si="23"/>
        <v>0</v>
      </c>
      <c r="Q517" s="389" t="str" cm="1">
        <f t="array" aca="1" ref="Q517" ca="1">IF(ISNUMBER(P517),IF(P517=100%,"CUMPLIDA",IF(AND(ISNUMBER(L517),ISNUMBER(INDIRECT("FECHA_"&amp;$B517,1))), IF(L517&lt;=INDIRECT("FECHA_"&amp;$B517,1),"INCUMPLIDA","PROCESO"), "VERIFICAR FECHA")),"SIN VALOR AVANCE")</f>
        <v>PROCESO</v>
      </c>
    </row>
    <row r="518" spans="1:17" ht="180">
      <c r="A518" s="412" t="s">
        <v>17</v>
      </c>
      <c r="B518" s="383" t="s">
        <v>14</v>
      </c>
      <c r="C518" s="621"/>
      <c r="D518" s="621"/>
      <c r="E518" s="595"/>
      <c r="F518" s="598"/>
      <c r="G518" s="384" t="s">
        <v>4385</v>
      </c>
      <c r="H518" s="402" t="s">
        <v>4386</v>
      </c>
      <c r="I518" s="402" t="s">
        <v>3845</v>
      </c>
      <c r="J518" s="391">
        <v>4</v>
      </c>
      <c r="K518" s="386">
        <v>45839</v>
      </c>
      <c r="L518" s="386">
        <v>46203</v>
      </c>
      <c r="M518" s="387">
        <f t="shared" si="24"/>
        <v>52</v>
      </c>
      <c r="N518" s="388">
        <v>0.25</v>
      </c>
      <c r="O518" s="410" t="s">
        <v>4387</v>
      </c>
      <c r="P518" s="388">
        <f t="shared" si="23"/>
        <v>0.25</v>
      </c>
      <c r="Q518" s="389" t="str" cm="1">
        <f t="array" aca="1" ref="Q518" ca="1">IF(ISNUMBER(P518),IF(P518=100%,"CUMPLIDA",IF(AND(ISNUMBER(L518),ISNUMBER(INDIRECT("FECHA_"&amp;$B518,1))), IF(L518&lt;=INDIRECT("FECHA_"&amp;$B518,1),"INCUMPLIDA","PROCESO"), "VERIFICAR FECHA")),"SIN VALOR AVANCE")</f>
        <v>PROCESO</v>
      </c>
    </row>
    <row r="519" spans="1:17" ht="180">
      <c r="A519" s="412" t="s">
        <v>17</v>
      </c>
      <c r="B519" s="383" t="s">
        <v>14</v>
      </c>
      <c r="C519" s="621"/>
      <c r="D519" s="621"/>
      <c r="E519" s="384" t="s">
        <v>4388</v>
      </c>
      <c r="F519" s="598"/>
      <c r="G519" s="384" t="s">
        <v>4389</v>
      </c>
      <c r="H519" s="402" t="s">
        <v>4390</v>
      </c>
      <c r="I519" s="402" t="s">
        <v>4391</v>
      </c>
      <c r="J519" s="391">
        <v>2</v>
      </c>
      <c r="K519" s="386">
        <v>45839</v>
      </c>
      <c r="L519" s="386">
        <v>46203</v>
      </c>
      <c r="M519" s="387">
        <f t="shared" si="24"/>
        <v>52</v>
      </c>
      <c r="N519" s="388">
        <v>0.5</v>
      </c>
      <c r="O519" s="410" t="s">
        <v>4392</v>
      </c>
      <c r="P519" s="388">
        <f t="shared" si="23"/>
        <v>0.5</v>
      </c>
      <c r="Q519" s="389" t="str" cm="1">
        <f t="array" aca="1" ref="Q519" ca="1">IF(ISNUMBER(P519),IF(P519=100%,"CUMPLIDA",IF(AND(ISNUMBER(L519),ISNUMBER(INDIRECT("FECHA_"&amp;$B519,1))), IF(L519&lt;=INDIRECT("FECHA_"&amp;$B519,1),"INCUMPLIDA","PROCESO"), "VERIFICAR FECHA")),"SIN VALOR AVANCE")</f>
        <v>PROCESO</v>
      </c>
    </row>
    <row r="520" spans="1:17" ht="120">
      <c r="A520" s="412" t="s">
        <v>17</v>
      </c>
      <c r="B520" s="383" t="s">
        <v>14</v>
      </c>
      <c r="C520" s="621"/>
      <c r="D520" s="621"/>
      <c r="E520" s="384" t="s">
        <v>4393</v>
      </c>
      <c r="F520" s="598"/>
      <c r="G520" s="384" t="s">
        <v>4394</v>
      </c>
      <c r="H520" s="402" t="s">
        <v>4390</v>
      </c>
      <c r="I520" s="402" t="s">
        <v>4395</v>
      </c>
      <c r="J520" s="391">
        <v>12</v>
      </c>
      <c r="K520" s="386">
        <v>45839</v>
      </c>
      <c r="L520" s="386">
        <v>46203</v>
      </c>
      <c r="M520" s="387">
        <f t="shared" si="24"/>
        <v>52</v>
      </c>
      <c r="N520" s="388">
        <v>0.12</v>
      </c>
      <c r="O520" s="410" t="s">
        <v>4392</v>
      </c>
      <c r="P520" s="388">
        <f t="shared" si="23"/>
        <v>0.12</v>
      </c>
      <c r="Q520" s="389" t="str" cm="1">
        <f t="array" aca="1" ref="Q520" ca="1">IF(ISNUMBER(P520),IF(P520=100%,"CUMPLIDA",IF(AND(ISNUMBER(L520),ISNUMBER(INDIRECT("FECHA_"&amp;$B520,1))), IF(L520&lt;=INDIRECT("FECHA_"&amp;$B520,1),"INCUMPLIDA","PROCESO"), "VERIFICAR FECHA")),"SIN VALOR AVANCE")</f>
        <v>PROCESO</v>
      </c>
    </row>
    <row r="521" spans="1:17" ht="180">
      <c r="A521" s="412" t="s">
        <v>17</v>
      </c>
      <c r="B521" s="383" t="s">
        <v>14</v>
      </c>
      <c r="C521" s="621"/>
      <c r="D521" s="621"/>
      <c r="E521" s="384" t="s">
        <v>4396</v>
      </c>
      <c r="F521" s="598"/>
      <c r="G521" s="384" t="s">
        <v>4397</v>
      </c>
      <c r="H521" s="402" t="s">
        <v>4398</v>
      </c>
      <c r="I521" s="402" t="s">
        <v>4399</v>
      </c>
      <c r="J521" s="391">
        <v>2</v>
      </c>
      <c r="K521" s="386">
        <v>45839</v>
      </c>
      <c r="L521" s="386">
        <v>46203</v>
      </c>
      <c r="M521" s="387">
        <f t="shared" si="24"/>
        <v>52</v>
      </c>
      <c r="N521" s="388">
        <v>0.5</v>
      </c>
      <c r="O521" s="410" t="s">
        <v>4400</v>
      </c>
      <c r="P521" s="388">
        <f t="shared" si="23"/>
        <v>0.5</v>
      </c>
      <c r="Q521" s="389" t="str" cm="1">
        <f t="array" aca="1" ref="Q521" ca="1">IF(ISNUMBER(P521),IF(P521=100%,"CUMPLIDA",IF(AND(ISNUMBER(L521),ISNUMBER(INDIRECT("FECHA_"&amp;$B521,1))), IF(L521&lt;=INDIRECT("FECHA_"&amp;$B521,1),"INCUMPLIDA","PROCESO"), "VERIFICAR FECHA")),"SIN VALOR AVANCE")</f>
        <v>PROCESO</v>
      </c>
    </row>
    <row r="522" spans="1:17" ht="195">
      <c r="A522" s="412" t="s">
        <v>17</v>
      </c>
      <c r="B522" s="383" t="s">
        <v>14</v>
      </c>
      <c r="C522" s="621"/>
      <c r="D522" s="621"/>
      <c r="E522" s="595" t="s">
        <v>4401</v>
      </c>
      <c r="F522" s="598"/>
      <c r="G522" s="384" t="s">
        <v>4402</v>
      </c>
      <c r="H522" s="402" t="s">
        <v>4403</v>
      </c>
      <c r="I522" s="402" t="s">
        <v>3827</v>
      </c>
      <c r="J522" s="391">
        <v>3</v>
      </c>
      <c r="K522" s="386">
        <v>45839</v>
      </c>
      <c r="L522" s="386">
        <v>45961</v>
      </c>
      <c r="M522" s="387">
        <f t="shared" si="24"/>
        <v>17.428571428571427</v>
      </c>
      <c r="N522" s="388">
        <v>0</v>
      </c>
      <c r="O522" s="410" t="s">
        <v>4404</v>
      </c>
      <c r="P522" s="388">
        <f t="shared" ref="P522:P530" si="25">IF(B522="ITRC",N522,N522/J522)</f>
        <v>0</v>
      </c>
      <c r="Q522" s="389" t="str" cm="1">
        <f t="array" aca="1" ref="Q522" ca="1">IF(ISNUMBER(P522),IF(P522=100%,"CUMPLIDA",IF(AND(ISNUMBER(L522),ISNUMBER(INDIRECT("FECHA_"&amp;$B522,1))), IF(L522&lt;=INDIRECT("FECHA_"&amp;$B522,1),"INCUMPLIDA","PROCESO"), "VERIFICAR FECHA")),"SIN VALOR AVANCE")</f>
        <v>PROCESO</v>
      </c>
    </row>
    <row r="523" spans="1:17" ht="195">
      <c r="A523" s="412" t="s">
        <v>17</v>
      </c>
      <c r="B523" s="383" t="s">
        <v>14</v>
      </c>
      <c r="C523" s="621"/>
      <c r="D523" s="621"/>
      <c r="E523" s="595"/>
      <c r="F523" s="598"/>
      <c r="G523" s="384" t="s">
        <v>4405</v>
      </c>
      <c r="H523" s="402" t="s">
        <v>4406</v>
      </c>
      <c r="I523" s="402" t="s">
        <v>4407</v>
      </c>
      <c r="J523" s="391">
        <v>3</v>
      </c>
      <c r="K523" s="386">
        <v>45839</v>
      </c>
      <c r="L523" s="386">
        <v>46112</v>
      </c>
      <c r="M523" s="387">
        <f t="shared" si="24"/>
        <v>39</v>
      </c>
      <c r="N523" s="388">
        <v>0.74</v>
      </c>
      <c r="O523" s="411" t="s">
        <v>4408</v>
      </c>
      <c r="P523" s="388">
        <f t="shared" si="25"/>
        <v>0.74</v>
      </c>
      <c r="Q523" s="389" t="str" cm="1">
        <f t="array" aca="1" ref="Q523" ca="1">IF(ISNUMBER(P523),IF(P523=100%,"CUMPLIDA",IF(AND(ISNUMBER(L523),ISNUMBER(INDIRECT("FECHA_"&amp;$B523,1))), IF(L523&lt;=INDIRECT("FECHA_"&amp;$B523,1),"INCUMPLIDA","PROCESO"), "VERIFICAR FECHA")),"SIN VALOR AVANCE")</f>
        <v>PROCESO</v>
      </c>
    </row>
    <row r="524" spans="1:17" ht="270">
      <c r="A524" s="412" t="s">
        <v>17</v>
      </c>
      <c r="B524" s="383" t="s">
        <v>14</v>
      </c>
      <c r="C524" s="621"/>
      <c r="D524" s="621"/>
      <c r="E524" s="595"/>
      <c r="F524" s="598"/>
      <c r="G524" s="384" t="s">
        <v>4409</v>
      </c>
      <c r="H524" s="402" t="s">
        <v>4390</v>
      </c>
      <c r="I524" s="402" t="s">
        <v>4410</v>
      </c>
      <c r="J524" s="391">
        <v>14</v>
      </c>
      <c r="K524" s="386">
        <v>45839</v>
      </c>
      <c r="L524" s="386">
        <v>46203</v>
      </c>
      <c r="M524" s="387">
        <f t="shared" si="24"/>
        <v>52</v>
      </c>
      <c r="N524" s="388">
        <v>0.2</v>
      </c>
      <c r="O524" s="410" t="s">
        <v>4400</v>
      </c>
      <c r="P524" s="388">
        <f t="shared" si="25"/>
        <v>0.2</v>
      </c>
      <c r="Q524" s="389" t="str" cm="1">
        <f t="array" aca="1" ref="Q524" ca="1">IF(ISNUMBER(P524),IF(P524=100%,"CUMPLIDA",IF(AND(ISNUMBER(L524),ISNUMBER(INDIRECT("FECHA_"&amp;$B524,1))), IF(L524&lt;=INDIRECT("FECHA_"&amp;$B524,1),"INCUMPLIDA","PROCESO"), "VERIFICAR FECHA")),"SIN VALOR AVANCE")</f>
        <v>PROCESO</v>
      </c>
    </row>
    <row r="525" spans="1:17" ht="105">
      <c r="A525" s="412" t="s">
        <v>17</v>
      </c>
      <c r="B525" s="383" t="s">
        <v>14</v>
      </c>
      <c r="C525" s="621"/>
      <c r="D525" s="621"/>
      <c r="E525" s="595"/>
      <c r="F525" s="598"/>
      <c r="G525" s="384" t="s">
        <v>4411</v>
      </c>
      <c r="H525" s="402" t="s">
        <v>4412</v>
      </c>
      <c r="I525" s="403" t="s">
        <v>3834</v>
      </c>
      <c r="J525" s="391">
        <v>1</v>
      </c>
      <c r="K525" s="386">
        <v>45839</v>
      </c>
      <c r="L525" s="386">
        <v>46052</v>
      </c>
      <c r="M525" s="387">
        <f t="shared" si="24"/>
        <v>30.428571428571427</v>
      </c>
      <c r="N525" s="388">
        <v>0</v>
      </c>
      <c r="O525" s="410" t="s">
        <v>4413</v>
      </c>
      <c r="P525" s="388">
        <f t="shared" si="25"/>
        <v>0</v>
      </c>
      <c r="Q525" s="389" t="str" cm="1">
        <f t="array" aca="1" ref="Q525" ca="1">IF(ISNUMBER(P525),IF(P525=100%,"CUMPLIDA",IF(AND(ISNUMBER(L525),ISNUMBER(INDIRECT("FECHA_"&amp;$B525,1))), IF(L525&lt;=INDIRECT("FECHA_"&amp;$B525,1),"INCUMPLIDA","PROCESO"), "VERIFICAR FECHA")),"SIN VALOR AVANCE")</f>
        <v>PROCESO</v>
      </c>
    </row>
    <row r="526" spans="1:17" ht="105">
      <c r="A526" s="412" t="s">
        <v>17</v>
      </c>
      <c r="B526" s="383" t="s">
        <v>14</v>
      </c>
      <c r="C526" s="621"/>
      <c r="D526" s="621"/>
      <c r="E526" s="595"/>
      <c r="F526" s="598"/>
      <c r="G526" s="384" t="s">
        <v>4414</v>
      </c>
      <c r="H526" s="402" t="s">
        <v>3836</v>
      </c>
      <c r="I526" s="402" t="s">
        <v>4415</v>
      </c>
      <c r="J526" s="391">
        <v>1</v>
      </c>
      <c r="K526" s="386">
        <v>45839</v>
      </c>
      <c r="L526" s="386">
        <v>46052</v>
      </c>
      <c r="M526" s="387">
        <f t="shared" si="24"/>
        <v>30.428571428571427</v>
      </c>
      <c r="N526" s="388">
        <v>0</v>
      </c>
      <c r="O526" s="410" t="s">
        <v>4416</v>
      </c>
      <c r="P526" s="388">
        <f t="shared" si="25"/>
        <v>0</v>
      </c>
      <c r="Q526" s="389" t="str" cm="1">
        <f t="array" aca="1" ref="Q526" ca="1">IF(ISNUMBER(P526),IF(P526=100%,"CUMPLIDA",IF(AND(ISNUMBER(L526),ISNUMBER(INDIRECT("FECHA_"&amp;$B526,1))), IF(L526&lt;=INDIRECT("FECHA_"&amp;$B526,1),"INCUMPLIDA","PROCESO"), "VERIFICAR FECHA")),"SIN VALOR AVANCE")</f>
        <v>PROCESO</v>
      </c>
    </row>
    <row r="527" spans="1:17" ht="105" customHeight="1">
      <c r="A527" s="412" t="s">
        <v>17</v>
      </c>
      <c r="B527" s="383" t="s">
        <v>14</v>
      </c>
      <c r="C527" s="621"/>
      <c r="D527" s="621"/>
      <c r="E527" s="595" t="s">
        <v>4417</v>
      </c>
      <c r="F527" s="598"/>
      <c r="G527" s="384" t="s">
        <v>4418</v>
      </c>
      <c r="H527" s="402" t="s">
        <v>3840</v>
      </c>
      <c r="I527" s="402" t="s">
        <v>3841</v>
      </c>
      <c r="J527" s="391">
        <v>5</v>
      </c>
      <c r="K527" s="386">
        <v>45839</v>
      </c>
      <c r="L527" s="386">
        <v>46052</v>
      </c>
      <c r="M527" s="387">
        <f t="shared" si="24"/>
        <v>30.428571428571427</v>
      </c>
      <c r="N527" s="388">
        <v>0.24</v>
      </c>
      <c r="O527" s="410" t="s">
        <v>4400</v>
      </c>
      <c r="P527" s="388">
        <f t="shared" si="25"/>
        <v>0.24</v>
      </c>
      <c r="Q527" s="389" t="str" cm="1">
        <f t="array" aca="1" ref="Q527" ca="1">IF(ISNUMBER(P527),IF(P527=100%,"CUMPLIDA",IF(AND(ISNUMBER(L527),ISNUMBER(INDIRECT("FECHA_"&amp;$B527,1))), IF(L527&lt;=INDIRECT("FECHA_"&amp;$B527,1),"INCUMPLIDA","PROCESO"), "VERIFICAR FECHA")),"SIN VALOR AVANCE")</f>
        <v>PROCESO</v>
      </c>
    </row>
    <row r="528" spans="1:17" ht="180">
      <c r="A528" s="412" t="s">
        <v>17</v>
      </c>
      <c r="B528" s="383" t="s">
        <v>14</v>
      </c>
      <c r="C528" s="621"/>
      <c r="D528" s="621"/>
      <c r="E528" s="595"/>
      <c r="F528" s="598"/>
      <c r="G528" s="384" t="s">
        <v>4419</v>
      </c>
      <c r="H528" s="402" t="s">
        <v>4386</v>
      </c>
      <c r="I528" s="402" t="s">
        <v>3845</v>
      </c>
      <c r="J528" s="391">
        <v>4</v>
      </c>
      <c r="K528" s="386">
        <v>45839</v>
      </c>
      <c r="L528" s="386">
        <v>46203</v>
      </c>
      <c r="M528" s="387">
        <f t="shared" si="24"/>
        <v>52</v>
      </c>
      <c r="N528" s="388">
        <v>0.25</v>
      </c>
      <c r="O528" s="410" t="s">
        <v>4420</v>
      </c>
      <c r="P528" s="388">
        <f t="shared" si="25"/>
        <v>0.25</v>
      </c>
      <c r="Q528" s="389" t="str" cm="1">
        <f t="array" aca="1" ref="Q528" ca="1">IF(ISNUMBER(P528),IF(P528=100%,"CUMPLIDA",IF(AND(ISNUMBER(L528),ISNUMBER(INDIRECT("FECHA_"&amp;$B528,1))), IF(L528&lt;=INDIRECT("FECHA_"&amp;$B528,1),"INCUMPLIDA","PROCESO"), "VERIFICAR FECHA")),"SIN VALOR AVANCE")</f>
        <v>PROCESO</v>
      </c>
    </row>
    <row r="529" spans="1:17" ht="180">
      <c r="A529" s="412" t="s">
        <v>17</v>
      </c>
      <c r="B529" s="383" t="s">
        <v>14</v>
      </c>
      <c r="C529" s="621"/>
      <c r="D529" s="621"/>
      <c r="E529" s="595"/>
      <c r="F529" s="598"/>
      <c r="G529" s="384" t="s">
        <v>4421</v>
      </c>
      <c r="H529" s="402" t="s">
        <v>4386</v>
      </c>
      <c r="I529" s="402" t="s">
        <v>3845</v>
      </c>
      <c r="J529" s="391">
        <v>4</v>
      </c>
      <c r="K529" s="386">
        <v>45839</v>
      </c>
      <c r="L529" s="386">
        <v>46203</v>
      </c>
      <c r="M529" s="387">
        <f t="shared" si="24"/>
        <v>52</v>
      </c>
      <c r="N529" s="388">
        <v>0.25</v>
      </c>
      <c r="O529" s="410" t="s">
        <v>4420</v>
      </c>
      <c r="P529" s="388">
        <f t="shared" si="25"/>
        <v>0.25</v>
      </c>
      <c r="Q529" s="389" t="str" cm="1">
        <f t="array" aca="1" ref="Q529" ca="1">IF(ISNUMBER(P529),IF(P529=100%,"CUMPLIDA",IF(AND(ISNUMBER(L529),ISNUMBER(INDIRECT("FECHA_"&amp;$B529,1))), IF(L529&lt;=INDIRECT("FECHA_"&amp;$B529,1),"INCUMPLIDA","PROCESO"), "VERIFICAR FECHA")),"SIN VALOR AVANCE")</f>
        <v>PROCESO</v>
      </c>
    </row>
    <row r="530" spans="1:17" ht="75" customHeight="1">
      <c r="A530" s="412" t="s">
        <v>17</v>
      </c>
      <c r="B530" s="383" t="s">
        <v>14</v>
      </c>
      <c r="C530" s="621"/>
      <c r="D530" s="621"/>
      <c r="E530" s="597" t="s">
        <v>4422</v>
      </c>
      <c r="F530" s="598"/>
      <c r="G530" s="384" t="s">
        <v>4423</v>
      </c>
      <c r="H530" s="402" t="s">
        <v>4424</v>
      </c>
      <c r="I530" s="402" t="s">
        <v>4425</v>
      </c>
      <c r="J530" s="391">
        <v>1</v>
      </c>
      <c r="K530" s="386">
        <v>45839</v>
      </c>
      <c r="L530" s="386">
        <v>46203</v>
      </c>
      <c r="M530" s="387">
        <f t="shared" si="24"/>
        <v>52</v>
      </c>
      <c r="N530" s="388">
        <v>0</v>
      </c>
      <c r="O530" s="410" t="s">
        <v>4426</v>
      </c>
      <c r="P530" s="388">
        <f t="shared" si="25"/>
        <v>0</v>
      </c>
      <c r="Q530" s="389" t="str" cm="1">
        <f t="array" aca="1" ref="Q530" ca="1">IF(ISNUMBER(P530),IF(P530=100%,"CUMPLIDA",IF(AND(ISNUMBER(L530),ISNUMBER(INDIRECT("FECHA_"&amp;$B530,1))), IF(L530&lt;=INDIRECT("FECHA_"&amp;$B530,1),"INCUMPLIDA","PROCESO"), "VERIFICAR FECHA")),"SIN VALOR AVANCE")</f>
        <v>PROCESO</v>
      </c>
    </row>
    <row r="531" spans="1:17" ht="60.75">
      <c r="A531" s="412" t="s">
        <v>17</v>
      </c>
      <c r="B531" s="383" t="s">
        <v>14</v>
      </c>
      <c r="C531" s="621"/>
      <c r="D531" s="621"/>
      <c r="E531" s="598"/>
      <c r="F531" s="598"/>
      <c r="G531" s="384" t="s">
        <v>4427</v>
      </c>
      <c r="H531" s="402" t="s">
        <v>4428</v>
      </c>
      <c r="I531" s="402" t="s">
        <v>1872</v>
      </c>
      <c r="J531" s="391">
        <v>1</v>
      </c>
      <c r="K531" s="386">
        <v>46233</v>
      </c>
      <c r="L531" s="386">
        <v>46356</v>
      </c>
      <c r="M531" s="387">
        <f t="shared" si="24"/>
        <v>17.571428571428573</v>
      </c>
      <c r="N531" s="388">
        <v>0</v>
      </c>
      <c r="O531" s="410" t="s">
        <v>4429</v>
      </c>
      <c r="P531" s="388">
        <f>IF(B531="ITRC",N531,N531/I531)</f>
        <v>0</v>
      </c>
      <c r="Q531" s="389" t="str" cm="1">
        <f t="array" aca="1" ref="Q531" ca="1">IF(ISNUMBER(P531),IF(P531=100%,"CUMPLIDA",IF(AND(ISNUMBER(L531),ISNUMBER(INDIRECT("FECHA_"&amp;$B531,1))), IF(L531&lt;=INDIRECT("FECHA_"&amp;$B531,1),"INCUMPLIDA","PROCESO"), "VERIFICAR FECHA")),"SIN VALOR AVANCE")</f>
        <v>PROCESO</v>
      </c>
    </row>
    <row r="532" spans="1:17" ht="105.75">
      <c r="A532" s="412" t="s">
        <v>17</v>
      </c>
      <c r="B532" s="383" t="s">
        <v>14</v>
      </c>
      <c r="C532" s="622"/>
      <c r="D532" s="622"/>
      <c r="E532" s="599"/>
      <c r="F532" s="599"/>
      <c r="G532" s="384" t="s">
        <v>4430</v>
      </c>
      <c r="H532" s="402" t="s">
        <v>4431</v>
      </c>
      <c r="I532" s="402" t="s">
        <v>4432</v>
      </c>
      <c r="J532" s="391">
        <v>1</v>
      </c>
      <c r="K532" s="386">
        <v>45944</v>
      </c>
      <c r="L532" s="386">
        <v>46022</v>
      </c>
      <c r="M532" s="387">
        <f t="shared" si="24"/>
        <v>11.142857142857142</v>
      </c>
      <c r="N532" s="388">
        <v>0</v>
      </c>
      <c r="O532" s="410" t="s">
        <v>4433</v>
      </c>
      <c r="P532" s="388">
        <f>IF(B532="ITRC",N532,N532/I532)</f>
        <v>0</v>
      </c>
      <c r="Q532" s="389" t="str" cm="1">
        <f t="array" aca="1" ref="Q532" ca="1">IF(ISNUMBER(P532),IF(P532=100%,"CUMPLIDA",IF(AND(ISNUMBER(L532),ISNUMBER(INDIRECT("FECHA_"&amp;$B532,1))), IF(L532&lt;=INDIRECT("FECHA_"&amp;$B532,1),"INCUMPLIDA","PROCESO"), "VERIFICAR FECHA")),"SIN VALOR AVANCE")</f>
        <v>PROCESO</v>
      </c>
    </row>
    <row r="533" spans="1:17" ht="409.5">
      <c r="A533" s="412" t="s">
        <v>17</v>
      </c>
      <c r="B533" s="383" t="s">
        <v>14</v>
      </c>
      <c r="C533" s="596" t="s">
        <v>4434</v>
      </c>
      <c r="D533" s="596" t="s">
        <v>2412</v>
      </c>
      <c r="E533" s="384" t="s">
        <v>4435</v>
      </c>
      <c r="F533" s="595" t="s">
        <v>4436</v>
      </c>
      <c r="G533" s="384" t="s">
        <v>4437</v>
      </c>
      <c r="H533" s="402" t="s">
        <v>4438</v>
      </c>
      <c r="I533" s="402" t="s">
        <v>4439</v>
      </c>
      <c r="J533" s="390" t="s">
        <v>4440</v>
      </c>
      <c r="K533" s="386">
        <v>45931</v>
      </c>
      <c r="L533" s="386">
        <v>46265</v>
      </c>
      <c r="M533" s="387">
        <f t="shared" si="24"/>
        <v>47.714285714285715</v>
      </c>
      <c r="N533" s="388">
        <v>0</v>
      </c>
      <c r="O533" s="410" t="s">
        <v>4441</v>
      </c>
      <c r="P533" s="388">
        <f t="shared" ref="P533:P541" si="26">IF(B533="ITRC",N533,N533/I533)</f>
        <v>0</v>
      </c>
      <c r="Q533" s="389" t="str" cm="1">
        <f t="array" aca="1" ref="Q533" ca="1">IF(ISNUMBER(P533),IF(P533=100%,"CUMPLIDA",IF(AND(ISNUMBER(L533),ISNUMBER(INDIRECT("FECHA_"&amp;$B533,1))), IF(L533&lt;=INDIRECT("FECHA_"&amp;$B533,1),"INCUMPLIDA","PROCESO"), "VERIFICAR FECHA")),"SIN VALOR AVANCE")</f>
        <v>PROCESO</v>
      </c>
    </row>
    <row r="534" spans="1:17" ht="409.5">
      <c r="A534" s="412" t="s">
        <v>17</v>
      </c>
      <c r="B534" s="383" t="s">
        <v>14</v>
      </c>
      <c r="C534" s="596"/>
      <c r="D534" s="596"/>
      <c r="E534" s="595" t="s">
        <v>4442</v>
      </c>
      <c r="F534" s="595"/>
      <c r="G534" s="384" t="s">
        <v>4443</v>
      </c>
      <c r="H534" s="402" t="s">
        <v>4444</v>
      </c>
      <c r="I534" s="402" t="s">
        <v>4445</v>
      </c>
      <c r="J534" s="390" t="s">
        <v>4446</v>
      </c>
      <c r="K534" s="386">
        <v>45931</v>
      </c>
      <c r="L534" s="386">
        <v>46265</v>
      </c>
      <c r="M534" s="387">
        <f t="shared" si="24"/>
        <v>47.714285714285715</v>
      </c>
      <c r="N534" s="388">
        <v>0</v>
      </c>
      <c r="O534" s="402" t="s">
        <v>4447</v>
      </c>
      <c r="P534" s="388">
        <f t="shared" si="26"/>
        <v>0</v>
      </c>
      <c r="Q534" s="389" t="str" cm="1">
        <f t="array" aca="1" ref="Q534" ca="1">IF(ISNUMBER(P534),IF(P534=100%,"CUMPLIDA",IF(AND(ISNUMBER(L534),ISNUMBER(INDIRECT("FECHA_"&amp;$B534,1))), IF(L534&lt;=INDIRECT("FECHA_"&amp;$B534,1),"INCUMPLIDA","PROCESO"), "VERIFICAR FECHA")),"SIN VALOR AVANCE")</f>
        <v>PROCESO</v>
      </c>
    </row>
    <row r="535" spans="1:17" ht="409.5">
      <c r="A535" s="412" t="s">
        <v>17</v>
      </c>
      <c r="B535" s="383" t="s">
        <v>14</v>
      </c>
      <c r="C535" s="596"/>
      <c r="D535" s="596"/>
      <c r="E535" s="595"/>
      <c r="F535" s="595"/>
      <c r="G535" s="384" t="s">
        <v>4448</v>
      </c>
      <c r="H535" s="402" t="s">
        <v>4449</v>
      </c>
      <c r="I535" s="402" t="s">
        <v>4450</v>
      </c>
      <c r="J535" s="391">
        <v>1</v>
      </c>
      <c r="K535" s="386">
        <v>45931</v>
      </c>
      <c r="L535" s="386">
        <v>46265</v>
      </c>
      <c r="M535" s="387">
        <f t="shared" si="24"/>
        <v>47.714285714285715</v>
      </c>
      <c r="N535" s="388">
        <v>0</v>
      </c>
      <c r="O535" s="402" t="s">
        <v>4447</v>
      </c>
      <c r="P535" s="388">
        <f t="shared" si="26"/>
        <v>0</v>
      </c>
      <c r="Q535" s="389" t="str" cm="1">
        <f t="array" aca="1" ref="Q535" ca="1">IF(ISNUMBER(P535),IF(P535=100%,"CUMPLIDA",IF(AND(ISNUMBER(L535),ISNUMBER(INDIRECT("FECHA_"&amp;$B535,1))), IF(L535&lt;=INDIRECT("FECHA_"&amp;$B535,1),"INCUMPLIDA","PROCESO"), "VERIFICAR FECHA")),"SIN VALOR AVANCE")</f>
        <v>PROCESO</v>
      </c>
    </row>
    <row r="536" spans="1:17" ht="330.75">
      <c r="A536" s="412" t="s">
        <v>17</v>
      </c>
      <c r="B536" s="383" t="s">
        <v>14</v>
      </c>
      <c r="C536" s="596"/>
      <c r="D536" s="596"/>
      <c r="E536" s="595"/>
      <c r="F536" s="595"/>
      <c r="G536" s="384" t="s">
        <v>4451</v>
      </c>
      <c r="H536" s="402" t="s">
        <v>4452</v>
      </c>
      <c r="I536" s="402" t="s">
        <v>4453</v>
      </c>
      <c r="J536" s="390" t="s">
        <v>4454</v>
      </c>
      <c r="K536" s="386">
        <v>45931</v>
      </c>
      <c r="L536" s="386">
        <v>46265</v>
      </c>
      <c r="M536" s="387">
        <f t="shared" si="24"/>
        <v>47.714285714285715</v>
      </c>
      <c r="N536" s="388">
        <v>0</v>
      </c>
      <c r="O536" s="402" t="s">
        <v>4455</v>
      </c>
      <c r="P536" s="388">
        <f t="shared" si="26"/>
        <v>0</v>
      </c>
      <c r="Q536" s="389" t="str" cm="1">
        <f t="array" aca="1" ref="Q536" ca="1">IF(ISNUMBER(P536),IF(P536=100%,"CUMPLIDA",IF(AND(ISNUMBER(L536),ISNUMBER(INDIRECT("FECHA_"&amp;$B536,1))), IF(L536&lt;=INDIRECT("FECHA_"&amp;$B536,1),"INCUMPLIDA","PROCESO"), "VERIFICAR FECHA")),"SIN VALOR AVANCE")</f>
        <v>PROCESO</v>
      </c>
    </row>
    <row r="537" spans="1:17" ht="135">
      <c r="A537" s="412" t="s">
        <v>17</v>
      </c>
      <c r="B537" s="383" t="s">
        <v>14</v>
      </c>
      <c r="C537" s="596"/>
      <c r="D537" s="596"/>
      <c r="E537" s="384" t="s">
        <v>4456</v>
      </c>
      <c r="F537" s="595"/>
      <c r="G537" s="384" t="s">
        <v>4457</v>
      </c>
      <c r="H537" s="402" t="s">
        <v>4458</v>
      </c>
      <c r="I537" s="408" t="s">
        <v>4459</v>
      </c>
      <c r="J537" s="391">
        <v>1</v>
      </c>
      <c r="K537" s="386">
        <v>45778</v>
      </c>
      <c r="L537" s="386">
        <v>45991</v>
      </c>
      <c r="M537" s="387">
        <f t="shared" si="24"/>
        <v>30.428571428571427</v>
      </c>
      <c r="N537" s="388">
        <v>0</v>
      </c>
      <c r="O537" s="410" t="s">
        <v>4460</v>
      </c>
      <c r="P537" s="388">
        <f t="shared" si="26"/>
        <v>0</v>
      </c>
      <c r="Q537" s="389" t="str" cm="1">
        <f t="array" aca="1" ref="Q537" ca="1">IF(ISNUMBER(P537),IF(P537=100%,"CUMPLIDA",IF(AND(ISNUMBER(L537),ISNUMBER(INDIRECT("FECHA_"&amp;$B537,1))), IF(L537&lt;=INDIRECT("FECHA_"&amp;$B537,1),"INCUMPLIDA","PROCESO"), "VERIFICAR FECHA")),"SIN VALOR AVANCE")</f>
        <v>PROCESO</v>
      </c>
    </row>
    <row r="538" spans="1:17" ht="105.75">
      <c r="A538" s="412" t="s">
        <v>17</v>
      </c>
      <c r="B538" s="383" t="s">
        <v>14</v>
      </c>
      <c r="C538" s="596"/>
      <c r="D538" s="596"/>
      <c r="E538" s="595" t="s">
        <v>4461</v>
      </c>
      <c r="F538" s="595"/>
      <c r="G538" s="384" t="s">
        <v>4462</v>
      </c>
      <c r="H538" s="402" t="s">
        <v>4463</v>
      </c>
      <c r="I538" s="402" t="s">
        <v>4464</v>
      </c>
      <c r="J538" s="391">
        <v>1</v>
      </c>
      <c r="K538" s="386">
        <v>46204</v>
      </c>
      <c r="L538" s="386">
        <v>46264</v>
      </c>
      <c r="M538" s="387">
        <f t="shared" si="24"/>
        <v>8.5714285714285712</v>
      </c>
      <c r="N538" s="388">
        <v>0</v>
      </c>
      <c r="O538" s="402" t="s">
        <v>4465</v>
      </c>
      <c r="P538" s="388">
        <f t="shared" si="26"/>
        <v>0</v>
      </c>
      <c r="Q538" s="389" t="str" cm="1">
        <f t="array" aca="1" ref="Q538" ca="1">IF(ISNUMBER(P538),IF(P538=100%,"CUMPLIDA",IF(AND(ISNUMBER(L538),ISNUMBER(INDIRECT("FECHA_"&amp;$B538,1))), IF(L538&lt;=INDIRECT("FECHA_"&amp;$B538,1),"INCUMPLIDA","PROCESO"), "VERIFICAR FECHA")),"SIN VALOR AVANCE")</f>
        <v>PROCESO</v>
      </c>
    </row>
    <row r="539" spans="1:17" ht="105.75">
      <c r="A539" s="412" t="s">
        <v>17</v>
      </c>
      <c r="B539" s="383" t="s">
        <v>14</v>
      </c>
      <c r="C539" s="596"/>
      <c r="D539" s="596"/>
      <c r="E539" s="595"/>
      <c r="F539" s="595"/>
      <c r="G539" s="384" t="s">
        <v>4466</v>
      </c>
      <c r="H539" s="402" t="s">
        <v>4467</v>
      </c>
      <c r="I539" s="402" t="s">
        <v>4468</v>
      </c>
      <c r="J539" s="391">
        <v>2</v>
      </c>
      <c r="K539" s="386">
        <v>46082</v>
      </c>
      <c r="L539" s="386">
        <v>46264</v>
      </c>
      <c r="M539" s="387">
        <f t="shared" si="24"/>
        <v>26</v>
      </c>
      <c r="N539" s="388">
        <v>0</v>
      </c>
      <c r="O539" s="402" t="s">
        <v>4465</v>
      </c>
      <c r="P539" s="388">
        <f t="shared" si="26"/>
        <v>0</v>
      </c>
      <c r="Q539" s="389" t="str" cm="1">
        <f t="array" aca="1" ref="Q539" ca="1">IF(ISNUMBER(P539),IF(P539=100%,"CUMPLIDA",IF(AND(ISNUMBER(L539),ISNUMBER(INDIRECT("FECHA_"&amp;$B539,1))), IF(L539&lt;=INDIRECT("FECHA_"&amp;$B539,1),"INCUMPLIDA","PROCESO"), "VERIFICAR FECHA")),"SIN VALOR AVANCE")</f>
        <v>PROCESO</v>
      </c>
    </row>
    <row r="540" spans="1:17" ht="135">
      <c r="A540" s="412" t="s">
        <v>17</v>
      </c>
      <c r="B540" s="383" t="s">
        <v>14</v>
      </c>
      <c r="C540" s="596"/>
      <c r="D540" s="596"/>
      <c r="E540" s="384" t="s">
        <v>4469</v>
      </c>
      <c r="F540" s="595"/>
      <c r="G540" s="384" t="s">
        <v>4470</v>
      </c>
      <c r="H540" s="402" t="s">
        <v>4471</v>
      </c>
      <c r="I540" s="402" t="s">
        <v>4472</v>
      </c>
      <c r="J540" s="391">
        <v>1</v>
      </c>
      <c r="K540" s="386">
        <v>45915</v>
      </c>
      <c r="L540" s="386">
        <v>46022</v>
      </c>
      <c r="M540" s="387">
        <f t="shared" si="24"/>
        <v>15.285714285714286</v>
      </c>
      <c r="N540" s="388">
        <v>0</v>
      </c>
      <c r="O540" s="402" t="s">
        <v>3852</v>
      </c>
      <c r="P540" s="388">
        <f t="shared" si="26"/>
        <v>0</v>
      </c>
      <c r="Q540" s="389" t="str" cm="1">
        <f t="array" aca="1" ref="Q540" ca="1">IF(ISNUMBER(P540),IF(P540=100%,"CUMPLIDA",IF(AND(ISNUMBER(L540),ISNUMBER(INDIRECT("FECHA_"&amp;$B540,1))), IF(L540&lt;=INDIRECT("FECHA_"&amp;$B540,1),"INCUMPLIDA","PROCESO"), "VERIFICAR FECHA")),"SIN VALOR AVANCE")</f>
        <v>PROCESO</v>
      </c>
    </row>
    <row r="541" spans="1:17" ht="180">
      <c r="A541" s="412" t="s">
        <v>17</v>
      </c>
      <c r="B541" s="383" t="s">
        <v>14</v>
      </c>
      <c r="C541" s="596"/>
      <c r="D541" s="596"/>
      <c r="E541" s="595" t="s">
        <v>4473</v>
      </c>
      <c r="F541" s="595"/>
      <c r="G541" s="384" t="s">
        <v>4474</v>
      </c>
      <c r="H541" s="402" t="s">
        <v>4475</v>
      </c>
      <c r="I541" s="402" t="s">
        <v>4476</v>
      </c>
      <c r="J541" s="391">
        <v>3</v>
      </c>
      <c r="K541" s="386">
        <v>45717</v>
      </c>
      <c r="L541" s="486">
        <v>46233</v>
      </c>
      <c r="M541" s="387">
        <f t="shared" si="24"/>
        <v>73.714285714285708</v>
      </c>
      <c r="N541" s="388">
        <v>0</v>
      </c>
      <c r="O541" s="402" t="s">
        <v>4477</v>
      </c>
      <c r="P541" s="388">
        <f t="shared" si="26"/>
        <v>0</v>
      </c>
      <c r="Q541" s="389" t="str" cm="1">
        <f t="array" aca="1" ref="Q541" ca="1">IF(ISNUMBER(P541),IF(P541=100%,"CUMPLIDA",IF(AND(ISNUMBER(L541),ISNUMBER(INDIRECT("FECHA_"&amp;$B541,1))), IF(L541&lt;=INDIRECT("FECHA_"&amp;$B541,1),"INCUMPLIDA","PROCESO"), "VERIFICAR FECHA")),"SIN VALOR AVANCE")</f>
        <v>PROCESO</v>
      </c>
    </row>
    <row r="542" spans="1:17" ht="60">
      <c r="A542" s="412" t="s">
        <v>17</v>
      </c>
      <c r="B542" s="383" t="s">
        <v>14</v>
      </c>
      <c r="C542" s="596"/>
      <c r="D542" s="596"/>
      <c r="E542" s="595"/>
      <c r="F542" s="595"/>
      <c r="G542" s="384" t="s">
        <v>4478</v>
      </c>
      <c r="H542" s="402" t="s">
        <v>4479</v>
      </c>
      <c r="I542" s="402" t="s">
        <v>4480</v>
      </c>
      <c r="J542" s="391">
        <v>1</v>
      </c>
      <c r="K542" s="386">
        <v>46143</v>
      </c>
      <c r="L542" s="386">
        <v>46188</v>
      </c>
      <c r="M542" s="387">
        <f t="shared" si="24"/>
        <v>6.4285714285714288</v>
      </c>
      <c r="N542" s="388">
        <v>0</v>
      </c>
      <c r="O542" s="402" t="s">
        <v>4481</v>
      </c>
      <c r="P542" s="388">
        <f>IF(B542="ITRC",N542,N542/I542)</f>
        <v>0</v>
      </c>
      <c r="Q542" s="389" t="str" cm="1">
        <f t="array" aca="1" ref="Q542" ca="1">IF(ISNUMBER(P542),IF(P542=100%,"CUMPLIDA",IF(AND(ISNUMBER(L542),ISNUMBER(INDIRECT("FECHA_"&amp;$B542,1))), IF(L542&lt;=INDIRECT("FECHA_"&amp;$B542,1),"INCUMPLIDA","PROCESO"), "VERIFICAR FECHA")),"SIN VALOR AVANCE")</f>
        <v>PROCESO</v>
      </c>
    </row>
    <row r="543" spans="1:17" ht="165">
      <c r="A543" s="412" t="s">
        <v>17</v>
      </c>
      <c r="B543" s="383" t="s">
        <v>14</v>
      </c>
      <c r="C543" s="596"/>
      <c r="D543" s="596"/>
      <c r="E543" s="384" t="s">
        <v>4482</v>
      </c>
      <c r="F543" s="595"/>
      <c r="G543" s="384" t="s">
        <v>4483</v>
      </c>
      <c r="H543" s="402" t="s">
        <v>4484</v>
      </c>
      <c r="I543" s="402" t="s">
        <v>4485</v>
      </c>
      <c r="J543" s="390" t="s">
        <v>4486</v>
      </c>
      <c r="K543" s="386">
        <v>45931</v>
      </c>
      <c r="L543" s="386">
        <v>46296</v>
      </c>
      <c r="M543" s="387">
        <f t="shared" si="24"/>
        <v>52.142857142857146</v>
      </c>
      <c r="N543" s="388">
        <v>0</v>
      </c>
      <c r="O543" s="410" t="s">
        <v>4487</v>
      </c>
      <c r="P543" s="388">
        <f t="shared" ref="P543:P560" si="27">IF(B543="ITRC",N543,N543/I543)</f>
        <v>0</v>
      </c>
      <c r="Q543" s="389" t="str" cm="1">
        <f t="array" aca="1" ref="Q543" ca="1">IF(ISNUMBER(P543),IF(P543=100%,"CUMPLIDA",IF(AND(ISNUMBER(L543),ISNUMBER(INDIRECT("FECHA_"&amp;$B543,1))), IF(L543&lt;=INDIRECT("FECHA_"&amp;$B543,1),"INCUMPLIDA","PROCESO"), "VERIFICAR FECHA")),"SIN VALOR AVANCE")</f>
        <v>PROCESO</v>
      </c>
    </row>
    <row r="544" spans="1:17" ht="105">
      <c r="A544" s="412" t="s">
        <v>17</v>
      </c>
      <c r="B544" s="383" t="s">
        <v>14</v>
      </c>
      <c r="C544" s="596"/>
      <c r="D544" s="596"/>
      <c r="E544" s="384" t="s">
        <v>4488</v>
      </c>
      <c r="F544" s="595"/>
      <c r="G544" s="384" t="s">
        <v>4489</v>
      </c>
      <c r="H544" s="402" t="s">
        <v>4490</v>
      </c>
      <c r="I544" s="402" t="s">
        <v>4491</v>
      </c>
      <c r="J544" s="391">
        <v>1</v>
      </c>
      <c r="K544" s="386">
        <v>45931</v>
      </c>
      <c r="L544" s="386">
        <v>46081</v>
      </c>
      <c r="M544" s="387">
        <f t="shared" si="24"/>
        <v>21.428571428571427</v>
      </c>
      <c r="N544" s="388">
        <v>0</v>
      </c>
      <c r="O544" s="402" t="s">
        <v>4492</v>
      </c>
      <c r="P544" s="388">
        <f t="shared" si="27"/>
        <v>0</v>
      </c>
      <c r="Q544" s="389" t="str" cm="1">
        <f t="array" aca="1" ref="Q544" ca="1">IF(ISNUMBER(P544),IF(P544=100%,"CUMPLIDA",IF(AND(ISNUMBER(L544),ISNUMBER(INDIRECT("FECHA_"&amp;$B544,1))), IF(L544&lt;=INDIRECT("FECHA_"&amp;$B544,1),"INCUMPLIDA","PROCESO"), "VERIFICAR FECHA")),"SIN VALOR AVANCE")</f>
        <v>PROCESO</v>
      </c>
    </row>
    <row r="545" spans="1:17" ht="75">
      <c r="A545" s="412" t="s">
        <v>17</v>
      </c>
      <c r="B545" s="383" t="s">
        <v>14</v>
      </c>
      <c r="C545" s="596"/>
      <c r="D545" s="596"/>
      <c r="E545" s="384" t="s">
        <v>4493</v>
      </c>
      <c r="F545" s="595"/>
      <c r="G545" s="384" t="s">
        <v>4494</v>
      </c>
      <c r="H545" s="402" t="s">
        <v>4495</v>
      </c>
      <c r="I545" s="402" t="s">
        <v>4496</v>
      </c>
      <c r="J545" s="391">
        <v>2</v>
      </c>
      <c r="K545" s="386">
        <v>45931</v>
      </c>
      <c r="L545" s="386">
        <v>46022</v>
      </c>
      <c r="M545" s="387">
        <f t="shared" si="24"/>
        <v>13</v>
      </c>
      <c r="N545" s="388">
        <v>0</v>
      </c>
      <c r="O545" s="402" t="s">
        <v>4497</v>
      </c>
      <c r="P545" s="388">
        <f t="shared" si="27"/>
        <v>0</v>
      </c>
      <c r="Q545" s="389" t="str" cm="1">
        <f t="array" aca="1" ref="Q545" ca="1">IF(ISNUMBER(P545),IF(P545=100%,"CUMPLIDA",IF(AND(ISNUMBER(L545),ISNUMBER(INDIRECT("FECHA_"&amp;$B545,1))), IF(L545&lt;=INDIRECT("FECHA_"&amp;$B545,1),"INCUMPLIDA","PROCESO"), "VERIFICAR FECHA")),"SIN VALOR AVANCE")</f>
        <v>PROCESO</v>
      </c>
    </row>
    <row r="546" spans="1:17" ht="120">
      <c r="A546" s="412" t="s">
        <v>17</v>
      </c>
      <c r="B546" s="383" t="s">
        <v>14</v>
      </c>
      <c r="C546" s="596"/>
      <c r="D546" s="596"/>
      <c r="E546" s="595" t="s">
        <v>4498</v>
      </c>
      <c r="F546" s="595"/>
      <c r="G546" s="384" t="s">
        <v>4499</v>
      </c>
      <c r="H546" s="402" t="s">
        <v>4495</v>
      </c>
      <c r="I546" s="402" t="s">
        <v>4500</v>
      </c>
      <c r="J546" s="391">
        <v>3</v>
      </c>
      <c r="K546" s="386">
        <v>45931</v>
      </c>
      <c r="L546" s="386">
        <v>46022</v>
      </c>
      <c r="M546" s="387">
        <f t="shared" si="24"/>
        <v>13</v>
      </c>
      <c r="N546" s="388">
        <v>0</v>
      </c>
      <c r="O546" s="410" t="s">
        <v>4492</v>
      </c>
      <c r="P546" s="388">
        <f t="shared" si="27"/>
        <v>0</v>
      </c>
      <c r="Q546" s="389" t="str" cm="1">
        <f t="array" aca="1" ref="Q546" ca="1">IF(ISNUMBER(P546),IF(P546=100%,"CUMPLIDA",IF(AND(ISNUMBER(L546),ISNUMBER(INDIRECT("FECHA_"&amp;$B546,1))), IF(L546&lt;=INDIRECT("FECHA_"&amp;$B546,1),"INCUMPLIDA","PROCESO"), "VERIFICAR FECHA")),"SIN VALOR AVANCE")</f>
        <v>PROCESO</v>
      </c>
    </row>
    <row r="547" spans="1:17" ht="90">
      <c r="A547" s="412" t="s">
        <v>17</v>
      </c>
      <c r="B547" s="383" t="s">
        <v>14</v>
      </c>
      <c r="C547" s="596"/>
      <c r="D547" s="596"/>
      <c r="E547" s="595"/>
      <c r="F547" s="595"/>
      <c r="G547" s="384" t="s">
        <v>4501</v>
      </c>
      <c r="H547" s="402" t="s">
        <v>4502</v>
      </c>
      <c r="I547" s="402" t="s">
        <v>4503</v>
      </c>
      <c r="J547" s="391">
        <v>1</v>
      </c>
      <c r="K547" s="386">
        <v>45931</v>
      </c>
      <c r="L547" s="386">
        <v>46234</v>
      </c>
      <c r="M547" s="387">
        <f t="shared" si="24"/>
        <v>43.285714285714285</v>
      </c>
      <c r="N547" s="388">
        <v>0</v>
      </c>
      <c r="O547" s="410" t="s">
        <v>4492</v>
      </c>
      <c r="P547" s="388">
        <f t="shared" si="27"/>
        <v>0</v>
      </c>
      <c r="Q547" s="389" t="str" cm="1">
        <f t="array" aca="1" ref="Q547" ca="1">IF(ISNUMBER(P547),IF(P547=100%,"CUMPLIDA",IF(AND(ISNUMBER(L547),ISNUMBER(INDIRECT("FECHA_"&amp;$B547,1))), IF(L547&lt;=INDIRECT("FECHA_"&amp;$B547,1),"INCUMPLIDA","PROCESO"), "VERIFICAR FECHA")),"SIN VALOR AVANCE")</f>
        <v>PROCESO</v>
      </c>
    </row>
    <row r="548" spans="1:17" ht="105">
      <c r="A548" s="412" t="s">
        <v>17</v>
      </c>
      <c r="B548" s="383" t="s">
        <v>14</v>
      </c>
      <c r="C548" s="596"/>
      <c r="D548" s="596"/>
      <c r="E548" s="384" t="s">
        <v>4504</v>
      </c>
      <c r="F548" s="595"/>
      <c r="G548" s="384" t="s">
        <v>4505</v>
      </c>
      <c r="H548" s="402" t="s">
        <v>4506</v>
      </c>
      <c r="I548" s="402" t="s">
        <v>4491</v>
      </c>
      <c r="J548" s="391">
        <v>1</v>
      </c>
      <c r="K548" s="386">
        <v>45931</v>
      </c>
      <c r="L548" s="386">
        <v>46081</v>
      </c>
      <c r="M548" s="387">
        <f t="shared" ref="M548:M611" si="28">(L548-K548)/7</f>
        <v>21.428571428571427</v>
      </c>
      <c r="N548" s="388">
        <v>0</v>
      </c>
      <c r="O548" s="410" t="s">
        <v>4492</v>
      </c>
      <c r="P548" s="388">
        <f t="shared" si="27"/>
        <v>0</v>
      </c>
      <c r="Q548" s="389" t="str" cm="1">
        <f t="array" aca="1" ref="Q548" ca="1">IF(ISNUMBER(P548),IF(P548=100%,"CUMPLIDA",IF(AND(ISNUMBER(L548),ISNUMBER(INDIRECT("FECHA_"&amp;$B548,1))), IF(L548&lt;=INDIRECT("FECHA_"&amp;$B548,1),"INCUMPLIDA","PROCESO"), "VERIFICAR FECHA")),"SIN VALOR AVANCE")</f>
        <v>PROCESO</v>
      </c>
    </row>
    <row r="549" spans="1:17" ht="60.75">
      <c r="A549" s="412" t="s">
        <v>17</v>
      </c>
      <c r="B549" s="383" t="s">
        <v>14</v>
      </c>
      <c r="C549" s="596"/>
      <c r="D549" s="596"/>
      <c r="E549" s="384" t="s">
        <v>4507</v>
      </c>
      <c r="F549" s="595"/>
      <c r="G549" s="384" t="s">
        <v>4508</v>
      </c>
      <c r="H549" s="402" t="s">
        <v>4509</v>
      </c>
      <c r="I549" s="402" t="s">
        <v>4510</v>
      </c>
      <c r="J549" s="391">
        <v>1</v>
      </c>
      <c r="K549" s="386">
        <v>45931</v>
      </c>
      <c r="L549" s="386">
        <v>46081</v>
      </c>
      <c r="M549" s="387">
        <f t="shared" si="28"/>
        <v>21.428571428571427</v>
      </c>
      <c r="N549" s="388">
        <v>0</v>
      </c>
      <c r="O549" s="410" t="s">
        <v>4492</v>
      </c>
      <c r="P549" s="388">
        <f t="shared" si="27"/>
        <v>0</v>
      </c>
      <c r="Q549" s="389" t="str" cm="1">
        <f t="array" aca="1" ref="Q549" ca="1">IF(ISNUMBER(P549),IF(P549=100%,"CUMPLIDA",IF(AND(ISNUMBER(L549),ISNUMBER(INDIRECT("FECHA_"&amp;$B549,1))), IF(L549&lt;=INDIRECT("FECHA_"&amp;$B549,1),"INCUMPLIDA","PROCESO"), "VERIFICAR FECHA")),"SIN VALOR AVANCE")</f>
        <v>PROCESO</v>
      </c>
    </row>
    <row r="550" spans="1:17" ht="105.75">
      <c r="A550" s="412" t="s">
        <v>17</v>
      </c>
      <c r="B550" s="383" t="s">
        <v>14</v>
      </c>
      <c r="C550" s="596"/>
      <c r="D550" s="596"/>
      <c r="E550" s="384" t="s">
        <v>4511</v>
      </c>
      <c r="F550" s="595"/>
      <c r="G550" s="384" t="s">
        <v>4512</v>
      </c>
      <c r="H550" s="402" t="s">
        <v>4513</v>
      </c>
      <c r="I550" s="402" t="s">
        <v>4514</v>
      </c>
      <c r="J550" s="391">
        <v>2</v>
      </c>
      <c r="K550" s="386">
        <v>46023</v>
      </c>
      <c r="L550" s="386">
        <v>46265</v>
      </c>
      <c r="M550" s="387">
        <f t="shared" si="28"/>
        <v>34.571428571428569</v>
      </c>
      <c r="N550" s="388">
        <v>0</v>
      </c>
      <c r="O550" s="402" t="s">
        <v>4515</v>
      </c>
      <c r="P550" s="388">
        <f t="shared" si="27"/>
        <v>0</v>
      </c>
      <c r="Q550" s="389" t="str" cm="1">
        <f t="array" aca="1" ref="Q550" ca="1">IF(ISNUMBER(P550),IF(P550=100%,"CUMPLIDA",IF(AND(ISNUMBER(L550),ISNUMBER(INDIRECT("FECHA_"&amp;$B550,1))), IF(L550&lt;=INDIRECT("FECHA_"&amp;$B550,1),"INCUMPLIDA","PROCESO"), "VERIFICAR FECHA")),"SIN VALOR AVANCE")</f>
        <v>PROCESO</v>
      </c>
    </row>
    <row r="551" spans="1:17" ht="120">
      <c r="A551" s="412" t="s">
        <v>17</v>
      </c>
      <c r="B551" s="383" t="s">
        <v>14</v>
      </c>
      <c r="C551" s="596"/>
      <c r="D551" s="596"/>
      <c r="E551" s="384" t="s">
        <v>4516</v>
      </c>
      <c r="F551" s="595"/>
      <c r="G551" s="384" t="s">
        <v>4517</v>
      </c>
      <c r="H551" s="402" t="s">
        <v>4518</v>
      </c>
      <c r="I551" s="402" t="s">
        <v>4519</v>
      </c>
      <c r="J551" s="391">
        <v>2</v>
      </c>
      <c r="K551" s="386">
        <v>45383</v>
      </c>
      <c r="L551" s="386">
        <v>46265</v>
      </c>
      <c r="M551" s="387">
        <f t="shared" si="28"/>
        <v>126</v>
      </c>
      <c r="N551" s="388">
        <v>0</v>
      </c>
      <c r="O551" s="410" t="s">
        <v>4520</v>
      </c>
      <c r="P551" s="388">
        <f t="shared" si="27"/>
        <v>0</v>
      </c>
      <c r="Q551" s="389" t="str" cm="1">
        <f t="array" aca="1" ref="Q551" ca="1">IF(ISNUMBER(P551),IF(P551=100%,"CUMPLIDA",IF(AND(ISNUMBER(L551),ISNUMBER(INDIRECT("FECHA_"&amp;$B551,1))), IF(L551&lt;=INDIRECT("FECHA_"&amp;$B551,1),"INCUMPLIDA","PROCESO"), "VERIFICAR FECHA")),"SIN VALOR AVANCE")</f>
        <v>PROCESO</v>
      </c>
    </row>
    <row r="552" spans="1:17" ht="409.5">
      <c r="A552" s="412" t="s">
        <v>17</v>
      </c>
      <c r="B552" s="383" t="s">
        <v>14</v>
      </c>
      <c r="C552" s="596"/>
      <c r="D552" s="596"/>
      <c r="E552" s="595" t="s">
        <v>4521</v>
      </c>
      <c r="F552" s="595"/>
      <c r="G552" s="384" t="s">
        <v>4522</v>
      </c>
      <c r="H552" s="402" t="s">
        <v>4523</v>
      </c>
      <c r="I552" s="402" t="s">
        <v>4524</v>
      </c>
      <c r="J552" s="391" t="s">
        <v>4525</v>
      </c>
      <c r="K552" s="386">
        <v>45905</v>
      </c>
      <c r="L552" s="386">
        <v>46265</v>
      </c>
      <c r="M552" s="387">
        <f t="shared" si="28"/>
        <v>51.428571428571431</v>
      </c>
      <c r="N552" s="388">
        <v>0</v>
      </c>
      <c r="O552" s="402" t="s">
        <v>4447</v>
      </c>
      <c r="P552" s="388">
        <f t="shared" si="27"/>
        <v>0</v>
      </c>
      <c r="Q552" s="389" t="str" cm="1">
        <f t="array" aca="1" ref="Q552" ca="1">IF(ISNUMBER(P552),IF(P552=100%,"CUMPLIDA",IF(AND(ISNUMBER(L552),ISNUMBER(INDIRECT("FECHA_"&amp;$B552,1))), IF(L552&lt;=INDIRECT("FECHA_"&amp;$B552,1),"INCUMPLIDA","PROCESO"), "VERIFICAR FECHA")),"SIN VALOR AVANCE")</f>
        <v>PROCESO</v>
      </c>
    </row>
    <row r="553" spans="1:17" ht="409.5">
      <c r="A553" s="412" t="s">
        <v>17</v>
      </c>
      <c r="B553" s="383" t="s">
        <v>14</v>
      </c>
      <c r="C553" s="596"/>
      <c r="D553" s="596"/>
      <c r="E553" s="595"/>
      <c r="F553" s="595"/>
      <c r="G553" s="384" t="s">
        <v>4526</v>
      </c>
      <c r="H553" s="402" t="s">
        <v>4527</v>
      </c>
      <c r="I553" s="402" t="s">
        <v>4528</v>
      </c>
      <c r="J553" s="391" t="s">
        <v>4525</v>
      </c>
      <c r="K553" s="386">
        <v>45931</v>
      </c>
      <c r="L553" s="386">
        <v>46326</v>
      </c>
      <c r="M553" s="387">
        <f t="shared" si="28"/>
        <v>56.428571428571431</v>
      </c>
      <c r="N553" s="388">
        <v>0</v>
      </c>
      <c r="O553" s="402" t="s">
        <v>4447</v>
      </c>
      <c r="P553" s="388">
        <f t="shared" si="27"/>
        <v>0</v>
      </c>
      <c r="Q553" s="389" t="str" cm="1">
        <f t="array" aca="1" ref="Q553" ca="1">IF(ISNUMBER(P553),IF(P553=100%,"CUMPLIDA",IF(AND(ISNUMBER(L553),ISNUMBER(INDIRECT("FECHA_"&amp;$B553,1))), IF(L553&lt;=INDIRECT("FECHA_"&amp;$B553,1),"INCUMPLIDA","PROCESO"), "VERIFICAR FECHA")),"SIN VALOR AVANCE")</f>
        <v>PROCESO</v>
      </c>
    </row>
    <row r="554" spans="1:17" ht="360.75">
      <c r="A554" s="412" t="s">
        <v>17</v>
      </c>
      <c r="B554" s="383" t="s">
        <v>14</v>
      </c>
      <c r="C554" s="596"/>
      <c r="D554" s="596"/>
      <c r="E554" s="595"/>
      <c r="F554" s="595"/>
      <c r="G554" s="384" t="s">
        <v>4529</v>
      </c>
      <c r="H554" s="402" t="s">
        <v>4530</v>
      </c>
      <c r="I554" s="402" t="s">
        <v>4531</v>
      </c>
      <c r="J554" s="391">
        <v>4</v>
      </c>
      <c r="K554" s="386">
        <v>45931</v>
      </c>
      <c r="L554" s="386">
        <v>46295</v>
      </c>
      <c r="M554" s="387">
        <f t="shared" si="28"/>
        <v>52</v>
      </c>
      <c r="N554" s="388">
        <v>0</v>
      </c>
      <c r="O554" s="410" t="s">
        <v>4532</v>
      </c>
      <c r="P554" s="388">
        <f t="shared" si="27"/>
        <v>0</v>
      </c>
      <c r="Q554" s="389" t="str" cm="1">
        <f t="array" aca="1" ref="Q554" ca="1">IF(ISNUMBER(P554),IF(P554=100%,"CUMPLIDA",IF(AND(ISNUMBER(L554),ISNUMBER(INDIRECT("FECHA_"&amp;$B554,1))), IF(L554&lt;=INDIRECT("FECHA_"&amp;$B554,1),"INCUMPLIDA","PROCESO"), "VERIFICAR FECHA")),"SIN VALOR AVANCE")</f>
        <v>PROCESO</v>
      </c>
    </row>
    <row r="555" spans="1:17" ht="30.75" customHeight="1">
      <c r="A555" s="412" t="s">
        <v>17</v>
      </c>
      <c r="B555" s="383" t="s">
        <v>14</v>
      </c>
      <c r="C555" s="596"/>
      <c r="D555" s="596"/>
      <c r="E555" s="595" t="s">
        <v>4533</v>
      </c>
      <c r="F555" s="595"/>
      <c r="G555" s="384" t="s">
        <v>4534</v>
      </c>
      <c r="H555" s="402" t="s">
        <v>898</v>
      </c>
      <c r="I555" s="403" t="s">
        <v>130</v>
      </c>
      <c r="J555" s="391">
        <v>3</v>
      </c>
      <c r="K555" s="386">
        <v>45663</v>
      </c>
      <c r="L555" s="386">
        <v>46387</v>
      </c>
      <c r="M555" s="387">
        <f t="shared" si="28"/>
        <v>103.42857142857143</v>
      </c>
      <c r="N555" s="388">
        <v>0</v>
      </c>
      <c r="O555" s="402" t="s">
        <v>3854</v>
      </c>
      <c r="P555" s="388">
        <f t="shared" si="27"/>
        <v>0</v>
      </c>
      <c r="Q555" s="389" t="str" cm="1">
        <f t="array" aca="1" ref="Q555" ca="1">IF(ISNUMBER(P555),IF(P555=100%,"CUMPLIDA",IF(AND(ISNUMBER(L555),ISNUMBER(INDIRECT("FECHA_"&amp;$B555,1))), IF(L555&lt;=INDIRECT("FECHA_"&amp;$B555,1),"INCUMPLIDA","PROCESO"), "VERIFICAR FECHA")),"SIN VALOR AVANCE")</f>
        <v>PROCESO</v>
      </c>
    </row>
    <row r="556" spans="1:17" ht="75.75">
      <c r="A556" s="412" t="s">
        <v>17</v>
      </c>
      <c r="B556" s="383" t="s">
        <v>14</v>
      </c>
      <c r="C556" s="596"/>
      <c r="D556" s="596"/>
      <c r="E556" s="595"/>
      <c r="F556" s="595"/>
      <c r="G556" s="384" t="s">
        <v>4535</v>
      </c>
      <c r="H556" s="402" t="s">
        <v>132</v>
      </c>
      <c r="I556" s="402" t="s">
        <v>133</v>
      </c>
      <c r="J556" s="391">
        <v>1</v>
      </c>
      <c r="K556" s="386">
        <v>45663</v>
      </c>
      <c r="L556" s="386">
        <v>46387</v>
      </c>
      <c r="M556" s="387">
        <f t="shared" si="28"/>
        <v>103.42857142857143</v>
      </c>
      <c r="N556" s="388">
        <v>0</v>
      </c>
      <c r="O556" s="402" t="s">
        <v>4536</v>
      </c>
      <c r="P556" s="388">
        <f t="shared" si="27"/>
        <v>0</v>
      </c>
      <c r="Q556" s="389" t="str" cm="1">
        <f t="array" aca="1" ref="Q556" ca="1">IF(ISNUMBER(P556),IF(P556=100%,"CUMPLIDA",IF(AND(ISNUMBER(L556),ISNUMBER(INDIRECT("FECHA_"&amp;$B556,1))), IF(L556&lt;=INDIRECT("FECHA_"&amp;$B556,1),"INCUMPLIDA","PROCESO"), "VERIFICAR FECHA")),"SIN VALOR AVANCE")</f>
        <v>PROCESO</v>
      </c>
    </row>
    <row r="557" spans="1:17" ht="135">
      <c r="A557" s="412" t="s">
        <v>17</v>
      </c>
      <c r="B557" s="383" t="s">
        <v>14</v>
      </c>
      <c r="C557" s="596"/>
      <c r="D557" s="596"/>
      <c r="E557" s="595"/>
      <c r="F557" s="595"/>
      <c r="G557" s="384" t="s">
        <v>4537</v>
      </c>
      <c r="H557" s="402" t="s">
        <v>4538</v>
      </c>
      <c r="I557" s="402" t="s">
        <v>4539</v>
      </c>
      <c r="J557" s="391">
        <v>2</v>
      </c>
      <c r="K557" s="386">
        <v>45663</v>
      </c>
      <c r="L557" s="386">
        <v>46387</v>
      </c>
      <c r="M557" s="387">
        <f t="shared" si="28"/>
        <v>103.42857142857143</v>
      </c>
      <c r="N557" s="388">
        <v>0</v>
      </c>
      <c r="O557" s="402" t="s">
        <v>4540</v>
      </c>
      <c r="P557" s="388">
        <f t="shared" si="27"/>
        <v>0</v>
      </c>
      <c r="Q557" s="389" t="str" cm="1">
        <f t="array" aca="1" ref="Q557" ca="1">IF(ISNUMBER(P557),IF(P557=100%,"CUMPLIDA",IF(AND(ISNUMBER(L557),ISNUMBER(INDIRECT("FECHA_"&amp;$B557,1))), IF(L557&lt;=INDIRECT("FECHA_"&amp;$B557,1),"INCUMPLIDA","PROCESO"), "VERIFICAR FECHA")),"SIN VALOR AVANCE")</f>
        <v>PROCESO</v>
      </c>
    </row>
    <row r="558" spans="1:17" ht="135">
      <c r="A558" s="412" t="s">
        <v>17</v>
      </c>
      <c r="B558" s="383" t="s">
        <v>14</v>
      </c>
      <c r="C558" s="596"/>
      <c r="D558" s="596"/>
      <c r="E558" s="384" t="s">
        <v>4541</v>
      </c>
      <c r="F558" s="595"/>
      <c r="G558" s="384" t="s">
        <v>4542</v>
      </c>
      <c r="H558" s="402" t="s">
        <v>4543</v>
      </c>
      <c r="I558" s="402" t="s">
        <v>4544</v>
      </c>
      <c r="J558" s="391">
        <v>12</v>
      </c>
      <c r="K558" s="386">
        <v>45992</v>
      </c>
      <c r="L558" s="386">
        <v>46357</v>
      </c>
      <c r="M558" s="387">
        <f t="shared" si="28"/>
        <v>52.142857142857146</v>
      </c>
      <c r="N558" s="388">
        <v>0</v>
      </c>
      <c r="O558" s="410" t="s">
        <v>4545</v>
      </c>
      <c r="P558" s="388">
        <f t="shared" si="27"/>
        <v>0</v>
      </c>
      <c r="Q558" s="389" t="str" cm="1">
        <f t="array" aca="1" ref="Q558" ca="1">IF(ISNUMBER(P558),IF(P558=100%,"CUMPLIDA",IF(AND(ISNUMBER(L558),ISNUMBER(INDIRECT("FECHA_"&amp;$B558,1))), IF(L558&lt;=INDIRECT("FECHA_"&amp;$B558,1),"INCUMPLIDA","PROCESO"), "VERIFICAR FECHA")),"SIN VALOR AVANCE")</f>
        <v>PROCESO</v>
      </c>
    </row>
    <row r="559" spans="1:17" ht="60" customHeight="1">
      <c r="A559" s="412" t="s">
        <v>17</v>
      </c>
      <c r="B559" s="383" t="s">
        <v>14</v>
      </c>
      <c r="C559" s="596"/>
      <c r="D559" s="596"/>
      <c r="E559" s="595" t="s">
        <v>4546</v>
      </c>
      <c r="F559" s="595"/>
      <c r="G559" s="384" t="s">
        <v>4547</v>
      </c>
      <c r="H559" s="402" t="s">
        <v>4548</v>
      </c>
      <c r="I559" s="402" t="s">
        <v>4549</v>
      </c>
      <c r="J559" s="391">
        <v>1</v>
      </c>
      <c r="K559" s="386">
        <v>46023</v>
      </c>
      <c r="L559" s="386">
        <v>46265</v>
      </c>
      <c r="M559" s="387">
        <f t="shared" si="28"/>
        <v>34.571428571428569</v>
      </c>
      <c r="N559" s="388">
        <v>0</v>
      </c>
      <c r="O559" s="402" t="s">
        <v>4550</v>
      </c>
      <c r="P559" s="388">
        <f t="shared" si="27"/>
        <v>0</v>
      </c>
      <c r="Q559" s="389" t="str" cm="1">
        <f t="array" aca="1" ref="Q559" ca="1">IF(ISNUMBER(P559),IF(P559=100%,"CUMPLIDA",IF(AND(ISNUMBER(L559),ISNUMBER(INDIRECT("FECHA_"&amp;$B559,1))), IF(L559&lt;=INDIRECT("FECHA_"&amp;$B559,1),"INCUMPLIDA","PROCESO"), "VERIFICAR FECHA")),"SIN VALOR AVANCE")</f>
        <v>PROCESO</v>
      </c>
    </row>
    <row r="560" spans="1:17" ht="90">
      <c r="A560" s="412" t="s">
        <v>17</v>
      </c>
      <c r="B560" s="383" t="s">
        <v>14</v>
      </c>
      <c r="C560" s="596"/>
      <c r="D560" s="596"/>
      <c r="E560" s="595"/>
      <c r="F560" s="595"/>
      <c r="G560" s="384" t="s">
        <v>4551</v>
      </c>
      <c r="H560" s="402" t="s">
        <v>4552</v>
      </c>
      <c r="I560" s="402" t="s">
        <v>4553</v>
      </c>
      <c r="J560" s="391">
        <v>2</v>
      </c>
      <c r="K560" s="386">
        <v>45383</v>
      </c>
      <c r="L560" s="386">
        <v>46265</v>
      </c>
      <c r="M560" s="387">
        <f t="shared" si="28"/>
        <v>126</v>
      </c>
      <c r="N560" s="388">
        <v>0</v>
      </c>
      <c r="O560" s="402" t="s">
        <v>4550</v>
      </c>
      <c r="P560" s="388">
        <f t="shared" si="27"/>
        <v>0</v>
      </c>
      <c r="Q560" s="389" t="str" cm="1">
        <f t="array" aca="1" ref="Q560" ca="1">IF(ISNUMBER(P560),IF(P560=100%,"CUMPLIDA",IF(AND(ISNUMBER(L560),ISNUMBER(INDIRECT("FECHA_"&amp;$B560,1))), IF(L560&lt;=INDIRECT("FECHA_"&amp;$B560,1),"INCUMPLIDA","PROCESO"), "VERIFICAR FECHA")),"SIN VALOR AVANCE")</f>
        <v>PROCESO</v>
      </c>
    </row>
    <row r="561" spans="1:17" ht="105.75" customHeight="1">
      <c r="A561" s="413" t="s">
        <v>12</v>
      </c>
      <c r="B561" s="397" t="s">
        <v>14</v>
      </c>
      <c r="C561" s="596" t="s">
        <v>4554</v>
      </c>
      <c r="D561" s="596" t="s">
        <v>2381</v>
      </c>
      <c r="E561" s="384" t="s">
        <v>4555</v>
      </c>
      <c r="F561" s="595" t="s">
        <v>4556</v>
      </c>
      <c r="G561" s="384" t="s">
        <v>4557</v>
      </c>
      <c r="H561" s="402" t="s">
        <v>4558</v>
      </c>
      <c r="I561" s="402" t="s">
        <v>4559</v>
      </c>
      <c r="J561" s="385">
        <v>4</v>
      </c>
      <c r="K561" s="386">
        <v>43101</v>
      </c>
      <c r="L561" s="386">
        <v>43465</v>
      </c>
      <c r="M561" s="387">
        <f t="shared" si="28"/>
        <v>52</v>
      </c>
      <c r="N561" s="388">
        <v>1</v>
      </c>
      <c r="O561" s="402" t="s">
        <v>4560</v>
      </c>
      <c r="P561" s="388">
        <f t="shared" ref="P561:P624" si="29">IF(B561="ITRC",N561,N561/J561)</f>
        <v>1</v>
      </c>
      <c r="Q561" s="389" t="str" cm="1">
        <f t="array" aca="1" ref="Q561" ca="1">IF(ISNUMBER(P561),IF(P561=100%,"CUMPLIDA",IF(AND(ISNUMBER(L561),ISNUMBER(INDIRECT("FECHA_"&amp;$B561,1))), IF(L561&lt;=INDIRECT("FECHA_"&amp;$B561,1),"INCUMPLIDA","PROCESO"), "VERIFICAR FECHA")),"SIN VALOR AVANCE")</f>
        <v>CUMPLIDA</v>
      </c>
    </row>
    <row r="562" spans="1:17" ht="135">
      <c r="A562" s="413" t="s">
        <v>12</v>
      </c>
      <c r="B562" s="397" t="s">
        <v>14</v>
      </c>
      <c r="C562" s="596"/>
      <c r="D562" s="596"/>
      <c r="E562" s="384" t="s">
        <v>4561</v>
      </c>
      <c r="F562" s="595"/>
      <c r="G562" s="384" t="s">
        <v>4562</v>
      </c>
      <c r="H562" s="402" t="s">
        <v>4563</v>
      </c>
      <c r="I562" s="402" t="s">
        <v>4564</v>
      </c>
      <c r="J562" s="385">
        <v>10</v>
      </c>
      <c r="K562" s="386">
        <v>43101</v>
      </c>
      <c r="L562" s="386">
        <v>43465</v>
      </c>
      <c r="M562" s="387">
        <f t="shared" si="28"/>
        <v>52</v>
      </c>
      <c r="N562" s="388">
        <v>1</v>
      </c>
      <c r="O562" s="402" t="s">
        <v>4560</v>
      </c>
      <c r="P562" s="388">
        <f t="shared" si="29"/>
        <v>1</v>
      </c>
      <c r="Q562" s="389" t="str" cm="1">
        <f t="array" aca="1" ref="Q562" ca="1">IF(ISNUMBER(P562),IF(P562=100%,"CUMPLIDA",IF(AND(ISNUMBER(L562),ISNUMBER(INDIRECT("FECHA_"&amp;$B562,1))), IF(L562&lt;=INDIRECT("FECHA_"&amp;$B562,1),"INCUMPLIDA","PROCESO"), "VERIFICAR FECHA")),"SIN VALOR AVANCE")</f>
        <v>CUMPLIDA</v>
      </c>
    </row>
    <row r="563" spans="1:17" ht="105.75">
      <c r="A563" s="413" t="s">
        <v>12</v>
      </c>
      <c r="B563" s="397" t="s">
        <v>14</v>
      </c>
      <c r="C563" s="596"/>
      <c r="D563" s="596"/>
      <c r="E563" s="384" t="s">
        <v>4565</v>
      </c>
      <c r="F563" s="595"/>
      <c r="G563" s="384" t="s">
        <v>4566</v>
      </c>
      <c r="H563" s="402" t="s">
        <v>4567</v>
      </c>
      <c r="I563" s="402" t="s">
        <v>4568</v>
      </c>
      <c r="J563" s="388">
        <v>1</v>
      </c>
      <c r="K563" s="386">
        <v>43009</v>
      </c>
      <c r="L563" s="386">
        <v>43465</v>
      </c>
      <c r="M563" s="387">
        <f t="shared" si="28"/>
        <v>65.142857142857139</v>
      </c>
      <c r="N563" s="388">
        <v>1</v>
      </c>
      <c r="O563" s="402" t="s">
        <v>4560</v>
      </c>
      <c r="P563" s="388">
        <f t="shared" si="29"/>
        <v>1</v>
      </c>
      <c r="Q563" s="389" t="str" cm="1">
        <f t="array" aca="1" ref="Q563" ca="1">IF(ISNUMBER(P563),IF(P563=100%,"CUMPLIDA",IF(AND(ISNUMBER(L563),ISNUMBER(INDIRECT("FECHA_"&amp;$B563,1))), IF(L563&lt;=INDIRECT("FECHA_"&amp;$B563,1),"INCUMPLIDA","PROCESO"), "VERIFICAR FECHA")),"SIN VALOR AVANCE")</f>
        <v>CUMPLIDA</v>
      </c>
    </row>
    <row r="564" spans="1:17" ht="90.75">
      <c r="A564" s="413" t="s">
        <v>12</v>
      </c>
      <c r="B564" s="397" t="s">
        <v>14</v>
      </c>
      <c r="C564" s="596"/>
      <c r="D564" s="596"/>
      <c r="E564" s="384" t="s">
        <v>4569</v>
      </c>
      <c r="F564" s="595"/>
      <c r="G564" s="384" t="s">
        <v>4570</v>
      </c>
      <c r="H564" s="402" t="s">
        <v>4571</v>
      </c>
      <c r="I564" s="402" t="s">
        <v>4572</v>
      </c>
      <c r="J564" s="388">
        <v>1</v>
      </c>
      <c r="K564" s="386">
        <v>43018</v>
      </c>
      <c r="L564" s="386">
        <v>43383</v>
      </c>
      <c r="M564" s="387">
        <f t="shared" si="28"/>
        <v>52.142857142857146</v>
      </c>
      <c r="N564" s="388">
        <v>1</v>
      </c>
      <c r="O564" s="402" t="s">
        <v>4573</v>
      </c>
      <c r="P564" s="388">
        <f t="shared" si="29"/>
        <v>1</v>
      </c>
      <c r="Q564" s="389" t="str" cm="1">
        <f t="array" aca="1" ref="Q564" ca="1">IF(ISNUMBER(P564),IF(P564=100%,"CUMPLIDA",IF(AND(ISNUMBER(L564),ISNUMBER(INDIRECT("FECHA_"&amp;$B564,1))), IF(L564&lt;=INDIRECT("FECHA_"&amp;$B564,1),"INCUMPLIDA","PROCESO"), "VERIFICAR FECHA")),"SIN VALOR AVANCE")</f>
        <v>CUMPLIDA</v>
      </c>
    </row>
    <row r="565" spans="1:17" ht="90.75">
      <c r="A565" s="413" t="s">
        <v>12</v>
      </c>
      <c r="B565" s="397" t="s">
        <v>14</v>
      </c>
      <c r="C565" s="596"/>
      <c r="D565" s="596"/>
      <c r="E565" s="384" t="s">
        <v>4574</v>
      </c>
      <c r="F565" s="595"/>
      <c r="G565" s="384" t="s">
        <v>4575</v>
      </c>
      <c r="H565" s="402" t="s">
        <v>4576</v>
      </c>
      <c r="I565" s="402" t="s">
        <v>4577</v>
      </c>
      <c r="J565" s="388">
        <v>0.05</v>
      </c>
      <c r="K565" s="386">
        <v>43040</v>
      </c>
      <c r="L565" s="386">
        <v>43434</v>
      </c>
      <c r="M565" s="387">
        <f t="shared" si="28"/>
        <v>56.285714285714285</v>
      </c>
      <c r="N565" s="388">
        <v>1</v>
      </c>
      <c r="O565" s="402" t="s">
        <v>4578</v>
      </c>
      <c r="P565" s="388">
        <f t="shared" si="29"/>
        <v>1</v>
      </c>
      <c r="Q565" s="389" t="str" cm="1">
        <f t="array" aca="1" ref="Q565" ca="1">IF(ISNUMBER(P565),IF(P565=100%,"CUMPLIDA",IF(AND(ISNUMBER(L565),ISNUMBER(INDIRECT("FECHA_"&amp;$B565,1))), IF(L565&lt;=INDIRECT("FECHA_"&amp;$B565,1),"INCUMPLIDA","PROCESO"), "VERIFICAR FECHA")),"SIN VALOR AVANCE")</f>
        <v>CUMPLIDA</v>
      </c>
    </row>
    <row r="566" spans="1:17" ht="90.75">
      <c r="A566" s="413" t="s">
        <v>12</v>
      </c>
      <c r="B566" s="397" t="s">
        <v>14</v>
      </c>
      <c r="C566" s="596"/>
      <c r="D566" s="596"/>
      <c r="E566" s="384" t="s">
        <v>4579</v>
      </c>
      <c r="F566" s="595"/>
      <c r="G566" s="384" t="s">
        <v>4580</v>
      </c>
      <c r="H566" s="402" t="s">
        <v>4581</v>
      </c>
      <c r="I566" s="402" t="s">
        <v>2576</v>
      </c>
      <c r="J566" s="385">
        <v>1</v>
      </c>
      <c r="K566" s="386">
        <v>43040</v>
      </c>
      <c r="L566" s="386">
        <v>43099</v>
      </c>
      <c r="M566" s="387">
        <f t="shared" si="28"/>
        <v>8.4285714285714288</v>
      </c>
      <c r="N566" s="388">
        <v>1</v>
      </c>
      <c r="O566" s="402" t="s">
        <v>4582</v>
      </c>
      <c r="P566" s="388">
        <f t="shared" si="29"/>
        <v>1</v>
      </c>
      <c r="Q566" s="389" t="str" cm="1">
        <f t="array" aca="1" ref="Q566" ca="1">IF(ISNUMBER(P566),IF(P566=100%,"CUMPLIDA",IF(AND(ISNUMBER(L566),ISNUMBER(INDIRECT("FECHA_"&amp;$B566,1))), IF(L566&lt;=INDIRECT("FECHA_"&amp;$B566,1),"INCUMPLIDA","PROCESO"), "VERIFICAR FECHA")),"SIN VALOR AVANCE")</f>
        <v>CUMPLIDA</v>
      </c>
    </row>
    <row r="567" spans="1:17" ht="105">
      <c r="A567" s="413" t="s">
        <v>12</v>
      </c>
      <c r="B567" s="397" t="s">
        <v>14</v>
      </c>
      <c r="C567" s="596"/>
      <c r="D567" s="596"/>
      <c r="E567" s="384" t="s">
        <v>4583</v>
      </c>
      <c r="F567" s="595"/>
      <c r="G567" s="384" t="s">
        <v>4584</v>
      </c>
      <c r="H567" s="402" t="s">
        <v>4585</v>
      </c>
      <c r="I567" s="402" t="s">
        <v>4586</v>
      </c>
      <c r="J567" s="385">
        <v>3</v>
      </c>
      <c r="K567" s="386">
        <v>43059</v>
      </c>
      <c r="L567" s="386">
        <v>43190</v>
      </c>
      <c r="M567" s="387">
        <f t="shared" si="28"/>
        <v>18.714285714285715</v>
      </c>
      <c r="N567" s="388">
        <v>1</v>
      </c>
      <c r="O567" s="402" t="s">
        <v>4587</v>
      </c>
      <c r="P567" s="388">
        <f t="shared" si="29"/>
        <v>1</v>
      </c>
      <c r="Q567" s="389" t="str" cm="1">
        <f t="array" aca="1" ref="Q567" ca="1">IF(ISNUMBER(P567),IF(P567=100%,"CUMPLIDA",IF(AND(ISNUMBER(L567),ISNUMBER(INDIRECT("FECHA_"&amp;$B567,1))), IF(L567&lt;=INDIRECT("FECHA_"&amp;$B567,1),"INCUMPLIDA","PROCESO"), "VERIFICAR FECHA")),"SIN VALOR AVANCE")</f>
        <v>CUMPLIDA</v>
      </c>
    </row>
    <row r="568" spans="1:17" ht="75">
      <c r="A568" s="413" t="s">
        <v>12</v>
      </c>
      <c r="B568" s="397" t="s">
        <v>14</v>
      </c>
      <c r="C568" s="596"/>
      <c r="D568" s="596"/>
      <c r="E568" s="384" t="s">
        <v>4588</v>
      </c>
      <c r="F568" s="595"/>
      <c r="G568" s="384" t="s">
        <v>4589</v>
      </c>
      <c r="H568" s="402" t="s">
        <v>4590</v>
      </c>
      <c r="I568" s="402" t="s">
        <v>4591</v>
      </c>
      <c r="J568" s="385">
        <v>1</v>
      </c>
      <c r="K568" s="386">
        <v>43031</v>
      </c>
      <c r="L568" s="386">
        <v>43035</v>
      </c>
      <c r="M568" s="387">
        <f t="shared" si="28"/>
        <v>0.5714285714285714</v>
      </c>
      <c r="N568" s="388">
        <v>1</v>
      </c>
      <c r="O568" s="402" t="s">
        <v>4587</v>
      </c>
      <c r="P568" s="388">
        <f t="shared" si="29"/>
        <v>1</v>
      </c>
      <c r="Q568" s="389" t="str" cm="1">
        <f t="array" aca="1" ref="Q568" ca="1">IF(ISNUMBER(P568),IF(P568=100%,"CUMPLIDA",IF(AND(ISNUMBER(L568),ISNUMBER(INDIRECT("FECHA_"&amp;$B568,1))), IF(L568&lt;=INDIRECT("FECHA_"&amp;$B568,1),"INCUMPLIDA","PROCESO"), "VERIFICAR FECHA")),"SIN VALOR AVANCE")</f>
        <v>CUMPLIDA</v>
      </c>
    </row>
    <row r="569" spans="1:17" ht="75.75">
      <c r="A569" s="413" t="s">
        <v>12</v>
      </c>
      <c r="B569" s="397" t="s">
        <v>14</v>
      </c>
      <c r="C569" s="596"/>
      <c r="D569" s="596"/>
      <c r="E569" s="384" t="s">
        <v>4592</v>
      </c>
      <c r="F569" s="595"/>
      <c r="G569" s="384" t="s">
        <v>4593</v>
      </c>
      <c r="H569" s="402" t="s">
        <v>4594</v>
      </c>
      <c r="I569" s="402" t="s">
        <v>4595</v>
      </c>
      <c r="J569" s="385">
        <v>2</v>
      </c>
      <c r="K569" s="386">
        <v>43101</v>
      </c>
      <c r="L569" s="386">
        <v>43311</v>
      </c>
      <c r="M569" s="387">
        <f t="shared" si="28"/>
        <v>30</v>
      </c>
      <c r="N569" s="388">
        <v>1</v>
      </c>
      <c r="O569" s="402" t="s">
        <v>4596</v>
      </c>
      <c r="P569" s="388">
        <f t="shared" si="29"/>
        <v>1</v>
      </c>
      <c r="Q569" s="389" t="str" cm="1">
        <f t="array" aca="1" ref="Q569" ca="1">IF(ISNUMBER(P569),IF(P569=100%,"CUMPLIDA",IF(AND(ISNUMBER(L569),ISNUMBER(INDIRECT("FECHA_"&amp;$B569,1))), IF(L569&lt;=INDIRECT("FECHA_"&amp;$B569,1),"INCUMPLIDA","PROCESO"), "VERIFICAR FECHA")),"SIN VALOR AVANCE")</f>
        <v>CUMPLIDA</v>
      </c>
    </row>
    <row r="570" spans="1:17" ht="165" customHeight="1">
      <c r="A570" s="413" t="s">
        <v>12</v>
      </c>
      <c r="B570" s="397" t="s">
        <v>14</v>
      </c>
      <c r="C570" s="596" t="s">
        <v>4597</v>
      </c>
      <c r="D570" s="596" t="s">
        <v>4598</v>
      </c>
      <c r="E570" s="595" t="s">
        <v>4599</v>
      </c>
      <c r="F570" s="595" t="s">
        <v>4600</v>
      </c>
      <c r="G570" s="384" t="s">
        <v>4601</v>
      </c>
      <c r="H570" s="402" t="s">
        <v>4602</v>
      </c>
      <c r="I570" s="402" t="s">
        <v>4603</v>
      </c>
      <c r="J570" s="385">
        <v>5</v>
      </c>
      <c r="K570" s="386">
        <v>43101</v>
      </c>
      <c r="L570" s="386">
        <v>43465</v>
      </c>
      <c r="M570" s="387">
        <f t="shared" si="28"/>
        <v>52</v>
      </c>
      <c r="N570" s="388">
        <v>1</v>
      </c>
      <c r="O570" s="402" t="s">
        <v>4560</v>
      </c>
      <c r="P570" s="388">
        <f t="shared" si="29"/>
        <v>1</v>
      </c>
      <c r="Q570" s="389" t="str" cm="1">
        <f t="array" aca="1" ref="Q570" ca="1">IF(ISNUMBER(P570),IF(P570=100%,"CUMPLIDA",IF(AND(ISNUMBER(L570),ISNUMBER(INDIRECT("FECHA_"&amp;$B570,1))), IF(L570&lt;=INDIRECT("FECHA_"&amp;$B570,1),"INCUMPLIDA","PROCESO"), "VERIFICAR FECHA")),"SIN VALOR AVANCE")</f>
        <v>CUMPLIDA</v>
      </c>
    </row>
    <row r="571" spans="1:17" ht="90.75">
      <c r="A571" s="413" t="s">
        <v>12</v>
      </c>
      <c r="B571" s="397" t="s">
        <v>14</v>
      </c>
      <c r="C571" s="596"/>
      <c r="D571" s="596"/>
      <c r="E571" s="595"/>
      <c r="F571" s="595"/>
      <c r="G571" s="384" t="s">
        <v>4604</v>
      </c>
      <c r="H571" s="402" t="s">
        <v>4602</v>
      </c>
      <c r="I571" s="402" t="s">
        <v>4605</v>
      </c>
      <c r="J571" s="388">
        <v>1</v>
      </c>
      <c r="K571" s="386">
        <v>43040</v>
      </c>
      <c r="L571" s="386">
        <v>43281</v>
      </c>
      <c r="M571" s="387">
        <f t="shared" si="28"/>
        <v>34.428571428571431</v>
      </c>
      <c r="N571" s="388">
        <v>1</v>
      </c>
      <c r="O571" s="402" t="s">
        <v>4606</v>
      </c>
      <c r="P571" s="388">
        <f t="shared" si="29"/>
        <v>1</v>
      </c>
      <c r="Q571" s="389" t="str" cm="1">
        <f t="array" aca="1" ref="Q571" ca="1">IF(ISNUMBER(P571),IF(P571=100%,"CUMPLIDA",IF(AND(ISNUMBER(L571),ISNUMBER(INDIRECT("FECHA_"&amp;$B571,1))), IF(L571&lt;=INDIRECT("FECHA_"&amp;$B571,1),"INCUMPLIDA","PROCESO"), "VERIFICAR FECHA")),"SIN VALOR AVANCE")</f>
        <v>CUMPLIDA</v>
      </c>
    </row>
    <row r="572" spans="1:17" ht="180">
      <c r="A572" s="413" t="s">
        <v>12</v>
      </c>
      <c r="B572" s="397" t="s">
        <v>14</v>
      </c>
      <c r="C572" s="596"/>
      <c r="D572" s="596"/>
      <c r="E572" s="595"/>
      <c r="F572" s="595"/>
      <c r="G572" s="384" t="s">
        <v>4607</v>
      </c>
      <c r="H572" s="402" t="s">
        <v>4608</v>
      </c>
      <c r="I572" s="402" t="s">
        <v>4609</v>
      </c>
      <c r="J572" s="385">
        <v>20</v>
      </c>
      <c r="K572" s="386">
        <v>43101</v>
      </c>
      <c r="L572" s="386">
        <v>43465</v>
      </c>
      <c r="M572" s="387">
        <f t="shared" si="28"/>
        <v>52</v>
      </c>
      <c r="N572" s="388">
        <v>1</v>
      </c>
      <c r="O572" s="402" t="s">
        <v>4606</v>
      </c>
      <c r="P572" s="388">
        <f t="shared" si="29"/>
        <v>1</v>
      </c>
      <c r="Q572" s="389" t="str" cm="1">
        <f t="array" aca="1" ref="Q572" ca="1">IF(ISNUMBER(P572),IF(P572=100%,"CUMPLIDA",IF(AND(ISNUMBER(L572),ISNUMBER(INDIRECT("FECHA_"&amp;$B572,1))), IF(L572&lt;=INDIRECT("FECHA_"&amp;$B572,1),"INCUMPLIDA","PROCESO"), "VERIFICAR FECHA")),"SIN VALOR AVANCE")</f>
        <v>CUMPLIDA</v>
      </c>
    </row>
    <row r="573" spans="1:17" ht="105.75">
      <c r="A573" s="413" t="s">
        <v>12</v>
      </c>
      <c r="B573" s="397" t="s">
        <v>14</v>
      </c>
      <c r="C573" s="596"/>
      <c r="D573" s="596"/>
      <c r="E573" s="595" t="s">
        <v>4610</v>
      </c>
      <c r="F573" s="595"/>
      <c r="G573" s="384" t="s">
        <v>4611</v>
      </c>
      <c r="H573" s="402" t="s">
        <v>4612</v>
      </c>
      <c r="I573" s="402" t="s">
        <v>4613</v>
      </c>
      <c r="J573" s="385">
        <v>1</v>
      </c>
      <c r="K573" s="386">
        <v>43028</v>
      </c>
      <c r="L573" s="386">
        <v>43059</v>
      </c>
      <c r="M573" s="387">
        <f t="shared" si="28"/>
        <v>4.4285714285714288</v>
      </c>
      <c r="N573" s="388">
        <v>1</v>
      </c>
      <c r="O573" s="402" t="s">
        <v>4560</v>
      </c>
      <c r="P573" s="388">
        <f t="shared" si="29"/>
        <v>1</v>
      </c>
      <c r="Q573" s="389" t="str" cm="1">
        <f t="array" aca="1" ref="Q573" ca="1">IF(ISNUMBER(P573),IF(P573=100%,"CUMPLIDA",IF(AND(ISNUMBER(L573),ISNUMBER(INDIRECT("FECHA_"&amp;$B573,1))), IF(L573&lt;=INDIRECT("FECHA_"&amp;$B573,1),"INCUMPLIDA","PROCESO"), "VERIFICAR FECHA")),"SIN VALOR AVANCE")</f>
        <v>CUMPLIDA</v>
      </c>
    </row>
    <row r="574" spans="1:17" ht="225">
      <c r="A574" s="413" t="s">
        <v>12</v>
      </c>
      <c r="B574" s="397" t="s">
        <v>14</v>
      </c>
      <c r="C574" s="596"/>
      <c r="D574" s="596"/>
      <c r="E574" s="595"/>
      <c r="F574" s="595"/>
      <c r="G574" s="384" t="s">
        <v>4614</v>
      </c>
      <c r="H574" s="402" t="s">
        <v>4615</v>
      </c>
      <c r="I574" s="402" t="s">
        <v>4616</v>
      </c>
      <c r="J574" s="385">
        <v>1</v>
      </c>
      <c r="K574" s="386">
        <v>42979</v>
      </c>
      <c r="L574" s="386">
        <v>43099</v>
      </c>
      <c r="M574" s="387">
        <f t="shared" si="28"/>
        <v>17.142857142857142</v>
      </c>
      <c r="N574" s="388">
        <v>1</v>
      </c>
      <c r="O574" s="402" t="s">
        <v>4617</v>
      </c>
      <c r="P574" s="388">
        <f t="shared" si="29"/>
        <v>1</v>
      </c>
      <c r="Q574" s="389" t="str" cm="1">
        <f t="array" aca="1" ref="Q574" ca="1">IF(ISNUMBER(P574),IF(P574=100%,"CUMPLIDA",IF(AND(ISNUMBER(L574),ISNUMBER(INDIRECT("FECHA_"&amp;$B574,1))), IF(L574&lt;=INDIRECT("FECHA_"&amp;$B574,1),"INCUMPLIDA","PROCESO"), "VERIFICAR FECHA")),"SIN VALOR AVANCE")</f>
        <v>CUMPLIDA</v>
      </c>
    </row>
    <row r="575" spans="1:17" ht="105.75">
      <c r="A575" s="413" t="s">
        <v>12</v>
      </c>
      <c r="B575" s="397" t="s">
        <v>14</v>
      </c>
      <c r="C575" s="596"/>
      <c r="D575" s="596"/>
      <c r="E575" s="595"/>
      <c r="F575" s="595"/>
      <c r="G575" s="384" t="s">
        <v>4618</v>
      </c>
      <c r="H575" s="402" t="s">
        <v>4619</v>
      </c>
      <c r="I575" s="402" t="s">
        <v>4620</v>
      </c>
      <c r="J575" s="385">
        <v>1</v>
      </c>
      <c r="K575" s="386">
        <v>43020</v>
      </c>
      <c r="L575" s="386">
        <v>43038</v>
      </c>
      <c r="M575" s="387">
        <f t="shared" si="28"/>
        <v>2.5714285714285716</v>
      </c>
      <c r="N575" s="388">
        <v>1</v>
      </c>
      <c r="O575" s="402" t="s">
        <v>4621</v>
      </c>
      <c r="P575" s="388">
        <f t="shared" si="29"/>
        <v>1</v>
      </c>
      <c r="Q575" s="389" t="str" cm="1">
        <f t="array" aca="1" ref="Q575" ca="1">IF(ISNUMBER(P575),IF(P575=100%,"CUMPLIDA",IF(AND(ISNUMBER(L575),ISNUMBER(INDIRECT("FECHA_"&amp;$B575,1))), IF(L575&lt;=INDIRECT("FECHA_"&amp;$B575,1),"INCUMPLIDA","PROCESO"), "VERIFICAR FECHA")),"SIN VALOR AVANCE")</f>
        <v>CUMPLIDA</v>
      </c>
    </row>
    <row r="576" spans="1:17" ht="105.75">
      <c r="A576" s="413" t="s">
        <v>12</v>
      </c>
      <c r="B576" s="397" t="s">
        <v>14</v>
      </c>
      <c r="C576" s="596"/>
      <c r="D576" s="596"/>
      <c r="E576" s="595" t="s">
        <v>4622</v>
      </c>
      <c r="F576" s="595"/>
      <c r="G576" s="384" t="s">
        <v>4623</v>
      </c>
      <c r="H576" s="402" t="s">
        <v>4624</v>
      </c>
      <c r="I576" s="402" t="s">
        <v>4620</v>
      </c>
      <c r="J576" s="385">
        <v>1</v>
      </c>
      <c r="K576" s="386">
        <v>43040</v>
      </c>
      <c r="L576" s="386">
        <v>43069</v>
      </c>
      <c r="M576" s="387">
        <f t="shared" si="28"/>
        <v>4.1428571428571432</v>
      </c>
      <c r="N576" s="388">
        <v>1</v>
      </c>
      <c r="O576" s="402" t="s">
        <v>4560</v>
      </c>
      <c r="P576" s="388">
        <f t="shared" si="29"/>
        <v>1</v>
      </c>
      <c r="Q576" s="389" t="str" cm="1">
        <f t="array" aca="1" ref="Q576" ca="1">IF(ISNUMBER(P576),IF(P576=100%,"CUMPLIDA",IF(AND(ISNUMBER(L576),ISNUMBER(INDIRECT("FECHA_"&amp;$B576,1))), IF(L576&lt;=INDIRECT("FECHA_"&amp;$B576,1),"INCUMPLIDA","PROCESO"), "VERIFICAR FECHA")),"SIN VALOR AVANCE")</f>
        <v>CUMPLIDA</v>
      </c>
    </row>
    <row r="577" spans="1:17" ht="105.75">
      <c r="A577" s="413" t="s">
        <v>12</v>
      </c>
      <c r="B577" s="397" t="s">
        <v>14</v>
      </c>
      <c r="C577" s="596"/>
      <c r="D577" s="596"/>
      <c r="E577" s="595"/>
      <c r="F577" s="595"/>
      <c r="G577" s="384" t="s">
        <v>4625</v>
      </c>
      <c r="H577" s="402" t="s">
        <v>4624</v>
      </c>
      <c r="I577" s="402" t="s">
        <v>4626</v>
      </c>
      <c r="J577" s="385">
        <v>1</v>
      </c>
      <c r="K577" s="386">
        <v>42979</v>
      </c>
      <c r="L577" s="386">
        <v>43038</v>
      </c>
      <c r="M577" s="387">
        <f t="shared" si="28"/>
        <v>8.4285714285714288</v>
      </c>
      <c r="N577" s="388">
        <v>1</v>
      </c>
      <c r="O577" s="402" t="s">
        <v>4560</v>
      </c>
      <c r="P577" s="388">
        <f t="shared" si="29"/>
        <v>1</v>
      </c>
      <c r="Q577" s="389" t="str" cm="1">
        <f t="array" aca="1" ref="Q577" ca="1">IF(ISNUMBER(P577),IF(P577=100%,"CUMPLIDA",IF(AND(ISNUMBER(L577),ISNUMBER(INDIRECT("FECHA_"&amp;$B577,1))), IF(L577&lt;=INDIRECT("FECHA_"&amp;$B577,1),"INCUMPLIDA","PROCESO"), "VERIFICAR FECHA")),"SIN VALOR AVANCE")</f>
        <v>CUMPLIDA</v>
      </c>
    </row>
    <row r="578" spans="1:17" ht="105.75" customHeight="1">
      <c r="A578" s="413" t="s">
        <v>12</v>
      </c>
      <c r="B578" s="397" t="s">
        <v>14</v>
      </c>
      <c r="C578" s="596"/>
      <c r="D578" s="596"/>
      <c r="E578" s="595"/>
      <c r="F578" s="595"/>
      <c r="G578" s="604" t="s">
        <v>4627</v>
      </c>
      <c r="H578" s="706" t="s">
        <v>4628</v>
      </c>
      <c r="I578" s="402" t="s">
        <v>4629</v>
      </c>
      <c r="J578" s="385">
        <v>1</v>
      </c>
      <c r="K578" s="386">
        <v>43021</v>
      </c>
      <c r="L578" s="386">
        <v>43039</v>
      </c>
      <c r="M578" s="387">
        <f t="shared" si="28"/>
        <v>2.5714285714285716</v>
      </c>
      <c r="N578" s="388">
        <v>1</v>
      </c>
      <c r="O578" s="402" t="s">
        <v>4560</v>
      </c>
      <c r="P578" s="388">
        <f t="shared" si="29"/>
        <v>1</v>
      </c>
      <c r="Q578" s="389" t="str" cm="1">
        <f t="array" aca="1" ref="Q578" ca="1">IF(ISNUMBER(P578),IF(P578=100%,"CUMPLIDA",IF(AND(ISNUMBER(L578),ISNUMBER(INDIRECT("FECHA_"&amp;$B578,1))), IF(L578&lt;=INDIRECT("FECHA_"&amp;$B578,1),"INCUMPLIDA","PROCESO"), "VERIFICAR FECHA")),"SIN VALOR AVANCE")</f>
        <v>CUMPLIDA</v>
      </c>
    </row>
    <row r="579" spans="1:17" ht="105.75">
      <c r="A579" s="413" t="s">
        <v>12</v>
      </c>
      <c r="B579" s="397" t="s">
        <v>14</v>
      </c>
      <c r="C579" s="596"/>
      <c r="D579" s="596"/>
      <c r="E579" s="595" t="s">
        <v>4630</v>
      </c>
      <c r="F579" s="595"/>
      <c r="G579" s="604"/>
      <c r="H579" s="706"/>
      <c r="I579" s="402" t="s">
        <v>4631</v>
      </c>
      <c r="J579" s="385">
        <v>1</v>
      </c>
      <c r="K579" s="386">
        <v>43040</v>
      </c>
      <c r="L579" s="386">
        <v>43100</v>
      </c>
      <c r="M579" s="387">
        <f t="shared" si="28"/>
        <v>8.5714285714285712</v>
      </c>
      <c r="N579" s="388">
        <v>1</v>
      </c>
      <c r="O579" s="402" t="s">
        <v>4632</v>
      </c>
      <c r="P579" s="388">
        <f t="shared" si="29"/>
        <v>1</v>
      </c>
      <c r="Q579" s="389" t="str" cm="1">
        <f t="array" aca="1" ref="Q579" ca="1">IF(ISNUMBER(P579),IF(P579=100%,"CUMPLIDA",IF(AND(ISNUMBER(L579),ISNUMBER(INDIRECT("FECHA_"&amp;$B579,1))), IF(L579&lt;=INDIRECT("FECHA_"&amp;$B579,1),"INCUMPLIDA","PROCESO"), "VERIFICAR FECHA")),"SIN VALOR AVANCE")</f>
        <v>CUMPLIDA</v>
      </c>
    </row>
    <row r="580" spans="1:17" ht="105.75">
      <c r="A580" s="413" t="s">
        <v>12</v>
      </c>
      <c r="B580" s="397" t="s">
        <v>14</v>
      </c>
      <c r="C580" s="596"/>
      <c r="D580" s="596"/>
      <c r="E580" s="595"/>
      <c r="F580" s="595"/>
      <c r="G580" s="384" t="s">
        <v>4633</v>
      </c>
      <c r="H580" s="402" t="s">
        <v>4634</v>
      </c>
      <c r="I580" s="402" t="s">
        <v>4635</v>
      </c>
      <c r="J580" s="385">
        <v>1</v>
      </c>
      <c r="K580" s="386">
        <v>43009</v>
      </c>
      <c r="L580" s="386">
        <v>43830</v>
      </c>
      <c r="M580" s="387">
        <f t="shared" si="28"/>
        <v>117.28571428571429</v>
      </c>
      <c r="N580" s="388">
        <v>1</v>
      </c>
      <c r="O580" s="402" t="s">
        <v>4632</v>
      </c>
      <c r="P580" s="388">
        <f t="shared" si="29"/>
        <v>1</v>
      </c>
      <c r="Q580" s="389" t="str" cm="1">
        <f t="array" aca="1" ref="Q580" ca="1">IF(ISNUMBER(P580),IF(P580=100%,"CUMPLIDA",IF(AND(ISNUMBER(L580),ISNUMBER(INDIRECT("FECHA_"&amp;$B580,1))), IF(L580&lt;=INDIRECT("FECHA_"&amp;$B580,1),"INCUMPLIDA","PROCESO"), "VERIFICAR FECHA")),"SIN VALOR AVANCE")</f>
        <v>CUMPLIDA</v>
      </c>
    </row>
    <row r="581" spans="1:17" ht="105.75">
      <c r="A581" s="413" t="s">
        <v>12</v>
      </c>
      <c r="B581" s="397" t="s">
        <v>14</v>
      </c>
      <c r="C581" s="596"/>
      <c r="D581" s="596"/>
      <c r="E581" s="595"/>
      <c r="F581" s="595"/>
      <c r="G581" s="384" t="s">
        <v>4636</v>
      </c>
      <c r="H581" s="402" t="s">
        <v>4637</v>
      </c>
      <c r="I581" s="402" t="s">
        <v>4638</v>
      </c>
      <c r="J581" s="385">
        <v>1</v>
      </c>
      <c r="K581" s="386">
        <v>44013</v>
      </c>
      <c r="L581" s="386">
        <v>44195</v>
      </c>
      <c r="M581" s="387">
        <f t="shared" si="28"/>
        <v>26</v>
      </c>
      <c r="N581" s="388">
        <v>1</v>
      </c>
      <c r="O581" s="402" t="s">
        <v>4632</v>
      </c>
      <c r="P581" s="388">
        <f t="shared" si="29"/>
        <v>1</v>
      </c>
      <c r="Q581" s="389" t="str" cm="1">
        <f t="array" aca="1" ref="Q581" ca="1">IF(ISNUMBER(P581),IF(P581=100%,"CUMPLIDA",IF(AND(ISNUMBER(L581),ISNUMBER(INDIRECT("FECHA_"&amp;$B581,1))), IF(L581&lt;=INDIRECT("FECHA_"&amp;$B581,1),"INCUMPLIDA","PROCESO"), "VERIFICAR FECHA")),"SIN VALOR AVANCE")</f>
        <v>CUMPLIDA</v>
      </c>
    </row>
    <row r="582" spans="1:17" ht="165.75">
      <c r="A582" s="413" t="s">
        <v>12</v>
      </c>
      <c r="B582" s="397" t="s">
        <v>14</v>
      </c>
      <c r="C582" s="596"/>
      <c r="D582" s="596"/>
      <c r="E582" s="595"/>
      <c r="F582" s="595"/>
      <c r="G582" s="384" t="s">
        <v>4639</v>
      </c>
      <c r="H582" s="402" t="s">
        <v>893</v>
      </c>
      <c r="I582" s="402" t="s">
        <v>894</v>
      </c>
      <c r="J582" s="385">
        <v>1</v>
      </c>
      <c r="K582" s="386">
        <v>45931</v>
      </c>
      <c r="L582" s="396">
        <v>46081</v>
      </c>
      <c r="M582" s="387">
        <f t="shared" si="28"/>
        <v>21.428571428571427</v>
      </c>
      <c r="N582" s="388">
        <v>0</v>
      </c>
      <c r="O582" s="402" t="s">
        <v>4640</v>
      </c>
      <c r="P582" s="388">
        <f t="shared" si="29"/>
        <v>0</v>
      </c>
      <c r="Q582" s="389" t="str" cm="1">
        <f t="array" aca="1" ref="Q582" ca="1">IF(ISNUMBER(P582),IF(P582=100%,"CUMPLIDA",IF(AND(ISNUMBER(L582),ISNUMBER(INDIRECT("FECHA_"&amp;$B582,1))), IF(L582&lt;=INDIRECT("FECHA_"&amp;$B582,1),"INCUMPLIDA","PROCESO"), "VERIFICAR FECHA")),"SIN VALOR AVANCE")</f>
        <v>PROCESO</v>
      </c>
    </row>
    <row r="583" spans="1:17" ht="165.75">
      <c r="A583" s="413" t="s">
        <v>12</v>
      </c>
      <c r="B583" s="397" t="s">
        <v>14</v>
      </c>
      <c r="C583" s="596"/>
      <c r="D583" s="596"/>
      <c r="E583" s="595"/>
      <c r="F583" s="595"/>
      <c r="G583" s="384" t="s">
        <v>3713</v>
      </c>
      <c r="H583" s="402" t="s">
        <v>4641</v>
      </c>
      <c r="I583" s="402" t="s">
        <v>968</v>
      </c>
      <c r="J583" s="385">
        <v>1</v>
      </c>
      <c r="K583" s="386">
        <v>45992</v>
      </c>
      <c r="L583" s="396">
        <v>46265</v>
      </c>
      <c r="M583" s="387">
        <f t="shared" si="28"/>
        <v>39</v>
      </c>
      <c r="N583" s="388">
        <v>0</v>
      </c>
      <c r="O583" s="402" t="s">
        <v>4640</v>
      </c>
      <c r="P583" s="388">
        <f t="shared" si="29"/>
        <v>0</v>
      </c>
      <c r="Q583" s="389" t="str" cm="1">
        <f t="array" aca="1" ref="Q583" ca="1">IF(ISNUMBER(P583),IF(P583=100%,"CUMPLIDA",IF(AND(ISNUMBER(L583),ISNUMBER(INDIRECT("FECHA_"&amp;$B583,1))), IF(L583&lt;=INDIRECT("FECHA_"&amp;$B583,1),"INCUMPLIDA","PROCESO"), "VERIFICAR FECHA")),"SIN VALOR AVANCE")</f>
        <v>PROCESO</v>
      </c>
    </row>
    <row r="584" spans="1:17" ht="165.75">
      <c r="A584" s="413" t="s">
        <v>12</v>
      </c>
      <c r="B584" s="397" t="s">
        <v>14</v>
      </c>
      <c r="C584" s="596"/>
      <c r="D584" s="596"/>
      <c r="E584" s="595"/>
      <c r="F584" s="595"/>
      <c r="G584" s="384" t="s">
        <v>4642</v>
      </c>
      <c r="H584" s="402" t="s">
        <v>898</v>
      </c>
      <c r="I584" s="402" t="s">
        <v>2300</v>
      </c>
      <c r="J584" s="385">
        <v>5</v>
      </c>
      <c r="K584" s="386">
        <v>46113</v>
      </c>
      <c r="L584" s="396">
        <v>46568</v>
      </c>
      <c r="M584" s="387">
        <f t="shared" si="28"/>
        <v>65</v>
      </c>
      <c r="N584" s="388">
        <v>0</v>
      </c>
      <c r="O584" s="402" t="s">
        <v>4640</v>
      </c>
      <c r="P584" s="388">
        <f t="shared" si="29"/>
        <v>0</v>
      </c>
      <c r="Q584" s="389" t="str" cm="1">
        <f t="array" aca="1" ref="Q584" ca="1">IF(ISNUMBER(P584),IF(P584=100%,"CUMPLIDA",IF(AND(ISNUMBER(L584),ISNUMBER(INDIRECT("FECHA_"&amp;$B584,1))), IF(L584&lt;=INDIRECT("FECHA_"&amp;$B584,1),"INCUMPLIDA","PROCESO"), "VERIFICAR FECHA")),"SIN VALOR AVANCE")</f>
        <v>PROCESO</v>
      </c>
    </row>
    <row r="585" spans="1:17" ht="180">
      <c r="A585" s="413" t="s">
        <v>12</v>
      </c>
      <c r="B585" s="397" t="s">
        <v>14</v>
      </c>
      <c r="C585" s="596"/>
      <c r="D585" s="596"/>
      <c r="E585" s="595"/>
      <c r="F585" s="595"/>
      <c r="G585" s="384" t="s">
        <v>4643</v>
      </c>
      <c r="H585" s="402" t="s">
        <v>899</v>
      </c>
      <c r="I585" s="402" t="s">
        <v>4644</v>
      </c>
      <c r="J585" s="385">
        <v>3</v>
      </c>
      <c r="K585" s="386">
        <v>46296</v>
      </c>
      <c r="L585" s="396">
        <v>46783</v>
      </c>
      <c r="M585" s="387">
        <f t="shared" si="28"/>
        <v>69.571428571428569</v>
      </c>
      <c r="N585" s="388">
        <v>0</v>
      </c>
      <c r="O585" s="402" t="s">
        <v>4640</v>
      </c>
      <c r="P585" s="388">
        <f t="shared" si="29"/>
        <v>0</v>
      </c>
      <c r="Q585" s="389" t="str" cm="1">
        <f t="array" aca="1" ref="Q585" ca="1">IF(ISNUMBER(P585),IF(P585=100%,"CUMPLIDA",IF(AND(ISNUMBER(L585),ISNUMBER(INDIRECT("FECHA_"&amp;$B585,1))), IF(L585&lt;=INDIRECT("FECHA_"&amp;$B585,1),"INCUMPLIDA","PROCESO"), "VERIFICAR FECHA")),"SIN VALOR AVANCE")</f>
        <v>PROCESO</v>
      </c>
    </row>
    <row r="586" spans="1:17" ht="165.75">
      <c r="A586" s="413" t="s">
        <v>12</v>
      </c>
      <c r="B586" s="397" t="s">
        <v>14</v>
      </c>
      <c r="C586" s="596"/>
      <c r="D586" s="596"/>
      <c r="E586" s="595" t="s">
        <v>4645</v>
      </c>
      <c r="F586" s="595"/>
      <c r="G586" s="384" t="s">
        <v>4646</v>
      </c>
      <c r="H586" s="402" t="s">
        <v>4647</v>
      </c>
      <c r="I586" s="402" t="s">
        <v>4648</v>
      </c>
      <c r="J586" s="385">
        <v>40</v>
      </c>
      <c r="K586" s="386">
        <v>45047</v>
      </c>
      <c r="L586" s="386">
        <v>45199</v>
      </c>
      <c r="M586" s="387">
        <f t="shared" si="28"/>
        <v>21.714285714285715</v>
      </c>
      <c r="N586" s="388">
        <v>1</v>
      </c>
      <c r="O586" s="402" t="s">
        <v>4640</v>
      </c>
      <c r="P586" s="388">
        <f t="shared" si="29"/>
        <v>1</v>
      </c>
      <c r="Q586" s="389" t="str" cm="1">
        <f t="array" aca="1" ref="Q586" ca="1">IF(ISNUMBER(P586),IF(P586=100%,"CUMPLIDA",IF(AND(ISNUMBER(L586),ISNUMBER(INDIRECT("FECHA_"&amp;$B586,1))), IF(L586&lt;=INDIRECT("FECHA_"&amp;$B586,1),"INCUMPLIDA","PROCESO"), "VERIFICAR FECHA")),"SIN VALOR AVANCE")</f>
        <v>CUMPLIDA</v>
      </c>
    </row>
    <row r="587" spans="1:17" ht="210.75">
      <c r="A587" s="413" t="s">
        <v>12</v>
      </c>
      <c r="B587" s="397" t="s">
        <v>14</v>
      </c>
      <c r="C587" s="596"/>
      <c r="D587" s="596"/>
      <c r="E587" s="595"/>
      <c r="F587" s="595"/>
      <c r="G587" s="384" t="s">
        <v>4649</v>
      </c>
      <c r="H587" s="402" t="s">
        <v>4647</v>
      </c>
      <c r="I587" s="402" t="s">
        <v>4648</v>
      </c>
      <c r="J587" s="385">
        <v>40</v>
      </c>
      <c r="K587" s="386">
        <v>45047</v>
      </c>
      <c r="L587" s="386">
        <v>45199</v>
      </c>
      <c r="M587" s="387">
        <f t="shared" si="28"/>
        <v>21.714285714285715</v>
      </c>
      <c r="N587" s="388">
        <v>1</v>
      </c>
      <c r="O587" s="402" t="s">
        <v>4650</v>
      </c>
      <c r="P587" s="388">
        <f t="shared" si="29"/>
        <v>1</v>
      </c>
      <c r="Q587" s="389" t="str" cm="1">
        <f t="array" aca="1" ref="Q587" ca="1">IF(ISNUMBER(P587),IF(P587=100%,"CUMPLIDA",IF(AND(ISNUMBER(L587),ISNUMBER(INDIRECT("FECHA_"&amp;$B587,1))), IF(L587&lt;=INDIRECT("FECHA_"&amp;$B587,1),"INCUMPLIDA","PROCESO"), "VERIFICAR FECHA")),"SIN VALOR AVANCE")</f>
        <v>CUMPLIDA</v>
      </c>
    </row>
    <row r="588" spans="1:17" ht="210.75">
      <c r="A588" s="413" t="s">
        <v>12</v>
      </c>
      <c r="B588" s="397" t="s">
        <v>14</v>
      </c>
      <c r="C588" s="596"/>
      <c r="D588" s="596"/>
      <c r="E588" s="595" t="s">
        <v>4651</v>
      </c>
      <c r="F588" s="595"/>
      <c r="G588" s="384" t="s">
        <v>4652</v>
      </c>
      <c r="H588" s="402" t="s">
        <v>4647</v>
      </c>
      <c r="I588" s="402" t="s">
        <v>4653</v>
      </c>
      <c r="J588" s="385">
        <v>1</v>
      </c>
      <c r="K588" s="386">
        <v>45047</v>
      </c>
      <c r="L588" s="386">
        <v>45199</v>
      </c>
      <c r="M588" s="387">
        <f t="shared" si="28"/>
        <v>21.714285714285715</v>
      </c>
      <c r="N588" s="388">
        <v>1</v>
      </c>
      <c r="O588" s="402" t="s">
        <v>4650</v>
      </c>
      <c r="P588" s="388">
        <f t="shared" si="29"/>
        <v>1</v>
      </c>
      <c r="Q588" s="389" t="str" cm="1">
        <f t="array" aca="1" ref="Q588" ca="1">IF(ISNUMBER(P588),IF(P588=100%,"CUMPLIDA",IF(AND(ISNUMBER(L588),ISNUMBER(INDIRECT("FECHA_"&amp;$B588,1))), IF(L588&lt;=INDIRECT("FECHA_"&amp;$B588,1),"INCUMPLIDA","PROCESO"), "VERIFICAR FECHA")),"SIN VALOR AVANCE")</f>
        <v>CUMPLIDA</v>
      </c>
    </row>
    <row r="589" spans="1:17" ht="120.75">
      <c r="A589" s="413" t="s">
        <v>12</v>
      </c>
      <c r="B589" s="397" t="s">
        <v>14</v>
      </c>
      <c r="C589" s="596"/>
      <c r="D589" s="596"/>
      <c r="E589" s="595"/>
      <c r="F589" s="595"/>
      <c r="G589" s="384" t="s">
        <v>4654</v>
      </c>
      <c r="H589" s="402" t="s">
        <v>4655</v>
      </c>
      <c r="I589" s="402" t="s">
        <v>4656</v>
      </c>
      <c r="J589" s="385">
        <v>3</v>
      </c>
      <c r="K589" s="386">
        <v>43009</v>
      </c>
      <c r="L589" s="386">
        <v>43374</v>
      </c>
      <c r="M589" s="387">
        <f t="shared" si="28"/>
        <v>52.142857142857146</v>
      </c>
      <c r="N589" s="388">
        <v>1</v>
      </c>
      <c r="O589" s="402" t="s">
        <v>4657</v>
      </c>
      <c r="P589" s="388">
        <f t="shared" si="29"/>
        <v>1</v>
      </c>
      <c r="Q589" s="389" t="str" cm="1">
        <f t="array" aca="1" ref="Q589" ca="1">IF(ISNUMBER(P589),IF(P589=100%,"CUMPLIDA",IF(AND(ISNUMBER(L589),ISNUMBER(INDIRECT("FECHA_"&amp;$B589,1))), IF(L589&lt;=INDIRECT("FECHA_"&amp;$B589,1),"INCUMPLIDA","PROCESO"), "VERIFICAR FECHA")),"SIN VALOR AVANCE")</f>
        <v>CUMPLIDA</v>
      </c>
    </row>
    <row r="590" spans="1:17" ht="105.75">
      <c r="A590" s="413" t="s">
        <v>12</v>
      </c>
      <c r="B590" s="397" t="s">
        <v>14</v>
      </c>
      <c r="C590" s="596"/>
      <c r="D590" s="596"/>
      <c r="E590" s="595"/>
      <c r="F590" s="595"/>
      <c r="G590" s="384" t="s">
        <v>4658</v>
      </c>
      <c r="H590" s="402" t="s">
        <v>4659</v>
      </c>
      <c r="I590" s="405" t="s">
        <v>4660</v>
      </c>
      <c r="J590" s="385">
        <v>1</v>
      </c>
      <c r="K590" s="386">
        <v>42948</v>
      </c>
      <c r="L590" s="386">
        <v>43100</v>
      </c>
      <c r="M590" s="387">
        <f t="shared" si="28"/>
        <v>21.714285714285715</v>
      </c>
      <c r="N590" s="388">
        <v>1</v>
      </c>
      <c r="O590" s="402" t="s">
        <v>4661</v>
      </c>
      <c r="P590" s="388">
        <f t="shared" si="29"/>
        <v>1</v>
      </c>
      <c r="Q590" s="389" t="str" cm="1">
        <f t="array" aca="1" ref="Q590" ca="1">IF(ISNUMBER(P590),IF(P590=100%,"CUMPLIDA",IF(AND(ISNUMBER(L590),ISNUMBER(INDIRECT("FECHA_"&amp;$B590,1))), IF(L590&lt;=INDIRECT("FECHA_"&amp;$B590,1),"INCUMPLIDA","PROCESO"), "VERIFICAR FECHA")),"SIN VALOR AVANCE")</f>
        <v>CUMPLIDA</v>
      </c>
    </row>
    <row r="591" spans="1:17" ht="90.75">
      <c r="A591" s="413" t="s">
        <v>12</v>
      </c>
      <c r="B591" s="397" t="s">
        <v>14</v>
      </c>
      <c r="C591" s="596"/>
      <c r="D591" s="596"/>
      <c r="E591" s="595"/>
      <c r="F591" s="595"/>
      <c r="G591" s="384" t="s">
        <v>4662</v>
      </c>
      <c r="H591" s="402" t="s">
        <v>4663</v>
      </c>
      <c r="I591" s="405" t="s">
        <v>765</v>
      </c>
      <c r="J591" s="385">
        <v>1</v>
      </c>
      <c r="K591" s="386">
        <v>42979</v>
      </c>
      <c r="L591" s="386">
        <v>43344</v>
      </c>
      <c r="M591" s="387">
        <f t="shared" si="28"/>
        <v>52.142857142857146</v>
      </c>
      <c r="N591" s="388">
        <v>1</v>
      </c>
      <c r="O591" s="402" t="s">
        <v>4664</v>
      </c>
      <c r="P591" s="388">
        <f t="shared" si="29"/>
        <v>1</v>
      </c>
      <c r="Q591" s="389" t="str" cm="1">
        <f t="array" aca="1" ref="Q591" ca="1">IF(ISNUMBER(P591),IF(P591=100%,"CUMPLIDA",IF(AND(ISNUMBER(L591),ISNUMBER(INDIRECT("FECHA_"&amp;$B591,1))), IF(L591&lt;=INDIRECT("FECHA_"&amp;$B591,1),"INCUMPLIDA","PROCESO"), "VERIFICAR FECHA")),"SIN VALOR AVANCE")</f>
        <v>CUMPLIDA</v>
      </c>
    </row>
    <row r="592" spans="1:17" ht="90.75">
      <c r="A592" s="413" t="s">
        <v>12</v>
      </c>
      <c r="B592" s="397" t="s">
        <v>14</v>
      </c>
      <c r="C592" s="596"/>
      <c r="D592" s="596"/>
      <c r="E592" s="595"/>
      <c r="F592" s="595"/>
      <c r="G592" s="384" t="s">
        <v>4665</v>
      </c>
      <c r="H592" s="402" t="s">
        <v>4666</v>
      </c>
      <c r="I592" s="405" t="s">
        <v>4667</v>
      </c>
      <c r="J592" s="388">
        <v>1</v>
      </c>
      <c r="K592" s="386">
        <v>43101</v>
      </c>
      <c r="L592" s="386">
        <v>43465</v>
      </c>
      <c r="M592" s="387">
        <f t="shared" si="28"/>
        <v>52</v>
      </c>
      <c r="N592" s="388">
        <v>1</v>
      </c>
      <c r="O592" s="402" t="s">
        <v>4668</v>
      </c>
      <c r="P592" s="388">
        <f t="shared" si="29"/>
        <v>1</v>
      </c>
      <c r="Q592" s="389" t="str" cm="1">
        <f t="array" aca="1" ref="Q592" ca="1">IF(ISNUMBER(P592),IF(P592=100%,"CUMPLIDA",IF(AND(ISNUMBER(L592),ISNUMBER(INDIRECT("FECHA_"&amp;$B592,1))), IF(L592&lt;=INDIRECT("FECHA_"&amp;$B592,1),"INCUMPLIDA","PROCESO"), "VERIFICAR FECHA")),"SIN VALOR AVANCE")</f>
        <v>CUMPLIDA</v>
      </c>
    </row>
    <row r="593" spans="1:17" ht="90.75">
      <c r="A593" s="413" t="s">
        <v>12</v>
      </c>
      <c r="B593" s="397" t="s">
        <v>14</v>
      </c>
      <c r="C593" s="596"/>
      <c r="D593" s="596"/>
      <c r="E593" s="595"/>
      <c r="F593" s="595"/>
      <c r="G593" s="384" t="s">
        <v>4669</v>
      </c>
      <c r="H593" s="402" t="s">
        <v>4670</v>
      </c>
      <c r="I593" s="405" t="s">
        <v>4671</v>
      </c>
      <c r="J593" s="385">
        <v>6</v>
      </c>
      <c r="K593" s="386">
        <v>43009</v>
      </c>
      <c r="L593" s="386">
        <v>43374</v>
      </c>
      <c r="M593" s="387">
        <f t="shared" si="28"/>
        <v>52.142857142857146</v>
      </c>
      <c r="N593" s="388">
        <v>1</v>
      </c>
      <c r="O593" s="402" t="s">
        <v>4672</v>
      </c>
      <c r="P593" s="388">
        <f t="shared" si="29"/>
        <v>1</v>
      </c>
      <c r="Q593" s="389" t="str" cm="1">
        <f t="array" aca="1" ref="Q593" ca="1">IF(ISNUMBER(P593),IF(P593=100%,"CUMPLIDA",IF(AND(ISNUMBER(L593),ISNUMBER(INDIRECT("FECHA_"&amp;$B593,1))), IF(L593&lt;=INDIRECT("FECHA_"&amp;$B593,1),"INCUMPLIDA","PROCESO"), "VERIFICAR FECHA")),"SIN VALOR AVANCE")</f>
        <v>CUMPLIDA</v>
      </c>
    </row>
    <row r="594" spans="1:17" ht="120">
      <c r="A594" s="413" t="s">
        <v>12</v>
      </c>
      <c r="B594" s="397" t="s">
        <v>14</v>
      </c>
      <c r="C594" s="596"/>
      <c r="D594" s="596"/>
      <c r="E594" s="595"/>
      <c r="F594" s="595"/>
      <c r="G594" s="384" t="s">
        <v>4673</v>
      </c>
      <c r="H594" s="402" t="s">
        <v>4624</v>
      </c>
      <c r="I594" s="405" t="s">
        <v>4674</v>
      </c>
      <c r="J594" s="388">
        <v>1</v>
      </c>
      <c r="K594" s="386">
        <v>43344</v>
      </c>
      <c r="L594" s="386">
        <v>43830</v>
      </c>
      <c r="M594" s="387">
        <f t="shared" si="28"/>
        <v>69.428571428571431</v>
      </c>
      <c r="N594" s="388">
        <v>1</v>
      </c>
      <c r="O594" s="402" t="s">
        <v>4560</v>
      </c>
      <c r="P594" s="388">
        <f t="shared" si="29"/>
        <v>1</v>
      </c>
      <c r="Q594" s="389" t="str" cm="1">
        <f t="array" aca="1" ref="Q594" ca="1">IF(ISNUMBER(P594),IF(P594=100%,"CUMPLIDA",IF(AND(ISNUMBER(L594),ISNUMBER(INDIRECT("FECHA_"&amp;$B594,1))), IF(L594&lt;=INDIRECT("FECHA_"&amp;$B594,1),"INCUMPLIDA","PROCESO"), "VERIFICAR FECHA")),"SIN VALOR AVANCE")</f>
        <v>CUMPLIDA</v>
      </c>
    </row>
    <row r="595" spans="1:17" ht="105.75" customHeight="1">
      <c r="A595" s="413" t="s">
        <v>12</v>
      </c>
      <c r="B595" s="397" t="s">
        <v>14</v>
      </c>
      <c r="C595" s="596" t="s">
        <v>4675</v>
      </c>
      <c r="D595" s="596" t="s">
        <v>4676</v>
      </c>
      <c r="E595" s="595" t="s">
        <v>4677</v>
      </c>
      <c r="F595" s="595" t="s">
        <v>4678</v>
      </c>
      <c r="G595" s="384" t="s">
        <v>4679</v>
      </c>
      <c r="H595" s="402" t="s">
        <v>4680</v>
      </c>
      <c r="I595" s="402" t="s">
        <v>4681</v>
      </c>
      <c r="J595" s="398">
        <v>6432363831</v>
      </c>
      <c r="K595" s="386">
        <v>43040</v>
      </c>
      <c r="L595" s="386">
        <v>44316</v>
      </c>
      <c r="M595" s="387">
        <f t="shared" si="28"/>
        <v>182.28571428571428</v>
      </c>
      <c r="N595" s="388">
        <v>1</v>
      </c>
      <c r="O595" s="402" t="s">
        <v>4682</v>
      </c>
      <c r="P595" s="388">
        <f t="shared" si="29"/>
        <v>1</v>
      </c>
      <c r="Q595" s="389" t="str" cm="1">
        <f t="array" aca="1" ref="Q595" ca="1">IF(ISNUMBER(P595),IF(P595=100%,"CUMPLIDA",IF(AND(ISNUMBER(L595),ISNUMBER(INDIRECT("FECHA_"&amp;$B595,1))), IF(L595&lt;=INDIRECT("FECHA_"&amp;$B595,1),"INCUMPLIDA","PROCESO"), "VERIFICAR FECHA")),"SIN VALOR AVANCE")</f>
        <v>CUMPLIDA</v>
      </c>
    </row>
    <row r="596" spans="1:17" ht="120.75">
      <c r="A596" s="413" t="s">
        <v>12</v>
      </c>
      <c r="B596" s="397" t="s">
        <v>14</v>
      </c>
      <c r="C596" s="596"/>
      <c r="D596" s="596"/>
      <c r="E596" s="595"/>
      <c r="F596" s="595"/>
      <c r="G596" s="384" t="s">
        <v>4683</v>
      </c>
      <c r="H596" s="402" t="s">
        <v>4680</v>
      </c>
      <c r="I596" s="402" t="s">
        <v>4681</v>
      </c>
      <c r="J596" s="398">
        <v>43631471</v>
      </c>
      <c r="K596" s="386">
        <v>43040</v>
      </c>
      <c r="L596" s="386">
        <v>43434</v>
      </c>
      <c r="M596" s="387">
        <f t="shared" si="28"/>
        <v>56.285714285714285</v>
      </c>
      <c r="N596" s="388">
        <v>1</v>
      </c>
      <c r="O596" s="402" t="s">
        <v>4684</v>
      </c>
      <c r="P596" s="388">
        <f t="shared" si="29"/>
        <v>1</v>
      </c>
      <c r="Q596" s="389" t="str" cm="1">
        <f t="array" aca="1" ref="Q596" ca="1">IF(ISNUMBER(P596),IF(P596=100%,"CUMPLIDA",IF(AND(ISNUMBER(L596),ISNUMBER(INDIRECT("FECHA_"&amp;$B596,1))), IF(L596&lt;=INDIRECT("FECHA_"&amp;$B596,1),"INCUMPLIDA","PROCESO"), "VERIFICAR FECHA")),"SIN VALOR AVANCE")</f>
        <v>CUMPLIDA</v>
      </c>
    </row>
    <row r="597" spans="1:17" ht="120.75">
      <c r="A597" s="413" t="s">
        <v>12</v>
      </c>
      <c r="B597" s="397" t="s">
        <v>14</v>
      </c>
      <c r="C597" s="596"/>
      <c r="D597" s="596"/>
      <c r="E597" s="595"/>
      <c r="F597" s="595"/>
      <c r="G597" s="384" t="s">
        <v>4685</v>
      </c>
      <c r="H597" s="402" t="s">
        <v>4680</v>
      </c>
      <c r="I597" s="402" t="s">
        <v>4681</v>
      </c>
      <c r="J597" s="398">
        <v>11623780528.950001</v>
      </c>
      <c r="K597" s="386">
        <v>43040</v>
      </c>
      <c r="L597" s="386">
        <v>45657</v>
      </c>
      <c r="M597" s="387">
        <f t="shared" si="28"/>
        <v>373.85714285714283</v>
      </c>
      <c r="N597" s="388">
        <v>1</v>
      </c>
      <c r="O597" s="402" t="s">
        <v>4686</v>
      </c>
      <c r="P597" s="388">
        <f t="shared" si="29"/>
        <v>1</v>
      </c>
      <c r="Q597" s="389" t="str" cm="1">
        <f t="array" aca="1" ref="Q597" ca="1">IF(ISNUMBER(P597),IF(P597=100%,"CUMPLIDA",IF(AND(ISNUMBER(L597),ISNUMBER(INDIRECT("FECHA_"&amp;$B597,1))), IF(L597&lt;=INDIRECT("FECHA_"&amp;$B597,1),"INCUMPLIDA","PROCESO"), "VERIFICAR FECHA")),"SIN VALOR AVANCE")</f>
        <v>CUMPLIDA</v>
      </c>
    </row>
    <row r="598" spans="1:17" ht="105.75">
      <c r="A598" s="413" t="s">
        <v>12</v>
      </c>
      <c r="B598" s="397" t="s">
        <v>14</v>
      </c>
      <c r="C598" s="596"/>
      <c r="D598" s="596"/>
      <c r="E598" s="595"/>
      <c r="F598" s="595"/>
      <c r="G598" s="384" t="s">
        <v>4687</v>
      </c>
      <c r="H598" s="402" t="s">
        <v>4680</v>
      </c>
      <c r="I598" s="402" t="s">
        <v>4681</v>
      </c>
      <c r="J598" s="398">
        <v>1251159219</v>
      </c>
      <c r="K598" s="386">
        <v>43040</v>
      </c>
      <c r="L598" s="386">
        <v>45777</v>
      </c>
      <c r="M598" s="387">
        <f t="shared" si="28"/>
        <v>391</v>
      </c>
      <c r="N598" s="388">
        <v>1</v>
      </c>
      <c r="O598" s="402" t="s">
        <v>4688</v>
      </c>
      <c r="P598" s="388">
        <f t="shared" si="29"/>
        <v>1</v>
      </c>
      <c r="Q598" s="389" t="str" cm="1">
        <f t="array" aca="1" ref="Q598" ca="1">IF(ISNUMBER(P598),IF(P598=100%,"CUMPLIDA",IF(AND(ISNUMBER(L598),ISNUMBER(INDIRECT("FECHA_"&amp;$B598,1))), IF(L598&lt;=INDIRECT("FECHA_"&amp;$B598,1),"INCUMPLIDA","PROCESO"), "VERIFICAR FECHA")),"SIN VALOR AVANCE")</f>
        <v>CUMPLIDA</v>
      </c>
    </row>
    <row r="599" spans="1:17" ht="105.75">
      <c r="A599" s="413" t="s">
        <v>12</v>
      </c>
      <c r="B599" s="397" t="s">
        <v>14</v>
      </c>
      <c r="C599" s="596"/>
      <c r="D599" s="596"/>
      <c r="E599" s="595"/>
      <c r="F599" s="595"/>
      <c r="G599" s="384" t="s">
        <v>4689</v>
      </c>
      <c r="H599" s="402" t="s">
        <v>4690</v>
      </c>
      <c r="I599" s="402" t="s">
        <v>4691</v>
      </c>
      <c r="J599" s="385">
        <v>42</v>
      </c>
      <c r="K599" s="386">
        <v>42948</v>
      </c>
      <c r="L599" s="386">
        <v>43100</v>
      </c>
      <c r="M599" s="387">
        <f t="shared" si="28"/>
        <v>21.714285714285715</v>
      </c>
      <c r="N599" s="388">
        <v>1</v>
      </c>
      <c r="O599" s="402" t="s">
        <v>4560</v>
      </c>
      <c r="P599" s="388">
        <f t="shared" si="29"/>
        <v>1</v>
      </c>
      <c r="Q599" s="389" t="str" cm="1">
        <f t="array" aca="1" ref="Q599" ca="1">IF(ISNUMBER(P599),IF(P599=100%,"CUMPLIDA",IF(AND(ISNUMBER(L599),ISNUMBER(INDIRECT("FECHA_"&amp;$B599,1))), IF(L599&lt;=INDIRECT("FECHA_"&amp;$B599,1),"INCUMPLIDA","PROCESO"), "VERIFICAR FECHA")),"SIN VALOR AVANCE")</f>
        <v>CUMPLIDA</v>
      </c>
    </row>
    <row r="600" spans="1:17" ht="105.75">
      <c r="A600" s="413" t="s">
        <v>12</v>
      </c>
      <c r="B600" s="397" t="s">
        <v>14</v>
      </c>
      <c r="C600" s="596"/>
      <c r="D600" s="596"/>
      <c r="E600" s="595"/>
      <c r="F600" s="595"/>
      <c r="G600" s="384" t="s">
        <v>4692</v>
      </c>
      <c r="H600" s="402" t="s">
        <v>4693</v>
      </c>
      <c r="I600" s="402" t="s">
        <v>2246</v>
      </c>
      <c r="J600" s="385">
        <v>42</v>
      </c>
      <c r="K600" s="386">
        <v>42948</v>
      </c>
      <c r="L600" s="386">
        <v>43281</v>
      </c>
      <c r="M600" s="387">
        <f t="shared" si="28"/>
        <v>47.571428571428569</v>
      </c>
      <c r="N600" s="388">
        <v>1</v>
      </c>
      <c r="O600" s="402" t="s">
        <v>4560</v>
      </c>
      <c r="P600" s="388">
        <f t="shared" si="29"/>
        <v>1</v>
      </c>
      <c r="Q600" s="389" t="str" cm="1">
        <f t="array" aca="1" ref="Q600" ca="1">IF(ISNUMBER(P600),IF(P600=100%,"CUMPLIDA",IF(AND(ISNUMBER(L600),ISNUMBER(INDIRECT("FECHA_"&amp;$B600,1))), IF(L600&lt;=INDIRECT("FECHA_"&amp;$B600,1),"INCUMPLIDA","PROCESO"), "VERIFICAR FECHA")),"SIN VALOR AVANCE")</f>
        <v>CUMPLIDA</v>
      </c>
    </row>
    <row r="601" spans="1:17" ht="90.75">
      <c r="A601" s="413" t="s">
        <v>12</v>
      </c>
      <c r="B601" s="397" t="s">
        <v>14</v>
      </c>
      <c r="C601" s="596"/>
      <c r="D601" s="596"/>
      <c r="E601" s="595"/>
      <c r="F601" s="595"/>
      <c r="G601" s="384" t="s">
        <v>4694</v>
      </c>
      <c r="H601" s="402" t="s">
        <v>4695</v>
      </c>
      <c r="I601" s="402" t="s">
        <v>4696</v>
      </c>
      <c r="J601" s="388">
        <v>1</v>
      </c>
      <c r="K601" s="386">
        <v>43101</v>
      </c>
      <c r="L601" s="386">
        <v>43465</v>
      </c>
      <c r="M601" s="387">
        <f t="shared" si="28"/>
        <v>52</v>
      </c>
      <c r="N601" s="388">
        <v>1</v>
      </c>
      <c r="O601" s="402" t="s">
        <v>4697</v>
      </c>
      <c r="P601" s="388">
        <f t="shared" si="29"/>
        <v>1</v>
      </c>
      <c r="Q601" s="389" t="str" cm="1">
        <f t="array" aca="1" ref="Q601" ca="1">IF(ISNUMBER(P601),IF(P601=100%,"CUMPLIDA",IF(AND(ISNUMBER(L601),ISNUMBER(INDIRECT("FECHA_"&amp;$B601,1))), IF(L601&lt;=INDIRECT("FECHA_"&amp;$B601,1),"INCUMPLIDA","PROCESO"), "VERIFICAR FECHA")),"SIN VALOR AVANCE")</f>
        <v>CUMPLIDA</v>
      </c>
    </row>
    <row r="602" spans="1:17" ht="90.75" customHeight="1">
      <c r="A602" s="413" t="s">
        <v>12</v>
      </c>
      <c r="B602" s="397" t="s">
        <v>14</v>
      </c>
      <c r="C602" s="596" t="s">
        <v>4698</v>
      </c>
      <c r="D602" s="596" t="s">
        <v>2381</v>
      </c>
      <c r="E602" s="595" t="s">
        <v>4699</v>
      </c>
      <c r="F602" s="595" t="s">
        <v>4700</v>
      </c>
      <c r="G602" s="384" t="s">
        <v>4701</v>
      </c>
      <c r="H602" s="402" t="s">
        <v>4702</v>
      </c>
      <c r="I602" s="402" t="s">
        <v>2936</v>
      </c>
      <c r="J602" s="385">
        <v>1</v>
      </c>
      <c r="K602" s="386">
        <v>44454</v>
      </c>
      <c r="L602" s="386">
        <v>44561</v>
      </c>
      <c r="M602" s="387">
        <f t="shared" si="28"/>
        <v>15.285714285714286</v>
      </c>
      <c r="N602" s="388">
        <v>1</v>
      </c>
      <c r="O602" s="402" t="s">
        <v>4703</v>
      </c>
      <c r="P602" s="388">
        <f t="shared" si="29"/>
        <v>1</v>
      </c>
      <c r="Q602" s="389" t="str" cm="1">
        <f t="array" aca="1" ref="Q602" ca="1">IF(ISNUMBER(P602),IF(P602=100%,"CUMPLIDA",IF(AND(ISNUMBER(L602),ISNUMBER(INDIRECT("FECHA_"&amp;$B602,1))), IF(L602&lt;=INDIRECT("FECHA_"&amp;$B602,1),"INCUMPLIDA","PROCESO"), "VERIFICAR FECHA")),"SIN VALOR AVANCE")</f>
        <v>CUMPLIDA</v>
      </c>
    </row>
    <row r="603" spans="1:17" ht="150">
      <c r="A603" s="413" t="s">
        <v>12</v>
      </c>
      <c r="B603" s="397" t="s">
        <v>14</v>
      </c>
      <c r="C603" s="596"/>
      <c r="D603" s="596"/>
      <c r="E603" s="595"/>
      <c r="F603" s="595"/>
      <c r="G603" s="384" t="s">
        <v>4704</v>
      </c>
      <c r="H603" s="402" t="s">
        <v>4705</v>
      </c>
      <c r="I603" s="402" t="s">
        <v>4706</v>
      </c>
      <c r="J603" s="385">
        <v>3</v>
      </c>
      <c r="K603" s="386">
        <v>44470</v>
      </c>
      <c r="L603" s="386">
        <v>44865</v>
      </c>
      <c r="M603" s="387">
        <f t="shared" si="28"/>
        <v>56.428571428571431</v>
      </c>
      <c r="N603" s="388">
        <v>1</v>
      </c>
      <c r="O603" s="402" t="s">
        <v>4703</v>
      </c>
      <c r="P603" s="388">
        <f t="shared" si="29"/>
        <v>1</v>
      </c>
      <c r="Q603" s="389" t="str" cm="1">
        <f t="array" aca="1" ref="Q603" ca="1">IF(ISNUMBER(P603),IF(P603=100%,"CUMPLIDA",IF(AND(ISNUMBER(L603),ISNUMBER(INDIRECT("FECHA_"&amp;$B603,1))), IF(L603&lt;=INDIRECT("FECHA_"&amp;$B603,1),"INCUMPLIDA","PROCESO"), "VERIFICAR FECHA")),"SIN VALOR AVANCE")</f>
        <v>CUMPLIDA</v>
      </c>
    </row>
    <row r="604" spans="1:17" ht="90.75">
      <c r="A604" s="413" t="s">
        <v>12</v>
      </c>
      <c r="B604" s="397" t="s">
        <v>14</v>
      </c>
      <c r="C604" s="596"/>
      <c r="D604" s="596"/>
      <c r="E604" s="595"/>
      <c r="F604" s="595"/>
      <c r="G604" s="384" t="s">
        <v>2978</v>
      </c>
      <c r="H604" s="402" t="s">
        <v>3005</v>
      </c>
      <c r="I604" s="402" t="s">
        <v>2792</v>
      </c>
      <c r="J604" s="385">
        <v>1</v>
      </c>
      <c r="K604" s="386">
        <v>45231</v>
      </c>
      <c r="L604" s="386">
        <v>45504</v>
      </c>
      <c r="M604" s="387">
        <f t="shared" si="28"/>
        <v>39</v>
      </c>
      <c r="N604" s="388">
        <v>1</v>
      </c>
      <c r="O604" s="402" t="s">
        <v>4707</v>
      </c>
      <c r="P604" s="388">
        <f t="shared" si="29"/>
        <v>1</v>
      </c>
      <c r="Q604" s="389" t="str" cm="1">
        <f t="array" aca="1" ref="Q604" ca="1">IF(ISNUMBER(P604),IF(P604=100%,"CUMPLIDA",IF(AND(ISNUMBER(L604),ISNUMBER(INDIRECT("FECHA_"&amp;$B604,1))), IF(L604&lt;=INDIRECT("FECHA_"&amp;$B604,1),"INCUMPLIDA","PROCESO"), "VERIFICAR FECHA")),"SIN VALOR AVANCE")</f>
        <v>CUMPLIDA</v>
      </c>
    </row>
    <row r="605" spans="1:17" ht="150.75">
      <c r="A605" s="413" t="s">
        <v>12</v>
      </c>
      <c r="B605" s="397" t="s">
        <v>14</v>
      </c>
      <c r="C605" s="596"/>
      <c r="D605" s="596"/>
      <c r="E605" s="595"/>
      <c r="F605" s="595"/>
      <c r="G605" s="384" t="s">
        <v>2951</v>
      </c>
      <c r="H605" s="402" t="s">
        <v>1008</v>
      </c>
      <c r="I605" s="402" t="s">
        <v>119</v>
      </c>
      <c r="J605" s="385">
        <v>1</v>
      </c>
      <c r="K605" s="386">
        <v>45323</v>
      </c>
      <c r="L605" s="386">
        <v>45747</v>
      </c>
      <c r="M605" s="387">
        <f t="shared" si="28"/>
        <v>60.571428571428569</v>
      </c>
      <c r="N605" s="388">
        <v>1</v>
      </c>
      <c r="O605" s="409" t="s">
        <v>4708</v>
      </c>
      <c r="P605" s="388">
        <f t="shared" si="29"/>
        <v>1</v>
      </c>
      <c r="Q605" s="389" t="str" cm="1">
        <f t="array" aca="1" ref="Q605" ca="1">IF(ISNUMBER(P605),IF(P605=100%,"CUMPLIDA",IF(AND(ISNUMBER(L605),ISNUMBER(INDIRECT("FECHA_"&amp;$B605,1))), IF(L605&lt;=INDIRECT("FECHA_"&amp;$B605,1),"INCUMPLIDA","PROCESO"), "VERIFICAR FECHA")),"SIN VALOR AVANCE")</f>
        <v>CUMPLIDA</v>
      </c>
    </row>
    <row r="606" spans="1:17" ht="105.75">
      <c r="A606" s="413" t="s">
        <v>12</v>
      </c>
      <c r="B606" s="397" t="s">
        <v>14</v>
      </c>
      <c r="C606" s="596"/>
      <c r="D606" s="596"/>
      <c r="E606" s="595"/>
      <c r="F606" s="595"/>
      <c r="G606" s="384" t="s">
        <v>2953</v>
      </c>
      <c r="H606" s="402" t="s">
        <v>120</v>
      </c>
      <c r="I606" s="402" t="s">
        <v>121</v>
      </c>
      <c r="J606" s="385">
        <v>1</v>
      </c>
      <c r="K606" s="386">
        <v>45323</v>
      </c>
      <c r="L606" s="386">
        <v>45747</v>
      </c>
      <c r="M606" s="387">
        <f t="shared" si="28"/>
        <v>60.571428571428569</v>
      </c>
      <c r="N606" s="388">
        <v>1</v>
      </c>
      <c r="O606" s="409" t="s">
        <v>4709</v>
      </c>
      <c r="P606" s="388">
        <f t="shared" si="29"/>
        <v>1</v>
      </c>
      <c r="Q606" s="389" t="str" cm="1">
        <f t="array" aca="1" ref="Q606" ca="1">IF(ISNUMBER(P606),IF(P606=100%,"CUMPLIDA",IF(AND(ISNUMBER(L606),ISNUMBER(INDIRECT("FECHA_"&amp;$B606,1))), IF(L606&lt;=INDIRECT("FECHA_"&amp;$B606,1),"INCUMPLIDA","PROCESO"), "VERIFICAR FECHA")),"SIN VALOR AVANCE")</f>
        <v>CUMPLIDA</v>
      </c>
    </row>
    <row r="607" spans="1:17" ht="105.75">
      <c r="A607" s="413" t="s">
        <v>12</v>
      </c>
      <c r="B607" s="397" t="s">
        <v>14</v>
      </c>
      <c r="C607" s="596"/>
      <c r="D607" s="596"/>
      <c r="E607" s="595"/>
      <c r="F607" s="595"/>
      <c r="G607" s="384" t="s">
        <v>2955</v>
      </c>
      <c r="H607" s="402" t="s">
        <v>195</v>
      </c>
      <c r="I607" s="402" t="s">
        <v>196</v>
      </c>
      <c r="J607" s="385">
        <v>1</v>
      </c>
      <c r="K607" s="386">
        <v>45231</v>
      </c>
      <c r="L607" s="386">
        <v>45747</v>
      </c>
      <c r="M607" s="387">
        <f t="shared" si="28"/>
        <v>73.714285714285708</v>
      </c>
      <c r="N607" s="388">
        <v>1</v>
      </c>
      <c r="O607" s="409" t="s">
        <v>4709</v>
      </c>
      <c r="P607" s="388">
        <f t="shared" si="29"/>
        <v>1</v>
      </c>
      <c r="Q607" s="389" t="str" cm="1">
        <f t="array" aca="1" ref="Q607" ca="1">IF(ISNUMBER(P607),IF(P607=100%,"CUMPLIDA",IF(AND(ISNUMBER(L607),ISNUMBER(INDIRECT("FECHA_"&amp;$B607,1))), IF(L607&lt;=INDIRECT("FECHA_"&amp;$B607,1),"INCUMPLIDA","PROCESO"), "VERIFICAR FECHA")),"SIN VALOR AVANCE")</f>
        <v>CUMPLIDA</v>
      </c>
    </row>
    <row r="608" spans="1:17" ht="150.75">
      <c r="A608" s="413" t="s">
        <v>12</v>
      </c>
      <c r="B608" s="397" t="s">
        <v>14</v>
      </c>
      <c r="C608" s="596"/>
      <c r="D608" s="596"/>
      <c r="E608" s="595"/>
      <c r="F608" s="595"/>
      <c r="G608" s="384" t="s">
        <v>2956</v>
      </c>
      <c r="H608" s="402" t="s">
        <v>122</v>
      </c>
      <c r="I608" s="402" t="s">
        <v>123</v>
      </c>
      <c r="J608" s="385">
        <v>1</v>
      </c>
      <c r="K608" s="386">
        <v>45323</v>
      </c>
      <c r="L608" s="386">
        <v>45747</v>
      </c>
      <c r="M608" s="387">
        <f t="shared" si="28"/>
        <v>60.571428571428569</v>
      </c>
      <c r="N608" s="388">
        <v>1</v>
      </c>
      <c r="O608" s="409" t="s">
        <v>4708</v>
      </c>
      <c r="P608" s="388">
        <f t="shared" si="29"/>
        <v>1</v>
      </c>
      <c r="Q608" s="389" t="str" cm="1">
        <f t="array" aca="1" ref="Q608" ca="1">IF(ISNUMBER(P608),IF(P608=100%,"CUMPLIDA",IF(AND(ISNUMBER(L608),ISNUMBER(INDIRECT("FECHA_"&amp;$B608,1))), IF(L608&lt;=INDIRECT("FECHA_"&amp;$B608,1),"INCUMPLIDA","PROCESO"), "VERIFICAR FECHA")),"SIN VALOR AVANCE")</f>
        <v>CUMPLIDA</v>
      </c>
    </row>
    <row r="609" spans="1:17" ht="105.75">
      <c r="A609" s="413" t="s">
        <v>12</v>
      </c>
      <c r="B609" s="397" t="s">
        <v>14</v>
      </c>
      <c r="C609" s="596"/>
      <c r="D609" s="596"/>
      <c r="E609" s="595"/>
      <c r="F609" s="595"/>
      <c r="G609" s="384" t="s">
        <v>2957</v>
      </c>
      <c r="H609" s="402" t="s">
        <v>124</v>
      </c>
      <c r="I609" s="402" t="s">
        <v>125</v>
      </c>
      <c r="J609" s="385">
        <v>1</v>
      </c>
      <c r="K609" s="386">
        <v>45231</v>
      </c>
      <c r="L609" s="386">
        <v>45747</v>
      </c>
      <c r="M609" s="387">
        <f t="shared" si="28"/>
        <v>73.714285714285708</v>
      </c>
      <c r="N609" s="388">
        <v>1</v>
      </c>
      <c r="O609" s="409" t="s">
        <v>4709</v>
      </c>
      <c r="P609" s="388">
        <f t="shared" si="29"/>
        <v>1</v>
      </c>
      <c r="Q609" s="389" t="str" cm="1">
        <f t="array" aca="1" ref="Q609" ca="1">IF(ISNUMBER(P609),IF(P609=100%,"CUMPLIDA",IF(AND(ISNUMBER(L609),ISNUMBER(INDIRECT("FECHA_"&amp;$B609,1))), IF(L609&lt;=INDIRECT("FECHA_"&amp;$B609,1),"INCUMPLIDA","PROCESO"), "VERIFICAR FECHA")),"SIN VALOR AVANCE")</f>
        <v>CUMPLIDA</v>
      </c>
    </row>
    <row r="610" spans="1:17" ht="240.75">
      <c r="A610" s="413" t="s">
        <v>12</v>
      </c>
      <c r="B610" s="397" t="s">
        <v>14</v>
      </c>
      <c r="C610" s="596"/>
      <c r="D610" s="596"/>
      <c r="E610" s="595"/>
      <c r="F610" s="595"/>
      <c r="G610" s="384" t="s">
        <v>2958</v>
      </c>
      <c r="H610" s="402" t="s">
        <v>126</v>
      </c>
      <c r="I610" s="402" t="s">
        <v>127</v>
      </c>
      <c r="J610" s="385">
        <v>1</v>
      </c>
      <c r="K610" s="386">
        <v>45231</v>
      </c>
      <c r="L610" s="386">
        <v>45808</v>
      </c>
      <c r="M610" s="387">
        <f t="shared" si="28"/>
        <v>82.428571428571431</v>
      </c>
      <c r="N610" s="388">
        <v>1</v>
      </c>
      <c r="O610" s="409" t="s">
        <v>4710</v>
      </c>
      <c r="P610" s="388">
        <f t="shared" si="29"/>
        <v>1</v>
      </c>
      <c r="Q610" s="389" t="str" cm="1">
        <f t="array" aca="1" ref="Q610" ca="1">IF(ISNUMBER(P610),IF(P610=100%,"CUMPLIDA",IF(AND(ISNUMBER(L610),ISNUMBER(INDIRECT("FECHA_"&amp;$B610,1))), IF(L610&lt;=INDIRECT("FECHA_"&amp;$B610,1),"INCUMPLIDA","PROCESO"), "VERIFICAR FECHA")),"SIN VALOR AVANCE")</f>
        <v>CUMPLIDA</v>
      </c>
    </row>
    <row r="611" spans="1:17" ht="90.75">
      <c r="A611" s="413" t="s">
        <v>12</v>
      </c>
      <c r="B611" s="397" t="s">
        <v>14</v>
      </c>
      <c r="C611" s="596"/>
      <c r="D611" s="596"/>
      <c r="E611" s="595"/>
      <c r="F611" s="595"/>
      <c r="G611" s="384" t="s">
        <v>2960</v>
      </c>
      <c r="H611" s="402" t="s">
        <v>129</v>
      </c>
      <c r="I611" s="402" t="s">
        <v>130</v>
      </c>
      <c r="J611" s="385">
        <v>7</v>
      </c>
      <c r="K611" s="386">
        <v>46024</v>
      </c>
      <c r="L611" s="386">
        <v>46660</v>
      </c>
      <c r="M611" s="387">
        <f t="shared" si="28"/>
        <v>90.857142857142861</v>
      </c>
      <c r="N611" s="388">
        <v>0</v>
      </c>
      <c r="O611" s="402" t="s">
        <v>4707</v>
      </c>
      <c r="P611" s="388">
        <f t="shared" si="29"/>
        <v>0</v>
      </c>
      <c r="Q611" s="389" t="str" cm="1">
        <f t="array" aca="1" ref="Q611" ca="1">IF(ISNUMBER(P611),IF(P611=100%,"CUMPLIDA",IF(AND(ISNUMBER(L611),ISNUMBER(INDIRECT("FECHA_"&amp;$B611,1))), IF(L611&lt;=INDIRECT("FECHA_"&amp;$B611,1),"INCUMPLIDA","PROCESO"), "VERIFICAR FECHA")),"SIN VALOR AVANCE")</f>
        <v>PROCESO</v>
      </c>
    </row>
    <row r="612" spans="1:17" ht="150.75">
      <c r="A612" s="413" t="s">
        <v>12</v>
      </c>
      <c r="B612" s="397" t="s">
        <v>14</v>
      </c>
      <c r="C612" s="596"/>
      <c r="D612" s="596"/>
      <c r="E612" s="595"/>
      <c r="F612" s="595"/>
      <c r="G612" s="384" t="s">
        <v>2961</v>
      </c>
      <c r="H612" s="402" t="s">
        <v>132</v>
      </c>
      <c r="I612" s="402" t="s">
        <v>133</v>
      </c>
      <c r="J612" s="385">
        <v>1</v>
      </c>
      <c r="K612" s="386">
        <v>46024</v>
      </c>
      <c r="L612" s="386">
        <v>46660</v>
      </c>
      <c r="M612" s="387">
        <f t="shared" ref="M612:M675" si="30">(L612-K612)/7</f>
        <v>90.857142857142861</v>
      </c>
      <c r="N612" s="388">
        <v>0</v>
      </c>
      <c r="O612" s="409" t="s">
        <v>4708</v>
      </c>
      <c r="P612" s="388">
        <f t="shared" si="29"/>
        <v>0</v>
      </c>
      <c r="Q612" s="389" t="str" cm="1">
        <f t="array" aca="1" ref="Q612" ca="1">IF(ISNUMBER(P612),IF(P612=100%,"CUMPLIDA",IF(AND(ISNUMBER(L612),ISNUMBER(INDIRECT("FECHA_"&amp;$B612,1))), IF(L612&lt;=INDIRECT("FECHA_"&amp;$B612,1),"INCUMPLIDA","PROCESO"), "VERIFICAR FECHA")),"SIN VALOR AVANCE")</f>
        <v>PROCESO</v>
      </c>
    </row>
    <row r="613" spans="1:17" ht="240.75">
      <c r="A613" s="413" t="s">
        <v>12</v>
      </c>
      <c r="B613" s="397" t="s">
        <v>14</v>
      </c>
      <c r="C613" s="596"/>
      <c r="D613" s="596"/>
      <c r="E613" s="595"/>
      <c r="F613" s="595"/>
      <c r="G613" s="384" t="s">
        <v>2962</v>
      </c>
      <c r="H613" s="402" t="s">
        <v>135</v>
      </c>
      <c r="I613" s="402" t="s">
        <v>136</v>
      </c>
      <c r="J613" s="385">
        <v>2</v>
      </c>
      <c r="K613" s="386">
        <v>46024</v>
      </c>
      <c r="L613" s="386">
        <v>46660</v>
      </c>
      <c r="M613" s="387">
        <f t="shared" si="30"/>
        <v>90.857142857142861</v>
      </c>
      <c r="N613" s="388">
        <v>0</v>
      </c>
      <c r="O613" s="409" t="s">
        <v>4710</v>
      </c>
      <c r="P613" s="388">
        <f t="shared" si="29"/>
        <v>0</v>
      </c>
      <c r="Q613" s="389" t="str" cm="1">
        <f t="array" aca="1" ref="Q613" ca="1">IF(ISNUMBER(P613),IF(P613=100%,"CUMPLIDA",IF(AND(ISNUMBER(L613),ISNUMBER(INDIRECT("FECHA_"&amp;$B613,1))), IF(L613&lt;=INDIRECT("FECHA_"&amp;$B613,1),"INCUMPLIDA","PROCESO"), "VERIFICAR FECHA")),"SIN VALOR AVANCE")</f>
        <v>PROCESO</v>
      </c>
    </row>
    <row r="614" spans="1:17" ht="105.75">
      <c r="A614" s="413" t="s">
        <v>12</v>
      </c>
      <c r="B614" s="397" t="s">
        <v>14</v>
      </c>
      <c r="C614" s="596"/>
      <c r="D614" s="596"/>
      <c r="E614" s="595"/>
      <c r="F614" s="595"/>
      <c r="G614" s="384" t="s">
        <v>4711</v>
      </c>
      <c r="H614" s="402" t="s">
        <v>4712</v>
      </c>
      <c r="I614" s="402" t="s">
        <v>2936</v>
      </c>
      <c r="J614" s="385">
        <v>1</v>
      </c>
      <c r="K614" s="386">
        <v>44454</v>
      </c>
      <c r="L614" s="386">
        <v>44561</v>
      </c>
      <c r="M614" s="387">
        <f t="shared" si="30"/>
        <v>15.285714285714286</v>
      </c>
      <c r="N614" s="388">
        <v>1</v>
      </c>
      <c r="O614" s="402" t="s">
        <v>4713</v>
      </c>
      <c r="P614" s="388">
        <f t="shared" si="29"/>
        <v>1</v>
      </c>
      <c r="Q614" s="389" t="str" cm="1">
        <f t="array" aca="1" ref="Q614" ca="1">IF(ISNUMBER(P614),IF(P614=100%,"CUMPLIDA",IF(AND(ISNUMBER(L614),ISNUMBER(INDIRECT("FECHA_"&amp;$B614,1))), IF(L614&lt;=INDIRECT("FECHA_"&amp;$B614,1),"INCUMPLIDA","PROCESO"), "VERIFICAR FECHA")),"SIN VALOR AVANCE")</f>
        <v>CUMPLIDA</v>
      </c>
    </row>
    <row r="615" spans="1:17" ht="195">
      <c r="A615" s="413" t="s">
        <v>12</v>
      </c>
      <c r="B615" s="397" t="s">
        <v>14</v>
      </c>
      <c r="C615" s="596"/>
      <c r="D615" s="596"/>
      <c r="E615" s="595"/>
      <c r="F615" s="595"/>
      <c r="G615" s="384" t="s">
        <v>4714</v>
      </c>
      <c r="H615" s="402" t="s">
        <v>4715</v>
      </c>
      <c r="I615" s="402" t="s">
        <v>4706</v>
      </c>
      <c r="J615" s="385">
        <v>3</v>
      </c>
      <c r="K615" s="386">
        <v>44470</v>
      </c>
      <c r="L615" s="386">
        <v>44865</v>
      </c>
      <c r="M615" s="387">
        <f t="shared" si="30"/>
        <v>56.428571428571431</v>
      </c>
      <c r="N615" s="388">
        <v>1</v>
      </c>
      <c r="O615" s="402" t="s">
        <v>4713</v>
      </c>
      <c r="P615" s="388">
        <f t="shared" si="29"/>
        <v>1</v>
      </c>
      <c r="Q615" s="389" t="str" cm="1">
        <f t="array" aca="1" ref="Q615" ca="1">IF(ISNUMBER(P615),IF(P615=100%,"CUMPLIDA",IF(AND(ISNUMBER(L615),ISNUMBER(INDIRECT("FECHA_"&amp;$B615,1))), IF(L615&lt;=INDIRECT("FECHA_"&amp;$B615,1),"INCUMPLIDA","PROCESO"), "VERIFICAR FECHA")),"SIN VALOR AVANCE")</f>
        <v>CUMPLIDA</v>
      </c>
    </row>
    <row r="616" spans="1:17" ht="135">
      <c r="A616" s="413" t="s">
        <v>12</v>
      </c>
      <c r="B616" s="397" t="s">
        <v>14</v>
      </c>
      <c r="C616" s="596"/>
      <c r="D616" s="596"/>
      <c r="E616" s="595"/>
      <c r="F616" s="595"/>
      <c r="G616" s="384" t="s">
        <v>4716</v>
      </c>
      <c r="H616" s="402" t="s">
        <v>4717</v>
      </c>
      <c r="I616" s="402" t="s">
        <v>4718</v>
      </c>
      <c r="J616" s="385">
        <v>6</v>
      </c>
      <c r="K616" s="386">
        <v>44470</v>
      </c>
      <c r="L616" s="386">
        <v>44651</v>
      </c>
      <c r="M616" s="387">
        <f t="shared" si="30"/>
        <v>25.857142857142858</v>
      </c>
      <c r="N616" s="388">
        <v>1</v>
      </c>
      <c r="O616" s="402" t="s">
        <v>4713</v>
      </c>
      <c r="P616" s="388">
        <f t="shared" si="29"/>
        <v>1</v>
      </c>
      <c r="Q616" s="389" t="str" cm="1">
        <f t="array" aca="1" ref="Q616" ca="1">IF(ISNUMBER(P616),IF(P616=100%,"CUMPLIDA",IF(AND(ISNUMBER(L616),ISNUMBER(INDIRECT("FECHA_"&amp;$B616,1))), IF(L616&lt;=INDIRECT("FECHA_"&amp;$B616,1),"INCUMPLIDA","PROCESO"), "VERIFICAR FECHA")),"SIN VALOR AVANCE")</f>
        <v>CUMPLIDA</v>
      </c>
    </row>
    <row r="617" spans="1:17" ht="180">
      <c r="A617" s="413" t="s">
        <v>12</v>
      </c>
      <c r="B617" s="397" t="s">
        <v>14</v>
      </c>
      <c r="C617" s="596"/>
      <c r="D617" s="596"/>
      <c r="E617" s="595"/>
      <c r="F617" s="595"/>
      <c r="G617" s="384" t="s">
        <v>4719</v>
      </c>
      <c r="H617" s="402" t="s">
        <v>4720</v>
      </c>
      <c r="I617" s="402" t="s">
        <v>4721</v>
      </c>
      <c r="J617" s="385">
        <v>1</v>
      </c>
      <c r="K617" s="386">
        <v>44470</v>
      </c>
      <c r="L617" s="386">
        <v>44742</v>
      </c>
      <c r="M617" s="387">
        <f t="shared" si="30"/>
        <v>38.857142857142854</v>
      </c>
      <c r="N617" s="388">
        <v>1</v>
      </c>
      <c r="O617" s="402" t="s">
        <v>4722</v>
      </c>
      <c r="P617" s="388">
        <f t="shared" si="29"/>
        <v>1</v>
      </c>
      <c r="Q617" s="389" t="str" cm="1">
        <f t="array" aca="1" ref="Q617" ca="1">IF(ISNUMBER(P617),IF(P617=100%,"CUMPLIDA",IF(AND(ISNUMBER(L617),ISNUMBER(INDIRECT("FECHA_"&amp;$B617,1))), IF(L617&lt;=INDIRECT("FECHA_"&amp;$B617,1),"INCUMPLIDA","PROCESO"), "VERIFICAR FECHA")),"SIN VALOR AVANCE")</f>
        <v>CUMPLIDA</v>
      </c>
    </row>
    <row r="618" spans="1:17" ht="90.75">
      <c r="A618" s="413" t="s">
        <v>12</v>
      </c>
      <c r="B618" s="397" t="s">
        <v>14</v>
      </c>
      <c r="C618" s="596"/>
      <c r="D618" s="596"/>
      <c r="E618" s="595"/>
      <c r="F618" s="595"/>
      <c r="G618" s="384" t="s">
        <v>4723</v>
      </c>
      <c r="H618" s="402" t="s">
        <v>4724</v>
      </c>
      <c r="I618" s="402" t="s">
        <v>2936</v>
      </c>
      <c r="J618" s="385">
        <v>1</v>
      </c>
      <c r="K618" s="386">
        <v>44454</v>
      </c>
      <c r="L618" s="386">
        <v>44561</v>
      </c>
      <c r="M618" s="387">
        <f t="shared" si="30"/>
        <v>15.285714285714286</v>
      </c>
      <c r="N618" s="388">
        <v>1</v>
      </c>
      <c r="O618" s="402" t="s">
        <v>4703</v>
      </c>
      <c r="P618" s="388">
        <f t="shared" si="29"/>
        <v>1</v>
      </c>
      <c r="Q618" s="389" t="str" cm="1">
        <f t="array" aca="1" ref="Q618" ca="1">IF(ISNUMBER(P618),IF(P618=100%,"CUMPLIDA",IF(AND(ISNUMBER(L618),ISNUMBER(INDIRECT("FECHA_"&amp;$B618,1))), IF(L618&lt;=INDIRECT("FECHA_"&amp;$B618,1),"INCUMPLIDA","PROCESO"), "VERIFICAR FECHA")),"SIN VALOR AVANCE")</f>
        <v>CUMPLIDA</v>
      </c>
    </row>
    <row r="619" spans="1:17" ht="91.5" thickBot="1">
      <c r="A619" s="413" t="s">
        <v>12</v>
      </c>
      <c r="B619" s="397" t="s">
        <v>14</v>
      </c>
      <c r="C619" s="596"/>
      <c r="D619" s="596"/>
      <c r="E619" s="595"/>
      <c r="F619" s="595"/>
      <c r="G619" s="384" t="s">
        <v>4725</v>
      </c>
      <c r="H619" s="402" t="s">
        <v>4724</v>
      </c>
      <c r="I619" s="402" t="s">
        <v>2936</v>
      </c>
      <c r="J619" s="385">
        <v>1</v>
      </c>
      <c r="K619" s="386">
        <v>44454</v>
      </c>
      <c r="L619" s="386">
        <v>44561</v>
      </c>
      <c r="M619" s="387">
        <f t="shared" si="30"/>
        <v>15.285714285714286</v>
      </c>
      <c r="N619" s="388">
        <v>1</v>
      </c>
      <c r="O619" s="402" t="s">
        <v>4703</v>
      </c>
      <c r="P619" s="388">
        <f t="shared" si="29"/>
        <v>1</v>
      </c>
      <c r="Q619" s="389" t="str" cm="1">
        <f t="array" aca="1" ref="Q619" ca="1">IF(ISNUMBER(P619),IF(P619=100%,"CUMPLIDA",IF(AND(ISNUMBER(L619),ISNUMBER(INDIRECT("FECHA_"&amp;$B619,1))), IF(L619&lt;=INDIRECT("FECHA_"&amp;$B619,1),"INCUMPLIDA","PROCESO"), "VERIFICAR FECHA")),"SIN VALOR AVANCE")</f>
        <v>CUMPLIDA</v>
      </c>
    </row>
    <row r="620" spans="1:17" ht="181.5" thickTop="1" thickBot="1">
      <c r="A620" s="413" t="s">
        <v>12</v>
      </c>
      <c r="B620" s="397" t="s">
        <v>14</v>
      </c>
      <c r="C620" s="620" t="s">
        <v>4726</v>
      </c>
      <c r="D620" s="620" t="s">
        <v>4727</v>
      </c>
      <c r="E620" s="417" t="s">
        <v>4728</v>
      </c>
      <c r="F620" s="597" t="s">
        <v>4727</v>
      </c>
      <c r="G620" s="384" t="s">
        <v>4729</v>
      </c>
      <c r="H620" s="402" t="s">
        <v>4730</v>
      </c>
      <c r="I620" s="402" t="s">
        <v>4731</v>
      </c>
      <c r="J620" s="385">
        <v>1</v>
      </c>
      <c r="K620" s="386">
        <v>46508</v>
      </c>
      <c r="L620" s="386">
        <v>46600</v>
      </c>
      <c r="M620" s="387">
        <f t="shared" si="30"/>
        <v>13.142857142857142</v>
      </c>
      <c r="N620" s="388">
        <v>0</v>
      </c>
      <c r="O620" s="402" t="s">
        <v>4732</v>
      </c>
      <c r="P620" s="388">
        <f t="shared" si="29"/>
        <v>0</v>
      </c>
      <c r="Q620" s="389" t="str" cm="1">
        <f t="array" aca="1" ref="Q620" ca="1">IF(ISNUMBER(P620),IF(P620=100%,"CUMPLIDA",IF(AND(ISNUMBER(L620),ISNUMBER(INDIRECT("FECHA_"&amp;$B620,1))), IF(L620&lt;=INDIRECT("FECHA_"&amp;$B620,1),"INCUMPLIDA","PROCESO"), "VERIFICAR FECHA")),"SIN VALOR AVANCE")</f>
        <v>PROCESO</v>
      </c>
    </row>
    <row r="621" spans="1:17" ht="60.75" customHeight="1" thickTop="1">
      <c r="A621" s="413" t="s">
        <v>12</v>
      </c>
      <c r="B621" s="397" t="s">
        <v>14</v>
      </c>
      <c r="C621" s="621"/>
      <c r="D621" s="621"/>
      <c r="E621" s="603" t="s">
        <v>4733</v>
      </c>
      <c r="F621" s="598"/>
      <c r="G621" s="384" t="s">
        <v>4734</v>
      </c>
      <c r="H621" s="418" t="s">
        <v>4735</v>
      </c>
      <c r="I621" s="402" t="s">
        <v>4736</v>
      </c>
      <c r="J621" s="385">
        <v>1</v>
      </c>
      <c r="K621" s="386">
        <v>45953</v>
      </c>
      <c r="L621" s="386">
        <v>46171</v>
      </c>
      <c r="M621" s="387">
        <f t="shared" si="30"/>
        <v>31.142857142857142</v>
      </c>
      <c r="N621" s="388">
        <v>0</v>
      </c>
      <c r="O621" s="402" t="s">
        <v>4737</v>
      </c>
      <c r="P621" s="388">
        <f t="shared" si="29"/>
        <v>0</v>
      </c>
      <c r="Q621" s="389" t="str" cm="1">
        <f t="array" aca="1" ref="Q621" ca="1">IF(ISNUMBER(P621),IF(P621=100%,"CUMPLIDA",IF(AND(ISNUMBER(L621),ISNUMBER(INDIRECT("FECHA_"&amp;$B621,1))), IF(L621&lt;=INDIRECT("FECHA_"&amp;$B621,1),"INCUMPLIDA","PROCESO"), "VERIFICAR FECHA")),"SIN VALOR AVANCE")</f>
        <v>PROCESO</v>
      </c>
    </row>
    <row r="622" spans="1:17" ht="409.5">
      <c r="A622" s="413" t="s">
        <v>12</v>
      </c>
      <c r="B622" s="397" t="s">
        <v>14</v>
      </c>
      <c r="C622" s="621"/>
      <c r="D622" s="621"/>
      <c r="E622" s="598"/>
      <c r="F622" s="598"/>
      <c r="G622" s="384" t="s">
        <v>4738</v>
      </c>
      <c r="H622" s="402" t="s">
        <v>4739</v>
      </c>
      <c r="I622" s="402" t="s">
        <v>4740</v>
      </c>
      <c r="J622" s="385">
        <v>8</v>
      </c>
      <c r="K622" s="386">
        <v>45566</v>
      </c>
      <c r="L622" s="386">
        <v>46783</v>
      </c>
      <c r="M622" s="387">
        <f t="shared" si="30"/>
        <v>173.85714285714286</v>
      </c>
      <c r="N622" s="388">
        <v>0</v>
      </c>
      <c r="O622" s="402" t="s">
        <v>4741</v>
      </c>
      <c r="P622" s="388">
        <f t="shared" si="29"/>
        <v>0</v>
      </c>
      <c r="Q622" s="389" t="str" cm="1">
        <f t="array" aca="1" ref="Q622" ca="1">IF(ISNUMBER(P622),IF(P622=100%,"CUMPLIDA",IF(AND(ISNUMBER(L622),ISNUMBER(INDIRECT("FECHA_"&amp;$B622,1))), IF(L622&lt;=INDIRECT("FECHA_"&amp;$B622,1),"INCUMPLIDA","PROCESO"), "VERIFICAR FECHA")),"SIN VALOR AVANCE")</f>
        <v>PROCESO</v>
      </c>
    </row>
    <row r="623" spans="1:17" ht="45.75">
      <c r="A623" s="413" t="s">
        <v>12</v>
      </c>
      <c r="B623" s="397" t="s">
        <v>14</v>
      </c>
      <c r="C623" s="621"/>
      <c r="D623" s="621"/>
      <c r="E623" s="599"/>
      <c r="F623" s="598"/>
      <c r="G623" s="419" t="s">
        <v>4742</v>
      </c>
      <c r="H623" s="402" t="s">
        <v>4743</v>
      </c>
      <c r="I623" s="402" t="s">
        <v>4744</v>
      </c>
      <c r="J623" s="385">
        <v>1</v>
      </c>
      <c r="K623" s="386">
        <v>45953</v>
      </c>
      <c r="L623" s="386">
        <v>46021</v>
      </c>
      <c r="M623" s="387">
        <f t="shared" si="30"/>
        <v>9.7142857142857135</v>
      </c>
      <c r="N623" s="388">
        <v>0</v>
      </c>
      <c r="O623" s="402" t="s">
        <v>4745</v>
      </c>
      <c r="P623" s="388">
        <f t="shared" si="29"/>
        <v>0</v>
      </c>
      <c r="Q623" s="389" t="str" cm="1">
        <f t="array" aca="1" ref="Q623" ca="1">IF(ISNUMBER(P623),IF(P623=100%,"CUMPLIDA",IF(AND(ISNUMBER(L623),ISNUMBER(INDIRECT("FECHA_"&amp;$B623,1))), IF(L623&lt;=INDIRECT("FECHA_"&amp;$B623,1),"INCUMPLIDA","PROCESO"), "VERIFICAR FECHA")),"SIN VALOR AVANCE")</f>
        <v>PROCESO</v>
      </c>
    </row>
    <row r="624" spans="1:17" ht="62.25" customHeight="1">
      <c r="A624" s="413" t="s">
        <v>12</v>
      </c>
      <c r="B624" s="397" t="s">
        <v>14</v>
      </c>
      <c r="C624" s="621"/>
      <c r="D624" s="621"/>
      <c r="E624" s="597" t="s">
        <v>4746</v>
      </c>
      <c r="F624" s="598"/>
      <c r="G624" s="419" t="s">
        <v>4747</v>
      </c>
      <c r="H624" s="402" t="s">
        <v>4748</v>
      </c>
      <c r="I624" s="402" t="s">
        <v>4749</v>
      </c>
      <c r="J624" s="385">
        <v>1</v>
      </c>
      <c r="K624" s="386">
        <v>45962</v>
      </c>
      <c r="L624" s="386">
        <v>46172</v>
      </c>
      <c r="M624" s="387">
        <f t="shared" si="30"/>
        <v>30</v>
      </c>
      <c r="N624" s="388">
        <v>0</v>
      </c>
      <c r="O624" s="402" t="s">
        <v>4750</v>
      </c>
      <c r="P624" s="388">
        <f t="shared" si="29"/>
        <v>0</v>
      </c>
      <c r="Q624" s="389" t="str" cm="1">
        <f t="array" aca="1" ref="Q624" ca="1">IF(ISNUMBER(P624),IF(P624=100%,"CUMPLIDA",IF(AND(ISNUMBER(L624),ISNUMBER(INDIRECT("FECHA_"&amp;$B624,1))), IF(L624&lt;=INDIRECT("FECHA_"&amp;$B624,1),"INCUMPLIDA","PROCESO"), "VERIFICAR FECHA")),"SIN VALOR AVANCE")</f>
        <v>PROCESO</v>
      </c>
    </row>
    <row r="625" spans="1:17" ht="45.75">
      <c r="A625" s="413" t="s">
        <v>12</v>
      </c>
      <c r="B625" s="397" t="s">
        <v>14</v>
      </c>
      <c r="C625" s="621"/>
      <c r="D625" s="621"/>
      <c r="E625" s="598"/>
      <c r="F625" s="598"/>
      <c r="G625" s="419" t="s">
        <v>4751</v>
      </c>
      <c r="H625" s="402" t="s">
        <v>4752</v>
      </c>
      <c r="I625" s="402" t="s">
        <v>4753</v>
      </c>
      <c r="J625" s="385">
        <v>1</v>
      </c>
      <c r="K625" s="386">
        <v>45931</v>
      </c>
      <c r="L625" s="386">
        <v>46022</v>
      </c>
      <c r="M625" s="387">
        <f t="shared" si="30"/>
        <v>13</v>
      </c>
      <c r="N625" s="388">
        <v>0</v>
      </c>
      <c r="O625" s="402" t="s">
        <v>5351</v>
      </c>
      <c r="P625" s="388">
        <f t="shared" ref="P625:P688" si="31">IF(B625="ITRC",N625,N625/J625)</f>
        <v>0</v>
      </c>
      <c r="Q625" s="389" t="str" cm="1">
        <f t="array" aca="1" ref="Q625" ca="1">IF(ISNUMBER(P625),IF(P625=100%,"CUMPLIDA",IF(AND(ISNUMBER(L625),ISNUMBER(INDIRECT("FECHA_"&amp;$B625,1))), IF(L625&lt;=INDIRECT("FECHA_"&amp;$B625,1),"INCUMPLIDA","PROCESO"), "VERIFICAR FECHA")),"SIN VALOR AVANCE")</f>
        <v>PROCESO</v>
      </c>
    </row>
    <row r="626" spans="1:17" ht="409.5">
      <c r="A626" s="413" t="s">
        <v>12</v>
      </c>
      <c r="B626" s="397" t="s">
        <v>14</v>
      </c>
      <c r="C626" s="621"/>
      <c r="D626" s="621"/>
      <c r="E626" s="598"/>
      <c r="F626" s="598"/>
      <c r="G626" s="384" t="s">
        <v>4738</v>
      </c>
      <c r="H626" s="402" t="s">
        <v>4739</v>
      </c>
      <c r="I626" s="402" t="s">
        <v>4740</v>
      </c>
      <c r="J626" s="385">
        <v>8</v>
      </c>
      <c r="K626" s="386">
        <v>45566</v>
      </c>
      <c r="L626" s="386">
        <v>46783</v>
      </c>
      <c r="M626" s="387">
        <f t="shared" si="30"/>
        <v>173.85714285714286</v>
      </c>
      <c r="N626" s="388">
        <v>0</v>
      </c>
      <c r="O626" s="402" t="s">
        <v>4741</v>
      </c>
      <c r="P626" s="388">
        <f t="shared" si="31"/>
        <v>0</v>
      </c>
      <c r="Q626" s="389" t="str" cm="1">
        <f t="array" aca="1" ref="Q626" ca="1">IF(ISNUMBER(P626),IF(P626=100%,"CUMPLIDA",IF(AND(ISNUMBER(L626),ISNUMBER(INDIRECT("FECHA_"&amp;$B626,1))), IF(L626&lt;=INDIRECT("FECHA_"&amp;$B626,1),"INCUMPLIDA","PROCESO"), "VERIFICAR FECHA")),"SIN VALOR AVANCE")</f>
        <v>PROCESO</v>
      </c>
    </row>
    <row r="627" spans="1:17" ht="46.5" thickBot="1">
      <c r="A627" s="413" t="s">
        <v>12</v>
      </c>
      <c r="B627" s="397" t="s">
        <v>14</v>
      </c>
      <c r="C627" s="621"/>
      <c r="D627" s="621"/>
      <c r="E627" s="599"/>
      <c r="F627" s="598"/>
      <c r="G627" s="419" t="s">
        <v>4742</v>
      </c>
      <c r="H627" s="402" t="s">
        <v>4743</v>
      </c>
      <c r="I627" s="402" t="s">
        <v>4744</v>
      </c>
      <c r="J627" s="385">
        <v>1</v>
      </c>
      <c r="K627" s="386">
        <v>45953</v>
      </c>
      <c r="L627" s="386">
        <v>46021</v>
      </c>
      <c r="M627" s="387">
        <f t="shared" si="30"/>
        <v>9.7142857142857135</v>
      </c>
      <c r="N627" s="388">
        <v>0</v>
      </c>
      <c r="O627" s="402" t="s">
        <v>4745</v>
      </c>
      <c r="P627" s="388">
        <f t="shared" si="31"/>
        <v>0</v>
      </c>
      <c r="Q627" s="389" t="str" cm="1">
        <f t="array" aca="1" ref="Q627" ca="1">IF(ISNUMBER(P627),IF(P627=100%,"CUMPLIDA",IF(AND(ISNUMBER(L627),ISNUMBER(INDIRECT("FECHA_"&amp;$B627,1))), IF(L627&lt;=INDIRECT("FECHA_"&amp;$B627,1),"INCUMPLIDA","PROCESO"), "VERIFICAR FECHA")),"SIN VALOR AVANCE")</f>
        <v>PROCESO</v>
      </c>
    </row>
    <row r="628" spans="1:17" ht="225.75" thickTop="1">
      <c r="A628" s="413" t="s">
        <v>12</v>
      </c>
      <c r="B628" s="397" t="s">
        <v>14</v>
      </c>
      <c r="C628" s="621"/>
      <c r="D628" s="621"/>
      <c r="E628" s="603" t="s">
        <v>4754</v>
      </c>
      <c r="F628" s="598"/>
      <c r="G628" s="419" t="s">
        <v>4755</v>
      </c>
      <c r="H628" s="418" t="s">
        <v>4756</v>
      </c>
      <c r="I628" s="402" t="s">
        <v>4744</v>
      </c>
      <c r="J628" s="385">
        <v>1</v>
      </c>
      <c r="K628" s="386">
        <v>45962</v>
      </c>
      <c r="L628" s="386">
        <v>46172</v>
      </c>
      <c r="M628" s="387">
        <f t="shared" si="30"/>
        <v>30</v>
      </c>
      <c r="N628" s="388">
        <v>0</v>
      </c>
      <c r="O628" s="402" t="s">
        <v>5352</v>
      </c>
      <c r="P628" s="388">
        <f t="shared" si="31"/>
        <v>0</v>
      </c>
      <c r="Q628" s="389" t="str" cm="1">
        <f t="array" aca="1" ref="Q628" ca="1">IF(ISNUMBER(P628),IF(P628=100%,"CUMPLIDA",IF(AND(ISNUMBER(L628),ISNUMBER(INDIRECT("FECHA_"&amp;$B628,1))), IF(L628&lt;=INDIRECT("FECHA_"&amp;$B628,1),"INCUMPLIDA","PROCESO"), "VERIFICAR FECHA")),"SIN VALOR AVANCE")</f>
        <v>PROCESO</v>
      </c>
    </row>
    <row r="629" spans="1:17" ht="120.75" thickBot="1">
      <c r="A629" s="413" t="s">
        <v>12</v>
      </c>
      <c r="B629" s="397" t="s">
        <v>14</v>
      </c>
      <c r="C629" s="621"/>
      <c r="D629" s="621"/>
      <c r="E629" s="599"/>
      <c r="F629" s="598"/>
      <c r="G629" s="419" t="s">
        <v>4757</v>
      </c>
      <c r="H629" s="418" t="s">
        <v>4758</v>
      </c>
      <c r="I629" s="402" t="s">
        <v>4759</v>
      </c>
      <c r="J629" s="385">
        <v>1</v>
      </c>
      <c r="K629" s="386">
        <v>45985</v>
      </c>
      <c r="L629" s="386">
        <v>46080</v>
      </c>
      <c r="M629" s="387">
        <f t="shared" si="30"/>
        <v>13.571428571428571</v>
      </c>
      <c r="N629" s="388">
        <v>0</v>
      </c>
      <c r="O629" s="402" t="s">
        <v>5353</v>
      </c>
      <c r="P629" s="388">
        <f t="shared" si="31"/>
        <v>0</v>
      </c>
      <c r="Q629" s="389" t="str" cm="1">
        <f t="array" aca="1" ref="Q629" ca="1">IF(ISNUMBER(P629),IF(P629=100%,"CUMPLIDA",IF(AND(ISNUMBER(L629),ISNUMBER(INDIRECT("FECHA_"&amp;$B629,1))), IF(L629&lt;=INDIRECT("FECHA_"&amp;$B629,1),"INCUMPLIDA","PROCESO"), "VERIFICAR FECHA")),"SIN VALOR AVANCE")</f>
        <v>PROCESO</v>
      </c>
    </row>
    <row r="630" spans="1:17" ht="46.5" customHeight="1" thickTop="1">
      <c r="A630" s="413" t="s">
        <v>12</v>
      </c>
      <c r="B630" s="397" t="s">
        <v>14</v>
      </c>
      <c r="C630" s="621"/>
      <c r="D630" s="621"/>
      <c r="E630" s="603" t="s">
        <v>4760</v>
      </c>
      <c r="F630" s="598"/>
      <c r="G630" s="419" t="s">
        <v>4751</v>
      </c>
      <c r="H630" s="402" t="s">
        <v>4752</v>
      </c>
      <c r="I630" s="402" t="s">
        <v>4753</v>
      </c>
      <c r="J630" s="385">
        <v>1</v>
      </c>
      <c r="K630" s="386">
        <v>45931</v>
      </c>
      <c r="L630" s="386">
        <v>46022</v>
      </c>
      <c r="M630" s="387">
        <f t="shared" si="30"/>
        <v>13</v>
      </c>
      <c r="N630" s="388">
        <v>0</v>
      </c>
      <c r="O630" s="402" t="s">
        <v>5351</v>
      </c>
      <c r="P630" s="388">
        <f t="shared" si="31"/>
        <v>0</v>
      </c>
      <c r="Q630" s="389" t="str" cm="1">
        <f t="array" aca="1" ref="Q630" ca="1">IF(ISNUMBER(P630),IF(P630=100%,"CUMPLIDA",IF(AND(ISNUMBER(L630),ISNUMBER(INDIRECT("FECHA_"&amp;$B630,1))), IF(L630&lt;=INDIRECT("FECHA_"&amp;$B630,1),"INCUMPLIDA","PROCESO"), "VERIFICAR FECHA")),"SIN VALOR AVANCE")</f>
        <v>PROCESO</v>
      </c>
    </row>
    <row r="631" spans="1:17" ht="409.5">
      <c r="A631" s="413" t="s">
        <v>12</v>
      </c>
      <c r="B631" s="397" t="s">
        <v>14</v>
      </c>
      <c r="C631" s="621"/>
      <c r="D631" s="621"/>
      <c r="E631" s="598"/>
      <c r="F631" s="598"/>
      <c r="G631" s="384" t="s">
        <v>4738</v>
      </c>
      <c r="H631" s="402" t="s">
        <v>4739</v>
      </c>
      <c r="I631" s="402" t="s">
        <v>4740</v>
      </c>
      <c r="J631" s="385">
        <v>8</v>
      </c>
      <c r="K631" s="386">
        <v>45566</v>
      </c>
      <c r="L631" s="386">
        <v>46783</v>
      </c>
      <c r="M631" s="387">
        <f t="shared" si="30"/>
        <v>173.85714285714286</v>
      </c>
      <c r="N631" s="388">
        <v>0</v>
      </c>
      <c r="O631" s="402" t="s">
        <v>4741</v>
      </c>
      <c r="P631" s="388">
        <f t="shared" si="31"/>
        <v>0</v>
      </c>
      <c r="Q631" s="389" t="str" cm="1">
        <f t="array" aca="1" ref="Q631" ca="1">IF(ISNUMBER(P631),IF(P631=100%,"CUMPLIDA",IF(AND(ISNUMBER(L631),ISNUMBER(INDIRECT("FECHA_"&amp;$B631,1))), IF(L631&lt;=INDIRECT("FECHA_"&amp;$B631,1),"INCUMPLIDA","PROCESO"), "VERIFICAR FECHA")),"SIN VALOR AVANCE")</f>
        <v>PROCESO</v>
      </c>
    </row>
    <row r="632" spans="1:17" ht="46.5" thickBot="1">
      <c r="A632" s="413" t="s">
        <v>12</v>
      </c>
      <c r="B632" s="397" t="s">
        <v>14</v>
      </c>
      <c r="C632" s="621"/>
      <c r="D632" s="621"/>
      <c r="E632" s="599"/>
      <c r="F632" s="598"/>
      <c r="G632" s="419" t="s">
        <v>4742</v>
      </c>
      <c r="H632" s="402" t="s">
        <v>4743</v>
      </c>
      <c r="I632" s="402" t="s">
        <v>4744</v>
      </c>
      <c r="J632" s="385">
        <v>1</v>
      </c>
      <c r="K632" s="386">
        <v>45953</v>
      </c>
      <c r="L632" s="386">
        <v>46021</v>
      </c>
      <c r="M632" s="387">
        <f t="shared" si="30"/>
        <v>9.7142857142857135</v>
      </c>
      <c r="N632" s="388">
        <v>0</v>
      </c>
      <c r="O632" s="402" t="s">
        <v>4745</v>
      </c>
      <c r="P632" s="388">
        <f t="shared" si="31"/>
        <v>0</v>
      </c>
      <c r="Q632" s="389" t="str" cm="1">
        <f t="array" aca="1" ref="Q632" ca="1">IF(ISNUMBER(P632),IF(P632=100%,"CUMPLIDA",IF(AND(ISNUMBER(L632),ISNUMBER(INDIRECT("FECHA_"&amp;$B632,1))), IF(L632&lt;=INDIRECT("FECHA_"&amp;$B632,1),"INCUMPLIDA","PROCESO"), "VERIFICAR FECHA")),"SIN VALOR AVANCE")</f>
        <v>PROCESO</v>
      </c>
    </row>
    <row r="633" spans="1:17" ht="63" customHeight="1" thickTop="1">
      <c r="A633" s="413" t="s">
        <v>12</v>
      </c>
      <c r="B633" s="397" t="s">
        <v>14</v>
      </c>
      <c r="C633" s="621"/>
      <c r="D633" s="621"/>
      <c r="E633" s="603" t="s">
        <v>4761</v>
      </c>
      <c r="F633" s="598"/>
      <c r="G633" s="419" t="s">
        <v>4747</v>
      </c>
      <c r="H633" s="402" t="s">
        <v>4748</v>
      </c>
      <c r="I633" s="402" t="s">
        <v>4749</v>
      </c>
      <c r="J633" s="385">
        <v>1</v>
      </c>
      <c r="K633" s="386">
        <v>45962</v>
      </c>
      <c r="L633" s="386">
        <v>46172</v>
      </c>
      <c r="M633" s="387">
        <f t="shared" si="30"/>
        <v>30</v>
      </c>
      <c r="N633" s="388">
        <v>0</v>
      </c>
      <c r="O633" s="402" t="s">
        <v>4750</v>
      </c>
      <c r="P633" s="388">
        <f t="shared" si="31"/>
        <v>0</v>
      </c>
      <c r="Q633" s="389" t="str" cm="1">
        <f t="array" aca="1" ref="Q633" ca="1">IF(ISNUMBER(P633),IF(P633=100%,"CUMPLIDA",IF(AND(ISNUMBER(L633),ISNUMBER(INDIRECT("FECHA_"&amp;$B633,1))), IF(L633&lt;=INDIRECT("FECHA_"&amp;$B633,1),"INCUMPLIDA","PROCESO"), "VERIFICAR FECHA")),"SIN VALOR AVANCE")</f>
        <v>PROCESO</v>
      </c>
    </row>
    <row r="634" spans="1:17" ht="409.5">
      <c r="A634" s="413" t="s">
        <v>12</v>
      </c>
      <c r="B634" s="397" t="s">
        <v>14</v>
      </c>
      <c r="C634" s="621"/>
      <c r="D634" s="621"/>
      <c r="E634" s="598"/>
      <c r="F634" s="598"/>
      <c r="G634" s="384" t="s">
        <v>4738</v>
      </c>
      <c r="H634" s="402" t="s">
        <v>4739</v>
      </c>
      <c r="I634" s="402" t="s">
        <v>4740</v>
      </c>
      <c r="J634" s="385">
        <v>8</v>
      </c>
      <c r="K634" s="386">
        <v>45566</v>
      </c>
      <c r="L634" s="386">
        <v>46783</v>
      </c>
      <c r="M634" s="387">
        <f t="shared" si="30"/>
        <v>173.85714285714286</v>
      </c>
      <c r="N634" s="388">
        <v>0</v>
      </c>
      <c r="O634" s="402" t="s">
        <v>4741</v>
      </c>
      <c r="P634" s="388">
        <f t="shared" si="31"/>
        <v>0</v>
      </c>
      <c r="Q634" s="389" t="str" cm="1">
        <f t="array" aca="1" ref="Q634" ca="1">IF(ISNUMBER(P634),IF(P634=100%,"CUMPLIDA",IF(AND(ISNUMBER(L634),ISNUMBER(INDIRECT("FECHA_"&amp;$B634,1))), IF(L634&lt;=INDIRECT("FECHA_"&amp;$B634,1),"INCUMPLIDA","PROCESO"), "VERIFICAR FECHA")),"SIN VALOR AVANCE")</f>
        <v>PROCESO</v>
      </c>
    </row>
    <row r="635" spans="1:17" ht="46.5" thickBot="1">
      <c r="A635" s="413" t="s">
        <v>12</v>
      </c>
      <c r="B635" s="397" t="s">
        <v>14</v>
      </c>
      <c r="C635" s="621"/>
      <c r="D635" s="621"/>
      <c r="E635" s="599"/>
      <c r="F635" s="598"/>
      <c r="G635" s="419" t="s">
        <v>4742</v>
      </c>
      <c r="H635" s="402" t="s">
        <v>4743</v>
      </c>
      <c r="I635" s="402" t="s">
        <v>4744</v>
      </c>
      <c r="J635" s="385">
        <v>1</v>
      </c>
      <c r="K635" s="386">
        <v>45953</v>
      </c>
      <c r="L635" s="386">
        <v>46021</v>
      </c>
      <c r="M635" s="387">
        <f t="shared" si="30"/>
        <v>9.7142857142857135</v>
      </c>
      <c r="N635" s="388">
        <v>0</v>
      </c>
      <c r="O635" s="402" t="s">
        <v>4745</v>
      </c>
      <c r="P635" s="388">
        <f t="shared" si="31"/>
        <v>0</v>
      </c>
      <c r="Q635" s="389" t="str" cm="1">
        <f t="array" aca="1" ref="Q635" ca="1">IF(ISNUMBER(P635),IF(P635=100%,"CUMPLIDA",IF(AND(ISNUMBER(L635),ISNUMBER(INDIRECT("FECHA_"&amp;$B635,1))), IF(L635&lt;=INDIRECT("FECHA_"&amp;$B635,1),"INCUMPLIDA","PROCESO"), "VERIFICAR FECHA")),"SIN VALOR AVANCE")</f>
        <v>PROCESO</v>
      </c>
    </row>
    <row r="636" spans="1:17" ht="46.5" customHeight="1" thickTop="1">
      <c r="A636" s="413" t="s">
        <v>12</v>
      </c>
      <c r="B636" s="397" t="s">
        <v>14</v>
      </c>
      <c r="C636" s="621"/>
      <c r="D636" s="621"/>
      <c r="E636" s="603" t="s">
        <v>4762</v>
      </c>
      <c r="F636" s="598"/>
      <c r="G636" s="419" t="s">
        <v>4751</v>
      </c>
      <c r="H636" s="402" t="s">
        <v>4752</v>
      </c>
      <c r="I636" s="402" t="s">
        <v>4753</v>
      </c>
      <c r="J636" s="385">
        <v>1</v>
      </c>
      <c r="K636" s="386">
        <v>45931</v>
      </c>
      <c r="L636" s="386">
        <v>46022</v>
      </c>
      <c r="M636" s="387">
        <f t="shared" si="30"/>
        <v>13</v>
      </c>
      <c r="N636" s="388">
        <v>0</v>
      </c>
      <c r="O636" s="402" t="s">
        <v>5351</v>
      </c>
      <c r="P636" s="388">
        <f t="shared" si="31"/>
        <v>0</v>
      </c>
      <c r="Q636" s="389" t="str" cm="1">
        <f t="array" aca="1" ref="Q636" ca="1">IF(ISNUMBER(P636),IF(P636=100%,"CUMPLIDA",IF(AND(ISNUMBER(L636),ISNUMBER(INDIRECT("FECHA_"&amp;$B636,1))), IF(L636&lt;=INDIRECT("FECHA_"&amp;$B636,1),"INCUMPLIDA","PROCESO"), "VERIFICAR FECHA")),"SIN VALOR AVANCE")</f>
        <v>PROCESO</v>
      </c>
    </row>
    <row r="637" spans="1:17" ht="409.5">
      <c r="A637" s="413" t="s">
        <v>12</v>
      </c>
      <c r="B637" s="397" t="s">
        <v>14</v>
      </c>
      <c r="C637" s="621"/>
      <c r="D637" s="621"/>
      <c r="E637" s="598"/>
      <c r="F637" s="598"/>
      <c r="G637" s="384" t="s">
        <v>4738</v>
      </c>
      <c r="H637" s="402" t="s">
        <v>4739</v>
      </c>
      <c r="I637" s="402" t="s">
        <v>4740</v>
      </c>
      <c r="J637" s="385">
        <v>8</v>
      </c>
      <c r="K637" s="386">
        <v>45566</v>
      </c>
      <c r="L637" s="386">
        <v>46783</v>
      </c>
      <c r="M637" s="387">
        <f t="shared" si="30"/>
        <v>173.85714285714286</v>
      </c>
      <c r="N637" s="388">
        <v>0</v>
      </c>
      <c r="O637" s="402" t="s">
        <v>4741</v>
      </c>
      <c r="P637" s="388">
        <f t="shared" si="31"/>
        <v>0</v>
      </c>
      <c r="Q637" s="389" t="str" cm="1">
        <f t="array" aca="1" ref="Q637" ca="1">IF(ISNUMBER(P637),IF(P637=100%,"CUMPLIDA",IF(AND(ISNUMBER(L637),ISNUMBER(INDIRECT("FECHA_"&amp;$B637,1))), IF(L637&lt;=INDIRECT("FECHA_"&amp;$B637,1),"INCUMPLIDA","PROCESO"), "VERIFICAR FECHA")),"SIN VALOR AVANCE")</f>
        <v>PROCESO</v>
      </c>
    </row>
    <row r="638" spans="1:17" ht="46.5" thickBot="1">
      <c r="A638" s="413" t="s">
        <v>12</v>
      </c>
      <c r="B638" s="397" t="s">
        <v>14</v>
      </c>
      <c r="C638" s="621"/>
      <c r="D638" s="621"/>
      <c r="E638" s="599"/>
      <c r="F638" s="598"/>
      <c r="G638" s="419" t="s">
        <v>4742</v>
      </c>
      <c r="H638" s="402" t="s">
        <v>4743</v>
      </c>
      <c r="I638" s="402" t="s">
        <v>4744</v>
      </c>
      <c r="J638" s="385">
        <v>1</v>
      </c>
      <c r="K638" s="386">
        <v>45953</v>
      </c>
      <c r="L638" s="386">
        <v>46021</v>
      </c>
      <c r="M638" s="387">
        <f t="shared" si="30"/>
        <v>9.7142857142857135</v>
      </c>
      <c r="N638" s="388">
        <v>0</v>
      </c>
      <c r="O638" s="402" t="s">
        <v>4745</v>
      </c>
      <c r="P638" s="388">
        <f t="shared" si="31"/>
        <v>0</v>
      </c>
      <c r="Q638" s="389" t="str" cm="1">
        <f t="array" aca="1" ref="Q638" ca="1">IF(ISNUMBER(P638),IF(P638=100%,"CUMPLIDA",IF(AND(ISNUMBER(L638),ISNUMBER(INDIRECT("FECHA_"&amp;$B638,1))), IF(L638&lt;=INDIRECT("FECHA_"&amp;$B638,1),"INCUMPLIDA","PROCESO"), "VERIFICAR FECHA")),"SIN VALOR AVANCE")</f>
        <v>PROCESO</v>
      </c>
    </row>
    <row r="639" spans="1:17" ht="90.75" thickTop="1">
      <c r="A639" s="413" t="s">
        <v>12</v>
      </c>
      <c r="B639" s="397" t="s">
        <v>14</v>
      </c>
      <c r="C639" s="621"/>
      <c r="D639" s="621"/>
      <c r="E639" s="603" t="s">
        <v>4763</v>
      </c>
      <c r="F639" s="598"/>
      <c r="G639" s="419" t="s">
        <v>4764</v>
      </c>
      <c r="H639" s="418" t="s">
        <v>4765</v>
      </c>
      <c r="I639" s="402" t="s">
        <v>4766</v>
      </c>
      <c r="J639" s="385">
        <v>1</v>
      </c>
      <c r="K639" s="386">
        <v>45953</v>
      </c>
      <c r="L639" s="386">
        <v>46021</v>
      </c>
      <c r="M639" s="387">
        <f t="shared" si="30"/>
        <v>9.7142857142857135</v>
      </c>
      <c r="N639" s="388">
        <v>0</v>
      </c>
      <c r="O639" s="402" t="s">
        <v>4767</v>
      </c>
      <c r="P639" s="388">
        <f t="shared" si="31"/>
        <v>0</v>
      </c>
      <c r="Q639" s="389" t="str" cm="1">
        <f t="array" aca="1" ref="Q639" ca="1">IF(ISNUMBER(P639),IF(P639=100%,"CUMPLIDA",IF(AND(ISNUMBER(L639),ISNUMBER(INDIRECT("FECHA_"&amp;$B639,1))), IF(L639&lt;=INDIRECT("FECHA_"&amp;$B639,1),"INCUMPLIDA","PROCESO"), "VERIFICAR FECHA")),"SIN VALOR AVANCE")</f>
        <v>PROCESO</v>
      </c>
    </row>
    <row r="640" spans="1:17" ht="409.5">
      <c r="A640" s="413" t="s">
        <v>12</v>
      </c>
      <c r="B640" s="397" t="s">
        <v>14</v>
      </c>
      <c r="C640" s="621"/>
      <c r="D640" s="621"/>
      <c r="E640" s="598"/>
      <c r="F640" s="598"/>
      <c r="G640" s="384" t="s">
        <v>4738</v>
      </c>
      <c r="H640" s="402" t="s">
        <v>4739</v>
      </c>
      <c r="I640" s="402" t="s">
        <v>4740</v>
      </c>
      <c r="J640" s="385">
        <v>8</v>
      </c>
      <c r="K640" s="386">
        <v>45566</v>
      </c>
      <c r="L640" s="386">
        <v>46783</v>
      </c>
      <c r="M640" s="387">
        <f t="shared" si="30"/>
        <v>173.85714285714286</v>
      </c>
      <c r="N640" s="388">
        <v>0</v>
      </c>
      <c r="O640" s="402" t="s">
        <v>4741</v>
      </c>
      <c r="P640" s="388">
        <f t="shared" si="31"/>
        <v>0</v>
      </c>
      <c r="Q640" s="389" t="str" cm="1">
        <f t="array" aca="1" ref="Q640" ca="1">IF(ISNUMBER(P640),IF(P640=100%,"CUMPLIDA",IF(AND(ISNUMBER(L640),ISNUMBER(INDIRECT("FECHA_"&amp;$B640,1))), IF(L640&lt;=INDIRECT("FECHA_"&amp;$B640,1),"INCUMPLIDA","PROCESO"), "VERIFICAR FECHA")),"SIN VALOR AVANCE")</f>
        <v>PROCESO</v>
      </c>
    </row>
    <row r="641" spans="1:17" ht="46.5" thickBot="1">
      <c r="A641" s="413" t="s">
        <v>12</v>
      </c>
      <c r="B641" s="397" t="s">
        <v>14</v>
      </c>
      <c r="C641" s="621"/>
      <c r="D641" s="621"/>
      <c r="E641" s="599"/>
      <c r="F641" s="598"/>
      <c r="G641" s="419" t="s">
        <v>4742</v>
      </c>
      <c r="H641" s="402" t="s">
        <v>4743</v>
      </c>
      <c r="I641" s="402" t="s">
        <v>4744</v>
      </c>
      <c r="J641" s="385">
        <v>1</v>
      </c>
      <c r="K641" s="386">
        <v>45953</v>
      </c>
      <c r="L641" s="386">
        <v>46021</v>
      </c>
      <c r="M641" s="387">
        <f t="shared" si="30"/>
        <v>9.7142857142857135</v>
      </c>
      <c r="N641" s="388">
        <v>0</v>
      </c>
      <c r="O641" s="402" t="s">
        <v>4745</v>
      </c>
      <c r="P641" s="388">
        <f t="shared" si="31"/>
        <v>0</v>
      </c>
      <c r="Q641" s="389" t="str" cm="1">
        <f t="array" aca="1" ref="Q641" ca="1">IF(ISNUMBER(P641),IF(P641=100%,"CUMPLIDA",IF(AND(ISNUMBER(L641),ISNUMBER(INDIRECT("FECHA_"&amp;$B641,1))), IF(L641&lt;=INDIRECT("FECHA_"&amp;$B641,1),"INCUMPLIDA","PROCESO"), "VERIFICAR FECHA")),"SIN VALOR AVANCE")</f>
        <v>PROCESO</v>
      </c>
    </row>
    <row r="642" spans="1:17" ht="90.75" customHeight="1" thickTop="1">
      <c r="A642" s="413" t="s">
        <v>12</v>
      </c>
      <c r="B642" s="397" t="s">
        <v>14</v>
      </c>
      <c r="C642" s="621"/>
      <c r="D642" s="621"/>
      <c r="E642" s="603" t="s">
        <v>4768</v>
      </c>
      <c r="F642" s="598"/>
      <c r="G642" s="419" t="s">
        <v>4764</v>
      </c>
      <c r="H642" s="418" t="s">
        <v>4765</v>
      </c>
      <c r="I642" s="402" t="s">
        <v>4766</v>
      </c>
      <c r="J642" s="385">
        <v>1</v>
      </c>
      <c r="K642" s="386">
        <v>45953</v>
      </c>
      <c r="L642" s="386">
        <v>46021</v>
      </c>
      <c r="M642" s="387">
        <f t="shared" si="30"/>
        <v>9.7142857142857135</v>
      </c>
      <c r="N642" s="388">
        <v>0</v>
      </c>
      <c r="O642" s="402" t="s">
        <v>4767</v>
      </c>
      <c r="P642" s="388">
        <f t="shared" si="31"/>
        <v>0</v>
      </c>
      <c r="Q642" s="389" t="str" cm="1">
        <f t="array" aca="1" ref="Q642" ca="1">IF(ISNUMBER(P642),IF(P642=100%,"CUMPLIDA",IF(AND(ISNUMBER(L642),ISNUMBER(INDIRECT("FECHA_"&amp;$B642,1))), IF(L642&lt;=INDIRECT("FECHA_"&amp;$B642,1),"INCUMPLIDA","PROCESO"), "VERIFICAR FECHA")),"SIN VALOR AVANCE")</f>
        <v>PROCESO</v>
      </c>
    </row>
    <row r="643" spans="1:17" ht="409.5">
      <c r="A643" s="413" t="s">
        <v>12</v>
      </c>
      <c r="B643" s="397" t="s">
        <v>14</v>
      </c>
      <c r="C643" s="621"/>
      <c r="D643" s="621"/>
      <c r="E643" s="598"/>
      <c r="F643" s="598"/>
      <c r="G643" s="384" t="s">
        <v>4738</v>
      </c>
      <c r="H643" s="402" t="s">
        <v>4739</v>
      </c>
      <c r="I643" s="402" t="s">
        <v>4740</v>
      </c>
      <c r="J643" s="385">
        <v>8</v>
      </c>
      <c r="K643" s="386">
        <v>45566</v>
      </c>
      <c r="L643" s="386">
        <v>46783</v>
      </c>
      <c r="M643" s="387">
        <f t="shared" si="30"/>
        <v>173.85714285714286</v>
      </c>
      <c r="N643" s="388">
        <v>0</v>
      </c>
      <c r="O643" s="402" t="s">
        <v>4741</v>
      </c>
      <c r="P643" s="388">
        <f t="shared" si="31"/>
        <v>0</v>
      </c>
      <c r="Q643" s="389" t="str" cm="1">
        <f t="array" aca="1" ref="Q643" ca="1">IF(ISNUMBER(P643),IF(P643=100%,"CUMPLIDA",IF(AND(ISNUMBER(L643),ISNUMBER(INDIRECT("FECHA_"&amp;$B643,1))), IF(L643&lt;=INDIRECT("FECHA_"&amp;$B643,1),"INCUMPLIDA","PROCESO"), "VERIFICAR FECHA")),"SIN VALOR AVANCE")</f>
        <v>PROCESO</v>
      </c>
    </row>
    <row r="644" spans="1:17" ht="45.75">
      <c r="A644" s="413" t="s">
        <v>12</v>
      </c>
      <c r="B644" s="397" t="s">
        <v>14</v>
      </c>
      <c r="C644" s="621"/>
      <c r="D644" s="621"/>
      <c r="E644" s="598"/>
      <c r="F644" s="598"/>
      <c r="G644" s="419" t="s">
        <v>4742</v>
      </c>
      <c r="H644" s="402" t="s">
        <v>4743</v>
      </c>
      <c r="I644" s="402" t="s">
        <v>4744</v>
      </c>
      <c r="J644" s="385">
        <v>1</v>
      </c>
      <c r="K644" s="386">
        <v>45953</v>
      </c>
      <c r="L644" s="386">
        <v>46021</v>
      </c>
      <c r="M644" s="387">
        <f t="shared" si="30"/>
        <v>9.7142857142857135</v>
      </c>
      <c r="N644" s="388">
        <v>0</v>
      </c>
      <c r="O644" s="402" t="s">
        <v>4745</v>
      </c>
      <c r="P644" s="388">
        <f t="shared" si="31"/>
        <v>0</v>
      </c>
      <c r="Q644" s="389" t="str" cm="1">
        <f t="array" aca="1" ref="Q644" ca="1">IF(ISNUMBER(P644),IF(P644=100%,"CUMPLIDA",IF(AND(ISNUMBER(L644),ISNUMBER(INDIRECT("FECHA_"&amp;$B644,1))), IF(L644&lt;=INDIRECT("FECHA_"&amp;$B644,1),"INCUMPLIDA","PROCESO"), "VERIFICAR FECHA")),"SIN VALOR AVANCE")</f>
        <v>PROCESO</v>
      </c>
    </row>
    <row r="645" spans="1:17" ht="60">
      <c r="A645" s="413" t="s">
        <v>12</v>
      </c>
      <c r="B645" s="397" t="s">
        <v>14</v>
      </c>
      <c r="C645" s="621"/>
      <c r="D645" s="621"/>
      <c r="E645" s="598"/>
      <c r="F645" s="598"/>
      <c r="G645" s="419" t="s">
        <v>4769</v>
      </c>
      <c r="H645" s="418" t="s">
        <v>4770</v>
      </c>
      <c r="I645" s="402" t="s">
        <v>4771</v>
      </c>
      <c r="J645" s="385">
        <v>1</v>
      </c>
      <c r="K645" s="386">
        <v>46082</v>
      </c>
      <c r="L645" s="386">
        <v>46265</v>
      </c>
      <c r="M645" s="387">
        <f t="shared" si="30"/>
        <v>26.142857142857142</v>
      </c>
      <c r="N645" s="388">
        <v>0</v>
      </c>
      <c r="O645" s="402" t="s">
        <v>5354</v>
      </c>
      <c r="P645" s="388">
        <f t="shared" si="31"/>
        <v>0</v>
      </c>
      <c r="Q645" s="389" t="str" cm="1">
        <f t="array" aca="1" ref="Q645" ca="1">IF(ISNUMBER(P645),IF(P645=100%,"CUMPLIDA",IF(AND(ISNUMBER(L645),ISNUMBER(INDIRECT("FECHA_"&amp;$B645,1))), IF(L645&lt;=INDIRECT("FECHA_"&amp;$B645,1),"INCUMPLIDA","PROCESO"), "VERIFICAR FECHA")),"SIN VALOR AVANCE")</f>
        <v>PROCESO</v>
      </c>
    </row>
    <row r="646" spans="1:17" ht="75.75" thickBot="1">
      <c r="A646" s="413" t="s">
        <v>12</v>
      </c>
      <c r="B646" s="397" t="s">
        <v>14</v>
      </c>
      <c r="C646" s="621"/>
      <c r="D646" s="621"/>
      <c r="E646" s="599"/>
      <c r="F646" s="598"/>
      <c r="G646" s="419" t="s">
        <v>4772</v>
      </c>
      <c r="H646" s="418" t="s">
        <v>4773</v>
      </c>
      <c r="I646" s="402" t="s">
        <v>4774</v>
      </c>
      <c r="J646" s="385">
        <v>1</v>
      </c>
      <c r="K646" s="386">
        <v>45931</v>
      </c>
      <c r="L646" s="386">
        <v>46022</v>
      </c>
      <c r="M646" s="387">
        <f t="shared" si="30"/>
        <v>13</v>
      </c>
      <c r="N646" s="388">
        <v>0</v>
      </c>
      <c r="O646" s="402" t="s">
        <v>5355</v>
      </c>
      <c r="P646" s="388">
        <f t="shared" si="31"/>
        <v>0</v>
      </c>
      <c r="Q646" s="389" t="str" cm="1">
        <f t="array" aca="1" ref="Q646" ca="1">IF(ISNUMBER(P646),IF(P646=100%,"CUMPLIDA",IF(AND(ISNUMBER(L646),ISNUMBER(INDIRECT("FECHA_"&amp;$B646,1))), IF(L646&lt;=INDIRECT("FECHA_"&amp;$B646,1),"INCUMPLIDA","PROCESO"), "VERIFICAR FECHA")),"SIN VALOR AVANCE")</f>
        <v>PROCESO</v>
      </c>
    </row>
    <row r="647" spans="1:17" ht="90.75" customHeight="1" thickTop="1">
      <c r="A647" s="413" t="s">
        <v>12</v>
      </c>
      <c r="B647" s="397" t="s">
        <v>14</v>
      </c>
      <c r="C647" s="621"/>
      <c r="D647" s="621"/>
      <c r="E647" s="603" t="s">
        <v>4775</v>
      </c>
      <c r="F647" s="598"/>
      <c r="G647" s="419" t="s">
        <v>4764</v>
      </c>
      <c r="H647" s="418" t="s">
        <v>4765</v>
      </c>
      <c r="I647" s="402" t="s">
        <v>4766</v>
      </c>
      <c r="J647" s="385">
        <v>1</v>
      </c>
      <c r="K647" s="386">
        <v>45953</v>
      </c>
      <c r="L647" s="386">
        <v>46021</v>
      </c>
      <c r="M647" s="387">
        <f t="shared" si="30"/>
        <v>9.7142857142857135</v>
      </c>
      <c r="N647" s="388">
        <v>0</v>
      </c>
      <c r="O647" s="402" t="s">
        <v>4767</v>
      </c>
      <c r="P647" s="388">
        <f t="shared" si="31"/>
        <v>0</v>
      </c>
      <c r="Q647" s="389" t="str" cm="1">
        <f t="array" aca="1" ref="Q647" ca="1">IF(ISNUMBER(P647),IF(P647=100%,"CUMPLIDA",IF(AND(ISNUMBER(L647),ISNUMBER(INDIRECT("FECHA_"&amp;$B647,1))), IF(L647&lt;=INDIRECT("FECHA_"&amp;$B647,1),"INCUMPLIDA","PROCESO"), "VERIFICAR FECHA")),"SIN VALOR AVANCE")</f>
        <v>PROCESO</v>
      </c>
    </row>
    <row r="648" spans="1:17" ht="60">
      <c r="A648" s="413" t="s">
        <v>12</v>
      </c>
      <c r="B648" s="397" t="s">
        <v>14</v>
      </c>
      <c r="C648" s="621"/>
      <c r="D648" s="621"/>
      <c r="E648" s="598"/>
      <c r="F648" s="598"/>
      <c r="G648" s="419" t="s">
        <v>4769</v>
      </c>
      <c r="H648" s="418" t="s">
        <v>4770</v>
      </c>
      <c r="I648" s="402" t="s">
        <v>4771</v>
      </c>
      <c r="J648" s="385">
        <v>1</v>
      </c>
      <c r="K648" s="386">
        <v>46082</v>
      </c>
      <c r="L648" s="386">
        <v>46265</v>
      </c>
      <c r="M648" s="387">
        <f t="shared" si="30"/>
        <v>26.142857142857142</v>
      </c>
      <c r="N648" s="388">
        <v>0</v>
      </c>
      <c r="O648" s="402" t="s">
        <v>5354</v>
      </c>
      <c r="P648" s="388">
        <f t="shared" si="31"/>
        <v>0</v>
      </c>
      <c r="Q648" s="389" t="str" cm="1">
        <f t="array" aca="1" ref="Q648" ca="1">IF(ISNUMBER(P648),IF(P648=100%,"CUMPLIDA",IF(AND(ISNUMBER(L648),ISNUMBER(INDIRECT("FECHA_"&amp;$B648,1))), IF(L648&lt;=INDIRECT("FECHA_"&amp;$B648,1),"INCUMPLIDA","PROCESO"), "VERIFICAR FECHA")),"SIN VALOR AVANCE")</f>
        <v>PROCESO</v>
      </c>
    </row>
    <row r="649" spans="1:17" ht="75.75" thickBot="1">
      <c r="A649" s="413" t="s">
        <v>12</v>
      </c>
      <c r="B649" s="397" t="s">
        <v>14</v>
      </c>
      <c r="C649" s="621"/>
      <c r="D649" s="621"/>
      <c r="E649" s="599"/>
      <c r="F649" s="598"/>
      <c r="G649" s="419" t="s">
        <v>4772</v>
      </c>
      <c r="H649" s="418" t="s">
        <v>4773</v>
      </c>
      <c r="I649" s="402" t="s">
        <v>4774</v>
      </c>
      <c r="J649" s="385">
        <v>1</v>
      </c>
      <c r="K649" s="386">
        <v>45931</v>
      </c>
      <c r="L649" s="386">
        <v>46022</v>
      </c>
      <c r="M649" s="387">
        <f t="shared" si="30"/>
        <v>13</v>
      </c>
      <c r="N649" s="388">
        <v>0</v>
      </c>
      <c r="O649" s="402" t="s">
        <v>5355</v>
      </c>
      <c r="P649" s="388">
        <f t="shared" si="31"/>
        <v>0</v>
      </c>
      <c r="Q649" s="389" t="str" cm="1">
        <f t="array" aca="1" ref="Q649" ca="1">IF(ISNUMBER(P649),IF(P649=100%,"CUMPLIDA",IF(AND(ISNUMBER(L649),ISNUMBER(INDIRECT("FECHA_"&amp;$B649,1))), IF(L649&lt;=INDIRECT("FECHA_"&amp;$B649,1),"INCUMPLIDA","PROCESO"), "VERIFICAR FECHA")),"SIN VALOR AVANCE")</f>
        <v>PROCESO</v>
      </c>
    </row>
    <row r="650" spans="1:17" ht="60.75" customHeight="1" thickTop="1">
      <c r="A650" s="413" t="s">
        <v>12</v>
      </c>
      <c r="B650" s="397" t="s">
        <v>14</v>
      </c>
      <c r="C650" s="621"/>
      <c r="D650" s="621"/>
      <c r="E650" s="603" t="s">
        <v>4776</v>
      </c>
      <c r="F650" s="598"/>
      <c r="G650" s="419" t="s">
        <v>4777</v>
      </c>
      <c r="H650" s="418" t="s">
        <v>4778</v>
      </c>
      <c r="I650" s="402" t="s">
        <v>4779</v>
      </c>
      <c r="J650" s="385">
        <v>1</v>
      </c>
      <c r="K650" s="386">
        <v>45925</v>
      </c>
      <c r="L650" s="386">
        <v>46022</v>
      </c>
      <c r="M650" s="387">
        <f t="shared" si="30"/>
        <v>13.857142857142858</v>
      </c>
      <c r="N650" s="388">
        <v>0</v>
      </c>
      <c r="O650" s="402" t="s">
        <v>5159</v>
      </c>
      <c r="P650" s="388">
        <f t="shared" si="31"/>
        <v>0</v>
      </c>
      <c r="Q650" s="389" t="str" cm="1">
        <f t="array" aca="1" ref="Q650" ca="1">IF(ISNUMBER(P650),IF(P650=100%,"CUMPLIDA",IF(AND(ISNUMBER(L650),ISNUMBER(INDIRECT("FECHA_"&amp;$B650,1))), IF(L650&lt;=INDIRECT("FECHA_"&amp;$B650,1),"INCUMPLIDA","PROCESO"), "VERIFICAR FECHA")),"SIN VALOR AVANCE")</f>
        <v>PROCESO</v>
      </c>
    </row>
    <row r="651" spans="1:17" ht="120.75" thickBot="1">
      <c r="A651" s="413" t="s">
        <v>12</v>
      </c>
      <c r="B651" s="397" t="s">
        <v>14</v>
      </c>
      <c r="C651" s="621"/>
      <c r="D651" s="621"/>
      <c r="E651" s="599"/>
      <c r="F651" s="598"/>
      <c r="G651" s="419" t="s">
        <v>4757</v>
      </c>
      <c r="H651" s="418" t="s">
        <v>4758</v>
      </c>
      <c r="I651" s="402" t="s">
        <v>4759</v>
      </c>
      <c r="J651" s="385">
        <v>1</v>
      </c>
      <c r="K651" s="386">
        <v>45985</v>
      </c>
      <c r="L651" s="386">
        <v>46080</v>
      </c>
      <c r="M651" s="387">
        <f t="shared" si="30"/>
        <v>13.571428571428571</v>
      </c>
      <c r="N651" s="388">
        <v>0</v>
      </c>
      <c r="O651" s="402" t="s">
        <v>5353</v>
      </c>
      <c r="P651" s="388">
        <f t="shared" si="31"/>
        <v>0</v>
      </c>
      <c r="Q651" s="389" t="str" cm="1">
        <f t="array" aca="1" ref="Q651" ca="1">IF(ISNUMBER(P651),IF(P651=100%,"CUMPLIDA",IF(AND(ISNUMBER(L651),ISNUMBER(INDIRECT("FECHA_"&amp;$B651,1))), IF(L651&lt;=INDIRECT("FECHA_"&amp;$B651,1),"INCUMPLIDA","PROCESO"), "VERIFICAR FECHA")),"SIN VALOR AVANCE")</f>
        <v>PROCESO</v>
      </c>
    </row>
    <row r="652" spans="1:17" ht="63" customHeight="1" thickTop="1">
      <c r="A652" s="413" t="s">
        <v>12</v>
      </c>
      <c r="B652" s="397" t="s">
        <v>14</v>
      </c>
      <c r="C652" s="621"/>
      <c r="D652" s="621"/>
      <c r="E652" s="603" t="s">
        <v>4780</v>
      </c>
      <c r="F652" s="598"/>
      <c r="G652" s="419" t="s">
        <v>4747</v>
      </c>
      <c r="H652" s="402" t="s">
        <v>4748</v>
      </c>
      <c r="I652" s="402" t="s">
        <v>4749</v>
      </c>
      <c r="J652" s="385">
        <v>1</v>
      </c>
      <c r="K652" s="386">
        <v>45962</v>
      </c>
      <c r="L652" s="386">
        <v>46172</v>
      </c>
      <c r="M652" s="387">
        <f t="shared" si="30"/>
        <v>30</v>
      </c>
      <c r="N652" s="388">
        <v>0</v>
      </c>
      <c r="O652" s="402" t="s">
        <v>4750</v>
      </c>
      <c r="P652" s="388">
        <f t="shared" si="31"/>
        <v>0</v>
      </c>
      <c r="Q652" s="389" t="str" cm="1">
        <f t="array" aca="1" ref="Q652" ca="1">IF(ISNUMBER(P652),IF(P652=100%,"CUMPLIDA",IF(AND(ISNUMBER(L652),ISNUMBER(INDIRECT("FECHA_"&amp;$B652,1))), IF(L652&lt;=INDIRECT("FECHA_"&amp;$B652,1),"INCUMPLIDA","PROCESO"), "VERIFICAR FECHA")),"SIN VALOR AVANCE")</f>
        <v>PROCESO</v>
      </c>
    </row>
    <row r="653" spans="1:17" ht="409.5">
      <c r="A653" s="413" t="s">
        <v>12</v>
      </c>
      <c r="B653" s="397" t="s">
        <v>14</v>
      </c>
      <c r="C653" s="621"/>
      <c r="D653" s="621"/>
      <c r="E653" s="598"/>
      <c r="F653" s="598"/>
      <c r="G653" s="384" t="s">
        <v>4738</v>
      </c>
      <c r="H653" s="402" t="s">
        <v>4739</v>
      </c>
      <c r="I653" s="402" t="s">
        <v>4740</v>
      </c>
      <c r="J653" s="385">
        <v>8</v>
      </c>
      <c r="K653" s="386">
        <v>45566</v>
      </c>
      <c r="L653" s="386">
        <v>46783</v>
      </c>
      <c r="M653" s="387">
        <f t="shared" si="30"/>
        <v>173.85714285714286</v>
      </c>
      <c r="N653" s="388">
        <v>0</v>
      </c>
      <c r="O653" s="402" t="s">
        <v>4741</v>
      </c>
      <c r="P653" s="388">
        <f t="shared" si="31"/>
        <v>0</v>
      </c>
      <c r="Q653" s="389" t="str" cm="1">
        <f t="array" aca="1" ref="Q653" ca="1">IF(ISNUMBER(P653),IF(P653=100%,"CUMPLIDA",IF(AND(ISNUMBER(L653),ISNUMBER(INDIRECT("FECHA_"&amp;$B653,1))), IF(L653&lt;=INDIRECT("FECHA_"&amp;$B653,1),"INCUMPLIDA","PROCESO"), "VERIFICAR FECHA")),"SIN VALOR AVANCE")</f>
        <v>PROCESO</v>
      </c>
    </row>
    <row r="654" spans="1:17" ht="91.5" thickBot="1">
      <c r="A654" s="413" t="s">
        <v>12</v>
      </c>
      <c r="B654" s="397" t="s">
        <v>14</v>
      </c>
      <c r="C654" s="621"/>
      <c r="D654" s="621"/>
      <c r="E654" s="599"/>
      <c r="F654" s="598"/>
      <c r="G654" s="419" t="s">
        <v>4781</v>
      </c>
      <c r="H654" s="418" t="s">
        <v>4782</v>
      </c>
      <c r="I654" s="403" t="s">
        <v>4783</v>
      </c>
      <c r="J654" s="385">
        <v>1</v>
      </c>
      <c r="K654" s="386">
        <v>45962</v>
      </c>
      <c r="L654" s="386">
        <v>46172</v>
      </c>
      <c r="M654" s="387">
        <f t="shared" si="30"/>
        <v>30</v>
      </c>
      <c r="N654" s="388">
        <v>0</v>
      </c>
      <c r="O654" s="402" t="s">
        <v>5356</v>
      </c>
      <c r="P654" s="388">
        <f t="shared" si="31"/>
        <v>0</v>
      </c>
      <c r="Q654" s="389" t="str" cm="1">
        <f t="array" aca="1" ref="Q654" ca="1">IF(ISNUMBER(P654),IF(P654=100%,"CUMPLIDA",IF(AND(ISNUMBER(L654),ISNUMBER(INDIRECT("FECHA_"&amp;$B654,1))), IF(L654&lt;=INDIRECT("FECHA_"&amp;$B654,1),"INCUMPLIDA","PROCESO"), "VERIFICAR FECHA")),"SIN VALOR AVANCE")</f>
        <v>PROCESO</v>
      </c>
    </row>
    <row r="655" spans="1:17" ht="256.5" thickTop="1" thickBot="1">
      <c r="A655" s="413" t="s">
        <v>12</v>
      </c>
      <c r="B655" s="397" t="s">
        <v>14</v>
      </c>
      <c r="C655" s="621"/>
      <c r="D655" s="621"/>
      <c r="E655" s="417" t="s">
        <v>4784</v>
      </c>
      <c r="F655" s="598"/>
      <c r="G655" s="419" t="s">
        <v>4785</v>
      </c>
      <c r="H655" s="418" t="s">
        <v>4786</v>
      </c>
      <c r="I655" s="420" t="s">
        <v>4787</v>
      </c>
      <c r="J655" s="385">
        <v>1</v>
      </c>
      <c r="K655" s="386">
        <v>45962</v>
      </c>
      <c r="L655" s="386">
        <v>46173</v>
      </c>
      <c r="M655" s="387">
        <f t="shared" si="30"/>
        <v>30.142857142857142</v>
      </c>
      <c r="N655" s="388">
        <v>0</v>
      </c>
      <c r="O655" s="402" t="s">
        <v>5357</v>
      </c>
      <c r="P655" s="388">
        <f t="shared" si="31"/>
        <v>0</v>
      </c>
      <c r="Q655" s="389" t="str" cm="1">
        <f t="array" aca="1" ref="Q655" ca="1">IF(ISNUMBER(P655),IF(P655=100%,"CUMPLIDA",IF(AND(ISNUMBER(L655),ISNUMBER(INDIRECT("FECHA_"&amp;$B655,1))), IF(L655&lt;=INDIRECT("FECHA_"&amp;$B655,1),"INCUMPLIDA","PROCESO"), "VERIFICAR FECHA")),"SIN VALOR AVANCE")</f>
        <v>PROCESO</v>
      </c>
    </row>
    <row r="656" spans="1:17" ht="135.75" thickTop="1">
      <c r="A656" s="413" t="s">
        <v>12</v>
      </c>
      <c r="B656" s="397" t="s">
        <v>14</v>
      </c>
      <c r="C656" s="621"/>
      <c r="D656" s="621"/>
      <c r="E656" s="603" t="s">
        <v>4788</v>
      </c>
      <c r="F656" s="598"/>
      <c r="G656" s="419" t="s">
        <v>4789</v>
      </c>
      <c r="H656" s="418" t="s">
        <v>4790</v>
      </c>
      <c r="I656" s="420" t="s">
        <v>4791</v>
      </c>
      <c r="J656" s="385">
        <v>1</v>
      </c>
      <c r="K656" s="386">
        <v>45962</v>
      </c>
      <c r="L656" s="386">
        <v>46173</v>
      </c>
      <c r="M656" s="387">
        <f t="shared" si="30"/>
        <v>30.142857142857142</v>
      </c>
      <c r="N656" s="388">
        <v>0</v>
      </c>
      <c r="O656" s="402" t="s">
        <v>5358</v>
      </c>
      <c r="P656" s="388">
        <f t="shared" si="31"/>
        <v>0</v>
      </c>
      <c r="Q656" s="389" t="str" cm="1">
        <f t="array" aca="1" ref="Q656" ca="1">IF(ISNUMBER(P656),IF(P656=100%,"CUMPLIDA",IF(AND(ISNUMBER(L656),ISNUMBER(INDIRECT("FECHA_"&amp;$B656,1))), IF(L656&lt;=INDIRECT("FECHA_"&amp;$B656,1),"INCUMPLIDA","PROCESO"), "VERIFICAR FECHA")),"SIN VALOR AVANCE")</f>
        <v>PROCESO</v>
      </c>
    </row>
    <row r="657" spans="1:17" ht="75.75" thickBot="1">
      <c r="A657" s="413" t="s">
        <v>12</v>
      </c>
      <c r="B657" s="397" t="s">
        <v>14</v>
      </c>
      <c r="C657" s="621"/>
      <c r="D657" s="621"/>
      <c r="E657" s="599"/>
      <c r="F657" s="598"/>
      <c r="G657" s="419" t="s">
        <v>4772</v>
      </c>
      <c r="H657" s="418" t="s">
        <v>4773</v>
      </c>
      <c r="I657" s="402" t="s">
        <v>4774</v>
      </c>
      <c r="J657" s="385">
        <v>1</v>
      </c>
      <c r="K657" s="386">
        <v>45931</v>
      </c>
      <c r="L657" s="386">
        <v>46022</v>
      </c>
      <c r="M657" s="387">
        <f t="shared" si="30"/>
        <v>13</v>
      </c>
      <c r="N657" s="388">
        <v>0</v>
      </c>
      <c r="O657" s="402" t="s">
        <v>5355</v>
      </c>
      <c r="P657" s="388">
        <f t="shared" si="31"/>
        <v>0</v>
      </c>
      <c r="Q657" s="389" t="str" cm="1">
        <f t="array" aca="1" ref="Q657" ca="1">IF(ISNUMBER(P657),IF(P657=100%,"CUMPLIDA",IF(AND(ISNUMBER(L657),ISNUMBER(INDIRECT("FECHA_"&amp;$B657,1))), IF(L657&lt;=INDIRECT("FECHA_"&amp;$B657,1),"INCUMPLIDA","PROCESO"), "VERIFICAR FECHA")),"SIN VALOR AVANCE")</f>
        <v>PROCESO</v>
      </c>
    </row>
    <row r="658" spans="1:17" ht="75.75" thickTop="1">
      <c r="A658" s="413" t="s">
        <v>12</v>
      </c>
      <c r="B658" s="397" t="s">
        <v>14</v>
      </c>
      <c r="C658" s="621"/>
      <c r="D658" s="621"/>
      <c r="E658" s="603" t="s">
        <v>4792</v>
      </c>
      <c r="F658" s="598"/>
      <c r="G658" s="419" t="s">
        <v>4772</v>
      </c>
      <c r="H658" s="418" t="s">
        <v>4773</v>
      </c>
      <c r="I658" s="402" t="s">
        <v>4774</v>
      </c>
      <c r="J658" s="385">
        <v>1</v>
      </c>
      <c r="K658" s="386">
        <v>45931</v>
      </c>
      <c r="L658" s="386">
        <v>46022</v>
      </c>
      <c r="M658" s="387">
        <f t="shared" si="30"/>
        <v>13</v>
      </c>
      <c r="N658" s="388">
        <v>0</v>
      </c>
      <c r="O658" s="402" t="s">
        <v>5355</v>
      </c>
      <c r="P658" s="388">
        <f t="shared" si="31"/>
        <v>0</v>
      </c>
      <c r="Q658" s="389" t="str" cm="1">
        <f t="array" aca="1" ref="Q658" ca="1">IF(ISNUMBER(P658),IF(P658=100%,"CUMPLIDA",IF(AND(ISNUMBER(L658),ISNUMBER(INDIRECT("FECHA_"&amp;$B658,1))), IF(L658&lt;=INDIRECT("FECHA_"&amp;$B658,1),"INCUMPLIDA","PROCESO"), "VERIFICAR FECHA")),"SIN VALOR AVANCE")</f>
        <v>PROCESO</v>
      </c>
    </row>
    <row r="659" spans="1:17" ht="409.5">
      <c r="A659" s="413" t="s">
        <v>12</v>
      </c>
      <c r="B659" s="397" t="s">
        <v>14</v>
      </c>
      <c r="C659" s="621"/>
      <c r="D659" s="621"/>
      <c r="E659" s="598"/>
      <c r="F659" s="598"/>
      <c r="G659" s="384" t="s">
        <v>4738</v>
      </c>
      <c r="H659" s="402" t="s">
        <v>4739</v>
      </c>
      <c r="I659" s="402" t="s">
        <v>4740</v>
      </c>
      <c r="J659" s="385">
        <v>8</v>
      </c>
      <c r="K659" s="386">
        <v>45566</v>
      </c>
      <c r="L659" s="386">
        <v>46783</v>
      </c>
      <c r="M659" s="387">
        <f t="shared" si="30"/>
        <v>173.85714285714286</v>
      </c>
      <c r="N659" s="388">
        <v>0</v>
      </c>
      <c r="O659" s="402" t="s">
        <v>4741</v>
      </c>
      <c r="P659" s="388">
        <f t="shared" si="31"/>
        <v>0</v>
      </c>
      <c r="Q659" s="389" t="str" cm="1">
        <f t="array" aca="1" ref="Q659" ca="1">IF(ISNUMBER(P659),IF(P659=100%,"CUMPLIDA",IF(AND(ISNUMBER(L659),ISNUMBER(INDIRECT("FECHA_"&amp;$B659,1))), IF(L659&lt;=INDIRECT("FECHA_"&amp;$B659,1),"INCUMPLIDA","PROCESO"), "VERIFICAR FECHA")),"SIN VALOR AVANCE")</f>
        <v>PROCESO</v>
      </c>
    </row>
    <row r="660" spans="1:17" ht="45.75">
      <c r="A660" s="413" t="s">
        <v>12</v>
      </c>
      <c r="B660" s="397" t="s">
        <v>14</v>
      </c>
      <c r="C660" s="622"/>
      <c r="D660" s="622"/>
      <c r="E660" s="599"/>
      <c r="F660" s="599"/>
      <c r="G660" s="419" t="s">
        <v>4742</v>
      </c>
      <c r="H660" s="402" t="s">
        <v>4743</v>
      </c>
      <c r="I660" s="402" t="s">
        <v>4744</v>
      </c>
      <c r="J660" s="385">
        <v>1</v>
      </c>
      <c r="K660" s="386">
        <v>45953</v>
      </c>
      <c r="L660" s="386">
        <v>46021</v>
      </c>
      <c r="M660" s="387">
        <f t="shared" si="30"/>
        <v>9.7142857142857135</v>
      </c>
      <c r="N660" s="388">
        <v>0</v>
      </c>
      <c r="O660" s="402" t="s">
        <v>4745</v>
      </c>
      <c r="P660" s="388">
        <f t="shared" si="31"/>
        <v>0</v>
      </c>
      <c r="Q660" s="389" t="str" cm="1">
        <f t="array" aca="1" ref="Q660" ca="1">IF(ISNUMBER(P660),IF(P660=100%,"CUMPLIDA",IF(AND(ISNUMBER(L660),ISNUMBER(INDIRECT("FECHA_"&amp;$B660,1))), IF(L660&lt;=INDIRECT("FECHA_"&amp;$B660,1),"INCUMPLIDA","PROCESO"), "VERIFICAR FECHA")),"SIN VALOR AVANCE")</f>
        <v>PROCESO</v>
      </c>
    </row>
    <row r="661" spans="1:17" ht="30.75" customHeight="1">
      <c r="A661" s="412" t="s">
        <v>19</v>
      </c>
      <c r="B661" s="383" t="s">
        <v>14</v>
      </c>
      <c r="C661" s="596" t="s">
        <v>2787</v>
      </c>
      <c r="D661" s="596" t="s">
        <v>2381</v>
      </c>
      <c r="E661" s="595" t="s">
        <v>2788</v>
      </c>
      <c r="F661" s="595" t="s">
        <v>2789</v>
      </c>
      <c r="G661" s="384" t="s">
        <v>2790</v>
      </c>
      <c r="H661" s="402" t="s">
        <v>2791</v>
      </c>
      <c r="I661" s="402" t="s">
        <v>2792</v>
      </c>
      <c r="J661" s="391">
        <v>1</v>
      </c>
      <c r="K661" s="386">
        <v>45231</v>
      </c>
      <c r="L661" s="386">
        <v>45504</v>
      </c>
      <c r="M661" s="387">
        <f t="shared" si="30"/>
        <v>39</v>
      </c>
      <c r="N661" s="388">
        <v>1</v>
      </c>
      <c r="O661" s="402" t="s">
        <v>2793</v>
      </c>
      <c r="P661" s="388">
        <f t="shared" si="31"/>
        <v>1</v>
      </c>
      <c r="Q661" s="389" t="str" cm="1">
        <f t="array" aca="1" ref="Q661" ca="1">IF(ISNUMBER(P661),IF(P661=100%,"CUMPLIDA",IF(AND(ISNUMBER(L661),ISNUMBER(INDIRECT("FECHA_"&amp;$B661,1))), IF(L661&lt;=INDIRECT("FECHA_"&amp;$B661,1),"INCUMPLIDA","PROCESO"), "VERIFICAR FECHA")),"SIN VALOR AVANCE")</f>
        <v>CUMPLIDA</v>
      </c>
    </row>
    <row r="662" spans="1:17" ht="105.75">
      <c r="A662" s="412" t="s">
        <v>19</v>
      </c>
      <c r="B662" s="383" t="s">
        <v>14</v>
      </c>
      <c r="C662" s="596"/>
      <c r="D662" s="596"/>
      <c r="E662" s="595"/>
      <c r="F662" s="595"/>
      <c r="G662" s="384" t="s">
        <v>2794</v>
      </c>
      <c r="H662" s="402" t="s">
        <v>1008</v>
      </c>
      <c r="I662" s="402" t="s">
        <v>119</v>
      </c>
      <c r="J662" s="391">
        <v>1</v>
      </c>
      <c r="K662" s="386">
        <v>45323</v>
      </c>
      <c r="L662" s="386">
        <v>45747</v>
      </c>
      <c r="M662" s="387">
        <f t="shared" si="30"/>
        <v>60.571428571428569</v>
      </c>
      <c r="N662" s="388">
        <v>1</v>
      </c>
      <c r="O662" s="402" t="s">
        <v>2795</v>
      </c>
      <c r="P662" s="388">
        <f t="shared" si="31"/>
        <v>1</v>
      </c>
      <c r="Q662" s="389" t="str" cm="1">
        <f t="array" aca="1" ref="Q662" ca="1">IF(ISNUMBER(P662),IF(P662=100%,"CUMPLIDA",IF(AND(ISNUMBER(L662),ISNUMBER(INDIRECT("FECHA_"&amp;$B662,1))), IF(L662&lt;=INDIRECT("FECHA_"&amp;$B662,1),"INCUMPLIDA","PROCESO"), "VERIFICAR FECHA")),"SIN VALOR AVANCE")</f>
        <v>CUMPLIDA</v>
      </c>
    </row>
    <row r="663" spans="1:17" ht="30.75">
      <c r="A663" s="412" t="s">
        <v>19</v>
      </c>
      <c r="B663" s="383" t="s">
        <v>14</v>
      </c>
      <c r="C663" s="596"/>
      <c r="D663" s="596"/>
      <c r="E663" s="595"/>
      <c r="F663" s="595"/>
      <c r="G663" s="384" t="s">
        <v>2796</v>
      </c>
      <c r="H663" s="402" t="s">
        <v>120</v>
      </c>
      <c r="I663" s="402" t="s">
        <v>121</v>
      </c>
      <c r="J663" s="391">
        <v>1</v>
      </c>
      <c r="K663" s="386">
        <v>45323</v>
      </c>
      <c r="L663" s="386">
        <v>45747</v>
      </c>
      <c r="M663" s="387">
        <f t="shared" si="30"/>
        <v>60.571428571428569</v>
      </c>
      <c r="N663" s="388">
        <v>1</v>
      </c>
      <c r="O663" s="402" t="s">
        <v>2793</v>
      </c>
      <c r="P663" s="388">
        <f t="shared" si="31"/>
        <v>1</v>
      </c>
      <c r="Q663" s="389" t="str" cm="1">
        <f t="array" aca="1" ref="Q663" ca="1">IF(ISNUMBER(P663),IF(P663=100%,"CUMPLIDA",IF(AND(ISNUMBER(L663),ISNUMBER(INDIRECT("FECHA_"&amp;$B663,1))), IF(L663&lt;=INDIRECT("FECHA_"&amp;$B663,1),"INCUMPLIDA","PROCESO"), "VERIFICAR FECHA")),"SIN VALOR AVANCE")</f>
        <v>CUMPLIDA</v>
      </c>
    </row>
    <row r="664" spans="1:17" ht="45">
      <c r="A664" s="412" t="s">
        <v>19</v>
      </c>
      <c r="B664" s="383" t="s">
        <v>14</v>
      </c>
      <c r="C664" s="596"/>
      <c r="D664" s="596"/>
      <c r="E664" s="595"/>
      <c r="F664" s="595"/>
      <c r="G664" s="384" t="s">
        <v>2797</v>
      </c>
      <c r="H664" s="402" t="s">
        <v>195</v>
      </c>
      <c r="I664" s="402" t="s">
        <v>196</v>
      </c>
      <c r="J664" s="391">
        <v>1</v>
      </c>
      <c r="K664" s="386">
        <v>45231</v>
      </c>
      <c r="L664" s="386">
        <v>45747</v>
      </c>
      <c r="M664" s="387">
        <f t="shared" si="30"/>
        <v>73.714285714285708</v>
      </c>
      <c r="N664" s="388">
        <v>1</v>
      </c>
      <c r="O664" s="402" t="s">
        <v>2793</v>
      </c>
      <c r="P664" s="388">
        <f t="shared" si="31"/>
        <v>1</v>
      </c>
      <c r="Q664" s="389" t="str" cm="1">
        <f t="array" aca="1" ref="Q664" ca="1">IF(ISNUMBER(P664),IF(P664=100%,"CUMPLIDA",IF(AND(ISNUMBER(L664),ISNUMBER(INDIRECT("FECHA_"&amp;$B664,1))), IF(L664&lt;=INDIRECT("FECHA_"&amp;$B664,1),"INCUMPLIDA","PROCESO"), "VERIFICAR FECHA")),"SIN VALOR AVANCE")</f>
        <v>CUMPLIDA</v>
      </c>
    </row>
    <row r="665" spans="1:17" ht="105.75">
      <c r="A665" s="412" t="s">
        <v>19</v>
      </c>
      <c r="B665" s="383" t="s">
        <v>14</v>
      </c>
      <c r="C665" s="596"/>
      <c r="D665" s="596"/>
      <c r="E665" s="595"/>
      <c r="F665" s="595"/>
      <c r="G665" s="384" t="s">
        <v>2798</v>
      </c>
      <c r="H665" s="402" t="s">
        <v>122</v>
      </c>
      <c r="I665" s="402" t="s">
        <v>123</v>
      </c>
      <c r="J665" s="391">
        <v>1</v>
      </c>
      <c r="K665" s="386">
        <v>45323</v>
      </c>
      <c r="L665" s="386">
        <v>45747</v>
      </c>
      <c r="M665" s="387">
        <f t="shared" si="30"/>
        <v>60.571428571428569</v>
      </c>
      <c r="N665" s="388">
        <v>1</v>
      </c>
      <c r="O665" s="402" t="s">
        <v>2795</v>
      </c>
      <c r="P665" s="388">
        <f t="shared" si="31"/>
        <v>1</v>
      </c>
      <c r="Q665" s="389" t="str" cm="1">
        <f t="array" aca="1" ref="Q665" ca="1">IF(ISNUMBER(P665),IF(P665=100%,"CUMPLIDA",IF(AND(ISNUMBER(L665),ISNUMBER(INDIRECT("FECHA_"&amp;$B665,1))), IF(L665&lt;=INDIRECT("FECHA_"&amp;$B665,1),"INCUMPLIDA","PROCESO"), "VERIFICAR FECHA")),"SIN VALOR AVANCE")</f>
        <v>CUMPLIDA</v>
      </c>
    </row>
    <row r="666" spans="1:17" ht="30.75">
      <c r="A666" s="412" t="s">
        <v>19</v>
      </c>
      <c r="B666" s="383" t="s">
        <v>14</v>
      </c>
      <c r="C666" s="596"/>
      <c r="D666" s="596"/>
      <c r="E666" s="595"/>
      <c r="F666" s="595"/>
      <c r="G666" s="384" t="s">
        <v>2799</v>
      </c>
      <c r="H666" s="402" t="s">
        <v>124</v>
      </c>
      <c r="I666" s="402" t="s">
        <v>125</v>
      </c>
      <c r="J666" s="391">
        <v>1</v>
      </c>
      <c r="K666" s="386">
        <v>45231</v>
      </c>
      <c r="L666" s="386">
        <v>45747</v>
      </c>
      <c r="M666" s="387">
        <f t="shared" si="30"/>
        <v>73.714285714285708</v>
      </c>
      <c r="N666" s="388">
        <v>1</v>
      </c>
      <c r="O666" s="402" t="s">
        <v>2793</v>
      </c>
      <c r="P666" s="388">
        <f t="shared" si="31"/>
        <v>1</v>
      </c>
      <c r="Q666" s="389" t="str" cm="1">
        <f t="array" aca="1" ref="Q666" ca="1">IF(ISNUMBER(P666),IF(P666=100%,"CUMPLIDA",IF(AND(ISNUMBER(L666),ISNUMBER(INDIRECT("FECHA_"&amp;$B666,1))), IF(L666&lt;=INDIRECT("FECHA_"&amp;$B666,1),"INCUMPLIDA","PROCESO"), "VERIFICAR FECHA")),"SIN VALOR AVANCE")</f>
        <v>CUMPLIDA</v>
      </c>
    </row>
    <row r="667" spans="1:17" ht="135.75">
      <c r="A667" s="412" t="s">
        <v>19</v>
      </c>
      <c r="B667" s="383" t="s">
        <v>14</v>
      </c>
      <c r="C667" s="596"/>
      <c r="D667" s="596"/>
      <c r="E667" s="595"/>
      <c r="F667" s="595"/>
      <c r="G667" s="384" t="s">
        <v>2800</v>
      </c>
      <c r="H667" s="402" t="s">
        <v>126</v>
      </c>
      <c r="I667" s="402" t="s">
        <v>127</v>
      </c>
      <c r="J667" s="391">
        <v>1</v>
      </c>
      <c r="K667" s="386">
        <v>45231</v>
      </c>
      <c r="L667" s="386">
        <v>45808</v>
      </c>
      <c r="M667" s="387">
        <f t="shared" si="30"/>
        <v>82.428571428571431</v>
      </c>
      <c r="N667" s="388">
        <v>1</v>
      </c>
      <c r="O667" s="402" t="s">
        <v>2801</v>
      </c>
      <c r="P667" s="388">
        <f t="shared" si="31"/>
        <v>1</v>
      </c>
      <c r="Q667" s="389" t="str" cm="1">
        <f t="array" aca="1" ref="Q667" ca="1">IF(ISNUMBER(P667),IF(P667=100%,"CUMPLIDA",IF(AND(ISNUMBER(L667),ISNUMBER(INDIRECT("FECHA_"&amp;$B667,1))), IF(L667&lt;=INDIRECT("FECHA_"&amp;$B667,1),"INCUMPLIDA","PROCESO"), "VERIFICAR FECHA")),"SIN VALOR AVANCE")</f>
        <v>CUMPLIDA</v>
      </c>
    </row>
    <row r="668" spans="1:17" ht="30.75">
      <c r="A668" s="412" t="s">
        <v>19</v>
      </c>
      <c r="B668" s="383" t="s">
        <v>14</v>
      </c>
      <c r="C668" s="596"/>
      <c r="D668" s="596"/>
      <c r="E668" s="595"/>
      <c r="F668" s="595"/>
      <c r="G668" s="384" t="s">
        <v>2802</v>
      </c>
      <c r="H668" s="402" t="s">
        <v>129</v>
      </c>
      <c r="I668" s="402" t="s">
        <v>130</v>
      </c>
      <c r="J668" s="391">
        <v>10</v>
      </c>
      <c r="K668" s="386">
        <v>45809</v>
      </c>
      <c r="L668" s="386">
        <v>46752</v>
      </c>
      <c r="M668" s="387">
        <f t="shared" si="30"/>
        <v>134.71428571428572</v>
      </c>
      <c r="N668" s="388">
        <v>0</v>
      </c>
      <c r="O668" s="402" t="s">
        <v>2793</v>
      </c>
      <c r="P668" s="388">
        <f t="shared" si="31"/>
        <v>0</v>
      </c>
      <c r="Q668" s="389" t="str" cm="1">
        <f t="array" aca="1" ref="Q668" ca="1">IF(ISNUMBER(P668),IF(P668=100%,"CUMPLIDA",IF(AND(ISNUMBER(L668),ISNUMBER(INDIRECT("FECHA_"&amp;$B668,1))), IF(L668&lt;=INDIRECT("FECHA_"&amp;$B668,1),"INCUMPLIDA","PROCESO"), "VERIFICAR FECHA")),"SIN VALOR AVANCE")</f>
        <v>PROCESO</v>
      </c>
    </row>
    <row r="669" spans="1:17" ht="105.75">
      <c r="A669" s="412" t="s">
        <v>19</v>
      </c>
      <c r="B669" s="383" t="s">
        <v>14</v>
      </c>
      <c r="C669" s="596"/>
      <c r="D669" s="596"/>
      <c r="E669" s="595"/>
      <c r="F669" s="595"/>
      <c r="G669" s="384" t="s">
        <v>2803</v>
      </c>
      <c r="H669" s="402" t="s">
        <v>132</v>
      </c>
      <c r="I669" s="402" t="s">
        <v>133</v>
      </c>
      <c r="J669" s="391">
        <v>1</v>
      </c>
      <c r="K669" s="386">
        <v>45809</v>
      </c>
      <c r="L669" s="386">
        <v>46752</v>
      </c>
      <c r="M669" s="387">
        <f t="shared" si="30"/>
        <v>134.71428571428572</v>
      </c>
      <c r="N669" s="388">
        <v>0</v>
      </c>
      <c r="O669" s="402" t="s">
        <v>2795</v>
      </c>
      <c r="P669" s="388">
        <f t="shared" si="31"/>
        <v>0</v>
      </c>
      <c r="Q669" s="389" t="str" cm="1">
        <f t="array" aca="1" ref="Q669" ca="1">IF(ISNUMBER(P669),IF(P669=100%,"CUMPLIDA",IF(AND(ISNUMBER(L669),ISNUMBER(INDIRECT("FECHA_"&amp;$B669,1))), IF(L669&lt;=INDIRECT("FECHA_"&amp;$B669,1),"INCUMPLIDA","PROCESO"), "VERIFICAR FECHA")),"SIN VALOR AVANCE")</f>
        <v>PROCESO</v>
      </c>
    </row>
    <row r="670" spans="1:17" ht="135.75">
      <c r="A670" s="412" t="s">
        <v>19</v>
      </c>
      <c r="B670" s="383" t="s">
        <v>14</v>
      </c>
      <c r="C670" s="596"/>
      <c r="D670" s="596"/>
      <c r="E670" s="595"/>
      <c r="F670" s="595"/>
      <c r="G670" s="384" t="s">
        <v>2804</v>
      </c>
      <c r="H670" s="402" t="s">
        <v>135</v>
      </c>
      <c r="I670" s="402" t="s">
        <v>136</v>
      </c>
      <c r="J670" s="391">
        <v>2</v>
      </c>
      <c r="K670" s="386">
        <v>45809</v>
      </c>
      <c r="L670" s="386">
        <v>46752</v>
      </c>
      <c r="M670" s="387">
        <f t="shared" si="30"/>
        <v>134.71428571428572</v>
      </c>
      <c r="N670" s="388">
        <v>0</v>
      </c>
      <c r="O670" s="402" t="s">
        <v>2801</v>
      </c>
      <c r="P670" s="388">
        <f t="shared" si="31"/>
        <v>0</v>
      </c>
      <c r="Q670" s="389" t="str" cm="1">
        <f t="array" aca="1" ref="Q670" ca="1">IF(ISNUMBER(P670),IF(P670=100%,"CUMPLIDA",IF(AND(ISNUMBER(L670),ISNUMBER(INDIRECT("FECHA_"&amp;$B670,1))), IF(L670&lt;=INDIRECT("FECHA_"&amp;$B670,1),"INCUMPLIDA","PROCESO"), "VERIFICAR FECHA")),"SIN VALOR AVANCE")</f>
        <v>PROCESO</v>
      </c>
    </row>
    <row r="671" spans="1:17" ht="90.75">
      <c r="A671" s="412" t="s">
        <v>19</v>
      </c>
      <c r="B671" s="383" t="s">
        <v>14</v>
      </c>
      <c r="C671" s="596"/>
      <c r="D671" s="596"/>
      <c r="E671" s="595" t="s">
        <v>2805</v>
      </c>
      <c r="F671" s="595"/>
      <c r="G671" s="384" t="s">
        <v>2806</v>
      </c>
      <c r="H671" s="402" t="s">
        <v>2807</v>
      </c>
      <c r="I671" s="402" t="s">
        <v>2808</v>
      </c>
      <c r="J671" s="391">
        <v>1</v>
      </c>
      <c r="K671" s="386">
        <v>43862</v>
      </c>
      <c r="L671" s="386">
        <v>43982</v>
      </c>
      <c r="M671" s="387">
        <f t="shared" si="30"/>
        <v>17.142857142857142</v>
      </c>
      <c r="N671" s="388">
        <v>1</v>
      </c>
      <c r="O671" s="402" t="s">
        <v>2809</v>
      </c>
      <c r="P671" s="388">
        <f t="shared" si="31"/>
        <v>1</v>
      </c>
      <c r="Q671" s="389" t="str" cm="1">
        <f t="array" aca="1" ref="Q671" ca="1">IF(ISNUMBER(P671),IF(P671=100%,"CUMPLIDA",IF(AND(ISNUMBER(L671),ISNUMBER(INDIRECT("FECHA_"&amp;$B671,1))), IF(L671&lt;=INDIRECT("FECHA_"&amp;$B671,1),"INCUMPLIDA","PROCESO"), "VERIFICAR FECHA")),"SIN VALOR AVANCE")</f>
        <v>CUMPLIDA</v>
      </c>
    </row>
    <row r="672" spans="1:17" ht="150.75">
      <c r="A672" s="412" t="s">
        <v>19</v>
      </c>
      <c r="B672" s="383" t="s">
        <v>14</v>
      </c>
      <c r="C672" s="596"/>
      <c r="D672" s="596"/>
      <c r="E672" s="595"/>
      <c r="F672" s="595"/>
      <c r="G672" s="384" t="s">
        <v>2810</v>
      </c>
      <c r="H672" s="402" t="s">
        <v>2811</v>
      </c>
      <c r="I672" s="402" t="s">
        <v>2812</v>
      </c>
      <c r="J672" s="391">
        <v>1</v>
      </c>
      <c r="K672" s="386">
        <v>43983</v>
      </c>
      <c r="L672" s="386">
        <v>44043</v>
      </c>
      <c r="M672" s="387">
        <f t="shared" si="30"/>
        <v>8.5714285714285712</v>
      </c>
      <c r="N672" s="388">
        <v>1</v>
      </c>
      <c r="O672" s="402" t="s">
        <v>2813</v>
      </c>
      <c r="P672" s="388">
        <f t="shared" si="31"/>
        <v>1</v>
      </c>
      <c r="Q672" s="389" t="str" cm="1">
        <f t="array" aca="1" ref="Q672" ca="1">IF(ISNUMBER(P672),IF(P672=100%,"CUMPLIDA",IF(AND(ISNUMBER(L672),ISNUMBER(INDIRECT("FECHA_"&amp;$B672,1))), IF(L672&lt;=INDIRECT("FECHA_"&amp;$B672,1),"INCUMPLIDA","PROCESO"), "VERIFICAR FECHA")),"SIN VALOR AVANCE")</f>
        <v>CUMPLIDA</v>
      </c>
    </row>
    <row r="673" spans="1:17" ht="135.75">
      <c r="A673" s="412" t="s">
        <v>19</v>
      </c>
      <c r="B673" s="383" t="s">
        <v>14</v>
      </c>
      <c r="C673" s="596"/>
      <c r="D673" s="596"/>
      <c r="E673" s="595" t="s">
        <v>2814</v>
      </c>
      <c r="F673" s="595"/>
      <c r="G673" s="384" t="s">
        <v>2815</v>
      </c>
      <c r="H673" s="402" t="s">
        <v>2816</v>
      </c>
      <c r="I673" s="402" t="s">
        <v>827</v>
      </c>
      <c r="J673" s="391">
        <v>1</v>
      </c>
      <c r="K673" s="386">
        <v>44044</v>
      </c>
      <c r="L673" s="386">
        <v>44196</v>
      </c>
      <c r="M673" s="387">
        <f t="shared" si="30"/>
        <v>21.714285714285715</v>
      </c>
      <c r="N673" s="388">
        <v>1</v>
      </c>
      <c r="O673" s="402" t="s">
        <v>2801</v>
      </c>
      <c r="P673" s="388">
        <f t="shared" si="31"/>
        <v>1</v>
      </c>
      <c r="Q673" s="389" t="str" cm="1">
        <f t="array" aca="1" ref="Q673" ca="1">IF(ISNUMBER(P673),IF(P673=100%,"CUMPLIDA",IF(AND(ISNUMBER(L673),ISNUMBER(INDIRECT("FECHA_"&amp;$B673,1))), IF(L673&lt;=INDIRECT("FECHA_"&amp;$B673,1),"INCUMPLIDA","PROCESO"), "VERIFICAR FECHA")),"SIN VALOR AVANCE")</f>
        <v>CUMPLIDA</v>
      </c>
    </row>
    <row r="674" spans="1:17" ht="135.75">
      <c r="A674" s="412" t="s">
        <v>19</v>
      </c>
      <c r="B674" s="383" t="s">
        <v>14</v>
      </c>
      <c r="C674" s="596"/>
      <c r="D674" s="596"/>
      <c r="E674" s="595"/>
      <c r="F674" s="595"/>
      <c r="G674" s="384" t="s">
        <v>2817</v>
      </c>
      <c r="H674" s="402" t="s">
        <v>2818</v>
      </c>
      <c r="I674" s="402" t="s">
        <v>2812</v>
      </c>
      <c r="J674" s="391">
        <v>3</v>
      </c>
      <c r="K674" s="386">
        <v>44197</v>
      </c>
      <c r="L674" s="386">
        <v>44469</v>
      </c>
      <c r="M674" s="387">
        <f t="shared" si="30"/>
        <v>38.857142857142854</v>
      </c>
      <c r="N674" s="388">
        <v>1</v>
      </c>
      <c r="O674" s="402" t="s">
        <v>2801</v>
      </c>
      <c r="P674" s="388">
        <f t="shared" si="31"/>
        <v>1</v>
      </c>
      <c r="Q674" s="389" t="str" cm="1">
        <f t="array" aca="1" ref="Q674" ca="1">IF(ISNUMBER(P674),IF(P674=100%,"CUMPLIDA",IF(AND(ISNUMBER(L674),ISNUMBER(INDIRECT("FECHA_"&amp;$B674,1))), IF(L674&lt;=INDIRECT("FECHA_"&amp;$B674,1),"INCUMPLIDA","PROCESO"), "VERIFICAR FECHA")),"SIN VALOR AVANCE")</f>
        <v>CUMPLIDA</v>
      </c>
    </row>
    <row r="675" spans="1:17" ht="150.75" customHeight="1">
      <c r="A675" s="412" t="s">
        <v>19</v>
      </c>
      <c r="B675" s="383" t="s">
        <v>14</v>
      </c>
      <c r="C675" s="596" t="s">
        <v>2819</v>
      </c>
      <c r="D675" s="596" t="s">
        <v>2820</v>
      </c>
      <c r="E675" s="595" t="s">
        <v>2821</v>
      </c>
      <c r="F675" s="595" t="s">
        <v>2822</v>
      </c>
      <c r="G675" s="384" t="s">
        <v>2823</v>
      </c>
      <c r="H675" s="402" t="s">
        <v>2824</v>
      </c>
      <c r="I675" s="402" t="s">
        <v>2825</v>
      </c>
      <c r="J675" s="391">
        <v>1</v>
      </c>
      <c r="K675" s="386">
        <v>44242</v>
      </c>
      <c r="L675" s="386">
        <v>44561</v>
      </c>
      <c r="M675" s="387">
        <f t="shared" si="30"/>
        <v>45.571428571428569</v>
      </c>
      <c r="N675" s="388">
        <v>1</v>
      </c>
      <c r="O675" s="402" t="s">
        <v>2826</v>
      </c>
      <c r="P675" s="388">
        <f t="shared" si="31"/>
        <v>1</v>
      </c>
      <c r="Q675" s="389" t="str" cm="1">
        <f t="array" aca="1" ref="Q675" ca="1">IF(ISNUMBER(P675),IF(P675=100%,"CUMPLIDA",IF(AND(ISNUMBER(L675),ISNUMBER(INDIRECT("FECHA_"&amp;$B675,1))), IF(L675&lt;=INDIRECT("FECHA_"&amp;$B675,1),"INCUMPLIDA","PROCESO"), "VERIFICAR FECHA")),"SIN VALOR AVANCE")</f>
        <v>CUMPLIDA</v>
      </c>
    </row>
    <row r="676" spans="1:17" ht="150.75">
      <c r="A676" s="412" t="s">
        <v>19</v>
      </c>
      <c r="B676" s="383" t="s">
        <v>14</v>
      </c>
      <c r="C676" s="596"/>
      <c r="D676" s="596"/>
      <c r="E676" s="595"/>
      <c r="F676" s="595"/>
      <c r="G676" s="384" t="s">
        <v>2827</v>
      </c>
      <c r="H676" s="402" t="s">
        <v>2828</v>
      </c>
      <c r="I676" s="402" t="s">
        <v>2829</v>
      </c>
      <c r="J676" s="391">
        <v>1</v>
      </c>
      <c r="K676" s="386">
        <v>44242</v>
      </c>
      <c r="L676" s="386">
        <v>44285</v>
      </c>
      <c r="M676" s="387">
        <f t="shared" ref="M676:M731" si="32">(L676-K676)/7</f>
        <v>6.1428571428571432</v>
      </c>
      <c r="N676" s="388">
        <v>1</v>
      </c>
      <c r="O676" s="402" t="s">
        <v>2826</v>
      </c>
      <c r="P676" s="388">
        <f t="shared" si="31"/>
        <v>1</v>
      </c>
      <c r="Q676" s="389" t="str" cm="1">
        <f t="array" aca="1" ref="Q676" ca="1">IF(ISNUMBER(P676),IF(P676=100%,"CUMPLIDA",IF(AND(ISNUMBER(L676),ISNUMBER(INDIRECT("FECHA_"&amp;$B676,1))), IF(L676&lt;=INDIRECT("FECHA_"&amp;$B676,1),"INCUMPLIDA","PROCESO"), "VERIFICAR FECHA")),"SIN VALOR AVANCE")</f>
        <v>CUMPLIDA</v>
      </c>
    </row>
    <row r="677" spans="1:17" ht="180.75">
      <c r="A677" s="412" t="s">
        <v>19</v>
      </c>
      <c r="B677" s="383" t="s">
        <v>14</v>
      </c>
      <c r="C677" s="596"/>
      <c r="D677" s="596"/>
      <c r="E677" s="595" t="s">
        <v>2830</v>
      </c>
      <c r="F677" s="595"/>
      <c r="G677" s="384" t="s">
        <v>2831</v>
      </c>
      <c r="H677" s="402" t="s">
        <v>2832</v>
      </c>
      <c r="I677" s="402" t="s">
        <v>2833</v>
      </c>
      <c r="J677" s="391">
        <v>1</v>
      </c>
      <c r="K677" s="386">
        <v>44228</v>
      </c>
      <c r="L677" s="386">
        <v>44286</v>
      </c>
      <c r="M677" s="387">
        <f t="shared" si="32"/>
        <v>8.2857142857142865</v>
      </c>
      <c r="N677" s="388">
        <v>1</v>
      </c>
      <c r="O677" s="402" t="s">
        <v>2834</v>
      </c>
      <c r="P677" s="388">
        <f t="shared" si="31"/>
        <v>1</v>
      </c>
      <c r="Q677" s="389" t="str" cm="1">
        <f t="array" aca="1" ref="Q677" ca="1">IF(ISNUMBER(P677),IF(P677=100%,"CUMPLIDA",IF(AND(ISNUMBER(L677),ISNUMBER(INDIRECT("FECHA_"&amp;$B677,1))), IF(L677&lt;=INDIRECT("FECHA_"&amp;$B677,1),"INCUMPLIDA","PROCESO"), "VERIFICAR FECHA")),"SIN VALOR AVANCE")</f>
        <v>CUMPLIDA</v>
      </c>
    </row>
    <row r="678" spans="1:17" ht="180.75">
      <c r="A678" s="412" t="s">
        <v>19</v>
      </c>
      <c r="B678" s="383" t="s">
        <v>14</v>
      </c>
      <c r="C678" s="596"/>
      <c r="D678" s="596"/>
      <c r="E678" s="595"/>
      <c r="F678" s="595"/>
      <c r="G678" s="384" t="s">
        <v>2835</v>
      </c>
      <c r="H678" s="402" t="s">
        <v>2832</v>
      </c>
      <c r="I678" s="402" t="s">
        <v>2833</v>
      </c>
      <c r="J678" s="391">
        <v>1</v>
      </c>
      <c r="K678" s="386">
        <v>44228</v>
      </c>
      <c r="L678" s="386">
        <v>44286</v>
      </c>
      <c r="M678" s="387">
        <f t="shared" si="32"/>
        <v>8.2857142857142865</v>
      </c>
      <c r="N678" s="388">
        <v>1</v>
      </c>
      <c r="O678" s="402" t="s">
        <v>2834</v>
      </c>
      <c r="P678" s="388">
        <f t="shared" si="31"/>
        <v>1</v>
      </c>
      <c r="Q678" s="389" t="str" cm="1">
        <f t="array" aca="1" ref="Q678" ca="1">IF(ISNUMBER(P678),IF(P678=100%,"CUMPLIDA",IF(AND(ISNUMBER(L678),ISNUMBER(INDIRECT("FECHA_"&amp;$B678,1))), IF(L678&lt;=INDIRECT("FECHA_"&amp;$B678,1),"INCUMPLIDA","PROCESO"), "VERIFICAR FECHA")),"SIN VALOR AVANCE")</f>
        <v>CUMPLIDA</v>
      </c>
    </row>
    <row r="679" spans="1:17" ht="195">
      <c r="A679" s="412" t="s">
        <v>19</v>
      </c>
      <c r="B679" s="383" t="s">
        <v>14</v>
      </c>
      <c r="C679" s="596"/>
      <c r="D679" s="596"/>
      <c r="E679" s="595" t="s">
        <v>2836</v>
      </c>
      <c r="F679" s="595"/>
      <c r="G679" s="384" t="s">
        <v>2837</v>
      </c>
      <c r="H679" s="402" t="s">
        <v>2838</v>
      </c>
      <c r="I679" s="402" t="s">
        <v>2839</v>
      </c>
      <c r="J679" s="391">
        <v>1</v>
      </c>
      <c r="K679" s="386">
        <v>44286</v>
      </c>
      <c r="L679" s="386">
        <v>44561</v>
      </c>
      <c r="M679" s="387">
        <f t="shared" si="32"/>
        <v>39.285714285714285</v>
      </c>
      <c r="N679" s="388">
        <v>1</v>
      </c>
      <c r="O679" s="402" t="s">
        <v>2834</v>
      </c>
      <c r="P679" s="388">
        <f t="shared" si="31"/>
        <v>1</v>
      </c>
      <c r="Q679" s="389" t="str" cm="1">
        <f t="array" aca="1" ref="Q679" ca="1">IF(ISNUMBER(P679),IF(P679=100%,"CUMPLIDA",IF(AND(ISNUMBER(L679),ISNUMBER(INDIRECT("FECHA_"&amp;$B679,1))), IF(L679&lt;=INDIRECT("FECHA_"&amp;$B679,1),"INCUMPLIDA","PROCESO"), "VERIFICAR FECHA")),"SIN VALOR AVANCE")</f>
        <v>CUMPLIDA</v>
      </c>
    </row>
    <row r="680" spans="1:17" ht="180.75">
      <c r="A680" s="412" t="s">
        <v>19</v>
      </c>
      <c r="B680" s="383" t="s">
        <v>14</v>
      </c>
      <c r="C680" s="596"/>
      <c r="D680" s="596"/>
      <c r="E680" s="595"/>
      <c r="F680" s="595"/>
      <c r="G680" s="384" t="s">
        <v>2840</v>
      </c>
      <c r="H680" s="402" t="s">
        <v>2841</v>
      </c>
      <c r="I680" s="402" t="s">
        <v>2842</v>
      </c>
      <c r="J680" s="391">
        <v>1</v>
      </c>
      <c r="K680" s="386">
        <v>44286</v>
      </c>
      <c r="L680" s="386">
        <v>44561</v>
      </c>
      <c r="M680" s="387">
        <f t="shared" si="32"/>
        <v>39.285714285714285</v>
      </c>
      <c r="N680" s="388">
        <v>1</v>
      </c>
      <c r="O680" s="402" t="s">
        <v>2834</v>
      </c>
      <c r="P680" s="388">
        <f t="shared" si="31"/>
        <v>1</v>
      </c>
      <c r="Q680" s="389" t="str" cm="1">
        <f t="array" aca="1" ref="Q680" ca="1">IF(ISNUMBER(P680),IF(P680=100%,"CUMPLIDA",IF(AND(ISNUMBER(L680),ISNUMBER(INDIRECT("FECHA_"&amp;$B680,1))), IF(L680&lt;=INDIRECT("FECHA_"&amp;$B680,1),"INCUMPLIDA","PROCESO"), "VERIFICAR FECHA")),"SIN VALOR AVANCE")</f>
        <v>CUMPLIDA</v>
      </c>
    </row>
    <row r="681" spans="1:17" ht="195">
      <c r="A681" s="412" t="s">
        <v>19</v>
      </c>
      <c r="B681" s="383" t="s">
        <v>14</v>
      </c>
      <c r="C681" s="596"/>
      <c r="D681" s="596"/>
      <c r="E681" s="595" t="s">
        <v>2843</v>
      </c>
      <c r="F681" s="595"/>
      <c r="G681" s="384" t="s">
        <v>2844</v>
      </c>
      <c r="H681" s="402" t="s">
        <v>2845</v>
      </c>
      <c r="I681" s="402" t="s">
        <v>2846</v>
      </c>
      <c r="J681" s="391">
        <v>2</v>
      </c>
      <c r="K681" s="386">
        <v>44256</v>
      </c>
      <c r="L681" s="386">
        <v>44439</v>
      </c>
      <c r="M681" s="387">
        <f t="shared" si="32"/>
        <v>26.142857142857142</v>
      </c>
      <c r="N681" s="388">
        <v>1</v>
      </c>
      <c r="O681" s="402" t="s">
        <v>2834</v>
      </c>
      <c r="P681" s="388">
        <f t="shared" si="31"/>
        <v>1</v>
      </c>
      <c r="Q681" s="389" t="str" cm="1">
        <f t="array" aca="1" ref="Q681" ca="1">IF(ISNUMBER(P681),IF(P681=100%,"CUMPLIDA",IF(AND(ISNUMBER(L681),ISNUMBER(INDIRECT("FECHA_"&amp;$B681,1))), IF(L681&lt;=INDIRECT("FECHA_"&amp;$B681,1),"INCUMPLIDA","PROCESO"), "VERIFICAR FECHA")),"SIN VALOR AVANCE")</f>
        <v>CUMPLIDA</v>
      </c>
    </row>
    <row r="682" spans="1:17" ht="180.75">
      <c r="A682" s="412" t="s">
        <v>19</v>
      </c>
      <c r="B682" s="383" t="s">
        <v>14</v>
      </c>
      <c r="C682" s="596"/>
      <c r="D682" s="596"/>
      <c r="E682" s="595"/>
      <c r="F682" s="595"/>
      <c r="G682" s="384" t="s">
        <v>2847</v>
      </c>
      <c r="H682" s="402" t="s">
        <v>2848</v>
      </c>
      <c r="I682" s="402" t="s">
        <v>2849</v>
      </c>
      <c r="J682" s="391">
        <v>2</v>
      </c>
      <c r="K682" s="386">
        <v>44256</v>
      </c>
      <c r="L682" s="386">
        <v>44439</v>
      </c>
      <c r="M682" s="387">
        <f t="shared" si="32"/>
        <v>26.142857142857142</v>
      </c>
      <c r="N682" s="388">
        <v>1</v>
      </c>
      <c r="O682" s="402" t="s">
        <v>2834</v>
      </c>
      <c r="P682" s="388">
        <f t="shared" si="31"/>
        <v>1</v>
      </c>
      <c r="Q682" s="389" t="str" cm="1">
        <f t="array" aca="1" ref="Q682" ca="1">IF(ISNUMBER(P682),IF(P682=100%,"CUMPLIDA",IF(AND(ISNUMBER(L682),ISNUMBER(INDIRECT("FECHA_"&amp;$B682,1))), IF(L682&lt;=INDIRECT("FECHA_"&amp;$B682,1),"INCUMPLIDA","PROCESO"), "VERIFICAR FECHA")),"SIN VALOR AVANCE")</f>
        <v>CUMPLIDA</v>
      </c>
    </row>
    <row r="683" spans="1:17" ht="60" customHeight="1">
      <c r="A683" s="412" t="s">
        <v>19</v>
      </c>
      <c r="B683" s="383" t="s">
        <v>14</v>
      </c>
      <c r="C683" s="596"/>
      <c r="D683" s="596"/>
      <c r="E683" s="595" t="s">
        <v>2850</v>
      </c>
      <c r="F683" s="595"/>
      <c r="G683" s="384" t="s">
        <v>2851</v>
      </c>
      <c r="H683" s="402" t="s">
        <v>2852</v>
      </c>
      <c r="I683" s="402" t="s">
        <v>2853</v>
      </c>
      <c r="J683" s="391">
        <v>1</v>
      </c>
      <c r="K683" s="386">
        <v>44228</v>
      </c>
      <c r="L683" s="386">
        <v>44316</v>
      </c>
      <c r="M683" s="387">
        <f t="shared" si="32"/>
        <v>12.571428571428571</v>
      </c>
      <c r="N683" s="388">
        <v>1</v>
      </c>
      <c r="O683" s="402" t="s">
        <v>2854</v>
      </c>
      <c r="P683" s="388">
        <f t="shared" si="31"/>
        <v>1</v>
      </c>
      <c r="Q683" s="389" t="str" cm="1">
        <f t="array" aca="1" ref="Q683" ca="1">IF(ISNUMBER(P683),IF(P683=100%,"CUMPLIDA",IF(AND(ISNUMBER(L683),ISNUMBER(INDIRECT("FECHA_"&amp;$B683,1))), IF(L683&lt;=INDIRECT("FECHA_"&amp;$B683,1),"INCUMPLIDA","PROCESO"), "VERIFICAR FECHA")),"SIN VALOR AVANCE")</f>
        <v>CUMPLIDA</v>
      </c>
    </row>
    <row r="684" spans="1:17" ht="120">
      <c r="A684" s="412" t="s">
        <v>19</v>
      </c>
      <c r="B684" s="383" t="s">
        <v>14</v>
      </c>
      <c r="C684" s="596"/>
      <c r="D684" s="596"/>
      <c r="E684" s="595"/>
      <c r="F684" s="595"/>
      <c r="G684" s="384" t="s">
        <v>2855</v>
      </c>
      <c r="H684" s="402" t="s">
        <v>2856</v>
      </c>
      <c r="I684" s="402" t="s">
        <v>2857</v>
      </c>
      <c r="J684" s="391">
        <v>1</v>
      </c>
      <c r="K684" s="386">
        <v>44228</v>
      </c>
      <c r="L684" s="386">
        <v>44316</v>
      </c>
      <c r="M684" s="387">
        <f t="shared" si="32"/>
        <v>12.571428571428571</v>
      </c>
      <c r="N684" s="388">
        <v>1</v>
      </c>
      <c r="O684" s="402" t="s">
        <v>2854</v>
      </c>
      <c r="P684" s="388">
        <f t="shared" si="31"/>
        <v>1</v>
      </c>
      <c r="Q684" s="389" t="str" cm="1">
        <f t="array" aca="1" ref="Q684" ca="1">IF(ISNUMBER(P684),IF(P684=100%,"CUMPLIDA",IF(AND(ISNUMBER(L684),ISNUMBER(INDIRECT("FECHA_"&amp;$B684,1))), IF(L684&lt;=INDIRECT("FECHA_"&amp;$B684,1),"INCUMPLIDA","PROCESO"), "VERIFICAR FECHA")),"SIN VALOR AVANCE")</f>
        <v>CUMPLIDA</v>
      </c>
    </row>
    <row r="685" spans="1:17" ht="180">
      <c r="A685" s="412" t="s">
        <v>19</v>
      </c>
      <c r="B685" s="383" t="s">
        <v>14</v>
      </c>
      <c r="C685" s="596"/>
      <c r="D685" s="596"/>
      <c r="E685" s="384" t="s">
        <v>2858</v>
      </c>
      <c r="F685" s="595"/>
      <c r="G685" s="384" t="s">
        <v>2859</v>
      </c>
      <c r="H685" s="402" t="s">
        <v>2860</v>
      </c>
      <c r="I685" s="402" t="s">
        <v>2861</v>
      </c>
      <c r="J685" s="391">
        <v>1</v>
      </c>
      <c r="K685" s="386">
        <v>44256</v>
      </c>
      <c r="L685" s="386">
        <v>44412</v>
      </c>
      <c r="M685" s="387">
        <f t="shared" si="32"/>
        <v>22.285714285714285</v>
      </c>
      <c r="N685" s="388">
        <v>1</v>
      </c>
      <c r="O685" s="402" t="s">
        <v>2862</v>
      </c>
      <c r="P685" s="388">
        <f t="shared" si="31"/>
        <v>1</v>
      </c>
      <c r="Q685" s="389" t="str" cm="1">
        <f t="array" aca="1" ref="Q685" ca="1">IF(ISNUMBER(P685),IF(P685=100%,"CUMPLIDA",IF(AND(ISNUMBER(L685),ISNUMBER(INDIRECT("FECHA_"&amp;$B685,1))), IF(L685&lt;=INDIRECT("FECHA_"&amp;$B685,1),"INCUMPLIDA","PROCESO"), "VERIFICAR FECHA")),"SIN VALOR AVANCE")</f>
        <v>CUMPLIDA</v>
      </c>
    </row>
    <row r="686" spans="1:17" ht="60.75">
      <c r="A686" s="412" t="s">
        <v>19</v>
      </c>
      <c r="B686" s="383" t="s">
        <v>14</v>
      </c>
      <c r="C686" s="596"/>
      <c r="D686" s="596"/>
      <c r="E686" s="595" t="s">
        <v>2863</v>
      </c>
      <c r="F686" s="595"/>
      <c r="G686" s="384" t="s">
        <v>2864</v>
      </c>
      <c r="H686" s="402" t="s">
        <v>2865</v>
      </c>
      <c r="I686" s="402" t="s">
        <v>2866</v>
      </c>
      <c r="J686" s="391">
        <v>1</v>
      </c>
      <c r="K686" s="386">
        <v>44409</v>
      </c>
      <c r="L686" s="386">
        <v>44592</v>
      </c>
      <c r="M686" s="387">
        <f t="shared" si="32"/>
        <v>26.142857142857142</v>
      </c>
      <c r="N686" s="388">
        <v>1</v>
      </c>
      <c r="O686" s="402" t="s">
        <v>2867</v>
      </c>
      <c r="P686" s="388">
        <f t="shared" si="31"/>
        <v>1</v>
      </c>
      <c r="Q686" s="389" t="str" cm="1">
        <f t="array" aca="1" ref="Q686" ca="1">IF(ISNUMBER(P686),IF(P686=100%,"CUMPLIDA",IF(AND(ISNUMBER(L686),ISNUMBER(INDIRECT("FECHA_"&amp;$B686,1))), IF(L686&lt;=INDIRECT("FECHA_"&amp;$B686,1),"INCUMPLIDA","PROCESO"), "VERIFICAR FECHA")),"SIN VALOR AVANCE")</f>
        <v>CUMPLIDA</v>
      </c>
    </row>
    <row r="687" spans="1:17" ht="195">
      <c r="A687" s="412" t="s">
        <v>19</v>
      </c>
      <c r="B687" s="383" t="s">
        <v>14</v>
      </c>
      <c r="C687" s="596"/>
      <c r="D687" s="596"/>
      <c r="E687" s="595"/>
      <c r="F687" s="595"/>
      <c r="G687" s="384" t="s">
        <v>2868</v>
      </c>
      <c r="H687" s="402" t="s">
        <v>2869</v>
      </c>
      <c r="I687" s="402" t="s">
        <v>2870</v>
      </c>
      <c r="J687" s="391">
        <v>1</v>
      </c>
      <c r="K687" s="386">
        <v>44228</v>
      </c>
      <c r="L687" s="386">
        <v>44286</v>
      </c>
      <c r="M687" s="387">
        <f t="shared" si="32"/>
        <v>8.2857142857142865</v>
      </c>
      <c r="N687" s="388">
        <v>1</v>
      </c>
      <c r="O687" s="402" t="s">
        <v>2854</v>
      </c>
      <c r="P687" s="388">
        <f t="shared" si="31"/>
        <v>1</v>
      </c>
      <c r="Q687" s="389" t="str" cm="1">
        <f t="array" aca="1" ref="Q687" ca="1">IF(ISNUMBER(P687),IF(P687=100%,"CUMPLIDA",IF(AND(ISNUMBER(L687),ISNUMBER(INDIRECT("FECHA_"&amp;$B687,1))), IF(L687&lt;=INDIRECT("FECHA_"&amp;$B687,1),"INCUMPLIDA","PROCESO"), "VERIFICAR FECHA")),"SIN VALOR AVANCE")</f>
        <v>CUMPLIDA</v>
      </c>
    </row>
    <row r="688" spans="1:17" ht="180">
      <c r="A688" s="412" t="s">
        <v>19</v>
      </c>
      <c r="B688" s="383" t="s">
        <v>14</v>
      </c>
      <c r="C688" s="596"/>
      <c r="D688" s="596"/>
      <c r="E688" s="595"/>
      <c r="F688" s="595"/>
      <c r="G688" s="384" t="s">
        <v>2871</v>
      </c>
      <c r="H688" s="402" t="s">
        <v>2872</v>
      </c>
      <c r="I688" s="402" t="s">
        <v>2873</v>
      </c>
      <c r="J688" s="391">
        <v>1</v>
      </c>
      <c r="K688" s="386">
        <v>44287</v>
      </c>
      <c r="L688" s="386">
        <v>44439</v>
      </c>
      <c r="M688" s="387">
        <f t="shared" si="32"/>
        <v>21.714285714285715</v>
      </c>
      <c r="N688" s="388">
        <v>1</v>
      </c>
      <c r="O688" s="402" t="s">
        <v>2854</v>
      </c>
      <c r="P688" s="388">
        <f t="shared" si="31"/>
        <v>1</v>
      </c>
      <c r="Q688" s="389" t="str" cm="1">
        <f t="array" aca="1" ref="Q688" ca="1">IF(ISNUMBER(P688),IF(P688=100%,"CUMPLIDA",IF(AND(ISNUMBER(L688),ISNUMBER(INDIRECT("FECHA_"&amp;$B688,1))), IF(L688&lt;=INDIRECT("FECHA_"&amp;$B688,1),"INCUMPLIDA","PROCESO"), "VERIFICAR FECHA")),"SIN VALOR AVANCE")</f>
        <v>CUMPLIDA</v>
      </c>
    </row>
    <row r="689" spans="1:17" ht="105">
      <c r="A689" s="412" t="s">
        <v>19</v>
      </c>
      <c r="B689" s="383" t="s">
        <v>14</v>
      </c>
      <c r="C689" s="596"/>
      <c r="D689" s="596"/>
      <c r="E689" s="595" t="s">
        <v>2874</v>
      </c>
      <c r="F689" s="595"/>
      <c r="G689" s="384" t="s">
        <v>2875</v>
      </c>
      <c r="H689" s="402" t="s">
        <v>2876</v>
      </c>
      <c r="I689" s="402" t="s">
        <v>203</v>
      </c>
      <c r="J689" s="391">
        <v>1</v>
      </c>
      <c r="K689" s="386">
        <v>44228</v>
      </c>
      <c r="L689" s="386">
        <v>44377</v>
      </c>
      <c r="M689" s="387">
        <f t="shared" si="32"/>
        <v>21.285714285714285</v>
      </c>
      <c r="N689" s="388">
        <v>1</v>
      </c>
      <c r="O689" s="402" t="s">
        <v>2854</v>
      </c>
      <c r="P689" s="388">
        <f t="shared" ref="P689:P740" si="33">IF(B689="ITRC",N689,N689/J689)</f>
        <v>1</v>
      </c>
      <c r="Q689" s="389" t="str" cm="1">
        <f t="array" aca="1" ref="Q689" ca="1">IF(ISNUMBER(P689),IF(P689=100%,"CUMPLIDA",IF(AND(ISNUMBER(L689),ISNUMBER(INDIRECT("FECHA_"&amp;$B689,1))), IF(L689&lt;=INDIRECT("FECHA_"&amp;$B689,1),"INCUMPLIDA","PROCESO"), "VERIFICAR FECHA")),"SIN VALOR AVANCE")</f>
        <v>CUMPLIDA</v>
      </c>
    </row>
    <row r="690" spans="1:17" ht="255">
      <c r="A690" s="412" t="s">
        <v>19</v>
      </c>
      <c r="B690" s="383" t="s">
        <v>14</v>
      </c>
      <c r="C690" s="596"/>
      <c r="D690" s="596"/>
      <c r="E690" s="595"/>
      <c r="F690" s="595"/>
      <c r="G690" s="384" t="s">
        <v>2877</v>
      </c>
      <c r="H690" s="402" t="s">
        <v>2878</v>
      </c>
      <c r="I690" s="402" t="s">
        <v>2879</v>
      </c>
      <c r="J690" s="391">
        <v>1</v>
      </c>
      <c r="K690" s="386">
        <v>44378</v>
      </c>
      <c r="L690" s="386">
        <v>44681</v>
      </c>
      <c r="M690" s="387">
        <f t="shared" si="32"/>
        <v>43.285714285714285</v>
      </c>
      <c r="N690" s="388">
        <v>1</v>
      </c>
      <c r="O690" s="402" t="s">
        <v>2880</v>
      </c>
      <c r="P690" s="388">
        <f t="shared" si="33"/>
        <v>1</v>
      </c>
      <c r="Q690" s="389" t="str" cm="1">
        <f t="array" aca="1" ref="Q690" ca="1">IF(ISNUMBER(P690),IF(P690=100%,"CUMPLIDA",IF(AND(ISNUMBER(L690),ISNUMBER(INDIRECT("FECHA_"&amp;$B690,1))), IF(L690&lt;=INDIRECT("FECHA_"&amp;$B690,1),"INCUMPLIDA","PROCESO"), "VERIFICAR FECHA")),"SIN VALOR AVANCE")</f>
        <v>CUMPLIDA</v>
      </c>
    </row>
    <row r="691" spans="1:17" ht="120">
      <c r="A691" s="412" t="s">
        <v>19</v>
      </c>
      <c r="B691" s="383" t="s">
        <v>14</v>
      </c>
      <c r="C691" s="596"/>
      <c r="D691" s="596"/>
      <c r="E691" s="595" t="s">
        <v>2881</v>
      </c>
      <c r="F691" s="595"/>
      <c r="G691" s="384" t="s">
        <v>2882</v>
      </c>
      <c r="H691" s="402" t="s">
        <v>2883</v>
      </c>
      <c r="I691" s="402" t="s">
        <v>2884</v>
      </c>
      <c r="J691" s="391">
        <v>1</v>
      </c>
      <c r="K691" s="386">
        <v>44378</v>
      </c>
      <c r="L691" s="386">
        <v>44408</v>
      </c>
      <c r="M691" s="387">
        <f t="shared" si="32"/>
        <v>4.2857142857142856</v>
      </c>
      <c r="N691" s="388">
        <v>1</v>
      </c>
      <c r="O691" s="402" t="s">
        <v>2854</v>
      </c>
      <c r="P691" s="388">
        <f t="shared" si="33"/>
        <v>1</v>
      </c>
      <c r="Q691" s="389" t="str" cm="1">
        <f t="array" aca="1" ref="Q691" ca="1">IF(ISNUMBER(P691),IF(P691=100%,"CUMPLIDA",IF(AND(ISNUMBER(L691),ISNUMBER(INDIRECT("FECHA_"&amp;$B691,1))), IF(L691&lt;=INDIRECT("FECHA_"&amp;$B691,1),"INCUMPLIDA","PROCESO"), "VERIFICAR FECHA")),"SIN VALOR AVANCE")</f>
        <v>CUMPLIDA</v>
      </c>
    </row>
    <row r="692" spans="1:17" ht="180">
      <c r="A692" s="412" t="s">
        <v>19</v>
      </c>
      <c r="B692" s="383" t="s">
        <v>14</v>
      </c>
      <c r="C692" s="596"/>
      <c r="D692" s="596"/>
      <c r="E692" s="595"/>
      <c r="F692" s="595"/>
      <c r="G692" s="384" t="s">
        <v>2885</v>
      </c>
      <c r="H692" s="402" t="s">
        <v>2886</v>
      </c>
      <c r="I692" s="402" t="s">
        <v>2887</v>
      </c>
      <c r="J692" s="391">
        <v>6</v>
      </c>
      <c r="K692" s="386">
        <v>44256</v>
      </c>
      <c r="L692" s="386">
        <v>44408</v>
      </c>
      <c r="M692" s="387">
        <f t="shared" si="32"/>
        <v>21.714285714285715</v>
      </c>
      <c r="N692" s="388">
        <v>1</v>
      </c>
      <c r="O692" s="402" t="s">
        <v>2862</v>
      </c>
      <c r="P692" s="388">
        <f t="shared" si="33"/>
        <v>1</v>
      </c>
      <c r="Q692" s="389" t="str" cm="1">
        <f t="array" aca="1" ref="Q692" ca="1">IF(ISNUMBER(P692),IF(P692=100%,"CUMPLIDA",IF(AND(ISNUMBER(L692),ISNUMBER(INDIRECT("FECHA_"&amp;$B692,1))), IF(L692&lt;=INDIRECT("FECHA_"&amp;$B692,1),"INCUMPLIDA","PROCESO"), "VERIFICAR FECHA")),"SIN VALOR AVANCE")</f>
        <v>CUMPLIDA</v>
      </c>
    </row>
    <row r="693" spans="1:17" ht="75.75">
      <c r="A693" s="412" t="s">
        <v>19</v>
      </c>
      <c r="B693" s="383" t="s">
        <v>14</v>
      </c>
      <c r="C693" s="596"/>
      <c r="D693" s="596"/>
      <c r="E693" s="595" t="s">
        <v>2888</v>
      </c>
      <c r="F693" s="595"/>
      <c r="G693" s="384" t="s">
        <v>2889</v>
      </c>
      <c r="H693" s="402" t="s">
        <v>2791</v>
      </c>
      <c r="I693" s="402" t="s">
        <v>2792</v>
      </c>
      <c r="J693" s="391">
        <v>1</v>
      </c>
      <c r="K693" s="386">
        <v>45231</v>
      </c>
      <c r="L693" s="386">
        <v>45504</v>
      </c>
      <c r="M693" s="387">
        <f t="shared" si="32"/>
        <v>39</v>
      </c>
      <c r="N693" s="388">
        <v>1</v>
      </c>
      <c r="O693" s="402" t="s">
        <v>2890</v>
      </c>
      <c r="P693" s="388">
        <f t="shared" si="33"/>
        <v>1</v>
      </c>
      <c r="Q693" s="389" t="str" cm="1">
        <f t="array" aca="1" ref="Q693" ca="1">IF(ISNUMBER(P693),IF(P693=100%,"CUMPLIDA",IF(AND(ISNUMBER(L693),ISNUMBER(INDIRECT("FECHA_"&amp;$B693,1))), IF(L693&lt;=INDIRECT("FECHA_"&amp;$B693,1),"INCUMPLIDA","PROCESO"), "VERIFICAR FECHA")),"SIN VALOR AVANCE")</f>
        <v>CUMPLIDA</v>
      </c>
    </row>
    <row r="694" spans="1:17" ht="120.75">
      <c r="A694" s="412" t="s">
        <v>19</v>
      </c>
      <c r="B694" s="383" t="s">
        <v>14</v>
      </c>
      <c r="C694" s="596"/>
      <c r="D694" s="596"/>
      <c r="E694" s="595"/>
      <c r="F694" s="595"/>
      <c r="G694" s="384" t="s">
        <v>2891</v>
      </c>
      <c r="H694" s="402" t="s">
        <v>1008</v>
      </c>
      <c r="I694" s="402" t="s">
        <v>119</v>
      </c>
      <c r="J694" s="391">
        <v>1</v>
      </c>
      <c r="K694" s="386">
        <v>45323</v>
      </c>
      <c r="L694" s="386">
        <v>45747</v>
      </c>
      <c r="M694" s="387">
        <f t="shared" si="32"/>
        <v>60.571428571428569</v>
      </c>
      <c r="N694" s="388">
        <v>1</v>
      </c>
      <c r="O694" s="402" t="s">
        <v>2892</v>
      </c>
      <c r="P694" s="388">
        <f t="shared" si="33"/>
        <v>1</v>
      </c>
      <c r="Q694" s="389" t="str" cm="1">
        <f t="array" aca="1" ref="Q694" ca="1">IF(ISNUMBER(P694),IF(P694=100%,"CUMPLIDA",IF(AND(ISNUMBER(L694),ISNUMBER(INDIRECT("FECHA_"&amp;$B694,1))), IF(L694&lt;=INDIRECT("FECHA_"&amp;$B694,1),"INCUMPLIDA","PROCESO"), "VERIFICAR FECHA")),"SIN VALOR AVANCE")</f>
        <v>CUMPLIDA</v>
      </c>
    </row>
    <row r="695" spans="1:17" ht="45.75">
      <c r="A695" s="412" t="s">
        <v>19</v>
      </c>
      <c r="B695" s="383" t="s">
        <v>14</v>
      </c>
      <c r="C695" s="596"/>
      <c r="D695" s="596"/>
      <c r="E695" s="595" t="s">
        <v>2893</v>
      </c>
      <c r="F695" s="595"/>
      <c r="G695" s="384" t="s">
        <v>2894</v>
      </c>
      <c r="H695" s="402" t="s">
        <v>120</v>
      </c>
      <c r="I695" s="402" t="s">
        <v>121</v>
      </c>
      <c r="J695" s="391">
        <v>1</v>
      </c>
      <c r="K695" s="386">
        <v>45323</v>
      </c>
      <c r="L695" s="386">
        <v>45747</v>
      </c>
      <c r="M695" s="387">
        <f t="shared" si="32"/>
        <v>60.571428571428569</v>
      </c>
      <c r="N695" s="388">
        <v>1</v>
      </c>
      <c r="O695" s="402" t="s">
        <v>2895</v>
      </c>
      <c r="P695" s="388">
        <f t="shared" si="33"/>
        <v>1</v>
      </c>
      <c r="Q695" s="389" t="str" cm="1">
        <f t="array" aca="1" ref="Q695" ca="1">IF(ISNUMBER(P695),IF(P695=100%,"CUMPLIDA",IF(AND(ISNUMBER(L695),ISNUMBER(INDIRECT("FECHA_"&amp;$B695,1))), IF(L695&lt;=INDIRECT("FECHA_"&amp;$B695,1),"INCUMPLIDA","PROCESO"), "VERIFICAR FECHA")),"SIN VALOR AVANCE")</f>
        <v>CUMPLIDA</v>
      </c>
    </row>
    <row r="696" spans="1:17" ht="45.75">
      <c r="A696" s="412" t="s">
        <v>19</v>
      </c>
      <c r="B696" s="383" t="s">
        <v>14</v>
      </c>
      <c r="C696" s="596"/>
      <c r="D696" s="596"/>
      <c r="E696" s="595"/>
      <c r="F696" s="595"/>
      <c r="G696" s="384" t="s">
        <v>2896</v>
      </c>
      <c r="H696" s="402" t="s">
        <v>195</v>
      </c>
      <c r="I696" s="402" t="s">
        <v>196</v>
      </c>
      <c r="J696" s="391">
        <v>1</v>
      </c>
      <c r="K696" s="386">
        <v>45231</v>
      </c>
      <c r="L696" s="386">
        <v>45747</v>
      </c>
      <c r="M696" s="387">
        <f t="shared" si="32"/>
        <v>73.714285714285708</v>
      </c>
      <c r="N696" s="388">
        <v>1</v>
      </c>
      <c r="O696" s="402" t="s">
        <v>2895</v>
      </c>
      <c r="P696" s="388">
        <f t="shared" si="33"/>
        <v>1</v>
      </c>
      <c r="Q696" s="389" t="str" cm="1">
        <f t="array" aca="1" ref="Q696" ca="1">IF(ISNUMBER(P696),IF(P696=100%,"CUMPLIDA",IF(AND(ISNUMBER(L696),ISNUMBER(INDIRECT("FECHA_"&amp;$B696,1))), IF(L696&lt;=INDIRECT("FECHA_"&amp;$B696,1),"INCUMPLIDA","PROCESO"), "VERIFICAR FECHA")),"SIN VALOR AVANCE")</f>
        <v>CUMPLIDA</v>
      </c>
    </row>
    <row r="697" spans="1:17" ht="120.75">
      <c r="A697" s="412" t="s">
        <v>19</v>
      </c>
      <c r="B697" s="383" t="s">
        <v>14</v>
      </c>
      <c r="C697" s="596"/>
      <c r="D697" s="596"/>
      <c r="E697" s="595"/>
      <c r="F697" s="595"/>
      <c r="G697" s="384" t="s">
        <v>2897</v>
      </c>
      <c r="H697" s="402" t="s">
        <v>122</v>
      </c>
      <c r="I697" s="402" t="s">
        <v>123</v>
      </c>
      <c r="J697" s="391">
        <v>1</v>
      </c>
      <c r="K697" s="386">
        <v>45323</v>
      </c>
      <c r="L697" s="386">
        <v>45747</v>
      </c>
      <c r="M697" s="387">
        <f t="shared" si="32"/>
        <v>60.571428571428569</v>
      </c>
      <c r="N697" s="388">
        <v>1</v>
      </c>
      <c r="O697" s="402" t="s">
        <v>2892</v>
      </c>
      <c r="P697" s="388">
        <f t="shared" si="33"/>
        <v>1</v>
      </c>
      <c r="Q697" s="389" t="str" cm="1">
        <f t="array" aca="1" ref="Q697" ca="1">IF(ISNUMBER(P697),IF(P697=100%,"CUMPLIDA",IF(AND(ISNUMBER(L697),ISNUMBER(INDIRECT("FECHA_"&amp;$B697,1))), IF(L697&lt;=INDIRECT("FECHA_"&amp;$B697,1),"INCUMPLIDA","PROCESO"), "VERIFICAR FECHA")),"SIN VALOR AVANCE")</f>
        <v>CUMPLIDA</v>
      </c>
    </row>
    <row r="698" spans="1:17" ht="45.75">
      <c r="A698" s="412" t="s">
        <v>19</v>
      </c>
      <c r="B698" s="383" t="s">
        <v>14</v>
      </c>
      <c r="C698" s="596"/>
      <c r="D698" s="596"/>
      <c r="E698" s="595"/>
      <c r="F698" s="595"/>
      <c r="G698" s="384" t="s">
        <v>2898</v>
      </c>
      <c r="H698" s="402" t="s">
        <v>124</v>
      </c>
      <c r="I698" s="402" t="s">
        <v>125</v>
      </c>
      <c r="J698" s="391">
        <v>1</v>
      </c>
      <c r="K698" s="386">
        <v>45231</v>
      </c>
      <c r="L698" s="386">
        <v>45747</v>
      </c>
      <c r="M698" s="387">
        <f t="shared" si="32"/>
        <v>73.714285714285708</v>
      </c>
      <c r="N698" s="388">
        <v>1</v>
      </c>
      <c r="O698" s="402" t="s">
        <v>2895</v>
      </c>
      <c r="P698" s="388">
        <f t="shared" si="33"/>
        <v>1</v>
      </c>
      <c r="Q698" s="389" t="str" cm="1">
        <f t="array" aca="1" ref="Q698" ca="1">IF(ISNUMBER(P698),IF(P698=100%,"CUMPLIDA",IF(AND(ISNUMBER(L698),ISNUMBER(INDIRECT("FECHA_"&amp;$B698,1))), IF(L698&lt;=INDIRECT("FECHA_"&amp;$B698,1),"INCUMPLIDA","PROCESO"), "VERIFICAR FECHA")),"SIN VALOR AVANCE")</f>
        <v>CUMPLIDA</v>
      </c>
    </row>
    <row r="699" spans="1:17" ht="150.75">
      <c r="A699" s="412" t="s">
        <v>19</v>
      </c>
      <c r="B699" s="383" t="s">
        <v>14</v>
      </c>
      <c r="C699" s="596"/>
      <c r="D699" s="596"/>
      <c r="E699" s="595"/>
      <c r="F699" s="595"/>
      <c r="G699" s="384" t="s">
        <v>2899</v>
      </c>
      <c r="H699" s="402" t="s">
        <v>126</v>
      </c>
      <c r="I699" s="402" t="s">
        <v>127</v>
      </c>
      <c r="J699" s="391">
        <v>1</v>
      </c>
      <c r="K699" s="386">
        <v>45231</v>
      </c>
      <c r="L699" s="386">
        <v>45808</v>
      </c>
      <c r="M699" s="387">
        <f t="shared" si="32"/>
        <v>82.428571428571431</v>
      </c>
      <c r="N699" s="388">
        <v>1</v>
      </c>
      <c r="O699" s="402" t="s">
        <v>2900</v>
      </c>
      <c r="P699" s="388">
        <f t="shared" si="33"/>
        <v>1</v>
      </c>
      <c r="Q699" s="389" t="str" cm="1">
        <f t="array" aca="1" ref="Q699" ca="1">IF(ISNUMBER(P699),IF(P699=100%,"CUMPLIDA",IF(AND(ISNUMBER(L699),ISNUMBER(INDIRECT("FECHA_"&amp;$B699,1))), IF(L699&lt;=INDIRECT("FECHA_"&amp;$B699,1),"INCUMPLIDA","PROCESO"), "VERIFICAR FECHA")),"SIN VALOR AVANCE")</f>
        <v>CUMPLIDA</v>
      </c>
    </row>
    <row r="700" spans="1:17" ht="225">
      <c r="A700" s="412" t="s">
        <v>19</v>
      </c>
      <c r="B700" s="383" t="s">
        <v>14</v>
      </c>
      <c r="C700" s="596"/>
      <c r="D700" s="596"/>
      <c r="E700" s="384" t="s">
        <v>2901</v>
      </c>
      <c r="F700" s="595"/>
      <c r="G700" s="384" t="s">
        <v>2902</v>
      </c>
      <c r="H700" s="402" t="s">
        <v>129</v>
      </c>
      <c r="I700" s="402" t="s">
        <v>130</v>
      </c>
      <c r="J700" s="391">
        <v>8</v>
      </c>
      <c r="K700" s="386">
        <v>45839</v>
      </c>
      <c r="L700" s="386">
        <v>46568</v>
      </c>
      <c r="M700" s="387">
        <f t="shared" si="32"/>
        <v>104.14285714285714</v>
      </c>
      <c r="N700" s="388">
        <v>0</v>
      </c>
      <c r="O700" s="402" t="s">
        <v>2895</v>
      </c>
      <c r="P700" s="388">
        <f t="shared" si="33"/>
        <v>0</v>
      </c>
      <c r="Q700" s="389" t="str" cm="1">
        <f t="array" aca="1" ref="Q700" ca="1">IF(ISNUMBER(P700),IF(P700=100%,"CUMPLIDA",IF(AND(ISNUMBER(L700),ISNUMBER(INDIRECT("FECHA_"&amp;$B700,1))), IF(L700&lt;=INDIRECT("FECHA_"&amp;$B700,1),"INCUMPLIDA","PROCESO"), "VERIFICAR FECHA")),"SIN VALOR AVANCE")</f>
        <v>PROCESO</v>
      </c>
    </row>
    <row r="701" spans="1:17" ht="120.75">
      <c r="A701" s="412" t="s">
        <v>19</v>
      </c>
      <c r="B701" s="383" t="s">
        <v>14</v>
      </c>
      <c r="C701" s="596"/>
      <c r="D701" s="596"/>
      <c r="E701" s="384" t="s">
        <v>2903</v>
      </c>
      <c r="F701" s="595"/>
      <c r="G701" s="384" t="s">
        <v>2904</v>
      </c>
      <c r="H701" s="402" t="s">
        <v>132</v>
      </c>
      <c r="I701" s="402" t="s">
        <v>133</v>
      </c>
      <c r="J701" s="391">
        <v>1</v>
      </c>
      <c r="K701" s="386">
        <v>45839</v>
      </c>
      <c r="L701" s="386">
        <v>46568</v>
      </c>
      <c r="M701" s="387">
        <f t="shared" si="32"/>
        <v>104.14285714285714</v>
      </c>
      <c r="N701" s="388">
        <v>0</v>
      </c>
      <c r="O701" s="402" t="s">
        <v>2892</v>
      </c>
      <c r="P701" s="388">
        <f t="shared" si="33"/>
        <v>0</v>
      </c>
      <c r="Q701" s="389" t="str" cm="1">
        <f t="array" aca="1" ref="Q701" ca="1">IF(ISNUMBER(P701),IF(P701=100%,"CUMPLIDA",IF(AND(ISNUMBER(L701),ISNUMBER(INDIRECT("FECHA_"&amp;$B701,1))), IF(L701&lt;=INDIRECT("FECHA_"&amp;$B701,1),"INCUMPLIDA","PROCESO"), "VERIFICAR FECHA")),"SIN VALOR AVANCE")</f>
        <v>PROCESO</v>
      </c>
    </row>
    <row r="702" spans="1:17" ht="150.75">
      <c r="A702" s="412" t="s">
        <v>19</v>
      </c>
      <c r="B702" s="383" t="s">
        <v>14</v>
      </c>
      <c r="C702" s="596"/>
      <c r="D702" s="596"/>
      <c r="E702" s="595" t="s">
        <v>2905</v>
      </c>
      <c r="F702" s="595"/>
      <c r="G702" s="384" t="s">
        <v>2906</v>
      </c>
      <c r="H702" s="402" t="s">
        <v>135</v>
      </c>
      <c r="I702" s="402" t="s">
        <v>136</v>
      </c>
      <c r="J702" s="391">
        <v>2</v>
      </c>
      <c r="K702" s="386">
        <v>45839</v>
      </c>
      <c r="L702" s="386">
        <v>46568</v>
      </c>
      <c r="M702" s="387">
        <f t="shared" si="32"/>
        <v>104.14285714285714</v>
      </c>
      <c r="N702" s="388">
        <v>0</v>
      </c>
      <c r="O702" s="402" t="s">
        <v>2900</v>
      </c>
      <c r="P702" s="388">
        <f t="shared" si="33"/>
        <v>0</v>
      </c>
      <c r="Q702" s="389" t="str" cm="1">
        <f t="array" aca="1" ref="Q702" ca="1">IF(ISNUMBER(P702),IF(P702=100%,"CUMPLIDA",IF(AND(ISNUMBER(L702),ISNUMBER(INDIRECT("FECHA_"&amp;$B702,1))), IF(L702&lt;=INDIRECT("FECHA_"&amp;$B702,1),"INCUMPLIDA","PROCESO"), "VERIFICAR FECHA")),"SIN VALOR AVANCE")</f>
        <v>PROCESO</v>
      </c>
    </row>
    <row r="703" spans="1:17" ht="30.75">
      <c r="A703" s="412" t="s">
        <v>19</v>
      </c>
      <c r="B703" s="383" t="s">
        <v>14</v>
      </c>
      <c r="C703" s="596"/>
      <c r="D703" s="596"/>
      <c r="E703" s="595"/>
      <c r="F703" s="595"/>
      <c r="G703" s="384" t="s">
        <v>2907</v>
      </c>
      <c r="H703" s="402" t="s">
        <v>2908</v>
      </c>
      <c r="I703" s="402" t="s">
        <v>2909</v>
      </c>
      <c r="J703" s="391">
        <v>35</v>
      </c>
      <c r="K703" s="386">
        <v>45061</v>
      </c>
      <c r="L703" s="386">
        <v>45275</v>
      </c>
      <c r="M703" s="387">
        <f t="shared" si="32"/>
        <v>30.571428571428573</v>
      </c>
      <c r="N703" s="388">
        <v>1</v>
      </c>
      <c r="O703" s="402" t="s">
        <v>2910</v>
      </c>
      <c r="P703" s="388">
        <f t="shared" si="33"/>
        <v>1</v>
      </c>
      <c r="Q703" s="389" t="str" cm="1">
        <f t="array" aca="1" ref="Q703" ca="1">IF(ISNUMBER(P703),IF(P703=100%,"CUMPLIDA",IF(AND(ISNUMBER(L703),ISNUMBER(INDIRECT("FECHA_"&amp;$B703,1))), IF(L703&lt;=INDIRECT("FECHA_"&amp;$B703,1),"INCUMPLIDA","PROCESO"), "VERIFICAR FECHA")),"SIN VALOR AVANCE")</f>
        <v>CUMPLIDA</v>
      </c>
    </row>
    <row r="704" spans="1:17" ht="105">
      <c r="A704" s="412" t="s">
        <v>19</v>
      </c>
      <c r="B704" s="383" t="s">
        <v>14</v>
      </c>
      <c r="C704" s="596"/>
      <c r="D704" s="596"/>
      <c r="E704" s="595"/>
      <c r="F704" s="595"/>
      <c r="G704" s="384" t="s">
        <v>2911</v>
      </c>
      <c r="H704" s="402" t="s">
        <v>2912</v>
      </c>
      <c r="I704" s="402" t="s">
        <v>2913</v>
      </c>
      <c r="J704" s="391">
        <v>1</v>
      </c>
      <c r="K704" s="386">
        <v>44774</v>
      </c>
      <c r="L704" s="386">
        <v>46387</v>
      </c>
      <c r="M704" s="387">
        <f t="shared" si="32"/>
        <v>230.42857142857142</v>
      </c>
      <c r="N704" s="388">
        <v>0.13</v>
      </c>
      <c r="O704" s="402" t="s">
        <v>2895</v>
      </c>
      <c r="P704" s="388">
        <f t="shared" si="33"/>
        <v>0.13</v>
      </c>
      <c r="Q704" s="389" t="str" cm="1">
        <f t="array" aca="1" ref="Q704" ca="1">IF(ISNUMBER(P704),IF(P704=100%,"CUMPLIDA",IF(AND(ISNUMBER(L704),ISNUMBER(INDIRECT("FECHA_"&amp;$B704,1))), IF(L704&lt;=INDIRECT("FECHA_"&amp;$B704,1),"INCUMPLIDA","PROCESO"), "VERIFICAR FECHA")),"SIN VALOR AVANCE")</f>
        <v>PROCESO</v>
      </c>
    </row>
    <row r="705" spans="1:17" ht="180">
      <c r="A705" s="412" t="s">
        <v>19</v>
      </c>
      <c r="B705" s="383" t="s">
        <v>14</v>
      </c>
      <c r="C705" s="596" t="s">
        <v>2914</v>
      </c>
      <c r="D705" s="596" t="s">
        <v>2412</v>
      </c>
      <c r="E705" s="595" t="s">
        <v>2915</v>
      </c>
      <c r="F705" s="595" t="s">
        <v>2916</v>
      </c>
      <c r="G705" s="384" t="s">
        <v>2917</v>
      </c>
      <c r="H705" s="402" t="s">
        <v>2918</v>
      </c>
      <c r="I705" s="402" t="s">
        <v>2919</v>
      </c>
      <c r="J705" s="391">
        <v>1</v>
      </c>
      <c r="K705" s="386">
        <v>44228</v>
      </c>
      <c r="L705" s="386">
        <v>44561</v>
      </c>
      <c r="M705" s="387">
        <f t="shared" si="32"/>
        <v>47.571428571428569</v>
      </c>
      <c r="N705" s="388">
        <v>1</v>
      </c>
      <c r="O705" s="402" t="s">
        <v>2920</v>
      </c>
      <c r="P705" s="388">
        <f t="shared" si="33"/>
        <v>1</v>
      </c>
      <c r="Q705" s="389" t="str" cm="1">
        <f t="array" aca="1" ref="Q705" ca="1">IF(ISNUMBER(P705),IF(P705=100%,"CUMPLIDA",IF(AND(ISNUMBER(L705),ISNUMBER(INDIRECT("FECHA_"&amp;$B705,1))), IF(L705&lt;=INDIRECT("FECHA_"&amp;$B705,1),"INCUMPLIDA","PROCESO"), "VERIFICAR FECHA")),"SIN VALOR AVANCE")</f>
        <v>CUMPLIDA</v>
      </c>
    </row>
    <row r="706" spans="1:17" ht="120.75">
      <c r="A706" s="412" t="s">
        <v>19</v>
      </c>
      <c r="B706" s="383" t="s">
        <v>14</v>
      </c>
      <c r="C706" s="596"/>
      <c r="D706" s="596"/>
      <c r="E706" s="595"/>
      <c r="F706" s="595"/>
      <c r="G706" s="384" t="s">
        <v>2921</v>
      </c>
      <c r="H706" s="402" t="s">
        <v>2922</v>
      </c>
      <c r="I706" s="402" t="s">
        <v>2923</v>
      </c>
      <c r="J706" s="391">
        <v>1</v>
      </c>
      <c r="K706" s="386">
        <v>44228</v>
      </c>
      <c r="L706" s="386">
        <v>44316</v>
      </c>
      <c r="M706" s="387">
        <f t="shared" si="32"/>
        <v>12.571428571428571</v>
      </c>
      <c r="N706" s="388">
        <v>1</v>
      </c>
      <c r="O706" s="402" t="s">
        <v>2920</v>
      </c>
      <c r="P706" s="388">
        <f t="shared" si="33"/>
        <v>1</v>
      </c>
      <c r="Q706" s="389" t="str" cm="1">
        <f t="array" aca="1" ref="Q706" ca="1">IF(ISNUMBER(P706),IF(P706=100%,"CUMPLIDA",IF(AND(ISNUMBER(L706),ISNUMBER(INDIRECT("FECHA_"&amp;$B706,1))), IF(L706&lt;=INDIRECT("FECHA_"&amp;$B706,1),"INCUMPLIDA","PROCESO"), "VERIFICAR FECHA")),"SIN VALOR AVANCE")</f>
        <v>CUMPLIDA</v>
      </c>
    </row>
    <row r="707" spans="1:17" ht="195">
      <c r="A707" s="412" t="s">
        <v>19</v>
      </c>
      <c r="B707" s="383" t="s">
        <v>14</v>
      </c>
      <c r="C707" s="596"/>
      <c r="D707" s="596"/>
      <c r="E707" s="595" t="s">
        <v>2924</v>
      </c>
      <c r="F707" s="595"/>
      <c r="G707" s="384" t="s">
        <v>2925</v>
      </c>
      <c r="H707" s="402" t="s">
        <v>2918</v>
      </c>
      <c r="I707" s="402" t="s">
        <v>2926</v>
      </c>
      <c r="J707" s="391">
        <v>1</v>
      </c>
      <c r="K707" s="386">
        <v>44228</v>
      </c>
      <c r="L707" s="386">
        <v>44561</v>
      </c>
      <c r="M707" s="387">
        <f t="shared" si="32"/>
        <v>47.571428571428569</v>
      </c>
      <c r="N707" s="388">
        <v>1</v>
      </c>
      <c r="O707" s="402" t="s">
        <v>2920</v>
      </c>
      <c r="P707" s="388">
        <f t="shared" si="33"/>
        <v>1</v>
      </c>
      <c r="Q707" s="389" t="str" cm="1">
        <f t="array" aca="1" ref="Q707" ca="1">IF(ISNUMBER(P707),IF(P707=100%,"CUMPLIDA",IF(AND(ISNUMBER(L707),ISNUMBER(INDIRECT("FECHA_"&amp;$B707,1))), IF(L707&lt;=INDIRECT("FECHA_"&amp;$B707,1),"INCUMPLIDA","PROCESO"), "VERIFICAR FECHA")),"SIN VALOR AVANCE")</f>
        <v>CUMPLIDA</v>
      </c>
    </row>
    <row r="708" spans="1:17" ht="120.75" customHeight="1">
      <c r="A708" s="412" t="s">
        <v>19</v>
      </c>
      <c r="B708" s="383" t="s">
        <v>14</v>
      </c>
      <c r="C708" s="596"/>
      <c r="D708" s="596"/>
      <c r="E708" s="595"/>
      <c r="F708" s="595"/>
      <c r="G708" s="595" t="s">
        <v>2927</v>
      </c>
      <c r="H708" s="402" t="s">
        <v>2928</v>
      </c>
      <c r="I708" s="402" t="s">
        <v>2929</v>
      </c>
      <c r="J708" s="391">
        <v>6</v>
      </c>
      <c r="K708" s="386">
        <v>44256</v>
      </c>
      <c r="L708" s="386">
        <v>44440</v>
      </c>
      <c r="M708" s="387">
        <f t="shared" si="32"/>
        <v>26.285714285714285</v>
      </c>
      <c r="N708" s="388">
        <v>1</v>
      </c>
      <c r="O708" s="402" t="s">
        <v>2920</v>
      </c>
      <c r="P708" s="388">
        <f t="shared" si="33"/>
        <v>1</v>
      </c>
      <c r="Q708" s="389" t="str" cm="1">
        <f t="array" aca="1" ref="Q708" ca="1">IF(ISNUMBER(P708),IF(P708=100%,"CUMPLIDA",IF(AND(ISNUMBER(L708),ISNUMBER(INDIRECT("FECHA_"&amp;$B708,1))), IF(L708&lt;=INDIRECT("FECHA_"&amp;$B708,1),"INCUMPLIDA","PROCESO"), "VERIFICAR FECHA")),"SIN VALOR AVANCE")</f>
        <v>CUMPLIDA</v>
      </c>
    </row>
    <row r="709" spans="1:17" ht="120.75">
      <c r="A709" s="412" t="s">
        <v>19</v>
      </c>
      <c r="B709" s="383" t="s">
        <v>14</v>
      </c>
      <c r="C709" s="596"/>
      <c r="D709" s="596"/>
      <c r="E709" s="384" t="s">
        <v>2930</v>
      </c>
      <c r="F709" s="595"/>
      <c r="G709" s="595"/>
      <c r="H709" s="402" t="s">
        <v>2931</v>
      </c>
      <c r="I709" s="402" t="s">
        <v>2932</v>
      </c>
      <c r="J709" s="391">
        <v>2</v>
      </c>
      <c r="K709" s="386">
        <v>44256</v>
      </c>
      <c r="L709" s="386">
        <v>44440</v>
      </c>
      <c r="M709" s="387">
        <f t="shared" si="32"/>
        <v>26.285714285714285</v>
      </c>
      <c r="N709" s="388">
        <v>1</v>
      </c>
      <c r="O709" s="402" t="s">
        <v>2920</v>
      </c>
      <c r="P709" s="388">
        <f t="shared" si="33"/>
        <v>1</v>
      </c>
      <c r="Q709" s="389" t="str" cm="1">
        <f t="array" aca="1" ref="Q709" ca="1">IF(ISNUMBER(P709),IF(P709=100%,"CUMPLIDA",IF(AND(ISNUMBER(L709),ISNUMBER(INDIRECT("FECHA_"&amp;$B709,1))), IF(L709&lt;=INDIRECT("FECHA_"&amp;$B709,1),"INCUMPLIDA","PROCESO"), "VERIFICAR FECHA")),"SIN VALOR AVANCE")</f>
        <v>CUMPLIDA</v>
      </c>
    </row>
    <row r="710" spans="1:17" ht="150">
      <c r="A710" s="412" t="s">
        <v>19</v>
      </c>
      <c r="B710" s="383" t="s">
        <v>14</v>
      </c>
      <c r="C710" s="596"/>
      <c r="D710" s="596"/>
      <c r="E710" s="384" t="s">
        <v>2933</v>
      </c>
      <c r="F710" s="595"/>
      <c r="G710" s="384" t="s">
        <v>2934</v>
      </c>
      <c r="H710" s="402" t="s">
        <v>2935</v>
      </c>
      <c r="I710" s="402" t="s">
        <v>2936</v>
      </c>
      <c r="J710" s="391">
        <v>1</v>
      </c>
      <c r="K710" s="386">
        <v>44228</v>
      </c>
      <c r="L710" s="386">
        <v>44316</v>
      </c>
      <c r="M710" s="387">
        <f t="shared" si="32"/>
        <v>12.571428571428571</v>
      </c>
      <c r="N710" s="388">
        <v>1</v>
      </c>
      <c r="O710" s="402" t="s">
        <v>2920</v>
      </c>
      <c r="P710" s="388">
        <f t="shared" si="33"/>
        <v>1</v>
      </c>
      <c r="Q710" s="389" t="str" cm="1">
        <f t="array" aca="1" ref="Q710" ca="1">IF(ISNUMBER(P710),IF(P710=100%,"CUMPLIDA",IF(AND(ISNUMBER(L710),ISNUMBER(INDIRECT("FECHA_"&amp;$B710,1))), IF(L710&lt;=INDIRECT("FECHA_"&amp;$B710,1),"INCUMPLIDA","PROCESO"), "VERIFICAR FECHA")),"SIN VALOR AVANCE")</f>
        <v>CUMPLIDA</v>
      </c>
    </row>
    <row r="711" spans="1:17" ht="180.75">
      <c r="A711" s="412" t="s">
        <v>19</v>
      </c>
      <c r="B711" s="383" t="s">
        <v>14</v>
      </c>
      <c r="C711" s="596" t="s">
        <v>2937</v>
      </c>
      <c r="D711" s="596" t="s">
        <v>2938</v>
      </c>
      <c r="E711" s="595" t="s">
        <v>2939</v>
      </c>
      <c r="F711" s="595" t="s">
        <v>2940</v>
      </c>
      <c r="G711" s="384" t="s">
        <v>2941</v>
      </c>
      <c r="H711" s="402" t="s">
        <v>2942</v>
      </c>
      <c r="I711" s="402" t="s">
        <v>2936</v>
      </c>
      <c r="J711" s="391">
        <v>6</v>
      </c>
      <c r="K711" s="386">
        <v>44378</v>
      </c>
      <c r="L711" s="386">
        <v>44469</v>
      </c>
      <c r="M711" s="387">
        <f t="shared" si="32"/>
        <v>13</v>
      </c>
      <c r="N711" s="388">
        <v>1</v>
      </c>
      <c r="O711" s="408" t="s">
        <v>2943</v>
      </c>
      <c r="P711" s="388">
        <f t="shared" si="33"/>
        <v>1</v>
      </c>
      <c r="Q711" s="389" t="str" cm="1">
        <f t="array" aca="1" ref="Q711" ca="1">IF(ISNUMBER(P711),IF(P711=100%,"CUMPLIDA",IF(AND(ISNUMBER(L711),ISNUMBER(INDIRECT("FECHA_"&amp;$B711,1))), IF(L711&lt;=INDIRECT("FECHA_"&amp;$B711,1),"INCUMPLIDA","PROCESO"), "VERIFICAR FECHA")),"SIN VALOR AVANCE")</f>
        <v>CUMPLIDA</v>
      </c>
    </row>
    <row r="712" spans="1:17" ht="135.75">
      <c r="A712" s="412" t="s">
        <v>19</v>
      </c>
      <c r="B712" s="383" t="s">
        <v>14</v>
      </c>
      <c r="C712" s="596"/>
      <c r="D712" s="596"/>
      <c r="E712" s="595"/>
      <c r="F712" s="595"/>
      <c r="G712" s="384" t="s">
        <v>2944</v>
      </c>
      <c r="H712" s="402" t="s">
        <v>2945</v>
      </c>
      <c r="I712" s="402" t="s">
        <v>2946</v>
      </c>
      <c r="J712" s="391">
        <v>12</v>
      </c>
      <c r="K712" s="386">
        <v>44378</v>
      </c>
      <c r="L712" s="386">
        <v>44742</v>
      </c>
      <c r="M712" s="387">
        <f t="shared" si="32"/>
        <v>52</v>
      </c>
      <c r="N712" s="388">
        <v>1</v>
      </c>
      <c r="O712" s="408" t="s">
        <v>2947</v>
      </c>
      <c r="P712" s="388">
        <f t="shared" si="33"/>
        <v>1</v>
      </c>
      <c r="Q712" s="389" t="str" cm="1">
        <f t="array" aca="1" ref="Q712" ca="1">IF(ISNUMBER(P712),IF(P712=100%,"CUMPLIDA",IF(AND(ISNUMBER(L712),ISNUMBER(INDIRECT("FECHA_"&amp;$B712,1))), IF(L712&lt;=INDIRECT("FECHA_"&amp;$B712,1),"INCUMPLIDA","PROCESO"), "VERIFICAR FECHA")),"SIN VALOR AVANCE")</f>
        <v>CUMPLIDA</v>
      </c>
    </row>
    <row r="713" spans="1:17" ht="120.75">
      <c r="A713" s="412" t="s">
        <v>19</v>
      </c>
      <c r="B713" s="383" t="s">
        <v>14</v>
      </c>
      <c r="C713" s="596"/>
      <c r="D713" s="596"/>
      <c r="E713" s="595"/>
      <c r="F713" s="595"/>
      <c r="G713" s="384" t="s">
        <v>2948</v>
      </c>
      <c r="H713" s="402" t="s">
        <v>2949</v>
      </c>
      <c r="I713" s="402" t="s">
        <v>228</v>
      </c>
      <c r="J713" s="391">
        <v>1</v>
      </c>
      <c r="K713" s="386">
        <v>45231</v>
      </c>
      <c r="L713" s="386">
        <v>45504</v>
      </c>
      <c r="M713" s="387">
        <f t="shared" si="32"/>
        <v>39</v>
      </c>
      <c r="N713" s="388">
        <v>1</v>
      </c>
      <c r="O713" s="402" t="s">
        <v>2950</v>
      </c>
      <c r="P713" s="388">
        <f t="shared" si="33"/>
        <v>1</v>
      </c>
      <c r="Q713" s="389" t="str" cm="1">
        <f t="array" aca="1" ref="Q713" ca="1">IF(ISNUMBER(P713),IF(P713=100%,"CUMPLIDA",IF(AND(ISNUMBER(L713),ISNUMBER(INDIRECT("FECHA_"&amp;$B713,1))), IF(L713&lt;=INDIRECT("FECHA_"&amp;$B713,1),"INCUMPLIDA","PROCESO"), "VERIFICAR FECHA")),"SIN VALOR AVANCE")</f>
        <v>CUMPLIDA</v>
      </c>
    </row>
    <row r="714" spans="1:17" ht="135.75">
      <c r="A714" s="412" t="s">
        <v>19</v>
      </c>
      <c r="B714" s="383" t="s">
        <v>14</v>
      </c>
      <c r="C714" s="596"/>
      <c r="D714" s="596"/>
      <c r="E714" s="595"/>
      <c r="F714" s="595"/>
      <c r="G714" s="384" t="s">
        <v>2951</v>
      </c>
      <c r="H714" s="402" t="s">
        <v>1008</v>
      </c>
      <c r="I714" s="402" t="s">
        <v>119</v>
      </c>
      <c r="J714" s="391">
        <v>1</v>
      </c>
      <c r="K714" s="386">
        <v>45323</v>
      </c>
      <c r="L714" s="386">
        <v>45747</v>
      </c>
      <c r="M714" s="387">
        <f t="shared" si="32"/>
        <v>60.571428571428569</v>
      </c>
      <c r="N714" s="388">
        <v>1</v>
      </c>
      <c r="O714" s="409" t="s">
        <v>2952</v>
      </c>
      <c r="P714" s="388">
        <f t="shared" si="33"/>
        <v>1</v>
      </c>
      <c r="Q714" s="389" t="str" cm="1">
        <f t="array" aca="1" ref="Q714" ca="1">IF(ISNUMBER(P714),IF(P714=100%,"CUMPLIDA",IF(AND(ISNUMBER(L714),ISNUMBER(INDIRECT("FECHA_"&amp;$B714,1))), IF(L714&lt;=INDIRECT("FECHA_"&amp;$B714,1),"INCUMPLIDA","PROCESO"), "VERIFICAR FECHA")),"SIN VALOR AVANCE")</f>
        <v>CUMPLIDA</v>
      </c>
    </row>
    <row r="715" spans="1:17" ht="105.75">
      <c r="A715" s="412" t="s">
        <v>19</v>
      </c>
      <c r="B715" s="383" t="s">
        <v>14</v>
      </c>
      <c r="C715" s="596"/>
      <c r="D715" s="596"/>
      <c r="E715" s="595"/>
      <c r="F715" s="595"/>
      <c r="G715" s="384" t="s">
        <v>2953</v>
      </c>
      <c r="H715" s="402" t="s">
        <v>120</v>
      </c>
      <c r="I715" s="402" t="s">
        <v>121</v>
      </c>
      <c r="J715" s="391">
        <v>1</v>
      </c>
      <c r="K715" s="386">
        <v>45323</v>
      </c>
      <c r="L715" s="386">
        <v>45747</v>
      </c>
      <c r="M715" s="387">
        <f t="shared" si="32"/>
        <v>60.571428571428569</v>
      </c>
      <c r="N715" s="388">
        <v>1</v>
      </c>
      <c r="O715" s="409" t="s">
        <v>2954</v>
      </c>
      <c r="P715" s="388">
        <f t="shared" si="33"/>
        <v>1</v>
      </c>
      <c r="Q715" s="389" t="str" cm="1">
        <f t="array" aca="1" ref="Q715" ca="1">IF(ISNUMBER(P715),IF(P715=100%,"CUMPLIDA",IF(AND(ISNUMBER(L715),ISNUMBER(INDIRECT("FECHA_"&amp;$B715,1))), IF(L715&lt;=INDIRECT("FECHA_"&amp;$B715,1),"INCUMPLIDA","PROCESO"), "VERIFICAR FECHA")),"SIN VALOR AVANCE")</f>
        <v>CUMPLIDA</v>
      </c>
    </row>
    <row r="716" spans="1:17" ht="105.75">
      <c r="A716" s="412" t="s">
        <v>19</v>
      </c>
      <c r="B716" s="383" t="s">
        <v>14</v>
      </c>
      <c r="C716" s="596"/>
      <c r="D716" s="596"/>
      <c r="E716" s="595"/>
      <c r="F716" s="595"/>
      <c r="G716" s="384" t="s">
        <v>2955</v>
      </c>
      <c r="H716" s="402" t="s">
        <v>195</v>
      </c>
      <c r="I716" s="402" t="s">
        <v>196</v>
      </c>
      <c r="J716" s="391">
        <v>1</v>
      </c>
      <c r="K716" s="386">
        <v>45231</v>
      </c>
      <c r="L716" s="386">
        <v>45747</v>
      </c>
      <c r="M716" s="387">
        <f t="shared" si="32"/>
        <v>73.714285714285708</v>
      </c>
      <c r="N716" s="388">
        <v>1</v>
      </c>
      <c r="O716" s="409" t="s">
        <v>2954</v>
      </c>
      <c r="P716" s="388">
        <f t="shared" si="33"/>
        <v>1</v>
      </c>
      <c r="Q716" s="389" t="str" cm="1">
        <f t="array" aca="1" ref="Q716" ca="1">IF(ISNUMBER(P716),IF(P716=100%,"CUMPLIDA",IF(AND(ISNUMBER(L716),ISNUMBER(INDIRECT("FECHA_"&amp;$B716,1))), IF(L716&lt;=INDIRECT("FECHA_"&amp;$B716,1),"INCUMPLIDA","PROCESO"), "VERIFICAR FECHA")),"SIN VALOR AVANCE")</f>
        <v>CUMPLIDA</v>
      </c>
    </row>
    <row r="717" spans="1:17" ht="135.75">
      <c r="A717" s="412" t="s">
        <v>19</v>
      </c>
      <c r="B717" s="383" t="s">
        <v>14</v>
      </c>
      <c r="C717" s="596"/>
      <c r="D717" s="596"/>
      <c r="E717" s="595"/>
      <c r="F717" s="595"/>
      <c r="G717" s="384" t="s">
        <v>2956</v>
      </c>
      <c r="H717" s="402" t="s">
        <v>122</v>
      </c>
      <c r="I717" s="402" t="s">
        <v>123</v>
      </c>
      <c r="J717" s="391">
        <v>1</v>
      </c>
      <c r="K717" s="386">
        <v>45323</v>
      </c>
      <c r="L717" s="386">
        <v>45747</v>
      </c>
      <c r="M717" s="387">
        <f t="shared" si="32"/>
        <v>60.571428571428569</v>
      </c>
      <c r="N717" s="388">
        <v>1</v>
      </c>
      <c r="O717" s="409" t="s">
        <v>2952</v>
      </c>
      <c r="P717" s="388">
        <f t="shared" si="33"/>
        <v>1</v>
      </c>
      <c r="Q717" s="389" t="str" cm="1">
        <f t="array" aca="1" ref="Q717" ca="1">IF(ISNUMBER(P717),IF(P717=100%,"CUMPLIDA",IF(AND(ISNUMBER(L717),ISNUMBER(INDIRECT("FECHA_"&amp;$B717,1))), IF(L717&lt;=INDIRECT("FECHA_"&amp;$B717,1),"INCUMPLIDA","PROCESO"), "VERIFICAR FECHA")),"SIN VALOR AVANCE")</f>
        <v>CUMPLIDA</v>
      </c>
    </row>
    <row r="718" spans="1:17" ht="105.75">
      <c r="A718" s="412" t="s">
        <v>19</v>
      </c>
      <c r="B718" s="383" t="s">
        <v>14</v>
      </c>
      <c r="C718" s="596"/>
      <c r="D718" s="596"/>
      <c r="E718" s="595"/>
      <c r="F718" s="595"/>
      <c r="G718" s="384" t="s">
        <v>2957</v>
      </c>
      <c r="H718" s="402" t="s">
        <v>124</v>
      </c>
      <c r="I718" s="402" t="s">
        <v>125</v>
      </c>
      <c r="J718" s="391">
        <v>1</v>
      </c>
      <c r="K718" s="386">
        <v>45231</v>
      </c>
      <c r="L718" s="386">
        <v>45747</v>
      </c>
      <c r="M718" s="387">
        <f t="shared" si="32"/>
        <v>73.714285714285708</v>
      </c>
      <c r="N718" s="388">
        <v>1</v>
      </c>
      <c r="O718" s="409" t="s">
        <v>2954</v>
      </c>
      <c r="P718" s="388">
        <f t="shared" si="33"/>
        <v>1</v>
      </c>
      <c r="Q718" s="389" t="str" cm="1">
        <f t="array" aca="1" ref="Q718" ca="1">IF(ISNUMBER(P718),IF(P718=100%,"CUMPLIDA",IF(AND(ISNUMBER(L718),ISNUMBER(INDIRECT("FECHA_"&amp;$B718,1))), IF(L718&lt;=INDIRECT("FECHA_"&amp;$B718,1),"INCUMPLIDA","PROCESO"), "VERIFICAR FECHA")),"SIN VALOR AVANCE")</f>
        <v>CUMPLIDA</v>
      </c>
    </row>
    <row r="719" spans="1:17" ht="240.75">
      <c r="A719" s="412" t="s">
        <v>19</v>
      </c>
      <c r="B719" s="383" t="s">
        <v>14</v>
      </c>
      <c r="C719" s="596"/>
      <c r="D719" s="596"/>
      <c r="E719" s="595"/>
      <c r="F719" s="595"/>
      <c r="G719" s="384" t="s">
        <v>2958</v>
      </c>
      <c r="H719" s="402" t="s">
        <v>126</v>
      </c>
      <c r="I719" s="402" t="s">
        <v>127</v>
      </c>
      <c r="J719" s="391">
        <v>1</v>
      </c>
      <c r="K719" s="386">
        <v>45231</v>
      </c>
      <c r="L719" s="386">
        <v>45808</v>
      </c>
      <c r="M719" s="387">
        <f t="shared" si="32"/>
        <v>82.428571428571431</v>
      </c>
      <c r="N719" s="388">
        <v>1</v>
      </c>
      <c r="O719" s="402" t="s">
        <v>2959</v>
      </c>
      <c r="P719" s="388">
        <f t="shared" si="33"/>
        <v>1</v>
      </c>
      <c r="Q719" s="389" t="str" cm="1">
        <f t="array" aca="1" ref="Q719" ca="1">IF(ISNUMBER(P719),IF(P719=100%,"CUMPLIDA",IF(AND(ISNUMBER(L719),ISNUMBER(INDIRECT("FECHA_"&amp;$B719,1))), IF(L719&lt;=INDIRECT("FECHA_"&amp;$B719,1),"INCUMPLIDA","PROCESO"), "VERIFICAR FECHA")),"SIN VALOR AVANCE")</f>
        <v>CUMPLIDA</v>
      </c>
    </row>
    <row r="720" spans="1:17" ht="105.75">
      <c r="A720" s="412" t="s">
        <v>19</v>
      </c>
      <c r="B720" s="383" t="s">
        <v>14</v>
      </c>
      <c r="C720" s="596"/>
      <c r="D720" s="596"/>
      <c r="E720" s="595"/>
      <c r="F720" s="595"/>
      <c r="G720" s="384" t="s">
        <v>2960</v>
      </c>
      <c r="H720" s="402" t="s">
        <v>129</v>
      </c>
      <c r="I720" s="402" t="s">
        <v>130</v>
      </c>
      <c r="J720" s="391">
        <v>7</v>
      </c>
      <c r="K720" s="386">
        <v>46024</v>
      </c>
      <c r="L720" s="386">
        <v>46660</v>
      </c>
      <c r="M720" s="387">
        <f t="shared" si="32"/>
        <v>90.857142857142861</v>
      </c>
      <c r="N720" s="388">
        <v>0</v>
      </c>
      <c r="O720" s="409" t="s">
        <v>2954</v>
      </c>
      <c r="P720" s="388">
        <f t="shared" si="33"/>
        <v>0</v>
      </c>
      <c r="Q720" s="389" t="str" cm="1">
        <f t="array" aca="1" ref="Q720" ca="1">IF(ISNUMBER(P720),IF(P720=100%,"CUMPLIDA",IF(AND(ISNUMBER(L720),ISNUMBER(INDIRECT("FECHA_"&amp;$B720,1))), IF(L720&lt;=INDIRECT("FECHA_"&amp;$B720,1),"INCUMPLIDA","PROCESO"), "VERIFICAR FECHA")),"SIN VALOR AVANCE")</f>
        <v>PROCESO</v>
      </c>
    </row>
    <row r="721" spans="1:17" ht="135.75">
      <c r="A721" s="412" t="s">
        <v>19</v>
      </c>
      <c r="B721" s="383" t="s">
        <v>14</v>
      </c>
      <c r="C721" s="596"/>
      <c r="D721" s="596"/>
      <c r="E721" s="595"/>
      <c r="F721" s="595"/>
      <c r="G721" s="384" t="s">
        <v>2961</v>
      </c>
      <c r="H721" s="402" t="s">
        <v>132</v>
      </c>
      <c r="I721" s="402" t="s">
        <v>133</v>
      </c>
      <c r="J721" s="391">
        <v>1</v>
      </c>
      <c r="K721" s="386">
        <v>46024</v>
      </c>
      <c r="L721" s="386">
        <v>46660</v>
      </c>
      <c r="M721" s="387">
        <f t="shared" si="32"/>
        <v>90.857142857142861</v>
      </c>
      <c r="N721" s="388">
        <v>0</v>
      </c>
      <c r="O721" s="409" t="s">
        <v>2952</v>
      </c>
      <c r="P721" s="388">
        <f t="shared" si="33"/>
        <v>0</v>
      </c>
      <c r="Q721" s="389" t="str" cm="1">
        <f t="array" aca="1" ref="Q721" ca="1">IF(ISNUMBER(P721),IF(P721=100%,"CUMPLIDA",IF(AND(ISNUMBER(L721),ISNUMBER(INDIRECT("FECHA_"&amp;$B721,1))), IF(L721&lt;=INDIRECT("FECHA_"&amp;$B721,1),"INCUMPLIDA","PROCESO"), "VERIFICAR FECHA")),"SIN VALOR AVANCE")</f>
        <v>PROCESO</v>
      </c>
    </row>
    <row r="722" spans="1:17" ht="240.75">
      <c r="A722" s="412" t="s">
        <v>19</v>
      </c>
      <c r="B722" s="383" t="s">
        <v>14</v>
      </c>
      <c r="C722" s="596"/>
      <c r="D722" s="596"/>
      <c r="E722" s="595"/>
      <c r="F722" s="595"/>
      <c r="G722" s="384" t="s">
        <v>2962</v>
      </c>
      <c r="H722" s="402" t="s">
        <v>135</v>
      </c>
      <c r="I722" s="402" t="s">
        <v>136</v>
      </c>
      <c r="J722" s="391">
        <v>2</v>
      </c>
      <c r="K722" s="386">
        <v>46024</v>
      </c>
      <c r="L722" s="386">
        <v>46660</v>
      </c>
      <c r="M722" s="387">
        <f t="shared" si="32"/>
        <v>90.857142857142861</v>
      </c>
      <c r="N722" s="388">
        <v>0</v>
      </c>
      <c r="O722" s="402" t="s">
        <v>2959</v>
      </c>
      <c r="P722" s="388">
        <f t="shared" si="33"/>
        <v>0</v>
      </c>
      <c r="Q722" s="389" t="str" cm="1">
        <f t="array" aca="1" ref="Q722" ca="1">IF(ISNUMBER(P722),IF(P722=100%,"CUMPLIDA",IF(AND(ISNUMBER(L722),ISNUMBER(INDIRECT("FECHA_"&amp;$B722,1))), IF(L722&lt;=INDIRECT("FECHA_"&amp;$B722,1),"INCUMPLIDA","PROCESO"), "VERIFICAR FECHA")),"SIN VALOR AVANCE")</f>
        <v>PROCESO</v>
      </c>
    </row>
    <row r="723" spans="1:17" ht="165">
      <c r="A723" s="412" t="s">
        <v>19</v>
      </c>
      <c r="B723" s="383" t="s">
        <v>14</v>
      </c>
      <c r="C723" s="596"/>
      <c r="D723" s="596"/>
      <c r="E723" s="595"/>
      <c r="F723" s="595"/>
      <c r="G723" s="384" t="s">
        <v>2963</v>
      </c>
      <c r="H723" s="402" t="s">
        <v>2964</v>
      </c>
      <c r="I723" s="402" t="s">
        <v>2965</v>
      </c>
      <c r="J723" s="391">
        <v>12</v>
      </c>
      <c r="K723" s="386">
        <v>44378</v>
      </c>
      <c r="L723" s="386">
        <v>44742</v>
      </c>
      <c r="M723" s="387">
        <f t="shared" si="32"/>
        <v>52</v>
      </c>
      <c r="N723" s="388">
        <v>1</v>
      </c>
      <c r="O723" s="408" t="s">
        <v>2966</v>
      </c>
      <c r="P723" s="388">
        <f t="shared" si="33"/>
        <v>1</v>
      </c>
      <c r="Q723" s="389" t="str" cm="1">
        <f t="array" aca="1" ref="Q723" ca="1">IF(ISNUMBER(P723),IF(P723=100%,"CUMPLIDA",IF(AND(ISNUMBER(L723),ISNUMBER(INDIRECT("FECHA_"&amp;$B723,1))), IF(L723&lt;=INDIRECT("FECHA_"&amp;$B723,1),"INCUMPLIDA","PROCESO"), "VERIFICAR FECHA")),"SIN VALOR AVANCE")</f>
        <v>CUMPLIDA</v>
      </c>
    </row>
    <row r="724" spans="1:17" ht="90" customHeight="1">
      <c r="A724" s="412" t="s">
        <v>19</v>
      </c>
      <c r="B724" s="383" t="s">
        <v>14</v>
      </c>
      <c r="C724" s="596" t="s">
        <v>2967</v>
      </c>
      <c r="D724" s="596" t="s">
        <v>2412</v>
      </c>
      <c r="E724" s="595" t="s">
        <v>2968</v>
      </c>
      <c r="F724" s="595" t="s">
        <v>2969</v>
      </c>
      <c r="G724" s="595" t="s">
        <v>2970</v>
      </c>
      <c r="H724" s="402" t="s">
        <v>2971</v>
      </c>
      <c r="I724" s="402" t="s">
        <v>2972</v>
      </c>
      <c r="J724" s="391">
        <v>1</v>
      </c>
      <c r="K724" s="386">
        <v>44621</v>
      </c>
      <c r="L724" s="386">
        <v>44804</v>
      </c>
      <c r="M724" s="387">
        <f t="shared" si="32"/>
        <v>26.142857142857142</v>
      </c>
      <c r="N724" s="388">
        <v>1</v>
      </c>
      <c r="O724" s="402" t="s">
        <v>2973</v>
      </c>
      <c r="P724" s="388">
        <f t="shared" si="33"/>
        <v>1</v>
      </c>
      <c r="Q724" s="389" t="str" cm="1">
        <f t="array" aca="1" ref="Q724" ca="1">IF(ISNUMBER(P724),IF(P724=100%,"CUMPLIDA",IF(AND(ISNUMBER(L724),ISNUMBER(INDIRECT("FECHA_"&amp;$B724,1))), IF(L724&lt;=INDIRECT("FECHA_"&amp;$B724,1),"INCUMPLIDA","PROCESO"), "VERIFICAR FECHA")),"SIN VALOR AVANCE")</f>
        <v>CUMPLIDA</v>
      </c>
    </row>
    <row r="725" spans="1:17" ht="135">
      <c r="A725" s="412" t="s">
        <v>19</v>
      </c>
      <c r="B725" s="383" t="s">
        <v>14</v>
      </c>
      <c r="C725" s="596"/>
      <c r="D725" s="596"/>
      <c r="E725" s="595"/>
      <c r="F725" s="595"/>
      <c r="G725" s="595"/>
      <c r="H725" s="402" t="s">
        <v>2974</v>
      </c>
      <c r="I725" s="402" t="s">
        <v>2975</v>
      </c>
      <c r="J725" s="391">
        <v>1</v>
      </c>
      <c r="K725" s="386">
        <v>44774</v>
      </c>
      <c r="L725" s="386">
        <v>44834</v>
      </c>
      <c r="M725" s="387">
        <f t="shared" si="32"/>
        <v>8.5714285714285712</v>
      </c>
      <c r="N725" s="388">
        <v>1</v>
      </c>
      <c r="O725" s="402" t="s">
        <v>2973</v>
      </c>
      <c r="P725" s="388">
        <f t="shared" si="33"/>
        <v>1</v>
      </c>
      <c r="Q725" s="389" t="str" cm="1">
        <f t="array" aca="1" ref="Q725" ca="1">IF(ISNUMBER(P725),IF(P725=100%,"CUMPLIDA",IF(AND(ISNUMBER(L725),ISNUMBER(INDIRECT("FECHA_"&amp;$B725,1))), IF(L725&lt;=INDIRECT("FECHA_"&amp;$B725,1),"INCUMPLIDA","PROCESO"), "VERIFICAR FECHA")),"SIN VALOR AVANCE")</f>
        <v>CUMPLIDA</v>
      </c>
    </row>
    <row r="726" spans="1:17" ht="240">
      <c r="A726" s="412" t="s">
        <v>19</v>
      </c>
      <c r="B726" s="383" t="s">
        <v>14</v>
      </c>
      <c r="C726" s="596"/>
      <c r="D726" s="596"/>
      <c r="E726" s="595"/>
      <c r="F726" s="595"/>
      <c r="G726" s="384" t="s">
        <v>2976</v>
      </c>
      <c r="H726" s="402" t="s">
        <v>2974</v>
      </c>
      <c r="I726" s="402" t="s">
        <v>2977</v>
      </c>
      <c r="J726" s="391">
        <v>11</v>
      </c>
      <c r="K726" s="386">
        <v>44621</v>
      </c>
      <c r="L726" s="386">
        <v>44773</v>
      </c>
      <c r="M726" s="387">
        <f t="shared" si="32"/>
        <v>21.714285714285715</v>
      </c>
      <c r="N726" s="388">
        <v>1</v>
      </c>
      <c r="O726" s="402" t="s">
        <v>2973</v>
      </c>
      <c r="P726" s="388">
        <f t="shared" si="33"/>
        <v>1</v>
      </c>
      <c r="Q726" s="389" t="str" cm="1">
        <f t="array" aca="1" ref="Q726" ca="1">IF(ISNUMBER(P726),IF(P726=100%,"CUMPLIDA",IF(AND(ISNUMBER(L726),ISNUMBER(INDIRECT("FECHA_"&amp;$B726,1))), IF(L726&lt;=INDIRECT("FECHA_"&amp;$B726,1),"INCUMPLIDA","PROCESO"), "VERIFICAR FECHA")),"SIN VALOR AVANCE")</f>
        <v>CUMPLIDA</v>
      </c>
    </row>
    <row r="727" spans="1:17" ht="45.75">
      <c r="A727" s="412" t="s">
        <v>19</v>
      </c>
      <c r="B727" s="383" t="s">
        <v>14</v>
      </c>
      <c r="C727" s="596"/>
      <c r="D727" s="596"/>
      <c r="E727" s="595"/>
      <c r="F727" s="595"/>
      <c r="G727" s="384" t="s">
        <v>2978</v>
      </c>
      <c r="H727" s="402" t="s">
        <v>2791</v>
      </c>
      <c r="I727" s="402" t="s">
        <v>2792</v>
      </c>
      <c r="J727" s="391">
        <v>1</v>
      </c>
      <c r="K727" s="386">
        <v>45231</v>
      </c>
      <c r="L727" s="386">
        <v>45504</v>
      </c>
      <c r="M727" s="387">
        <f t="shared" si="32"/>
        <v>39</v>
      </c>
      <c r="N727" s="388">
        <v>1</v>
      </c>
      <c r="O727" s="402" t="s">
        <v>2979</v>
      </c>
      <c r="P727" s="388">
        <f t="shared" si="33"/>
        <v>1</v>
      </c>
      <c r="Q727" s="389" t="str" cm="1">
        <f t="array" aca="1" ref="Q727" ca="1">IF(ISNUMBER(P727),IF(P727=100%,"CUMPLIDA",IF(AND(ISNUMBER(L727),ISNUMBER(INDIRECT("FECHA_"&amp;$B727,1))), IF(L727&lt;=INDIRECT("FECHA_"&amp;$B727,1),"INCUMPLIDA","PROCESO"), "VERIFICAR FECHA")),"SIN VALOR AVANCE")</f>
        <v>CUMPLIDA</v>
      </c>
    </row>
    <row r="728" spans="1:17" ht="210.75">
      <c r="A728" s="412" t="s">
        <v>19</v>
      </c>
      <c r="B728" s="383" t="s">
        <v>14</v>
      </c>
      <c r="C728" s="596"/>
      <c r="D728" s="596"/>
      <c r="E728" s="595"/>
      <c r="F728" s="595"/>
      <c r="G728" s="384" t="s">
        <v>2951</v>
      </c>
      <c r="H728" s="402" t="s">
        <v>2980</v>
      </c>
      <c r="I728" s="402" t="s">
        <v>119</v>
      </c>
      <c r="J728" s="391">
        <v>1</v>
      </c>
      <c r="K728" s="386">
        <v>45323</v>
      </c>
      <c r="L728" s="386">
        <v>45747</v>
      </c>
      <c r="M728" s="387">
        <f t="shared" si="32"/>
        <v>60.571428571428569</v>
      </c>
      <c r="N728" s="388">
        <v>1</v>
      </c>
      <c r="O728" s="402" t="s">
        <v>2981</v>
      </c>
      <c r="P728" s="388">
        <f t="shared" si="33"/>
        <v>1</v>
      </c>
      <c r="Q728" s="389" t="str" cm="1">
        <f t="array" aca="1" ref="Q728" ca="1">IF(ISNUMBER(P728),IF(P728=100%,"CUMPLIDA",IF(AND(ISNUMBER(L728),ISNUMBER(INDIRECT("FECHA_"&amp;$B728,1))), IF(L728&lt;=INDIRECT("FECHA_"&amp;$B728,1),"INCUMPLIDA","PROCESO"), "VERIFICAR FECHA")),"SIN VALOR AVANCE")</f>
        <v>CUMPLIDA</v>
      </c>
    </row>
    <row r="729" spans="1:17" ht="45.75">
      <c r="A729" s="412" t="s">
        <v>19</v>
      </c>
      <c r="B729" s="383" t="s">
        <v>14</v>
      </c>
      <c r="C729" s="596"/>
      <c r="D729" s="596"/>
      <c r="E729" s="595" t="s">
        <v>2982</v>
      </c>
      <c r="F729" s="595"/>
      <c r="G729" s="384" t="s">
        <v>2953</v>
      </c>
      <c r="H729" s="402" t="s">
        <v>120</v>
      </c>
      <c r="I729" s="402" t="s">
        <v>121</v>
      </c>
      <c r="J729" s="391">
        <v>1</v>
      </c>
      <c r="K729" s="386">
        <v>45323</v>
      </c>
      <c r="L729" s="386">
        <v>45747</v>
      </c>
      <c r="M729" s="387">
        <f t="shared" si="32"/>
        <v>60.571428571428569</v>
      </c>
      <c r="N729" s="388">
        <v>1</v>
      </c>
      <c r="O729" s="402" t="s">
        <v>2979</v>
      </c>
      <c r="P729" s="388">
        <f t="shared" si="33"/>
        <v>1</v>
      </c>
      <c r="Q729" s="389" t="str" cm="1">
        <f t="array" aca="1" ref="Q729" ca="1">IF(ISNUMBER(P729),IF(P729=100%,"CUMPLIDA",IF(AND(ISNUMBER(L729),ISNUMBER(INDIRECT("FECHA_"&amp;$B729,1))), IF(L729&lt;=INDIRECT("FECHA_"&amp;$B729,1),"INCUMPLIDA","PROCESO"), "VERIFICAR FECHA")),"SIN VALOR AVANCE")</f>
        <v>CUMPLIDA</v>
      </c>
    </row>
    <row r="730" spans="1:17" ht="45.75">
      <c r="A730" s="412" t="s">
        <v>19</v>
      </c>
      <c r="B730" s="383" t="s">
        <v>14</v>
      </c>
      <c r="C730" s="596"/>
      <c r="D730" s="596"/>
      <c r="E730" s="595"/>
      <c r="F730" s="595"/>
      <c r="G730" s="384" t="s">
        <v>2955</v>
      </c>
      <c r="H730" s="402" t="s">
        <v>195</v>
      </c>
      <c r="I730" s="402" t="s">
        <v>196</v>
      </c>
      <c r="J730" s="391">
        <v>1</v>
      </c>
      <c r="K730" s="386">
        <v>45231</v>
      </c>
      <c r="L730" s="386">
        <v>45747</v>
      </c>
      <c r="M730" s="387">
        <f t="shared" si="32"/>
        <v>73.714285714285708</v>
      </c>
      <c r="N730" s="388">
        <v>1</v>
      </c>
      <c r="O730" s="402" t="s">
        <v>2979</v>
      </c>
      <c r="P730" s="388">
        <f t="shared" si="33"/>
        <v>1</v>
      </c>
      <c r="Q730" s="389" t="str" cm="1">
        <f t="array" aca="1" ref="Q730" ca="1">IF(ISNUMBER(P730),IF(P730=100%,"CUMPLIDA",IF(AND(ISNUMBER(L730),ISNUMBER(INDIRECT("FECHA_"&amp;$B730,1))), IF(L730&lt;=INDIRECT("FECHA_"&amp;$B730,1),"INCUMPLIDA","PROCESO"), "VERIFICAR FECHA")),"SIN VALOR AVANCE")</f>
        <v>CUMPLIDA</v>
      </c>
    </row>
    <row r="731" spans="1:17" ht="210.75">
      <c r="A731" s="412" t="s">
        <v>19</v>
      </c>
      <c r="B731" s="383" t="s">
        <v>14</v>
      </c>
      <c r="C731" s="596"/>
      <c r="D731" s="596"/>
      <c r="E731" s="595"/>
      <c r="F731" s="595"/>
      <c r="G731" s="384" t="s">
        <v>2956</v>
      </c>
      <c r="H731" s="402" t="s">
        <v>122</v>
      </c>
      <c r="I731" s="402" t="s">
        <v>123</v>
      </c>
      <c r="J731" s="391">
        <v>1</v>
      </c>
      <c r="K731" s="386">
        <v>45323</v>
      </c>
      <c r="L731" s="386">
        <v>45747</v>
      </c>
      <c r="M731" s="387">
        <f t="shared" si="32"/>
        <v>60.571428571428569</v>
      </c>
      <c r="N731" s="388">
        <v>1</v>
      </c>
      <c r="O731" s="402" t="s">
        <v>2981</v>
      </c>
      <c r="P731" s="388">
        <f t="shared" si="33"/>
        <v>1</v>
      </c>
      <c r="Q731" s="389" t="str" cm="1">
        <f t="array" aca="1" ref="Q731" ca="1">IF(ISNUMBER(P731),IF(P731=100%,"CUMPLIDA",IF(AND(ISNUMBER(L731),ISNUMBER(INDIRECT("FECHA_"&amp;$B731,1))), IF(L731&lt;=INDIRECT("FECHA_"&amp;$B731,1),"INCUMPLIDA","PROCESO"), "VERIFICAR FECHA")),"SIN VALOR AVANCE")</f>
        <v>CUMPLIDA</v>
      </c>
    </row>
    <row r="732" spans="1:17" ht="45.75">
      <c r="A732" s="412" t="s">
        <v>19</v>
      </c>
      <c r="B732" s="383" t="s">
        <v>14</v>
      </c>
      <c r="C732" s="596"/>
      <c r="D732" s="596"/>
      <c r="E732" s="595"/>
      <c r="F732" s="595"/>
      <c r="G732" s="384" t="s">
        <v>2957</v>
      </c>
      <c r="H732" s="402" t="s">
        <v>124</v>
      </c>
      <c r="I732" s="402" t="s">
        <v>125</v>
      </c>
      <c r="J732" s="391">
        <v>1</v>
      </c>
      <c r="K732" s="386">
        <v>45231</v>
      </c>
      <c r="L732" s="386">
        <v>45747</v>
      </c>
      <c r="M732" s="387">
        <f>(L732-K732)/7</f>
        <v>73.714285714285708</v>
      </c>
      <c r="N732" s="388">
        <v>1</v>
      </c>
      <c r="O732" s="402" t="s">
        <v>2979</v>
      </c>
      <c r="P732" s="388">
        <f t="shared" si="33"/>
        <v>1</v>
      </c>
      <c r="Q732" s="389" t="str" cm="1">
        <f t="array" aca="1" ref="Q732" ca="1">IF(ISNUMBER(P732),IF(P732=100%,"CUMPLIDA",IF(AND(ISNUMBER(L732),ISNUMBER(INDIRECT("FECHA_"&amp;$B732,1))), IF(L732&lt;=INDIRECT("FECHA_"&amp;$B732,1),"INCUMPLIDA","PROCESO"), "VERIFICAR FECHA")),"SIN VALOR AVANCE")</f>
        <v>CUMPLIDA</v>
      </c>
    </row>
    <row r="733" spans="1:17" ht="240.75">
      <c r="A733" s="412" t="s">
        <v>19</v>
      </c>
      <c r="B733" s="383" t="s">
        <v>14</v>
      </c>
      <c r="C733" s="596"/>
      <c r="D733" s="596"/>
      <c r="E733" s="595"/>
      <c r="F733" s="595"/>
      <c r="G733" s="384" t="s">
        <v>2958</v>
      </c>
      <c r="H733" s="402" t="s">
        <v>126</v>
      </c>
      <c r="I733" s="402" t="s">
        <v>127</v>
      </c>
      <c r="J733" s="391">
        <v>1</v>
      </c>
      <c r="K733" s="386">
        <v>45231</v>
      </c>
      <c r="L733" s="386">
        <v>45808</v>
      </c>
      <c r="M733" s="387">
        <f t="shared" ref="M733:M739" si="34">(L733-K733)/7</f>
        <v>82.428571428571431</v>
      </c>
      <c r="N733" s="388">
        <v>1</v>
      </c>
      <c r="O733" s="402" t="s">
        <v>2959</v>
      </c>
      <c r="P733" s="388">
        <f t="shared" si="33"/>
        <v>1</v>
      </c>
      <c r="Q733" s="389" t="str" cm="1">
        <f t="array" aca="1" ref="Q733" ca="1">IF(ISNUMBER(P733),IF(P733=100%,"CUMPLIDA",IF(AND(ISNUMBER(L733),ISNUMBER(INDIRECT("FECHA_"&amp;$B733,1))), IF(L733&lt;=INDIRECT("FECHA_"&amp;$B733,1),"INCUMPLIDA","PROCESO"), "VERIFICAR FECHA")),"SIN VALOR AVANCE")</f>
        <v>CUMPLIDA</v>
      </c>
    </row>
    <row r="734" spans="1:17" ht="45.75">
      <c r="A734" s="412" t="s">
        <v>19</v>
      </c>
      <c r="B734" s="383" t="s">
        <v>14</v>
      </c>
      <c r="C734" s="596"/>
      <c r="D734" s="596"/>
      <c r="E734" s="595"/>
      <c r="F734" s="595"/>
      <c r="G734" s="384" t="s">
        <v>2960</v>
      </c>
      <c r="H734" s="402" t="s">
        <v>129</v>
      </c>
      <c r="I734" s="402" t="s">
        <v>130</v>
      </c>
      <c r="J734" s="391">
        <v>8</v>
      </c>
      <c r="K734" s="386">
        <v>45839</v>
      </c>
      <c r="L734" s="386">
        <v>46568</v>
      </c>
      <c r="M734" s="387">
        <f t="shared" si="34"/>
        <v>104.14285714285714</v>
      </c>
      <c r="N734" s="388">
        <v>0</v>
      </c>
      <c r="O734" s="402" t="s">
        <v>2979</v>
      </c>
      <c r="P734" s="388">
        <f t="shared" si="33"/>
        <v>0</v>
      </c>
      <c r="Q734" s="389" t="str" cm="1">
        <f t="array" aca="1" ref="Q734" ca="1">IF(ISNUMBER(P734),IF(P734=100%,"CUMPLIDA",IF(AND(ISNUMBER(L734),ISNUMBER(INDIRECT("FECHA_"&amp;$B734,1))), IF(L734&lt;=INDIRECT("FECHA_"&amp;$B734,1),"INCUMPLIDA","PROCESO"), "VERIFICAR FECHA")),"SIN VALOR AVANCE")</f>
        <v>PROCESO</v>
      </c>
    </row>
    <row r="735" spans="1:17" ht="150.75">
      <c r="A735" s="412" t="s">
        <v>19</v>
      </c>
      <c r="B735" s="383" t="s">
        <v>14</v>
      </c>
      <c r="C735" s="596"/>
      <c r="D735" s="596"/>
      <c r="E735" s="595"/>
      <c r="F735" s="595"/>
      <c r="G735" s="384" t="s">
        <v>2961</v>
      </c>
      <c r="H735" s="402" t="s">
        <v>132</v>
      </c>
      <c r="I735" s="402" t="s">
        <v>133</v>
      </c>
      <c r="J735" s="391">
        <v>1</v>
      </c>
      <c r="K735" s="386">
        <v>45839</v>
      </c>
      <c r="L735" s="386">
        <v>46568</v>
      </c>
      <c r="M735" s="387">
        <f t="shared" si="34"/>
        <v>104.14285714285714</v>
      </c>
      <c r="N735" s="388">
        <v>0</v>
      </c>
      <c r="O735" s="402" t="s">
        <v>2983</v>
      </c>
      <c r="P735" s="388">
        <f t="shared" si="33"/>
        <v>0</v>
      </c>
      <c r="Q735" s="389" t="str" cm="1">
        <f t="array" aca="1" ref="Q735" ca="1">IF(ISNUMBER(P735),IF(P735=100%,"CUMPLIDA",IF(AND(ISNUMBER(L735),ISNUMBER(INDIRECT("FECHA_"&amp;$B735,1))), IF(L735&lt;=INDIRECT("FECHA_"&amp;$B735,1),"INCUMPLIDA","PROCESO"), "VERIFICAR FECHA")),"SIN VALOR AVANCE")</f>
        <v>PROCESO</v>
      </c>
    </row>
    <row r="736" spans="1:17" ht="240.75">
      <c r="A736" s="412" t="s">
        <v>19</v>
      </c>
      <c r="B736" s="383" t="s">
        <v>14</v>
      </c>
      <c r="C736" s="596"/>
      <c r="D736" s="596"/>
      <c r="E736" s="595"/>
      <c r="F736" s="595"/>
      <c r="G736" s="384" t="s">
        <v>2962</v>
      </c>
      <c r="H736" s="402" t="s">
        <v>135</v>
      </c>
      <c r="I736" s="402" t="s">
        <v>136</v>
      </c>
      <c r="J736" s="391">
        <v>2</v>
      </c>
      <c r="K736" s="386">
        <v>45839</v>
      </c>
      <c r="L736" s="386">
        <v>46568</v>
      </c>
      <c r="M736" s="387">
        <f t="shared" si="34"/>
        <v>104.14285714285714</v>
      </c>
      <c r="N736" s="388">
        <v>0</v>
      </c>
      <c r="O736" s="402" t="s">
        <v>2959</v>
      </c>
      <c r="P736" s="388">
        <f t="shared" si="33"/>
        <v>0</v>
      </c>
      <c r="Q736" s="389" t="str" cm="1">
        <f t="array" aca="1" ref="Q736" ca="1">IF(ISNUMBER(P736),IF(P736=100%,"CUMPLIDA",IF(AND(ISNUMBER(L736),ISNUMBER(INDIRECT("FECHA_"&amp;$B736,1))), IF(L736&lt;=INDIRECT("FECHA_"&amp;$B736,1),"INCUMPLIDA","PROCESO"), "VERIFICAR FECHA")),"SIN VALOR AVANCE")</f>
        <v>PROCESO</v>
      </c>
    </row>
    <row r="737" spans="1:17" ht="315">
      <c r="A737" s="412" t="s">
        <v>19</v>
      </c>
      <c r="B737" s="383" t="s">
        <v>14</v>
      </c>
      <c r="C737" s="596"/>
      <c r="D737" s="596"/>
      <c r="E737" s="595"/>
      <c r="F737" s="595"/>
      <c r="G737" s="384" t="s">
        <v>2984</v>
      </c>
      <c r="H737" s="402" t="s">
        <v>2985</v>
      </c>
      <c r="I737" s="402" t="s">
        <v>2986</v>
      </c>
      <c r="J737" s="391">
        <v>1</v>
      </c>
      <c r="K737" s="386">
        <v>44621</v>
      </c>
      <c r="L737" s="386">
        <v>44773</v>
      </c>
      <c r="M737" s="387">
        <f t="shared" si="34"/>
        <v>21.714285714285715</v>
      </c>
      <c r="N737" s="388">
        <v>1</v>
      </c>
      <c r="O737" s="402" t="s">
        <v>2973</v>
      </c>
      <c r="P737" s="388">
        <f t="shared" si="33"/>
        <v>1</v>
      </c>
      <c r="Q737" s="389" t="str" cm="1">
        <f t="array" aca="1" ref="Q737" ca="1">IF(ISNUMBER(P737),IF(P737=100%,"CUMPLIDA",IF(AND(ISNUMBER(L737),ISNUMBER(INDIRECT("FECHA_"&amp;$B737,1))), IF(L737&lt;=INDIRECT("FECHA_"&amp;$B737,1),"INCUMPLIDA","PROCESO"), "VERIFICAR FECHA")),"SIN VALOR AVANCE")</f>
        <v>CUMPLIDA</v>
      </c>
    </row>
    <row r="738" spans="1:17" ht="45.75" customHeight="1">
      <c r="A738" s="412" t="s">
        <v>19</v>
      </c>
      <c r="B738" s="383" t="s">
        <v>14</v>
      </c>
      <c r="C738" s="596"/>
      <c r="D738" s="596"/>
      <c r="E738" s="595" t="s">
        <v>2987</v>
      </c>
      <c r="F738" s="595"/>
      <c r="G738" s="595" t="s">
        <v>2988</v>
      </c>
      <c r="H738" s="402" t="s">
        <v>2989</v>
      </c>
      <c r="I738" s="402" t="s">
        <v>1047</v>
      </c>
      <c r="J738" s="391">
        <v>1</v>
      </c>
      <c r="K738" s="386">
        <v>44652</v>
      </c>
      <c r="L738" s="386">
        <v>44712</v>
      </c>
      <c r="M738" s="387">
        <f t="shared" si="34"/>
        <v>8.5714285714285712</v>
      </c>
      <c r="N738" s="388">
        <v>1</v>
      </c>
      <c r="O738" s="402" t="s">
        <v>2973</v>
      </c>
      <c r="P738" s="388">
        <f t="shared" si="33"/>
        <v>1</v>
      </c>
      <c r="Q738" s="389" t="str" cm="1">
        <f t="array" aca="1" ref="Q738" ca="1">IF(ISNUMBER(P738),IF(P738=100%,"CUMPLIDA",IF(AND(ISNUMBER(L738),ISNUMBER(INDIRECT("FECHA_"&amp;$B738,1))), IF(L738&lt;=INDIRECT("FECHA_"&amp;$B738,1),"INCUMPLIDA","PROCESO"), "VERIFICAR FECHA")),"SIN VALOR AVANCE")</f>
        <v>CUMPLIDA</v>
      </c>
    </row>
    <row r="739" spans="1:17" ht="45.75">
      <c r="A739" s="412" t="s">
        <v>19</v>
      </c>
      <c r="B739" s="383" t="s">
        <v>14</v>
      </c>
      <c r="C739" s="596"/>
      <c r="D739" s="596"/>
      <c r="E739" s="595"/>
      <c r="F739" s="595"/>
      <c r="G739" s="595"/>
      <c r="H739" s="402" t="s">
        <v>2990</v>
      </c>
      <c r="I739" s="402" t="s">
        <v>2991</v>
      </c>
      <c r="J739" s="391">
        <v>1</v>
      </c>
      <c r="K739" s="386">
        <v>44713</v>
      </c>
      <c r="L739" s="386">
        <v>44803</v>
      </c>
      <c r="M739" s="387">
        <f t="shared" si="34"/>
        <v>12.857142857142858</v>
      </c>
      <c r="N739" s="388">
        <v>1</v>
      </c>
      <c r="O739" s="402" t="s">
        <v>2973</v>
      </c>
      <c r="P739" s="388">
        <f t="shared" si="33"/>
        <v>1</v>
      </c>
      <c r="Q739" s="389" t="str" cm="1">
        <f t="array" aca="1" ref="Q739" ca="1">IF(ISNUMBER(P739),IF(P739=100%,"CUMPLIDA",IF(AND(ISNUMBER(L739),ISNUMBER(INDIRECT("FECHA_"&amp;$B739,1))), IF(L739&lt;=INDIRECT("FECHA_"&amp;$B739,1),"INCUMPLIDA","PROCESO"), "VERIFICAR FECHA")),"SIN VALOR AVANCE")</f>
        <v>CUMPLIDA</v>
      </c>
    </row>
    <row r="740" spans="1:17" ht="45.75" customHeight="1">
      <c r="A740" s="412" t="s">
        <v>19</v>
      </c>
      <c r="B740" s="383" t="s">
        <v>14</v>
      </c>
      <c r="C740" s="596"/>
      <c r="D740" s="596"/>
      <c r="E740" s="595"/>
      <c r="F740" s="595"/>
      <c r="G740" s="595" t="s">
        <v>2992</v>
      </c>
      <c r="H740" s="402" t="s">
        <v>2993</v>
      </c>
      <c r="I740" s="402" t="s">
        <v>2994</v>
      </c>
      <c r="J740" s="391">
        <v>6</v>
      </c>
      <c r="K740" s="386">
        <v>44652</v>
      </c>
      <c r="L740" s="386">
        <v>44809</v>
      </c>
      <c r="M740" s="387">
        <f>(L740-K740)/7</f>
        <v>22.428571428571427</v>
      </c>
      <c r="N740" s="388">
        <v>1</v>
      </c>
      <c r="O740" s="402" t="s">
        <v>2973</v>
      </c>
      <c r="P740" s="388">
        <f t="shared" si="33"/>
        <v>1</v>
      </c>
      <c r="Q740" s="389" t="str" cm="1">
        <f t="array" aca="1" ref="Q740" ca="1">IF(ISNUMBER(P740),IF(P740=100%,"CUMPLIDA",IF(AND(ISNUMBER(L740),ISNUMBER(INDIRECT("FECHA_"&amp;#REF!,1))), IF(L740&lt;=INDIRECT("FECHA_"&amp;#REF!,1),"INCUMPLIDA","PROCESO"), "VERIFICAR FECHA")),"SIN VALOR AVANCE")</f>
        <v>CUMPLIDA</v>
      </c>
    </row>
    <row r="741" spans="1:17" ht="45.75">
      <c r="A741" s="412" t="s">
        <v>19</v>
      </c>
      <c r="B741" s="383" t="s">
        <v>14</v>
      </c>
      <c r="C741" s="596"/>
      <c r="D741" s="596"/>
      <c r="E741" s="595"/>
      <c r="F741" s="595"/>
      <c r="G741" s="595"/>
      <c r="H741" s="402" t="s">
        <v>2990</v>
      </c>
      <c r="I741" s="402" t="s">
        <v>2994</v>
      </c>
      <c r="J741" s="391">
        <v>6</v>
      </c>
      <c r="K741" s="386">
        <v>44652</v>
      </c>
      <c r="L741" s="386">
        <v>44809</v>
      </c>
      <c r="M741" s="387">
        <f>(L741-K741)/7</f>
        <v>22.428571428571427</v>
      </c>
      <c r="N741" s="388">
        <v>1</v>
      </c>
      <c r="O741" s="402" t="s">
        <v>2973</v>
      </c>
      <c r="P741" s="388">
        <f>IF(B740="ITRC",N741,N741/J741)</f>
        <v>1</v>
      </c>
      <c r="Q741" s="389" t="str" cm="1">
        <f t="array" aca="1" ref="Q741" ca="1">IF(ISNUMBER(P741),IF(P741=100%,"CUMPLIDA",IF(AND(ISNUMBER(L741),ISNUMBER(INDIRECT("FECHA_"&amp;$B740,1))), IF(L741&lt;=INDIRECT("FECHA_"&amp;$B740,1),"INCUMPLIDA","PROCESO"), "VERIFICAR FECHA")),"SIN VALOR AVANCE")</f>
        <v>CUMPLIDA</v>
      </c>
    </row>
    <row r="742" spans="1:17" ht="75" customHeight="1">
      <c r="A742" s="412" t="s">
        <v>19</v>
      </c>
      <c r="B742" s="383" t="s">
        <v>14</v>
      </c>
      <c r="C742" s="596"/>
      <c r="D742" s="596"/>
      <c r="E742" s="595"/>
      <c r="F742" s="595"/>
      <c r="G742" s="595" t="s">
        <v>2995</v>
      </c>
      <c r="H742" s="402" t="s">
        <v>2996</v>
      </c>
      <c r="I742" s="402" t="s">
        <v>2997</v>
      </c>
      <c r="J742" s="391">
        <v>6</v>
      </c>
      <c r="K742" s="386">
        <v>44656</v>
      </c>
      <c r="L742" s="386">
        <v>44819</v>
      </c>
      <c r="M742" s="387">
        <f t="shared" ref="M742:M805" si="35">(L742-K742)/7</f>
        <v>23.285714285714285</v>
      </c>
      <c r="N742" s="388">
        <v>1</v>
      </c>
      <c r="O742" s="402" t="s">
        <v>2973</v>
      </c>
      <c r="P742" s="388">
        <f t="shared" ref="P742:P767" si="36">IF(B742="ITRC",N742,N742/J742)</f>
        <v>1</v>
      </c>
      <c r="Q742" s="389" t="str" cm="1">
        <f t="array" aca="1" ref="Q742" ca="1">IF(ISNUMBER(P742),IF(P742=100%,"CUMPLIDA",IF(AND(ISNUMBER(L742),ISNUMBER(INDIRECT("FECHA_"&amp;$B742,1))), IF(L742&lt;=INDIRECT("FECHA_"&amp;$B742,1),"INCUMPLIDA","PROCESO"), "VERIFICAR FECHA")),"SIN VALOR AVANCE")</f>
        <v>CUMPLIDA</v>
      </c>
    </row>
    <row r="743" spans="1:17" ht="75">
      <c r="A743" s="412" t="s">
        <v>19</v>
      </c>
      <c r="B743" s="383" t="s">
        <v>14</v>
      </c>
      <c r="C743" s="596"/>
      <c r="D743" s="596"/>
      <c r="E743" s="595"/>
      <c r="F743" s="595"/>
      <c r="G743" s="595"/>
      <c r="H743" s="402" t="s">
        <v>2990</v>
      </c>
      <c r="I743" s="402" t="s">
        <v>2997</v>
      </c>
      <c r="J743" s="391">
        <v>6</v>
      </c>
      <c r="K743" s="386">
        <v>44656</v>
      </c>
      <c r="L743" s="386">
        <v>44819</v>
      </c>
      <c r="M743" s="387">
        <f t="shared" si="35"/>
        <v>23.285714285714285</v>
      </c>
      <c r="N743" s="388">
        <v>1</v>
      </c>
      <c r="O743" s="402" t="s">
        <v>2973</v>
      </c>
      <c r="P743" s="388">
        <f t="shared" si="36"/>
        <v>1</v>
      </c>
      <c r="Q743" s="389" t="str" cm="1">
        <f t="array" aca="1" ref="Q743" ca="1">IF(ISNUMBER(P743),IF(P743=100%,"CUMPLIDA",IF(AND(ISNUMBER(L743),ISNUMBER(INDIRECT("FECHA_"&amp;$B743,1))), IF(L743&lt;=INDIRECT("FECHA_"&amp;$B743,1),"INCUMPLIDA","PROCESO"), "VERIFICAR FECHA")),"SIN VALOR AVANCE")</f>
        <v>CUMPLIDA</v>
      </c>
    </row>
    <row r="744" spans="1:17" ht="240">
      <c r="A744" s="412" t="s">
        <v>19</v>
      </c>
      <c r="B744" s="383" t="s">
        <v>14</v>
      </c>
      <c r="C744" s="596"/>
      <c r="D744" s="596"/>
      <c r="E744" s="595"/>
      <c r="F744" s="595"/>
      <c r="G744" s="384" t="s">
        <v>2998</v>
      </c>
      <c r="H744" s="402" t="s">
        <v>2999</v>
      </c>
      <c r="I744" s="402" t="s">
        <v>3000</v>
      </c>
      <c r="J744" s="391">
        <v>1</v>
      </c>
      <c r="K744" s="386">
        <v>44621</v>
      </c>
      <c r="L744" s="386">
        <v>44773</v>
      </c>
      <c r="M744" s="387">
        <f t="shared" si="35"/>
        <v>21.714285714285715</v>
      </c>
      <c r="N744" s="388">
        <v>1</v>
      </c>
      <c r="O744" s="402" t="s">
        <v>2973</v>
      </c>
      <c r="P744" s="388">
        <f t="shared" si="36"/>
        <v>1</v>
      </c>
      <c r="Q744" s="389" t="str" cm="1">
        <f t="array" aca="1" ref="Q744" ca="1">IF(ISNUMBER(P744),IF(P744=100%,"CUMPLIDA",IF(AND(ISNUMBER(L744),ISNUMBER(INDIRECT("FECHA_"&amp;$B744,1))), IF(L744&lt;=INDIRECT("FECHA_"&amp;$B744,1),"INCUMPLIDA","PROCESO"), "VERIFICAR FECHA")),"SIN VALOR AVANCE")</f>
        <v>CUMPLIDA</v>
      </c>
    </row>
    <row r="745" spans="1:17" ht="45.75" customHeight="1">
      <c r="A745" s="412" t="s">
        <v>19</v>
      </c>
      <c r="B745" s="383" t="s">
        <v>14</v>
      </c>
      <c r="C745" s="596" t="s">
        <v>3001</v>
      </c>
      <c r="D745" s="596" t="s">
        <v>3002</v>
      </c>
      <c r="E745" s="595" t="s">
        <v>3003</v>
      </c>
      <c r="F745" s="595" t="s">
        <v>3004</v>
      </c>
      <c r="G745" s="384" t="s">
        <v>2790</v>
      </c>
      <c r="H745" s="402" t="s">
        <v>3005</v>
      </c>
      <c r="I745" s="402" t="s">
        <v>2792</v>
      </c>
      <c r="J745" s="391">
        <v>1</v>
      </c>
      <c r="K745" s="386">
        <v>45231</v>
      </c>
      <c r="L745" s="386">
        <v>45504</v>
      </c>
      <c r="M745" s="387">
        <f t="shared" si="35"/>
        <v>39</v>
      </c>
      <c r="N745" s="388">
        <v>1</v>
      </c>
      <c r="O745" s="402" t="s">
        <v>3006</v>
      </c>
      <c r="P745" s="388">
        <f t="shared" si="36"/>
        <v>1</v>
      </c>
      <c r="Q745" s="389" t="str" cm="1">
        <f t="array" aca="1" ref="Q745" ca="1">IF(ISNUMBER(P745),IF(P745=100%,"CUMPLIDA",IF(AND(ISNUMBER(L745),ISNUMBER(INDIRECT("FECHA_"&amp;$B745,1))), IF(L745&lt;=INDIRECT("FECHA_"&amp;$B745,1),"INCUMPLIDA","PROCESO"), "VERIFICAR FECHA")),"SIN VALOR AVANCE")</f>
        <v>CUMPLIDA</v>
      </c>
    </row>
    <row r="746" spans="1:17" ht="165.75">
      <c r="A746" s="412" t="s">
        <v>19</v>
      </c>
      <c r="B746" s="383" t="s">
        <v>14</v>
      </c>
      <c r="C746" s="596"/>
      <c r="D746" s="596"/>
      <c r="E746" s="595"/>
      <c r="F746" s="595"/>
      <c r="G746" s="384" t="s">
        <v>2794</v>
      </c>
      <c r="H746" s="402" t="s">
        <v>1008</v>
      </c>
      <c r="I746" s="402" t="s">
        <v>119</v>
      </c>
      <c r="J746" s="391">
        <v>1</v>
      </c>
      <c r="K746" s="386">
        <v>45323</v>
      </c>
      <c r="L746" s="386">
        <v>45747</v>
      </c>
      <c r="M746" s="387">
        <f t="shared" si="35"/>
        <v>60.571428571428569</v>
      </c>
      <c r="N746" s="388">
        <v>1</v>
      </c>
      <c r="O746" s="402" t="s">
        <v>3007</v>
      </c>
      <c r="P746" s="388">
        <f t="shared" si="36"/>
        <v>1</v>
      </c>
      <c r="Q746" s="389" t="str" cm="1">
        <f t="array" aca="1" ref="Q746" ca="1">IF(ISNUMBER(P746),IF(P746=100%,"CUMPLIDA",IF(AND(ISNUMBER(L746),ISNUMBER(INDIRECT("FECHA_"&amp;$B746,1))), IF(L746&lt;=INDIRECT("FECHA_"&amp;$B746,1),"INCUMPLIDA","PROCESO"), "VERIFICAR FECHA")),"SIN VALOR AVANCE")</f>
        <v>CUMPLIDA</v>
      </c>
    </row>
    <row r="747" spans="1:17" ht="45.75">
      <c r="A747" s="412" t="s">
        <v>19</v>
      </c>
      <c r="B747" s="383" t="s">
        <v>14</v>
      </c>
      <c r="C747" s="596"/>
      <c r="D747" s="596"/>
      <c r="E747" s="595"/>
      <c r="F747" s="595"/>
      <c r="G747" s="384" t="s">
        <v>2796</v>
      </c>
      <c r="H747" s="402" t="s">
        <v>120</v>
      </c>
      <c r="I747" s="402" t="s">
        <v>121</v>
      </c>
      <c r="J747" s="391">
        <v>1</v>
      </c>
      <c r="K747" s="386">
        <v>45323</v>
      </c>
      <c r="L747" s="386">
        <v>45747</v>
      </c>
      <c r="M747" s="387">
        <f t="shared" si="35"/>
        <v>60.571428571428569</v>
      </c>
      <c r="N747" s="388">
        <v>1</v>
      </c>
      <c r="O747" s="402" t="s">
        <v>3006</v>
      </c>
      <c r="P747" s="388">
        <f t="shared" si="36"/>
        <v>1</v>
      </c>
      <c r="Q747" s="389" t="str" cm="1">
        <f t="array" aca="1" ref="Q747" ca="1">IF(ISNUMBER(P747),IF(P747=100%,"CUMPLIDA",IF(AND(ISNUMBER(L747),ISNUMBER(INDIRECT("FECHA_"&amp;$B747,1))), IF(L747&lt;=INDIRECT("FECHA_"&amp;$B747,1),"INCUMPLIDA","PROCESO"), "VERIFICAR FECHA")),"SIN VALOR AVANCE")</f>
        <v>CUMPLIDA</v>
      </c>
    </row>
    <row r="748" spans="1:17" ht="45.75">
      <c r="A748" s="412" t="s">
        <v>19</v>
      </c>
      <c r="B748" s="383" t="s">
        <v>14</v>
      </c>
      <c r="C748" s="596"/>
      <c r="D748" s="596"/>
      <c r="E748" s="595"/>
      <c r="F748" s="595"/>
      <c r="G748" s="384" t="s">
        <v>2797</v>
      </c>
      <c r="H748" s="402" t="s">
        <v>195</v>
      </c>
      <c r="I748" s="402" t="s">
        <v>196</v>
      </c>
      <c r="J748" s="391">
        <v>1</v>
      </c>
      <c r="K748" s="386">
        <v>45231</v>
      </c>
      <c r="L748" s="386">
        <v>45747</v>
      </c>
      <c r="M748" s="387">
        <f t="shared" si="35"/>
        <v>73.714285714285708</v>
      </c>
      <c r="N748" s="388">
        <v>1</v>
      </c>
      <c r="O748" s="402" t="s">
        <v>3006</v>
      </c>
      <c r="P748" s="388">
        <f t="shared" si="36"/>
        <v>1</v>
      </c>
      <c r="Q748" s="389" t="str" cm="1">
        <f t="array" aca="1" ref="Q748" ca="1">IF(ISNUMBER(P748),IF(P748=100%,"CUMPLIDA",IF(AND(ISNUMBER(L748),ISNUMBER(INDIRECT("FECHA_"&amp;$B748,1))), IF(L748&lt;=INDIRECT("FECHA_"&amp;$B748,1),"INCUMPLIDA","PROCESO"), "VERIFICAR FECHA")),"SIN VALOR AVANCE")</f>
        <v>CUMPLIDA</v>
      </c>
    </row>
    <row r="749" spans="1:17" ht="165.75">
      <c r="A749" s="412" t="s">
        <v>19</v>
      </c>
      <c r="B749" s="383" t="s">
        <v>14</v>
      </c>
      <c r="C749" s="596"/>
      <c r="D749" s="596"/>
      <c r="E749" s="595"/>
      <c r="F749" s="595"/>
      <c r="G749" s="384" t="s">
        <v>2798</v>
      </c>
      <c r="H749" s="402" t="s">
        <v>122</v>
      </c>
      <c r="I749" s="402" t="s">
        <v>123</v>
      </c>
      <c r="J749" s="391">
        <v>1</v>
      </c>
      <c r="K749" s="386">
        <v>45323</v>
      </c>
      <c r="L749" s="386">
        <v>45747</v>
      </c>
      <c r="M749" s="387">
        <f t="shared" si="35"/>
        <v>60.571428571428569</v>
      </c>
      <c r="N749" s="388">
        <v>1</v>
      </c>
      <c r="O749" s="402" t="s">
        <v>3007</v>
      </c>
      <c r="P749" s="388">
        <f t="shared" si="36"/>
        <v>1</v>
      </c>
      <c r="Q749" s="389" t="str" cm="1">
        <f t="array" aca="1" ref="Q749" ca="1">IF(ISNUMBER(P749),IF(P749=100%,"CUMPLIDA",IF(AND(ISNUMBER(L749),ISNUMBER(INDIRECT("FECHA_"&amp;$B749,1))), IF(L749&lt;=INDIRECT("FECHA_"&amp;$B749,1),"INCUMPLIDA","PROCESO"), "VERIFICAR FECHA")),"SIN VALOR AVANCE")</f>
        <v>CUMPLIDA</v>
      </c>
    </row>
    <row r="750" spans="1:17" ht="45.75">
      <c r="A750" s="412" t="s">
        <v>19</v>
      </c>
      <c r="B750" s="383" t="s">
        <v>14</v>
      </c>
      <c r="C750" s="596"/>
      <c r="D750" s="596"/>
      <c r="E750" s="595"/>
      <c r="F750" s="595"/>
      <c r="G750" s="384" t="s">
        <v>2799</v>
      </c>
      <c r="H750" s="402" t="s">
        <v>124</v>
      </c>
      <c r="I750" s="402" t="s">
        <v>125</v>
      </c>
      <c r="J750" s="391">
        <v>1</v>
      </c>
      <c r="K750" s="386">
        <v>45231</v>
      </c>
      <c r="L750" s="386">
        <v>45747</v>
      </c>
      <c r="M750" s="387">
        <f t="shared" si="35"/>
        <v>73.714285714285708</v>
      </c>
      <c r="N750" s="388">
        <v>1</v>
      </c>
      <c r="O750" s="402" t="s">
        <v>3006</v>
      </c>
      <c r="P750" s="388">
        <f t="shared" si="36"/>
        <v>1</v>
      </c>
      <c r="Q750" s="389" t="str" cm="1">
        <f t="array" aca="1" ref="Q750" ca="1">IF(ISNUMBER(P750),IF(P750=100%,"CUMPLIDA",IF(AND(ISNUMBER(L750),ISNUMBER(INDIRECT("FECHA_"&amp;$B750,1))), IF(L750&lt;=INDIRECT("FECHA_"&amp;$B750,1),"INCUMPLIDA","PROCESO"), "VERIFICAR FECHA")),"SIN VALOR AVANCE")</f>
        <v>CUMPLIDA</v>
      </c>
    </row>
    <row r="751" spans="1:17" ht="240.75">
      <c r="A751" s="412" t="s">
        <v>19</v>
      </c>
      <c r="B751" s="383" t="s">
        <v>14</v>
      </c>
      <c r="C751" s="596"/>
      <c r="D751" s="596"/>
      <c r="E751" s="595"/>
      <c r="F751" s="595"/>
      <c r="G751" s="384" t="s">
        <v>2800</v>
      </c>
      <c r="H751" s="402" t="s">
        <v>126</v>
      </c>
      <c r="I751" s="402" t="s">
        <v>127</v>
      </c>
      <c r="J751" s="391">
        <v>1</v>
      </c>
      <c r="K751" s="386">
        <v>45231</v>
      </c>
      <c r="L751" s="386">
        <v>45808</v>
      </c>
      <c r="M751" s="387">
        <f t="shared" si="35"/>
        <v>82.428571428571431</v>
      </c>
      <c r="N751" s="388">
        <v>1</v>
      </c>
      <c r="O751" s="402" t="s">
        <v>2959</v>
      </c>
      <c r="P751" s="388">
        <f t="shared" si="36"/>
        <v>1</v>
      </c>
      <c r="Q751" s="389" t="str" cm="1">
        <f t="array" aca="1" ref="Q751" ca="1">IF(ISNUMBER(P751),IF(P751=100%,"CUMPLIDA",IF(AND(ISNUMBER(L751),ISNUMBER(INDIRECT("FECHA_"&amp;$B751,1))), IF(L751&lt;=INDIRECT("FECHA_"&amp;$B751,1),"INCUMPLIDA","PROCESO"), "VERIFICAR FECHA")),"SIN VALOR AVANCE")</f>
        <v>CUMPLIDA</v>
      </c>
    </row>
    <row r="752" spans="1:17" ht="45.75">
      <c r="A752" s="412" t="s">
        <v>19</v>
      </c>
      <c r="B752" s="383" t="s">
        <v>14</v>
      </c>
      <c r="C752" s="596"/>
      <c r="D752" s="596"/>
      <c r="E752" s="595"/>
      <c r="F752" s="595"/>
      <c r="G752" s="384" t="s">
        <v>2802</v>
      </c>
      <c r="H752" s="402" t="s">
        <v>129</v>
      </c>
      <c r="I752" s="402" t="s">
        <v>130</v>
      </c>
      <c r="J752" s="391">
        <v>10</v>
      </c>
      <c r="K752" s="386">
        <v>45809</v>
      </c>
      <c r="L752" s="386">
        <v>46752</v>
      </c>
      <c r="M752" s="387">
        <f t="shared" si="35"/>
        <v>134.71428571428572</v>
      </c>
      <c r="N752" s="388">
        <v>0</v>
      </c>
      <c r="O752" s="402" t="s">
        <v>3006</v>
      </c>
      <c r="P752" s="388">
        <f t="shared" si="36"/>
        <v>0</v>
      </c>
      <c r="Q752" s="389" t="str" cm="1">
        <f t="array" aca="1" ref="Q752" ca="1">IF(ISNUMBER(P752),IF(P752=100%,"CUMPLIDA",IF(AND(ISNUMBER(L752),ISNUMBER(INDIRECT("FECHA_"&amp;$B752,1))), IF(L752&lt;=INDIRECT("FECHA_"&amp;$B752,1),"INCUMPLIDA","PROCESO"), "VERIFICAR FECHA")),"SIN VALOR AVANCE")</f>
        <v>PROCESO</v>
      </c>
    </row>
    <row r="753" spans="1:17" ht="165.75">
      <c r="A753" s="412" t="s">
        <v>19</v>
      </c>
      <c r="B753" s="383" t="s">
        <v>14</v>
      </c>
      <c r="C753" s="596"/>
      <c r="D753" s="596"/>
      <c r="E753" s="595"/>
      <c r="F753" s="595"/>
      <c r="G753" s="384" t="s">
        <v>2803</v>
      </c>
      <c r="H753" s="402" t="s">
        <v>132</v>
      </c>
      <c r="I753" s="402" t="s">
        <v>133</v>
      </c>
      <c r="J753" s="391">
        <v>1</v>
      </c>
      <c r="K753" s="386">
        <v>45809</v>
      </c>
      <c r="L753" s="386">
        <v>46752</v>
      </c>
      <c r="M753" s="387">
        <f t="shared" si="35"/>
        <v>134.71428571428572</v>
      </c>
      <c r="N753" s="388">
        <v>0</v>
      </c>
      <c r="O753" s="402" t="s">
        <v>3007</v>
      </c>
      <c r="P753" s="388">
        <f t="shared" si="36"/>
        <v>0</v>
      </c>
      <c r="Q753" s="389" t="str" cm="1">
        <f t="array" aca="1" ref="Q753" ca="1">IF(ISNUMBER(P753),IF(P753=100%,"CUMPLIDA",IF(AND(ISNUMBER(L753),ISNUMBER(INDIRECT("FECHA_"&amp;$B753,1))), IF(L753&lt;=INDIRECT("FECHA_"&amp;$B753,1),"INCUMPLIDA","PROCESO"), "VERIFICAR FECHA")),"SIN VALOR AVANCE")</f>
        <v>PROCESO</v>
      </c>
    </row>
    <row r="754" spans="1:17" ht="240.75">
      <c r="A754" s="412" t="s">
        <v>19</v>
      </c>
      <c r="B754" s="383" t="s">
        <v>14</v>
      </c>
      <c r="C754" s="596"/>
      <c r="D754" s="596"/>
      <c r="E754" s="595"/>
      <c r="F754" s="595"/>
      <c r="G754" s="384" t="s">
        <v>2804</v>
      </c>
      <c r="H754" s="402" t="s">
        <v>135</v>
      </c>
      <c r="I754" s="402" t="s">
        <v>136</v>
      </c>
      <c r="J754" s="391">
        <v>2</v>
      </c>
      <c r="K754" s="386">
        <v>45809</v>
      </c>
      <c r="L754" s="386">
        <v>46752</v>
      </c>
      <c r="M754" s="387">
        <f t="shared" si="35"/>
        <v>134.71428571428572</v>
      </c>
      <c r="N754" s="388">
        <v>0</v>
      </c>
      <c r="O754" s="402" t="s">
        <v>2959</v>
      </c>
      <c r="P754" s="388">
        <f t="shared" si="36"/>
        <v>0</v>
      </c>
      <c r="Q754" s="389" t="str" cm="1">
        <f t="array" aca="1" ref="Q754" ca="1">IF(ISNUMBER(P754),IF(P754=100%,"CUMPLIDA",IF(AND(ISNUMBER(L754),ISNUMBER(INDIRECT("FECHA_"&amp;$B754,1))), IF(L754&lt;=INDIRECT("FECHA_"&amp;$B754,1),"INCUMPLIDA","PROCESO"), "VERIFICAR FECHA")),"SIN VALOR AVANCE")</f>
        <v>PROCESO</v>
      </c>
    </row>
    <row r="755" spans="1:17" ht="45.75" customHeight="1">
      <c r="A755" s="412" t="s">
        <v>19</v>
      </c>
      <c r="B755" s="383" t="s">
        <v>14</v>
      </c>
      <c r="C755" s="596"/>
      <c r="D755" s="596"/>
      <c r="E755" s="595" t="s">
        <v>3008</v>
      </c>
      <c r="F755" s="595"/>
      <c r="G755" s="384" t="s">
        <v>2978</v>
      </c>
      <c r="H755" s="402" t="s">
        <v>3005</v>
      </c>
      <c r="I755" s="402" t="s">
        <v>2792</v>
      </c>
      <c r="J755" s="391">
        <v>1</v>
      </c>
      <c r="K755" s="386">
        <v>45231</v>
      </c>
      <c r="L755" s="386">
        <v>45504</v>
      </c>
      <c r="M755" s="387">
        <f t="shared" si="35"/>
        <v>39</v>
      </c>
      <c r="N755" s="388">
        <v>1</v>
      </c>
      <c r="O755" s="409" t="s">
        <v>3009</v>
      </c>
      <c r="P755" s="388">
        <f t="shared" si="36"/>
        <v>1</v>
      </c>
      <c r="Q755" s="389" t="str" cm="1">
        <f t="array" aca="1" ref="Q755" ca="1">IF(ISNUMBER(P755),IF(P755=100%,"CUMPLIDA",IF(AND(ISNUMBER(L755),ISNUMBER(INDIRECT("FECHA_"&amp;$B755,1))), IF(L755&lt;=INDIRECT("FECHA_"&amp;$B755,1),"INCUMPLIDA","PROCESO"), "VERIFICAR FECHA")),"SIN VALOR AVANCE")</f>
        <v>CUMPLIDA</v>
      </c>
    </row>
    <row r="756" spans="1:17" ht="165.75">
      <c r="A756" s="412" t="s">
        <v>19</v>
      </c>
      <c r="B756" s="383" t="s">
        <v>14</v>
      </c>
      <c r="C756" s="596"/>
      <c r="D756" s="596"/>
      <c r="E756" s="595"/>
      <c r="F756" s="595"/>
      <c r="G756" s="384" t="s">
        <v>2951</v>
      </c>
      <c r="H756" s="402" t="s">
        <v>1008</v>
      </c>
      <c r="I756" s="402" t="s">
        <v>119</v>
      </c>
      <c r="J756" s="391">
        <v>1</v>
      </c>
      <c r="K756" s="386">
        <v>45566</v>
      </c>
      <c r="L756" s="386">
        <v>45626</v>
      </c>
      <c r="M756" s="387">
        <f t="shared" si="35"/>
        <v>8.5714285714285712</v>
      </c>
      <c r="N756" s="388">
        <v>1</v>
      </c>
      <c r="O756" s="402" t="s">
        <v>3007</v>
      </c>
      <c r="P756" s="388">
        <f t="shared" si="36"/>
        <v>1</v>
      </c>
      <c r="Q756" s="389" t="str" cm="1">
        <f t="array" aca="1" ref="Q756" ca="1">IF(ISNUMBER(P756),IF(P756=100%,"CUMPLIDA",IF(AND(ISNUMBER(L756),ISNUMBER(INDIRECT("FECHA_"&amp;$B756,1))), IF(L756&lt;=INDIRECT("FECHA_"&amp;$B756,1),"INCUMPLIDA","PROCESO"), "VERIFICAR FECHA")),"SIN VALOR AVANCE")</f>
        <v>CUMPLIDA</v>
      </c>
    </row>
    <row r="757" spans="1:17" ht="45.75">
      <c r="A757" s="412" t="s">
        <v>19</v>
      </c>
      <c r="B757" s="383" t="s">
        <v>14</v>
      </c>
      <c r="C757" s="596"/>
      <c r="D757" s="596"/>
      <c r="E757" s="595"/>
      <c r="F757" s="595"/>
      <c r="G757" s="384" t="s">
        <v>2953</v>
      </c>
      <c r="H757" s="402" t="s">
        <v>120</v>
      </c>
      <c r="I757" s="402" t="s">
        <v>121</v>
      </c>
      <c r="J757" s="391">
        <v>1</v>
      </c>
      <c r="K757" s="386">
        <v>45566</v>
      </c>
      <c r="L757" s="386">
        <v>45626</v>
      </c>
      <c r="M757" s="387">
        <f t="shared" si="35"/>
        <v>8.5714285714285712</v>
      </c>
      <c r="N757" s="388">
        <v>1</v>
      </c>
      <c r="O757" s="409" t="s">
        <v>3009</v>
      </c>
      <c r="P757" s="388">
        <f t="shared" si="36"/>
        <v>1</v>
      </c>
      <c r="Q757" s="389" t="str" cm="1">
        <f t="array" aca="1" ref="Q757" ca="1">IF(ISNUMBER(P757),IF(P757=100%,"CUMPLIDA",IF(AND(ISNUMBER(L757),ISNUMBER(INDIRECT("FECHA_"&amp;$B757,1))), IF(L757&lt;=INDIRECT("FECHA_"&amp;$B757,1),"INCUMPLIDA","PROCESO"), "VERIFICAR FECHA")),"SIN VALOR AVANCE")</f>
        <v>CUMPLIDA</v>
      </c>
    </row>
    <row r="758" spans="1:17" ht="165.75">
      <c r="A758" s="412" t="s">
        <v>19</v>
      </c>
      <c r="B758" s="383" t="s">
        <v>14</v>
      </c>
      <c r="C758" s="596"/>
      <c r="D758" s="596"/>
      <c r="E758" s="595"/>
      <c r="F758" s="595"/>
      <c r="G758" s="384" t="s">
        <v>3010</v>
      </c>
      <c r="H758" s="402" t="s">
        <v>122</v>
      </c>
      <c r="I758" s="402" t="s">
        <v>123</v>
      </c>
      <c r="J758" s="391">
        <v>1</v>
      </c>
      <c r="K758" s="386">
        <v>45566</v>
      </c>
      <c r="L758" s="386">
        <v>45626</v>
      </c>
      <c r="M758" s="387">
        <f t="shared" si="35"/>
        <v>8.5714285714285712</v>
      </c>
      <c r="N758" s="388">
        <v>1</v>
      </c>
      <c r="O758" s="402" t="s">
        <v>3007</v>
      </c>
      <c r="P758" s="388">
        <f t="shared" si="36"/>
        <v>1</v>
      </c>
      <c r="Q758" s="389" t="str" cm="1">
        <f t="array" aca="1" ref="Q758" ca="1">IF(ISNUMBER(P758),IF(P758=100%,"CUMPLIDA",IF(AND(ISNUMBER(L758),ISNUMBER(INDIRECT("FECHA_"&amp;$B758,1))), IF(L758&lt;=INDIRECT("FECHA_"&amp;$B758,1),"INCUMPLIDA","PROCESO"), "VERIFICAR FECHA")),"SIN VALOR AVANCE")</f>
        <v>CUMPLIDA</v>
      </c>
    </row>
    <row r="759" spans="1:17" ht="45.75">
      <c r="A759" s="412" t="s">
        <v>19</v>
      </c>
      <c r="B759" s="383" t="s">
        <v>14</v>
      </c>
      <c r="C759" s="596"/>
      <c r="D759" s="596"/>
      <c r="E759" s="595"/>
      <c r="F759" s="595"/>
      <c r="G759" s="384" t="s">
        <v>3011</v>
      </c>
      <c r="H759" s="402" t="s">
        <v>124</v>
      </c>
      <c r="I759" s="402" t="s">
        <v>125</v>
      </c>
      <c r="J759" s="391">
        <v>1</v>
      </c>
      <c r="K759" s="386">
        <v>45566</v>
      </c>
      <c r="L759" s="386">
        <v>45626</v>
      </c>
      <c r="M759" s="387">
        <f t="shared" si="35"/>
        <v>8.5714285714285712</v>
      </c>
      <c r="N759" s="388">
        <v>1</v>
      </c>
      <c r="O759" s="409" t="s">
        <v>3009</v>
      </c>
      <c r="P759" s="388">
        <f t="shared" si="36"/>
        <v>1</v>
      </c>
      <c r="Q759" s="389" t="str" cm="1">
        <f t="array" aca="1" ref="Q759" ca="1">IF(ISNUMBER(P759),IF(P759=100%,"CUMPLIDA",IF(AND(ISNUMBER(L759),ISNUMBER(INDIRECT("FECHA_"&amp;$B759,1))), IF(L759&lt;=INDIRECT("FECHA_"&amp;$B759,1),"INCUMPLIDA","PROCESO"), "VERIFICAR FECHA")),"SIN VALOR AVANCE")</f>
        <v>CUMPLIDA</v>
      </c>
    </row>
    <row r="760" spans="1:17" ht="240.75">
      <c r="A760" s="412" t="s">
        <v>19</v>
      </c>
      <c r="B760" s="383" t="s">
        <v>14</v>
      </c>
      <c r="C760" s="596"/>
      <c r="D760" s="596"/>
      <c r="E760" s="595"/>
      <c r="F760" s="595"/>
      <c r="G760" s="384" t="s">
        <v>3012</v>
      </c>
      <c r="H760" s="402" t="s">
        <v>126</v>
      </c>
      <c r="I760" s="402" t="s">
        <v>127</v>
      </c>
      <c r="J760" s="391">
        <v>1</v>
      </c>
      <c r="K760" s="386">
        <v>45566</v>
      </c>
      <c r="L760" s="386">
        <v>45716</v>
      </c>
      <c r="M760" s="387">
        <f t="shared" si="35"/>
        <v>21.428571428571427</v>
      </c>
      <c r="N760" s="388">
        <v>1</v>
      </c>
      <c r="O760" s="402" t="s">
        <v>2959</v>
      </c>
      <c r="P760" s="388">
        <f t="shared" si="36"/>
        <v>1</v>
      </c>
      <c r="Q760" s="389" t="str" cm="1">
        <f t="array" aca="1" ref="Q760" ca="1">IF(ISNUMBER(P760),IF(P760=100%,"CUMPLIDA",IF(AND(ISNUMBER(L760),ISNUMBER(INDIRECT("FECHA_"&amp;$B760,1))), IF(L760&lt;=INDIRECT("FECHA_"&amp;$B760,1),"INCUMPLIDA","PROCESO"), "VERIFICAR FECHA")),"SIN VALOR AVANCE")</f>
        <v>CUMPLIDA</v>
      </c>
    </row>
    <row r="761" spans="1:17" ht="45.75">
      <c r="A761" s="412" t="s">
        <v>19</v>
      </c>
      <c r="B761" s="383" t="s">
        <v>14</v>
      </c>
      <c r="C761" s="596"/>
      <c r="D761" s="596"/>
      <c r="E761" s="595"/>
      <c r="F761" s="595"/>
      <c r="G761" s="384" t="s">
        <v>3013</v>
      </c>
      <c r="H761" s="402" t="s">
        <v>129</v>
      </c>
      <c r="I761" s="402" t="s">
        <v>130</v>
      </c>
      <c r="J761" s="391">
        <v>4</v>
      </c>
      <c r="K761" s="386">
        <v>45717</v>
      </c>
      <c r="L761" s="386">
        <v>46053</v>
      </c>
      <c r="M761" s="387">
        <f t="shared" si="35"/>
        <v>48</v>
      </c>
      <c r="N761" s="388">
        <v>0</v>
      </c>
      <c r="O761" s="409" t="s">
        <v>3009</v>
      </c>
      <c r="P761" s="388">
        <f t="shared" si="36"/>
        <v>0</v>
      </c>
      <c r="Q761" s="389" t="str" cm="1">
        <f t="array" aca="1" ref="Q761" ca="1">IF(ISNUMBER(P761),IF(P761=100%,"CUMPLIDA",IF(AND(ISNUMBER(L761),ISNUMBER(INDIRECT("FECHA_"&amp;$B761,1))), IF(L761&lt;=INDIRECT("FECHA_"&amp;$B761,1),"INCUMPLIDA","PROCESO"), "VERIFICAR FECHA")),"SIN VALOR AVANCE")</f>
        <v>PROCESO</v>
      </c>
    </row>
    <row r="762" spans="1:17" ht="165.75">
      <c r="A762" s="412" t="s">
        <v>19</v>
      </c>
      <c r="B762" s="383" t="s">
        <v>14</v>
      </c>
      <c r="C762" s="596"/>
      <c r="D762" s="596"/>
      <c r="E762" s="595"/>
      <c r="F762" s="595"/>
      <c r="G762" s="384" t="s">
        <v>3014</v>
      </c>
      <c r="H762" s="402" t="s">
        <v>132</v>
      </c>
      <c r="I762" s="402" t="s">
        <v>133</v>
      </c>
      <c r="J762" s="391">
        <v>1</v>
      </c>
      <c r="K762" s="386">
        <v>45717</v>
      </c>
      <c r="L762" s="386">
        <v>46053</v>
      </c>
      <c r="M762" s="387">
        <f t="shared" si="35"/>
        <v>48</v>
      </c>
      <c r="N762" s="388">
        <v>0</v>
      </c>
      <c r="O762" s="402" t="s">
        <v>3007</v>
      </c>
      <c r="P762" s="388">
        <f t="shared" si="36"/>
        <v>0</v>
      </c>
      <c r="Q762" s="389" t="str" cm="1">
        <f t="array" aca="1" ref="Q762" ca="1">IF(ISNUMBER(P762),IF(P762=100%,"CUMPLIDA",IF(AND(ISNUMBER(L762),ISNUMBER(INDIRECT("FECHA_"&amp;$B762,1))), IF(L762&lt;=INDIRECT("FECHA_"&amp;$B762,1),"INCUMPLIDA","PROCESO"), "VERIFICAR FECHA")),"SIN VALOR AVANCE")</f>
        <v>PROCESO</v>
      </c>
    </row>
    <row r="763" spans="1:17" ht="240.75">
      <c r="A763" s="412" t="s">
        <v>19</v>
      </c>
      <c r="B763" s="383" t="s">
        <v>14</v>
      </c>
      <c r="C763" s="596"/>
      <c r="D763" s="596"/>
      <c r="E763" s="595"/>
      <c r="F763" s="595"/>
      <c r="G763" s="384" t="s">
        <v>3015</v>
      </c>
      <c r="H763" s="402" t="s">
        <v>135</v>
      </c>
      <c r="I763" s="402" t="s">
        <v>136</v>
      </c>
      <c r="J763" s="391">
        <v>2</v>
      </c>
      <c r="K763" s="386">
        <v>45717</v>
      </c>
      <c r="L763" s="386">
        <v>46053</v>
      </c>
      <c r="M763" s="387">
        <f t="shared" si="35"/>
        <v>48</v>
      </c>
      <c r="N763" s="388">
        <v>0</v>
      </c>
      <c r="O763" s="402" t="s">
        <v>2959</v>
      </c>
      <c r="P763" s="388">
        <f t="shared" si="36"/>
        <v>0</v>
      </c>
      <c r="Q763" s="389" t="str" cm="1">
        <f t="array" aca="1" ref="Q763" ca="1">IF(ISNUMBER(P763),IF(P763=100%,"CUMPLIDA",IF(AND(ISNUMBER(L763),ISNUMBER(INDIRECT("FECHA_"&amp;$B763,1))), IF(L763&lt;=INDIRECT("FECHA_"&amp;$B763,1),"INCUMPLIDA","PROCESO"), "VERIFICAR FECHA")),"SIN VALOR AVANCE")</f>
        <v>PROCESO</v>
      </c>
    </row>
    <row r="764" spans="1:17" ht="60.75" customHeight="1">
      <c r="A764" s="412" t="s">
        <v>19</v>
      </c>
      <c r="B764" s="383" t="s">
        <v>14</v>
      </c>
      <c r="C764" s="596"/>
      <c r="D764" s="596"/>
      <c r="E764" s="595" t="s">
        <v>3016</v>
      </c>
      <c r="F764" s="595"/>
      <c r="G764" s="384" t="s">
        <v>2978</v>
      </c>
      <c r="H764" s="402" t="s">
        <v>3005</v>
      </c>
      <c r="I764" s="402" t="s">
        <v>2792</v>
      </c>
      <c r="J764" s="391">
        <v>1</v>
      </c>
      <c r="K764" s="386">
        <v>45231</v>
      </c>
      <c r="L764" s="386">
        <v>45504</v>
      </c>
      <c r="M764" s="387">
        <f t="shared" si="35"/>
        <v>39</v>
      </c>
      <c r="N764" s="388">
        <v>1</v>
      </c>
      <c r="O764" s="402" t="s">
        <v>3017</v>
      </c>
      <c r="P764" s="388">
        <f t="shared" si="36"/>
        <v>1</v>
      </c>
      <c r="Q764" s="389" t="str" cm="1">
        <f t="array" aca="1" ref="Q764" ca="1">IF(ISNUMBER(P764),IF(P764=100%,"CUMPLIDA",IF(AND(ISNUMBER(L764),ISNUMBER(INDIRECT("FECHA_"&amp;$B764,1))), IF(L764&lt;=INDIRECT("FECHA_"&amp;$B764,1),"INCUMPLIDA","PROCESO"), "VERIFICAR FECHA")),"SIN VALOR AVANCE")</f>
        <v>CUMPLIDA</v>
      </c>
    </row>
    <row r="765" spans="1:17" ht="165.75">
      <c r="A765" s="412" t="s">
        <v>19</v>
      </c>
      <c r="B765" s="383" t="s">
        <v>14</v>
      </c>
      <c r="C765" s="596"/>
      <c r="D765" s="596"/>
      <c r="E765" s="595"/>
      <c r="F765" s="595"/>
      <c r="G765" s="384" t="s">
        <v>2951</v>
      </c>
      <c r="H765" s="402" t="s">
        <v>1008</v>
      </c>
      <c r="I765" s="402" t="s">
        <v>119</v>
      </c>
      <c r="J765" s="391">
        <v>1</v>
      </c>
      <c r="K765" s="386">
        <v>45323</v>
      </c>
      <c r="L765" s="386">
        <v>45747</v>
      </c>
      <c r="M765" s="387">
        <f t="shared" si="35"/>
        <v>60.571428571428569</v>
      </c>
      <c r="N765" s="388">
        <v>1</v>
      </c>
      <c r="O765" s="402" t="s">
        <v>3007</v>
      </c>
      <c r="P765" s="388">
        <f t="shared" si="36"/>
        <v>1</v>
      </c>
      <c r="Q765" s="389" t="str" cm="1">
        <f t="array" aca="1" ref="Q765" ca="1">IF(ISNUMBER(P765),IF(P765=100%,"CUMPLIDA",IF(AND(ISNUMBER(L765),ISNUMBER(INDIRECT("FECHA_"&amp;$B765,1))), IF(L765&lt;=INDIRECT("FECHA_"&amp;$B765,1),"INCUMPLIDA","PROCESO"), "VERIFICAR FECHA")),"SIN VALOR AVANCE")</f>
        <v>CUMPLIDA</v>
      </c>
    </row>
    <row r="766" spans="1:17" ht="60.75">
      <c r="A766" s="412" t="s">
        <v>19</v>
      </c>
      <c r="B766" s="383" t="s">
        <v>14</v>
      </c>
      <c r="C766" s="596"/>
      <c r="D766" s="596"/>
      <c r="E766" s="595"/>
      <c r="F766" s="595"/>
      <c r="G766" s="384" t="s">
        <v>2953</v>
      </c>
      <c r="H766" s="402" t="s">
        <v>120</v>
      </c>
      <c r="I766" s="402" t="s">
        <v>121</v>
      </c>
      <c r="J766" s="391">
        <v>1</v>
      </c>
      <c r="K766" s="386">
        <v>45323</v>
      </c>
      <c r="L766" s="386">
        <v>45747</v>
      </c>
      <c r="M766" s="387">
        <f t="shared" si="35"/>
        <v>60.571428571428569</v>
      </c>
      <c r="N766" s="388">
        <v>1</v>
      </c>
      <c r="O766" s="402" t="s">
        <v>3017</v>
      </c>
      <c r="P766" s="388">
        <f t="shared" si="36"/>
        <v>1</v>
      </c>
      <c r="Q766" s="389" t="str" cm="1">
        <f t="array" aca="1" ref="Q766" ca="1">IF(ISNUMBER(P766),IF(P766=100%,"CUMPLIDA",IF(AND(ISNUMBER(L766),ISNUMBER(INDIRECT("FECHA_"&amp;$B766,1))), IF(L766&lt;=INDIRECT("FECHA_"&amp;$B766,1),"INCUMPLIDA","PROCESO"), "VERIFICAR FECHA")),"SIN VALOR AVANCE")</f>
        <v>CUMPLIDA</v>
      </c>
    </row>
    <row r="767" spans="1:17" ht="60.75">
      <c r="A767" s="412" t="s">
        <v>19</v>
      </c>
      <c r="B767" s="383" t="s">
        <v>14</v>
      </c>
      <c r="C767" s="596"/>
      <c r="D767" s="596"/>
      <c r="E767" s="595"/>
      <c r="F767" s="595"/>
      <c r="G767" s="384" t="s">
        <v>2955</v>
      </c>
      <c r="H767" s="402" t="s">
        <v>195</v>
      </c>
      <c r="I767" s="402" t="s">
        <v>196</v>
      </c>
      <c r="J767" s="391">
        <v>1</v>
      </c>
      <c r="K767" s="386">
        <v>45231</v>
      </c>
      <c r="L767" s="386">
        <v>45747</v>
      </c>
      <c r="M767" s="387">
        <f t="shared" si="35"/>
        <v>73.714285714285708</v>
      </c>
      <c r="N767" s="388">
        <v>1</v>
      </c>
      <c r="O767" s="402" t="s">
        <v>3017</v>
      </c>
      <c r="P767" s="388">
        <f t="shared" si="36"/>
        <v>1</v>
      </c>
      <c r="Q767" s="389" t="str" cm="1">
        <f t="array" aca="1" ref="Q767" ca="1">IF(ISNUMBER(P767),IF(P767=100%,"CUMPLIDA",IF(AND(ISNUMBER(L767),ISNUMBER(INDIRECT("FECHA_"&amp;$B767,1))), IF(L767&lt;=INDIRECT("FECHA_"&amp;$B767,1),"INCUMPLIDA","PROCESO"), "VERIFICAR FECHA")),"SIN VALOR AVANCE")</f>
        <v>CUMPLIDA</v>
      </c>
    </row>
    <row r="768" spans="1:17" ht="165.75">
      <c r="A768" s="412" t="s">
        <v>19</v>
      </c>
      <c r="B768" s="383" t="s">
        <v>14</v>
      </c>
      <c r="C768" s="596"/>
      <c r="D768" s="596"/>
      <c r="E768" s="595"/>
      <c r="F768" s="595"/>
      <c r="G768" s="384" t="s">
        <v>2956</v>
      </c>
      <c r="H768" s="402" t="s">
        <v>122</v>
      </c>
      <c r="I768" s="402" t="s">
        <v>123</v>
      </c>
      <c r="J768" s="391">
        <v>1</v>
      </c>
      <c r="K768" s="386">
        <v>45323</v>
      </c>
      <c r="L768" s="386">
        <v>45747</v>
      </c>
      <c r="M768" s="387">
        <f t="shared" si="35"/>
        <v>60.571428571428569</v>
      </c>
      <c r="N768" s="388">
        <v>1</v>
      </c>
      <c r="O768" s="402" t="s">
        <v>3007</v>
      </c>
      <c r="P768" s="388">
        <v>1</v>
      </c>
      <c r="Q768" s="389" t="str" cm="1">
        <f t="array" aca="1" ref="Q768" ca="1">IF(ISNUMBER(P768),IF(P768=100%,"CUMPLIDA",IF(AND(ISNUMBER(L768),ISNUMBER(INDIRECT("FECHA_"&amp;$B768,1))), IF(L768&lt;=INDIRECT("FECHA_"&amp;$B768,1),"INCUMPLIDA","PROCESO"), "VERIFICAR FECHA")),"SIN VALOR AVANCE")</f>
        <v>CUMPLIDA</v>
      </c>
    </row>
    <row r="769" spans="1:17" ht="60.75">
      <c r="A769" s="412" t="s">
        <v>19</v>
      </c>
      <c r="B769" s="383" t="s">
        <v>14</v>
      </c>
      <c r="C769" s="596"/>
      <c r="D769" s="596"/>
      <c r="E769" s="595"/>
      <c r="F769" s="595"/>
      <c r="G769" s="384" t="s">
        <v>2957</v>
      </c>
      <c r="H769" s="402" t="s">
        <v>124</v>
      </c>
      <c r="I769" s="402" t="s">
        <v>125</v>
      </c>
      <c r="J769" s="391">
        <v>1</v>
      </c>
      <c r="K769" s="386">
        <v>45231</v>
      </c>
      <c r="L769" s="386">
        <v>45747</v>
      </c>
      <c r="M769" s="387">
        <f t="shared" si="35"/>
        <v>73.714285714285708</v>
      </c>
      <c r="N769" s="388">
        <v>1</v>
      </c>
      <c r="O769" s="402" t="s">
        <v>3017</v>
      </c>
      <c r="P769" s="388">
        <f t="shared" ref="P769:P832" si="37">IF(B769="ITRC",N769,N769/J769)</f>
        <v>1</v>
      </c>
      <c r="Q769" s="389" t="str" cm="1">
        <f t="array" aca="1" ref="Q769" ca="1">IF(ISNUMBER(P769),IF(P769=100%,"CUMPLIDA",IF(AND(ISNUMBER(L769),ISNUMBER(INDIRECT("FECHA_"&amp;$B769,1))), IF(L769&lt;=INDIRECT("FECHA_"&amp;$B769,1),"INCUMPLIDA","PROCESO"), "VERIFICAR FECHA")),"SIN VALOR AVANCE")</f>
        <v>CUMPLIDA</v>
      </c>
    </row>
    <row r="770" spans="1:17" ht="240.75">
      <c r="A770" s="412" t="s">
        <v>19</v>
      </c>
      <c r="B770" s="383" t="s">
        <v>14</v>
      </c>
      <c r="C770" s="596"/>
      <c r="D770" s="596"/>
      <c r="E770" s="595"/>
      <c r="F770" s="595"/>
      <c r="G770" s="384" t="s">
        <v>2958</v>
      </c>
      <c r="H770" s="402" t="s">
        <v>126</v>
      </c>
      <c r="I770" s="402" t="s">
        <v>127</v>
      </c>
      <c r="J770" s="391">
        <v>1</v>
      </c>
      <c r="K770" s="386">
        <v>45231</v>
      </c>
      <c r="L770" s="386">
        <v>45808</v>
      </c>
      <c r="M770" s="387">
        <f t="shared" si="35"/>
        <v>82.428571428571431</v>
      </c>
      <c r="N770" s="388">
        <v>1</v>
      </c>
      <c r="O770" s="402" t="s">
        <v>2959</v>
      </c>
      <c r="P770" s="388">
        <f t="shared" si="37"/>
        <v>1</v>
      </c>
      <c r="Q770" s="389" t="str" cm="1">
        <f t="array" aca="1" ref="Q770" ca="1">IF(ISNUMBER(P770),IF(P770=100%,"CUMPLIDA",IF(AND(ISNUMBER(L770),ISNUMBER(INDIRECT("FECHA_"&amp;$B770,1))), IF(L770&lt;=INDIRECT("FECHA_"&amp;$B770,1),"INCUMPLIDA","PROCESO"), "VERIFICAR FECHA")),"SIN VALOR AVANCE")</f>
        <v>CUMPLIDA</v>
      </c>
    </row>
    <row r="771" spans="1:17" ht="60.75">
      <c r="A771" s="412" t="s">
        <v>19</v>
      </c>
      <c r="B771" s="383" t="s">
        <v>14</v>
      </c>
      <c r="C771" s="596"/>
      <c r="D771" s="596"/>
      <c r="E771" s="595"/>
      <c r="F771" s="595"/>
      <c r="G771" s="384" t="s">
        <v>2960</v>
      </c>
      <c r="H771" s="402" t="s">
        <v>129</v>
      </c>
      <c r="I771" s="402" t="s">
        <v>130</v>
      </c>
      <c r="J771" s="391">
        <v>10</v>
      </c>
      <c r="K771" s="386">
        <v>45809</v>
      </c>
      <c r="L771" s="386">
        <v>46752</v>
      </c>
      <c r="M771" s="387">
        <f t="shared" si="35"/>
        <v>134.71428571428572</v>
      </c>
      <c r="N771" s="388">
        <v>0</v>
      </c>
      <c r="O771" s="402" t="s">
        <v>3017</v>
      </c>
      <c r="P771" s="388">
        <f t="shared" si="37"/>
        <v>0</v>
      </c>
      <c r="Q771" s="389" t="str" cm="1">
        <f t="array" aca="1" ref="Q771" ca="1">IF(ISNUMBER(P771),IF(P771=100%,"CUMPLIDA",IF(AND(ISNUMBER(L771),ISNUMBER(INDIRECT("FECHA_"&amp;$B771,1))), IF(L771&lt;=INDIRECT("FECHA_"&amp;$B771,1),"INCUMPLIDA","PROCESO"), "VERIFICAR FECHA")),"SIN VALOR AVANCE")</f>
        <v>PROCESO</v>
      </c>
    </row>
    <row r="772" spans="1:17" ht="165.75">
      <c r="A772" s="412" t="s">
        <v>19</v>
      </c>
      <c r="B772" s="383" t="s">
        <v>14</v>
      </c>
      <c r="C772" s="596"/>
      <c r="D772" s="596"/>
      <c r="E772" s="595"/>
      <c r="F772" s="595"/>
      <c r="G772" s="384" t="s">
        <v>2961</v>
      </c>
      <c r="H772" s="402" t="s">
        <v>132</v>
      </c>
      <c r="I772" s="402" t="s">
        <v>133</v>
      </c>
      <c r="J772" s="391">
        <v>1</v>
      </c>
      <c r="K772" s="386">
        <v>45809</v>
      </c>
      <c r="L772" s="386">
        <v>46752</v>
      </c>
      <c r="M772" s="387">
        <f t="shared" si="35"/>
        <v>134.71428571428572</v>
      </c>
      <c r="N772" s="388">
        <v>0</v>
      </c>
      <c r="O772" s="402" t="s">
        <v>3007</v>
      </c>
      <c r="P772" s="388">
        <f t="shared" si="37"/>
        <v>0</v>
      </c>
      <c r="Q772" s="389" t="str" cm="1">
        <f t="array" aca="1" ref="Q772" ca="1">IF(ISNUMBER(P772),IF(P772=100%,"CUMPLIDA",IF(AND(ISNUMBER(L772),ISNUMBER(INDIRECT("FECHA_"&amp;$B772,1))), IF(L772&lt;=INDIRECT("FECHA_"&amp;$B772,1),"INCUMPLIDA","PROCESO"), "VERIFICAR FECHA")),"SIN VALOR AVANCE")</f>
        <v>PROCESO</v>
      </c>
    </row>
    <row r="773" spans="1:17" ht="240.75">
      <c r="A773" s="412" t="s">
        <v>19</v>
      </c>
      <c r="B773" s="383" t="s">
        <v>14</v>
      </c>
      <c r="C773" s="596"/>
      <c r="D773" s="596"/>
      <c r="E773" s="595"/>
      <c r="F773" s="595"/>
      <c r="G773" s="384" t="s">
        <v>2962</v>
      </c>
      <c r="H773" s="402" t="s">
        <v>135</v>
      </c>
      <c r="I773" s="402" t="s">
        <v>136</v>
      </c>
      <c r="J773" s="391">
        <v>2</v>
      </c>
      <c r="K773" s="386">
        <v>45809</v>
      </c>
      <c r="L773" s="386">
        <v>46752</v>
      </c>
      <c r="M773" s="387">
        <f t="shared" si="35"/>
        <v>134.71428571428572</v>
      </c>
      <c r="N773" s="388">
        <v>0</v>
      </c>
      <c r="O773" s="402" t="s">
        <v>2959</v>
      </c>
      <c r="P773" s="388">
        <f t="shared" si="37"/>
        <v>0</v>
      </c>
      <c r="Q773" s="389" t="str" cm="1">
        <f t="array" aca="1" ref="Q773" ca="1">IF(ISNUMBER(P773),IF(P773=100%,"CUMPLIDA",IF(AND(ISNUMBER(L773),ISNUMBER(INDIRECT("FECHA_"&amp;$B773,1))), IF(L773&lt;=INDIRECT("FECHA_"&amp;$B773,1),"INCUMPLIDA","PROCESO"), "VERIFICAR FECHA")),"SIN VALOR AVANCE")</f>
        <v>PROCESO</v>
      </c>
    </row>
    <row r="774" spans="1:17" ht="60.75" customHeight="1">
      <c r="A774" s="412" t="s">
        <v>19</v>
      </c>
      <c r="B774" s="383" t="s">
        <v>14</v>
      </c>
      <c r="C774" s="596"/>
      <c r="D774" s="596"/>
      <c r="E774" s="595" t="s">
        <v>3018</v>
      </c>
      <c r="F774" s="595"/>
      <c r="G774" s="384" t="s">
        <v>2978</v>
      </c>
      <c r="H774" s="402" t="s">
        <v>3005</v>
      </c>
      <c r="I774" s="402" t="s">
        <v>2792</v>
      </c>
      <c r="J774" s="391">
        <v>1</v>
      </c>
      <c r="K774" s="386">
        <v>45231</v>
      </c>
      <c r="L774" s="386">
        <v>45504</v>
      </c>
      <c r="M774" s="387">
        <f t="shared" si="35"/>
        <v>39</v>
      </c>
      <c r="N774" s="388">
        <v>1</v>
      </c>
      <c r="O774" s="402" t="s">
        <v>3017</v>
      </c>
      <c r="P774" s="388">
        <f t="shared" si="37"/>
        <v>1</v>
      </c>
      <c r="Q774" s="389" t="str" cm="1">
        <f t="array" aca="1" ref="Q774" ca="1">IF(ISNUMBER(P774),IF(P774=100%,"CUMPLIDA",IF(AND(ISNUMBER(L774),ISNUMBER(INDIRECT("FECHA_"&amp;$B774,1))), IF(L774&lt;=INDIRECT("FECHA_"&amp;$B774,1),"INCUMPLIDA","PROCESO"), "VERIFICAR FECHA")),"SIN VALOR AVANCE")</f>
        <v>CUMPLIDA</v>
      </c>
    </row>
    <row r="775" spans="1:17" ht="165.75">
      <c r="A775" s="412" t="s">
        <v>19</v>
      </c>
      <c r="B775" s="383" t="s">
        <v>14</v>
      </c>
      <c r="C775" s="596"/>
      <c r="D775" s="596"/>
      <c r="E775" s="595"/>
      <c r="F775" s="595"/>
      <c r="G775" s="384" t="s">
        <v>2951</v>
      </c>
      <c r="H775" s="402" t="s">
        <v>1008</v>
      </c>
      <c r="I775" s="402" t="s">
        <v>119</v>
      </c>
      <c r="J775" s="391">
        <v>1</v>
      </c>
      <c r="K775" s="386">
        <v>45231</v>
      </c>
      <c r="L775" s="386">
        <v>45747</v>
      </c>
      <c r="M775" s="387">
        <f t="shared" si="35"/>
        <v>73.714285714285708</v>
      </c>
      <c r="N775" s="388">
        <v>1</v>
      </c>
      <c r="O775" s="402" t="s">
        <v>3007</v>
      </c>
      <c r="P775" s="388">
        <f t="shared" si="37"/>
        <v>1</v>
      </c>
      <c r="Q775" s="389" t="str" cm="1">
        <f t="array" aca="1" ref="Q775" ca="1">IF(ISNUMBER(P775),IF(P775=100%,"CUMPLIDA",IF(AND(ISNUMBER(L775),ISNUMBER(INDIRECT("FECHA_"&amp;$B775,1))), IF(L775&lt;=INDIRECT("FECHA_"&amp;$B775,1),"INCUMPLIDA","PROCESO"), "VERIFICAR FECHA")),"SIN VALOR AVANCE")</f>
        <v>CUMPLIDA</v>
      </c>
    </row>
    <row r="776" spans="1:17" ht="60.75">
      <c r="A776" s="412" t="s">
        <v>19</v>
      </c>
      <c r="B776" s="383" t="s">
        <v>14</v>
      </c>
      <c r="C776" s="596"/>
      <c r="D776" s="596"/>
      <c r="E776" s="595"/>
      <c r="F776" s="595"/>
      <c r="G776" s="384" t="s">
        <v>2953</v>
      </c>
      <c r="H776" s="402" t="s">
        <v>120</v>
      </c>
      <c r="I776" s="402" t="s">
        <v>121</v>
      </c>
      <c r="J776" s="391">
        <v>1</v>
      </c>
      <c r="K776" s="386">
        <v>45323</v>
      </c>
      <c r="L776" s="386">
        <v>45747</v>
      </c>
      <c r="M776" s="387">
        <f t="shared" si="35"/>
        <v>60.571428571428569</v>
      </c>
      <c r="N776" s="388">
        <v>1</v>
      </c>
      <c r="O776" s="402" t="s">
        <v>3017</v>
      </c>
      <c r="P776" s="388">
        <f t="shared" si="37"/>
        <v>1</v>
      </c>
      <c r="Q776" s="389" t="str" cm="1">
        <f t="array" aca="1" ref="Q776" ca="1">IF(ISNUMBER(P776),IF(P776=100%,"CUMPLIDA",IF(AND(ISNUMBER(L776),ISNUMBER(INDIRECT("FECHA_"&amp;$B776,1))), IF(L776&lt;=INDIRECT("FECHA_"&amp;$B776,1),"INCUMPLIDA","PROCESO"), "VERIFICAR FECHA")),"SIN VALOR AVANCE")</f>
        <v>CUMPLIDA</v>
      </c>
    </row>
    <row r="777" spans="1:17" ht="60.75">
      <c r="A777" s="412" t="s">
        <v>19</v>
      </c>
      <c r="B777" s="383" t="s">
        <v>14</v>
      </c>
      <c r="C777" s="596"/>
      <c r="D777" s="596"/>
      <c r="E777" s="595"/>
      <c r="F777" s="595"/>
      <c r="G777" s="384" t="s">
        <v>2955</v>
      </c>
      <c r="H777" s="402" t="s">
        <v>195</v>
      </c>
      <c r="I777" s="402" t="s">
        <v>196</v>
      </c>
      <c r="J777" s="391">
        <v>1</v>
      </c>
      <c r="K777" s="386">
        <v>45323</v>
      </c>
      <c r="L777" s="386">
        <v>45747</v>
      </c>
      <c r="M777" s="387">
        <f t="shared" si="35"/>
        <v>60.571428571428569</v>
      </c>
      <c r="N777" s="388">
        <v>1</v>
      </c>
      <c r="O777" s="402" t="s">
        <v>3017</v>
      </c>
      <c r="P777" s="388">
        <f t="shared" si="37"/>
        <v>1</v>
      </c>
      <c r="Q777" s="389" t="str" cm="1">
        <f t="array" aca="1" ref="Q777" ca="1">IF(ISNUMBER(P777),IF(P777=100%,"CUMPLIDA",IF(AND(ISNUMBER(L777),ISNUMBER(INDIRECT("FECHA_"&amp;$B777,1))), IF(L777&lt;=INDIRECT("FECHA_"&amp;$B777,1),"INCUMPLIDA","PROCESO"), "VERIFICAR FECHA")),"SIN VALOR AVANCE")</f>
        <v>CUMPLIDA</v>
      </c>
    </row>
    <row r="778" spans="1:17" ht="165.75">
      <c r="A778" s="412" t="s">
        <v>19</v>
      </c>
      <c r="B778" s="383" t="s">
        <v>14</v>
      </c>
      <c r="C778" s="596"/>
      <c r="D778" s="596"/>
      <c r="E778" s="595"/>
      <c r="F778" s="595"/>
      <c r="G778" s="384" t="s">
        <v>2956</v>
      </c>
      <c r="H778" s="402" t="s">
        <v>122</v>
      </c>
      <c r="I778" s="402" t="s">
        <v>123</v>
      </c>
      <c r="J778" s="391">
        <v>1</v>
      </c>
      <c r="K778" s="386">
        <v>45231</v>
      </c>
      <c r="L778" s="386">
        <v>45747</v>
      </c>
      <c r="M778" s="387">
        <f t="shared" si="35"/>
        <v>73.714285714285708</v>
      </c>
      <c r="N778" s="388">
        <v>1</v>
      </c>
      <c r="O778" s="402" t="s">
        <v>3007</v>
      </c>
      <c r="P778" s="388">
        <f t="shared" si="37"/>
        <v>1</v>
      </c>
      <c r="Q778" s="389" t="str" cm="1">
        <f t="array" aca="1" ref="Q778" ca="1">IF(ISNUMBER(P778),IF(P778=100%,"CUMPLIDA",IF(AND(ISNUMBER(L778),ISNUMBER(INDIRECT("FECHA_"&amp;$B778,1))), IF(L778&lt;=INDIRECT("FECHA_"&amp;$B778,1),"INCUMPLIDA","PROCESO"), "VERIFICAR FECHA")),"SIN VALOR AVANCE")</f>
        <v>CUMPLIDA</v>
      </c>
    </row>
    <row r="779" spans="1:17" ht="60.75">
      <c r="A779" s="412" t="s">
        <v>19</v>
      </c>
      <c r="B779" s="383" t="s">
        <v>14</v>
      </c>
      <c r="C779" s="596"/>
      <c r="D779" s="596"/>
      <c r="E779" s="595"/>
      <c r="F779" s="595"/>
      <c r="G779" s="384" t="s">
        <v>2957</v>
      </c>
      <c r="H779" s="402" t="s">
        <v>124</v>
      </c>
      <c r="I779" s="402" t="s">
        <v>125</v>
      </c>
      <c r="J779" s="391">
        <v>1</v>
      </c>
      <c r="K779" s="386">
        <v>45323</v>
      </c>
      <c r="L779" s="386">
        <v>45747</v>
      </c>
      <c r="M779" s="387">
        <f t="shared" si="35"/>
        <v>60.571428571428569</v>
      </c>
      <c r="N779" s="388">
        <v>1</v>
      </c>
      <c r="O779" s="402" t="s">
        <v>3017</v>
      </c>
      <c r="P779" s="388">
        <f t="shared" si="37"/>
        <v>1</v>
      </c>
      <c r="Q779" s="389" t="str" cm="1">
        <f t="array" aca="1" ref="Q779" ca="1">IF(ISNUMBER(P779),IF(P779=100%,"CUMPLIDA",IF(AND(ISNUMBER(L779),ISNUMBER(INDIRECT("FECHA_"&amp;$B779,1))), IF(L779&lt;=INDIRECT("FECHA_"&amp;$B779,1),"INCUMPLIDA","PROCESO"), "VERIFICAR FECHA")),"SIN VALOR AVANCE")</f>
        <v>CUMPLIDA</v>
      </c>
    </row>
    <row r="780" spans="1:17" ht="240.75">
      <c r="A780" s="412" t="s">
        <v>19</v>
      </c>
      <c r="B780" s="383" t="s">
        <v>14</v>
      </c>
      <c r="C780" s="596"/>
      <c r="D780" s="596"/>
      <c r="E780" s="595"/>
      <c r="F780" s="595"/>
      <c r="G780" s="384" t="s">
        <v>2958</v>
      </c>
      <c r="H780" s="402" t="s">
        <v>126</v>
      </c>
      <c r="I780" s="402" t="s">
        <v>127</v>
      </c>
      <c r="J780" s="391">
        <v>1</v>
      </c>
      <c r="K780" s="386">
        <v>45231</v>
      </c>
      <c r="L780" s="386">
        <v>45808</v>
      </c>
      <c r="M780" s="387">
        <f t="shared" si="35"/>
        <v>82.428571428571431</v>
      </c>
      <c r="N780" s="388">
        <v>1</v>
      </c>
      <c r="O780" s="402" t="s">
        <v>2959</v>
      </c>
      <c r="P780" s="388">
        <f t="shared" si="37"/>
        <v>1</v>
      </c>
      <c r="Q780" s="389" t="str" cm="1">
        <f t="array" aca="1" ref="Q780" ca="1">IF(ISNUMBER(P780),IF(P780=100%,"CUMPLIDA",IF(AND(ISNUMBER(L780),ISNUMBER(INDIRECT("FECHA_"&amp;$B780,1))), IF(L780&lt;=INDIRECT("FECHA_"&amp;$B780,1),"INCUMPLIDA","PROCESO"), "VERIFICAR FECHA")),"SIN VALOR AVANCE")</f>
        <v>CUMPLIDA</v>
      </c>
    </row>
    <row r="781" spans="1:17" ht="60.75">
      <c r="A781" s="412" t="s">
        <v>19</v>
      </c>
      <c r="B781" s="383" t="s">
        <v>14</v>
      </c>
      <c r="C781" s="596"/>
      <c r="D781" s="596"/>
      <c r="E781" s="595"/>
      <c r="F781" s="595"/>
      <c r="G781" s="384" t="s">
        <v>2960</v>
      </c>
      <c r="H781" s="402" t="s">
        <v>129</v>
      </c>
      <c r="I781" s="402" t="s">
        <v>130</v>
      </c>
      <c r="J781" s="391">
        <v>10</v>
      </c>
      <c r="K781" s="386">
        <v>45231</v>
      </c>
      <c r="L781" s="386">
        <v>46752</v>
      </c>
      <c r="M781" s="387">
        <f t="shared" si="35"/>
        <v>217.28571428571428</v>
      </c>
      <c r="N781" s="388">
        <v>0</v>
      </c>
      <c r="O781" s="402" t="s">
        <v>3017</v>
      </c>
      <c r="P781" s="388">
        <f t="shared" si="37"/>
        <v>0</v>
      </c>
      <c r="Q781" s="389" t="str" cm="1">
        <f t="array" aca="1" ref="Q781" ca="1">IF(ISNUMBER(P781),IF(P781=100%,"CUMPLIDA",IF(AND(ISNUMBER(L781),ISNUMBER(INDIRECT("FECHA_"&amp;$B781,1))), IF(L781&lt;=INDIRECT("FECHA_"&amp;$B781,1),"INCUMPLIDA","PROCESO"), "VERIFICAR FECHA")),"SIN VALOR AVANCE")</f>
        <v>PROCESO</v>
      </c>
    </row>
    <row r="782" spans="1:17" ht="165.75">
      <c r="A782" s="412" t="s">
        <v>19</v>
      </c>
      <c r="B782" s="383" t="s">
        <v>14</v>
      </c>
      <c r="C782" s="596"/>
      <c r="D782" s="596"/>
      <c r="E782" s="595"/>
      <c r="F782" s="595"/>
      <c r="G782" s="384" t="s">
        <v>2961</v>
      </c>
      <c r="H782" s="402" t="s">
        <v>132</v>
      </c>
      <c r="I782" s="402" t="s">
        <v>133</v>
      </c>
      <c r="J782" s="391">
        <v>1</v>
      </c>
      <c r="K782" s="386">
        <v>45809</v>
      </c>
      <c r="L782" s="386">
        <v>46752</v>
      </c>
      <c r="M782" s="387">
        <f t="shared" si="35"/>
        <v>134.71428571428572</v>
      </c>
      <c r="N782" s="388">
        <v>0</v>
      </c>
      <c r="O782" s="402" t="s">
        <v>3007</v>
      </c>
      <c r="P782" s="388">
        <f t="shared" si="37"/>
        <v>0</v>
      </c>
      <c r="Q782" s="389" t="str" cm="1">
        <f t="array" aca="1" ref="Q782" ca="1">IF(ISNUMBER(P782),IF(P782=100%,"CUMPLIDA",IF(AND(ISNUMBER(L782),ISNUMBER(INDIRECT("FECHA_"&amp;$B782,1))), IF(L782&lt;=INDIRECT("FECHA_"&amp;$B782,1),"INCUMPLIDA","PROCESO"), "VERIFICAR FECHA")),"SIN VALOR AVANCE")</f>
        <v>PROCESO</v>
      </c>
    </row>
    <row r="783" spans="1:17" ht="240.75">
      <c r="A783" s="412" t="s">
        <v>19</v>
      </c>
      <c r="B783" s="383" t="s">
        <v>14</v>
      </c>
      <c r="C783" s="596"/>
      <c r="D783" s="596"/>
      <c r="E783" s="595"/>
      <c r="F783" s="595"/>
      <c r="G783" s="384" t="s">
        <v>2962</v>
      </c>
      <c r="H783" s="402" t="s">
        <v>135</v>
      </c>
      <c r="I783" s="402" t="s">
        <v>136</v>
      </c>
      <c r="J783" s="391">
        <v>2</v>
      </c>
      <c r="K783" s="386">
        <v>45809</v>
      </c>
      <c r="L783" s="386">
        <v>46752</v>
      </c>
      <c r="M783" s="387">
        <f t="shared" si="35"/>
        <v>134.71428571428572</v>
      </c>
      <c r="N783" s="388">
        <v>0</v>
      </c>
      <c r="O783" s="402" t="s">
        <v>2959</v>
      </c>
      <c r="P783" s="388">
        <f t="shared" si="37"/>
        <v>0</v>
      </c>
      <c r="Q783" s="389" t="str" cm="1">
        <f t="array" aca="1" ref="Q783" ca="1">IF(ISNUMBER(P783),IF(P783=100%,"CUMPLIDA",IF(AND(ISNUMBER(L783),ISNUMBER(INDIRECT("FECHA_"&amp;$B783,1))), IF(L783&lt;=INDIRECT("FECHA_"&amp;$B783,1),"INCUMPLIDA","PROCESO"), "VERIFICAR FECHA")),"SIN VALOR AVANCE")</f>
        <v>PROCESO</v>
      </c>
    </row>
    <row r="784" spans="1:17" ht="45.75" customHeight="1">
      <c r="A784" s="412" t="s">
        <v>19</v>
      </c>
      <c r="B784" s="383" t="s">
        <v>14</v>
      </c>
      <c r="C784" s="596" t="s">
        <v>3019</v>
      </c>
      <c r="D784" s="596" t="s">
        <v>2412</v>
      </c>
      <c r="E784" s="595" t="s">
        <v>3020</v>
      </c>
      <c r="F784" s="595" t="s">
        <v>3021</v>
      </c>
      <c r="G784" s="384" t="s">
        <v>2790</v>
      </c>
      <c r="H784" s="402" t="s">
        <v>3005</v>
      </c>
      <c r="I784" s="402" t="s">
        <v>2792</v>
      </c>
      <c r="J784" s="391">
        <v>1</v>
      </c>
      <c r="K784" s="386">
        <v>45231</v>
      </c>
      <c r="L784" s="386">
        <v>45504</v>
      </c>
      <c r="M784" s="387">
        <f t="shared" si="35"/>
        <v>39</v>
      </c>
      <c r="N784" s="388">
        <v>1</v>
      </c>
      <c r="O784" s="402" t="s">
        <v>3022</v>
      </c>
      <c r="P784" s="388">
        <f t="shared" si="37"/>
        <v>1</v>
      </c>
      <c r="Q784" s="389" t="str" cm="1">
        <f t="array" aca="1" ref="Q784" ca="1">IF(ISNUMBER(P784),IF(P784=100%,"CUMPLIDA",IF(AND(ISNUMBER(L784),ISNUMBER(INDIRECT("FECHA_"&amp;$B784,1))), IF(L784&lt;=INDIRECT("FECHA_"&amp;$B784,1),"INCUMPLIDA","PROCESO"), "VERIFICAR FECHA")),"SIN VALOR AVANCE")</f>
        <v>CUMPLIDA</v>
      </c>
    </row>
    <row r="785" spans="1:17" ht="210.75">
      <c r="A785" s="412" t="s">
        <v>19</v>
      </c>
      <c r="B785" s="383" t="s">
        <v>14</v>
      </c>
      <c r="C785" s="596"/>
      <c r="D785" s="596"/>
      <c r="E785" s="595"/>
      <c r="F785" s="595"/>
      <c r="G785" s="384" t="s">
        <v>2794</v>
      </c>
      <c r="H785" s="402" t="s">
        <v>1008</v>
      </c>
      <c r="I785" s="402" t="s">
        <v>119</v>
      </c>
      <c r="J785" s="391">
        <v>1</v>
      </c>
      <c r="K785" s="386">
        <v>45323</v>
      </c>
      <c r="L785" s="386">
        <v>45747</v>
      </c>
      <c r="M785" s="387">
        <f t="shared" si="35"/>
        <v>60.571428571428569</v>
      </c>
      <c r="N785" s="388">
        <v>1</v>
      </c>
      <c r="O785" s="409" t="s">
        <v>3023</v>
      </c>
      <c r="P785" s="388">
        <f t="shared" si="37"/>
        <v>1</v>
      </c>
      <c r="Q785" s="389" t="str" cm="1">
        <f t="array" aca="1" ref="Q785" ca="1">IF(ISNUMBER(P785),IF(P785=100%,"CUMPLIDA",IF(AND(ISNUMBER(L785),ISNUMBER(INDIRECT("FECHA_"&amp;$B785,1))), IF(L785&lt;=INDIRECT("FECHA_"&amp;$B785,1),"INCUMPLIDA","PROCESO"), "VERIFICAR FECHA")),"SIN VALOR AVANCE")</f>
        <v>CUMPLIDA</v>
      </c>
    </row>
    <row r="786" spans="1:17" ht="45.75">
      <c r="A786" s="412" t="s">
        <v>19</v>
      </c>
      <c r="B786" s="383" t="s">
        <v>14</v>
      </c>
      <c r="C786" s="596"/>
      <c r="D786" s="596"/>
      <c r="E786" s="595"/>
      <c r="F786" s="595"/>
      <c r="G786" s="384" t="s">
        <v>2796</v>
      </c>
      <c r="H786" s="402" t="s">
        <v>120</v>
      </c>
      <c r="I786" s="402" t="s">
        <v>121</v>
      </c>
      <c r="J786" s="391">
        <v>1</v>
      </c>
      <c r="K786" s="386">
        <v>45323</v>
      </c>
      <c r="L786" s="386">
        <v>45747</v>
      </c>
      <c r="M786" s="387">
        <f t="shared" si="35"/>
        <v>60.571428571428569</v>
      </c>
      <c r="N786" s="388">
        <v>1</v>
      </c>
      <c r="O786" s="402" t="s">
        <v>3022</v>
      </c>
      <c r="P786" s="388">
        <f t="shared" si="37"/>
        <v>1</v>
      </c>
      <c r="Q786" s="389" t="str" cm="1">
        <f t="array" aca="1" ref="Q786" ca="1">IF(ISNUMBER(P786),IF(P786=100%,"CUMPLIDA",IF(AND(ISNUMBER(L786),ISNUMBER(INDIRECT("FECHA_"&amp;$B786,1))), IF(L786&lt;=INDIRECT("FECHA_"&amp;$B786,1),"INCUMPLIDA","PROCESO"), "VERIFICAR FECHA")),"SIN VALOR AVANCE")</f>
        <v>CUMPLIDA</v>
      </c>
    </row>
    <row r="787" spans="1:17" ht="45.75">
      <c r="A787" s="412" t="s">
        <v>19</v>
      </c>
      <c r="B787" s="383" t="s">
        <v>14</v>
      </c>
      <c r="C787" s="596"/>
      <c r="D787" s="596"/>
      <c r="E787" s="595"/>
      <c r="F787" s="595"/>
      <c r="G787" s="384" t="s">
        <v>2797</v>
      </c>
      <c r="H787" s="402" t="s">
        <v>195</v>
      </c>
      <c r="I787" s="402" t="s">
        <v>196</v>
      </c>
      <c r="J787" s="391">
        <v>1</v>
      </c>
      <c r="K787" s="386">
        <v>45231</v>
      </c>
      <c r="L787" s="386">
        <v>45747</v>
      </c>
      <c r="M787" s="387">
        <f t="shared" si="35"/>
        <v>73.714285714285708</v>
      </c>
      <c r="N787" s="388">
        <v>1</v>
      </c>
      <c r="O787" s="402" t="s">
        <v>3022</v>
      </c>
      <c r="P787" s="388">
        <f t="shared" si="37"/>
        <v>1</v>
      </c>
      <c r="Q787" s="389" t="str" cm="1">
        <f t="array" aca="1" ref="Q787" ca="1">IF(ISNUMBER(P787),IF(P787=100%,"CUMPLIDA",IF(AND(ISNUMBER(L787),ISNUMBER(INDIRECT("FECHA_"&amp;$B787,1))), IF(L787&lt;=INDIRECT("FECHA_"&amp;$B787,1),"INCUMPLIDA","PROCESO"), "VERIFICAR FECHA")),"SIN VALOR AVANCE")</f>
        <v>CUMPLIDA</v>
      </c>
    </row>
    <row r="788" spans="1:17" ht="195.75">
      <c r="A788" s="412" t="s">
        <v>19</v>
      </c>
      <c r="B788" s="383" t="s">
        <v>14</v>
      </c>
      <c r="C788" s="596"/>
      <c r="D788" s="596"/>
      <c r="E788" s="595"/>
      <c r="F788" s="595"/>
      <c r="G788" s="384" t="s">
        <v>2798</v>
      </c>
      <c r="H788" s="402" t="s">
        <v>122</v>
      </c>
      <c r="I788" s="402" t="s">
        <v>123</v>
      </c>
      <c r="J788" s="391">
        <v>1</v>
      </c>
      <c r="K788" s="386">
        <v>45323</v>
      </c>
      <c r="L788" s="386">
        <v>45747</v>
      </c>
      <c r="M788" s="387">
        <f t="shared" si="35"/>
        <v>60.571428571428569</v>
      </c>
      <c r="N788" s="388">
        <v>1</v>
      </c>
      <c r="O788" s="409" t="s">
        <v>3024</v>
      </c>
      <c r="P788" s="388">
        <f t="shared" si="37"/>
        <v>1</v>
      </c>
      <c r="Q788" s="389" t="str" cm="1">
        <f t="array" aca="1" ref="Q788" ca="1">IF(ISNUMBER(P788),IF(P788=100%,"CUMPLIDA",IF(AND(ISNUMBER(L788),ISNUMBER(INDIRECT("FECHA_"&amp;$B788,1))), IF(L788&lt;=INDIRECT("FECHA_"&amp;$B788,1),"INCUMPLIDA","PROCESO"), "VERIFICAR FECHA")),"SIN VALOR AVANCE")</f>
        <v>CUMPLIDA</v>
      </c>
    </row>
    <row r="789" spans="1:17" ht="45.75">
      <c r="A789" s="412" t="s">
        <v>19</v>
      </c>
      <c r="B789" s="383" t="s">
        <v>14</v>
      </c>
      <c r="C789" s="596"/>
      <c r="D789" s="596"/>
      <c r="E789" s="595"/>
      <c r="F789" s="595"/>
      <c r="G789" s="384" t="s">
        <v>2799</v>
      </c>
      <c r="H789" s="402" t="s">
        <v>124</v>
      </c>
      <c r="I789" s="402" t="s">
        <v>125</v>
      </c>
      <c r="J789" s="391">
        <v>1</v>
      </c>
      <c r="K789" s="386">
        <v>45231</v>
      </c>
      <c r="L789" s="386">
        <v>45747</v>
      </c>
      <c r="M789" s="387">
        <f t="shared" si="35"/>
        <v>73.714285714285708</v>
      </c>
      <c r="N789" s="388">
        <v>1</v>
      </c>
      <c r="O789" s="402" t="s">
        <v>3022</v>
      </c>
      <c r="P789" s="388">
        <f t="shared" si="37"/>
        <v>1</v>
      </c>
      <c r="Q789" s="389" t="str" cm="1">
        <f t="array" aca="1" ref="Q789" ca="1">IF(ISNUMBER(P789),IF(P789=100%,"CUMPLIDA",IF(AND(ISNUMBER(L789),ISNUMBER(INDIRECT("FECHA_"&amp;$B789,1))), IF(L789&lt;=INDIRECT("FECHA_"&amp;$B789,1),"INCUMPLIDA","PROCESO"), "VERIFICAR FECHA")),"SIN VALOR AVANCE")</f>
        <v>CUMPLIDA</v>
      </c>
    </row>
    <row r="790" spans="1:17" ht="240.75">
      <c r="A790" s="412" t="s">
        <v>19</v>
      </c>
      <c r="B790" s="383" t="s">
        <v>14</v>
      </c>
      <c r="C790" s="596"/>
      <c r="D790" s="596"/>
      <c r="E790" s="595"/>
      <c r="F790" s="595"/>
      <c r="G790" s="384" t="s">
        <v>2800</v>
      </c>
      <c r="H790" s="402" t="s">
        <v>126</v>
      </c>
      <c r="I790" s="402" t="s">
        <v>127</v>
      </c>
      <c r="J790" s="391">
        <v>1</v>
      </c>
      <c r="K790" s="386">
        <v>45231</v>
      </c>
      <c r="L790" s="386">
        <v>45808</v>
      </c>
      <c r="M790" s="387">
        <f t="shared" si="35"/>
        <v>82.428571428571431</v>
      </c>
      <c r="N790" s="388">
        <v>1</v>
      </c>
      <c r="O790" s="402" t="s">
        <v>2959</v>
      </c>
      <c r="P790" s="388">
        <f t="shared" si="37"/>
        <v>1</v>
      </c>
      <c r="Q790" s="389" t="str" cm="1">
        <f t="array" aca="1" ref="Q790" ca="1">IF(ISNUMBER(P790),IF(P790=100%,"CUMPLIDA",IF(AND(ISNUMBER(L790),ISNUMBER(INDIRECT("FECHA_"&amp;$B790,1))), IF(L790&lt;=INDIRECT("FECHA_"&amp;$B790,1),"INCUMPLIDA","PROCESO"), "VERIFICAR FECHA")),"SIN VALOR AVANCE")</f>
        <v>CUMPLIDA</v>
      </c>
    </row>
    <row r="791" spans="1:17" ht="45.75">
      <c r="A791" s="412" t="s">
        <v>19</v>
      </c>
      <c r="B791" s="383" t="s">
        <v>14</v>
      </c>
      <c r="C791" s="596"/>
      <c r="D791" s="596"/>
      <c r="E791" s="595"/>
      <c r="F791" s="595"/>
      <c r="G791" s="384" t="s">
        <v>2802</v>
      </c>
      <c r="H791" s="402" t="s">
        <v>129</v>
      </c>
      <c r="I791" s="402" t="s">
        <v>130</v>
      </c>
      <c r="J791" s="391">
        <v>7</v>
      </c>
      <c r="K791" s="386">
        <v>46024</v>
      </c>
      <c r="L791" s="386">
        <v>46660</v>
      </c>
      <c r="M791" s="387">
        <f t="shared" si="35"/>
        <v>90.857142857142861</v>
      </c>
      <c r="N791" s="388">
        <v>0</v>
      </c>
      <c r="O791" s="402" t="s">
        <v>3022</v>
      </c>
      <c r="P791" s="388">
        <f t="shared" si="37"/>
        <v>0</v>
      </c>
      <c r="Q791" s="389" t="str" cm="1">
        <f t="array" aca="1" ref="Q791" ca="1">IF(ISNUMBER(P791),IF(P791=100%,"CUMPLIDA",IF(AND(ISNUMBER(L791),ISNUMBER(INDIRECT("FECHA_"&amp;$B791,1))), IF(L791&lt;=INDIRECT("FECHA_"&amp;$B791,1),"INCUMPLIDA","PROCESO"), "VERIFICAR FECHA")),"SIN VALOR AVANCE")</f>
        <v>PROCESO</v>
      </c>
    </row>
    <row r="792" spans="1:17" ht="150.75">
      <c r="A792" s="412" t="s">
        <v>19</v>
      </c>
      <c r="B792" s="383" t="s">
        <v>14</v>
      </c>
      <c r="C792" s="596"/>
      <c r="D792" s="596"/>
      <c r="E792" s="595"/>
      <c r="F792" s="595"/>
      <c r="G792" s="384" t="s">
        <v>2803</v>
      </c>
      <c r="H792" s="402" t="s">
        <v>132</v>
      </c>
      <c r="I792" s="402" t="s">
        <v>133</v>
      </c>
      <c r="J792" s="391">
        <v>1</v>
      </c>
      <c r="K792" s="386">
        <v>46024</v>
      </c>
      <c r="L792" s="386">
        <v>46660</v>
      </c>
      <c r="M792" s="387">
        <f t="shared" si="35"/>
        <v>90.857142857142861</v>
      </c>
      <c r="N792" s="388">
        <v>0</v>
      </c>
      <c r="O792" s="409" t="s">
        <v>3025</v>
      </c>
      <c r="P792" s="388">
        <f t="shared" si="37"/>
        <v>0</v>
      </c>
      <c r="Q792" s="389" t="str" cm="1">
        <f t="array" aca="1" ref="Q792" ca="1">IF(ISNUMBER(P792),IF(P792=100%,"CUMPLIDA",IF(AND(ISNUMBER(L792),ISNUMBER(INDIRECT("FECHA_"&amp;$B792,1))), IF(L792&lt;=INDIRECT("FECHA_"&amp;$B792,1),"INCUMPLIDA","PROCESO"), "VERIFICAR FECHA")),"SIN VALOR AVANCE")</f>
        <v>PROCESO</v>
      </c>
    </row>
    <row r="793" spans="1:17" ht="240.75">
      <c r="A793" s="412" t="s">
        <v>19</v>
      </c>
      <c r="B793" s="383" t="s">
        <v>14</v>
      </c>
      <c r="C793" s="596"/>
      <c r="D793" s="596"/>
      <c r="E793" s="595"/>
      <c r="F793" s="595"/>
      <c r="G793" s="384" t="s">
        <v>2804</v>
      </c>
      <c r="H793" s="402" t="s">
        <v>135</v>
      </c>
      <c r="I793" s="402" t="s">
        <v>136</v>
      </c>
      <c r="J793" s="391">
        <v>2</v>
      </c>
      <c r="K793" s="386">
        <v>46024</v>
      </c>
      <c r="L793" s="386">
        <v>46660</v>
      </c>
      <c r="M793" s="387">
        <f t="shared" si="35"/>
        <v>90.857142857142861</v>
      </c>
      <c r="N793" s="388">
        <v>0</v>
      </c>
      <c r="O793" s="402" t="s">
        <v>2959</v>
      </c>
      <c r="P793" s="388">
        <f t="shared" si="37"/>
        <v>0</v>
      </c>
      <c r="Q793" s="389" t="str" cm="1">
        <f t="array" aca="1" ref="Q793" ca="1">IF(ISNUMBER(P793),IF(P793=100%,"CUMPLIDA",IF(AND(ISNUMBER(L793),ISNUMBER(INDIRECT("FECHA_"&amp;$B793,1))), IF(L793&lt;=INDIRECT("FECHA_"&amp;$B793,1),"INCUMPLIDA","PROCESO"), "VERIFICAR FECHA")),"SIN VALOR AVANCE")</f>
        <v>PROCESO</v>
      </c>
    </row>
    <row r="794" spans="1:17" ht="165.75">
      <c r="A794" s="412" t="s">
        <v>19</v>
      </c>
      <c r="B794" s="383" t="s">
        <v>14</v>
      </c>
      <c r="C794" s="596"/>
      <c r="D794" s="596"/>
      <c r="E794" s="595"/>
      <c r="F794" s="595"/>
      <c r="G794" s="384" t="s">
        <v>3026</v>
      </c>
      <c r="H794" s="402" t="s">
        <v>478</v>
      </c>
      <c r="I794" s="402" t="s">
        <v>480</v>
      </c>
      <c r="J794" s="391">
        <v>6</v>
      </c>
      <c r="K794" s="386">
        <v>44986</v>
      </c>
      <c r="L794" s="386">
        <v>45350</v>
      </c>
      <c r="M794" s="387">
        <f t="shared" si="35"/>
        <v>52</v>
      </c>
      <c r="N794" s="388">
        <v>1</v>
      </c>
      <c r="O794" s="402" t="s">
        <v>3027</v>
      </c>
      <c r="P794" s="388">
        <f t="shared" si="37"/>
        <v>1</v>
      </c>
      <c r="Q794" s="389" t="str" cm="1">
        <f t="array" aca="1" ref="Q794" ca="1">IF(ISNUMBER(P794),IF(P794=100%,"CUMPLIDA",IF(AND(ISNUMBER(L794),ISNUMBER(INDIRECT("FECHA_"&amp;$B794,1))), IF(L794&lt;=INDIRECT("FECHA_"&amp;$B794,1),"INCUMPLIDA","PROCESO"), "VERIFICAR FECHA")),"SIN VALOR AVANCE")</f>
        <v>CUMPLIDA</v>
      </c>
    </row>
    <row r="795" spans="1:17" ht="45.75">
      <c r="A795" s="412" t="s">
        <v>19</v>
      </c>
      <c r="B795" s="383" t="s">
        <v>14</v>
      </c>
      <c r="C795" s="596"/>
      <c r="D795" s="596"/>
      <c r="E795" s="595"/>
      <c r="F795" s="595"/>
      <c r="G795" s="384" t="s">
        <v>2790</v>
      </c>
      <c r="H795" s="402" t="s">
        <v>3005</v>
      </c>
      <c r="I795" s="402" t="s">
        <v>2792</v>
      </c>
      <c r="J795" s="391">
        <v>1</v>
      </c>
      <c r="K795" s="386">
        <v>45231</v>
      </c>
      <c r="L795" s="386">
        <v>45504</v>
      </c>
      <c r="M795" s="387">
        <f t="shared" si="35"/>
        <v>39</v>
      </c>
      <c r="N795" s="388">
        <v>1</v>
      </c>
      <c r="O795" s="402" t="s">
        <v>3022</v>
      </c>
      <c r="P795" s="388">
        <f t="shared" si="37"/>
        <v>1</v>
      </c>
      <c r="Q795" s="389" t="str" cm="1">
        <f t="array" aca="1" ref="Q795" ca="1">IF(ISNUMBER(P795),IF(P795=100%,"CUMPLIDA",IF(AND(ISNUMBER(L795),ISNUMBER(INDIRECT("FECHA_"&amp;$B795,1))), IF(L795&lt;=INDIRECT("FECHA_"&amp;$B795,1),"INCUMPLIDA","PROCESO"), "VERIFICAR FECHA")),"SIN VALOR AVANCE")</f>
        <v>CUMPLIDA</v>
      </c>
    </row>
    <row r="796" spans="1:17" ht="150.75">
      <c r="A796" s="412" t="s">
        <v>19</v>
      </c>
      <c r="B796" s="383" t="s">
        <v>14</v>
      </c>
      <c r="C796" s="596"/>
      <c r="D796" s="596"/>
      <c r="E796" s="595"/>
      <c r="F796" s="595"/>
      <c r="G796" s="384" t="s">
        <v>2794</v>
      </c>
      <c r="H796" s="402" t="s">
        <v>1008</v>
      </c>
      <c r="I796" s="402" t="s">
        <v>119</v>
      </c>
      <c r="J796" s="391">
        <v>1</v>
      </c>
      <c r="K796" s="386">
        <v>45323</v>
      </c>
      <c r="L796" s="386">
        <v>45747</v>
      </c>
      <c r="M796" s="387">
        <f t="shared" si="35"/>
        <v>60.571428571428569</v>
      </c>
      <c r="N796" s="388">
        <v>1</v>
      </c>
      <c r="O796" s="409" t="s">
        <v>3025</v>
      </c>
      <c r="P796" s="388">
        <f t="shared" si="37"/>
        <v>1</v>
      </c>
      <c r="Q796" s="389" t="str" cm="1">
        <f t="array" aca="1" ref="Q796" ca="1">IF(ISNUMBER(P796),IF(P796=100%,"CUMPLIDA",IF(AND(ISNUMBER(L796),ISNUMBER(INDIRECT("FECHA_"&amp;$B796,1))), IF(L796&lt;=INDIRECT("FECHA_"&amp;$B796,1),"INCUMPLIDA","PROCESO"), "VERIFICAR FECHA")),"SIN VALOR AVANCE")</f>
        <v>CUMPLIDA</v>
      </c>
    </row>
    <row r="797" spans="1:17" ht="45.75">
      <c r="A797" s="412" t="s">
        <v>19</v>
      </c>
      <c r="B797" s="383" t="s">
        <v>14</v>
      </c>
      <c r="C797" s="596"/>
      <c r="D797" s="596"/>
      <c r="E797" s="595"/>
      <c r="F797" s="595"/>
      <c r="G797" s="384" t="s">
        <v>2796</v>
      </c>
      <c r="H797" s="402" t="s">
        <v>120</v>
      </c>
      <c r="I797" s="402" t="s">
        <v>121</v>
      </c>
      <c r="J797" s="391">
        <v>1</v>
      </c>
      <c r="K797" s="386">
        <v>45323</v>
      </c>
      <c r="L797" s="386">
        <v>45747</v>
      </c>
      <c r="M797" s="387">
        <f t="shared" si="35"/>
        <v>60.571428571428569</v>
      </c>
      <c r="N797" s="388">
        <v>1</v>
      </c>
      <c r="O797" s="402" t="s">
        <v>3022</v>
      </c>
      <c r="P797" s="388">
        <f t="shared" si="37"/>
        <v>1</v>
      </c>
      <c r="Q797" s="389" t="str" cm="1">
        <f t="array" aca="1" ref="Q797" ca="1">IF(ISNUMBER(P797),IF(P797=100%,"CUMPLIDA",IF(AND(ISNUMBER(L797),ISNUMBER(INDIRECT("FECHA_"&amp;$B797,1))), IF(L797&lt;=INDIRECT("FECHA_"&amp;$B797,1),"INCUMPLIDA","PROCESO"), "VERIFICAR FECHA")),"SIN VALOR AVANCE")</f>
        <v>CUMPLIDA</v>
      </c>
    </row>
    <row r="798" spans="1:17" ht="45.75">
      <c r="A798" s="412" t="s">
        <v>19</v>
      </c>
      <c r="B798" s="383" t="s">
        <v>14</v>
      </c>
      <c r="C798" s="596"/>
      <c r="D798" s="596"/>
      <c r="E798" s="595"/>
      <c r="F798" s="595"/>
      <c r="G798" s="384" t="s">
        <v>2797</v>
      </c>
      <c r="H798" s="402" t="s">
        <v>195</v>
      </c>
      <c r="I798" s="402" t="s">
        <v>196</v>
      </c>
      <c r="J798" s="391">
        <v>1</v>
      </c>
      <c r="K798" s="386">
        <v>45231</v>
      </c>
      <c r="L798" s="386">
        <v>45747</v>
      </c>
      <c r="M798" s="387">
        <f t="shared" si="35"/>
        <v>73.714285714285708</v>
      </c>
      <c r="N798" s="388">
        <v>1</v>
      </c>
      <c r="O798" s="402" t="s">
        <v>3022</v>
      </c>
      <c r="P798" s="388">
        <f t="shared" si="37"/>
        <v>1</v>
      </c>
      <c r="Q798" s="389" t="str" cm="1">
        <f t="array" aca="1" ref="Q798" ca="1">IF(ISNUMBER(P798),IF(P798=100%,"CUMPLIDA",IF(AND(ISNUMBER(L798),ISNUMBER(INDIRECT("FECHA_"&amp;$B798,1))), IF(L798&lt;=INDIRECT("FECHA_"&amp;$B798,1),"INCUMPLIDA","PROCESO"), "VERIFICAR FECHA")),"SIN VALOR AVANCE")</f>
        <v>CUMPLIDA</v>
      </c>
    </row>
    <row r="799" spans="1:17" ht="150.75">
      <c r="A799" s="412" t="s">
        <v>19</v>
      </c>
      <c r="B799" s="383" t="s">
        <v>14</v>
      </c>
      <c r="C799" s="596"/>
      <c r="D799" s="596"/>
      <c r="E799" s="595"/>
      <c r="F799" s="595"/>
      <c r="G799" s="384" t="s">
        <v>2798</v>
      </c>
      <c r="H799" s="402" t="s">
        <v>122</v>
      </c>
      <c r="I799" s="402" t="s">
        <v>123</v>
      </c>
      <c r="J799" s="391">
        <v>1</v>
      </c>
      <c r="K799" s="386">
        <v>45323</v>
      </c>
      <c r="L799" s="386">
        <v>45747</v>
      </c>
      <c r="M799" s="387">
        <f t="shared" si="35"/>
        <v>60.571428571428569</v>
      </c>
      <c r="N799" s="388">
        <v>1</v>
      </c>
      <c r="O799" s="409" t="s">
        <v>3025</v>
      </c>
      <c r="P799" s="388">
        <f t="shared" si="37"/>
        <v>1</v>
      </c>
      <c r="Q799" s="389" t="str" cm="1">
        <f t="array" aca="1" ref="Q799" ca="1">IF(ISNUMBER(P799),IF(P799=100%,"CUMPLIDA",IF(AND(ISNUMBER(L799),ISNUMBER(INDIRECT("FECHA_"&amp;$B799,1))), IF(L799&lt;=INDIRECT("FECHA_"&amp;$B799,1),"INCUMPLIDA","PROCESO"), "VERIFICAR FECHA")),"SIN VALOR AVANCE")</f>
        <v>CUMPLIDA</v>
      </c>
    </row>
    <row r="800" spans="1:17" ht="45.75">
      <c r="A800" s="412" t="s">
        <v>19</v>
      </c>
      <c r="B800" s="383" t="s">
        <v>14</v>
      </c>
      <c r="C800" s="596"/>
      <c r="D800" s="596"/>
      <c r="E800" s="595"/>
      <c r="F800" s="595"/>
      <c r="G800" s="384" t="s">
        <v>2799</v>
      </c>
      <c r="H800" s="402" t="s">
        <v>124</v>
      </c>
      <c r="I800" s="402" t="s">
        <v>125</v>
      </c>
      <c r="J800" s="391">
        <v>1</v>
      </c>
      <c r="K800" s="386">
        <v>45231</v>
      </c>
      <c r="L800" s="386">
        <v>45747</v>
      </c>
      <c r="M800" s="387">
        <f t="shared" si="35"/>
        <v>73.714285714285708</v>
      </c>
      <c r="N800" s="388">
        <v>1</v>
      </c>
      <c r="O800" s="402" t="s">
        <v>3022</v>
      </c>
      <c r="P800" s="388">
        <f t="shared" si="37"/>
        <v>1</v>
      </c>
      <c r="Q800" s="389" t="str" cm="1">
        <f t="array" aca="1" ref="Q800" ca="1">IF(ISNUMBER(P800),IF(P800=100%,"CUMPLIDA",IF(AND(ISNUMBER(L800),ISNUMBER(INDIRECT("FECHA_"&amp;$B800,1))), IF(L800&lt;=INDIRECT("FECHA_"&amp;$B800,1),"INCUMPLIDA","PROCESO"), "VERIFICAR FECHA")),"SIN VALOR AVANCE")</f>
        <v>CUMPLIDA</v>
      </c>
    </row>
    <row r="801" spans="1:17" ht="240.75">
      <c r="A801" s="412" t="s">
        <v>19</v>
      </c>
      <c r="B801" s="383" t="s">
        <v>14</v>
      </c>
      <c r="C801" s="596"/>
      <c r="D801" s="596"/>
      <c r="E801" s="595"/>
      <c r="F801" s="595"/>
      <c r="G801" s="384" t="s">
        <v>2800</v>
      </c>
      <c r="H801" s="402" t="s">
        <v>126</v>
      </c>
      <c r="I801" s="402" t="s">
        <v>127</v>
      </c>
      <c r="J801" s="391">
        <v>1</v>
      </c>
      <c r="K801" s="386">
        <v>45231</v>
      </c>
      <c r="L801" s="386">
        <v>45808</v>
      </c>
      <c r="M801" s="387">
        <f t="shared" si="35"/>
        <v>82.428571428571431</v>
      </c>
      <c r="N801" s="388">
        <v>1</v>
      </c>
      <c r="O801" s="402" t="s">
        <v>2959</v>
      </c>
      <c r="P801" s="388">
        <f t="shared" si="37"/>
        <v>1</v>
      </c>
      <c r="Q801" s="389" t="str" cm="1">
        <f t="array" aca="1" ref="Q801" ca="1">IF(ISNUMBER(P801),IF(P801=100%,"CUMPLIDA",IF(AND(ISNUMBER(L801),ISNUMBER(INDIRECT("FECHA_"&amp;$B801,1))), IF(L801&lt;=INDIRECT("FECHA_"&amp;$B801,1),"INCUMPLIDA","PROCESO"), "VERIFICAR FECHA")),"SIN VALOR AVANCE")</f>
        <v>CUMPLIDA</v>
      </c>
    </row>
    <row r="802" spans="1:17" ht="45.75">
      <c r="A802" s="412" t="s">
        <v>19</v>
      </c>
      <c r="B802" s="383" t="s">
        <v>14</v>
      </c>
      <c r="C802" s="596"/>
      <c r="D802" s="596"/>
      <c r="E802" s="595"/>
      <c r="F802" s="595"/>
      <c r="G802" s="384" t="s">
        <v>2802</v>
      </c>
      <c r="H802" s="402" t="s">
        <v>129</v>
      </c>
      <c r="I802" s="402" t="s">
        <v>130</v>
      </c>
      <c r="J802" s="391">
        <v>7</v>
      </c>
      <c r="K802" s="386">
        <v>46024</v>
      </c>
      <c r="L802" s="386">
        <v>46660</v>
      </c>
      <c r="M802" s="387">
        <f t="shared" si="35"/>
        <v>90.857142857142861</v>
      </c>
      <c r="N802" s="388">
        <v>0</v>
      </c>
      <c r="O802" s="402" t="s">
        <v>3022</v>
      </c>
      <c r="P802" s="388">
        <f t="shared" si="37"/>
        <v>0</v>
      </c>
      <c r="Q802" s="389" t="str" cm="1">
        <f t="array" aca="1" ref="Q802" ca="1">IF(ISNUMBER(P802),IF(P802=100%,"CUMPLIDA",IF(AND(ISNUMBER(L802),ISNUMBER(INDIRECT("FECHA_"&amp;$B802,1))), IF(L802&lt;=INDIRECT("FECHA_"&amp;$B802,1),"INCUMPLIDA","PROCESO"), "VERIFICAR FECHA")),"SIN VALOR AVANCE")</f>
        <v>PROCESO</v>
      </c>
    </row>
    <row r="803" spans="1:17" ht="150.75">
      <c r="A803" s="412" t="s">
        <v>19</v>
      </c>
      <c r="B803" s="383" t="s">
        <v>14</v>
      </c>
      <c r="C803" s="596"/>
      <c r="D803" s="596"/>
      <c r="E803" s="595"/>
      <c r="F803" s="595"/>
      <c r="G803" s="384" t="s">
        <v>2803</v>
      </c>
      <c r="H803" s="402" t="s">
        <v>132</v>
      </c>
      <c r="I803" s="402" t="s">
        <v>133</v>
      </c>
      <c r="J803" s="391">
        <v>1</v>
      </c>
      <c r="K803" s="386">
        <v>46024</v>
      </c>
      <c r="L803" s="386">
        <v>46660</v>
      </c>
      <c r="M803" s="387">
        <f t="shared" si="35"/>
        <v>90.857142857142861</v>
      </c>
      <c r="N803" s="388">
        <v>0</v>
      </c>
      <c r="O803" s="409" t="s">
        <v>3025</v>
      </c>
      <c r="P803" s="388">
        <f t="shared" si="37"/>
        <v>0</v>
      </c>
      <c r="Q803" s="389" t="str" cm="1">
        <f t="array" aca="1" ref="Q803" ca="1">IF(ISNUMBER(P803),IF(P803=100%,"CUMPLIDA",IF(AND(ISNUMBER(L803),ISNUMBER(INDIRECT("FECHA_"&amp;$B803,1))), IF(L803&lt;=INDIRECT("FECHA_"&amp;$B803,1),"INCUMPLIDA","PROCESO"), "VERIFICAR FECHA")),"SIN VALOR AVANCE")</f>
        <v>PROCESO</v>
      </c>
    </row>
    <row r="804" spans="1:17" ht="240.75">
      <c r="A804" s="412" t="s">
        <v>19</v>
      </c>
      <c r="B804" s="383" t="s">
        <v>14</v>
      </c>
      <c r="C804" s="596"/>
      <c r="D804" s="596"/>
      <c r="E804" s="595"/>
      <c r="F804" s="595"/>
      <c r="G804" s="384" t="s">
        <v>2804</v>
      </c>
      <c r="H804" s="402" t="s">
        <v>135</v>
      </c>
      <c r="I804" s="402" t="s">
        <v>136</v>
      </c>
      <c r="J804" s="391">
        <v>2</v>
      </c>
      <c r="K804" s="386">
        <v>46024</v>
      </c>
      <c r="L804" s="386">
        <v>46660</v>
      </c>
      <c r="M804" s="387">
        <f t="shared" si="35"/>
        <v>90.857142857142861</v>
      </c>
      <c r="N804" s="388">
        <v>0</v>
      </c>
      <c r="O804" s="402" t="s">
        <v>2959</v>
      </c>
      <c r="P804" s="388">
        <f t="shared" si="37"/>
        <v>0</v>
      </c>
      <c r="Q804" s="389" t="str" cm="1">
        <f t="array" aca="1" ref="Q804" ca="1">IF(ISNUMBER(P804),IF(P804=100%,"CUMPLIDA",IF(AND(ISNUMBER(L804),ISNUMBER(INDIRECT("FECHA_"&amp;$B804,1))), IF(L804&lt;=INDIRECT("FECHA_"&amp;$B804,1),"INCUMPLIDA","PROCESO"), "VERIFICAR FECHA")),"SIN VALOR AVANCE")</f>
        <v>PROCESO</v>
      </c>
    </row>
    <row r="805" spans="1:17" ht="165.75">
      <c r="A805" s="412" t="s">
        <v>19</v>
      </c>
      <c r="B805" s="383" t="s">
        <v>14</v>
      </c>
      <c r="C805" s="596"/>
      <c r="D805" s="596"/>
      <c r="E805" s="595"/>
      <c r="F805" s="595"/>
      <c r="G805" s="384" t="s">
        <v>3028</v>
      </c>
      <c r="H805" s="402" t="s">
        <v>478</v>
      </c>
      <c r="I805" s="402" t="s">
        <v>480</v>
      </c>
      <c r="J805" s="391">
        <v>6</v>
      </c>
      <c r="K805" s="386">
        <v>44986</v>
      </c>
      <c r="L805" s="386">
        <v>45350</v>
      </c>
      <c r="M805" s="387">
        <f t="shared" si="35"/>
        <v>52</v>
      </c>
      <c r="N805" s="388">
        <v>1</v>
      </c>
      <c r="O805" s="402" t="s">
        <v>3027</v>
      </c>
      <c r="P805" s="388">
        <f t="shared" si="37"/>
        <v>1</v>
      </c>
      <c r="Q805" s="389" t="str" cm="1">
        <f t="array" aca="1" ref="Q805" ca="1">IF(ISNUMBER(P805),IF(P805=100%,"CUMPLIDA",IF(AND(ISNUMBER(L805),ISNUMBER(INDIRECT("FECHA_"&amp;$B805,1))), IF(L805&lt;=INDIRECT("FECHA_"&amp;$B805,1),"INCUMPLIDA","PROCESO"), "VERIFICAR FECHA")),"SIN VALOR AVANCE")</f>
        <v>CUMPLIDA</v>
      </c>
    </row>
    <row r="806" spans="1:17" ht="45.75" customHeight="1">
      <c r="A806" s="412" t="s">
        <v>19</v>
      </c>
      <c r="B806" s="383" t="s">
        <v>14</v>
      </c>
      <c r="C806" s="596"/>
      <c r="D806" s="596"/>
      <c r="E806" s="595" t="s">
        <v>3029</v>
      </c>
      <c r="F806" s="595"/>
      <c r="G806" s="384" t="s">
        <v>2790</v>
      </c>
      <c r="H806" s="402" t="s">
        <v>3005</v>
      </c>
      <c r="I806" s="402" t="s">
        <v>2792</v>
      </c>
      <c r="J806" s="391">
        <v>1</v>
      </c>
      <c r="K806" s="386">
        <v>45231</v>
      </c>
      <c r="L806" s="386">
        <v>45504</v>
      </c>
      <c r="M806" s="387">
        <f t="shared" ref="M806:M808" si="38">(L806-K806)/7</f>
        <v>39</v>
      </c>
      <c r="N806" s="388">
        <v>1</v>
      </c>
      <c r="O806" s="402" t="s">
        <v>3022</v>
      </c>
      <c r="P806" s="388">
        <f t="shared" si="37"/>
        <v>1</v>
      </c>
      <c r="Q806" s="389" t="str" cm="1">
        <f t="array" aca="1" ref="Q806" ca="1">IF(ISNUMBER(P806),IF(P806=100%,"CUMPLIDA",IF(AND(ISNUMBER(L806),ISNUMBER(INDIRECT("FECHA_"&amp;$B806,1))), IF(L806&lt;=INDIRECT("FECHA_"&amp;$B806,1),"INCUMPLIDA","PROCESO"), "VERIFICAR FECHA")),"SIN VALOR AVANCE")</f>
        <v>CUMPLIDA</v>
      </c>
    </row>
    <row r="807" spans="1:17" ht="150.75">
      <c r="A807" s="412" t="s">
        <v>19</v>
      </c>
      <c r="B807" s="383" t="s">
        <v>14</v>
      </c>
      <c r="C807" s="596"/>
      <c r="D807" s="596"/>
      <c r="E807" s="595"/>
      <c r="F807" s="595"/>
      <c r="G807" s="384" t="s">
        <v>2794</v>
      </c>
      <c r="H807" s="402" t="s">
        <v>1008</v>
      </c>
      <c r="I807" s="402" t="s">
        <v>119</v>
      </c>
      <c r="J807" s="391">
        <v>1</v>
      </c>
      <c r="K807" s="386">
        <v>45566</v>
      </c>
      <c r="L807" s="386">
        <v>45626</v>
      </c>
      <c r="M807" s="387">
        <f t="shared" si="38"/>
        <v>8.5714285714285712</v>
      </c>
      <c r="N807" s="406">
        <v>1</v>
      </c>
      <c r="O807" s="409" t="s">
        <v>3025</v>
      </c>
      <c r="P807" s="388">
        <f t="shared" si="37"/>
        <v>1</v>
      </c>
      <c r="Q807" s="389" t="str" cm="1">
        <f t="array" aca="1" ref="Q807" ca="1">IF(ISNUMBER(P807),IF(P807=100%,"CUMPLIDA",IF(AND(ISNUMBER(L807),ISNUMBER(INDIRECT("FECHA_"&amp;$B807,1))), IF(L807&lt;=INDIRECT("FECHA_"&amp;$B807,1),"INCUMPLIDA","PROCESO"), "VERIFICAR FECHA")),"SIN VALOR AVANCE")</f>
        <v>CUMPLIDA</v>
      </c>
    </row>
    <row r="808" spans="1:17" ht="45.75">
      <c r="A808" s="412" t="s">
        <v>19</v>
      </c>
      <c r="B808" s="383" t="s">
        <v>14</v>
      </c>
      <c r="C808" s="596"/>
      <c r="D808" s="596"/>
      <c r="E808" s="595"/>
      <c r="F808" s="595"/>
      <c r="G808" s="384" t="s">
        <v>2796</v>
      </c>
      <c r="H808" s="402" t="s">
        <v>120</v>
      </c>
      <c r="I808" s="402" t="s">
        <v>121</v>
      </c>
      <c r="J808" s="391">
        <v>1</v>
      </c>
      <c r="K808" s="386">
        <v>45566</v>
      </c>
      <c r="L808" s="386">
        <v>45626</v>
      </c>
      <c r="M808" s="387">
        <f t="shared" si="38"/>
        <v>8.5714285714285712</v>
      </c>
      <c r="N808" s="406">
        <v>1</v>
      </c>
      <c r="O808" s="402" t="s">
        <v>3022</v>
      </c>
      <c r="P808" s="388">
        <f t="shared" si="37"/>
        <v>1</v>
      </c>
      <c r="Q808" s="389" t="str" cm="1">
        <f t="array" aca="1" ref="Q808" ca="1">IF(ISNUMBER(P808),IF(P808=100%,"CUMPLIDA",IF(AND(ISNUMBER(L808),ISNUMBER(INDIRECT("FECHA_"&amp;$B808,1))), IF(L808&lt;=INDIRECT("FECHA_"&amp;$B808,1),"INCUMPLIDA","PROCESO"), "VERIFICAR FECHA")),"SIN VALOR AVANCE")</f>
        <v>CUMPLIDA</v>
      </c>
    </row>
    <row r="809" spans="1:17" ht="210">
      <c r="A809" s="412" t="s">
        <v>19</v>
      </c>
      <c r="B809" s="383" t="s">
        <v>14</v>
      </c>
      <c r="C809" s="596"/>
      <c r="D809" s="596"/>
      <c r="E809" s="595"/>
      <c r="F809" s="595"/>
      <c r="G809" s="384" t="s">
        <v>2797</v>
      </c>
      <c r="H809" s="402" t="s">
        <v>195</v>
      </c>
      <c r="I809" s="402" t="s">
        <v>196</v>
      </c>
      <c r="J809" s="391">
        <v>1</v>
      </c>
      <c r="K809" s="386">
        <v>45231</v>
      </c>
      <c r="L809" s="386">
        <v>45747</v>
      </c>
      <c r="M809" s="387">
        <v>73.714285714285708</v>
      </c>
      <c r="N809" s="406">
        <v>1</v>
      </c>
      <c r="O809" s="402" t="s">
        <v>3030</v>
      </c>
      <c r="P809" s="388">
        <f t="shared" si="37"/>
        <v>1</v>
      </c>
      <c r="Q809" s="389" t="str" cm="1">
        <f t="array" aca="1" ref="Q809" ca="1">IF(ISNUMBER(P809),IF(P809=100%,"CUMPLIDA",IF(AND(ISNUMBER(L809),ISNUMBER(INDIRECT("FECHA_"&amp;$B809,1))), IF(L809&lt;=INDIRECT("FECHA_"&amp;$B809,1),"INCUMPLIDA","PROCESO"), "VERIFICAR FECHA")),"SIN VALOR AVANCE")</f>
        <v>CUMPLIDA</v>
      </c>
    </row>
    <row r="810" spans="1:17" ht="150.75">
      <c r="A810" s="412" t="s">
        <v>19</v>
      </c>
      <c r="B810" s="383" t="s">
        <v>14</v>
      </c>
      <c r="C810" s="596"/>
      <c r="D810" s="596"/>
      <c r="E810" s="595"/>
      <c r="F810" s="595"/>
      <c r="G810" s="384" t="s">
        <v>2798</v>
      </c>
      <c r="H810" s="402" t="s">
        <v>122</v>
      </c>
      <c r="I810" s="402" t="s">
        <v>123</v>
      </c>
      <c r="J810" s="391">
        <v>1</v>
      </c>
      <c r="K810" s="386">
        <v>45566</v>
      </c>
      <c r="L810" s="386">
        <v>45626</v>
      </c>
      <c r="M810" s="387">
        <f t="shared" ref="M810:M831" si="39">(L810-K810)/7</f>
        <v>8.5714285714285712</v>
      </c>
      <c r="N810" s="406">
        <v>1</v>
      </c>
      <c r="O810" s="409" t="s">
        <v>3025</v>
      </c>
      <c r="P810" s="388">
        <f t="shared" si="37"/>
        <v>1</v>
      </c>
      <c r="Q810" s="389" t="str" cm="1">
        <f t="array" aca="1" ref="Q810" ca="1">IF(ISNUMBER(P810),IF(P810=100%,"CUMPLIDA",IF(AND(ISNUMBER(L810),ISNUMBER(INDIRECT("FECHA_"&amp;$B810,1))), IF(L810&lt;=INDIRECT("FECHA_"&amp;$B810,1),"INCUMPLIDA","PROCESO"), "VERIFICAR FECHA")),"SIN VALOR AVANCE")</f>
        <v>CUMPLIDA</v>
      </c>
    </row>
    <row r="811" spans="1:17" ht="45.75">
      <c r="A811" s="412" t="s">
        <v>19</v>
      </c>
      <c r="B811" s="383" t="s">
        <v>14</v>
      </c>
      <c r="C811" s="596"/>
      <c r="D811" s="596"/>
      <c r="E811" s="595"/>
      <c r="F811" s="595"/>
      <c r="G811" s="384" t="s">
        <v>2799</v>
      </c>
      <c r="H811" s="402" t="s">
        <v>124</v>
      </c>
      <c r="I811" s="402" t="s">
        <v>125</v>
      </c>
      <c r="J811" s="391">
        <v>1</v>
      </c>
      <c r="K811" s="386">
        <v>45566</v>
      </c>
      <c r="L811" s="386">
        <v>45626</v>
      </c>
      <c r="M811" s="387">
        <f t="shared" si="39"/>
        <v>8.5714285714285712</v>
      </c>
      <c r="N811" s="406">
        <v>1</v>
      </c>
      <c r="O811" s="402" t="s">
        <v>3022</v>
      </c>
      <c r="P811" s="388">
        <f t="shared" si="37"/>
        <v>1</v>
      </c>
      <c r="Q811" s="389" t="str" cm="1">
        <f t="array" aca="1" ref="Q811" ca="1">IF(ISNUMBER(P811),IF(P811=100%,"CUMPLIDA",IF(AND(ISNUMBER(L811),ISNUMBER(INDIRECT("FECHA_"&amp;$B811,1))), IF(L811&lt;=INDIRECT("FECHA_"&amp;$B811,1),"INCUMPLIDA","PROCESO"), "VERIFICAR FECHA")),"SIN VALOR AVANCE")</f>
        <v>CUMPLIDA</v>
      </c>
    </row>
    <row r="812" spans="1:17" ht="240.75">
      <c r="A812" s="412" t="s">
        <v>19</v>
      </c>
      <c r="B812" s="383" t="s">
        <v>14</v>
      </c>
      <c r="C812" s="596"/>
      <c r="D812" s="596"/>
      <c r="E812" s="595"/>
      <c r="F812" s="595"/>
      <c r="G812" s="384" t="s">
        <v>2800</v>
      </c>
      <c r="H812" s="402" t="s">
        <v>126</v>
      </c>
      <c r="I812" s="402" t="s">
        <v>127</v>
      </c>
      <c r="J812" s="391">
        <v>1</v>
      </c>
      <c r="K812" s="386">
        <v>45566</v>
      </c>
      <c r="L812" s="386">
        <v>45716</v>
      </c>
      <c r="M812" s="387">
        <f t="shared" si="39"/>
        <v>21.428571428571427</v>
      </c>
      <c r="N812" s="406">
        <v>1</v>
      </c>
      <c r="O812" s="409" t="s">
        <v>3031</v>
      </c>
      <c r="P812" s="388">
        <f t="shared" si="37"/>
        <v>1</v>
      </c>
      <c r="Q812" s="389" t="str" cm="1">
        <f t="array" aca="1" ref="Q812" ca="1">IF(ISNUMBER(P812),IF(P812=100%,"CUMPLIDA",IF(AND(ISNUMBER(L812),ISNUMBER(INDIRECT("FECHA_"&amp;$B812,1))), IF(L812&lt;=INDIRECT("FECHA_"&amp;$B812,1),"INCUMPLIDA","PROCESO"), "VERIFICAR FECHA")),"SIN VALOR AVANCE")</f>
        <v>CUMPLIDA</v>
      </c>
    </row>
    <row r="813" spans="1:17" ht="45.75">
      <c r="A813" s="412" t="s">
        <v>19</v>
      </c>
      <c r="B813" s="383" t="s">
        <v>14</v>
      </c>
      <c r="C813" s="596"/>
      <c r="D813" s="596"/>
      <c r="E813" s="595"/>
      <c r="F813" s="595"/>
      <c r="G813" s="384" t="s">
        <v>2802</v>
      </c>
      <c r="H813" s="402" t="s">
        <v>129</v>
      </c>
      <c r="I813" s="402" t="s">
        <v>130</v>
      </c>
      <c r="J813" s="391">
        <v>4</v>
      </c>
      <c r="K813" s="386">
        <v>45717</v>
      </c>
      <c r="L813" s="386">
        <v>46053</v>
      </c>
      <c r="M813" s="387">
        <f t="shared" si="39"/>
        <v>48</v>
      </c>
      <c r="N813" s="406">
        <v>0</v>
      </c>
      <c r="O813" s="402" t="s">
        <v>3022</v>
      </c>
      <c r="P813" s="388">
        <f t="shared" si="37"/>
        <v>0</v>
      </c>
      <c r="Q813" s="389" t="str" cm="1">
        <f t="array" aca="1" ref="Q813" ca="1">IF(ISNUMBER(P813),IF(P813=100%,"CUMPLIDA",IF(AND(ISNUMBER(L813),ISNUMBER(INDIRECT("FECHA_"&amp;$B813,1))), IF(L813&lt;=INDIRECT("FECHA_"&amp;$B813,1),"INCUMPLIDA","PROCESO"), "VERIFICAR FECHA")),"SIN VALOR AVANCE")</f>
        <v>PROCESO</v>
      </c>
    </row>
    <row r="814" spans="1:17" ht="150.75">
      <c r="A814" s="412" t="s">
        <v>19</v>
      </c>
      <c r="B814" s="383" t="s">
        <v>14</v>
      </c>
      <c r="C814" s="596"/>
      <c r="D814" s="596"/>
      <c r="E814" s="595"/>
      <c r="F814" s="595"/>
      <c r="G814" s="384" t="s">
        <v>2803</v>
      </c>
      <c r="H814" s="402" t="s">
        <v>132</v>
      </c>
      <c r="I814" s="402" t="s">
        <v>133</v>
      </c>
      <c r="J814" s="391">
        <v>1</v>
      </c>
      <c r="K814" s="386">
        <v>45717</v>
      </c>
      <c r="L814" s="386">
        <v>46053</v>
      </c>
      <c r="M814" s="387">
        <f t="shared" si="39"/>
        <v>48</v>
      </c>
      <c r="N814" s="406">
        <v>0</v>
      </c>
      <c r="O814" s="409" t="s">
        <v>3025</v>
      </c>
      <c r="P814" s="388">
        <f t="shared" si="37"/>
        <v>0</v>
      </c>
      <c r="Q814" s="389" t="str" cm="1">
        <f t="array" aca="1" ref="Q814" ca="1">IF(ISNUMBER(P814),IF(P814=100%,"CUMPLIDA",IF(AND(ISNUMBER(L814),ISNUMBER(INDIRECT("FECHA_"&amp;$B814,1))), IF(L814&lt;=INDIRECT("FECHA_"&amp;$B814,1),"INCUMPLIDA","PROCESO"), "VERIFICAR FECHA")),"SIN VALOR AVANCE")</f>
        <v>PROCESO</v>
      </c>
    </row>
    <row r="815" spans="1:17" ht="240.75">
      <c r="A815" s="412" t="s">
        <v>19</v>
      </c>
      <c r="B815" s="383" t="s">
        <v>14</v>
      </c>
      <c r="C815" s="596"/>
      <c r="D815" s="596"/>
      <c r="E815" s="595"/>
      <c r="F815" s="595"/>
      <c r="G815" s="384" t="s">
        <v>2804</v>
      </c>
      <c r="H815" s="402" t="s">
        <v>135</v>
      </c>
      <c r="I815" s="402" t="s">
        <v>136</v>
      </c>
      <c r="J815" s="391">
        <v>2</v>
      </c>
      <c r="K815" s="386">
        <v>45717</v>
      </c>
      <c r="L815" s="386">
        <v>46053</v>
      </c>
      <c r="M815" s="387">
        <f t="shared" si="39"/>
        <v>48</v>
      </c>
      <c r="N815" s="406">
        <v>0</v>
      </c>
      <c r="O815" s="409" t="s">
        <v>3031</v>
      </c>
      <c r="P815" s="388">
        <f t="shared" si="37"/>
        <v>0</v>
      </c>
      <c r="Q815" s="389" t="str" cm="1">
        <f t="array" aca="1" ref="Q815" ca="1">IF(ISNUMBER(P815),IF(P815=100%,"CUMPLIDA",IF(AND(ISNUMBER(L815),ISNUMBER(INDIRECT("FECHA_"&amp;$B815,1))), IF(L815&lt;=INDIRECT("FECHA_"&amp;$B815,1),"INCUMPLIDA","PROCESO"), "VERIFICAR FECHA")),"SIN VALOR AVANCE")</f>
        <v>PROCESO</v>
      </c>
    </row>
    <row r="816" spans="1:17" ht="135">
      <c r="A816" s="412" t="s">
        <v>19</v>
      </c>
      <c r="B816" s="383" t="s">
        <v>14</v>
      </c>
      <c r="C816" s="596"/>
      <c r="D816" s="596"/>
      <c r="E816" s="595"/>
      <c r="F816" s="595"/>
      <c r="G816" s="384" t="s">
        <v>3032</v>
      </c>
      <c r="H816" s="402" t="s">
        <v>3033</v>
      </c>
      <c r="I816" s="402" t="s">
        <v>3034</v>
      </c>
      <c r="J816" s="391">
        <v>4</v>
      </c>
      <c r="K816" s="386">
        <v>44986</v>
      </c>
      <c r="L816" s="386">
        <v>45351</v>
      </c>
      <c r="M816" s="387">
        <f t="shared" si="39"/>
        <v>52.142857142857146</v>
      </c>
      <c r="N816" s="388">
        <v>1</v>
      </c>
      <c r="O816" s="402" t="s">
        <v>3035</v>
      </c>
      <c r="P816" s="388">
        <f t="shared" si="37"/>
        <v>1</v>
      </c>
      <c r="Q816" s="389" t="str" cm="1">
        <f t="array" aca="1" ref="Q816" ca="1">IF(ISNUMBER(P816),IF(P816=100%,"CUMPLIDA",IF(AND(ISNUMBER(L816),ISNUMBER(INDIRECT("FECHA_"&amp;$B816,1))), IF(L816&lt;=INDIRECT("FECHA_"&amp;$B816,1),"INCUMPLIDA","PROCESO"), "VERIFICAR FECHA")),"SIN VALOR AVANCE")</f>
        <v>CUMPLIDA</v>
      </c>
    </row>
    <row r="817" spans="1:17" ht="135">
      <c r="A817" s="412" t="s">
        <v>19</v>
      </c>
      <c r="B817" s="383" t="s">
        <v>14</v>
      </c>
      <c r="C817" s="596"/>
      <c r="D817" s="596"/>
      <c r="E817" s="384" t="s">
        <v>3036</v>
      </c>
      <c r="F817" s="595"/>
      <c r="G817" s="392" t="s">
        <v>3037</v>
      </c>
      <c r="H817" s="403" t="s">
        <v>3038</v>
      </c>
      <c r="I817" s="402" t="s">
        <v>3039</v>
      </c>
      <c r="J817" s="391">
        <v>2</v>
      </c>
      <c r="K817" s="386">
        <v>44986</v>
      </c>
      <c r="L817" s="386">
        <v>45351</v>
      </c>
      <c r="M817" s="387">
        <f t="shared" si="39"/>
        <v>52.142857142857146</v>
      </c>
      <c r="N817" s="388">
        <v>1</v>
      </c>
      <c r="O817" s="402" t="s">
        <v>3040</v>
      </c>
      <c r="P817" s="388">
        <f t="shared" si="37"/>
        <v>1</v>
      </c>
      <c r="Q817" s="389" t="str" cm="1">
        <f t="array" aca="1" ref="Q817" ca="1">IF(ISNUMBER(P817),IF(P817=100%,"CUMPLIDA",IF(AND(ISNUMBER(L817),ISNUMBER(INDIRECT("FECHA_"&amp;$B817,1))), IF(L817&lt;=INDIRECT("FECHA_"&amp;$B817,1),"INCUMPLIDA","PROCESO"), "VERIFICAR FECHA")),"SIN VALOR AVANCE")</f>
        <v>CUMPLIDA</v>
      </c>
    </row>
    <row r="818" spans="1:17" ht="195">
      <c r="A818" s="412" t="s">
        <v>19</v>
      </c>
      <c r="B818" s="383" t="s">
        <v>14</v>
      </c>
      <c r="C818" s="596"/>
      <c r="D818" s="596"/>
      <c r="E818" s="392" t="s">
        <v>3041</v>
      </c>
      <c r="F818" s="595"/>
      <c r="G818" s="384" t="s">
        <v>3042</v>
      </c>
      <c r="H818" s="402" t="s">
        <v>3043</v>
      </c>
      <c r="I818" s="402" t="s">
        <v>3039</v>
      </c>
      <c r="J818" s="391">
        <v>2</v>
      </c>
      <c r="K818" s="386">
        <v>44986</v>
      </c>
      <c r="L818" s="386">
        <v>45351</v>
      </c>
      <c r="M818" s="387">
        <f t="shared" si="39"/>
        <v>52.142857142857146</v>
      </c>
      <c r="N818" s="388">
        <v>1</v>
      </c>
      <c r="O818" s="402" t="s">
        <v>3044</v>
      </c>
      <c r="P818" s="388">
        <f t="shared" si="37"/>
        <v>1</v>
      </c>
      <c r="Q818" s="389" t="str" cm="1">
        <f t="array" aca="1" ref="Q818" ca="1">IF(ISNUMBER(P818),IF(P818=100%,"CUMPLIDA",IF(AND(ISNUMBER(L818),ISNUMBER(INDIRECT("FECHA_"&amp;$B818,1))), IF(L818&lt;=INDIRECT("FECHA_"&amp;$B818,1),"INCUMPLIDA","PROCESO"), "VERIFICAR FECHA")),"SIN VALOR AVANCE")</f>
        <v>CUMPLIDA</v>
      </c>
    </row>
    <row r="819" spans="1:17" ht="60" customHeight="1">
      <c r="A819" s="412" t="s">
        <v>19</v>
      </c>
      <c r="B819" s="383" t="s">
        <v>14</v>
      </c>
      <c r="C819" s="596"/>
      <c r="D819" s="596"/>
      <c r="E819" s="605" t="s">
        <v>3045</v>
      </c>
      <c r="F819" s="595"/>
      <c r="G819" s="384" t="s">
        <v>3046</v>
      </c>
      <c r="H819" s="402" t="s">
        <v>3047</v>
      </c>
      <c r="I819" s="402" t="s">
        <v>3048</v>
      </c>
      <c r="J819" s="391">
        <v>3</v>
      </c>
      <c r="K819" s="386">
        <v>45139</v>
      </c>
      <c r="L819" s="386">
        <v>45291</v>
      </c>
      <c r="M819" s="387">
        <f t="shared" si="39"/>
        <v>21.714285714285715</v>
      </c>
      <c r="N819" s="388">
        <v>1</v>
      </c>
      <c r="O819" s="402" t="s">
        <v>3049</v>
      </c>
      <c r="P819" s="388">
        <f t="shared" si="37"/>
        <v>1</v>
      </c>
      <c r="Q819" s="389" t="str" cm="1">
        <f t="array" aca="1" ref="Q819" ca="1">IF(ISNUMBER(P819),IF(P819=100%,"CUMPLIDA",IF(AND(ISNUMBER(L819),ISNUMBER(INDIRECT("FECHA_"&amp;$B819,1))), IF(L819&lt;=INDIRECT("FECHA_"&amp;$B819,1),"INCUMPLIDA","PROCESO"), "VERIFICAR FECHA")),"SIN VALOR AVANCE")</f>
        <v>CUMPLIDA</v>
      </c>
    </row>
    <row r="820" spans="1:17" ht="75">
      <c r="A820" s="412" t="s">
        <v>19</v>
      </c>
      <c r="B820" s="383" t="s">
        <v>14</v>
      </c>
      <c r="C820" s="596"/>
      <c r="D820" s="596"/>
      <c r="E820" s="605"/>
      <c r="F820" s="595"/>
      <c r="G820" s="384" t="s">
        <v>3050</v>
      </c>
      <c r="H820" s="402" t="s">
        <v>3051</v>
      </c>
      <c r="I820" s="402" t="s">
        <v>3052</v>
      </c>
      <c r="J820" s="391">
        <v>1</v>
      </c>
      <c r="K820" s="386">
        <v>45139</v>
      </c>
      <c r="L820" s="386">
        <v>45169</v>
      </c>
      <c r="M820" s="387">
        <f t="shared" si="39"/>
        <v>4.2857142857142856</v>
      </c>
      <c r="N820" s="388">
        <v>1</v>
      </c>
      <c r="O820" s="402" t="s">
        <v>3049</v>
      </c>
      <c r="P820" s="388">
        <f t="shared" si="37"/>
        <v>1</v>
      </c>
      <c r="Q820" s="389" t="str" cm="1">
        <f t="array" aca="1" ref="Q820" ca="1">IF(ISNUMBER(P820),IF(P820=100%,"CUMPLIDA",IF(AND(ISNUMBER(L820),ISNUMBER(INDIRECT("FECHA_"&amp;$B820,1))), IF(L820&lt;=INDIRECT("FECHA_"&amp;$B820,1),"INCUMPLIDA","PROCESO"), "VERIFICAR FECHA")),"SIN VALOR AVANCE")</f>
        <v>CUMPLIDA</v>
      </c>
    </row>
    <row r="821" spans="1:17" ht="45.75" customHeight="1">
      <c r="A821" s="412" t="s">
        <v>19</v>
      </c>
      <c r="B821" s="383" t="s">
        <v>14</v>
      </c>
      <c r="C821" s="596"/>
      <c r="D821" s="596"/>
      <c r="E821" s="595" t="s">
        <v>3053</v>
      </c>
      <c r="F821" s="595"/>
      <c r="G821" s="384" t="s">
        <v>2790</v>
      </c>
      <c r="H821" s="402" t="s">
        <v>3005</v>
      </c>
      <c r="I821" s="402" t="s">
        <v>2792</v>
      </c>
      <c r="J821" s="391">
        <v>1</v>
      </c>
      <c r="K821" s="386">
        <v>45231</v>
      </c>
      <c r="L821" s="386">
        <v>45504</v>
      </c>
      <c r="M821" s="387">
        <f t="shared" si="39"/>
        <v>39</v>
      </c>
      <c r="N821" s="388">
        <v>1</v>
      </c>
      <c r="O821" s="402" t="s">
        <v>3022</v>
      </c>
      <c r="P821" s="388">
        <f t="shared" si="37"/>
        <v>1</v>
      </c>
      <c r="Q821" s="389" t="str" cm="1">
        <f t="array" aca="1" ref="Q821" ca="1">IF(ISNUMBER(P821),IF(P821=100%,"CUMPLIDA",IF(AND(ISNUMBER(L821),ISNUMBER(INDIRECT("FECHA_"&amp;$B821,1))), IF(L821&lt;=INDIRECT("FECHA_"&amp;$B821,1),"INCUMPLIDA","PROCESO"), "VERIFICAR FECHA")),"SIN VALOR AVANCE")</f>
        <v>CUMPLIDA</v>
      </c>
    </row>
    <row r="822" spans="1:17" ht="210.75">
      <c r="A822" s="412" t="s">
        <v>19</v>
      </c>
      <c r="B822" s="383" t="s">
        <v>14</v>
      </c>
      <c r="C822" s="596"/>
      <c r="D822" s="596"/>
      <c r="E822" s="595"/>
      <c r="F822" s="595"/>
      <c r="G822" s="384" t="s">
        <v>2794</v>
      </c>
      <c r="H822" s="402" t="s">
        <v>1008</v>
      </c>
      <c r="I822" s="402" t="s">
        <v>119</v>
      </c>
      <c r="J822" s="391">
        <v>1</v>
      </c>
      <c r="K822" s="386">
        <v>45323</v>
      </c>
      <c r="L822" s="386">
        <v>45747</v>
      </c>
      <c r="M822" s="387">
        <f t="shared" si="39"/>
        <v>60.571428571428569</v>
      </c>
      <c r="N822" s="388">
        <v>1</v>
      </c>
      <c r="O822" s="409" t="s">
        <v>3023</v>
      </c>
      <c r="P822" s="388">
        <f t="shared" si="37"/>
        <v>1</v>
      </c>
      <c r="Q822" s="389" t="str" cm="1">
        <f t="array" aca="1" ref="Q822" ca="1">IF(ISNUMBER(P822),IF(P822=100%,"CUMPLIDA",IF(AND(ISNUMBER(L822),ISNUMBER(INDIRECT("FECHA_"&amp;$B822,1))), IF(L822&lt;=INDIRECT("FECHA_"&amp;$B822,1),"INCUMPLIDA","PROCESO"), "VERIFICAR FECHA")),"SIN VALOR AVANCE")</f>
        <v>CUMPLIDA</v>
      </c>
    </row>
    <row r="823" spans="1:17" ht="45.75">
      <c r="A823" s="412" t="s">
        <v>19</v>
      </c>
      <c r="B823" s="383" t="s">
        <v>14</v>
      </c>
      <c r="C823" s="596"/>
      <c r="D823" s="596"/>
      <c r="E823" s="595"/>
      <c r="F823" s="595"/>
      <c r="G823" s="384" t="s">
        <v>2796</v>
      </c>
      <c r="H823" s="402" t="s">
        <v>120</v>
      </c>
      <c r="I823" s="402" t="s">
        <v>121</v>
      </c>
      <c r="J823" s="391">
        <v>1</v>
      </c>
      <c r="K823" s="386">
        <v>45323</v>
      </c>
      <c r="L823" s="386">
        <v>45747</v>
      </c>
      <c r="M823" s="387">
        <f t="shared" si="39"/>
        <v>60.571428571428569</v>
      </c>
      <c r="N823" s="388">
        <v>1</v>
      </c>
      <c r="O823" s="402" t="s">
        <v>3022</v>
      </c>
      <c r="P823" s="388">
        <f t="shared" si="37"/>
        <v>1</v>
      </c>
      <c r="Q823" s="389" t="str" cm="1">
        <f t="array" aca="1" ref="Q823" ca="1">IF(ISNUMBER(P823),IF(P823=100%,"CUMPLIDA",IF(AND(ISNUMBER(L823),ISNUMBER(INDIRECT("FECHA_"&amp;$B823,1))), IF(L823&lt;=INDIRECT("FECHA_"&amp;$B823,1),"INCUMPLIDA","PROCESO"), "VERIFICAR FECHA")),"SIN VALOR AVANCE")</f>
        <v>CUMPLIDA</v>
      </c>
    </row>
    <row r="824" spans="1:17" ht="210.75">
      <c r="A824" s="412" t="s">
        <v>19</v>
      </c>
      <c r="B824" s="383" t="s">
        <v>14</v>
      </c>
      <c r="C824" s="596"/>
      <c r="D824" s="596"/>
      <c r="E824" s="595"/>
      <c r="F824" s="595"/>
      <c r="G824" s="384" t="s">
        <v>2797</v>
      </c>
      <c r="H824" s="402" t="s">
        <v>195</v>
      </c>
      <c r="I824" s="402" t="s">
        <v>196</v>
      </c>
      <c r="J824" s="391">
        <v>1</v>
      </c>
      <c r="K824" s="386">
        <v>45231</v>
      </c>
      <c r="L824" s="386">
        <v>45747</v>
      </c>
      <c r="M824" s="387">
        <f t="shared" si="39"/>
        <v>73.714285714285708</v>
      </c>
      <c r="N824" s="388">
        <v>1</v>
      </c>
      <c r="O824" s="402" t="s">
        <v>2981</v>
      </c>
      <c r="P824" s="388">
        <f t="shared" si="37"/>
        <v>1</v>
      </c>
      <c r="Q824" s="389" t="str" cm="1">
        <f t="array" aca="1" ref="Q824" ca="1">IF(ISNUMBER(P824),IF(P824=100%,"CUMPLIDA",IF(AND(ISNUMBER(L824),ISNUMBER(INDIRECT("FECHA_"&amp;$B824,1))), IF(L824&lt;=INDIRECT("FECHA_"&amp;$B824,1),"INCUMPLIDA","PROCESO"), "VERIFICAR FECHA")),"SIN VALOR AVANCE")</f>
        <v>CUMPLIDA</v>
      </c>
    </row>
    <row r="825" spans="1:17" ht="210.75">
      <c r="A825" s="412" t="s">
        <v>19</v>
      </c>
      <c r="B825" s="383" t="s">
        <v>14</v>
      </c>
      <c r="C825" s="596"/>
      <c r="D825" s="596"/>
      <c r="E825" s="595"/>
      <c r="F825" s="595"/>
      <c r="G825" s="384" t="s">
        <v>2798</v>
      </c>
      <c r="H825" s="402" t="s">
        <v>122</v>
      </c>
      <c r="I825" s="402" t="s">
        <v>123</v>
      </c>
      <c r="J825" s="391">
        <v>1</v>
      </c>
      <c r="K825" s="386">
        <v>45323</v>
      </c>
      <c r="L825" s="386">
        <v>45747</v>
      </c>
      <c r="M825" s="387">
        <f t="shared" si="39"/>
        <v>60.571428571428569</v>
      </c>
      <c r="N825" s="388">
        <v>1</v>
      </c>
      <c r="O825" s="402" t="s">
        <v>2981</v>
      </c>
      <c r="P825" s="388">
        <f t="shared" si="37"/>
        <v>1</v>
      </c>
      <c r="Q825" s="389" t="str" cm="1">
        <f t="array" aca="1" ref="Q825" ca="1">IF(ISNUMBER(P825),IF(P825=100%,"CUMPLIDA",IF(AND(ISNUMBER(L825),ISNUMBER(INDIRECT("FECHA_"&amp;$B825,1))), IF(L825&lt;=INDIRECT("FECHA_"&amp;$B825,1),"INCUMPLIDA","PROCESO"), "VERIFICAR FECHA")),"SIN VALOR AVANCE")</f>
        <v>CUMPLIDA</v>
      </c>
    </row>
    <row r="826" spans="1:17" ht="45.75">
      <c r="A826" s="412" t="s">
        <v>19</v>
      </c>
      <c r="B826" s="383" t="s">
        <v>14</v>
      </c>
      <c r="C826" s="596"/>
      <c r="D826" s="596"/>
      <c r="E826" s="595"/>
      <c r="F826" s="595"/>
      <c r="G826" s="384" t="s">
        <v>2799</v>
      </c>
      <c r="H826" s="402" t="s">
        <v>124</v>
      </c>
      <c r="I826" s="402" t="s">
        <v>125</v>
      </c>
      <c r="J826" s="391">
        <v>1</v>
      </c>
      <c r="K826" s="386">
        <v>45231</v>
      </c>
      <c r="L826" s="386">
        <v>45747</v>
      </c>
      <c r="M826" s="387">
        <f t="shared" si="39"/>
        <v>73.714285714285708</v>
      </c>
      <c r="N826" s="388">
        <v>1</v>
      </c>
      <c r="O826" s="402" t="s">
        <v>3022</v>
      </c>
      <c r="P826" s="388">
        <f t="shared" si="37"/>
        <v>1</v>
      </c>
      <c r="Q826" s="389" t="str" cm="1">
        <f t="array" aca="1" ref="Q826" ca="1">IF(ISNUMBER(P826),IF(P826=100%,"CUMPLIDA",IF(AND(ISNUMBER(L826),ISNUMBER(INDIRECT("FECHA_"&amp;$B826,1))), IF(L826&lt;=INDIRECT("FECHA_"&amp;$B826,1),"INCUMPLIDA","PROCESO"), "VERIFICAR FECHA")),"SIN VALOR AVANCE")</f>
        <v>CUMPLIDA</v>
      </c>
    </row>
    <row r="827" spans="1:17" ht="240.75">
      <c r="A827" s="412" t="s">
        <v>19</v>
      </c>
      <c r="B827" s="383" t="s">
        <v>14</v>
      </c>
      <c r="C827" s="596"/>
      <c r="D827" s="596"/>
      <c r="E827" s="595"/>
      <c r="F827" s="595"/>
      <c r="G827" s="384" t="s">
        <v>2800</v>
      </c>
      <c r="H827" s="402" t="s">
        <v>126</v>
      </c>
      <c r="I827" s="402" t="s">
        <v>127</v>
      </c>
      <c r="J827" s="391">
        <v>1</v>
      </c>
      <c r="K827" s="386">
        <v>45231</v>
      </c>
      <c r="L827" s="386">
        <v>45808</v>
      </c>
      <c r="M827" s="387">
        <f t="shared" si="39"/>
        <v>82.428571428571431</v>
      </c>
      <c r="N827" s="388">
        <v>1</v>
      </c>
      <c r="O827" s="409" t="s">
        <v>3031</v>
      </c>
      <c r="P827" s="388">
        <f t="shared" si="37"/>
        <v>1</v>
      </c>
      <c r="Q827" s="389" t="str" cm="1">
        <f t="array" aca="1" ref="Q827" ca="1">IF(ISNUMBER(P827),IF(P827=100%,"CUMPLIDA",IF(AND(ISNUMBER(L827),ISNUMBER(INDIRECT("FECHA_"&amp;$B827,1))), IF(L827&lt;=INDIRECT("FECHA_"&amp;$B827,1),"INCUMPLIDA","PROCESO"), "VERIFICAR FECHA")),"SIN VALOR AVANCE")</f>
        <v>CUMPLIDA</v>
      </c>
    </row>
    <row r="828" spans="1:17" ht="45.75">
      <c r="A828" s="412" t="s">
        <v>19</v>
      </c>
      <c r="B828" s="383" t="s">
        <v>14</v>
      </c>
      <c r="C828" s="596"/>
      <c r="D828" s="596"/>
      <c r="E828" s="595"/>
      <c r="F828" s="595"/>
      <c r="G828" s="384" t="s">
        <v>2802</v>
      </c>
      <c r="H828" s="402" t="s">
        <v>129</v>
      </c>
      <c r="I828" s="402" t="s">
        <v>130</v>
      </c>
      <c r="J828" s="391">
        <v>7</v>
      </c>
      <c r="K828" s="386">
        <v>46024</v>
      </c>
      <c r="L828" s="386">
        <v>46660</v>
      </c>
      <c r="M828" s="387">
        <f t="shared" si="39"/>
        <v>90.857142857142861</v>
      </c>
      <c r="N828" s="388">
        <v>0</v>
      </c>
      <c r="O828" s="402" t="s">
        <v>3022</v>
      </c>
      <c r="P828" s="388">
        <f t="shared" si="37"/>
        <v>0</v>
      </c>
      <c r="Q828" s="389" t="str" cm="1">
        <f t="array" aca="1" ref="Q828" ca="1">IF(ISNUMBER(P828),IF(P828=100%,"CUMPLIDA",IF(AND(ISNUMBER(L828),ISNUMBER(INDIRECT("FECHA_"&amp;$B828,1))), IF(L828&lt;=INDIRECT("FECHA_"&amp;$B828,1),"INCUMPLIDA","PROCESO"), "VERIFICAR FECHA")),"SIN VALOR AVANCE")</f>
        <v>PROCESO</v>
      </c>
    </row>
    <row r="829" spans="1:17" ht="150.75">
      <c r="A829" s="412" t="s">
        <v>19</v>
      </c>
      <c r="B829" s="383" t="s">
        <v>14</v>
      </c>
      <c r="C829" s="596"/>
      <c r="D829" s="596"/>
      <c r="E829" s="595"/>
      <c r="F829" s="595"/>
      <c r="G829" s="384" t="s">
        <v>2803</v>
      </c>
      <c r="H829" s="402" t="s">
        <v>132</v>
      </c>
      <c r="I829" s="402" t="s">
        <v>133</v>
      </c>
      <c r="J829" s="391">
        <v>1</v>
      </c>
      <c r="K829" s="386">
        <v>46024</v>
      </c>
      <c r="L829" s="386">
        <v>46660</v>
      </c>
      <c r="M829" s="387">
        <f t="shared" si="39"/>
        <v>90.857142857142861</v>
      </c>
      <c r="N829" s="388">
        <v>0</v>
      </c>
      <c r="O829" s="409" t="s">
        <v>3025</v>
      </c>
      <c r="P829" s="388">
        <f t="shared" si="37"/>
        <v>0</v>
      </c>
      <c r="Q829" s="389" t="str" cm="1">
        <f t="array" aca="1" ref="Q829" ca="1">IF(ISNUMBER(P829),IF(P829=100%,"CUMPLIDA",IF(AND(ISNUMBER(L829),ISNUMBER(INDIRECT("FECHA_"&amp;$B829,1))), IF(L829&lt;=INDIRECT("FECHA_"&amp;$B829,1),"INCUMPLIDA","PROCESO"), "VERIFICAR FECHA")),"SIN VALOR AVANCE")</f>
        <v>PROCESO</v>
      </c>
    </row>
    <row r="830" spans="1:17" ht="240.75">
      <c r="A830" s="412" t="s">
        <v>19</v>
      </c>
      <c r="B830" s="383" t="s">
        <v>14</v>
      </c>
      <c r="C830" s="596"/>
      <c r="D830" s="596"/>
      <c r="E830" s="595"/>
      <c r="F830" s="595"/>
      <c r="G830" s="384" t="s">
        <v>2804</v>
      </c>
      <c r="H830" s="402" t="s">
        <v>135</v>
      </c>
      <c r="I830" s="402" t="s">
        <v>136</v>
      </c>
      <c r="J830" s="391">
        <v>2</v>
      </c>
      <c r="K830" s="386">
        <v>46024</v>
      </c>
      <c r="L830" s="386">
        <v>46660</v>
      </c>
      <c r="M830" s="387">
        <f t="shared" si="39"/>
        <v>90.857142857142861</v>
      </c>
      <c r="N830" s="388">
        <v>0</v>
      </c>
      <c r="O830" s="409" t="s">
        <v>3031</v>
      </c>
      <c r="P830" s="388">
        <f t="shared" si="37"/>
        <v>0</v>
      </c>
      <c r="Q830" s="389" t="str" cm="1">
        <f t="array" aca="1" ref="Q830" ca="1">IF(ISNUMBER(P830),IF(P830=100%,"CUMPLIDA",IF(AND(ISNUMBER(L830),ISNUMBER(INDIRECT("FECHA_"&amp;$B830,1))), IF(L830&lt;=INDIRECT("FECHA_"&amp;$B830,1),"INCUMPLIDA","PROCESO"), "VERIFICAR FECHA")),"SIN VALOR AVANCE")</f>
        <v>PROCESO</v>
      </c>
    </row>
    <row r="831" spans="1:17" ht="105">
      <c r="A831" s="412" t="s">
        <v>19</v>
      </c>
      <c r="B831" s="383" t="s">
        <v>14</v>
      </c>
      <c r="C831" s="596"/>
      <c r="D831" s="596"/>
      <c r="E831" s="595"/>
      <c r="F831" s="595"/>
      <c r="G831" s="384" t="s">
        <v>3054</v>
      </c>
      <c r="H831" s="402" t="s">
        <v>3055</v>
      </c>
      <c r="I831" s="402" t="s">
        <v>2786</v>
      </c>
      <c r="J831" s="391">
        <v>4</v>
      </c>
      <c r="K831" s="386">
        <v>44986</v>
      </c>
      <c r="L831" s="386">
        <v>45351</v>
      </c>
      <c r="M831" s="387">
        <f t="shared" si="39"/>
        <v>52.142857142857146</v>
      </c>
      <c r="N831" s="388">
        <v>1</v>
      </c>
      <c r="O831" s="402" t="s">
        <v>3040</v>
      </c>
      <c r="P831" s="388">
        <f t="shared" si="37"/>
        <v>1</v>
      </c>
      <c r="Q831" s="389" t="str" cm="1">
        <f t="array" aca="1" ref="Q831" ca="1">IF(ISNUMBER(P831),IF(P831=100%,"CUMPLIDA",IF(AND(ISNUMBER(L831),ISNUMBER(INDIRECT("FECHA_"&amp;$B831,1))), IF(L831&lt;=INDIRECT("FECHA_"&amp;$B831,1),"INCUMPLIDA","PROCESO"), "VERIFICAR FECHA")),"SIN VALOR AVANCE")</f>
        <v>CUMPLIDA</v>
      </c>
    </row>
    <row r="832" spans="1:17" ht="120">
      <c r="A832" s="412" t="s">
        <v>19</v>
      </c>
      <c r="B832" s="383" t="s">
        <v>14</v>
      </c>
      <c r="C832" s="596"/>
      <c r="D832" s="596"/>
      <c r="E832" s="595"/>
      <c r="F832" s="595"/>
      <c r="G832" s="384" t="s">
        <v>3056</v>
      </c>
      <c r="H832" s="402" t="s">
        <v>3055</v>
      </c>
      <c r="I832" s="402" t="s">
        <v>2786</v>
      </c>
      <c r="J832" s="391">
        <v>4</v>
      </c>
      <c r="K832" s="386">
        <v>44986</v>
      </c>
      <c r="L832" s="386">
        <v>45351</v>
      </c>
      <c r="M832" s="387">
        <f>(L832-K832)/7</f>
        <v>52.142857142857146</v>
      </c>
      <c r="N832" s="388">
        <v>1</v>
      </c>
      <c r="O832" s="402" t="s">
        <v>3040</v>
      </c>
      <c r="P832" s="388">
        <f t="shared" si="37"/>
        <v>1</v>
      </c>
      <c r="Q832" s="389" t="str" cm="1">
        <f t="array" aca="1" ref="Q832" ca="1">IF(ISNUMBER(P832),IF(P832=100%,"CUMPLIDA",IF(AND(ISNUMBER(L832),ISNUMBER(INDIRECT("FECHA_"&amp;$B832,1))), IF(L832&lt;=INDIRECT("FECHA_"&amp;$B832,1),"INCUMPLIDA","PROCESO"), "VERIFICAR FECHA")),"SIN VALOR AVANCE")</f>
        <v>CUMPLIDA</v>
      </c>
    </row>
    <row r="833" spans="1:17" ht="210.75">
      <c r="A833" s="412" t="s">
        <v>19</v>
      </c>
      <c r="B833" s="383" t="s">
        <v>14</v>
      </c>
      <c r="C833" s="596" t="s">
        <v>3057</v>
      </c>
      <c r="D833" s="596" t="s">
        <v>2412</v>
      </c>
      <c r="E833" s="595" t="s">
        <v>3058</v>
      </c>
      <c r="F833" s="595" t="s">
        <v>3059</v>
      </c>
      <c r="G833" s="392" t="s">
        <v>3060</v>
      </c>
      <c r="H833" s="403" t="s">
        <v>3061</v>
      </c>
      <c r="I833" s="402" t="s">
        <v>3062</v>
      </c>
      <c r="J833" s="391">
        <v>2</v>
      </c>
      <c r="K833" s="386">
        <v>45200</v>
      </c>
      <c r="L833" s="386">
        <v>45565</v>
      </c>
      <c r="M833" s="387">
        <f t="shared" ref="M833:M849" si="40">(L833-K833)/7</f>
        <v>52.142857142857146</v>
      </c>
      <c r="N833" s="388">
        <v>1</v>
      </c>
      <c r="O833" s="402" t="s">
        <v>3063</v>
      </c>
      <c r="P833" s="388">
        <f t="shared" ref="P833:P896" si="41">IF(B833="ITRC",N833,N833/J833)</f>
        <v>1</v>
      </c>
      <c r="Q833" s="389" t="str" cm="1">
        <f t="array" aca="1" ref="Q833" ca="1">IF(ISNUMBER(P833),IF(P833=100%,"CUMPLIDA",IF(AND(ISNUMBER(L833),ISNUMBER(INDIRECT("FECHA_"&amp;$B833,1))), IF(L833&lt;=INDIRECT("FECHA_"&amp;$B833,1),"INCUMPLIDA","PROCESO"), "VERIFICAR FECHA")),"SIN VALOR AVANCE")</f>
        <v>CUMPLIDA</v>
      </c>
    </row>
    <row r="834" spans="1:17" ht="210.75">
      <c r="A834" s="412" t="s">
        <v>19</v>
      </c>
      <c r="B834" s="383" t="s">
        <v>14</v>
      </c>
      <c r="C834" s="596"/>
      <c r="D834" s="596"/>
      <c r="E834" s="595"/>
      <c r="F834" s="595"/>
      <c r="G834" s="392" t="s">
        <v>3064</v>
      </c>
      <c r="H834" s="403" t="s">
        <v>3065</v>
      </c>
      <c r="I834" s="402" t="s">
        <v>3066</v>
      </c>
      <c r="J834" s="391">
        <v>35</v>
      </c>
      <c r="K834" s="386">
        <v>45200</v>
      </c>
      <c r="L834" s="386">
        <v>45565</v>
      </c>
      <c r="M834" s="387">
        <f t="shared" si="40"/>
        <v>52.142857142857146</v>
      </c>
      <c r="N834" s="388">
        <v>1</v>
      </c>
      <c r="O834" s="402" t="s">
        <v>3067</v>
      </c>
      <c r="P834" s="388">
        <f t="shared" si="41"/>
        <v>1</v>
      </c>
      <c r="Q834" s="389" t="str" cm="1">
        <f t="array" aca="1" ref="Q834" ca="1">IF(ISNUMBER(P834),IF(P834=100%,"CUMPLIDA",IF(AND(ISNUMBER(L834),ISNUMBER(INDIRECT("FECHA_"&amp;$B834,1))), IF(L834&lt;=INDIRECT("FECHA_"&amp;$B834,1),"INCUMPLIDA","PROCESO"), "VERIFICAR FECHA")),"SIN VALOR AVANCE")</f>
        <v>CUMPLIDA</v>
      </c>
    </row>
    <row r="835" spans="1:17" ht="270">
      <c r="A835" s="412" t="s">
        <v>19</v>
      </c>
      <c r="B835" s="383" t="s">
        <v>14</v>
      </c>
      <c r="C835" s="596"/>
      <c r="D835" s="596"/>
      <c r="E835" s="595"/>
      <c r="F835" s="595"/>
      <c r="G835" s="384" t="s">
        <v>3068</v>
      </c>
      <c r="H835" s="402" t="s">
        <v>3069</v>
      </c>
      <c r="I835" s="402" t="s">
        <v>3070</v>
      </c>
      <c r="J835" s="391">
        <v>1</v>
      </c>
      <c r="K835" s="386">
        <v>45809</v>
      </c>
      <c r="L835" s="386">
        <v>46053</v>
      </c>
      <c r="M835" s="387">
        <f t="shared" si="40"/>
        <v>34.857142857142854</v>
      </c>
      <c r="N835" s="388">
        <v>0</v>
      </c>
      <c r="O835" s="402" t="s">
        <v>3071</v>
      </c>
      <c r="P835" s="388">
        <f t="shared" si="41"/>
        <v>0</v>
      </c>
      <c r="Q835" s="389" t="str" cm="1">
        <f t="array" aca="1" ref="Q835" ca="1">IF(ISNUMBER(P835),IF(P835=100%,"CUMPLIDA",IF(AND(ISNUMBER(L835),ISNUMBER(INDIRECT("FECHA_"&amp;$B835,1))), IF(L835&lt;=INDIRECT("FECHA_"&amp;$B835,1),"INCUMPLIDA","PROCESO"), "VERIFICAR FECHA")),"SIN VALOR AVANCE")</f>
        <v>PROCESO</v>
      </c>
    </row>
    <row r="836" spans="1:17" ht="165.75">
      <c r="A836" s="412" t="s">
        <v>19</v>
      </c>
      <c r="B836" s="383" t="s">
        <v>14</v>
      </c>
      <c r="C836" s="596"/>
      <c r="D836" s="596"/>
      <c r="E836" s="595"/>
      <c r="F836" s="595"/>
      <c r="G836" s="392" t="s">
        <v>3072</v>
      </c>
      <c r="H836" s="403" t="s">
        <v>3073</v>
      </c>
      <c r="I836" s="402" t="s">
        <v>3074</v>
      </c>
      <c r="J836" s="391">
        <v>105</v>
      </c>
      <c r="K836" s="386">
        <v>45200</v>
      </c>
      <c r="L836" s="386">
        <v>45565</v>
      </c>
      <c r="M836" s="387">
        <f t="shared" si="40"/>
        <v>52.142857142857146</v>
      </c>
      <c r="N836" s="388">
        <v>1</v>
      </c>
      <c r="O836" s="402" t="s">
        <v>3075</v>
      </c>
      <c r="P836" s="388">
        <f t="shared" si="41"/>
        <v>1</v>
      </c>
      <c r="Q836" s="389" t="str" cm="1">
        <f t="array" aca="1" ref="Q836" ca="1">IF(ISNUMBER(P836),IF(P836=100%,"CUMPLIDA",IF(AND(ISNUMBER(L836),ISNUMBER(INDIRECT("FECHA_"&amp;$B836,1))), IF(L836&lt;=INDIRECT("FECHA_"&amp;$B836,1),"INCUMPLIDA","PROCESO"), "VERIFICAR FECHA")),"SIN VALOR AVANCE")</f>
        <v>CUMPLIDA</v>
      </c>
    </row>
    <row r="837" spans="1:17" ht="120.75">
      <c r="A837" s="412" t="s">
        <v>19</v>
      </c>
      <c r="B837" s="383" t="s">
        <v>14</v>
      </c>
      <c r="C837" s="596"/>
      <c r="D837" s="596"/>
      <c r="E837" s="595"/>
      <c r="F837" s="595"/>
      <c r="G837" s="392" t="s">
        <v>3076</v>
      </c>
      <c r="H837" s="403" t="s">
        <v>3077</v>
      </c>
      <c r="I837" s="402" t="s">
        <v>3070</v>
      </c>
      <c r="J837" s="391">
        <v>7</v>
      </c>
      <c r="K837" s="386">
        <v>45200</v>
      </c>
      <c r="L837" s="386">
        <v>45350</v>
      </c>
      <c r="M837" s="387">
        <f t="shared" si="40"/>
        <v>21.428571428571427</v>
      </c>
      <c r="N837" s="388">
        <v>1</v>
      </c>
      <c r="O837" s="402" t="s">
        <v>3078</v>
      </c>
      <c r="P837" s="388">
        <f t="shared" si="41"/>
        <v>1</v>
      </c>
      <c r="Q837" s="389" t="str" cm="1">
        <f t="array" aca="1" ref="Q837" ca="1">IF(ISNUMBER(P837),IF(P837=100%,"CUMPLIDA",IF(AND(ISNUMBER(L837),ISNUMBER(INDIRECT("FECHA_"&amp;$B837,1))), IF(L837&lt;=INDIRECT("FECHA_"&amp;$B837,1),"INCUMPLIDA","PROCESO"), "VERIFICAR FECHA")),"SIN VALOR AVANCE")</f>
        <v>CUMPLIDA</v>
      </c>
    </row>
    <row r="838" spans="1:17" ht="210.75">
      <c r="A838" s="412" t="s">
        <v>19</v>
      </c>
      <c r="B838" s="383" t="s">
        <v>14</v>
      </c>
      <c r="C838" s="596"/>
      <c r="D838" s="596"/>
      <c r="E838" s="595" t="s">
        <v>3079</v>
      </c>
      <c r="F838" s="595"/>
      <c r="G838" s="392" t="s">
        <v>3060</v>
      </c>
      <c r="H838" s="403" t="s">
        <v>3061</v>
      </c>
      <c r="I838" s="402" t="s">
        <v>3062</v>
      </c>
      <c r="J838" s="391">
        <v>2</v>
      </c>
      <c r="K838" s="386">
        <v>45200</v>
      </c>
      <c r="L838" s="386">
        <v>45565</v>
      </c>
      <c r="M838" s="387">
        <f t="shared" si="40"/>
        <v>52.142857142857146</v>
      </c>
      <c r="N838" s="388">
        <v>1</v>
      </c>
      <c r="O838" s="402" t="s">
        <v>3080</v>
      </c>
      <c r="P838" s="388">
        <f t="shared" si="41"/>
        <v>1</v>
      </c>
      <c r="Q838" s="389" t="str" cm="1">
        <f t="array" aca="1" ref="Q838" ca="1">IF(ISNUMBER(P838),IF(P838=100%,"CUMPLIDA",IF(AND(ISNUMBER(L838),ISNUMBER(INDIRECT("FECHA_"&amp;$B838,1))), IF(L838&lt;=INDIRECT("FECHA_"&amp;$B838,1),"INCUMPLIDA","PROCESO"), "VERIFICAR FECHA")),"SIN VALOR AVANCE")</f>
        <v>CUMPLIDA</v>
      </c>
    </row>
    <row r="839" spans="1:17" ht="225.75">
      <c r="A839" s="412" t="s">
        <v>19</v>
      </c>
      <c r="B839" s="383" t="s">
        <v>14</v>
      </c>
      <c r="C839" s="596"/>
      <c r="D839" s="596"/>
      <c r="E839" s="595"/>
      <c r="F839" s="595"/>
      <c r="G839" s="392" t="s">
        <v>3064</v>
      </c>
      <c r="H839" s="403" t="s">
        <v>3065</v>
      </c>
      <c r="I839" s="402" t="s">
        <v>3066</v>
      </c>
      <c r="J839" s="391">
        <v>35</v>
      </c>
      <c r="K839" s="386">
        <v>45200</v>
      </c>
      <c r="L839" s="386">
        <v>45565</v>
      </c>
      <c r="M839" s="387">
        <f t="shared" si="40"/>
        <v>52.142857142857146</v>
      </c>
      <c r="N839" s="388">
        <v>1</v>
      </c>
      <c r="O839" s="402" t="s">
        <v>3081</v>
      </c>
      <c r="P839" s="388">
        <f t="shared" si="41"/>
        <v>1</v>
      </c>
      <c r="Q839" s="389" t="str" cm="1">
        <f t="array" aca="1" ref="Q839" ca="1">IF(ISNUMBER(P839),IF(P839=100%,"CUMPLIDA",IF(AND(ISNUMBER(L839),ISNUMBER(INDIRECT("FECHA_"&amp;$B839,1))), IF(L839&lt;=INDIRECT("FECHA_"&amp;$B839,1),"INCUMPLIDA","PROCESO"), "VERIFICAR FECHA")),"SIN VALOR AVANCE")</f>
        <v>CUMPLIDA</v>
      </c>
    </row>
    <row r="840" spans="1:17" ht="270">
      <c r="A840" s="412" t="s">
        <v>19</v>
      </c>
      <c r="B840" s="383" t="s">
        <v>14</v>
      </c>
      <c r="C840" s="596"/>
      <c r="D840" s="596"/>
      <c r="E840" s="595"/>
      <c r="F840" s="595"/>
      <c r="G840" s="384" t="s">
        <v>3068</v>
      </c>
      <c r="H840" s="403" t="s">
        <v>3082</v>
      </c>
      <c r="I840" s="402" t="s">
        <v>3070</v>
      </c>
      <c r="J840" s="391">
        <v>1</v>
      </c>
      <c r="K840" s="386">
        <v>45809</v>
      </c>
      <c r="L840" s="386">
        <v>46053</v>
      </c>
      <c r="M840" s="387">
        <f t="shared" si="40"/>
        <v>34.857142857142854</v>
      </c>
      <c r="N840" s="388">
        <v>0</v>
      </c>
      <c r="O840" s="402" t="s">
        <v>3083</v>
      </c>
      <c r="P840" s="388">
        <f t="shared" si="41"/>
        <v>0</v>
      </c>
      <c r="Q840" s="389" t="str" cm="1">
        <f t="array" aca="1" ref="Q840" ca="1">IF(ISNUMBER(P840),IF(P840=100%,"CUMPLIDA",IF(AND(ISNUMBER(L840),ISNUMBER(INDIRECT("FECHA_"&amp;$B840,1))), IF(L840&lt;=INDIRECT("FECHA_"&amp;$B840,1),"INCUMPLIDA","PROCESO"), "VERIFICAR FECHA")),"SIN VALOR AVANCE")</f>
        <v>PROCESO</v>
      </c>
    </row>
    <row r="841" spans="1:17" ht="165.75">
      <c r="A841" s="412" t="s">
        <v>19</v>
      </c>
      <c r="B841" s="383" t="s">
        <v>14</v>
      </c>
      <c r="C841" s="596"/>
      <c r="D841" s="596"/>
      <c r="E841" s="595"/>
      <c r="F841" s="595"/>
      <c r="G841" s="392" t="s">
        <v>3072</v>
      </c>
      <c r="H841" s="403" t="s">
        <v>3073</v>
      </c>
      <c r="I841" s="402" t="s">
        <v>3074</v>
      </c>
      <c r="J841" s="391">
        <v>105</v>
      </c>
      <c r="K841" s="386">
        <v>45200</v>
      </c>
      <c r="L841" s="386">
        <v>45565</v>
      </c>
      <c r="M841" s="387">
        <f t="shared" si="40"/>
        <v>52.142857142857146</v>
      </c>
      <c r="N841" s="388">
        <v>1</v>
      </c>
      <c r="O841" s="402" t="s">
        <v>3084</v>
      </c>
      <c r="P841" s="388">
        <f t="shared" si="41"/>
        <v>1</v>
      </c>
      <c r="Q841" s="389" t="str" cm="1">
        <f t="array" aca="1" ref="Q841" ca="1">IF(ISNUMBER(P841),IF(P841=100%,"CUMPLIDA",IF(AND(ISNUMBER(L841),ISNUMBER(INDIRECT("FECHA_"&amp;$B841,1))), IF(L841&lt;=INDIRECT("FECHA_"&amp;$B841,1),"INCUMPLIDA","PROCESO"), "VERIFICAR FECHA")),"SIN VALOR AVANCE")</f>
        <v>CUMPLIDA</v>
      </c>
    </row>
    <row r="842" spans="1:17" ht="105.75">
      <c r="A842" s="412" t="s">
        <v>19</v>
      </c>
      <c r="B842" s="383" t="s">
        <v>14</v>
      </c>
      <c r="C842" s="596"/>
      <c r="D842" s="596"/>
      <c r="E842" s="595"/>
      <c r="F842" s="595"/>
      <c r="G842" s="392" t="s">
        <v>3076</v>
      </c>
      <c r="H842" s="403" t="s">
        <v>3077</v>
      </c>
      <c r="I842" s="402" t="s">
        <v>224</v>
      </c>
      <c r="J842" s="391">
        <v>1</v>
      </c>
      <c r="K842" s="386">
        <v>45200</v>
      </c>
      <c r="L842" s="386">
        <v>45350</v>
      </c>
      <c r="M842" s="387">
        <f t="shared" si="40"/>
        <v>21.428571428571427</v>
      </c>
      <c r="N842" s="388">
        <v>1</v>
      </c>
      <c r="O842" s="402" t="s">
        <v>3085</v>
      </c>
      <c r="P842" s="388">
        <f t="shared" si="41"/>
        <v>1</v>
      </c>
      <c r="Q842" s="389" t="str" cm="1">
        <f t="array" aca="1" ref="Q842" ca="1">IF(ISNUMBER(P842),IF(P842=100%,"CUMPLIDA",IF(AND(ISNUMBER(L842),ISNUMBER(INDIRECT("FECHA_"&amp;$B842,1))), IF(L842&lt;=INDIRECT("FECHA_"&amp;$B842,1),"INCUMPLIDA","PROCESO"), "VERIFICAR FECHA")),"SIN VALOR AVANCE")</f>
        <v>CUMPLIDA</v>
      </c>
    </row>
    <row r="843" spans="1:17" ht="165.75">
      <c r="A843" s="412" t="s">
        <v>19</v>
      </c>
      <c r="B843" s="383" t="s">
        <v>14</v>
      </c>
      <c r="C843" s="596"/>
      <c r="D843" s="596"/>
      <c r="E843" s="392" t="s">
        <v>3086</v>
      </c>
      <c r="F843" s="595"/>
      <c r="G843" s="392" t="s">
        <v>3087</v>
      </c>
      <c r="H843" s="403" t="s">
        <v>3088</v>
      </c>
      <c r="I843" s="402" t="s">
        <v>3089</v>
      </c>
      <c r="J843" s="391">
        <v>35</v>
      </c>
      <c r="K843" s="386">
        <v>45200</v>
      </c>
      <c r="L843" s="386">
        <v>45412</v>
      </c>
      <c r="M843" s="387">
        <f t="shared" si="40"/>
        <v>30.285714285714285</v>
      </c>
      <c r="N843" s="388">
        <v>1</v>
      </c>
      <c r="O843" s="402" t="s">
        <v>3090</v>
      </c>
      <c r="P843" s="388">
        <f t="shared" si="41"/>
        <v>1</v>
      </c>
      <c r="Q843" s="389" t="str" cm="1">
        <f t="array" aca="1" ref="Q843" ca="1">IF(ISNUMBER(P843),IF(P843=100%,"CUMPLIDA",IF(AND(ISNUMBER(L843),ISNUMBER(INDIRECT("FECHA_"&amp;$B843,1))), IF(L843&lt;=INDIRECT("FECHA_"&amp;$B843,1),"INCUMPLIDA","PROCESO"), "VERIFICAR FECHA")),"SIN VALOR AVANCE")</f>
        <v>CUMPLIDA</v>
      </c>
    </row>
    <row r="844" spans="1:17" ht="270">
      <c r="A844" s="412" t="s">
        <v>19</v>
      </c>
      <c r="B844" s="383" t="s">
        <v>14</v>
      </c>
      <c r="C844" s="596"/>
      <c r="D844" s="596"/>
      <c r="E844" s="392" t="s">
        <v>3091</v>
      </c>
      <c r="F844" s="595"/>
      <c r="G844" s="392" t="s">
        <v>3087</v>
      </c>
      <c r="H844" s="403" t="s">
        <v>3092</v>
      </c>
      <c r="I844" s="402" t="s">
        <v>3089</v>
      </c>
      <c r="J844" s="391">
        <v>35</v>
      </c>
      <c r="K844" s="386">
        <v>45200</v>
      </c>
      <c r="L844" s="386">
        <v>45412</v>
      </c>
      <c r="M844" s="387">
        <f t="shared" si="40"/>
        <v>30.285714285714285</v>
      </c>
      <c r="N844" s="388">
        <v>1</v>
      </c>
      <c r="O844" s="402" t="s">
        <v>3090</v>
      </c>
      <c r="P844" s="388">
        <f t="shared" si="41"/>
        <v>1</v>
      </c>
      <c r="Q844" s="389" t="str" cm="1">
        <f t="array" aca="1" ref="Q844" ca="1">IF(ISNUMBER(P844),IF(P844=100%,"CUMPLIDA",IF(AND(ISNUMBER(L844),ISNUMBER(INDIRECT("FECHA_"&amp;$B844,1))), IF(L844&lt;=INDIRECT("FECHA_"&amp;$B844,1),"INCUMPLIDA","PROCESO"), "VERIFICAR FECHA")),"SIN VALOR AVANCE")</f>
        <v>CUMPLIDA</v>
      </c>
    </row>
    <row r="845" spans="1:17" ht="165.75">
      <c r="A845" s="412" t="s">
        <v>19</v>
      </c>
      <c r="B845" s="383" t="s">
        <v>14</v>
      </c>
      <c r="C845" s="596"/>
      <c r="D845" s="596"/>
      <c r="E845" s="392" t="s">
        <v>3093</v>
      </c>
      <c r="F845" s="595"/>
      <c r="G845" s="392" t="s">
        <v>3094</v>
      </c>
      <c r="H845" s="403" t="s">
        <v>3095</v>
      </c>
      <c r="I845" s="403" t="s">
        <v>3074</v>
      </c>
      <c r="J845" s="391">
        <v>105</v>
      </c>
      <c r="K845" s="386">
        <v>45200</v>
      </c>
      <c r="L845" s="386">
        <v>45565</v>
      </c>
      <c r="M845" s="387">
        <f t="shared" si="40"/>
        <v>52.142857142857146</v>
      </c>
      <c r="N845" s="388">
        <v>1</v>
      </c>
      <c r="O845" s="402" t="s">
        <v>3090</v>
      </c>
      <c r="P845" s="388">
        <f t="shared" si="41"/>
        <v>1</v>
      </c>
      <c r="Q845" s="389" t="str" cm="1">
        <f t="array" aca="1" ref="Q845" ca="1">IF(ISNUMBER(P845),IF(P845=100%,"CUMPLIDA",IF(AND(ISNUMBER(L845),ISNUMBER(INDIRECT("FECHA_"&amp;$B845,1))), IF(L845&lt;=INDIRECT("FECHA_"&amp;$B845,1),"INCUMPLIDA","PROCESO"), "VERIFICAR FECHA")),"SIN VALOR AVANCE")</f>
        <v>CUMPLIDA</v>
      </c>
    </row>
    <row r="846" spans="1:17" ht="210.75">
      <c r="A846" s="412" t="s">
        <v>19</v>
      </c>
      <c r="B846" s="383" t="s">
        <v>14</v>
      </c>
      <c r="C846" s="596"/>
      <c r="D846" s="596"/>
      <c r="E846" s="595" t="s">
        <v>3096</v>
      </c>
      <c r="F846" s="595"/>
      <c r="G846" s="392" t="s">
        <v>3097</v>
      </c>
      <c r="H846" s="403" t="s">
        <v>3061</v>
      </c>
      <c r="I846" s="402" t="s">
        <v>3062</v>
      </c>
      <c r="J846" s="391" t="s">
        <v>3098</v>
      </c>
      <c r="K846" s="386">
        <v>45200</v>
      </c>
      <c r="L846" s="386">
        <v>45565</v>
      </c>
      <c r="M846" s="387">
        <f t="shared" si="40"/>
        <v>52.142857142857146</v>
      </c>
      <c r="N846" s="388">
        <v>1</v>
      </c>
      <c r="O846" s="402" t="s">
        <v>3099</v>
      </c>
      <c r="P846" s="388">
        <f t="shared" si="41"/>
        <v>1</v>
      </c>
      <c r="Q846" s="389" t="str" cm="1">
        <f t="array" aca="1" ref="Q846" ca="1">IF(ISNUMBER(P846),IF(P846=100%,"CUMPLIDA",IF(AND(ISNUMBER(L846),ISNUMBER(INDIRECT("FECHA_"&amp;$B846,1))), IF(L846&lt;=INDIRECT("FECHA_"&amp;$B846,1),"INCUMPLIDA","PROCESO"), "VERIFICAR FECHA")),"SIN VALOR AVANCE")</f>
        <v>CUMPLIDA</v>
      </c>
    </row>
    <row r="847" spans="1:17" ht="165.75">
      <c r="A847" s="412" t="s">
        <v>19</v>
      </c>
      <c r="B847" s="383" t="s">
        <v>14</v>
      </c>
      <c r="C847" s="596"/>
      <c r="D847" s="596"/>
      <c r="E847" s="595"/>
      <c r="F847" s="595"/>
      <c r="G847" s="392" t="s">
        <v>3072</v>
      </c>
      <c r="H847" s="403" t="s">
        <v>3100</v>
      </c>
      <c r="I847" s="402" t="s">
        <v>3101</v>
      </c>
      <c r="J847" s="391">
        <v>105</v>
      </c>
      <c r="K847" s="386">
        <v>45200</v>
      </c>
      <c r="L847" s="386">
        <v>45565</v>
      </c>
      <c r="M847" s="387">
        <f t="shared" si="40"/>
        <v>52.142857142857146</v>
      </c>
      <c r="N847" s="388">
        <v>1</v>
      </c>
      <c r="O847" s="402" t="s">
        <v>3090</v>
      </c>
      <c r="P847" s="388">
        <f t="shared" si="41"/>
        <v>1</v>
      </c>
      <c r="Q847" s="389" t="str" cm="1">
        <f t="array" aca="1" ref="Q847" ca="1">IF(ISNUMBER(P847),IF(P847=100%,"CUMPLIDA",IF(AND(ISNUMBER(L847),ISNUMBER(INDIRECT("FECHA_"&amp;$B847,1))), IF(L847&lt;=INDIRECT("FECHA_"&amp;$B847,1),"INCUMPLIDA","PROCESO"), "VERIFICAR FECHA")),"SIN VALOR AVANCE")</f>
        <v>CUMPLIDA</v>
      </c>
    </row>
    <row r="848" spans="1:17" ht="210.75">
      <c r="A848" s="412" t="s">
        <v>19</v>
      </c>
      <c r="B848" s="383" t="s">
        <v>14</v>
      </c>
      <c r="C848" s="596"/>
      <c r="D848" s="596"/>
      <c r="E848" s="595"/>
      <c r="F848" s="595"/>
      <c r="G848" s="392" t="s">
        <v>3097</v>
      </c>
      <c r="H848" s="403" t="s">
        <v>3061</v>
      </c>
      <c r="I848" s="402" t="s">
        <v>3062</v>
      </c>
      <c r="J848" s="391">
        <v>2</v>
      </c>
      <c r="K848" s="386">
        <v>45200</v>
      </c>
      <c r="L848" s="386">
        <v>45565</v>
      </c>
      <c r="M848" s="387">
        <f t="shared" si="40"/>
        <v>52.142857142857146</v>
      </c>
      <c r="N848" s="388">
        <v>1</v>
      </c>
      <c r="O848" s="402" t="s">
        <v>3102</v>
      </c>
      <c r="P848" s="388">
        <f t="shared" si="41"/>
        <v>1</v>
      </c>
      <c r="Q848" s="389" t="str" cm="1">
        <f t="array" aca="1" ref="Q848" ca="1">IF(ISNUMBER(P848),IF(P848=100%,"CUMPLIDA",IF(AND(ISNUMBER(L848),ISNUMBER(INDIRECT("FECHA_"&amp;$B848,1))), IF(L848&lt;=INDIRECT("FECHA_"&amp;$B848,1),"INCUMPLIDA","PROCESO"), "VERIFICAR FECHA")),"SIN VALOR AVANCE")</f>
        <v>CUMPLIDA</v>
      </c>
    </row>
    <row r="849" spans="1:17" ht="165.75">
      <c r="A849" s="412" t="s">
        <v>19</v>
      </c>
      <c r="B849" s="383" t="s">
        <v>14</v>
      </c>
      <c r="C849" s="596"/>
      <c r="D849" s="596"/>
      <c r="E849" s="595"/>
      <c r="F849" s="595"/>
      <c r="G849" s="392" t="s">
        <v>3072</v>
      </c>
      <c r="H849" s="403" t="s">
        <v>3100</v>
      </c>
      <c r="I849" s="402" t="s">
        <v>3101</v>
      </c>
      <c r="J849" s="391">
        <v>105</v>
      </c>
      <c r="K849" s="386">
        <v>45200</v>
      </c>
      <c r="L849" s="386">
        <v>45565</v>
      </c>
      <c r="M849" s="387">
        <f t="shared" si="40"/>
        <v>52.142857142857146</v>
      </c>
      <c r="N849" s="388">
        <v>1</v>
      </c>
      <c r="O849" s="402" t="s">
        <v>3103</v>
      </c>
      <c r="P849" s="388">
        <f t="shared" si="41"/>
        <v>1</v>
      </c>
      <c r="Q849" s="389" t="str" cm="1">
        <f t="array" aca="1" ref="Q849" ca="1">IF(ISNUMBER(P849),IF(P849=100%,"CUMPLIDA",IF(AND(ISNUMBER(L849),ISNUMBER(INDIRECT("FECHA_"&amp;$B849,1))), IF(L849&lt;=INDIRECT("FECHA_"&amp;$B849,1),"INCUMPLIDA","PROCESO"), "VERIFICAR FECHA")),"SIN VALOR AVANCE")</f>
        <v>CUMPLIDA</v>
      </c>
    </row>
    <row r="850" spans="1:17" ht="210">
      <c r="A850" s="412" t="s">
        <v>19</v>
      </c>
      <c r="B850" s="383" t="s">
        <v>14</v>
      </c>
      <c r="C850" s="596"/>
      <c r="D850" s="596"/>
      <c r="E850" s="392" t="s">
        <v>3104</v>
      </c>
      <c r="F850" s="595"/>
      <c r="G850" s="392" t="s">
        <v>3105</v>
      </c>
      <c r="H850" s="403" t="s">
        <v>3106</v>
      </c>
      <c r="I850" s="402" t="s">
        <v>3107</v>
      </c>
      <c r="J850" s="391">
        <v>1</v>
      </c>
      <c r="K850" s="386">
        <v>45189</v>
      </c>
      <c r="L850" s="386">
        <v>45382</v>
      </c>
      <c r="M850" s="387">
        <f>(L850-K850)/7</f>
        <v>27.571428571428573</v>
      </c>
      <c r="N850" s="388">
        <v>1</v>
      </c>
      <c r="O850" s="402" t="s">
        <v>3108</v>
      </c>
      <c r="P850" s="388">
        <f t="shared" si="41"/>
        <v>1</v>
      </c>
      <c r="Q850" s="389" t="str" cm="1">
        <f t="array" aca="1" ref="Q850" ca="1">IF(ISNUMBER(P850),IF(P850=100%,"CUMPLIDA",IF(AND(ISNUMBER(L850),ISNUMBER(INDIRECT("FECHA_"&amp;$B850,1))), IF(L850&lt;=INDIRECT("FECHA_"&amp;$B850,1),"INCUMPLIDA","PROCESO"), "VERIFICAR FECHA")),"SIN VALOR AVANCE")</f>
        <v>CUMPLIDA</v>
      </c>
    </row>
    <row r="851" spans="1:17" ht="150">
      <c r="A851" s="412" t="s">
        <v>19</v>
      </c>
      <c r="B851" s="383" t="s">
        <v>14</v>
      </c>
      <c r="C851" s="596" t="s">
        <v>3109</v>
      </c>
      <c r="D851" s="596" t="s">
        <v>2412</v>
      </c>
      <c r="E851" s="595" t="s">
        <v>3110</v>
      </c>
      <c r="F851" s="595" t="s">
        <v>3111</v>
      </c>
      <c r="G851" s="384" t="s">
        <v>3112</v>
      </c>
      <c r="H851" s="402" t="s">
        <v>3113</v>
      </c>
      <c r="I851" s="402" t="s">
        <v>3114</v>
      </c>
      <c r="J851" s="391">
        <v>4</v>
      </c>
      <c r="K851" s="386">
        <v>45231</v>
      </c>
      <c r="L851" s="386">
        <v>45350</v>
      </c>
      <c r="M851" s="387">
        <f t="shared" ref="M851:M868" si="42">(L851-K851)/7</f>
        <v>17</v>
      </c>
      <c r="N851" s="388">
        <v>1</v>
      </c>
      <c r="O851" s="402" t="s">
        <v>3115</v>
      </c>
      <c r="P851" s="388">
        <f t="shared" si="41"/>
        <v>1</v>
      </c>
      <c r="Q851" s="389" t="str" cm="1">
        <f t="array" aca="1" ref="Q851" ca="1">IF(ISNUMBER(P851),IF(P851=100%,"CUMPLIDA",IF(AND(ISNUMBER(L851),ISNUMBER(INDIRECT("FECHA_"&amp;$B851,1))), IF(L851&lt;=INDIRECT("FECHA_"&amp;$B851,1),"INCUMPLIDA","PROCESO"), "VERIFICAR FECHA")),"SIN VALOR AVANCE")</f>
        <v>CUMPLIDA</v>
      </c>
    </row>
    <row r="852" spans="1:17" ht="75.75">
      <c r="A852" s="412" t="s">
        <v>19</v>
      </c>
      <c r="B852" s="383" t="s">
        <v>14</v>
      </c>
      <c r="C852" s="596"/>
      <c r="D852" s="596"/>
      <c r="E852" s="595"/>
      <c r="F852" s="595"/>
      <c r="G852" s="384" t="s">
        <v>3116</v>
      </c>
      <c r="H852" s="402" t="s">
        <v>3117</v>
      </c>
      <c r="I852" s="403" t="s">
        <v>3118</v>
      </c>
      <c r="J852" s="391">
        <v>1</v>
      </c>
      <c r="K852" s="386">
        <v>45352</v>
      </c>
      <c r="L852" s="386">
        <v>45382</v>
      </c>
      <c r="M852" s="387">
        <f t="shared" si="42"/>
        <v>4.2857142857142856</v>
      </c>
      <c r="N852" s="388">
        <v>1</v>
      </c>
      <c r="O852" s="402" t="s">
        <v>3119</v>
      </c>
      <c r="P852" s="388">
        <f t="shared" si="41"/>
        <v>1</v>
      </c>
      <c r="Q852" s="389" t="str" cm="1">
        <f t="array" aca="1" ref="Q852" ca="1">IF(ISNUMBER(P852),IF(P852=100%,"CUMPLIDA",IF(AND(ISNUMBER(L852),ISNUMBER(INDIRECT("FECHA_"&amp;$B852,1))), IF(L852&lt;=INDIRECT("FECHA_"&amp;$B852,1),"INCUMPLIDA","PROCESO"), "VERIFICAR FECHA")),"SIN VALOR AVANCE")</f>
        <v>CUMPLIDA</v>
      </c>
    </row>
    <row r="853" spans="1:17" ht="105">
      <c r="A853" s="412" t="s">
        <v>19</v>
      </c>
      <c r="B853" s="383" t="s">
        <v>14</v>
      </c>
      <c r="C853" s="596"/>
      <c r="D853" s="596"/>
      <c r="E853" s="595"/>
      <c r="F853" s="595"/>
      <c r="G853" s="384" t="s">
        <v>3120</v>
      </c>
      <c r="H853" s="402" t="s">
        <v>3121</v>
      </c>
      <c r="I853" s="403" t="s">
        <v>3122</v>
      </c>
      <c r="J853" s="391">
        <v>6</v>
      </c>
      <c r="K853" s="386">
        <v>45383</v>
      </c>
      <c r="L853" s="386">
        <v>45565</v>
      </c>
      <c r="M853" s="387">
        <f t="shared" si="42"/>
        <v>26</v>
      </c>
      <c r="N853" s="388">
        <v>1</v>
      </c>
      <c r="O853" s="402" t="s">
        <v>3119</v>
      </c>
      <c r="P853" s="388">
        <f t="shared" si="41"/>
        <v>1</v>
      </c>
      <c r="Q853" s="389" t="str" cm="1">
        <f t="array" aca="1" ref="Q853" ca="1">IF(ISNUMBER(P853),IF(P853=100%,"CUMPLIDA",IF(AND(ISNUMBER(L853),ISNUMBER(INDIRECT("FECHA_"&amp;$B853,1))), IF(L853&lt;=INDIRECT("FECHA_"&amp;$B853,1),"INCUMPLIDA","PROCESO"), "VERIFICAR FECHA")),"SIN VALOR AVANCE")</f>
        <v>CUMPLIDA</v>
      </c>
    </row>
    <row r="854" spans="1:17" ht="90.75">
      <c r="A854" s="412" t="s">
        <v>19</v>
      </c>
      <c r="B854" s="383" t="s">
        <v>14</v>
      </c>
      <c r="C854" s="596"/>
      <c r="D854" s="596"/>
      <c r="E854" s="595"/>
      <c r="F854" s="595"/>
      <c r="G854" s="384" t="s">
        <v>3123</v>
      </c>
      <c r="H854" s="402" t="s">
        <v>3124</v>
      </c>
      <c r="I854" s="402" t="s">
        <v>3125</v>
      </c>
      <c r="J854" s="391">
        <v>1</v>
      </c>
      <c r="K854" s="386">
        <v>45231</v>
      </c>
      <c r="L854" s="386">
        <v>45350</v>
      </c>
      <c r="M854" s="387">
        <f t="shared" si="42"/>
        <v>17</v>
      </c>
      <c r="N854" s="388">
        <v>1</v>
      </c>
      <c r="O854" s="402" t="s">
        <v>3126</v>
      </c>
      <c r="P854" s="388">
        <f t="shared" si="41"/>
        <v>1</v>
      </c>
      <c r="Q854" s="389" t="str" cm="1">
        <f t="array" aca="1" ref="Q854" ca="1">IF(ISNUMBER(P854),IF(P854=100%,"CUMPLIDA",IF(AND(ISNUMBER(L854),ISNUMBER(INDIRECT("FECHA_"&amp;$B854,1))), IF(L854&lt;=INDIRECT("FECHA_"&amp;$B854,1),"INCUMPLIDA","PROCESO"), "VERIFICAR FECHA")),"SIN VALOR AVANCE")</f>
        <v>CUMPLIDA</v>
      </c>
    </row>
    <row r="855" spans="1:17" ht="135">
      <c r="A855" s="412" t="s">
        <v>19</v>
      </c>
      <c r="B855" s="383" t="s">
        <v>14</v>
      </c>
      <c r="C855" s="596"/>
      <c r="D855" s="596"/>
      <c r="E855" s="384" t="s">
        <v>3127</v>
      </c>
      <c r="F855" s="595"/>
      <c r="G855" s="384" t="s">
        <v>3128</v>
      </c>
      <c r="H855" s="402" t="s">
        <v>3129</v>
      </c>
      <c r="I855" s="402" t="s">
        <v>3130</v>
      </c>
      <c r="J855" s="391">
        <v>6</v>
      </c>
      <c r="K855" s="386">
        <v>45231</v>
      </c>
      <c r="L855" s="386">
        <v>45596</v>
      </c>
      <c r="M855" s="387">
        <f t="shared" si="42"/>
        <v>52.142857142857146</v>
      </c>
      <c r="N855" s="388">
        <v>1</v>
      </c>
      <c r="O855" s="402" t="s">
        <v>3131</v>
      </c>
      <c r="P855" s="388">
        <f t="shared" si="41"/>
        <v>1</v>
      </c>
      <c r="Q855" s="389" t="str" cm="1">
        <f t="array" aca="1" ref="Q855" ca="1">IF(ISNUMBER(P855),IF(P855=100%,"CUMPLIDA",IF(AND(ISNUMBER(L855),ISNUMBER(INDIRECT("FECHA_"&amp;$B855,1))), IF(L855&lt;=INDIRECT("FECHA_"&amp;$B855,1),"INCUMPLIDA","PROCESO"), "VERIFICAR FECHA")),"SIN VALOR AVANCE")</f>
        <v>CUMPLIDA</v>
      </c>
    </row>
    <row r="856" spans="1:17" ht="120">
      <c r="A856" s="412" t="s">
        <v>19</v>
      </c>
      <c r="B856" s="383" t="s">
        <v>14</v>
      </c>
      <c r="C856" s="596"/>
      <c r="D856" s="596"/>
      <c r="E856" s="595" t="s">
        <v>3132</v>
      </c>
      <c r="F856" s="595"/>
      <c r="G856" s="384" t="s">
        <v>3133</v>
      </c>
      <c r="H856" s="402" t="s">
        <v>3134</v>
      </c>
      <c r="I856" s="402" t="s">
        <v>3135</v>
      </c>
      <c r="J856" s="391">
        <v>1</v>
      </c>
      <c r="K856" s="386">
        <v>45231</v>
      </c>
      <c r="L856" s="386">
        <v>45260</v>
      </c>
      <c r="M856" s="387">
        <f t="shared" si="42"/>
        <v>4.1428571428571432</v>
      </c>
      <c r="N856" s="388">
        <v>1</v>
      </c>
      <c r="O856" s="402" t="s">
        <v>3136</v>
      </c>
      <c r="P856" s="388">
        <f t="shared" si="41"/>
        <v>1</v>
      </c>
      <c r="Q856" s="389" t="str" cm="1">
        <f t="array" aca="1" ref="Q856" ca="1">IF(ISNUMBER(P856),IF(P856=100%,"CUMPLIDA",IF(AND(ISNUMBER(L856),ISNUMBER(INDIRECT("FECHA_"&amp;$B856,1))), IF(L856&lt;=INDIRECT("FECHA_"&amp;$B856,1),"INCUMPLIDA","PROCESO"), "VERIFICAR FECHA")),"SIN VALOR AVANCE")</f>
        <v>CUMPLIDA</v>
      </c>
    </row>
    <row r="857" spans="1:17" ht="165.75">
      <c r="A857" s="412" t="s">
        <v>19</v>
      </c>
      <c r="B857" s="383" t="s">
        <v>14</v>
      </c>
      <c r="C857" s="596"/>
      <c r="D857" s="596"/>
      <c r="E857" s="595"/>
      <c r="F857" s="595"/>
      <c r="G857" s="384" t="s">
        <v>3137</v>
      </c>
      <c r="H857" s="402" t="s">
        <v>3138</v>
      </c>
      <c r="I857" s="402" t="s">
        <v>3139</v>
      </c>
      <c r="J857" s="391">
        <v>2</v>
      </c>
      <c r="K857" s="386">
        <v>45261</v>
      </c>
      <c r="L857" s="386">
        <v>45351</v>
      </c>
      <c r="M857" s="387">
        <f t="shared" si="42"/>
        <v>12.857142857142858</v>
      </c>
      <c r="N857" s="388">
        <v>1</v>
      </c>
      <c r="O857" s="402" t="s">
        <v>3140</v>
      </c>
      <c r="P857" s="388">
        <f t="shared" si="41"/>
        <v>1</v>
      </c>
      <c r="Q857" s="389" t="str" cm="1">
        <f t="array" aca="1" ref="Q857" ca="1">IF(ISNUMBER(P857),IF(P857=100%,"CUMPLIDA",IF(AND(ISNUMBER(L857),ISNUMBER(INDIRECT("FECHA_"&amp;$B857,1))), IF(L857&lt;=INDIRECT("FECHA_"&amp;$B857,1),"INCUMPLIDA","PROCESO"), "VERIFICAR FECHA")),"SIN VALOR AVANCE")</f>
        <v>CUMPLIDA</v>
      </c>
    </row>
    <row r="858" spans="1:17" ht="90">
      <c r="A858" s="412" t="s">
        <v>19</v>
      </c>
      <c r="B858" s="383" t="s">
        <v>14</v>
      </c>
      <c r="C858" s="596"/>
      <c r="D858" s="596"/>
      <c r="E858" s="595"/>
      <c r="F858" s="595"/>
      <c r="G858" s="384" t="s">
        <v>3141</v>
      </c>
      <c r="H858" s="402" t="s">
        <v>3142</v>
      </c>
      <c r="I858" s="403" t="s">
        <v>3118</v>
      </c>
      <c r="J858" s="391">
        <v>1</v>
      </c>
      <c r="K858" s="386">
        <v>45352</v>
      </c>
      <c r="L858" s="386">
        <v>45382</v>
      </c>
      <c r="M858" s="387">
        <f t="shared" si="42"/>
        <v>4.2857142857142856</v>
      </c>
      <c r="N858" s="388">
        <v>1</v>
      </c>
      <c r="O858" s="402" t="s">
        <v>3143</v>
      </c>
      <c r="P858" s="388">
        <f t="shared" si="41"/>
        <v>1</v>
      </c>
      <c r="Q858" s="389" t="str" cm="1">
        <f t="array" aca="1" ref="Q858" ca="1">IF(ISNUMBER(P858),IF(P858=100%,"CUMPLIDA",IF(AND(ISNUMBER(L858),ISNUMBER(INDIRECT("FECHA_"&amp;$B858,1))), IF(L858&lt;=INDIRECT("FECHA_"&amp;$B858,1),"INCUMPLIDA","PROCESO"), "VERIFICAR FECHA")),"SIN VALOR AVANCE")</f>
        <v>CUMPLIDA</v>
      </c>
    </row>
    <row r="859" spans="1:17" ht="75.75">
      <c r="A859" s="412" t="s">
        <v>19</v>
      </c>
      <c r="B859" s="383" t="s">
        <v>14</v>
      </c>
      <c r="C859" s="596"/>
      <c r="D859" s="596"/>
      <c r="E859" s="595"/>
      <c r="F859" s="595"/>
      <c r="G859" s="384" t="s">
        <v>3144</v>
      </c>
      <c r="H859" s="402" t="s">
        <v>3145</v>
      </c>
      <c r="I859" s="402" t="s">
        <v>206</v>
      </c>
      <c r="J859" s="391">
        <v>6</v>
      </c>
      <c r="K859" s="386">
        <v>45383</v>
      </c>
      <c r="L859" s="386">
        <v>45565</v>
      </c>
      <c r="M859" s="387">
        <f t="shared" si="42"/>
        <v>26</v>
      </c>
      <c r="N859" s="388">
        <v>1</v>
      </c>
      <c r="O859" s="402" t="s">
        <v>3143</v>
      </c>
      <c r="P859" s="388">
        <f t="shared" si="41"/>
        <v>1</v>
      </c>
      <c r="Q859" s="389" t="str" cm="1">
        <f t="array" aca="1" ref="Q859" ca="1">IF(ISNUMBER(P859),IF(P859=100%,"CUMPLIDA",IF(AND(ISNUMBER(L859),ISNUMBER(INDIRECT("FECHA_"&amp;$B859,1))), IF(L859&lt;=INDIRECT("FECHA_"&amp;$B859,1),"INCUMPLIDA","PROCESO"), "VERIFICAR FECHA")),"SIN VALOR AVANCE")</f>
        <v>CUMPLIDA</v>
      </c>
    </row>
    <row r="860" spans="1:17" ht="120">
      <c r="A860" s="412" t="s">
        <v>19</v>
      </c>
      <c r="B860" s="383" t="s">
        <v>14</v>
      </c>
      <c r="C860" s="596"/>
      <c r="D860" s="596"/>
      <c r="E860" s="384" t="s">
        <v>3146</v>
      </c>
      <c r="F860" s="595"/>
      <c r="G860" s="384" t="s">
        <v>3147</v>
      </c>
      <c r="H860" s="402" t="s">
        <v>3148</v>
      </c>
      <c r="I860" s="402" t="s">
        <v>3149</v>
      </c>
      <c r="J860" s="391">
        <v>6</v>
      </c>
      <c r="K860" s="386">
        <v>45231</v>
      </c>
      <c r="L860" s="386">
        <v>45596</v>
      </c>
      <c r="M860" s="387">
        <f t="shared" si="42"/>
        <v>52.142857142857146</v>
      </c>
      <c r="N860" s="388">
        <v>1</v>
      </c>
      <c r="O860" s="402" t="s">
        <v>3150</v>
      </c>
      <c r="P860" s="388">
        <f t="shared" si="41"/>
        <v>1</v>
      </c>
      <c r="Q860" s="389" t="str" cm="1">
        <f t="array" aca="1" ref="Q860" ca="1">IF(ISNUMBER(P860),IF(P860=100%,"CUMPLIDA",IF(AND(ISNUMBER(L860),ISNUMBER(INDIRECT("FECHA_"&amp;$B860,1))), IF(L860&lt;=INDIRECT("FECHA_"&amp;$B860,1),"INCUMPLIDA","PROCESO"), "VERIFICAR FECHA")),"SIN VALOR AVANCE")</f>
        <v>CUMPLIDA</v>
      </c>
    </row>
    <row r="861" spans="1:17" ht="75">
      <c r="A861" s="412" t="s">
        <v>19</v>
      </c>
      <c r="B861" s="383" t="s">
        <v>14</v>
      </c>
      <c r="C861" s="596"/>
      <c r="D861" s="596"/>
      <c r="E861" s="384" t="s">
        <v>3151</v>
      </c>
      <c r="F861" s="595"/>
      <c r="G861" s="384" t="s">
        <v>3152</v>
      </c>
      <c r="H861" s="402" t="s">
        <v>3153</v>
      </c>
      <c r="I861" s="402" t="s">
        <v>3154</v>
      </c>
      <c r="J861" s="391">
        <v>2</v>
      </c>
      <c r="K861" s="386">
        <v>45231</v>
      </c>
      <c r="L861" s="386">
        <v>45382</v>
      </c>
      <c r="M861" s="387">
        <f t="shared" si="42"/>
        <v>21.571428571428573</v>
      </c>
      <c r="N861" s="388">
        <v>1</v>
      </c>
      <c r="O861" s="402" t="s">
        <v>3155</v>
      </c>
      <c r="P861" s="388">
        <f t="shared" si="41"/>
        <v>1</v>
      </c>
      <c r="Q861" s="389" t="str" cm="1">
        <f t="array" aca="1" ref="Q861" ca="1">IF(ISNUMBER(P861),IF(P861=100%,"CUMPLIDA",IF(AND(ISNUMBER(L861),ISNUMBER(INDIRECT("FECHA_"&amp;$B861,1))), IF(L861&lt;=INDIRECT("FECHA_"&amp;$B861,1),"INCUMPLIDA","PROCESO"), "VERIFICAR FECHA")),"SIN VALOR AVANCE")</f>
        <v>CUMPLIDA</v>
      </c>
    </row>
    <row r="862" spans="1:17" ht="150">
      <c r="A862" s="412" t="s">
        <v>19</v>
      </c>
      <c r="B862" s="383" t="s">
        <v>14</v>
      </c>
      <c r="C862" s="596"/>
      <c r="D862" s="596"/>
      <c r="E862" s="595" t="s">
        <v>3156</v>
      </c>
      <c r="F862" s="595"/>
      <c r="G862" s="384" t="s">
        <v>3112</v>
      </c>
      <c r="H862" s="402" t="s">
        <v>3113</v>
      </c>
      <c r="I862" s="402" t="s">
        <v>3114</v>
      </c>
      <c r="J862" s="391">
        <v>4</v>
      </c>
      <c r="K862" s="386">
        <v>45231</v>
      </c>
      <c r="L862" s="386">
        <v>45350</v>
      </c>
      <c r="M862" s="387">
        <f t="shared" si="42"/>
        <v>17</v>
      </c>
      <c r="N862" s="388">
        <v>1</v>
      </c>
      <c r="O862" s="402" t="s">
        <v>3157</v>
      </c>
      <c r="P862" s="388">
        <f t="shared" si="41"/>
        <v>1</v>
      </c>
      <c r="Q862" s="389" t="str" cm="1">
        <f t="array" aca="1" ref="Q862" ca="1">IF(ISNUMBER(P862),IF(P862=100%,"CUMPLIDA",IF(AND(ISNUMBER(L862),ISNUMBER(INDIRECT("FECHA_"&amp;$B862,1))), IF(L862&lt;=INDIRECT("FECHA_"&amp;$B862,1),"INCUMPLIDA","PROCESO"), "VERIFICAR FECHA")),"SIN VALOR AVANCE")</f>
        <v>CUMPLIDA</v>
      </c>
    </row>
    <row r="863" spans="1:17" ht="75">
      <c r="A863" s="412" t="s">
        <v>19</v>
      </c>
      <c r="B863" s="383" t="s">
        <v>14</v>
      </c>
      <c r="C863" s="596"/>
      <c r="D863" s="596"/>
      <c r="E863" s="595"/>
      <c r="F863" s="595"/>
      <c r="G863" s="384" t="s">
        <v>3116</v>
      </c>
      <c r="H863" s="402" t="s">
        <v>3117</v>
      </c>
      <c r="I863" s="403" t="s">
        <v>3118</v>
      </c>
      <c r="J863" s="391">
        <v>1</v>
      </c>
      <c r="K863" s="386">
        <v>45352</v>
      </c>
      <c r="L863" s="386">
        <v>45382</v>
      </c>
      <c r="M863" s="387">
        <f t="shared" si="42"/>
        <v>4.2857142857142856</v>
      </c>
      <c r="N863" s="388">
        <v>1</v>
      </c>
      <c r="O863" s="402" t="s">
        <v>3157</v>
      </c>
      <c r="P863" s="388">
        <f t="shared" si="41"/>
        <v>1</v>
      </c>
      <c r="Q863" s="389" t="str" cm="1">
        <f t="array" aca="1" ref="Q863" ca="1">IF(ISNUMBER(P863),IF(P863=100%,"CUMPLIDA",IF(AND(ISNUMBER(L863),ISNUMBER(INDIRECT("FECHA_"&amp;$B863,1))), IF(L863&lt;=INDIRECT("FECHA_"&amp;$B863,1),"INCUMPLIDA","PROCESO"), "VERIFICAR FECHA")),"SIN VALOR AVANCE")</f>
        <v>CUMPLIDA</v>
      </c>
    </row>
    <row r="864" spans="1:17" ht="105">
      <c r="A864" s="412" t="s">
        <v>19</v>
      </c>
      <c r="B864" s="383" t="s">
        <v>14</v>
      </c>
      <c r="C864" s="596"/>
      <c r="D864" s="596"/>
      <c r="E864" s="595"/>
      <c r="F864" s="595"/>
      <c r="G864" s="384" t="s">
        <v>3120</v>
      </c>
      <c r="H864" s="402" t="s">
        <v>3121</v>
      </c>
      <c r="I864" s="403" t="s">
        <v>3122</v>
      </c>
      <c r="J864" s="391">
        <v>6</v>
      </c>
      <c r="K864" s="386">
        <v>45383</v>
      </c>
      <c r="L864" s="386">
        <v>45565</v>
      </c>
      <c r="M864" s="387">
        <f t="shared" si="42"/>
        <v>26</v>
      </c>
      <c r="N864" s="388">
        <v>1</v>
      </c>
      <c r="O864" s="402" t="s">
        <v>3157</v>
      </c>
      <c r="P864" s="388">
        <f t="shared" si="41"/>
        <v>1</v>
      </c>
      <c r="Q864" s="389" t="str" cm="1">
        <f t="array" aca="1" ref="Q864" ca="1">IF(ISNUMBER(P864),IF(P864=100%,"CUMPLIDA",IF(AND(ISNUMBER(L864),ISNUMBER(INDIRECT("FECHA_"&amp;$B864,1))), IF(L864&lt;=INDIRECT("FECHA_"&amp;$B864,1),"INCUMPLIDA","PROCESO"), "VERIFICAR FECHA")),"SIN VALOR AVANCE")</f>
        <v>CUMPLIDA</v>
      </c>
    </row>
    <row r="865" spans="1:17" ht="75">
      <c r="A865" s="412" t="s">
        <v>19</v>
      </c>
      <c r="B865" s="383" t="s">
        <v>14</v>
      </c>
      <c r="C865" s="596"/>
      <c r="D865" s="596"/>
      <c r="E865" s="595"/>
      <c r="F865" s="595"/>
      <c r="G865" s="384" t="s">
        <v>3144</v>
      </c>
      <c r="H865" s="402" t="s">
        <v>3145</v>
      </c>
      <c r="I865" s="402" t="s">
        <v>206</v>
      </c>
      <c r="J865" s="391">
        <v>6</v>
      </c>
      <c r="K865" s="386">
        <v>45383</v>
      </c>
      <c r="L865" s="386">
        <v>45565</v>
      </c>
      <c r="M865" s="387">
        <f t="shared" si="42"/>
        <v>26</v>
      </c>
      <c r="N865" s="388">
        <v>1</v>
      </c>
      <c r="O865" s="402" t="s">
        <v>3157</v>
      </c>
      <c r="P865" s="388">
        <f t="shared" si="41"/>
        <v>1</v>
      </c>
      <c r="Q865" s="389" t="str" cm="1">
        <f t="array" aca="1" ref="Q865" ca="1">IF(ISNUMBER(P865),IF(P865=100%,"CUMPLIDA",IF(AND(ISNUMBER(L865),ISNUMBER(INDIRECT("FECHA_"&amp;$B865,1))), IF(L865&lt;=INDIRECT("FECHA_"&amp;$B865,1),"INCUMPLIDA","PROCESO"), "VERIFICAR FECHA")),"SIN VALOR AVANCE")</f>
        <v>CUMPLIDA</v>
      </c>
    </row>
    <row r="866" spans="1:17" ht="150">
      <c r="A866" s="412" t="s">
        <v>19</v>
      </c>
      <c r="B866" s="383" t="s">
        <v>14</v>
      </c>
      <c r="C866" s="596"/>
      <c r="D866" s="596"/>
      <c r="E866" s="384" t="s">
        <v>3158</v>
      </c>
      <c r="F866" s="595"/>
      <c r="G866" s="384" t="s">
        <v>3159</v>
      </c>
      <c r="H866" s="402" t="s">
        <v>3160</v>
      </c>
      <c r="I866" s="402" t="s">
        <v>3161</v>
      </c>
      <c r="J866" s="391">
        <v>6</v>
      </c>
      <c r="K866" s="386">
        <v>44937</v>
      </c>
      <c r="L866" s="386">
        <v>45596</v>
      </c>
      <c r="M866" s="387">
        <f t="shared" si="42"/>
        <v>94.142857142857139</v>
      </c>
      <c r="N866" s="388">
        <v>1</v>
      </c>
      <c r="O866" s="402" t="s">
        <v>3162</v>
      </c>
      <c r="P866" s="388">
        <f t="shared" si="41"/>
        <v>1</v>
      </c>
      <c r="Q866" s="389" t="str" cm="1">
        <f t="array" aca="1" ref="Q866" ca="1">IF(ISNUMBER(P866),IF(P866=100%,"CUMPLIDA",IF(AND(ISNUMBER(L866),ISNUMBER(INDIRECT("FECHA_"&amp;$B866,1))), IF(L866&lt;=INDIRECT("FECHA_"&amp;$B866,1),"INCUMPLIDA","PROCESO"), "VERIFICAR FECHA")),"SIN VALOR AVANCE")</f>
        <v>CUMPLIDA</v>
      </c>
    </row>
    <row r="867" spans="1:17" ht="150">
      <c r="A867" s="412" t="s">
        <v>19</v>
      </c>
      <c r="B867" s="383" t="s">
        <v>14</v>
      </c>
      <c r="C867" s="596"/>
      <c r="D867" s="596"/>
      <c r="E867" s="384" t="s">
        <v>3163</v>
      </c>
      <c r="F867" s="595"/>
      <c r="G867" s="384" t="s">
        <v>3164</v>
      </c>
      <c r="H867" s="402" t="s">
        <v>3165</v>
      </c>
      <c r="I867" s="402" t="s">
        <v>3161</v>
      </c>
      <c r="J867" s="391">
        <v>6</v>
      </c>
      <c r="K867" s="386">
        <v>44937</v>
      </c>
      <c r="L867" s="386">
        <v>45596</v>
      </c>
      <c r="M867" s="387">
        <f t="shared" si="42"/>
        <v>94.142857142857139</v>
      </c>
      <c r="N867" s="388">
        <v>1</v>
      </c>
      <c r="O867" s="402" t="s">
        <v>3162</v>
      </c>
      <c r="P867" s="388">
        <f t="shared" si="41"/>
        <v>1</v>
      </c>
      <c r="Q867" s="389" t="str" cm="1">
        <f t="array" aca="1" ref="Q867" ca="1">IF(ISNUMBER(P867),IF(P867=100%,"CUMPLIDA",IF(AND(ISNUMBER(L867),ISNUMBER(INDIRECT("FECHA_"&amp;$B867,1))), IF(L867&lt;=INDIRECT("FECHA_"&amp;$B867,1),"INCUMPLIDA","PROCESO"), "VERIFICAR FECHA")),"SIN VALOR AVANCE")</f>
        <v>CUMPLIDA</v>
      </c>
    </row>
    <row r="868" spans="1:17" ht="90">
      <c r="A868" s="412" t="s">
        <v>19</v>
      </c>
      <c r="B868" s="383" t="s">
        <v>14</v>
      </c>
      <c r="C868" s="596"/>
      <c r="D868" s="596"/>
      <c r="E868" s="384" t="s">
        <v>3166</v>
      </c>
      <c r="F868" s="595"/>
      <c r="G868" s="384" t="s">
        <v>3167</v>
      </c>
      <c r="H868" s="402" t="s">
        <v>3168</v>
      </c>
      <c r="I868" s="402" t="s">
        <v>206</v>
      </c>
      <c r="J868" s="391">
        <v>6</v>
      </c>
      <c r="K868" s="386">
        <v>45231</v>
      </c>
      <c r="L868" s="386">
        <v>45412</v>
      </c>
      <c r="M868" s="387">
        <f t="shared" si="42"/>
        <v>25.857142857142858</v>
      </c>
      <c r="N868" s="388">
        <v>1</v>
      </c>
      <c r="O868" s="402" t="s">
        <v>3169</v>
      </c>
      <c r="P868" s="388">
        <f t="shared" si="41"/>
        <v>1</v>
      </c>
      <c r="Q868" s="389" t="str" cm="1">
        <f t="array" aca="1" ref="Q868" ca="1">IF(ISNUMBER(P868),IF(P868=100%,"CUMPLIDA",IF(AND(ISNUMBER(L868),ISNUMBER(INDIRECT("FECHA_"&amp;$B868,1))), IF(L868&lt;=INDIRECT("FECHA_"&amp;$B868,1),"INCUMPLIDA","PROCESO"), "VERIFICAR FECHA")),"SIN VALOR AVANCE")</f>
        <v>CUMPLIDA</v>
      </c>
    </row>
    <row r="869" spans="1:17" ht="90.75">
      <c r="A869" s="412" t="s">
        <v>19</v>
      </c>
      <c r="B869" s="383" t="s">
        <v>14</v>
      </c>
      <c r="C869" s="596"/>
      <c r="D869" s="596"/>
      <c r="E869" s="384" t="s">
        <v>3170</v>
      </c>
      <c r="F869" s="595"/>
      <c r="G869" s="384" t="s">
        <v>3123</v>
      </c>
      <c r="H869" s="402" t="s">
        <v>3124</v>
      </c>
      <c r="I869" s="402" t="s">
        <v>3125</v>
      </c>
      <c r="J869" s="391">
        <v>1</v>
      </c>
      <c r="K869" s="386">
        <v>45231</v>
      </c>
      <c r="L869" s="386">
        <v>45350</v>
      </c>
      <c r="M869" s="387">
        <f>(L869-K869)/7</f>
        <v>17</v>
      </c>
      <c r="N869" s="388">
        <v>1</v>
      </c>
      <c r="O869" s="402" t="s">
        <v>3126</v>
      </c>
      <c r="P869" s="388">
        <f t="shared" si="41"/>
        <v>1</v>
      </c>
      <c r="Q869" s="389" t="str" cm="1">
        <f t="array" aca="1" ref="Q869" ca="1">IF(ISNUMBER(P869),IF(P869=100%,"CUMPLIDA",IF(AND(ISNUMBER(L869),ISNUMBER(INDIRECT("FECHA_"&amp;$B869,1))), IF(L869&lt;=INDIRECT("FECHA_"&amp;$B869,1),"INCUMPLIDA","PROCESO"), "VERIFICAR FECHA")),"SIN VALOR AVANCE")</f>
        <v>CUMPLIDA</v>
      </c>
    </row>
    <row r="870" spans="1:17" ht="405">
      <c r="A870" s="412" t="s">
        <v>19</v>
      </c>
      <c r="B870" s="383" t="s">
        <v>14</v>
      </c>
      <c r="C870" s="596" t="s">
        <v>3171</v>
      </c>
      <c r="D870" s="596" t="s">
        <v>2412</v>
      </c>
      <c r="E870" s="595" t="s">
        <v>3172</v>
      </c>
      <c r="F870" s="595" t="s">
        <v>3173</v>
      </c>
      <c r="G870" s="384" t="s">
        <v>3174</v>
      </c>
      <c r="H870" s="402" t="s">
        <v>3175</v>
      </c>
      <c r="I870" s="402" t="s">
        <v>3176</v>
      </c>
      <c r="J870" s="391">
        <v>6</v>
      </c>
      <c r="K870" s="386">
        <v>45809</v>
      </c>
      <c r="L870" s="386">
        <v>46142</v>
      </c>
      <c r="M870" s="387">
        <f t="shared" ref="M870:M907" si="43">(L870-K870)/7</f>
        <v>47.571428571428569</v>
      </c>
      <c r="N870" s="388">
        <v>0.14000000000000001</v>
      </c>
      <c r="O870" s="402" t="s">
        <v>3177</v>
      </c>
      <c r="P870" s="388">
        <f t="shared" si="41"/>
        <v>0.14000000000000001</v>
      </c>
      <c r="Q870" s="389" t="str" cm="1">
        <f t="array" aca="1" ref="Q870" ca="1">IF(ISNUMBER(P870),IF(P870=100%,"CUMPLIDA",IF(AND(ISNUMBER(L870),ISNUMBER(INDIRECT("FECHA_"&amp;$B870,1))), IF(L870&lt;=INDIRECT("FECHA_"&amp;$B870,1),"INCUMPLIDA","PROCESO"), "VERIFICAR FECHA")),"SIN VALOR AVANCE")</f>
        <v>PROCESO</v>
      </c>
    </row>
    <row r="871" spans="1:17" ht="105.75" customHeight="1">
      <c r="A871" s="412" t="s">
        <v>19</v>
      </c>
      <c r="B871" s="383" t="s">
        <v>14</v>
      </c>
      <c r="C871" s="596"/>
      <c r="D871" s="596"/>
      <c r="E871" s="595"/>
      <c r="F871" s="595"/>
      <c r="G871" s="595" t="s">
        <v>3178</v>
      </c>
      <c r="H871" s="706" t="s">
        <v>3179</v>
      </c>
      <c r="I871" s="706" t="s">
        <v>3180</v>
      </c>
      <c r="J871" s="393">
        <v>1</v>
      </c>
      <c r="K871" s="386">
        <v>45323</v>
      </c>
      <c r="L871" s="386">
        <v>45473</v>
      </c>
      <c r="M871" s="387">
        <f t="shared" si="43"/>
        <v>21.428571428571427</v>
      </c>
      <c r="N871" s="388">
        <v>1</v>
      </c>
      <c r="O871" s="402" t="s">
        <v>3181</v>
      </c>
      <c r="P871" s="388">
        <f t="shared" si="41"/>
        <v>1</v>
      </c>
      <c r="Q871" s="389" t="str" cm="1">
        <f t="array" aca="1" ref="Q871" ca="1">IF(ISNUMBER(P871),IF(P871=100%,"CUMPLIDA",IF(AND(ISNUMBER(L871),ISNUMBER(INDIRECT("FECHA_"&amp;$B871,1))), IF(L871&lt;=INDIRECT("FECHA_"&amp;$B871,1),"INCUMPLIDA","PROCESO"), "VERIFICAR FECHA")),"SIN VALOR AVANCE")</f>
        <v>CUMPLIDA</v>
      </c>
    </row>
    <row r="872" spans="1:17" ht="105.75">
      <c r="A872" s="412" t="s">
        <v>19</v>
      </c>
      <c r="B872" s="383" t="s">
        <v>14</v>
      </c>
      <c r="C872" s="596"/>
      <c r="D872" s="596"/>
      <c r="E872" s="595"/>
      <c r="F872" s="595"/>
      <c r="G872" s="595"/>
      <c r="H872" s="706"/>
      <c r="I872" s="706"/>
      <c r="J872" s="393">
        <v>1</v>
      </c>
      <c r="K872" s="386">
        <v>45474</v>
      </c>
      <c r="L872" s="386">
        <v>45657</v>
      </c>
      <c r="M872" s="387">
        <f t="shared" si="43"/>
        <v>26.142857142857142</v>
      </c>
      <c r="N872" s="388">
        <v>1</v>
      </c>
      <c r="O872" s="402" t="s">
        <v>3181</v>
      </c>
      <c r="P872" s="388">
        <f t="shared" si="41"/>
        <v>1</v>
      </c>
      <c r="Q872" s="389" t="str" cm="1">
        <f t="array" aca="1" ref="Q872" ca="1">IF(ISNUMBER(P872),IF(P872=100%,"CUMPLIDA",IF(AND(ISNUMBER(L872),ISNUMBER(INDIRECT("FECHA_"&amp;$B872,1))), IF(L872&lt;=INDIRECT("FECHA_"&amp;$B872,1),"INCUMPLIDA","PROCESO"), "VERIFICAR FECHA")),"SIN VALOR AVANCE")</f>
        <v>CUMPLIDA</v>
      </c>
    </row>
    <row r="873" spans="1:17" ht="105.75">
      <c r="A873" s="412" t="s">
        <v>19</v>
      </c>
      <c r="B873" s="383" t="s">
        <v>14</v>
      </c>
      <c r="C873" s="596"/>
      <c r="D873" s="596"/>
      <c r="E873" s="595"/>
      <c r="F873" s="595"/>
      <c r="G873" s="595"/>
      <c r="H873" s="706"/>
      <c r="I873" s="706"/>
      <c r="J873" s="393">
        <v>1</v>
      </c>
      <c r="K873" s="386">
        <v>45658</v>
      </c>
      <c r="L873" s="386">
        <v>45838</v>
      </c>
      <c r="M873" s="387">
        <f t="shared" si="43"/>
        <v>25.714285714285715</v>
      </c>
      <c r="N873" s="388">
        <v>1</v>
      </c>
      <c r="O873" s="402" t="s">
        <v>3181</v>
      </c>
      <c r="P873" s="388">
        <f t="shared" si="41"/>
        <v>1</v>
      </c>
      <c r="Q873" s="389" t="str" cm="1">
        <f t="array" aca="1" ref="Q873" ca="1">IF(ISNUMBER(P873),IF(P873=100%,"CUMPLIDA",IF(AND(ISNUMBER(L873),ISNUMBER(INDIRECT("FECHA_"&amp;$B873,1))), IF(L873&lt;=INDIRECT("FECHA_"&amp;$B873,1),"INCUMPLIDA","PROCESO"), "VERIFICAR FECHA")),"SIN VALOR AVANCE")</f>
        <v>CUMPLIDA</v>
      </c>
    </row>
    <row r="874" spans="1:17" ht="105.75">
      <c r="A874" s="412" t="s">
        <v>19</v>
      </c>
      <c r="B874" s="383" t="s">
        <v>14</v>
      </c>
      <c r="C874" s="596"/>
      <c r="D874" s="596"/>
      <c r="E874" s="595"/>
      <c r="F874" s="595"/>
      <c r="G874" s="595"/>
      <c r="H874" s="706"/>
      <c r="I874" s="706"/>
      <c r="J874" s="393">
        <v>1</v>
      </c>
      <c r="K874" s="386">
        <v>45839</v>
      </c>
      <c r="L874" s="386">
        <v>46022</v>
      </c>
      <c r="M874" s="387">
        <f t="shared" si="43"/>
        <v>26.142857142857142</v>
      </c>
      <c r="N874" s="388">
        <v>1</v>
      </c>
      <c r="O874" s="402" t="s">
        <v>3181</v>
      </c>
      <c r="P874" s="388">
        <f t="shared" si="41"/>
        <v>1</v>
      </c>
      <c r="Q874" s="389" t="str" cm="1">
        <f t="array" aca="1" ref="Q874" ca="1">IF(ISNUMBER(P874),IF(P874=100%,"CUMPLIDA",IF(AND(ISNUMBER(L874),ISNUMBER(INDIRECT("FECHA_"&amp;$B874,1))), IF(L874&lt;=INDIRECT("FECHA_"&amp;$B874,1),"INCUMPLIDA","PROCESO"), "VERIFICAR FECHA")),"SIN VALOR AVANCE")</f>
        <v>CUMPLIDA</v>
      </c>
    </row>
    <row r="875" spans="1:17" ht="105.75">
      <c r="A875" s="412" t="s">
        <v>19</v>
      </c>
      <c r="B875" s="383" t="s">
        <v>14</v>
      </c>
      <c r="C875" s="596"/>
      <c r="D875" s="596"/>
      <c r="E875" s="595"/>
      <c r="F875" s="595"/>
      <c r="G875" s="595"/>
      <c r="H875" s="706"/>
      <c r="I875" s="706"/>
      <c r="J875" s="393">
        <v>1</v>
      </c>
      <c r="K875" s="386">
        <v>46023</v>
      </c>
      <c r="L875" s="386">
        <v>46142</v>
      </c>
      <c r="M875" s="387">
        <f t="shared" si="43"/>
        <v>17</v>
      </c>
      <c r="N875" s="388">
        <v>1</v>
      </c>
      <c r="O875" s="402" t="s">
        <v>3181</v>
      </c>
      <c r="P875" s="388">
        <f t="shared" si="41"/>
        <v>1</v>
      </c>
      <c r="Q875" s="389" t="str" cm="1">
        <f t="array" aca="1" ref="Q875" ca="1">IF(ISNUMBER(P875),IF(P875=100%,"CUMPLIDA",IF(AND(ISNUMBER(L875),ISNUMBER(INDIRECT("FECHA_"&amp;$B875,1))), IF(L875&lt;=INDIRECT("FECHA_"&amp;$B875,1),"INCUMPLIDA","PROCESO"), "VERIFICAR FECHA")),"SIN VALOR AVANCE")</f>
        <v>CUMPLIDA</v>
      </c>
    </row>
    <row r="876" spans="1:17" ht="30.75" customHeight="1">
      <c r="A876" s="412" t="s">
        <v>19</v>
      </c>
      <c r="B876" s="383" t="s">
        <v>14</v>
      </c>
      <c r="C876" s="596"/>
      <c r="D876" s="596"/>
      <c r="E876" s="595"/>
      <c r="F876" s="595"/>
      <c r="G876" s="595" t="s">
        <v>3182</v>
      </c>
      <c r="H876" s="402" t="s">
        <v>3183</v>
      </c>
      <c r="I876" s="402" t="s">
        <v>3184</v>
      </c>
      <c r="J876" s="391">
        <v>1</v>
      </c>
      <c r="K876" s="386">
        <v>46174</v>
      </c>
      <c r="L876" s="386">
        <v>46234</v>
      </c>
      <c r="M876" s="387">
        <f t="shared" si="43"/>
        <v>8.5714285714285712</v>
      </c>
      <c r="N876" s="388">
        <v>0.16600000000000001</v>
      </c>
      <c r="O876" s="402" t="s">
        <v>3177</v>
      </c>
      <c r="P876" s="388">
        <f t="shared" si="41"/>
        <v>0.16600000000000001</v>
      </c>
      <c r="Q876" s="389" t="str" cm="1">
        <f t="array" aca="1" ref="Q876" ca="1">IF(ISNUMBER(P876),IF(P876=100%,"CUMPLIDA",IF(AND(ISNUMBER(L876),ISNUMBER(INDIRECT("FECHA_"&amp;$B876,1))), IF(L876&lt;=INDIRECT("FECHA_"&amp;$B876,1),"INCUMPLIDA","PROCESO"), "VERIFICAR FECHA")),"SIN VALOR AVANCE")</f>
        <v>PROCESO</v>
      </c>
    </row>
    <row r="877" spans="1:17" ht="30.75">
      <c r="A877" s="412" t="s">
        <v>19</v>
      </c>
      <c r="B877" s="383" t="s">
        <v>14</v>
      </c>
      <c r="C877" s="596"/>
      <c r="D877" s="596"/>
      <c r="E877" s="595"/>
      <c r="F877" s="595"/>
      <c r="G877" s="595"/>
      <c r="H877" s="402" t="s">
        <v>3185</v>
      </c>
      <c r="I877" s="402" t="s">
        <v>3186</v>
      </c>
      <c r="J877" s="391">
        <v>1</v>
      </c>
      <c r="K877" s="386">
        <v>46235</v>
      </c>
      <c r="L877" s="386">
        <v>46295</v>
      </c>
      <c r="M877" s="387">
        <f t="shared" si="43"/>
        <v>8.5714285714285712</v>
      </c>
      <c r="N877" s="388">
        <v>0.16600000000000001</v>
      </c>
      <c r="O877" s="402" t="s">
        <v>3177</v>
      </c>
      <c r="P877" s="388">
        <f t="shared" si="41"/>
        <v>0.16600000000000001</v>
      </c>
      <c r="Q877" s="389" t="str" cm="1">
        <f t="array" aca="1" ref="Q877" ca="1">IF(ISNUMBER(P877),IF(P877=100%,"CUMPLIDA",IF(AND(ISNUMBER(L877),ISNUMBER(INDIRECT("FECHA_"&amp;$B877,1))), IF(L877&lt;=INDIRECT("FECHA_"&amp;$B877,1),"INCUMPLIDA","PROCESO"), "VERIFICAR FECHA")),"SIN VALOR AVANCE")</f>
        <v>PROCESO</v>
      </c>
    </row>
    <row r="878" spans="1:17" ht="45">
      <c r="A878" s="412" t="s">
        <v>19</v>
      </c>
      <c r="B878" s="383" t="s">
        <v>14</v>
      </c>
      <c r="C878" s="596"/>
      <c r="D878" s="596"/>
      <c r="E878" s="595"/>
      <c r="F878" s="595"/>
      <c r="G878" s="595"/>
      <c r="H878" s="402" t="s">
        <v>3187</v>
      </c>
      <c r="I878" s="402" t="s">
        <v>3188</v>
      </c>
      <c r="J878" s="391">
        <v>1</v>
      </c>
      <c r="K878" s="386">
        <v>46296</v>
      </c>
      <c r="L878" s="386">
        <v>46418</v>
      </c>
      <c r="M878" s="387">
        <f t="shared" si="43"/>
        <v>17.428571428571427</v>
      </c>
      <c r="N878" s="388">
        <v>0.16600000000000001</v>
      </c>
      <c r="O878" s="402" t="s">
        <v>3177</v>
      </c>
      <c r="P878" s="388">
        <f t="shared" si="41"/>
        <v>0.16600000000000001</v>
      </c>
      <c r="Q878" s="389" t="str" cm="1">
        <f t="array" aca="1" ref="Q878" ca="1">IF(ISNUMBER(P878),IF(P878=100%,"CUMPLIDA",IF(AND(ISNUMBER(L878),ISNUMBER(INDIRECT("FECHA_"&amp;$B878,1))), IF(L878&lt;=INDIRECT("FECHA_"&amp;$B878,1),"INCUMPLIDA","PROCESO"), "VERIFICAR FECHA")),"SIN VALOR AVANCE")</f>
        <v>PROCESO</v>
      </c>
    </row>
    <row r="879" spans="1:17" ht="195">
      <c r="A879" s="412" t="s">
        <v>19</v>
      </c>
      <c r="B879" s="383" t="s">
        <v>14</v>
      </c>
      <c r="C879" s="596"/>
      <c r="D879" s="596"/>
      <c r="E879" s="595"/>
      <c r="F879" s="595"/>
      <c r="G879" s="595"/>
      <c r="H879" s="402" t="s">
        <v>3189</v>
      </c>
      <c r="I879" s="402" t="s">
        <v>3190</v>
      </c>
      <c r="J879" s="391">
        <v>3</v>
      </c>
      <c r="K879" s="386">
        <v>46419</v>
      </c>
      <c r="L879" s="386">
        <v>46507</v>
      </c>
      <c r="M879" s="387">
        <f t="shared" si="43"/>
        <v>12.571428571428571</v>
      </c>
      <c r="N879" s="388">
        <v>0.16600000000000001</v>
      </c>
      <c r="O879" s="402" t="s">
        <v>3177</v>
      </c>
      <c r="P879" s="388">
        <f t="shared" si="41"/>
        <v>0.16600000000000001</v>
      </c>
      <c r="Q879" s="389" t="str" cm="1">
        <f t="array" aca="1" ref="Q879" ca="1">IF(ISNUMBER(P879),IF(P879=100%,"CUMPLIDA",IF(AND(ISNUMBER(L879),ISNUMBER(INDIRECT("FECHA_"&amp;$B879,1))), IF(L879&lt;=INDIRECT("FECHA_"&amp;$B879,1),"INCUMPLIDA","PROCESO"), "VERIFICAR FECHA")),"SIN VALOR AVANCE")</f>
        <v>PROCESO</v>
      </c>
    </row>
    <row r="880" spans="1:17" ht="105.75">
      <c r="A880" s="412" t="s">
        <v>19</v>
      </c>
      <c r="B880" s="383" t="s">
        <v>14</v>
      </c>
      <c r="C880" s="596"/>
      <c r="D880" s="596"/>
      <c r="E880" s="595"/>
      <c r="F880" s="595"/>
      <c r="G880" s="595" t="s">
        <v>3191</v>
      </c>
      <c r="H880" s="706" t="s">
        <v>3192</v>
      </c>
      <c r="I880" s="706" t="s">
        <v>3193</v>
      </c>
      <c r="J880" s="393">
        <v>1</v>
      </c>
      <c r="K880" s="386">
        <v>45323</v>
      </c>
      <c r="L880" s="386">
        <v>45473</v>
      </c>
      <c r="M880" s="387">
        <f t="shared" si="43"/>
        <v>21.428571428571427</v>
      </c>
      <c r="N880" s="388">
        <v>1</v>
      </c>
      <c r="O880" s="402" t="s">
        <v>3181</v>
      </c>
      <c r="P880" s="388">
        <f t="shared" si="41"/>
        <v>1</v>
      </c>
      <c r="Q880" s="389" t="str" cm="1">
        <f t="array" aca="1" ref="Q880" ca="1">IF(ISNUMBER(P880),IF(P880=100%,"CUMPLIDA",IF(AND(ISNUMBER(L880),ISNUMBER(INDIRECT("FECHA_"&amp;$B880,1))), IF(L880&lt;=INDIRECT("FECHA_"&amp;$B880,1),"INCUMPLIDA","PROCESO"), "VERIFICAR FECHA")),"SIN VALOR AVANCE")</f>
        <v>CUMPLIDA</v>
      </c>
    </row>
    <row r="881" spans="1:17" ht="105.75">
      <c r="A881" s="412" t="s">
        <v>19</v>
      </c>
      <c r="B881" s="383" t="s">
        <v>14</v>
      </c>
      <c r="C881" s="596"/>
      <c r="D881" s="596"/>
      <c r="E881" s="595"/>
      <c r="F881" s="595"/>
      <c r="G881" s="595"/>
      <c r="H881" s="706"/>
      <c r="I881" s="706"/>
      <c r="J881" s="393">
        <v>1</v>
      </c>
      <c r="K881" s="386">
        <v>45474</v>
      </c>
      <c r="L881" s="386">
        <v>45657</v>
      </c>
      <c r="M881" s="387">
        <f t="shared" si="43"/>
        <v>26.142857142857142</v>
      </c>
      <c r="N881" s="388">
        <v>1</v>
      </c>
      <c r="O881" s="402" t="s">
        <v>3181</v>
      </c>
      <c r="P881" s="388">
        <f t="shared" si="41"/>
        <v>1</v>
      </c>
      <c r="Q881" s="389" t="str" cm="1">
        <f t="array" aca="1" ref="Q881" ca="1">IF(ISNUMBER(P881),IF(P881=100%,"CUMPLIDA",IF(AND(ISNUMBER(L881),ISNUMBER(INDIRECT("FECHA_"&amp;$B881,1))), IF(L881&lt;=INDIRECT("FECHA_"&amp;$B881,1),"INCUMPLIDA","PROCESO"), "VERIFICAR FECHA")),"SIN VALOR AVANCE")</f>
        <v>CUMPLIDA</v>
      </c>
    </row>
    <row r="882" spans="1:17" ht="105.75">
      <c r="A882" s="412" t="s">
        <v>19</v>
      </c>
      <c r="B882" s="383" t="s">
        <v>14</v>
      </c>
      <c r="C882" s="596"/>
      <c r="D882" s="596"/>
      <c r="E882" s="595"/>
      <c r="F882" s="595"/>
      <c r="G882" s="595"/>
      <c r="H882" s="706"/>
      <c r="I882" s="706"/>
      <c r="J882" s="393">
        <v>1</v>
      </c>
      <c r="K882" s="386">
        <v>45658</v>
      </c>
      <c r="L882" s="386">
        <v>45838</v>
      </c>
      <c r="M882" s="387">
        <f t="shared" si="43"/>
        <v>25.714285714285715</v>
      </c>
      <c r="N882" s="388">
        <v>1</v>
      </c>
      <c r="O882" s="402" t="s">
        <v>3181</v>
      </c>
      <c r="P882" s="388">
        <f t="shared" si="41"/>
        <v>1</v>
      </c>
      <c r="Q882" s="389" t="str" cm="1">
        <f t="array" aca="1" ref="Q882" ca="1">IF(ISNUMBER(P882),IF(P882=100%,"CUMPLIDA",IF(AND(ISNUMBER(L882),ISNUMBER(INDIRECT("FECHA_"&amp;$B882,1))), IF(L882&lt;=INDIRECT("FECHA_"&amp;$B882,1),"INCUMPLIDA","PROCESO"), "VERIFICAR FECHA")),"SIN VALOR AVANCE")</f>
        <v>CUMPLIDA</v>
      </c>
    </row>
    <row r="883" spans="1:17" ht="105.75">
      <c r="A883" s="412" t="s">
        <v>19</v>
      </c>
      <c r="B883" s="383" t="s">
        <v>14</v>
      </c>
      <c r="C883" s="596"/>
      <c r="D883" s="596"/>
      <c r="E883" s="595"/>
      <c r="F883" s="595"/>
      <c r="G883" s="595"/>
      <c r="H883" s="706"/>
      <c r="I883" s="706"/>
      <c r="J883" s="393">
        <v>1</v>
      </c>
      <c r="K883" s="386">
        <v>45839</v>
      </c>
      <c r="L883" s="386">
        <v>46022</v>
      </c>
      <c r="M883" s="387">
        <f t="shared" si="43"/>
        <v>26.142857142857142</v>
      </c>
      <c r="N883" s="388">
        <v>1</v>
      </c>
      <c r="O883" s="402" t="s">
        <v>3181</v>
      </c>
      <c r="P883" s="388">
        <f t="shared" si="41"/>
        <v>1</v>
      </c>
      <c r="Q883" s="389" t="str" cm="1">
        <f t="array" aca="1" ref="Q883" ca="1">IF(ISNUMBER(P883),IF(P883=100%,"CUMPLIDA",IF(AND(ISNUMBER(L883),ISNUMBER(INDIRECT("FECHA_"&amp;$B883,1))), IF(L883&lt;=INDIRECT("FECHA_"&amp;$B883,1),"INCUMPLIDA","PROCESO"), "VERIFICAR FECHA")),"SIN VALOR AVANCE")</f>
        <v>CUMPLIDA</v>
      </c>
    </row>
    <row r="884" spans="1:17" ht="105.75">
      <c r="A884" s="412" t="s">
        <v>19</v>
      </c>
      <c r="B884" s="383" t="s">
        <v>14</v>
      </c>
      <c r="C884" s="596"/>
      <c r="D884" s="596"/>
      <c r="E884" s="595"/>
      <c r="F884" s="595"/>
      <c r="G884" s="595"/>
      <c r="H884" s="706"/>
      <c r="I884" s="706"/>
      <c r="J884" s="393">
        <v>1</v>
      </c>
      <c r="K884" s="386">
        <v>46023</v>
      </c>
      <c r="L884" s="386">
        <v>46203</v>
      </c>
      <c r="M884" s="387">
        <f t="shared" si="43"/>
        <v>25.714285714285715</v>
      </c>
      <c r="N884" s="388">
        <v>1</v>
      </c>
      <c r="O884" s="402" t="s">
        <v>3181</v>
      </c>
      <c r="P884" s="388">
        <f t="shared" si="41"/>
        <v>1</v>
      </c>
      <c r="Q884" s="389" t="str" cm="1">
        <f t="array" aca="1" ref="Q884" ca="1">IF(ISNUMBER(P884),IF(P884=100%,"CUMPLIDA",IF(AND(ISNUMBER(L884),ISNUMBER(INDIRECT("FECHA_"&amp;$B884,1))), IF(L884&lt;=INDIRECT("FECHA_"&amp;$B884,1),"INCUMPLIDA","PROCESO"), "VERIFICAR FECHA")),"SIN VALOR AVANCE")</f>
        <v>CUMPLIDA</v>
      </c>
    </row>
    <row r="885" spans="1:17" ht="105.75">
      <c r="A885" s="412" t="s">
        <v>19</v>
      </c>
      <c r="B885" s="383" t="s">
        <v>14</v>
      </c>
      <c r="C885" s="596"/>
      <c r="D885" s="596"/>
      <c r="E885" s="595"/>
      <c r="F885" s="595"/>
      <c r="G885" s="595"/>
      <c r="H885" s="706"/>
      <c r="I885" s="706"/>
      <c r="J885" s="393">
        <v>1</v>
      </c>
      <c r="K885" s="386">
        <v>46204</v>
      </c>
      <c r="L885" s="386">
        <v>46387</v>
      </c>
      <c r="M885" s="387">
        <f t="shared" si="43"/>
        <v>26.142857142857142</v>
      </c>
      <c r="N885" s="388">
        <v>1</v>
      </c>
      <c r="O885" s="402" t="s">
        <v>3181</v>
      </c>
      <c r="P885" s="388">
        <f t="shared" si="41"/>
        <v>1</v>
      </c>
      <c r="Q885" s="389" t="str" cm="1">
        <f t="array" aca="1" ref="Q885" ca="1">IF(ISNUMBER(P885),IF(P885=100%,"CUMPLIDA",IF(AND(ISNUMBER(L885),ISNUMBER(INDIRECT("FECHA_"&amp;$B885,1))), IF(L885&lt;=INDIRECT("FECHA_"&amp;$B885,1),"INCUMPLIDA","PROCESO"), "VERIFICAR FECHA")),"SIN VALOR AVANCE")</f>
        <v>CUMPLIDA</v>
      </c>
    </row>
    <row r="886" spans="1:17" ht="105.75">
      <c r="A886" s="412" t="s">
        <v>19</v>
      </c>
      <c r="B886" s="383" t="s">
        <v>14</v>
      </c>
      <c r="C886" s="596"/>
      <c r="D886" s="596"/>
      <c r="E886" s="595"/>
      <c r="F886" s="595"/>
      <c r="G886" s="595"/>
      <c r="H886" s="706"/>
      <c r="I886" s="706"/>
      <c r="J886" s="393">
        <v>1</v>
      </c>
      <c r="K886" s="386">
        <v>46388</v>
      </c>
      <c r="L886" s="386">
        <v>46507</v>
      </c>
      <c r="M886" s="387">
        <f t="shared" si="43"/>
        <v>17</v>
      </c>
      <c r="N886" s="388">
        <v>1</v>
      </c>
      <c r="O886" s="402" t="s">
        <v>3181</v>
      </c>
      <c r="P886" s="388">
        <f t="shared" si="41"/>
        <v>1</v>
      </c>
      <c r="Q886" s="389" t="str" cm="1">
        <f t="array" aca="1" ref="Q886" ca="1">IF(ISNUMBER(P886),IF(P886=100%,"CUMPLIDA",IF(AND(ISNUMBER(L886),ISNUMBER(INDIRECT("FECHA_"&amp;$B886,1))), IF(L886&lt;=INDIRECT("FECHA_"&amp;$B886,1),"INCUMPLIDA","PROCESO"), "VERIFICAR FECHA")),"SIN VALOR AVANCE")</f>
        <v>CUMPLIDA</v>
      </c>
    </row>
    <row r="887" spans="1:17" ht="90">
      <c r="A887" s="412" t="s">
        <v>19</v>
      </c>
      <c r="B887" s="383" t="s">
        <v>14</v>
      </c>
      <c r="C887" s="596"/>
      <c r="D887" s="596"/>
      <c r="E887" s="595"/>
      <c r="F887" s="595"/>
      <c r="G887" s="384" t="s">
        <v>3194</v>
      </c>
      <c r="H887" s="402" t="s">
        <v>3195</v>
      </c>
      <c r="I887" s="402" t="s">
        <v>3196</v>
      </c>
      <c r="J887" s="391">
        <v>1</v>
      </c>
      <c r="K887" s="386">
        <v>45231</v>
      </c>
      <c r="L887" s="386">
        <v>45351</v>
      </c>
      <c r="M887" s="387">
        <f t="shared" si="43"/>
        <v>17.142857142857142</v>
      </c>
      <c r="N887" s="388">
        <v>1</v>
      </c>
      <c r="O887" s="402" t="s">
        <v>3197</v>
      </c>
      <c r="P887" s="388">
        <f t="shared" si="41"/>
        <v>1</v>
      </c>
      <c r="Q887" s="389" t="str" cm="1">
        <f t="array" aca="1" ref="Q887" ca="1">IF(ISNUMBER(P887),IF(P887=100%,"CUMPLIDA",IF(AND(ISNUMBER(L887),ISNUMBER(INDIRECT("FECHA_"&amp;$B887,1))), IF(L887&lt;=INDIRECT("FECHA_"&amp;$B887,1),"INCUMPLIDA","PROCESO"), "VERIFICAR FECHA")),"SIN VALOR AVANCE")</f>
        <v>CUMPLIDA</v>
      </c>
    </row>
    <row r="888" spans="1:17" ht="60.75" customHeight="1">
      <c r="A888" s="412" t="s">
        <v>19</v>
      </c>
      <c r="B888" s="383" t="s">
        <v>14</v>
      </c>
      <c r="C888" s="596"/>
      <c r="D888" s="596"/>
      <c r="E888" s="595"/>
      <c r="F888" s="595"/>
      <c r="G888" s="595" t="s">
        <v>3198</v>
      </c>
      <c r="H888" s="706" t="s">
        <v>3199</v>
      </c>
      <c r="I888" s="402" t="s">
        <v>3200</v>
      </c>
      <c r="J888" s="391">
        <v>1</v>
      </c>
      <c r="K888" s="386">
        <v>45323</v>
      </c>
      <c r="L888" s="386">
        <v>45351</v>
      </c>
      <c r="M888" s="387">
        <f t="shared" si="43"/>
        <v>4</v>
      </c>
      <c r="N888" s="388">
        <v>1</v>
      </c>
      <c r="O888" s="402" t="s">
        <v>3197</v>
      </c>
      <c r="P888" s="388">
        <f t="shared" si="41"/>
        <v>1</v>
      </c>
      <c r="Q888" s="389" t="str" cm="1">
        <f t="array" aca="1" ref="Q888" ca="1">IF(ISNUMBER(P888),IF(P888=100%,"CUMPLIDA",IF(AND(ISNUMBER(L888),ISNUMBER(INDIRECT("FECHA_"&amp;$B888,1))), IF(L888&lt;=INDIRECT("FECHA_"&amp;$B888,1),"INCUMPLIDA","PROCESO"), "VERIFICAR FECHA")),"SIN VALOR AVANCE")</f>
        <v>CUMPLIDA</v>
      </c>
    </row>
    <row r="889" spans="1:17" ht="60.75">
      <c r="A889" s="412" t="s">
        <v>19</v>
      </c>
      <c r="B889" s="383" t="s">
        <v>14</v>
      </c>
      <c r="C889" s="596"/>
      <c r="D889" s="596"/>
      <c r="E889" s="595"/>
      <c r="F889" s="595"/>
      <c r="G889" s="595"/>
      <c r="H889" s="706"/>
      <c r="I889" s="402" t="s">
        <v>3201</v>
      </c>
      <c r="J889" s="391">
        <v>1</v>
      </c>
      <c r="K889" s="386">
        <v>45474</v>
      </c>
      <c r="L889" s="386">
        <v>45535</v>
      </c>
      <c r="M889" s="387">
        <f t="shared" si="43"/>
        <v>8.7142857142857135</v>
      </c>
      <c r="N889" s="388">
        <v>1</v>
      </c>
      <c r="O889" s="402" t="s">
        <v>3197</v>
      </c>
      <c r="P889" s="388">
        <f t="shared" si="41"/>
        <v>1</v>
      </c>
      <c r="Q889" s="389" t="str" cm="1">
        <f t="array" aca="1" ref="Q889" ca="1">IF(ISNUMBER(P889),IF(P889=100%,"CUMPLIDA",IF(AND(ISNUMBER(L889),ISNUMBER(INDIRECT("FECHA_"&amp;$B889,1))), IF(L889&lt;=INDIRECT("FECHA_"&amp;$B889,1),"INCUMPLIDA","PROCESO"), "VERIFICAR FECHA")),"SIN VALOR AVANCE")</f>
        <v>CUMPLIDA</v>
      </c>
    </row>
    <row r="890" spans="1:17" ht="60.75" customHeight="1">
      <c r="A890" s="412" t="s">
        <v>19</v>
      </c>
      <c r="B890" s="383" t="s">
        <v>14</v>
      </c>
      <c r="C890" s="596"/>
      <c r="D890" s="596"/>
      <c r="E890" s="595"/>
      <c r="F890" s="595"/>
      <c r="G890" s="595" t="s">
        <v>3202</v>
      </c>
      <c r="H890" s="706" t="s">
        <v>3203</v>
      </c>
      <c r="I890" s="706" t="s">
        <v>3204</v>
      </c>
      <c r="J890" s="391">
        <v>1</v>
      </c>
      <c r="K890" s="386">
        <v>45351</v>
      </c>
      <c r="L890" s="386">
        <v>45359</v>
      </c>
      <c r="M890" s="387">
        <f t="shared" si="43"/>
        <v>1.1428571428571428</v>
      </c>
      <c r="N890" s="388">
        <v>1</v>
      </c>
      <c r="O890" s="402" t="s">
        <v>3197</v>
      </c>
      <c r="P890" s="388">
        <f t="shared" si="41"/>
        <v>1</v>
      </c>
      <c r="Q890" s="389" t="str" cm="1">
        <f t="array" aca="1" ref="Q890" ca="1">IF(ISNUMBER(P890),IF(P890=100%,"CUMPLIDA",IF(AND(ISNUMBER(L890),ISNUMBER(INDIRECT("FECHA_"&amp;$B890,1))), IF(L890&lt;=INDIRECT("FECHA_"&amp;$B890,1),"INCUMPLIDA","PROCESO"), "VERIFICAR FECHA")),"SIN VALOR AVANCE")</f>
        <v>CUMPLIDA</v>
      </c>
    </row>
    <row r="891" spans="1:17" ht="60.75">
      <c r="A891" s="412" t="s">
        <v>19</v>
      </c>
      <c r="B891" s="383" t="s">
        <v>14</v>
      </c>
      <c r="C891" s="596"/>
      <c r="D891" s="596"/>
      <c r="E891" s="595"/>
      <c r="F891" s="595"/>
      <c r="G891" s="595"/>
      <c r="H891" s="706"/>
      <c r="I891" s="706"/>
      <c r="J891" s="391">
        <v>1</v>
      </c>
      <c r="K891" s="386">
        <v>45535</v>
      </c>
      <c r="L891" s="386">
        <v>45541</v>
      </c>
      <c r="M891" s="387">
        <f t="shared" si="43"/>
        <v>0.8571428571428571</v>
      </c>
      <c r="N891" s="388">
        <v>1</v>
      </c>
      <c r="O891" s="402" t="s">
        <v>3197</v>
      </c>
      <c r="P891" s="388">
        <f t="shared" si="41"/>
        <v>1</v>
      </c>
      <c r="Q891" s="389" t="str" cm="1">
        <f t="array" aca="1" ref="Q891" ca="1">IF(ISNUMBER(P891),IF(P891=100%,"CUMPLIDA",IF(AND(ISNUMBER(L891),ISNUMBER(INDIRECT("FECHA_"&amp;$B891,1))), IF(L891&lt;=INDIRECT("FECHA_"&amp;$B891,1),"INCUMPLIDA","PROCESO"), "VERIFICAR FECHA")),"SIN VALOR AVANCE")</f>
        <v>CUMPLIDA</v>
      </c>
    </row>
    <row r="892" spans="1:17" ht="90">
      <c r="A892" s="412" t="s">
        <v>19</v>
      </c>
      <c r="B892" s="383" t="s">
        <v>14</v>
      </c>
      <c r="C892" s="596"/>
      <c r="D892" s="596"/>
      <c r="E892" s="595"/>
      <c r="F892" s="595"/>
      <c r="G892" s="384" t="s">
        <v>3205</v>
      </c>
      <c r="H892" s="402" t="s">
        <v>3206</v>
      </c>
      <c r="I892" s="402" t="s">
        <v>3207</v>
      </c>
      <c r="J892" s="390" t="s">
        <v>3208</v>
      </c>
      <c r="K892" s="386">
        <v>45351</v>
      </c>
      <c r="L892" s="386">
        <v>45473</v>
      </c>
      <c r="M892" s="387">
        <f t="shared" si="43"/>
        <v>17.428571428571427</v>
      </c>
      <c r="N892" s="388">
        <v>1</v>
      </c>
      <c r="O892" s="402" t="s">
        <v>3209</v>
      </c>
      <c r="P892" s="388">
        <f t="shared" si="41"/>
        <v>1</v>
      </c>
      <c r="Q892" s="389" t="str" cm="1">
        <f t="array" aca="1" ref="Q892" ca="1">IF(ISNUMBER(P892),IF(P892=100%,"CUMPLIDA",IF(AND(ISNUMBER(L892),ISNUMBER(INDIRECT("FECHA_"&amp;$B892,1))), IF(L892&lt;=INDIRECT("FECHA_"&amp;$B892,1),"INCUMPLIDA","PROCESO"), "VERIFICAR FECHA")),"SIN VALOR AVANCE")</f>
        <v>CUMPLIDA</v>
      </c>
    </row>
    <row r="893" spans="1:17" ht="30.75" customHeight="1">
      <c r="A893" s="412" t="s">
        <v>19</v>
      </c>
      <c r="B893" s="383" t="s">
        <v>14</v>
      </c>
      <c r="C893" s="596"/>
      <c r="D893" s="596"/>
      <c r="E893" s="595"/>
      <c r="F893" s="595"/>
      <c r="G893" s="595" t="s">
        <v>3210</v>
      </c>
      <c r="H893" s="402" t="s">
        <v>3183</v>
      </c>
      <c r="I893" s="402" t="s">
        <v>3211</v>
      </c>
      <c r="J893" s="391">
        <v>1</v>
      </c>
      <c r="K893" s="386">
        <v>46966</v>
      </c>
      <c r="L893" s="386">
        <v>47026</v>
      </c>
      <c r="M893" s="387">
        <f t="shared" si="43"/>
        <v>8.5714285714285712</v>
      </c>
      <c r="N893" s="388">
        <v>0</v>
      </c>
      <c r="O893" s="402" t="s">
        <v>3177</v>
      </c>
      <c r="P893" s="388">
        <f t="shared" si="41"/>
        <v>0</v>
      </c>
      <c r="Q893" s="389" t="str" cm="1">
        <f t="array" aca="1" ref="Q893" ca="1">IF(ISNUMBER(P893),IF(P893=100%,"CUMPLIDA",IF(AND(ISNUMBER(L893),ISNUMBER(INDIRECT("FECHA_"&amp;$B893,1))), IF(L893&lt;=INDIRECT("FECHA_"&amp;$B893,1),"INCUMPLIDA","PROCESO"), "VERIFICAR FECHA")),"SIN VALOR AVANCE")</f>
        <v>PROCESO</v>
      </c>
    </row>
    <row r="894" spans="1:17" ht="45">
      <c r="A894" s="412" t="s">
        <v>19</v>
      </c>
      <c r="B894" s="383" t="s">
        <v>14</v>
      </c>
      <c r="C894" s="596"/>
      <c r="D894" s="596"/>
      <c r="E894" s="595"/>
      <c r="F894" s="595"/>
      <c r="G894" s="595"/>
      <c r="H894" s="402" t="s">
        <v>3212</v>
      </c>
      <c r="I894" s="402" t="s">
        <v>3213</v>
      </c>
      <c r="J894" s="391">
        <v>1</v>
      </c>
      <c r="K894" s="386">
        <v>47027</v>
      </c>
      <c r="L894" s="386">
        <v>47087</v>
      </c>
      <c r="M894" s="387">
        <f t="shared" si="43"/>
        <v>8.5714285714285712</v>
      </c>
      <c r="N894" s="388">
        <v>0</v>
      </c>
      <c r="O894" s="402" t="s">
        <v>3177</v>
      </c>
      <c r="P894" s="388">
        <f t="shared" si="41"/>
        <v>0</v>
      </c>
      <c r="Q894" s="389" t="str" cm="1">
        <f t="array" aca="1" ref="Q894" ca="1">IF(ISNUMBER(P894),IF(P894=100%,"CUMPLIDA",IF(AND(ISNUMBER(L894),ISNUMBER(INDIRECT("FECHA_"&amp;$B894,1))), IF(L894&lt;=INDIRECT("FECHA_"&amp;$B894,1),"INCUMPLIDA","PROCESO"), "VERIFICAR FECHA")),"SIN VALOR AVANCE")</f>
        <v>PROCESO</v>
      </c>
    </row>
    <row r="895" spans="1:17" ht="45">
      <c r="A895" s="412" t="s">
        <v>19</v>
      </c>
      <c r="B895" s="383" t="s">
        <v>14</v>
      </c>
      <c r="C895" s="596"/>
      <c r="D895" s="596"/>
      <c r="E895" s="595"/>
      <c r="F895" s="595"/>
      <c r="G895" s="595"/>
      <c r="H895" s="402" t="s">
        <v>3187</v>
      </c>
      <c r="I895" s="402" t="s">
        <v>3214</v>
      </c>
      <c r="J895" s="391">
        <v>1</v>
      </c>
      <c r="K895" s="386">
        <v>47088</v>
      </c>
      <c r="L895" s="386">
        <v>47208</v>
      </c>
      <c r="M895" s="387">
        <f t="shared" si="43"/>
        <v>17.142857142857142</v>
      </c>
      <c r="N895" s="388">
        <v>0</v>
      </c>
      <c r="O895" s="402" t="s">
        <v>3177</v>
      </c>
      <c r="P895" s="388">
        <f t="shared" si="41"/>
        <v>0</v>
      </c>
      <c r="Q895" s="389" t="str" cm="1">
        <f t="array" aca="1" ref="Q895" ca="1">IF(ISNUMBER(P895),IF(P895=100%,"CUMPLIDA",IF(AND(ISNUMBER(L895),ISNUMBER(INDIRECT("FECHA_"&amp;$B895,1))), IF(L895&lt;=INDIRECT("FECHA_"&amp;$B895,1),"INCUMPLIDA","PROCESO"), "VERIFICAR FECHA")),"SIN VALOR AVANCE")</f>
        <v>PROCESO</v>
      </c>
    </row>
    <row r="896" spans="1:17" ht="165">
      <c r="A896" s="412" t="s">
        <v>19</v>
      </c>
      <c r="B896" s="383" t="s">
        <v>14</v>
      </c>
      <c r="C896" s="596"/>
      <c r="D896" s="596"/>
      <c r="E896" s="595"/>
      <c r="F896" s="595"/>
      <c r="G896" s="595"/>
      <c r="H896" s="402" t="s">
        <v>3215</v>
      </c>
      <c r="I896" s="402" t="s">
        <v>3216</v>
      </c>
      <c r="J896" s="391">
        <v>3</v>
      </c>
      <c r="K896" s="386">
        <v>47209</v>
      </c>
      <c r="L896" s="386">
        <v>47299</v>
      </c>
      <c r="M896" s="387">
        <f t="shared" si="43"/>
        <v>12.857142857142858</v>
      </c>
      <c r="N896" s="388">
        <v>0</v>
      </c>
      <c r="O896" s="402" t="s">
        <v>3177</v>
      </c>
      <c r="P896" s="388">
        <f t="shared" si="41"/>
        <v>0</v>
      </c>
      <c r="Q896" s="389" t="str" cm="1">
        <f t="array" aca="1" ref="Q896" ca="1">IF(ISNUMBER(P896),IF(P896=100%,"CUMPLIDA",IF(AND(ISNUMBER(L896),ISNUMBER(INDIRECT("FECHA_"&amp;$B896,1))), IF(L896&lt;=INDIRECT("FECHA_"&amp;$B896,1),"INCUMPLIDA","PROCESO"), "VERIFICAR FECHA")),"SIN VALOR AVANCE")</f>
        <v>PROCESO</v>
      </c>
    </row>
    <row r="897" spans="1:17" ht="30.75" customHeight="1">
      <c r="A897" s="412" t="s">
        <v>19</v>
      </c>
      <c r="B897" s="383" t="s">
        <v>14</v>
      </c>
      <c r="C897" s="596"/>
      <c r="D897" s="596"/>
      <c r="E897" s="595" t="s">
        <v>3217</v>
      </c>
      <c r="F897" s="595"/>
      <c r="G897" s="595" t="s">
        <v>3218</v>
      </c>
      <c r="H897" s="706" t="s">
        <v>3219</v>
      </c>
      <c r="I897" s="706" t="s">
        <v>3220</v>
      </c>
      <c r="J897" s="391">
        <v>1</v>
      </c>
      <c r="K897" s="386">
        <v>45323</v>
      </c>
      <c r="L897" s="386">
        <v>45473</v>
      </c>
      <c r="M897" s="387">
        <f t="shared" si="43"/>
        <v>21.428571428571427</v>
      </c>
      <c r="N897" s="388">
        <v>1</v>
      </c>
      <c r="O897" s="402" t="s">
        <v>3221</v>
      </c>
      <c r="P897" s="388">
        <f t="shared" ref="P897:P960" si="44">IF(B897="ITRC",N897,N897/J897)</f>
        <v>1</v>
      </c>
      <c r="Q897" s="389" t="str" cm="1">
        <f t="array" aca="1" ref="Q897" ca="1">IF(ISNUMBER(P897),IF(P897=100%,"CUMPLIDA",IF(AND(ISNUMBER(L897),ISNUMBER(INDIRECT("FECHA_"&amp;$B897,1))), IF(L897&lt;=INDIRECT("FECHA_"&amp;$B897,1),"INCUMPLIDA","PROCESO"), "VERIFICAR FECHA")),"SIN VALOR AVANCE")</f>
        <v>CUMPLIDA</v>
      </c>
    </row>
    <row r="898" spans="1:17" ht="30.75">
      <c r="A898" s="412" t="s">
        <v>19</v>
      </c>
      <c r="B898" s="383" t="s">
        <v>14</v>
      </c>
      <c r="C898" s="596"/>
      <c r="D898" s="596"/>
      <c r="E898" s="595"/>
      <c r="F898" s="595"/>
      <c r="G898" s="595"/>
      <c r="H898" s="706"/>
      <c r="I898" s="706"/>
      <c r="J898" s="391">
        <v>1</v>
      </c>
      <c r="K898" s="386">
        <v>45474</v>
      </c>
      <c r="L898" s="386">
        <v>45657</v>
      </c>
      <c r="M898" s="387">
        <f t="shared" si="43"/>
        <v>26.142857142857142</v>
      </c>
      <c r="N898" s="388">
        <v>1</v>
      </c>
      <c r="O898" s="402" t="s">
        <v>3221</v>
      </c>
      <c r="P898" s="388">
        <f t="shared" si="44"/>
        <v>1</v>
      </c>
      <c r="Q898" s="389" t="str" cm="1">
        <f t="array" aca="1" ref="Q898" ca="1">IF(ISNUMBER(P898),IF(P898=100%,"CUMPLIDA",IF(AND(ISNUMBER(L898),ISNUMBER(INDIRECT("FECHA_"&amp;$B898,1))), IF(L898&lt;=INDIRECT("FECHA_"&amp;$B898,1),"INCUMPLIDA","PROCESO"), "VERIFICAR FECHA")),"SIN VALOR AVANCE")</f>
        <v>CUMPLIDA</v>
      </c>
    </row>
    <row r="899" spans="1:17" ht="30.75">
      <c r="A899" s="412" t="s">
        <v>19</v>
      </c>
      <c r="B899" s="383" t="s">
        <v>14</v>
      </c>
      <c r="C899" s="596"/>
      <c r="D899" s="596"/>
      <c r="E899" s="595"/>
      <c r="F899" s="595"/>
      <c r="G899" s="595"/>
      <c r="H899" s="706"/>
      <c r="I899" s="706"/>
      <c r="J899" s="391">
        <v>1</v>
      </c>
      <c r="K899" s="386">
        <v>45658</v>
      </c>
      <c r="L899" s="386">
        <v>45838</v>
      </c>
      <c r="M899" s="387">
        <f t="shared" si="43"/>
        <v>25.714285714285715</v>
      </c>
      <c r="N899" s="388">
        <v>1</v>
      </c>
      <c r="O899" s="402" t="s">
        <v>3221</v>
      </c>
      <c r="P899" s="388">
        <f t="shared" si="44"/>
        <v>1</v>
      </c>
      <c r="Q899" s="389" t="str" cm="1">
        <f t="array" aca="1" ref="Q899" ca="1">IF(ISNUMBER(P899),IF(P899=100%,"CUMPLIDA",IF(AND(ISNUMBER(L899),ISNUMBER(INDIRECT("FECHA_"&amp;$B899,1))), IF(L899&lt;=INDIRECT("FECHA_"&amp;$B899,1),"INCUMPLIDA","PROCESO"), "VERIFICAR FECHA")),"SIN VALOR AVANCE")</f>
        <v>CUMPLIDA</v>
      </c>
    </row>
    <row r="900" spans="1:17" ht="30.75">
      <c r="A900" s="412" t="s">
        <v>19</v>
      </c>
      <c r="B900" s="383" t="s">
        <v>14</v>
      </c>
      <c r="C900" s="596"/>
      <c r="D900" s="596"/>
      <c r="E900" s="595"/>
      <c r="F900" s="595"/>
      <c r="G900" s="595"/>
      <c r="H900" s="706"/>
      <c r="I900" s="706"/>
      <c r="J900" s="391">
        <v>1</v>
      </c>
      <c r="K900" s="386">
        <v>45839</v>
      </c>
      <c r="L900" s="386">
        <v>46022</v>
      </c>
      <c r="M900" s="387">
        <f t="shared" si="43"/>
        <v>26.142857142857142</v>
      </c>
      <c r="N900" s="388">
        <v>1</v>
      </c>
      <c r="O900" s="402" t="s">
        <v>3221</v>
      </c>
      <c r="P900" s="388">
        <f t="shared" si="44"/>
        <v>1</v>
      </c>
      <c r="Q900" s="389" t="str" cm="1">
        <f t="array" aca="1" ref="Q900" ca="1">IF(ISNUMBER(P900),IF(P900=100%,"CUMPLIDA",IF(AND(ISNUMBER(L900),ISNUMBER(INDIRECT("FECHA_"&amp;$B900,1))), IF(L900&lt;=INDIRECT("FECHA_"&amp;$B900,1),"INCUMPLIDA","PROCESO"), "VERIFICAR FECHA")),"SIN VALOR AVANCE")</f>
        <v>CUMPLIDA</v>
      </c>
    </row>
    <row r="901" spans="1:17" ht="30.75">
      <c r="A901" s="412" t="s">
        <v>19</v>
      </c>
      <c r="B901" s="383" t="s">
        <v>14</v>
      </c>
      <c r="C901" s="596"/>
      <c r="D901" s="596"/>
      <c r="E901" s="595"/>
      <c r="F901" s="595"/>
      <c r="G901" s="595"/>
      <c r="H901" s="706"/>
      <c r="I901" s="706"/>
      <c r="J901" s="391">
        <v>1</v>
      </c>
      <c r="K901" s="386">
        <v>46023</v>
      </c>
      <c r="L901" s="386">
        <v>46203</v>
      </c>
      <c r="M901" s="387">
        <f t="shared" si="43"/>
        <v>25.714285714285715</v>
      </c>
      <c r="N901" s="388">
        <v>1</v>
      </c>
      <c r="O901" s="402" t="s">
        <v>3221</v>
      </c>
      <c r="P901" s="388">
        <f t="shared" si="44"/>
        <v>1</v>
      </c>
      <c r="Q901" s="389" t="str" cm="1">
        <f t="array" aca="1" ref="Q901" ca="1">IF(ISNUMBER(P901),IF(P901=100%,"CUMPLIDA",IF(AND(ISNUMBER(L901),ISNUMBER(INDIRECT("FECHA_"&amp;$B901,1))), IF(L901&lt;=INDIRECT("FECHA_"&amp;$B901,1),"INCUMPLIDA","PROCESO"), "VERIFICAR FECHA")),"SIN VALOR AVANCE")</f>
        <v>CUMPLIDA</v>
      </c>
    </row>
    <row r="902" spans="1:17" ht="30.75">
      <c r="A902" s="412" t="s">
        <v>19</v>
      </c>
      <c r="B902" s="383" t="s">
        <v>14</v>
      </c>
      <c r="C902" s="596"/>
      <c r="D902" s="596"/>
      <c r="E902" s="595"/>
      <c r="F902" s="595"/>
      <c r="G902" s="595"/>
      <c r="H902" s="706"/>
      <c r="I902" s="706"/>
      <c r="J902" s="391">
        <v>1</v>
      </c>
      <c r="K902" s="386">
        <v>46204</v>
      </c>
      <c r="L902" s="386">
        <v>46387</v>
      </c>
      <c r="M902" s="387">
        <f t="shared" si="43"/>
        <v>26.142857142857142</v>
      </c>
      <c r="N902" s="388">
        <v>1</v>
      </c>
      <c r="O902" s="402" t="s">
        <v>3221</v>
      </c>
      <c r="P902" s="388">
        <f t="shared" si="44"/>
        <v>1</v>
      </c>
      <c r="Q902" s="389" t="str" cm="1">
        <f t="array" aca="1" ref="Q902" ca="1">IF(ISNUMBER(P902),IF(P902=100%,"CUMPLIDA",IF(AND(ISNUMBER(L902),ISNUMBER(INDIRECT("FECHA_"&amp;$B902,1))), IF(L902&lt;=INDIRECT("FECHA_"&amp;$B902,1),"INCUMPLIDA","PROCESO"), "VERIFICAR FECHA")),"SIN VALOR AVANCE")</f>
        <v>CUMPLIDA</v>
      </c>
    </row>
    <row r="903" spans="1:17" ht="30.75">
      <c r="A903" s="412" t="s">
        <v>19</v>
      </c>
      <c r="B903" s="383" t="s">
        <v>14</v>
      </c>
      <c r="C903" s="596"/>
      <c r="D903" s="596"/>
      <c r="E903" s="595"/>
      <c r="F903" s="595"/>
      <c r="G903" s="595"/>
      <c r="H903" s="706"/>
      <c r="I903" s="706"/>
      <c r="J903" s="391">
        <v>1</v>
      </c>
      <c r="K903" s="386">
        <v>46388</v>
      </c>
      <c r="L903" s="386">
        <v>46568</v>
      </c>
      <c r="M903" s="387">
        <f t="shared" si="43"/>
        <v>25.714285714285715</v>
      </c>
      <c r="N903" s="388">
        <v>1</v>
      </c>
      <c r="O903" s="402" t="s">
        <v>3221</v>
      </c>
      <c r="P903" s="388">
        <f t="shared" si="44"/>
        <v>1</v>
      </c>
      <c r="Q903" s="389" t="str" cm="1">
        <f t="array" aca="1" ref="Q903" ca="1">IF(ISNUMBER(P903),IF(P903=100%,"CUMPLIDA",IF(AND(ISNUMBER(L903),ISNUMBER(INDIRECT("FECHA_"&amp;$B903,1))), IF(L903&lt;=INDIRECT("FECHA_"&amp;$B903,1),"INCUMPLIDA","PROCESO"), "VERIFICAR FECHA")),"SIN VALOR AVANCE")</f>
        <v>CUMPLIDA</v>
      </c>
    </row>
    <row r="904" spans="1:17" ht="30.75">
      <c r="A904" s="412" t="s">
        <v>19</v>
      </c>
      <c r="B904" s="383" t="s">
        <v>14</v>
      </c>
      <c r="C904" s="596"/>
      <c r="D904" s="596"/>
      <c r="E904" s="595"/>
      <c r="F904" s="595"/>
      <c r="G904" s="595"/>
      <c r="H904" s="706"/>
      <c r="I904" s="706"/>
      <c r="J904" s="391">
        <v>1</v>
      </c>
      <c r="K904" s="386">
        <v>46569</v>
      </c>
      <c r="L904" s="386">
        <v>46752</v>
      </c>
      <c r="M904" s="387">
        <f t="shared" si="43"/>
        <v>26.142857142857142</v>
      </c>
      <c r="N904" s="388">
        <v>1</v>
      </c>
      <c r="O904" s="402" t="s">
        <v>3221</v>
      </c>
      <c r="P904" s="388">
        <f t="shared" si="44"/>
        <v>1</v>
      </c>
      <c r="Q904" s="389" t="str" cm="1">
        <f t="array" aca="1" ref="Q904" ca="1">IF(ISNUMBER(P904),IF(P904=100%,"CUMPLIDA",IF(AND(ISNUMBER(L904),ISNUMBER(INDIRECT("FECHA_"&amp;$B904,1))), IF(L904&lt;=INDIRECT("FECHA_"&amp;$B904,1),"INCUMPLIDA","PROCESO"), "VERIFICAR FECHA")),"SIN VALOR AVANCE")</f>
        <v>CUMPLIDA</v>
      </c>
    </row>
    <row r="905" spans="1:17" ht="30.75">
      <c r="A905" s="412" t="s">
        <v>19</v>
      </c>
      <c r="B905" s="383" t="s">
        <v>14</v>
      </c>
      <c r="C905" s="596"/>
      <c r="D905" s="596"/>
      <c r="E905" s="595"/>
      <c r="F905" s="595"/>
      <c r="G905" s="595"/>
      <c r="H905" s="706"/>
      <c r="I905" s="706"/>
      <c r="J905" s="391">
        <v>1</v>
      </c>
      <c r="K905" s="386">
        <v>46753</v>
      </c>
      <c r="L905" s="386">
        <v>46934</v>
      </c>
      <c r="M905" s="387">
        <f t="shared" si="43"/>
        <v>25.857142857142858</v>
      </c>
      <c r="N905" s="388">
        <v>1</v>
      </c>
      <c r="O905" s="402" t="s">
        <v>3221</v>
      </c>
      <c r="P905" s="388">
        <f t="shared" si="44"/>
        <v>1</v>
      </c>
      <c r="Q905" s="389" t="str" cm="1">
        <f t="array" aca="1" ref="Q905" ca="1">IF(ISNUMBER(P905),IF(P905=100%,"CUMPLIDA",IF(AND(ISNUMBER(L905),ISNUMBER(INDIRECT("FECHA_"&amp;$B905,1))), IF(L905&lt;=INDIRECT("FECHA_"&amp;$B905,1),"INCUMPLIDA","PROCESO"), "VERIFICAR FECHA")),"SIN VALOR AVANCE")</f>
        <v>CUMPLIDA</v>
      </c>
    </row>
    <row r="906" spans="1:17" ht="30.75" customHeight="1">
      <c r="A906" s="412" t="s">
        <v>19</v>
      </c>
      <c r="B906" s="383" t="s">
        <v>14</v>
      </c>
      <c r="C906" s="596"/>
      <c r="D906" s="596"/>
      <c r="E906" s="595" t="s">
        <v>3222</v>
      </c>
      <c r="F906" s="595"/>
      <c r="G906" s="595"/>
      <c r="H906" s="706"/>
      <c r="I906" s="706"/>
      <c r="J906" s="391">
        <v>1</v>
      </c>
      <c r="K906" s="386">
        <v>46935</v>
      </c>
      <c r="L906" s="386">
        <v>47118</v>
      </c>
      <c r="M906" s="387">
        <f t="shared" si="43"/>
        <v>26.142857142857142</v>
      </c>
      <c r="N906" s="388">
        <v>1</v>
      </c>
      <c r="O906" s="402" t="s">
        <v>3221</v>
      </c>
      <c r="P906" s="388">
        <f t="shared" si="44"/>
        <v>1</v>
      </c>
      <c r="Q906" s="389" t="str" cm="1">
        <f t="array" aca="1" ref="Q906" ca="1">IF(ISNUMBER(P906),IF(P906=100%,"CUMPLIDA",IF(AND(ISNUMBER(L906),ISNUMBER(INDIRECT("FECHA_"&amp;$B906,1))), IF(L906&lt;=INDIRECT("FECHA_"&amp;$B906,1),"INCUMPLIDA","PROCESO"), "VERIFICAR FECHA")),"SIN VALOR AVANCE")</f>
        <v>CUMPLIDA</v>
      </c>
    </row>
    <row r="907" spans="1:17" ht="30.75">
      <c r="A907" s="412" t="s">
        <v>19</v>
      </c>
      <c r="B907" s="383" t="s">
        <v>14</v>
      </c>
      <c r="C907" s="596"/>
      <c r="D907" s="596"/>
      <c r="E907" s="595"/>
      <c r="F907" s="595"/>
      <c r="G907" s="595"/>
      <c r="H907" s="706"/>
      <c r="I907" s="706"/>
      <c r="J907" s="391">
        <v>1</v>
      </c>
      <c r="K907" s="386">
        <v>47119</v>
      </c>
      <c r="L907" s="386">
        <v>47299</v>
      </c>
      <c r="M907" s="387">
        <f t="shared" si="43"/>
        <v>25.714285714285715</v>
      </c>
      <c r="N907" s="388">
        <v>1</v>
      </c>
      <c r="O907" s="402" t="s">
        <v>3221</v>
      </c>
      <c r="P907" s="388">
        <f t="shared" si="44"/>
        <v>1</v>
      </c>
      <c r="Q907" s="389" t="str" cm="1">
        <f t="array" aca="1" ref="Q907" ca="1">IF(ISNUMBER(P907),IF(P907=100%,"CUMPLIDA",IF(AND(ISNUMBER(L907),ISNUMBER(INDIRECT("FECHA_"&amp;$B907,1))), IF(L907&lt;=INDIRECT("FECHA_"&amp;$B907,1),"INCUMPLIDA","PROCESO"), "VERIFICAR FECHA")),"SIN VALOR AVANCE")</f>
        <v>CUMPLIDA</v>
      </c>
    </row>
    <row r="908" spans="1:17" ht="180">
      <c r="A908" s="412" t="s">
        <v>19</v>
      </c>
      <c r="B908" s="383" t="s">
        <v>14</v>
      </c>
      <c r="C908" s="596"/>
      <c r="D908" s="596"/>
      <c r="E908" s="595"/>
      <c r="F908" s="595"/>
      <c r="G908" s="384" t="s">
        <v>3223</v>
      </c>
      <c r="H908" s="402" t="s">
        <v>3224</v>
      </c>
      <c r="I908" s="402" t="s">
        <v>3225</v>
      </c>
      <c r="J908" s="393">
        <v>1</v>
      </c>
      <c r="K908" s="386">
        <v>45323</v>
      </c>
      <c r="L908" s="386">
        <v>45447</v>
      </c>
      <c r="M908" s="387">
        <f>(L908-K908)/7</f>
        <v>17.714285714285715</v>
      </c>
      <c r="N908" s="388">
        <v>1</v>
      </c>
      <c r="O908" s="402" t="s">
        <v>3221</v>
      </c>
      <c r="P908" s="388">
        <f t="shared" si="44"/>
        <v>1</v>
      </c>
      <c r="Q908" s="389" t="str" cm="1">
        <f t="array" aca="1" ref="Q908" ca="1">IF(ISNUMBER(P908),IF(P908=100%,"CUMPLIDA",IF(AND(ISNUMBER(L908),ISNUMBER(INDIRECT("FECHA_"&amp;$B908,1))), IF(L908&lt;=INDIRECT("FECHA_"&amp;$B908,1),"INCUMPLIDA","PROCESO"), "VERIFICAR FECHA")),"SIN VALOR AVANCE")</f>
        <v>CUMPLIDA</v>
      </c>
    </row>
    <row r="909" spans="1:17" ht="180" customHeight="1">
      <c r="A909" s="412" t="s">
        <v>19</v>
      </c>
      <c r="B909" s="383" t="s">
        <v>14</v>
      </c>
      <c r="C909" s="596" t="s">
        <v>3226</v>
      </c>
      <c r="D909" s="596" t="s">
        <v>2412</v>
      </c>
      <c r="E909" s="595" t="s">
        <v>3227</v>
      </c>
      <c r="F909" s="595" t="s">
        <v>3228</v>
      </c>
      <c r="G909" s="384" t="s">
        <v>3229</v>
      </c>
      <c r="H909" s="402" t="s">
        <v>3230</v>
      </c>
      <c r="I909" s="402" t="s">
        <v>3231</v>
      </c>
      <c r="J909" s="393">
        <v>1</v>
      </c>
      <c r="K909" s="386">
        <v>45703</v>
      </c>
      <c r="L909" s="386">
        <v>45853</v>
      </c>
      <c r="M909" s="387">
        <f t="shared" ref="M909:M941" si="45">(L909-K909)/7</f>
        <v>21.428571428571427</v>
      </c>
      <c r="N909" s="388">
        <v>1</v>
      </c>
      <c r="O909" s="402" t="s">
        <v>3232</v>
      </c>
      <c r="P909" s="388">
        <f t="shared" si="44"/>
        <v>1</v>
      </c>
      <c r="Q909" s="389" t="str" cm="1">
        <f t="array" aca="1" ref="Q909" ca="1">IF(ISNUMBER(P909),IF(P909=100%,"CUMPLIDA",IF(AND(ISNUMBER(L909),ISNUMBER(INDIRECT("FECHA_"&amp;$B909,1))), IF(L909&lt;=INDIRECT("FECHA_"&amp;$B909,1),"INCUMPLIDA","PROCESO"), "VERIFICAR FECHA")),"SIN VALOR AVANCE")</f>
        <v>CUMPLIDA</v>
      </c>
    </row>
    <row r="910" spans="1:17" ht="135.75">
      <c r="A910" s="412" t="s">
        <v>19</v>
      </c>
      <c r="B910" s="383" t="s">
        <v>14</v>
      </c>
      <c r="C910" s="596"/>
      <c r="D910" s="596"/>
      <c r="E910" s="595"/>
      <c r="F910" s="595"/>
      <c r="G910" s="595" t="s">
        <v>3233</v>
      </c>
      <c r="H910" s="402" t="s">
        <v>3234</v>
      </c>
      <c r="I910" s="402" t="s">
        <v>3235</v>
      </c>
      <c r="J910" s="393">
        <v>1</v>
      </c>
      <c r="K910" s="386">
        <v>45717</v>
      </c>
      <c r="L910" s="386">
        <v>45838</v>
      </c>
      <c r="M910" s="387">
        <f t="shared" si="45"/>
        <v>17.285714285714285</v>
      </c>
      <c r="N910" s="388">
        <v>1</v>
      </c>
      <c r="O910" s="402" t="s">
        <v>3236</v>
      </c>
      <c r="P910" s="388">
        <f t="shared" si="44"/>
        <v>1</v>
      </c>
      <c r="Q910" s="389" t="str" cm="1">
        <f t="array" aca="1" ref="Q910" ca="1">IF(ISNUMBER(P910),IF(P910=100%,"CUMPLIDA",IF(AND(ISNUMBER(L910),ISNUMBER(INDIRECT("FECHA_"&amp;$B910,1))), IF(L910&lt;=INDIRECT("FECHA_"&amp;$B910,1),"INCUMPLIDA","PROCESO"), "VERIFICAR FECHA")),"SIN VALOR AVANCE")</f>
        <v>CUMPLIDA</v>
      </c>
    </row>
    <row r="911" spans="1:17" ht="135.75">
      <c r="A911" s="412" t="s">
        <v>19</v>
      </c>
      <c r="B911" s="383" t="s">
        <v>14</v>
      </c>
      <c r="C911" s="596"/>
      <c r="D911" s="596"/>
      <c r="E911" s="595"/>
      <c r="F911" s="595"/>
      <c r="G911" s="595"/>
      <c r="H911" s="402" t="s">
        <v>3237</v>
      </c>
      <c r="I911" s="402" t="s">
        <v>3238</v>
      </c>
      <c r="J911" s="395">
        <v>1</v>
      </c>
      <c r="K911" s="386">
        <v>45839</v>
      </c>
      <c r="L911" s="386">
        <v>45842</v>
      </c>
      <c r="M911" s="387">
        <f t="shared" si="45"/>
        <v>0.42857142857142855</v>
      </c>
      <c r="N911" s="388">
        <v>1</v>
      </c>
      <c r="O911" s="402" t="s">
        <v>3236</v>
      </c>
      <c r="P911" s="388">
        <f t="shared" si="44"/>
        <v>1</v>
      </c>
      <c r="Q911" s="389" t="str" cm="1">
        <f t="array" aca="1" ref="Q911" ca="1">IF(ISNUMBER(P911),IF(P911=100%,"CUMPLIDA",IF(AND(ISNUMBER(L911),ISNUMBER(INDIRECT("FECHA_"&amp;$B911,1))), IF(L911&lt;=INDIRECT("FECHA_"&amp;$B911,1),"INCUMPLIDA","PROCESO"), "VERIFICAR FECHA")),"SIN VALOR AVANCE")</f>
        <v>CUMPLIDA</v>
      </c>
    </row>
    <row r="912" spans="1:17" ht="120.75">
      <c r="A912" s="412" t="s">
        <v>19</v>
      </c>
      <c r="B912" s="383" t="s">
        <v>14</v>
      </c>
      <c r="C912" s="596"/>
      <c r="D912" s="596"/>
      <c r="E912" s="595"/>
      <c r="F912" s="595"/>
      <c r="G912" s="384" t="s">
        <v>3239</v>
      </c>
      <c r="H912" s="402" t="s">
        <v>3240</v>
      </c>
      <c r="I912" s="402" t="s">
        <v>3241</v>
      </c>
      <c r="J912" s="393">
        <v>1</v>
      </c>
      <c r="K912" s="386">
        <v>45717</v>
      </c>
      <c r="L912" s="386">
        <v>46081</v>
      </c>
      <c r="M912" s="387">
        <f t="shared" si="45"/>
        <v>52</v>
      </c>
      <c r="N912" s="388">
        <v>1</v>
      </c>
      <c r="O912" s="402" t="s">
        <v>3242</v>
      </c>
      <c r="P912" s="388">
        <f t="shared" si="44"/>
        <v>1</v>
      </c>
      <c r="Q912" s="389" t="str" cm="1">
        <f t="array" aca="1" ref="Q912" ca="1">IF(ISNUMBER(P912),IF(P912=100%,"CUMPLIDA",IF(AND(ISNUMBER(L912),ISNUMBER(INDIRECT("FECHA_"&amp;$B912,1))), IF(L912&lt;=INDIRECT("FECHA_"&amp;$B912,1),"INCUMPLIDA","PROCESO"), "VERIFICAR FECHA")),"SIN VALOR AVANCE")</f>
        <v>CUMPLIDA</v>
      </c>
    </row>
    <row r="913" spans="1:17" ht="135">
      <c r="A913" s="412" t="s">
        <v>19</v>
      </c>
      <c r="B913" s="383" t="s">
        <v>14</v>
      </c>
      <c r="C913" s="596"/>
      <c r="D913" s="596"/>
      <c r="E913" s="595"/>
      <c r="F913" s="595"/>
      <c r="G913" s="384" t="s">
        <v>3243</v>
      </c>
      <c r="H913" s="402" t="s">
        <v>3244</v>
      </c>
      <c r="I913" s="403" t="s">
        <v>3245</v>
      </c>
      <c r="J913" s="393">
        <v>8</v>
      </c>
      <c r="K913" s="386">
        <v>45717</v>
      </c>
      <c r="L913" s="386">
        <v>46081</v>
      </c>
      <c r="M913" s="387">
        <f t="shared" si="45"/>
        <v>52</v>
      </c>
      <c r="N913" s="388">
        <v>0.75</v>
      </c>
      <c r="O913" s="402" t="s">
        <v>3246</v>
      </c>
      <c r="P913" s="388">
        <f t="shared" si="44"/>
        <v>0.75</v>
      </c>
      <c r="Q913" s="389" t="str" cm="1">
        <f t="array" aca="1" ref="Q913" ca="1">IF(ISNUMBER(P913),IF(P913=100%,"CUMPLIDA",IF(AND(ISNUMBER(L913),ISNUMBER(INDIRECT("FECHA_"&amp;$B913,1))), IF(L913&lt;=INDIRECT("FECHA_"&amp;$B913,1),"INCUMPLIDA","PROCESO"), "VERIFICAR FECHA")),"SIN VALOR AVANCE")</f>
        <v>PROCESO</v>
      </c>
    </row>
    <row r="914" spans="1:17" ht="120.75">
      <c r="A914" s="412" t="s">
        <v>19</v>
      </c>
      <c r="B914" s="383" t="s">
        <v>14</v>
      </c>
      <c r="C914" s="596"/>
      <c r="D914" s="596"/>
      <c r="E914" s="595"/>
      <c r="F914" s="595"/>
      <c r="G914" s="384" t="s">
        <v>3247</v>
      </c>
      <c r="H914" s="402" t="s">
        <v>3248</v>
      </c>
      <c r="I914" s="403" t="s">
        <v>3245</v>
      </c>
      <c r="J914" s="393">
        <v>8</v>
      </c>
      <c r="K914" s="386">
        <v>45717</v>
      </c>
      <c r="L914" s="386">
        <v>46081</v>
      </c>
      <c r="M914" s="387">
        <f t="shared" si="45"/>
        <v>52</v>
      </c>
      <c r="N914" s="388">
        <v>0.75</v>
      </c>
      <c r="O914" s="402" t="s">
        <v>3246</v>
      </c>
      <c r="P914" s="388">
        <f t="shared" si="44"/>
        <v>0.75</v>
      </c>
      <c r="Q914" s="389" t="str" cm="1">
        <f t="array" aca="1" ref="Q914" ca="1">IF(ISNUMBER(P914),IF(P914=100%,"CUMPLIDA",IF(AND(ISNUMBER(L914),ISNUMBER(INDIRECT("FECHA_"&amp;$B914,1))), IF(L914&lt;=INDIRECT("FECHA_"&amp;$B914,1),"INCUMPLIDA","PROCESO"), "VERIFICAR FECHA")),"SIN VALOR AVANCE")</f>
        <v>PROCESO</v>
      </c>
    </row>
    <row r="915" spans="1:17" ht="150.75" customHeight="1">
      <c r="A915" s="412" t="s">
        <v>19</v>
      </c>
      <c r="B915" s="383" t="s">
        <v>14</v>
      </c>
      <c r="C915" s="596"/>
      <c r="D915" s="596"/>
      <c r="E915" s="595" t="s">
        <v>3249</v>
      </c>
      <c r="F915" s="595"/>
      <c r="G915" s="384" t="s">
        <v>3250</v>
      </c>
      <c r="H915" s="402" t="s">
        <v>3251</v>
      </c>
      <c r="I915" s="402" t="s">
        <v>3252</v>
      </c>
      <c r="J915" s="393">
        <v>2</v>
      </c>
      <c r="K915" s="386">
        <v>45717</v>
      </c>
      <c r="L915" s="386">
        <v>46081</v>
      </c>
      <c r="M915" s="387">
        <f t="shared" si="45"/>
        <v>52</v>
      </c>
      <c r="N915" s="388">
        <v>0.5</v>
      </c>
      <c r="O915" s="402" t="s">
        <v>3253</v>
      </c>
      <c r="P915" s="388">
        <f t="shared" si="44"/>
        <v>0.5</v>
      </c>
      <c r="Q915" s="389" t="str" cm="1">
        <f t="array" aca="1" ref="Q915" ca="1">IF(ISNUMBER(P915),IF(P915=100%,"CUMPLIDA",IF(AND(ISNUMBER(L915),ISNUMBER(INDIRECT("FECHA_"&amp;$B915,1))), IF(L915&lt;=INDIRECT("FECHA_"&amp;$B915,1),"INCUMPLIDA","PROCESO"), "VERIFICAR FECHA")),"SIN VALOR AVANCE")</f>
        <v>PROCESO</v>
      </c>
    </row>
    <row r="916" spans="1:17" ht="150.75">
      <c r="A916" s="412" t="s">
        <v>19</v>
      </c>
      <c r="B916" s="383" t="s">
        <v>14</v>
      </c>
      <c r="C916" s="596"/>
      <c r="D916" s="596"/>
      <c r="E916" s="595"/>
      <c r="F916" s="595"/>
      <c r="G916" s="384" t="s">
        <v>3254</v>
      </c>
      <c r="H916" s="402" t="s">
        <v>3255</v>
      </c>
      <c r="I916" s="402" t="s">
        <v>3256</v>
      </c>
      <c r="J916" s="393">
        <v>2</v>
      </c>
      <c r="K916" s="386">
        <v>45717</v>
      </c>
      <c r="L916" s="386">
        <v>45960</v>
      </c>
      <c r="M916" s="387">
        <f t="shared" si="45"/>
        <v>34.714285714285715</v>
      </c>
      <c r="N916" s="388">
        <v>1</v>
      </c>
      <c r="O916" s="402" t="s">
        <v>3257</v>
      </c>
      <c r="P916" s="388">
        <f t="shared" si="44"/>
        <v>1</v>
      </c>
      <c r="Q916" s="389" t="str" cm="1">
        <f t="array" aca="1" ref="Q916" ca="1">IF(ISNUMBER(P916),IF(P916=100%,"CUMPLIDA",IF(AND(ISNUMBER(L916),ISNUMBER(INDIRECT("FECHA_"&amp;$B916,1))), IF(L916&lt;=INDIRECT("FECHA_"&amp;$B916,1),"INCUMPLIDA","PROCESO"), "VERIFICAR FECHA")),"SIN VALOR AVANCE")</f>
        <v>CUMPLIDA</v>
      </c>
    </row>
    <row r="917" spans="1:17" ht="210.75">
      <c r="A917" s="412" t="s">
        <v>19</v>
      </c>
      <c r="B917" s="383" t="s">
        <v>14</v>
      </c>
      <c r="C917" s="596"/>
      <c r="D917" s="596"/>
      <c r="E917" s="595"/>
      <c r="F917" s="595"/>
      <c r="G917" s="384" t="s">
        <v>3258</v>
      </c>
      <c r="H917" s="402" t="s">
        <v>3259</v>
      </c>
      <c r="I917" s="402" t="s">
        <v>3260</v>
      </c>
      <c r="J917" s="393">
        <v>2</v>
      </c>
      <c r="K917" s="386">
        <v>45717</v>
      </c>
      <c r="L917" s="386">
        <v>46081</v>
      </c>
      <c r="M917" s="387">
        <f t="shared" si="45"/>
        <v>52</v>
      </c>
      <c r="N917" s="388">
        <v>0.5</v>
      </c>
      <c r="O917" s="402" t="s">
        <v>3261</v>
      </c>
      <c r="P917" s="388">
        <f t="shared" si="44"/>
        <v>0.5</v>
      </c>
      <c r="Q917" s="389" t="str" cm="1">
        <f t="array" aca="1" ref="Q917" ca="1">IF(ISNUMBER(P917),IF(P917=100%,"CUMPLIDA",IF(AND(ISNUMBER(L917),ISNUMBER(INDIRECT("FECHA_"&amp;$B917,1))), IF(L917&lt;=INDIRECT("FECHA_"&amp;$B917,1),"INCUMPLIDA","PROCESO"), "VERIFICAR FECHA")),"SIN VALOR AVANCE")</f>
        <v>PROCESO</v>
      </c>
    </row>
    <row r="918" spans="1:17" ht="120.75" customHeight="1">
      <c r="A918" s="412" t="s">
        <v>19</v>
      </c>
      <c r="B918" s="383" t="s">
        <v>14</v>
      </c>
      <c r="C918" s="596"/>
      <c r="D918" s="596"/>
      <c r="E918" s="595" t="s">
        <v>3262</v>
      </c>
      <c r="F918" s="595"/>
      <c r="G918" s="384" t="s">
        <v>3263</v>
      </c>
      <c r="H918" s="402" t="s">
        <v>3240</v>
      </c>
      <c r="I918" s="402" t="s">
        <v>3241</v>
      </c>
      <c r="J918" s="393">
        <v>1</v>
      </c>
      <c r="K918" s="386">
        <v>45717</v>
      </c>
      <c r="L918" s="386">
        <v>46081</v>
      </c>
      <c r="M918" s="387">
        <f t="shared" si="45"/>
        <v>52</v>
      </c>
      <c r="N918" s="388">
        <v>1</v>
      </c>
      <c r="O918" s="402" t="s">
        <v>3242</v>
      </c>
      <c r="P918" s="388">
        <f t="shared" si="44"/>
        <v>1</v>
      </c>
      <c r="Q918" s="389" t="str" cm="1">
        <f t="array" aca="1" ref="Q918" ca="1">IF(ISNUMBER(P918),IF(P918=100%,"CUMPLIDA",IF(AND(ISNUMBER(L918),ISNUMBER(INDIRECT("FECHA_"&amp;$B918,1))), IF(L918&lt;=INDIRECT("FECHA_"&amp;$B918,1),"INCUMPLIDA","PROCESO"), "VERIFICAR FECHA")),"SIN VALOR AVANCE")</f>
        <v>CUMPLIDA</v>
      </c>
    </row>
    <row r="919" spans="1:17" ht="135">
      <c r="A919" s="412" t="s">
        <v>19</v>
      </c>
      <c r="B919" s="383" t="s">
        <v>14</v>
      </c>
      <c r="C919" s="596"/>
      <c r="D919" s="596"/>
      <c r="E919" s="595"/>
      <c r="F919" s="595"/>
      <c r="G919" s="384" t="s">
        <v>3264</v>
      </c>
      <c r="H919" s="402" t="s">
        <v>3244</v>
      </c>
      <c r="I919" s="403" t="s">
        <v>3245</v>
      </c>
      <c r="J919" s="393">
        <v>8</v>
      </c>
      <c r="K919" s="386">
        <v>45717</v>
      </c>
      <c r="L919" s="386">
        <v>46081</v>
      </c>
      <c r="M919" s="387">
        <f t="shared" si="45"/>
        <v>52</v>
      </c>
      <c r="N919" s="388">
        <v>0.75</v>
      </c>
      <c r="O919" s="402" t="s">
        <v>3246</v>
      </c>
      <c r="P919" s="388">
        <f t="shared" si="44"/>
        <v>0.75</v>
      </c>
      <c r="Q919" s="389" t="str" cm="1">
        <f t="array" aca="1" ref="Q919" ca="1">IF(ISNUMBER(P919),IF(P919=100%,"CUMPLIDA",IF(AND(ISNUMBER(L919),ISNUMBER(INDIRECT("FECHA_"&amp;$B919,1))), IF(L919&lt;=INDIRECT("FECHA_"&amp;$B919,1),"INCUMPLIDA","PROCESO"), "VERIFICAR FECHA")),"SIN VALOR AVANCE")</f>
        <v>PROCESO</v>
      </c>
    </row>
    <row r="920" spans="1:17" ht="90.75">
      <c r="A920" s="412" t="s">
        <v>19</v>
      </c>
      <c r="B920" s="383" t="s">
        <v>14</v>
      </c>
      <c r="C920" s="596"/>
      <c r="D920" s="596"/>
      <c r="E920" s="595"/>
      <c r="F920" s="595"/>
      <c r="G920" s="384" t="s">
        <v>3265</v>
      </c>
      <c r="H920" s="402" t="s">
        <v>3266</v>
      </c>
      <c r="I920" s="402" t="s">
        <v>3267</v>
      </c>
      <c r="J920" s="393">
        <v>12</v>
      </c>
      <c r="K920" s="386">
        <v>45717</v>
      </c>
      <c r="L920" s="386">
        <v>46081</v>
      </c>
      <c r="M920" s="387">
        <f t="shared" si="45"/>
        <v>52</v>
      </c>
      <c r="N920" s="388">
        <v>0.58330000000000004</v>
      </c>
      <c r="O920" s="402" t="s">
        <v>3268</v>
      </c>
      <c r="P920" s="388">
        <f t="shared" si="44"/>
        <v>0.58330000000000004</v>
      </c>
      <c r="Q920" s="389" t="str" cm="1">
        <f t="array" aca="1" ref="Q920" ca="1">IF(ISNUMBER(P920),IF(P920=100%,"CUMPLIDA",IF(AND(ISNUMBER(L920),ISNUMBER(INDIRECT("FECHA_"&amp;$B920,1))), IF(L920&lt;=INDIRECT("FECHA_"&amp;$B920,1),"INCUMPLIDA","PROCESO"), "VERIFICAR FECHA")),"SIN VALOR AVANCE")</f>
        <v>PROCESO</v>
      </c>
    </row>
    <row r="921" spans="1:17" ht="120">
      <c r="A921" s="412" t="s">
        <v>19</v>
      </c>
      <c r="B921" s="383" t="s">
        <v>14</v>
      </c>
      <c r="C921" s="596"/>
      <c r="D921" s="596"/>
      <c r="E921" s="595"/>
      <c r="F921" s="595"/>
      <c r="G921" s="384" t="s">
        <v>3269</v>
      </c>
      <c r="H921" s="402" t="s">
        <v>3270</v>
      </c>
      <c r="I921" s="402" t="s">
        <v>607</v>
      </c>
      <c r="J921" s="388">
        <v>1</v>
      </c>
      <c r="K921" s="386">
        <v>45717</v>
      </c>
      <c r="L921" s="386">
        <v>46081</v>
      </c>
      <c r="M921" s="387">
        <f t="shared" si="45"/>
        <v>52</v>
      </c>
      <c r="N921" s="388">
        <v>0.58330000000000004</v>
      </c>
      <c r="O921" s="402" t="s">
        <v>3271</v>
      </c>
      <c r="P921" s="388">
        <f t="shared" si="44"/>
        <v>0.58330000000000004</v>
      </c>
      <c r="Q921" s="389" t="str" cm="1">
        <f t="array" aca="1" ref="Q921" ca="1">IF(ISNUMBER(P921),IF(P921=100%,"CUMPLIDA",IF(AND(ISNUMBER(L921),ISNUMBER(INDIRECT("FECHA_"&amp;$B921,1))), IF(L921&lt;=INDIRECT("FECHA_"&amp;$B921,1),"INCUMPLIDA","PROCESO"), "VERIFICAR FECHA")),"SIN VALOR AVANCE")</f>
        <v>PROCESO</v>
      </c>
    </row>
    <row r="922" spans="1:17" ht="150.75">
      <c r="A922" s="412" t="s">
        <v>19</v>
      </c>
      <c r="B922" s="383" t="s">
        <v>14</v>
      </c>
      <c r="C922" s="596"/>
      <c r="D922" s="596"/>
      <c r="E922" s="595" t="s">
        <v>3272</v>
      </c>
      <c r="F922" s="595"/>
      <c r="G922" s="384" t="s">
        <v>3273</v>
      </c>
      <c r="H922" s="402" t="s">
        <v>3255</v>
      </c>
      <c r="I922" s="402" t="s">
        <v>3256</v>
      </c>
      <c r="J922" s="393">
        <v>2</v>
      </c>
      <c r="K922" s="386">
        <v>45717</v>
      </c>
      <c r="L922" s="386">
        <v>45960</v>
      </c>
      <c r="M922" s="387">
        <f t="shared" si="45"/>
        <v>34.714285714285715</v>
      </c>
      <c r="N922" s="388">
        <v>1</v>
      </c>
      <c r="O922" s="402" t="s">
        <v>3257</v>
      </c>
      <c r="P922" s="388">
        <f t="shared" si="44"/>
        <v>1</v>
      </c>
      <c r="Q922" s="389" t="str" cm="1">
        <f t="array" aca="1" ref="Q922" ca="1">IF(ISNUMBER(P922),IF(P922=100%,"CUMPLIDA",IF(AND(ISNUMBER(L922),ISNUMBER(INDIRECT("FECHA_"&amp;$B922,1))), IF(L922&lt;=INDIRECT("FECHA_"&amp;$B922,1),"INCUMPLIDA","PROCESO"), "VERIFICAR FECHA")),"SIN VALOR AVANCE")</f>
        <v>CUMPLIDA</v>
      </c>
    </row>
    <row r="923" spans="1:17" ht="270">
      <c r="A923" s="412" t="s">
        <v>19</v>
      </c>
      <c r="B923" s="383" t="s">
        <v>14</v>
      </c>
      <c r="C923" s="596"/>
      <c r="D923" s="596"/>
      <c r="E923" s="595"/>
      <c r="F923" s="595"/>
      <c r="G923" s="384" t="s">
        <v>3274</v>
      </c>
      <c r="H923" s="402" t="s">
        <v>3259</v>
      </c>
      <c r="I923" s="402" t="s">
        <v>3260</v>
      </c>
      <c r="J923" s="393">
        <v>2</v>
      </c>
      <c r="K923" s="386">
        <v>45717</v>
      </c>
      <c r="L923" s="386">
        <v>46081</v>
      </c>
      <c r="M923" s="387">
        <f t="shared" si="45"/>
        <v>52</v>
      </c>
      <c r="N923" s="388">
        <v>0.5</v>
      </c>
      <c r="O923" s="402" t="s">
        <v>3275</v>
      </c>
      <c r="P923" s="388">
        <f t="shared" si="44"/>
        <v>0.5</v>
      </c>
      <c r="Q923" s="389" t="str" cm="1">
        <f t="array" aca="1" ref="Q923" ca="1">IF(ISNUMBER(P923),IF(P923=100%,"CUMPLIDA",IF(AND(ISNUMBER(L923),ISNUMBER(INDIRECT("FECHA_"&amp;$B923,1))), IF(L923&lt;=INDIRECT("FECHA_"&amp;$B923,1),"INCUMPLIDA","PROCESO"), "VERIFICAR FECHA")),"SIN VALOR AVANCE")</f>
        <v>PROCESO</v>
      </c>
    </row>
    <row r="924" spans="1:17" ht="90.75" customHeight="1">
      <c r="A924" s="412" t="s">
        <v>19</v>
      </c>
      <c r="B924" s="383" t="s">
        <v>14</v>
      </c>
      <c r="C924" s="596"/>
      <c r="D924" s="596"/>
      <c r="E924" s="595" t="s">
        <v>3276</v>
      </c>
      <c r="F924" s="595"/>
      <c r="G924" s="384" t="s">
        <v>3277</v>
      </c>
      <c r="H924" s="402" t="s">
        <v>3278</v>
      </c>
      <c r="I924" s="402" t="s">
        <v>3267</v>
      </c>
      <c r="J924" s="393">
        <v>12</v>
      </c>
      <c r="K924" s="386">
        <v>45717</v>
      </c>
      <c r="L924" s="386">
        <v>46081</v>
      </c>
      <c r="M924" s="387">
        <f t="shared" si="45"/>
        <v>52</v>
      </c>
      <c r="N924" s="388">
        <v>0.58330000000000004</v>
      </c>
      <c r="O924" s="402" t="s">
        <v>3279</v>
      </c>
      <c r="P924" s="388">
        <f t="shared" si="44"/>
        <v>0.58330000000000004</v>
      </c>
      <c r="Q924" s="389" t="str" cm="1">
        <f t="array" aca="1" ref="Q924" ca="1">IF(ISNUMBER(P924),IF(P924=100%,"CUMPLIDA",IF(AND(ISNUMBER(L924),ISNUMBER(INDIRECT("FECHA_"&amp;$B924,1))), IF(L924&lt;=INDIRECT("FECHA_"&amp;$B924,1),"INCUMPLIDA","PROCESO"), "VERIFICAR FECHA")),"SIN VALOR AVANCE")</f>
        <v>PROCESO</v>
      </c>
    </row>
    <row r="925" spans="1:17" ht="120">
      <c r="A925" s="412" t="s">
        <v>19</v>
      </c>
      <c r="B925" s="383" t="s">
        <v>14</v>
      </c>
      <c r="C925" s="596"/>
      <c r="D925" s="596"/>
      <c r="E925" s="595"/>
      <c r="F925" s="595"/>
      <c r="G925" s="384" t="s">
        <v>3280</v>
      </c>
      <c r="H925" s="402" t="s">
        <v>3281</v>
      </c>
      <c r="I925" s="402" t="s">
        <v>607</v>
      </c>
      <c r="J925" s="388">
        <v>1</v>
      </c>
      <c r="K925" s="386">
        <v>45717</v>
      </c>
      <c r="L925" s="386">
        <v>46081</v>
      </c>
      <c r="M925" s="387">
        <f t="shared" si="45"/>
        <v>52</v>
      </c>
      <c r="N925" s="388">
        <v>0.58330000000000004</v>
      </c>
      <c r="O925" s="402" t="s">
        <v>3271</v>
      </c>
      <c r="P925" s="388">
        <f t="shared" si="44"/>
        <v>0.58330000000000004</v>
      </c>
      <c r="Q925" s="389" t="str" cm="1">
        <f t="array" aca="1" ref="Q925" ca="1">IF(ISNUMBER(P925),IF(P925=100%,"CUMPLIDA",IF(AND(ISNUMBER(L925),ISNUMBER(INDIRECT("FECHA_"&amp;$B925,1))), IF(L925&lt;=INDIRECT("FECHA_"&amp;$B925,1),"INCUMPLIDA","PROCESO"), "VERIFICAR FECHA")),"SIN VALOR AVANCE")</f>
        <v>PROCESO</v>
      </c>
    </row>
    <row r="926" spans="1:17" ht="150.75">
      <c r="A926" s="412" t="s">
        <v>19</v>
      </c>
      <c r="B926" s="383" t="s">
        <v>14</v>
      </c>
      <c r="C926" s="596"/>
      <c r="D926" s="596"/>
      <c r="E926" s="595" t="s">
        <v>3282</v>
      </c>
      <c r="F926" s="595"/>
      <c r="G926" s="384" t="s">
        <v>3283</v>
      </c>
      <c r="H926" s="402" t="s">
        <v>3255</v>
      </c>
      <c r="I926" s="402" t="s">
        <v>3256</v>
      </c>
      <c r="J926" s="393">
        <v>2</v>
      </c>
      <c r="K926" s="386">
        <v>45717</v>
      </c>
      <c r="L926" s="386">
        <v>45960</v>
      </c>
      <c r="M926" s="387">
        <f t="shared" si="45"/>
        <v>34.714285714285715</v>
      </c>
      <c r="N926" s="388">
        <v>1</v>
      </c>
      <c r="O926" s="402" t="s">
        <v>3284</v>
      </c>
      <c r="P926" s="388">
        <f t="shared" si="44"/>
        <v>1</v>
      </c>
      <c r="Q926" s="389" t="str" cm="1">
        <f t="array" aca="1" ref="Q926" ca="1">IF(ISNUMBER(P926),IF(P926=100%,"CUMPLIDA",IF(AND(ISNUMBER(L926),ISNUMBER(INDIRECT("FECHA_"&amp;$B926,1))), IF(L926&lt;=INDIRECT("FECHA_"&amp;$B926,1),"INCUMPLIDA","PROCESO"), "VERIFICAR FECHA")),"SIN VALOR AVANCE")</f>
        <v>CUMPLIDA</v>
      </c>
    </row>
    <row r="927" spans="1:17" ht="255">
      <c r="A927" s="412" t="s">
        <v>19</v>
      </c>
      <c r="B927" s="383" t="s">
        <v>14</v>
      </c>
      <c r="C927" s="596"/>
      <c r="D927" s="596"/>
      <c r="E927" s="595"/>
      <c r="F927" s="595"/>
      <c r="G927" s="384" t="s">
        <v>3285</v>
      </c>
      <c r="H927" s="402" t="s">
        <v>3259</v>
      </c>
      <c r="I927" s="402" t="s">
        <v>3260</v>
      </c>
      <c r="J927" s="393">
        <v>2</v>
      </c>
      <c r="K927" s="386">
        <v>45717</v>
      </c>
      <c r="L927" s="386">
        <v>46081</v>
      </c>
      <c r="M927" s="387">
        <f t="shared" si="45"/>
        <v>52</v>
      </c>
      <c r="N927" s="388">
        <v>0.5</v>
      </c>
      <c r="O927" s="402" t="s">
        <v>3275</v>
      </c>
      <c r="P927" s="388">
        <f t="shared" si="44"/>
        <v>0.5</v>
      </c>
      <c r="Q927" s="389" t="str" cm="1">
        <f t="array" aca="1" ref="Q927" ca="1">IF(ISNUMBER(P927),IF(P927=100%,"CUMPLIDA",IF(AND(ISNUMBER(L927),ISNUMBER(INDIRECT("FECHA_"&amp;$B927,1))), IF(L927&lt;=INDIRECT("FECHA_"&amp;$B927,1),"INCUMPLIDA","PROCESO"), "VERIFICAR FECHA")),"SIN VALOR AVANCE")</f>
        <v>PROCESO</v>
      </c>
    </row>
    <row r="928" spans="1:17" ht="150.75">
      <c r="A928" s="412" t="s">
        <v>19</v>
      </c>
      <c r="B928" s="383" t="s">
        <v>14</v>
      </c>
      <c r="C928" s="596"/>
      <c r="D928" s="596"/>
      <c r="E928" s="595"/>
      <c r="F928" s="595"/>
      <c r="G928" s="384" t="s">
        <v>3286</v>
      </c>
      <c r="H928" s="402" t="s">
        <v>3255</v>
      </c>
      <c r="I928" s="402" t="s">
        <v>3256</v>
      </c>
      <c r="J928" s="393">
        <v>2</v>
      </c>
      <c r="K928" s="386">
        <v>45717</v>
      </c>
      <c r="L928" s="386">
        <v>45960</v>
      </c>
      <c r="M928" s="387">
        <f t="shared" si="45"/>
        <v>34.714285714285715</v>
      </c>
      <c r="N928" s="388">
        <v>1</v>
      </c>
      <c r="O928" s="402" t="s">
        <v>3257</v>
      </c>
      <c r="P928" s="388">
        <f t="shared" si="44"/>
        <v>1</v>
      </c>
      <c r="Q928" s="389" t="str" cm="1">
        <f t="array" aca="1" ref="Q928" ca="1">IF(ISNUMBER(P928),IF(P928=100%,"CUMPLIDA",IF(AND(ISNUMBER(L928),ISNUMBER(INDIRECT("FECHA_"&amp;$B928,1))), IF(L928&lt;=INDIRECT("FECHA_"&amp;$B928,1),"INCUMPLIDA","PROCESO"), "VERIFICAR FECHA")),"SIN VALOR AVANCE")</f>
        <v>CUMPLIDA</v>
      </c>
    </row>
    <row r="929" spans="1:17" ht="240">
      <c r="A929" s="412" t="s">
        <v>19</v>
      </c>
      <c r="B929" s="383" t="s">
        <v>14</v>
      </c>
      <c r="C929" s="596"/>
      <c r="D929" s="596"/>
      <c r="E929" s="595"/>
      <c r="F929" s="595"/>
      <c r="G929" s="384" t="s">
        <v>3287</v>
      </c>
      <c r="H929" s="402" t="s">
        <v>3259</v>
      </c>
      <c r="I929" s="402" t="s">
        <v>3260</v>
      </c>
      <c r="J929" s="393">
        <v>2</v>
      </c>
      <c r="K929" s="386">
        <v>45717</v>
      </c>
      <c r="L929" s="386">
        <v>46081</v>
      </c>
      <c r="M929" s="387">
        <f t="shared" si="45"/>
        <v>52</v>
      </c>
      <c r="N929" s="388">
        <v>0.5</v>
      </c>
      <c r="O929" s="402" t="s">
        <v>3288</v>
      </c>
      <c r="P929" s="388">
        <f t="shared" si="44"/>
        <v>0.5</v>
      </c>
      <c r="Q929" s="389" t="str" cm="1">
        <f t="array" aca="1" ref="Q929" ca="1">IF(ISNUMBER(P929),IF(P929=100%,"CUMPLIDA",IF(AND(ISNUMBER(L929),ISNUMBER(INDIRECT("FECHA_"&amp;$B929,1))), IF(L929&lt;=INDIRECT("FECHA_"&amp;$B929,1),"INCUMPLIDA","PROCESO"), "VERIFICAR FECHA")),"SIN VALOR AVANCE")</f>
        <v>PROCESO</v>
      </c>
    </row>
    <row r="930" spans="1:17" ht="180.75">
      <c r="A930" s="412" t="s">
        <v>19</v>
      </c>
      <c r="B930" s="383" t="s">
        <v>14</v>
      </c>
      <c r="C930" s="596"/>
      <c r="D930" s="596"/>
      <c r="E930" s="595"/>
      <c r="F930" s="595"/>
      <c r="G930" s="384" t="s">
        <v>3289</v>
      </c>
      <c r="H930" s="402" t="s">
        <v>3290</v>
      </c>
      <c r="I930" s="402" t="s">
        <v>82</v>
      </c>
      <c r="J930" s="393">
        <v>1</v>
      </c>
      <c r="K930" s="386">
        <v>45717</v>
      </c>
      <c r="L930" s="386">
        <v>45838</v>
      </c>
      <c r="M930" s="387">
        <f t="shared" si="45"/>
        <v>17.285714285714285</v>
      </c>
      <c r="N930" s="388">
        <v>1</v>
      </c>
      <c r="O930" s="402" t="s">
        <v>3291</v>
      </c>
      <c r="P930" s="388">
        <f t="shared" si="44"/>
        <v>1</v>
      </c>
      <c r="Q930" s="389" t="str" cm="1">
        <f t="array" aca="1" ref="Q930" ca="1">IF(ISNUMBER(P930),IF(P930=100%,"CUMPLIDA",IF(AND(ISNUMBER(L930),ISNUMBER(INDIRECT("FECHA_"&amp;$B930,1))), IF(L930&lt;=INDIRECT("FECHA_"&amp;$B930,1),"INCUMPLIDA","PROCESO"), "VERIFICAR FECHA")),"SIN VALOR AVANCE")</f>
        <v>CUMPLIDA</v>
      </c>
    </row>
    <row r="931" spans="1:17" ht="180">
      <c r="A931" s="412" t="s">
        <v>19</v>
      </c>
      <c r="B931" s="383" t="s">
        <v>14</v>
      </c>
      <c r="C931" s="596"/>
      <c r="D931" s="596"/>
      <c r="E931" s="595"/>
      <c r="F931" s="595"/>
      <c r="G931" s="384" t="s">
        <v>3292</v>
      </c>
      <c r="H931" s="402" t="s">
        <v>3293</v>
      </c>
      <c r="I931" s="402" t="s">
        <v>82</v>
      </c>
      <c r="J931" s="393">
        <v>1</v>
      </c>
      <c r="K931" s="386">
        <v>45717</v>
      </c>
      <c r="L931" s="386">
        <v>45838</v>
      </c>
      <c r="M931" s="387">
        <f t="shared" si="45"/>
        <v>17.285714285714285</v>
      </c>
      <c r="N931" s="388">
        <v>1</v>
      </c>
      <c r="O931" s="402" t="s">
        <v>3294</v>
      </c>
      <c r="P931" s="388">
        <f t="shared" si="44"/>
        <v>1</v>
      </c>
      <c r="Q931" s="389" t="str" cm="1">
        <f t="array" aca="1" ref="Q931" ca="1">IF(ISNUMBER(P931),IF(P931=100%,"CUMPLIDA",IF(AND(ISNUMBER(L931),ISNUMBER(INDIRECT("FECHA_"&amp;$B931,1))), IF(L931&lt;=INDIRECT("FECHA_"&amp;$B931,1),"INCUMPLIDA","PROCESO"), "VERIFICAR FECHA")),"SIN VALOR AVANCE")</f>
        <v>CUMPLIDA</v>
      </c>
    </row>
    <row r="932" spans="1:17" ht="150.75">
      <c r="A932" s="412" t="s">
        <v>19</v>
      </c>
      <c r="B932" s="383" t="s">
        <v>14</v>
      </c>
      <c r="C932" s="596"/>
      <c r="D932" s="596"/>
      <c r="E932" s="595"/>
      <c r="F932" s="595"/>
      <c r="G932" s="384" t="s">
        <v>3295</v>
      </c>
      <c r="H932" s="402" t="s">
        <v>3255</v>
      </c>
      <c r="I932" s="402" t="s">
        <v>3256</v>
      </c>
      <c r="J932" s="393">
        <v>2</v>
      </c>
      <c r="K932" s="386">
        <v>45717</v>
      </c>
      <c r="L932" s="386">
        <v>45960</v>
      </c>
      <c r="M932" s="387">
        <f t="shared" si="45"/>
        <v>34.714285714285715</v>
      </c>
      <c r="N932" s="388">
        <v>1</v>
      </c>
      <c r="O932" s="402" t="s">
        <v>3257</v>
      </c>
      <c r="P932" s="388">
        <f t="shared" si="44"/>
        <v>1</v>
      </c>
      <c r="Q932" s="389" t="str" cm="1">
        <f t="array" aca="1" ref="Q932" ca="1">IF(ISNUMBER(P932),IF(P932=100%,"CUMPLIDA",IF(AND(ISNUMBER(L932),ISNUMBER(INDIRECT("FECHA_"&amp;$B932,1))), IF(L932&lt;=INDIRECT("FECHA_"&amp;$B932,1),"INCUMPLIDA","PROCESO"), "VERIFICAR FECHA")),"SIN VALOR AVANCE")</f>
        <v>CUMPLIDA</v>
      </c>
    </row>
    <row r="933" spans="1:17" ht="225.75">
      <c r="A933" s="412" t="s">
        <v>19</v>
      </c>
      <c r="B933" s="383" t="s">
        <v>14</v>
      </c>
      <c r="C933" s="596"/>
      <c r="D933" s="596"/>
      <c r="E933" s="595"/>
      <c r="F933" s="595"/>
      <c r="G933" s="384" t="s">
        <v>3296</v>
      </c>
      <c r="H933" s="402" t="s">
        <v>3297</v>
      </c>
      <c r="I933" s="402" t="s">
        <v>3260</v>
      </c>
      <c r="J933" s="393">
        <v>2</v>
      </c>
      <c r="K933" s="386">
        <v>45717</v>
      </c>
      <c r="L933" s="386">
        <v>46081</v>
      </c>
      <c r="M933" s="387">
        <f t="shared" si="45"/>
        <v>52</v>
      </c>
      <c r="N933" s="388">
        <v>0.5</v>
      </c>
      <c r="O933" s="402" t="s">
        <v>3298</v>
      </c>
      <c r="P933" s="388">
        <f t="shared" si="44"/>
        <v>0.5</v>
      </c>
      <c r="Q933" s="389" t="str" cm="1">
        <f t="array" aca="1" ref="Q933" ca="1">IF(ISNUMBER(P933),IF(P933=100%,"CUMPLIDA",IF(AND(ISNUMBER(L933),ISNUMBER(INDIRECT("FECHA_"&amp;$B933,1))), IF(L933&lt;=INDIRECT("FECHA_"&amp;$B933,1),"INCUMPLIDA","PROCESO"), "VERIFICAR FECHA")),"SIN VALOR AVANCE")</f>
        <v>PROCESO</v>
      </c>
    </row>
    <row r="934" spans="1:17" ht="150.75">
      <c r="A934" s="412" t="s">
        <v>19</v>
      </c>
      <c r="B934" s="383" t="s">
        <v>14</v>
      </c>
      <c r="C934" s="596"/>
      <c r="D934" s="596"/>
      <c r="E934" s="595" t="s">
        <v>3299</v>
      </c>
      <c r="F934" s="595"/>
      <c r="G934" s="384" t="s">
        <v>3300</v>
      </c>
      <c r="H934" s="402" t="s">
        <v>3255</v>
      </c>
      <c r="I934" s="402" t="s">
        <v>3256</v>
      </c>
      <c r="J934" s="393">
        <v>2</v>
      </c>
      <c r="K934" s="386">
        <v>45717</v>
      </c>
      <c r="L934" s="386">
        <v>45960</v>
      </c>
      <c r="M934" s="387">
        <f t="shared" si="45"/>
        <v>34.714285714285715</v>
      </c>
      <c r="N934" s="388">
        <v>1</v>
      </c>
      <c r="O934" s="402" t="s">
        <v>3257</v>
      </c>
      <c r="P934" s="388">
        <f t="shared" si="44"/>
        <v>1</v>
      </c>
      <c r="Q934" s="389" t="str" cm="1">
        <f t="array" aca="1" ref="Q934" ca="1">IF(ISNUMBER(P934),IF(P934=100%,"CUMPLIDA",IF(AND(ISNUMBER(L934),ISNUMBER(INDIRECT("FECHA_"&amp;$B934,1))), IF(L934&lt;=INDIRECT("FECHA_"&amp;$B934,1),"INCUMPLIDA","PROCESO"), "VERIFICAR FECHA")),"SIN VALOR AVANCE")</f>
        <v>CUMPLIDA</v>
      </c>
    </row>
    <row r="935" spans="1:17" ht="225.75">
      <c r="A935" s="412" t="s">
        <v>19</v>
      </c>
      <c r="B935" s="383" t="s">
        <v>14</v>
      </c>
      <c r="C935" s="596"/>
      <c r="D935" s="596"/>
      <c r="E935" s="595"/>
      <c r="F935" s="595"/>
      <c r="G935" s="384" t="s">
        <v>3301</v>
      </c>
      <c r="H935" s="402" t="s">
        <v>3302</v>
      </c>
      <c r="I935" s="402" t="s">
        <v>3260</v>
      </c>
      <c r="J935" s="393">
        <v>2</v>
      </c>
      <c r="K935" s="386">
        <v>45717</v>
      </c>
      <c r="L935" s="386">
        <v>46081</v>
      </c>
      <c r="M935" s="387">
        <f t="shared" si="45"/>
        <v>52</v>
      </c>
      <c r="N935" s="388">
        <v>0.5</v>
      </c>
      <c r="O935" s="402" t="s">
        <v>3298</v>
      </c>
      <c r="P935" s="388">
        <f t="shared" si="44"/>
        <v>0.5</v>
      </c>
      <c r="Q935" s="389" t="str" cm="1">
        <f t="array" aca="1" ref="Q935" ca="1">IF(ISNUMBER(P935),IF(P935=100%,"CUMPLIDA",IF(AND(ISNUMBER(L935),ISNUMBER(INDIRECT("FECHA_"&amp;$B935,1))), IF(L935&lt;=INDIRECT("FECHA_"&amp;$B935,1),"INCUMPLIDA","PROCESO"), "VERIFICAR FECHA")),"SIN VALOR AVANCE")</f>
        <v>PROCESO</v>
      </c>
    </row>
    <row r="936" spans="1:17" ht="150.75">
      <c r="A936" s="412" t="s">
        <v>19</v>
      </c>
      <c r="B936" s="383" t="s">
        <v>14</v>
      </c>
      <c r="C936" s="596"/>
      <c r="D936" s="596"/>
      <c r="E936" s="595" t="s">
        <v>3303</v>
      </c>
      <c r="F936" s="595"/>
      <c r="G936" s="384" t="s">
        <v>3304</v>
      </c>
      <c r="H936" s="402" t="s">
        <v>3255</v>
      </c>
      <c r="I936" s="402" t="s">
        <v>3256</v>
      </c>
      <c r="J936" s="393">
        <v>2</v>
      </c>
      <c r="K936" s="386">
        <v>45717</v>
      </c>
      <c r="L936" s="386">
        <v>45960</v>
      </c>
      <c r="M936" s="387">
        <f t="shared" si="45"/>
        <v>34.714285714285715</v>
      </c>
      <c r="N936" s="388">
        <v>1</v>
      </c>
      <c r="O936" s="402" t="s">
        <v>3257</v>
      </c>
      <c r="P936" s="388">
        <f t="shared" si="44"/>
        <v>1</v>
      </c>
      <c r="Q936" s="389" t="str" cm="1">
        <f t="array" aca="1" ref="Q936" ca="1">IF(ISNUMBER(P936),IF(P936=100%,"CUMPLIDA",IF(AND(ISNUMBER(L936),ISNUMBER(INDIRECT("FECHA_"&amp;$B936,1))), IF(L936&lt;=INDIRECT("FECHA_"&amp;$B936,1),"INCUMPLIDA","PROCESO"), "VERIFICAR FECHA")),"SIN VALOR AVANCE")</f>
        <v>CUMPLIDA</v>
      </c>
    </row>
    <row r="937" spans="1:17" ht="255">
      <c r="A937" s="412" t="s">
        <v>19</v>
      </c>
      <c r="B937" s="383" t="s">
        <v>14</v>
      </c>
      <c r="C937" s="596"/>
      <c r="D937" s="596"/>
      <c r="E937" s="595"/>
      <c r="F937" s="595"/>
      <c r="G937" s="384" t="s">
        <v>3305</v>
      </c>
      <c r="H937" s="402" t="s">
        <v>3259</v>
      </c>
      <c r="I937" s="402" t="s">
        <v>3260</v>
      </c>
      <c r="J937" s="393">
        <v>2</v>
      </c>
      <c r="K937" s="386">
        <v>45717</v>
      </c>
      <c r="L937" s="386">
        <v>46081</v>
      </c>
      <c r="M937" s="387">
        <f t="shared" si="45"/>
        <v>52</v>
      </c>
      <c r="N937" s="388">
        <v>0.5</v>
      </c>
      <c r="O937" s="402" t="s">
        <v>3306</v>
      </c>
      <c r="P937" s="388">
        <f t="shared" si="44"/>
        <v>0.5</v>
      </c>
      <c r="Q937" s="389" t="str" cm="1">
        <f t="array" aca="1" ref="Q937" ca="1">IF(ISNUMBER(P937),IF(P937=100%,"CUMPLIDA",IF(AND(ISNUMBER(L937),ISNUMBER(INDIRECT("FECHA_"&amp;$B937,1))), IF(L937&lt;=INDIRECT("FECHA_"&amp;$B937,1),"INCUMPLIDA","PROCESO"), "VERIFICAR FECHA")),"SIN VALOR AVANCE")</f>
        <v>PROCESO</v>
      </c>
    </row>
    <row r="938" spans="1:17" ht="165.75">
      <c r="A938" s="412" t="s">
        <v>19</v>
      </c>
      <c r="B938" s="383" t="s">
        <v>14</v>
      </c>
      <c r="C938" s="596"/>
      <c r="D938" s="596"/>
      <c r="E938" s="595"/>
      <c r="F938" s="595"/>
      <c r="G938" s="384" t="s">
        <v>3307</v>
      </c>
      <c r="H938" s="402" t="s">
        <v>3290</v>
      </c>
      <c r="I938" s="402" t="s">
        <v>82</v>
      </c>
      <c r="J938" s="393">
        <v>1</v>
      </c>
      <c r="K938" s="386">
        <v>45717</v>
      </c>
      <c r="L938" s="386">
        <v>45838</v>
      </c>
      <c r="M938" s="387">
        <f t="shared" si="45"/>
        <v>17.285714285714285</v>
      </c>
      <c r="N938" s="388">
        <v>1</v>
      </c>
      <c r="O938" s="402" t="s">
        <v>3308</v>
      </c>
      <c r="P938" s="388">
        <f t="shared" si="44"/>
        <v>1</v>
      </c>
      <c r="Q938" s="389" t="str" cm="1">
        <f t="array" aca="1" ref="Q938" ca="1">IF(ISNUMBER(P938),IF(P938=100%,"CUMPLIDA",IF(AND(ISNUMBER(L938),ISNUMBER(INDIRECT("FECHA_"&amp;$B938,1))), IF(L938&lt;=INDIRECT("FECHA_"&amp;$B938,1),"INCUMPLIDA","PROCESO"), "VERIFICAR FECHA")),"SIN VALOR AVANCE")</f>
        <v>CUMPLIDA</v>
      </c>
    </row>
    <row r="939" spans="1:17" ht="150.75" customHeight="1">
      <c r="A939" s="412" t="s">
        <v>19</v>
      </c>
      <c r="B939" s="383" t="s">
        <v>14</v>
      </c>
      <c r="C939" s="596"/>
      <c r="D939" s="596"/>
      <c r="E939" s="595" t="s">
        <v>3309</v>
      </c>
      <c r="F939" s="595"/>
      <c r="G939" s="384" t="s">
        <v>3310</v>
      </c>
      <c r="H939" s="402" t="s">
        <v>3255</v>
      </c>
      <c r="I939" s="402" t="s">
        <v>3256</v>
      </c>
      <c r="J939" s="393">
        <v>2</v>
      </c>
      <c r="K939" s="386">
        <v>45717</v>
      </c>
      <c r="L939" s="386">
        <v>45960</v>
      </c>
      <c r="M939" s="387">
        <f t="shared" si="45"/>
        <v>34.714285714285715</v>
      </c>
      <c r="N939" s="388">
        <v>1</v>
      </c>
      <c r="O939" s="402" t="s">
        <v>3257</v>
      </c>
      <c r="P939" s="388">
        <f t="shared" si="44"/>
        <v>1</v>
      </c>
      <c r="Q939" s="389" t="str" cm="1">
        <f t="array" aca="1" ref="Q939" ca="1">IF(ISNUMBER(P939),IF(P939=100%,"CUMPLIDA",IF(AND(ISNUMBER(L939),ISNUMBER(INDIRECT("FECHA_"&amp;$B939,1))), IF(L939&lt;=INDIRECT("FECHA_"&amp;$B939,1),"INCUMPLIDA","PROCESO"), "VERIFICAR FECHA")),"SIN VALOR AVANCE")</f>
        <v>CUMPLIDA</v>
      </c>
    </row>
    <row r="940" spans="1:17" ht="315">
      <c r="A940" s="412" t="s">
        <v>19</v>
      </c>
      <c r="B940" s="383" t="s">
        <v>14</v>
      </c>
      <c r="C940" s="596"/>
      <c r="D940" s="596"/>
      <c r="E940" s="595"/>
      <c r="F940" s="595"/>
      <c r="G940" s="384" t="s">
        <v>3311</v>
      </c>
      <c r="H940" s="402" t="s">
        <v>3302</v>
      </c>
      <c r="I940" s="402" t="s">
        <v>3260</v>
      </c>
      <c r="J940" s="393">
        <v>2</v>
      </c>
      <c r="K940" s="386">
        <v>45717</v>
      </c>
      <c r="L940" s="386">
        <v>46081</v>
      </c>
      <c r="M940" s="387">
        <f t="shared" si="45"/>
        <v>52</v>
      </c>
      <c r="N940" s="388">
        <v>0.5</v>
      </c>
      <c r="O940" s="402" t="s">
        <v>3288</v>
      </c>
      <c r="P940" s="388">
        <f t="shared" si="44"/>
        <v>0.5</v>
      </c>
      <c r="Q940" s="389" t="str" cm="1">
        <f t="array" aca="1" ref="Q940" ca="1">IF(ISNUMBER(P940),IF(P940=100%,"CUMPLIDA",IF(AND(ISNUMBER(L940),ISNUMBER(INDIRECT("FECHA_"&amp;$B940,1))), IF(L940&lt;=INDIRECT("FECHA_"&amp;$B940,1),"INCUMPLIDA","PROCESO"), "VERIFICAR FECHA")),"SIN VALOR AVANCE")</f>
        <v>PROCESO</v>
      </c>
    </row>
    <row r="941" spans="1:17" ht="150.75" customHeight="1">
      <c r="A941" s="412" t="s">
        <v>19</v>
      </c>
      <c r="B941" s="383" t="s">
        <v>14</v>
      </c>
      <c r="C941" s="596"/>
      <c r="D941" s="596"/>
      <c r="E941" s="595" t="s">
        <v>3312</v>
      </c>
      <c r="F941" s="595"/>
      <c r="G941" s="384" t="s">
        <v>3313</v>
      </c>
      <c r="H941" s="402" t="s">
        <v>3255</v>
      </c>
      <c r="I941" s="402" t="s">
        <v>3256</v>
      </c>
      <c r="J941" s="393">
        <v>2</v>
      </c>
      <c r="K941" s="386">
        <v>45717</v>
      </c>
      <c r="L941" s="386">
        <v>45960</v>
      </c>
      <c r="M941" s="387">
        <f t="shared" si="45"/>
        <v>34.714285714285715</v>
      </c>
      <c r="N941" s="388">
        <v>1</v>
      </c>
      <c r="O941" s="402" t="s">
        <v>3257</v>
      </c>
      <c r="P941" s="388">
        <f t="shared" si="44"/>
        <v>1</v>
      </c>
      <c r="Q941" s="389" t="str" cm="1">
        <f t="array" aca="1" ref="Q941" ca="1">IF(ISNUMBER(P941),IF(P941=100%,"CUMPLIDA",IF(AND(ISNUMBER(L941),ISNUMBER(INDIRECT("FECHA_"&amp;$B941,1))), IF(L941&lt;=INDIRECT("FECHA_"&amp;$B941,1),"INCUMPLIDA","PROCESO"), "VERIFICAR FECHA")),"SIN VALOR AVANCE")</f>
        <v>CUMPLIDA</v>
      </c>
    </row>
    <row r="942" spans="1:17" ht="255.75">
      <c r="A942" s="412" t="s">
        <v>19</v>
      </c>
      <c r="B942" s="383" t="s">
        <v>14</v>
      </c>
      <c r="C942" s="596"/>
      <c r="D942" s="596"/>
      <c r="E942" s="595"/>
      <c r="F942" s="595"/>
      <c r="G942" s="384" t="s">
        <v>3314</v>
      </c>
      <c r="H942" s="402" t="s">
        <v>3259</v>
      </c>
      <c r="I942" s="402" t="s">
        <v>3260</v>
      </c>
      <c r="J942" s="393">
        <v>2</v>
      </c>
      <c r="K942" s="386">
        <v>45717</v>
      </c>
      <c r="L942" s="386">
        <v>46081</v>
      </c>
      <c r="M942" s="387">
        <f>(L942-K942)/7</f>
        <v>52</v>
      </c>
      <c r="N942" s="388">
        <v>0.5</v>
      </c>
      <c r="O942" s="402" t="s">
        <v>3315</v>
      </c>
      <c r="P942" s="388">
        <f t="shared" si="44"/>
        <v>0.5</v>
      </c>
      <c r="Q942" s="389" t="str" cm="1">
        <f t="array" aca="1" ref="Q942" ca="1">IF(ISNUMBER(P942),IF(P942=100%,"CUMPLIDA",IF(AND(ISNUMBER(L942),ISNUMBER(INDIRECT("FECHA_"&amp;$B942,1))), IF(L942&lt;=INDIRECT("FECHA_"&amp;$B942,1),"INCUMPLIDA","PROCESO"), "VERIFICAR FECHA")),"SIN VALOR AVANCE")</f>
        <v>PROCESO</v>
      </c>
    </row>
    <row r="943" spans="1:17" ht="285">
      <c r="A943" s="412" t="s">
        <v>19</v>
      </c>
      <c r="B943" s="383" t="s">
        <v>14</v>
      </c>
      <c r="C943" s="596" t="s">
        <v>3316</v>
      </c>
      <c r="D943" s="596" t="s">
        <v>3317</v>
      </c>
      <c r="E943" s="595" t="s">
        <v>3318</v>
      </c>
      <c r="F943" s="595" t="s">
        <v>3319</v>
      </c>
      <c r="G943" s="384" t="s">
        <v>3320</v>
      </c>
      <c r="H943" s="402" t="s">
        <v>3321</v>
      </c>
      <c r="I943" s="402" t="s">
        <v>3322</v>
      </c>
      <c r="J943" s="393">
        <v>4</v>
      </c>
      <c r="K943" s="386">
        <v>45662</v>
      </c>
      <c r="L943" s="386">
        <v>46142</v>
      </c>
      <c r="M943" s="387">
        <f t="shared" ref="M943:M1006" si="46">(L943-K943)/7</f>
        <v>68.571428571428569</v>
      </c>
      <c r="N943" s="388">
        <v>0.25</v>
      </c>
      <c r="O943" s="402" t="s">
        <v>3323</v>
      </c>
      <c r="P943" s="388">
        <f t="shared" si="44"/>
        <v>0.25</v>
      </c>
      <c r="Q943" s="389" t="str" cm="1">
        <f t="array" aca="1" ref="Q943" ca="1">IF(ISNUMBER(P943),IF(P943=100%,"CUMPLIDA",IF(AND(ISNUMBER(L943),ISNUMBER(INDIRECT("FECHA_"&amp;$B943,1))), IF(L943&lt;=INDIRECT("FECHA_"&amp;$B943,1),"INCUMPLIDA","PROCESO"), "VERIFICAR FECHA")),"SIN VALOR AVANCE")</f>
        <v>PROCESO</v>
      </c>
    </row>
    <row r="944" spans="1:17" ht="30.75">
      <c r="A944" s="412" t="s">
        <v>19</v>
      </c>
      <c r="B944" s="383" t="s">
        <v>14</v>
      </c>
      <c r="C944" s="596"/>
      <c r="D944" s="596"/>
      <c r="E944" s="595"/>
      <c r="F944" s="595"/>
      <c r="G944" s="384" t="s">
        <v>3324</v>
      </c>
      <c r="H944" s="402" t="s">
        <v>2791</v>
      </c>
      <c r="I944" s="402" t="s">
        <v>2792</v>
      </c>
      <c r="J944" s="393">
        <v>1</v>
      </c>
      <c r="K944" s="386">
        <v>45231</v>
      </c>
      <c r="L944" s="386">
        <v>45504</v>
      </c>
      <c r="M944" s="387">
        <f t="shared" si="46"/>
        <v>39</v>
      </c>
      <c r="N944" s="388">
        <v>1</v>
      </c>
      <c r="O944" s="402" t="s">
        <v>2793</v>
      </c>
      <c r="P944" s="388">
        <f t="shared" si="44"/>
        <v>1</v>
      </c>
      <c r="Q944" s="389" t="str" cm="1">
        <f t="array" aca="1" ref="Q944" ca="1">IF(ISNUMBER(P944),IF(P944=100%,"CUMPLIDA",IF(AND(ISNUMBER(L944),ISNUMBER(INDIRECT("FECHA_"&amp;$B944,1))), IF(L944&lt;=INDIRECT("FECHA_"&amp;$B944,1),"INCUMPLIDA","PROCESO"), "VERIFICAR FECHA")),"SIN VALOR AVANCE")</f>
        <v>CUMPLIDA</v>
      </c>
    </row>
    <row r="945" spans="1:17" ht="105.75">
      <c r="A945" s="412" t="s">
        <v>19</v>
      </c>
      <c r="B945" s="383" t="s">
        <v>14</v>
      </c>
      <c r="C945" s="596"/>
      <c r="D945" s="596"/>
      <c r="E945" s="595"/>
      <c r="F945" s="595"/>
      <c r="G945" s="384" t="s">
        <v>3325</v>
      </c>
      <c r="H945" s="402" t="s">
        <v>1008</v>
      </c>
      <c r="I945" s="402" t="s">
        <v>119</v>
      </c>
      <c r="J945" s="393">
        <v>1</v>
      </c>
      <c r="K945" s="386">
        <v>45323</v>
      </c>
      <c r="L945" s="386">
        <v>45747</v>
      </c>
      <c r="M945" s="387">
        <f t="shared" si="46"/>
        <v>60.571428571428569</v>
      </c>
      <c r="N945" s="388">
        <v>1</v>
      </c>
      <c r="O945" s="402" t="s">
        <v>2795</v>
      </c>
      <c r="P945" s="388">
        <f t="shared" si="44"/>
        <v>1</v>
      </c>
      <c r="Q945" s="389" t="str" cm="1">
        <f t="array" aca="1" ref="Q945" ca="1">IF(ISNUMBER(P945),IF(P945=100%,"CUMPLIDA",IF(AND(ISNUMBER(L945),ISNUMBER(INDIRECT("FECHA_"&amp;$B945,1))), IF(L945&lt;=INDIRECT("FECHA_"&amp;$B945,1),"INCUMPLIDA","PROCESO"), "VERIFICAR FECHA")),"SIN VALOR AVANCE")</f>
        <v>CUMPLIDA</v>
      </c>
    </row>
    <row r="946" spans="1:17" ht="30.75">
      <c r="A946" s="412" t="s">
        <v>19</v>
      </c>
      <c r="B946" s="383" t="s">
        <v>14</v>
      </c>
      <c r="C946" s="596"/>
      <c r="D946" s="596"/>
      <c r="E946" s="595"/>
      <c r="F946" s="595"/>
      <c r="G946" s="384" t="s">
        <v>3326</v>
      </c>
      <c r="H946" s="402" t="s">
        <v>120</v>
      </c>
      <c r="I946" s="402" t="s">
        <v>121</v>
      </c>
      <c r="J946" s="393">
        <v>1</v>
      </c>
      <c r="K946" s="386">
        <v>45323</v>
      </c>
      <c r="L946" s="386">
        <v>45747</v>
      </c>
      <c r="M946" s="387">
        <f t="shared" si="46"/>
        <v>60.571428571428569</v>
      </c>
      <c r="N946" s="388">
        <v>1</v>
      </c>
      <c r="O946" s="402" t="s">
        <v>2793</v>
      </c>
      <c r="P946" s="388">
        <f t="shared" si="44"/>
        <v>1</v>
      </c>
      <c r="Q946" s="389" t="str" cm="1">
        <f t="array" aca="1" ref="Q946" ca="1">IF(ISNUMBER(P946),IF(P946=100%,"CUMPLIDA",IF(AND(ISNUMBER(L946),ISNUMBER(INDIRECT("FECHA_"&amp;$B946,1))), IF(L946&lt;=INDIRECT("FECHA_"&amp;$B946,1),"INCUMPLIDA","PROCESO"), "VERIFICAR FECHA")),"SIN VALOR AVANCE")</f>
        <v>CUMPLIDA</v>
      </c>
    </row>
    <row r="947" spans="1:17" ht="45">
      <c r="A947" s="412" t="s">
        <v>19</v>
      </c>
      <c r="B947" s="383" t="s">
        <v>14</v>
      </c>
      <c r="C947" s="596"/>
      <c r="D947" s="596"/>
      <c r="E947" s="595"/>
      <c r="F947" s="595"/>
      <c r="G947" s="384" t="s">
        <v>3327</v>
      </c>
      <c r="H947" s="402" t="s">
        <v>195</v>
      </c>
      <c r="I947" s="402" t="s">
        <v>196</v>
      </c>
      <c r="J947" s="393">
        <v>1</v>
      </c>
      <c r="K947" s="386">
        <v>45231</v>
      </c>
      <c r="L947" s="386">
        <v>45747</v>
      </c>
      <c r="M947" s="387">
        <f t="shared" si="46"/>
        <v>73.714285714285708</v>
      </c>
      <c r="N947" s="388">
        <v>1</v>
      </c>
      <c r="O947" s="402" t="s">
        <v>2793</v>
      </c>
      <c r="P947" s="388">
        <f t="shared" si="44"/>
        <v>1</v>
      </c>
      <c r="Q947" s="389" t="str" cm="1">
        <f t="array" aca="1" ref="Q947" ca="1">IF(ISNUMBER(P947),IF(P947=100%,"CUMPLIDA",IF(AND(ISNUMBER(L947),ISNUMBER(INDIRECT("FECHA_"&amp;$B947,1))), IF(L947&lt;=INDIRECT("FECHA_"&amp;$B947,1),"INCUMPLIDA","PROCESO"), "VERIFICAR FECHA")),"SIN VALOR AVANCE")</f>
        <v>CUMPLIDA</v>
      </c>
    </row>
    <row r="948" spans="1:17" ht="105.75">
      <c r="A948" s="412" t="s">
        <v>19</v>
      </c>
      <c r="B948" s="383" t="s">
        <v>14</v>
      </c>
      <c r="C948" s="596"/>
      <c r="D948" s="596"/>
      <c r="E948" s="595"/>
      <c r="F948" s="595"/>
      <c r="G948" s="384" t="s">
        <v>3328</v>
      </c>
      <c r="H948" s="402" t="s">
        <v>122</v>
      </c>
      <c r="I948" s="402" t="s">
        <v>123</v>
      </c>
      <c r="J948" s="393">
        <v>1</v>
      </c>
      <c r="K948" s="386">
        <v>45323</v>
      </c>
      <c r="L948" s="386">
        <v>45747</v>
      </c>
      <c r="M948" s="387">
        <f t="shared" si="46"/>
        <v>60.571428571428569</v>
      </c>
      <c r="N948" s="388">
        <v>1</v>
      </c>
      <c r="O948" s="402" t="s">
        <v>2795</v>
      </c>
      <c r="P948" s="388">
        <f t="shared" si="44"/>
        <v>1</v>
      </c>
      <c r="Q948" s="389" t="str" cm="1">
        <f t="array" aca="1" ref="Q948" ca="1">IF(ISNUMBER(P948),IF(P948=100%,"CUMPLIDA",IF(AND(ISNUMBER(L948),ISNUMBER(INDIRECT("FECHA_"&amp;$B948,1))), IF(L948&lt;=INDIRECT("FECHA_"&amp;$B948,1),"INCUMPLIDA","PROCESO"), "VERIFICAR FECHA")),"SIN VALOR AVANCE")</f>
        <v>CUMPLIDA</v>
      </c>
    </row>
    <row r="949" spans="1:17" ht="30.75">
      <c r="A949" s="412" t="s">
        <v>19</v>
      </c>
      <c r="B949" s="383" t="s">
        <v>14</v>
      </c>
      <c r="C949" s="596"/>
      <c r="D949" s="596"/>
      <c r="E949" s="595"/>
      <c r="F949" s="595"/>
      <c r="G949" s="384" t="s">
        <v>3329</v>
      </c>
      <c r="H949" s="402" t="s">
        <v>124</v>
      </c>
      <c r="I949" s="402" t="s">
        <v>125</v>
      </c>
      <c r="J949" s="393">
        <v>1</v>
      </c>
      <c r="K949" s="386">
        <v>45231</v>
      </c>
      <c r="L949" s="386">
        <v>45747</v>
      </c>
      <c r="M949" s="387">
        <f t="shared" si="46"/>
        <v>73.714285714285708</v>
      </c>
      <c r="N949" s="388">
        <v>1</v>
      </c>
      <c r="O949" s="402" t="s">
        <v>2793</v>
      </c>
      <c r="P949" s="388">
        <f t="shared" si="44"/>
        <v>1</v>
      </c>
      <c r="Q949" s="389" t="str" cm="1">
        <f t="array" aca="1" ref="Q949" ca="1">IF(ISNUMBER(P949),IF(P949=100%,"CUMPLIDA",IF(AND(ISNUMBER(L949),ISNUMBER(INDIRECT("FECHA_"&amp;$B949,1))), IF(L949&lt;=INDIRECT("FECHA_"&amp;$B949,1),"INCUMPLIDA","PROCESO"), "VERIFICAR FECHA")),"SIN VALOR AVANCE")</f>
        <v>CUMPLIDA</v>
      </c>
    </row>
    <row r="950" spans="1:17" ht="135.75">
      <c r="A950" s="412" t="s">
        <v>19</v>
      </c>
      <c r="B950" s="383" t="s">
        <v>14</v>
      </c>
      <c r="C950" s="596"/>
      <c r="D950" s="596"/>
      <c r="E950" s="595"/>
      <c r="F950" s="595"/>
      <c r="G950" s="384" t="s">
        <v>3330</v>
      </c>
      <c r="H950" s="402" t="s">
        <v>126</v>
      </c>
      <c r="I950" s="402" t="s">
        <v>127</v>
      </c>
      <c r="J950" s="393">
        <v>1</v>
      </c>
      <c r="K950" s="386">
        <v>45231</v>
      </c>
      <c r="L950" s="386">
        <v>45808</v>
      </c>
      <c r="M950" s="387">
        <f t="shared" si="46"/>
        <v>82.428571428571431</v>
      </c>
      <c r="N950" s="388">
        <v>1</v>
      </c>
      <c r="O950" s="402" t="s">
        <v>2801</v>
      </c>
      <c r="P950" s="388">
        <f t="shared" si="44"/>
        <v>1</v>
      </c>
      <c r="Q950" s="389" t="str" cm="1">
        <f t="array" aca="1" ref="Q950" ca="1">IF(ISNUMBER(P950),IF(P950=100%,"CUMPLIDA",IF(AND(ISNUMBER(L950),ISNUMBER(INDIRECT("FECHA_"&amp;$B950,1))), IF(L950&lt;=INDIRECT("FECHA_"&amp;$B950,1),"INCUMPLIDA","PROCESO"), "VERIFICAR FECHA")),"SIN VALOR AVANCE")</f>
        <v>CUMPLIDA</v>
      </c>
    </row>
    <row r="951" spans="1:17" ht="30.75">
      <c r="A951" s="412" t="s">
        <v>19</v>
      </c>
      <c r="B951" s="383" t="s">
        <v>14</v>
      </c>
      <c r="C951" s="596"/>
      <c r="D951" s="596"/>
      <c r="E951" s="595"/>
      <c r="F951" s="595"/>
      <c r="G951" s="384" t="s">
        <v>3331</v>
      </c>
      <c r="H951" s="402" t="s">
        <v>129</v>
      </c>
      <c r="I951" s="402" t="s">
        <v>130</v>
      </c>
      <c r="J951" s="393">
        <v>7</v>
      </c>
      <c r="K951" s="386">
        <v>46024</v>
      </c>
      <c r="L951" s="386">
        <v>46660</v>
      </c>
      <c r="M951" s="387">
        <f t="shared" si="46"/>
        <v>90.857142857142861</v>
      </c>
      <c r="N951" s="388">
        <v>0</v>
      </c>
      <c r="O951" s="402" t="s">
        <v>2793</v>
      </c>
      <c r="P951" s="388">
        <f t="shared" si="44"/>
        <v>0</v>
      </c>
      <c r="Q951" s="389" t="str" cm="1">
        <f t="array" aca="1" ref="Q951" ca="1">IF(ISNUMBER(P951),IF(P951=100%,"CUMPLIDA",IF(AND(ISNUMBER(L951),ISNUMBER(INDIRECT("FECHA_"&amp;$B951,1))), IF(L951&lt;=INDIRECT("FECHA_"&amp;$B951,1),"INCUMPLIDA","PROCESO"), "VERIFICAR FECHA")),"SIN VALOR AVANCE")</f>
        <v>PROCESO</v>
      </c>
    </row>
    <row r="952" spans="1:17" ht="105.75">
      <c r="A952" s="412" t="s">
        <v>19</v>
      </c>
      <c r="B952" s="383" t="s">
        <v>14</v>
      </c>
      <c r="C952" s="596"/>
      <c r="D952" s="596"/>
      <c r="E952" s="595"/>
      <c r="F952" s="595"/>
      <c r="G952" s="384" t="s">
        <v>3332</v>
      </c>
      <c r="H952" s="402" t="s">
        <v>132</v>
      </c>
      <c r="I952" s="402" t="s">
        <v>133</v>
      </c>
      <c r="J952" s="393">
        <v>1</v>
      </c>
      <c r="K952" s="386">
        <v>46024</v>
      </c>
      <c r="L952" s="386">
        <v>46660</v>
      </c>
      <c r="M952" s="387">
        <f t="shared" si="46"/>
        <v>90.857142857142861</v>
      </c>
      <c r="N952" s="388">
        <v>0</v>
      </c>
      <c r="O952" s="402" t="s">
        <v>2795</v>
      </c>
      <c r="P952" s="388">
        <f t="shared" si="44"/>
        <v>0</v>
      </c>
      <c r="Q952" s="389" t="str" cm="1">
        <f t="array" aca="1" ref="Q952" ca="1">IF(ISNUMBER(P952),IF(P952=100%,"CUMPLIDA",IF(AND(ISNUMBER(L952),ISNUMBER(INDIRECT("FECHA_"&amp;$B952,1))), IF(L952&lt;=INDIRECT("FECHA_"&amp;$B952,1),"INCUMPLIDA","PROCESO"), "VERIFICAR FECHA")),"SIN VALOR AVANCE")</f>
        <v>PROCESO</v>
      </c>
    </row>
    <row r="953" spans="1:17" ht="135.75">
      <c r="A953" s="412" t="s">
        <v>19</v>
      </c>
      <c r="B953" s="383" t="s">
        <v>14</v>
      </c>
      <c r="C953" s="596"/>
      <c r="D953" s="596"/>
      <c r="E953" s="595"/>
      <c r="F953" s="595"/>
      <c r="G953" s="384" t="s">
        <v>3333</v>
      </c>
      <c r="H953" s="402" t="s">
        <v>135</v>
      </c>
      <c r="I953" s="402" t="s">
        <v>136</v>
      </c>
      <c r="J953" s="393">
        <v>2</v>
      </c>
      <c r="K953" s="386">
        <v>46024</v>
      </c>
      <c r="L953" s="386">
        <v>46660</v>
      </c>
      <c r="M953" s="387">
        <f t="shared" si="46"/>
        <v>90.857142857142861</v>
      </c>
      <c r="N953" s="388">
        <v>0</v>
      </c>
      <c r="O953" s="402" t="s">
        <v>2801</v>
      </c>
      <c r="P953" s="388">
        <f t="shared" si="44"/>
        <v>0</v>
      </c>
      <c r="Q953" s="389" t="str" cm="1">
        <f t="array" aca="1" ref="Q953" ca="1">IF(ISNUMBER(P953),IF(P953=100%,"CUMPLIDA",IF(AND(ISNUMBER(L953),ISNUMBER(INDIRECT("FECHA_"&amp;$B953,1))), IF(L953&lt;=INDIRECT("FECHA_"&amp;$B953,1),"INCUMPLIDA","PROCESO"), "VERIFICAR FECHA")),"SIN VALOR AVANCE")</f>
        <v>PROCESO</v>
      </c>
    </row>
    <row r="954" spans="1:17" ht="210">
      <c r="A954" s="412" t="s">
        <v>19</v>
      </c>
      <c r="B954" s="383" t="s">
        <v>14</v>
      </c>
      <c r="C954" s="596"/>
      <c r="D954" s="596"/>
      <c r="E954" s="595" t="s">
        <v>3334</v>
      </c>
      <c r="F954" s="595"/>
      <c r="G954" s="384" t="s">
        <v>3335</v>
      </c>
      <c r="H954" s="402" t="s">
        <v>3336</v>
      </c>
      <c r="I954" s="402" t="s">
        <v>3337</v>
      </c>
      <c r="J954" s="393">
        <v>36</v>
      </c>
      <c r="K954" s="386">
        <v>45662</v>
      </c>
      <c r="L954" s="386">
        <v>46142</v>
      </c>
      <c r="M954" s="387">
        <f t="shared" si="46"/>
        <v>68.571428571428569</v>
      </c>
      <c r="N954" s="388">
        <v>0.33</v>
      </c>
      <c r="O954" s="402" t="s">
        <v>3338</v>
      </c>
      <c r="P954" s="388">
        <f t="shared" si="44"/>
        <v>0.33</v>
      </c>
      <c r="Q954" s="389" t="str" cm="1">
        <f t="array" aca="1" ref="Q954" ca="1">IF(ISNUMBER(P954),IF(P954=100%,"CUMPLIDA",IF(AND(ISNUMBER(L954),ISNUMBER(INDIRECT("FECHA_"&amp;$B954,1))), IF(L954&lt;=INDIRECT("FECHA_"&amp;$B954,1),"INCUMPLIDA","PROCESO"), "VERIFICAR FECHA")),"SIN VALOR AVANCE")</f>
        <v>PROCESO</v>
      </c>
    </row>
    <row r="955" spans="1:17" ht="60">
      <c r="A955" s="412" t="s">
        <v>19</v>
      </c>
      <c r="B955" s="383" t="s">
        <v>14</v>
      </c>
      <c r="C955" s="596"/>
      <c r="D955" s="596"/>
      <c r="E955" s="595"/>
      <c r="F955" s="595"/>
      <c r="G955" s="384" t="s">
        <v>3339</v>
      </c>
      <c r="H955" s="402" t="s">
        <v>3340</v>
      </c>
      <c r="I955" s="402" t="s">
        <v>3341</v>
      </c>
      <c r="J955" s="393">
        <v>1</v>
      </c>
      <c r="K955" s="386">
        <v>45689</v>
      </c>
      <c r="L955" s="386">
        <v>45838</v>
      </c>
      <c r="M955" s="387">
        <f t="shared" si="46"/>
        <v>21.285714285714285</v>
      </c>
      <c r="N955" s="388">
        <v>1</v>
      </c>
      <c r="O955" s="409" t="s">
        <v>3342</v>
      </c>
      <c r="P955" s="388">
        <f t="shared" si="44"/>
        <v>1</v>
      </c>
      <c r="Q955" s="389" t="str" cm="1">
        <f t="array" aca="1" ref="Q955" ca="1">IF(ISNUMBER(P955),IF(P955=100%,"CUMPLIDA",IF(AND(ISNUMBER(L955),ISNUMBER(INDIRECT("FECHA_"&amp;$B955,1))), IF(L955&lt;=INDIRECT("FECHA_"&amp;$B955,1),"INCUMPLIDA","PROCESO"), "VERIFICAR FECHA")),"SIN VALOR AVANCE")</f>
        <v>CUMPLIDA</v>
      </c>
    </row>
    <row r="956" spans="1:17" ht="105">
      <c r="A956" s="412" t="s">
        <v>19</v>
      </c>
      <c r="B956" s="383" t="s">
        <v>14</v>
      </c>
      <c r="C956" s="596"/>
      <c r="D956" s="596"/>
      <c r="E956" s="595"/>
      <c r="F956" s="595"/>
      <c r="G956" s="384" t="s">
        <v>3343</v>
      </c>
      <c r="H956" s="402" t="s">
        <v>3344</v>
      </c>
      <c r="I956" s="402" t="s">
        <v>3345</v>
      </c>
      <c r="J956" s="393">
        <v>4</v>
      </c>
      <c r="K956" s="386">
        <v>45689</v>
      </c>
      <c r="L956" s="386">
        <v>46053</v>
      </c>
      <c r="M956" s="387">
        <f t="shared" si="46"/>
        <v>52</v>
      </c>
      <c r="N956" s="388">
        <v>0.5</v>
      </c>
      <c r="O956" s="402" t="s">
        <v>3346</v>
      </c>
      <c r="P956" s="388">
        <f t="shared" si="44"/>
        <v>0.5</v>
      </c>
      <c r="Q956" s="389" t="str" cm="1">
        <f t="array" aca="1" ref="Q956" ca="1">IF(ISNUMBER(P956),IF(P956=100%,"CUMPLIDA",IF(AND(ISNUMBER(L956),ISNUMBER(INDIRECT("FECHA_"&amp;$B956,1))), IF(L956&lt;=INDIRECT("FECHA_"&amp;$B956,1),"INCUMPLIDA","PROCESO"), "VERIFICAR FECHA")),"SIN VALOR AVANCE")</f>
        <v>PROCESO</v>
      </c>
    </row>
    <row r="957" spans="1:17" ht="75" customHeight="1">
      <c r="A957" s="412" t="s">
        <v>19</v>
      </c>
      <c r="B957" s="383" t="s">
        <v>14</v>
      </c>
      <c r="C957" s="596"/>
      <c r="D957" s="596"/>
      <c r="E957" s="595" t="s">
        <v>3347</v>
      </c>
      <c r="F957" s="595"/>
      <c r="G957" s="384" t="s">
        <v>3348</v>
      </c>
      <c r="H957" s="402" t="s">
        <v>3349</v>
      </c>
      <c r="I957" s="402" t="s">
        <v>3350</v>
      </c>
      <c r="J957" s="393">
        <v>18</v>
      </c>
      <c r="K957" s="386">
        <v>45662</v>
      </c>
      <c r="L957" s="386">
        <v>46142</v>
      </c>
      <c r="M957" s="387">
        <f t="shared" si="46"/>
        <v>68.571428571428569</v>
      </c>
      <c r="N957" s="388">
        <v>0.33</v>
      </c>
      <c r="O957" s="409" t="s">
        <v>3351</v>
      </c>
      <c r="P957" s="388">
        <f t="shared" si="44"/>
        <v>0.33</v>
      </c>
      <c r="Q957" s="389" t="str" cm="1">
        <f t="array" aca="1" ref="Q957" ca="1">IF(ISNUMBER(P957),IF(P957=100%,"CUMPLIDA",IF(AND(ISNUMBER(L957),ISNUMBER(INDIRECT("FECHA_"&amp;$B957,1))), IF(L957&lt;=INDIRECT("FECHA_"&amp;$B957,1),"INCUMPLIDA","PROCESO"), "VERIFICAR FECHA")),"SIN VALOR AVANCE")</f>
        <v>PROCESO</v>
      </c>
    </row>
    <row r="958" spans="1:17" ht="30.75">
      <c r="A958" s="412" t="s">
        <v>19</v>
      </c>
      <c r="B958" s="383" t="s">
        <v>14</v>
      </c>
      <c r="C958" s="596"/>
      <c r="D958" s="596"/>
      <c r="E958" s="595"/>
      <c r="F958" s="595"/>
      <c r="G958" s="384" t="s">
        <v>3324</v>
      </c>
      <c r="H958" s="402" t="s">
        <v>2791</v>
      </c>
      <c r="I958" s="402" t="s">
        <v>2792</v>
      </c>
      <c r="J958" s="393">
        <v>1</v>
      </c>
      <c r="K958" s="386">
        <v>45231</v>
      </c>
      <c r="L958" s="386">
        <v>45504</v>
      </c>
      <c r="M958" s="387">
        <f t="shared" si="46"/>
        <v>39</v>
      </c>
      <c r="N958" s="388">
        <v>1</v>
      </c>
      <c r="O958" s="402" t="s">
        <v>2793</v>
      </c>
      <c r="P958" s="388">
        <f t="shared" si="44"/>
        <v>1</v>
      </c>
      <c r="Q958" s="389" t="str" cm="1">
        <f t="array" aca="1" ref="Q958" ca="1">IF(ISNUMBER(P958),IF(P958=100%,"CUMPLIDA",IF(AND(ISNUMBER(L958),ISNUMBER(INDIRECT("FECHA_"&amp;$B958,1))), IF(L958&lt;=INDIRECT("FECHA_"&amp;$B958,1),"INCUMPLIDA","PROCESO"), "VERIFICAR FECHA")),"SIN VALOR AVANCE")</f>
        <v>CUMPLIDA</v>
      </c>
    </row>
    <row r="959" spans="1:17" ht="105.75">
      <c r="A959" s="412" t="s">
        <v>19</v>
      </c>
      <c r="B959" s="383" t="s">
        <v>14</v>
      </c>
      <c r="C959" s="596"/>
      <c r="D959" s="596"/>
      <c r="E959" s="595"/>
      <c r="F959" s="595"/>
      <c r="G959" s="384" t="s">
        <v>3325</v>
      </c>
      <c r="H959" s="402" t="s">
        <v>1008</v>
      </c>
      <c r="I959" s="402" t="s">
        <v>119</v>
      </c>
      <c r="J959" s="393">
        <v>1</v>
      </c>
      <c r="K959" s="386">
        <v>45323</v>
      </c>
      <c r="L959" s="386">
        <v>45747</v>
      </c>
      <c r="M959" s="387">
        <f t="shared" si="46"/>
        <v>60.571428571428569</v>
      </c>
      <c r="N959" s="388">
        <v>1</v>
      </c>
      <c r="O959" s="402" t="s">
        <v>2795</v>
      </c>
      <c r="P959" s="388">
        <f t="shared" si="44"/>
        <v>1</v>
      </c>
      <c r="Q959" s="389" t="str" cm="1">
        <f t="array" aca="1" ref="Q959" ca="1">IF(ISNUMBER(P959),IF(P959=100%,"CUMPLIDA",IF(AND(ISNUMBER(L959),ISNUMBER(INDIRECT("FECHA_"&amp;$B959,1))), IF(L959&lt;=INDIRECT("FECHA_"&amp;$B959,1),"INCUMPLIDA","PROCESO"), "VERIFICAR FECHA")),"SIN VALOR AVANCE")</f>
        <v>CUMPLIDA</v>
      </c>
    </row>
    <row r="960" spans="1:17" ht="30.75">
      <c r="A960" s="412" t="s">
        <v>19</v>
      </c>
      <c r="B960" s="383" t="s">
        <v>14</v>
      </c>
      <c r="C960" s="596"/>
      <c r="D960" s="596"/>
      <c r="E960" s="595"/>
      <c r="F960" s="595"/>
      <c r="G960" s="384" t="s">
        <v>3326</v>
      </c>
      <c r="H960" s="402" t="s">
        <v>120</v>
      </c>
      <c r="I960" s="402" t="s">
        <v>121</v>
      </c>
      <c r="J960" s="393">
        <v>1</v>
      </c>
      <c r="K960" s="386">
        <v>45323</v>
      </c>
      <c r="L960" s="386">
        <v>45747</v>
      </c>
      <c r="M960" s="387">
        <f t="shared" si="46"/>
        <v>60.571428571428569</v>
      </c>
      <c r="N960" s="388">
        <v>1</v>
      </c>
      <c r="O960" s="402" t="s">
        <v>2793</v>
      </c>
      <c r="P960" s="388">
        <f t="shared" si="44"/>
        <v>1</v>
      </c>
      <c r="Q960" s="389" t="str" cm="1">
        <f t="array" aca="1" ref="Q960" ca="1">IF(ISNUMBER(P960),IF(P960=100%,"CUMPLIDA",IF(AND(ISNUMBER(L960),ISNUMBER(INDIRECT("FECHA_"&amp;$B960,1))), IF(L960&lt;=INDIRECT("FECHA_"&amp;$B960,1),"INCUMPLIDA","PROCESO"), "VERIFICAR FECHA")),"SIN VALOR AVANCE")</f>
        <v>CUMPLIDA</v>
      </c>
    </row>
    <row r="961" spans="1:17" ht="45">
      <c r="A961" s="412" t="s">
        <v>19</v>
      </c>
      <c r="B961" s="383" t="s">
        <v>14</v>
      </c>
      <c r="C961" s="596"/>
      <c r="D961" s="596"/>
      <c r="E961" s="595"/>
      <c r="F961" s="595"/>
      <c r="G961" s="384" t="s">
        <v>3327</v>
      </c>
      <c r="H961" s="402" t="s">
        <v>195</v>
      </c>
      <c r="I961" s="402" t="s">
        <v>196</v>
      </c>
      <c r="J961" s="393">
        <v>1</v>
      </c>
      <c r="K961" s="386">
        <v>45231</v>
      </c>
      <c r="L961" s="386">
        <v>45747</v>
      </c>
      <c r="M961" s="387">
        <f t="shared" si="46"/>
        <v>73.714285714285708</v>
      </c>
      <c r="N961" s="388">
        <v>1</v>
      </c>
      <c r="O961" s="402" t="s">
        <v>2793</v>
      </c>
      <c r="P961" s="388">
        <f t="shared" ref="P961:P1017" si="47">IF(B961="ITRC",N961,N961/J961)</f>
        <v>1</v>
      </c>
      <c r="Q961" s="389" t="str" cm="1">
        <f t="array" aca="1" ref="Q961" ca="1">IF(ISNUMBER(P961),IF(P961=100%,"CUMPLIDA",IF(AND(ISNUMBER(L961),ISNUMBER(INDIRECT("FECHA_"&amp;$B961,1))), IF(L961&lt;=INDIRECT("FECHA_"&amp;$B961,1),"INCUMPLIDA","PROCESO"), "VERIFICAR FECHA")),"SIN VALOR AVANCE")</f>
        <v>CUMPLIDA</v>
      </c>
    </row>
    <row r="962" spans="1:17" ht="105.75">
      <c r="A962" s="412" t="s">
        <v>19</v>
      </c>
      <c r="B962" s="383" t="s">
        <v>14</v>
      </c>
      <c r="C962" s="596"/>
      <c r="D962" s="596"/>
      <c r="E962" s="595"/>
      <c r="F962" s="595"/>
      <c r="G962" s="384" t="s">
        <v>3328</v>
      </c>
      <c r="H962" s="402" t="s">
        <v>122</v>
      </c>
      <c r="I962" s="402" t="s">
        <v>123</v>
      </c>
      <c r="J962" s="393">
        <v>1</v>
      </c>
      <c r="K962" s="386">
        <v>45323</v>
      </c>
      <c r="L962" s="386">
        <v>45747</v>
      </c>
      <c r="M962" s="387">
        <f t="shared" si="46"/>
        <v>60.571428571428569</v>
      </c>
      <c r="N962" s="388">
        <v>1</v>
      </c>
      <c r="O962" s="402" t="s">
        <v>2795</v>
      </c>
      <c r="P962" s="388">
        <f t="shared" si="47"/>
        <v>1</v>
      </c>
      <c r="Q962" s="389" t="str" cm="1">
        <f t="array" aca="1" ref="Q962" ca="1">IF(ISNUMBER(P962),IF(P962=100%,"CUMPLIDA",IF(AND(ISNUMBER(L962),ISNUMBER(INDIRECT("FECHA_"&amp;$B962,1))), IF(L962&lt;=INDIRECT("FECHA_"&amp;$B962,1),"INCUMPLIDA","PROCESO"), "VERIFICAR FECHA")),"SIN VALOR AVANCE")</f>
        <v>CUMPLIDA</v>
      </c>
    </row>
    <row r="963" spans="1:17" ht="30.75">
      <c r="A963" s="412" t="s">
        <v>19</v>
      </c>
      <c r="B963" s="383" t="s">
        <v>14</v>
      </c>
      <c r="C963" s="596"/>
      <c r="D963" s="596"/>
      <c r="E963" s="595"/>
      <c r="F963" s="595"/>
      <c r="G963" s="384" t="s">
        <v>3329</v>
      </c>
      <c r="H963" s="402" t="s">
        <v>124</v>
      </c>
      <c r="I963" s="402" t="s">
        <v>125</v>
      </c>
      <c r="J963" s="393">
        <v>1</v>
      </c>
      <c r="K963" s="386">
        <v>45231</v>
      </c>
      <c r="L963" s="386">
        <v>45747</v>
      </c>
      <c r="M963" s="387">
        <f t="shared" si="46"/>
        <v>73.714285714285708</v>
      </c>
      <c r="N963" s="388">
        <v>1</v>
      </c>
      <c r="O963" s="402" t="s">
        <v>2793</v>
      </c>
      <c r="P963" s="388">
        <f t="shared" si="47"/>
        <v>1</v>
      </c>
      <c r="Q963" s="389" t="str" cm="1">
        <f t="array" aca="1" ref="Q963" ca="1">IF(ISNUMBER(P963),IF(P963=100%,"CUMPLIDA",IF(AND(ISNUMBER(L963),ISNUMBER(INDIRECT("FECHA_"&amp;$B963,1))), IF(L963&lt;=INDIRECT("FECHA_"&amp;$B963,1),"INCUMPLIDA","PROCESO"), "VERIFICAR FECHA")),"SIN VALOR AVANCE")</f>
        <v>CUMPLIDA</v>
      </c>
    </row>
    <row r="964" spans="1:17" ht="105.75">
      <c r="A964" s="412" t="s">
        <v>19</v>
      </c>
      <c r="B964" s="383" t="s">
        <v>14</v>
      </c>
      <c r="C964" s="596"/>
      <c r="D964" s="596"/>
      <c r="E964" s="595"/>
      <c r="F964" s="595"/>
      <c r="G964" s="384" t="s">
        <v>3330</v>
      </c>
      <c r="H964" s="402" t="s">
        <v>126</v>
      </c>
      <c r="I964" s="402" t="s">
        <v>127</v>
      </c>
      <c r="J964" s="393">
        <v>1</v>
      </c>
      <c r="K964" s="386">
        <v>45231</v>
      </c>
      <c r="L964" s="386">
        <v>45808</v>
      </c>
      <c r="M964" s="387">
        <f t="shared" si="46"/>
        <v>82.428571428571431</v>
      </c>
      <c r="N964" s="388">
        <v>1</v>
      </c>
      <c r="O964" s="402" t="s">
        <v>2795</v>
      </c>
      <c r="P964" s="388">
        <f t="shared" si="47"/>
        <v>1</v>
      </c>
      <c r="Q964" s="389" t="str" cm="1">
        <f t="array" aca="1" ref="Q964" ca="1">IF(ISNUMBER(P964),IF(P964=100%,"CUMPLIDA",IF(AND(ISNUMBER(L964),ISNUMBER(INDIRECT("FECHA_"&amp;$B964,1))), IF(L964&lt;=INDIRECT("FECHA_"&amp;$B964,1),"INCUMPLIDA","PROCESO"), "VERIFICAR FECHA")),"SIN VALOR AVANCE")</f>
        <v>CUMPLIDA</v>
      </c>
    </row>
    <row r="965" spans="1:17" ht="30.75">
      <c r="A965" s="412" t="s">
        <v>19</v>
      </c>
      <c r="B965" s="383" t="s">
        <v>14</v>
      </c>
      <c r="C965" s="596"/>
      <c r="D965" s="596"/>
      <c r="E965" s="595"/>
      <c r="F965" s="595"/>
      <c r="G965" s="384" t="s">
        <v>3331</v>
      </c>
      <c r="H965" s="402" t="s">
        <v>129</v>
      </c>
      <c r="I965" s="402" t="s">
        <v>130</v>
      </c>
      <c r="J965" s="393">
        <v>7</v>
      </c>
      <c r="K965" s="386">
        <v>46024</v>
      </c>
      <c r="L965" s="386">
        <v>46660</v>
      </c>
      <c r="M965" s="387">
        <f t="shared" si="46"/>
        <v>90.857142857142861</v>
      </c>
      <c r="N965" s="388">
        <v>0</v>
      </c>
      <c r="O965" s="402" t="s">
        <v>2793</v>
      </c>
      <c r="P965" s="388">
        <f t="shared" si="47"/>
        <v>0</v>
      </c>
      <c r="Q965" s="389" t="str" cm="1">
        <f t="array" aca="1" ref="Q965" ca="1">IF(ISNUMBER(P965),IF(P965=100%,"CUMPLIDA",IF(AND(ISNUMBER(L965),ISNUMBER(INDIRECT("FECHA_"&amp;$B965,1))), IF(L965&lt;=INDIRECT("FECHA_"&amp;$B965,1),"INCUMPLIDA","PROCESO"), "VERIFICAR FECHA")),"SIN VALOR AVANCE")</f>
        <v>PROCESO</v>
      </c>
    </row>
    <row r="966" spans="1:17" ht="105.75">
      <c r="A966" s="412" t="s">
        <v>19</v>
      </c>
      <c r="B966" s="383" t="s">
        <v>14</v>
      </c>
      <c r="C966" s="596"/>
      <c r="D966" s="596"/>
      <c r="E966" s="595"/>
      <c r="F966" s="595"/>
      <c r="G966" s="384" t="s">
        <v>3332</v>
      </c>
      <c r="H966" s="402" t="s">
        <v>132</v>
      </c>
      <c r="I966" s="402" t="s">
        <v>133</v>
      </c>
      <c r="J966" s="393">
        <v>1</v>
      </c>
      <c r="K966" s="386">
        <v>46024</v>
      </c>
      <c r="L966" s="386">
        <v>46660</v>
      </c>
      <c r="M966" s="387">
        <f t="shared" si="46"/>
        <v>90.857142857142861</v>
      </c>
      <c r="N966" s="388">
        <v>0</v>
      </c>
      <c r="O966" s="402" t="s">
        <v>2795</v>
      </c>
      <c r="P966" s="388">
        <f t="shared" si="47"/>
        <v>0</v>
      </c>
      <c r="Q966" s="389" t="str" cm="1">
        <f t="array" aca="1" ref="Q966" ca="1">IF(ISNUMBER(P966),IF(P966=100%,"CUMPLIDA",IF(AND(ISNUMBER(L966),ISNUMBER(INDIRECT("FECHA_"&amp;$B966,1))), IF(L966&lt;=INDIRECT("FECHA_"&amp;$B966,1),"INCUMPLIDA","PROCESO"), "VERIFICAR FECHA")),"SIN VALOR AVANCE")</f>
        <v>PROCESO</v>
      </c>
    </row>
    <row r="967" spans="1:17" ht="135">
      <c r="A967" s="412" t="s">
        <v>19</v>
      </c>
      <c r="B967" s="383" t="s">
        <v>14</v>
      </c>
      <c r="C967" s="596"/>
      <c r="D967" s="596"/>
      <c r="E967" s="595"/>
      <c r="F967" s="595"/>
      <c r="G967" s="384" t="s">
        <v>3333</v>
      </c>
      <c r="H967" s="402" t="s">
        <v>135</v>
      </c>
      <c r="I967" s="402" t="s">
        <v>136</v>
      </c>
      <c r="J967" s="393">
        <v>2</v>
      </c>
      <c r="K967" s="386">
        <v>46024</v>
      </c>
      <c r="L967" s="386">
        <v>46660</v>
      </c>
      <c r="M967" s="387">
        <f t="shared" si="46"/>
        <v>90.857142857142861</v>
      </c>
      <c r="N967" s="388">
        <v>0</v>
      </c>
      <c r="O967" s="402" t="s">
        <v>2795</v>
      </c>
      <c r="P967" s="388">
        <f t="shared" si="47"/>
        <v>0</v>
      </c>
      <c r="Q967" s="389" t="str" cm="1">
        <f t="array" aca="1" ref="Q967" ca="1">IF(ISNUMBER(P967),IF(P967=100%,"CUMPLIDA",IF(AND(ISNUMBER(L967),ISNUMBER(INDIRECT("FECHA_"&amp;$B967,1))), IF(L967&lt;=INDIRECT("FECHA_"&amp;$B967,1),"INCUMPLIDA","PROCESO"), "VERIFICAR FECHA")),"SIN VALOR AVANCE")</f>
        <v>PROCESO</v>
      </c>
    </row>
    <row r="968" spans="1:17" ht="75">
      <c r="A968" s="412" t="s">
        <v>19</v>
      </c>
      <c r="B968" s="383" t="s">
        <v>14</v>
      </c>
      <c r="C968" s="596"/>
      <c r="D968" s="596"/>
      <c r="E968" s="595" t="s">
        <v>3352</v>
      </c>
      <c r="F968" s="595"/>
      <c r="G968" s="384" t="s">
        <v>3353</v>
      </c>
      <c r="H968" s="402" t="s">
        <v>3354</v>
      </c>
      <c r="I968" s="402" t="s">
        <v>3355</v>
      </c>
      <c r="J968" s="393">
        <v>3</v>
      </c>
      <c r="K968" s="386">
        <v>45689</v>
      </c>
      <c r="L968" s="386">
        <v>45777</v>
      </c>
      <c r="M968" s="387">
        <f t="shared" si="46"/>
        <v>12.571428571428571</v>
      </c>
      <c r="N968" s="388">
        <v>1</v>
      </c>
      <c r="O968" s="402" t="s">
        <v>3356</v>
      </c>
      <c r="P968" s="388">
        <f t="shared" si="47"/>
        <v>1</v>
      </c>
      <c r="Q968" s="389" t="str" cm="1">
        <f t="array" aca="1" ref="Q968" ca="1">IF(ISNUMBER(P968),IF(P968=100%,"CUMPLIDA",IF(AND(ISNUMBER(L968),ISNUMBER(INDIRECT("FECHA_"&amp;$B968,1))), IF(L968&lt;=INDIRECT("FECHA_"&amp;$B968,1),"INCUMPLIDA","PROCESO"), "VERIFICAR FECHA")),"SIN VALOR AVANCE")</f>
        <v>CUMPLIDA</v>
      </c>
    </row>
    <row r="969" spans="1:17" ht="60">
      <c r="A969" s="412" t="s">
        <v>19</v>
      </c>
      <c r="B969" s="383" t="s">
        <v>14</v>
      </c>
      <c r="C969" s="596"/>
      <c r="D969" s="596"/>
      <c r="E969" s="595"/>
      <c r="F969" s="595"/>
      <c r="G969" s="384" t="s">
        <v>3339</v>
      </c>
      <c r="H969" s="402" t="s">
        <v>3340</v>
      </c>
      <c r="I969" s="402" t="s">
        <v>3341</v>
      </c>
      <c r="J969" s="393">
        <v>1</v>
      </c>
      <c r="K969" s="386">
        <v>45689</v>
      </c>
      <c r="L969" s="386">
        <v>45838</v>
      </c>
      <c r="M969" s="387">
        <f t="shared" si="46"/>
        <v>21.285714285714285</v>
      </c>
      <c r="N969" s="388">
        <v>1</v>
      </c>
      <c r="O969" s="402" t="s">
        <v>3357</v>
      </c>
      <c r="P969" s="388">
        <f t="shared" si="47"/>
        <v>1</v>
      </c>
      <c r="Q969" s="389" t="str" cm="1">
        <f t="array" aca="1" ref="Q969" ca="1">IF(ISNUMBER(P969),IF(P969=100%,"CUMPLIDA",IF(AND(ISNUMBER(L969),ISNUMBER(INDIRECT("FECHA_"&amp;$B969,1))), IF(L969&lt;=INDIRECT("FECHA_"&amp;$B969,1),"INCUMPLIDA","PROCESO"), "VERIFICAR FECHA")),"SIN VALOR AVANCE")</f>
        <v>CUMPLIDA</v>
      </c>
    </row>
    <row r="970" spans="1:17" ht="75">
      <c r="A970" s="412" t="s">
        <v>19</v>
      </c>
      <c r="B970" s="383" t="s">
        <v>14</v>
      </c>
      <c r="C970" s="596"/>
      <c r="D970" s="596"/>
      <c r="E970" s="595"/>
      <c r="F970" s="595"/>
      <c r="G970" s="384" t="s">
        <v>3358</v>
      </c>
      <c r="H970" s="402" t="s">
        <v>3340</v>
      </c>
      <c r="I970" s="402" t="s">
        <v>3341</v>
      </c>
      <c r="J970" s="393">
        <v>36</v>
      </c>
      <c r="K970" s="386">
        <v>45662</v>
      </c>
      <c r="L970" s="386">
        <v>46142</v>
      </c>
      <c r="M970" s="387">
        <f t="shared" si="46"/>
        <v>68.571428571428569</v>
      </c>
      <c r="N970" s="388">
        <v>0.33</v>
      </c>
      <c r="O970" s="402" t="s">
        <v>3356</v>
      </c>
      <c r="P970" s="388">
        <f t="shared" si="47"/>
        <v>0.33</v>
      </c>
      <c r="Q970" s="389" t="str" cm="1">
        <f t="array" aca="1" ref="Q970" ca="1">IF(ISNUMBER(P970),IF(P970=100%,"CUMPLIDA",IF(AND(ISNUMBER(L970),ISNUMBER(INDIRECT("FECHA_"&amp;$B970,1))), IF(L970&lt;=INDIRECT("FECHA_"&amp;$B970,1),"INCUMPLIDA","PROCESO"), "VERIFICAR FECHA")),"SIN VALOR AVANCE")</f>
        <v>PROCESO</v>
      </c>
    </row>
    <row r="971" spans="1:17" ht="45.75" customHeight="1">
      <c r="A971" s="412" t="s">
        <v>19</v>
      </c>
      <c r="B971" s="383" t="s">
        <v>14</v>
      </c>
      <c r="C971" s="596"/>
      <c r="D971" s="596"/>
      <c r="E971" s="595" t="s">
        <v>3359</v>
      </c>
      <c r="F971" s="595"/>
      <c r="G971" s="384" t="s">
        <v>3360</v>
      </c>
      <c r="H971" s="402" t="s">
        <v>3361</v>
      </c>
      <c r="I971" s="402" t="s">
        <v>3362</v>
      </c>
      <c r="J971" s="393">
        <v>1</v>
      </c>
      <c r="K971" s="386">
        <v>45689</v>
      </c>
      <c r="L971" s="386">
        <v>45777</v>
      </c>
      <c r="M971" s="387">
        <f t="shared" si="46"/>
        <v>12.571428571428571</v>
      </c>
      <c r="N971" s="388">
        <v>1</v>
      </c>
      <c r="O971" s="402" t="s">
        <v>3363</v>
      </c>
      <c r="P971" s="388">
        <f t="shared" si="47"/>
        <v>1</v>
      </c>
      <c r="Q971" s="389" t="str" cm="1">
        <f t="array" aca="1" ref="Q971" ca="1">IF(ISNUMBER(P971),IF(P971=100%,"CUMPLIDA",IF(AND(ISNUMBER(L971),ISNUMBER(INDIRECT("FECHA_"&amp;$B971,1))), IF(L971&lt;=INDIRECT("FECHA_"&amp;$B971,1),"INCUMPLIDA","PROCESO"), "VERIFICAR FECHA")),"SIN VALOR AVANCE")</f>
        <v>CUMPLIDA</v>
      </c>
    </row>
    <row r="972" spans="1:17" ht="75">
      <c r="A972" s="412" t="s">
        <v>19</v>
      </c>
      <c r="B972" s="383" t="s">
        <v>14</v>
      </c>
      <c r="C972" s="596"/>
      <c r="D972" s="596"/>
      <c r="E972" s="595"/>
      <c r="F972" s="595"/>
      <c r="G972" s="384" t="s">
        <v>3353</v>
      </c>
      <c r="H972" s="402" t="s">
        <v>3354</v>
      </c>
      <c r="I972" s="402" t="s">
        <v>3355</v>
      </c>
      <c r="J972" s="393">
        <v>3</v>
      </c>
      <c r="K972" s="386">
        <v>45689</v>
      </c>
      <c r="L972" s="386">
        <v>45777</v>
      </c>
      <c r="M972" s="387">
        <f t="shared" si="46"/>
        <v>12.571428571428571</v>
      </c>
      <c r="N972" s="388">
        <v>1</v>
      </c>
      <c r="O972" s="402" t="s">
        <v>3364</v>
      </c>
      <c r="P972" s="388">
        <f t="shared" si="47"/>
        <v>1</v>
      </c>
      <c r="Q972" s="389" t="str" cm="1">
        <f t="array" aca="1" ref="Q972" ca="1">IF(ISNUMBER(P972),IF(P972=100%,"CUMPLIDA",IF(AND(ISNUMBER(L972),ISNUMBER(INDIRECT("FECHA_"&amp;$B972,1))), IF(L972&lt;=INDIRECT("FECHA_"&amp;$B972,1),"INCUMPLIDA","PROCESO"), "VERIFICAR FECHA")),"SIN VALOR AVANCE")</f>
        <v>CUMPLIDA</v>
      </c>
    </row>
    <row r="973" spans="1:17" ht="75">
      <c r="A973" s="412" t="s">
        <v>19</v>
      </c>
      <c r="B973" s="383" t="s">
        <v>14</v>
      </c>
      <c r="C973" s="596"/>
      <c r="D973" s="596"/>
      <c r="E973" s="595"/>
      <c r="F973" s="595"/>
      <c r="G973" s="384" t="s">
        <v>3353</v>
      </c>
      <c r="H973" s="402" t="s">
        <v>3354</v>
      </c>
      <c r="I973" s="402" t="s">
        <v>3355</v>
      </c>
      <c r="J973" s="393">
        <v>3</v>
      </c>
      <c r="K973" s="386">
        <v>45689</v>
      </c>
      <c r="L973" s="386">
        <v>45777</v>
      </c>
      <c r="M973" s="387">
        <f t="shared" si="46"/>
        <v>12.571428571428571</v>
      </c>
      <c r="N973" s="388">
        <v>1</v>
      </c>
      <c r="O973" s="402" t="s">
        <v>3364</v>
      </c>
      <c r="P973" s="388">
        <f t="shared" si="47"/>
        <v>1</v>
      </c>
      <c r="Q973" s="389" t="str" cm="1">
        <f t="array" aca="1" ref="Q973" ca="1">IF(ISNUMBER(P973),IF(P973=100%,"CUMPLIDA",IF(AND(ISNUMBER(L973),ISNUMBER(INDIRECT("FECHA_"&amp;$B973,1))), IF(L973&lt;=INDIRECT("FECHA_"&amp;$B973,1),"INCUMPLIDA","PROCESO"), "VERIFICAR FECHA")),"SIN VALOR AVANCE")</f>
        <v>CUMPLIDA</v>
      </c>
    </row>
    <row r="974" spans="1:17" ht="45.75" customHeight="1">
      <c r="A974" s="412" t="s">
        <v>19</v>
      </c>
      <c r="B974" s="383" t="s">
        <v>14</v>
      </c>
      <c r="C974" s="596"/>
      <c r="D974" s="596"/>
      <c r="E974" s="595" t="s">
        <v>3365</v>
      </c>
      <c r="F974" s="595"/>
      <c r="G974" s="384" t="s">
        <v>3366</v>
      </c>
      <c r="H974" s="402" t="s">
        <v>3361</v>
      </c>
      <c r="I974" s="402" t="s">
        <v>3362</v>
      </c>
      <c r="J974" s="393">
        <v>1</v>
      </c>
      <c r="K974" s="386">
        <v>45689</v>
      </c>
      <c r="L974" s="386">
        <v>45777</v>
      </c>
      <c r="M974" s="387">
        <f t="shared" si="46"/>
        <v>12.571428571428571</v>
      </c>
      <c r="N974" s="388">
        <v>1</v>
      </c>
      <c r="O974" s="402" t="s">
        <v>3363</v>
      </c>
      <c r="P974" s="388">
        <f t="shared" si="47"/>
        <v>1</v>
      </c>
      <c r="Q974" s="389" t="str" cm="1">
        <f t="array" aca="1" ref="Q974" ca="1">IF(ISNUMBER(P974),IF(P974=100%,"CUMPLIDA",IF(AND(ISNUMBER(L974),ISNUMBER(INDIRECT("FECHA_"&amp;$B974,1))), IF(L974&lt;=INDIRECT("FECHA_"&amp;$B974,1),"INCUMPLIDA","PROCESO"), "VERIFICAR FECHA")),"SIN VALOR AVANCE")</f>
        <v>CUMPLIDA</v>
      </c>
    </row>
    <row r="975" spans="1:17" ht="105">
      <c r="A975" s="412" t="s">
        <v>19</v>
      </c>
      <c r="B975" s="383" t="s">
        <v>14</v>
      </c>
      <c r="C975" s="596"/>
      <c r="D975" s="596"/>
      <c r="E975" s="595"/>
      <c r="F975" s="595"/>
      <c r="G975" s="384" t="s">
        <v>3367</v>
      </c>
      <c r="H975" s="402" t="s">
        <v>3368</v>
      </c>
      <c r="I975" s="402" t="s">
        <v>3369</v>
      </c>
      <c r="J975" s="393">
        <v>1</v>
      </c>
      <c r="K975" s="386">
        <v>45839</v>
      </c>
      <c r="L975" s="386">
        <v>46022</v>
      </c>
      <c r="M975" s="387">
        <f t="shared" si="46"/>
        <v>26.142857142857142</v>
      </c>
      <c r="N975" s="388">
        <v>0</v>
      </c>
      <c r="O975" s="402" t="s">
        <v>3370</v>
      </c>
      <c r="P975" s="388">
        <f t="shared" si="47"/>
        <v>0</v>
      </c>
      <c r="Q975" s="389" t="str" cm="1">
        <f t="array" aca="1" ref="Q975" ca="1">IF(ISNUMBER(P975),IF(P975=100%,"CUMPLIDA",IF(AND(ISNUMBER(L975),ISNUMBER(INDIRECT("FECHA_"&amp;$B975,1))), IF(L975&lt;=INDIRECT("FECHA_"&amp;$B975,1),"INCUMPLIDA","PROCESO"), "VERIFICAR FECHA")),"SIN VALOR AVANCE")</f>
        <v>PROCESO</v>
      </c>
    </row>
    <row r="976" spans="1:17" ht="30.75">
      <c r="A976" s="412" t="s">
        <v>19</v>
      </c>
      <c r="B976" s="383" t="s">
        <v>14</v>
      </c>
      <c r="C976" s="596"/>
      <c r="D976" s="596"/>
      <c r="E976" s="595"/>
      <c r="F976" s="595"/>
      <c r="G976" s="384" t="s">
        <v>3324</v>
      </c>
      <c r="H976" s="402" t="s">
        <v>2791</v>
      </c>
      <c r="I976" s="402" t="s">
        <v>2792</v>
      </c>
      <c r="J976" s="393">
        <v>1</v>
      </c>
      <c r="K976" s="386">
        <v>45231</v>
      </c>
      <c r="L976" s="386">
        <v>45504</v>
      </c>
      <c r="M976" s="387">
        <f t="shared" si="46"/>
        <v>39</v>
      </c>
      <c r="N976" s="388">
        <v>1</v>
      </c>
      <c r="O976" s="402" t="s">
        <v>2793</v>
      </c>
      <c r="P976" s="388">
        <f t="shared" si="47"/>
        <v>1</v>
      </c>
      <c r="Q976" s="389" t="str" cm="1">
        <f t="array" aca="1" ref="Q976" ca="1">IF(ISNUMBER(P976),IF(P976=100%,"CUMPLIDA",IF(AND(ISNUMBER(L976),ISNUMBER(INDIRECT("FECHA_"&amp;$B976,1))), IF(L976&lt;=INDIRECT("FECHA_"&amp;$B976,1),"INCUMPLIDA","PROCESO"), "VERIFICAR FECHA")),"SIN VALOR AVANCE")</f>
        <v>CUMPLIDA</v>
      </c>
    </row>
    <row r="977" spans="1:17" ht="105.75">
      <c r="A977" s="412" t="s">
        <v>19</v>
      </c>
      <c r="B977" s="383" t="s">
        <v>14</v>
      </c>
      <c r="C977" s="596"/>
      <c r="D977" s="596"/>
      <c r="E977" s="595"/>
      <c r="F977" s="595"/>
      <c r="G977" s="384" t="s">
        <v>3325</v>
      </c>
      <c r="H977" s="402" t="s">
        <v>1008</v>
      </c>
      <c r="I977" s="402" t="s">
        <v>119</v>
      </c>
      <c r="J977" s="393">
        <v>1</v>
      </c>
      <c r="K977" s="386">
        <v>45323</v>
      </c>
      <c r="L977" s="386">
        <v>45747</v>
      </c>
      <c r="M977" s="387">
        <f t="shared" si="46"/>
        <v>60.571428571428569</v>
      </c>
      <c r="N977" s="388">
        <v>1</v>
      </c>
      <c r="O977" s="402" t="s">
        <v>2795</v>
      </c>
      <c r="P977" s="388">
        <f t="shared" si="47"/>
        <v>1</v>
      </c>
      <c r="Q977" s="389" t="str" cm="1">
        <f t="array" aca="1" ref="Q977" ca="1">IF(ISNUMBER(P977),IF(P977=100%,"CUMPLIDA",IF(AND(ISNUMBER(L977),ISNUMBER(INDIRECT("FECHA_"&amp;$B977,1))), IF(L977&lt;=INDIRECT("FECHA_"&amp;$B977,1),"INCUMPLIDA","PROCESO"), "VERIFICAR FECHA")),"SIN VALOR AVANCE")</f>
        <v>CUMPLIDA</v>
      </c>
    </row>
    <row r="978" spans="1:17" ht="30.75">
      <c r="A978" s="412" t="s">
        <v>19</v>
      </c>
      <c r="B978" s="383" t="s">
        <v>14</v>
      </c>
      <c r="C978" s="596"/>
      <c r="D978" s="596"/>
      <c r="E978" s="595"/>
      <c r="F978" s="595"/>
      <c r="G978" s="384" t="s">
        <v>3326</v>
      </c>
      <c r="H978" s="402" t="s">
        <v>120</v>
      </c>
      <c r="I978" s="402" t="s">
        <v>121</v>
      </c>
      <c r="J978" s="393">
        <v>1</v>
      </c>
      <c r="K978" s="386">
        <v>45323</v>
      </c>
      <c r="L978" s="386">
        <v>45747</v>
      </c>
      <c r="M978" s="387">
        <f t="shared" si="46"/>
        <v>60.571428571428569</v>
      </c>
      <c r="N978" s="388">
        <v>1</v>
      </c>
      <c r="O978" s="402" t="s">
        <v>2793</v>
      </c>
      <c r="P978" s="388">
        <f t="shared" si="47"/>
        <v>1</v>
      </c>
      <c r="Q978" s="389" t="str" cm="1">
        <f t="array" aca="1" ref="Q978" ca="1">IF(ISNUMBER(P978),IF(P978=100%,"CUMPLIDA",IF(AND(ISNUMBER(L978),ISNUMBER(INDIRECT("FECHA_"&amp;$B978,1))), IF(L978&lt;=INDIRECT("FECHA_"&amp;$B978,1),"INCUMPLIDA","PROCESO"), "VERIFICAR FECHA")),"SIN VALOR AVANCE")</f>
        <v>CUMPLIDA</v>
      </c>
    </row>
    <row r="979" spans="1:17" ht="45">
      <c r="A979" s="412" t="s">
        <v>19</v>
      </c>
      <c r="B979" s="383" t="s">
        <v>14</v>
      </c>
      <c r="C979" s="596"/>
      <c r="D979" s="596"/>
      <c r="E979" s="595"/>
      <c r="F979" s="595"/>
      <c r="G979" s="384" t="s">
        <v>3327</v>
      </c>
      <c r="H979" s="402" t="s">
        <v>195</v>
      </c>
      <c r="I979" s="402" t="s">
        <v>196</v>
      </c>
      <c r="J979" s="393">
        <v>1</v>
      </c>
      <c r="K979" s="386">
        <v>45231</v>
      </c>
      <c r="L979" s="386">
        <v>45747</v>
      </c>
      <c r="M979" s="387">
        <f t="shared" si="46"/>
        <v>73.714285714285708</v>
      </c>
      <c r="N979" s="388">
        <v>1</v>
      </c>
      <c r="O979" s="402" t="s">
        <v>2793</v>
      </c>
      <c r="P979" s="388">
        <f t="shared" si="47"/>
        <v>1</v>
      </c>
      <c r="Q979" s="389" t="str" cm="1">
        <f t="array" aca="1" ref="Q979" ca="1">IF(ISNUMBER(P979),IF(P979=100%,"CUMPLIDA",IF(AND(ISNUMBER(L979),ISNUMBER(INDIRECT("FECHA_"&amp;$B979,1))), IF(L979&lt;=INDIRECT("FECHA_"&amp;$B979,1),"INCUMPLIDA","PROCESO"), "VERIFICAR FECHA")),"SIN VALOR AVANCE")</f>
        <v>CUMPLIDA</v>
      </c>
    </row>
    <row r="980" spans="1:17" ht="105.75">
      <c r="A980" s="412" t="s">
        <v>19</v>
      </c>
      <c r="B980" s="383" t="s">
        <v>14</v>
      </c>
      <c r="C980" s="596"/>
      <c r="D980" s="596"/>
      <c r="E980" s="595"/>
      <c r="F980" s="595"/>
      <c r="G980" s="384" t="s">
        <v>3328</v>
      </c>
      <c r="H980" s="402" t="s">
        <v>122</v>
      </c>
      <c r="I980" s="402" t="s">
        <v>123</v>
      </c>
      <c r="J980" s="393">
        <v>1</v>
      </c>
      <c r="K980" s="386">
        <v>45323</v>
      </c>
      <c r="L980" s="386">
        <v>45747</v>
      </c>
      <c r="M980" s="387">
        <f t="shared" si="46"/>
        <v>60.571428571428569</v>
      </c>
      <c r="N980" s="388">
        <v>1</v>
      </c>
      <c r="O980" s="402" t="s">
        <v>2795</v>
      </c>
      <c r="P980" s="388">
        <f t="shared" si="47"/>
        <v>1</v>
      </c>
      <c r="Q980" s="389" t="str" cm="1">
        <f t="array" aca="1" ref="Q980" ca="1">IF(ISNUMBER(P980),IF(P980=100%,"CUMPLIDA",IF(AND(ISNUMBER(L980),ISNUMBER(INDIRECT("FECHA_"&amp;$B980,1))), IF(L980&lt;=INDIRECT("FECHA_"&amp;$B980,1),"INCUMPLIDA","PROCESO"), "VERIFICAR FECHA")),"SIN VALOR AVANCE")</f>
        <v>CUMPLIDA</v>
      </c>
    </row>
    <row r="981" spans="1:17" ht="30.75">
      <c r="A981" s="412" t="s">
        <v>19</v>
      </c>
      <c r="B981" s="383" t="s">
        <v>14</v>
      </c>
      <c r="C981" s="596"/>
      <c r="D981" s="596"/>
      <c r="E981" s="595"/>
      <c r="F981" s="595"/>
      <c r="G981" s="384" t="s">
        <v>3329</v>
      </c>
      <c r="H981" s="402" t="s">
        <v>124</v>
      </c>
      <c r="I981" s="402" t="s">
        <v>125</v>
      </c>
      <c r="J981" s="393">
        <v>1</v>
      </c>
      <c r="K981" s="386">
        <v>45231</v>
      </c>
      <c r="L981" s="386">
        <v>45747</v>
      </c>
      <c r="M981" s="387">
        <f t="shared" si="46"/>
        <v>73.714285714285708</v>
      </c>
      <c r="N981" s="388">
        <v>1</v>
      </c>
      <c r="O981" s="402" t="s">
        <v>2793</v>
      </c>
      <c r="P981" s="388">
        <f t="shared" si="47"/>
        <v>1</v>
      </c>
      <c r="Q981" s="389" t="str" cm="1">
        <f t="array" aca="1" ref="Q981" ca="1">IF(ISNUMBER(P981),IF(P981=100%,"CUMPLIDA",IF(AND(ISNUMBER(L981),ISNUMBER(INDIRECT("FECHA_"&amp;$B981,1))), IF(L981&lt;=INDIRECT("FECHA_"&amp;$B981,1),"INCUMPLIDA","PROCESO"), "VERIFICAR FECHA")),"SIN VALOR AVANCE")</f>
        <v>CUMPLIDA</v>
      </c>
    </row>
    <row r="982" spans="1:17" ht="135.75">
      <c r="A982" s="412" t="s">
        <v>19</v>
      </c>
      <c r="B982" s="383" t="s">
        <v>14</v>
      </c>
      <c r="C982" s="596"/>
      <c r="D982" s="596"/>
      <c r="E982" s="595"/>
      <c r="F982" s="595"/>
      <c r="G982" s="384" t="s">
        <v>3330</v>
      </c>
      <c r="H982" s="402" t="s">
        <v>126</v>
      </c>
      <c r="I982" s="402" t="s">
        <v>127</v>
      </c>
      <c r="J982" s="393">
        <v>1</v>
      </c>
      <c r="K982" s="386">
        <v>45231</v>
      </c>
      <c r="L982" s="386">
        <v>45808</v>
      </c>
      <c r="M982" s="387">
        <f t="shared" si="46"/>
        <v>82.428571428571431</v>
      </c>
      <c r="N982" s="388">
        <v>1</v>
      </c>
      <c r="O982" s="402" t="s">
        <v>2801</v>
      </c>
      <c r="P982" s="388">
        <f t="shared" si="47"/>
        <v>1</v>
      </c>
      <c r="Q982" s="389" t="str" cm="1">
        <f t="array" aca="1" ref="Q982" ca="1">IF(ISNUMBER(P982),IF(P982=100%,"CUMPLIDA",IF(AND(ISNUMBER(L982),ISNUMBER(INDIRECT("FECHA_"&amp;$B982,1))), IF(L982&lt;=INDIRECT("FECHA_"&amp;$B982,1),"INCUMPLIDA","PROCESO"), "VERIFICAR FECHA")),"SIN VALOR AVANCE")</f>
        <v>CUMPLIDA</v>
      </c>
    </row>
    <row r="983" spans="1:17" ht="30.75">
      <c r="A983" s="412" t="s">
        <v>19</v>
      </c>
      <c r="B983" s="383" t="s">
        <v>14</v>
      </c>
      <c r="C983" s="596"/>
      <c r="D983" s="596"/>
      <c r="E983" s="595"/>
      <c r="F983" s="595"/>
      <c r="G983" s="384" t="s">
        <v>3331</v>
      </c>
      <c r="H983" s="402" t="s">
        <v>129</v>
      </c>
      <c r="I983" s="402" t="s">
        <v>130</v>
      </c>
      <c r="J983" s="393">
        <v>7</v>
      </c>
      <c r="K983" s="386">
        <v>46024</v>
      </c>
      <c r="L983" s="386">
        <v>46660</v>
      </c>
      <c r="M983" s="387">
        <f t="shared" si="46"/>
        <v>90.857142857142861</v>
      </c>
      <c r="N983" s="388">
        <v>0</v>
      </c>
      <c r="O983" s="402" t="s">
        <v>2793</v>
      </c>
      <c r="P983" s="388">
        <f t="shared" si="47"/>
        <v>0</v>
      </c>
      <c r="Q983" s="389" t="str" cm="1">
        <f t="array" aca="1" ref="Q983" ca="1">IF(ISNUMBER(P983),IF(P983=100%,"CUMPLIDA",IF(AND(ISNUMBER(L983),ISNUMBER(INDIRECT("FECHA_"&amp;$B983,1))), IF(L983&lt;=INDIRECT("FECHA_"&amp;$B983,1),"INCUMPLIDA","PROCESO"), "VERIFICAR FECHA")),"SIN VALOR AVANCE")</f>
        <v>PROCESO</v>
      </c>
    </row>
    <row r="984" spans="1:17" ht="105.75">
      <c r="A984" s="412" t="s">
        <v>19</v>
      </c>
      <c r="B984" s="383" t="s">
        <v>14</v>
      </c>
      <c r="C984" s="596"/>
      <c r="D984" s="596"/>
      <c r="E984" s="595"/>
      <c r="F984" s="595"/>
      <c r="G984" s="384" t="s">
        <v>3332</v>
      </c>
      <c r="H984" s="402" t="s">
        <v>132</v>
      </c>
      <c r="I984" s="402" t="s">
        <v>133</v>
      </c>
      <c r="J984" s="393">
        <v>1</v>
      </c>
      <c r="K984" s="386">
        <v>46024</v>
      </c>
      <c r="L984" s="386">
        <v>46660</v>
      </c>
      <c r="M984" s="387">
        <f t="shared" si="46"/>
        <v>90.857142857142861</v>
      </c>
      <c r="N984" s="388">
        <v>0</v>
      </c>
      <c r="O984" s="402" t="s">
        <v>2795</v>
      </c>
      <c r="P984" s="388">
        <f t="shared" si="47"/>
        <v>0</v>
      </c>
      <c r="Q984" s="389" t="str" cm="1">
        <f t="array" aca="1" ref="Q984" ca="1">IF(ISNUMBER(P984),IF(P984=100%,"CUMPLIDA",IF(AND(ISNUMBER(L984),ISNUMBER(INDIRECT("FECHA_"&amp;$B984,1))), IF(L984&lt;=INDIRECT("FECHA_"&amp;$B984,1),"INCUMPLIDA","PROCESO"), "VERIFICAR FECHA")),"SIN VALOR AVANCE")</f>
        <v>PROCESO</v>
      </c>
    </row>
    <row r="985" spans="1:17" ht="135.75">
      <c r="A985" s="412" t="s">
        <v>19</v>
      </c>
      <c r="B985" s="383" t="s">
        <v>14</v>
      </c>
      <c r="C985" s="596"/>
      <c r="D985" s="596"/>
      <c r="E985" s="595"/>
      <c r="F985" s="595"/>
      <c r="G985" s="384" t="s">
        <v>3333</v>
      </c>
      <c r="H985" s="402" t="s">
        <v>135</v>
      </c>
      <c r="I985" s="402" t="s">
        <v>2110</v>
      </c>
      <c r="J985" s="393">
        <v>2</v>
      </c>
      <c r="K985" s="386">
        <v>46024</v>
      </c>
      <c r="L985" s="386">
        <v>46660</v>
      </c>
      <c r="M985" s="387">
        <f t="shared" si="46"/>
        <v>90.857142857142861</v>
      </c>
      <c r="N985" s="388">
        <v>0</v>
      </c>
      <c r="O985" s="402" t="s">
        <v>2801</v>
      </c>
      <c r="P985" s="388">
        <f t="shared" si="47"/>
        <v>0</v>
      </c>
      <c r="Q985" s="389" t="str" cm="1">
        <f t="array" aca="1" ref="Q985" ca="1">IF(ISNUMBER(P985),IF(P985=100%,"CUMPLIDA",IF(AND(ISNUMBER(L985),ISNUMBER(INDIRECT("FECHA_"&amp;$B985,1))), IF(L985&lt;=INDIRECT("FECHA_"&amp;$B985,1),"INCUMPLIDA","PROCESO"), "VERIFICAR FECHA")),"SIN VALOR AVANCE")</f>
        <v>PROCESO</v>
      </c>
    </row>
    <row r="986" spans="1:17" ht="150">
      <c r="A986" s="412" t="s">
        <v>19</v>
      </c>
      <c r="B986" s="383" t="s">
        <v>14</v>
      </c>
      <c r="C986" s="596"/>
      <c r="D986" s="596"/>
      <c r="E986" s="384" t="s">
        <v>3371</v>
      </c>
      <c r="F986" s="595"/>
      <c r="G986" s="384" t="s">
        <v>3372</v>
      </c>
      <c r="H986" s="402" t="s">
        <v>3373</v>
      </c>
      <c r="I986" s="402" t="s">
        <v>3374</v>
      </c>
      <c r="J986" s="393">
        <v>20</v>
      </c>
      <c r="K986" s="386">
        <v>45778</v>
      </c>
      <c r="L986" s="386">
        <v>46142</v>
      </c>
      <c r="M986" s="387">
        <f t="shared" si="46"/>
        <v>52</v>
      </c>
      <c r="N986" s="388">
        <v>0.25</v>
      </c>
      <c r="O986" s="402" t="s">
        <v>3375</v>
      </c>
      <c r="P986" s="388">
        <f t="shared" si="47"/>
        <v>0.25</v>
      </c>
      <c r="Q986" s="389" t="str" cm="1">
        <f t="array" aca="1" ref="Q986" ca="1">IF(ISNUMBER(P986),IF(P986=100%,"CUMPLIDA",IF(AND(ISNUMBER(L986),ISNUMBER(INDIRECT("FECHA_"&amp;$B986,1))), IF(L986&lt;=INDIRECT("FECHA_"&amp;$B986,1),"INCUMPLIDA","PROCESO"), "VERIFICAR FECHA")),"SIN VALOR AVANCE")</f>
        <v>PROCESO</v>
      </c>
    </row>
    <row r="987" spans="1:17" ht="180">
      <c r="A987" s="412" t="s">
        <v>19</v>
      </c>
      <c r="B987" s="383" t="s">
        <v>14</v>
      </c>
      <c r="C987" s="596" t="s">
        <v>3376</v>
      </c>
      <c r="D987" s="596" t="s">
        <v>3377</v>
      </c>
      <c r="E987" s="384" t="s">
        <v>3378</v>
      </c>
      <c r="F987" s="595" t="s">
        <v>3379</v>
      </c>
      <c r="G987" s="384" t="s">
        <v>3380</v>
      </c>
      <c r="H987" s="402" t="s">
        <v>3381</v>
      </c>
      <c r="I987" s="402" t="s">
        <v>3382</v>
      </c>
      <c r="J987" s="393">
        <v>1</v>
      </c>
      <c r="K987" s="386">
        <v>45901</v>
      </c>
      <c r="L987" s="386">
        <v>46022</v>
      </c>
      <c r="M987" s="387">
        <f t="shared" si="46"/>
        <v>17.285714285714285</v>
      </c>
      <c r="N987" s="388">
        <v>0.5</v>
      </c>
      <c r="O987" s="410" t="s">
        <v>3383</v>
      </c>
      <c r="P987" s="388">
        <f t="shared" si="47"/>
        <v>0.5</v>
      </c>
      <c r="Q987" s="389" t="str" cm="1">
        <f t="array" aca="1" ref="Q987" ca="1">IF(ISNUMBER(P987),IF(P987=100%,"CUMPLIDA",IF(AND(ISNUMBER(L987),ISNUMBER(INDIRECT("FECHA_"&amp;$B987,1))), IF(L987&lt;=INDIRECT("FECHA_"&amp;$B987,1),"INCUMPLIDA","PROCESO"), "VERIFICAR FECHA")),"SIN VALOR AVANCE")</f>
        <v>PROCESO</v>
      </c>
    </row>
    <row r="988" spans="1:17" ht="120">
      <c r="A988" s="412" t="s">
        <v>19</v>
      </c>
      <c r="B988" s="383" t="s">
        <v>14</v>
      </c>
      <c r="C988" s="596"/>
      <c r="D988" s="596"/>
      <c r="E988" s="595" t="s">
        <v>3384</v>
      </c>
      <c r="F988" s="595"/>
      <c r="G988" s="384" t="s">
        <v>3385</v>
      </c>
      <c r="H988" s="402" t="s">
        <v>3386</v>
      </c>
      <c r="I988" s="402" t="s">
        <v>3387</v>
      </c>
      <c r="J988" s="393">
        <v>1</v>
      </c>
      <c r="K988" s="386">
        <v>45901</v>
      </c>
      <c r="L988" s="386">
        <v>46081</v>
      </c>
      <c r="M988" s="387">
        <f t="shared" si="46"/>
        <v>25.714285714285715</v>
      </c>
      <c r="N988" s="388">
        <v>0.5</v>
      </c>
      <c r="O988" s="410" t="s">
        <v>3388</v>
      </c>
      <c r="P988" s="388">
        <f t="shared" si="47"/>
        <v>0.5</v>
      </c>
      <c r="Q988" s="389" t="str" cm="1">
        <f t="array" aca="1" ref="Q988" ca="1">IF(ISNUMBER(P988),IF(P988=100%,"CUMPLIDA",IF(AND(ISNUMBER(L988),ISNUMBER(INDIRECT("FECHA_"&amp;$B988,1))), IF(L988&lt;=INDIRECT("FECHA_"&amp;$B988,1),"INCUMPLIDA","PROCESO"), "VERIFICAR FECHA")),"SIN VALOR AVANCE")</f>
        <v>PROCESO</v>
      </c>
    </row>
    <row r="989" spans="1:17" ht="150">
      <c r="A989" s="412" t="s">
        <v>19</v>
      </c>
      <c r="B989" s="383" t="s">
        <v>14</v>
      </c>
      <c r="C989" s="596"/>
      <c r="D989" s="596"/>
      <c r="E989" s="595"/>
      <c r="F989" s="595"/>
      <c r="G989" s="384" t="s">
        <v>3389</v>
      </c>
      <c r="H989" s="402" t="s">
        <v>3390</v>
      </c>
      <c r="I989" s="402" t="s">
        <v>3391</v>
      </c>
      <c r="J989" s="393">
        <v>1</v>
      </c>
      <c r="K989" s="386">
        <v>45901</v>
      </c>
      <c r="L989" s="386">
        <v>46387</v>
      </c>
      <c r="M989" s="387">
        <f t="shared" si="46"/>
        <v>69.428571428571431</v>
      </c>
      <c r="N989" s="388">
        <v>0.1</v>
      </c>
      <c r="O989" s="410" t="s">
        <v>3388</v>
      </c>
      <c r="P989" s="388">
        <f t="shared" si="47"/>
        <v>0.1</v>
      </c>
      <c r="Q989" s="389" t="str" cm="1">
        <f t="array" aca="1" ref="Q989" ca="1">IF(ISNUMBER(P989),IF(P989=100%,"CUMPLIDA",IF(AND(ISNUMBER(L989),ISNUMBER(INDIRECT("FECHA_"&amp;$B989,1))), IF(L989&lt;=INDIRECT("FECHA_"&amp;$B989,1),"INCUMPLIDA","PROCESO"), "VERIFICAR FECHA")),"SIN VALOR AVANCE")</f>
        <v>PROCESO</v>
      </c>
    </row>
    <row r="990" spans="1:17" ht="409.5">
      <c r="A990" s="412" t="s">
        <v>19</v>
      </c>
      <c r="B990" s="383" t="s">
        <v>14</v>
      </c>
      <c r="C990" s="596"/>
      <c r="D990" s="596"/>
      <c r="E990" s="384" t="s">
        <v>3392</v>
      </c>
      <c r="F990" s="595"/>
      <c r="G990" s="384" t="s">
        <v>3393</v>
      </c>
      <c r="H990" s="402" t="s">
        <v>3394</v>
      </c>
      <c r="I990" s="402" t="s">
        <v>3395</v>
      </c>
      <c r="J990" s="393">
        <v>3</v>
      </c>
      <c r="K990" s="386">
        <v>45901</v>
      </c>
      <c r="L990" s="386">
        <v>46387</v>
      </c>
      <c r="M990" s="387">
        <f t="shared" si="46"/>
        <v>69.428571428571431</v>
      </c>
      <c r="N990" s="388">
        <v>0.1</v>
      </c>
      <c r="O990" s="410" t="s">
        <v>3388</v>
      </c>
      <c r="P990" s="388">
        <f t="shared" si="47"/>
        <v>0.1</v>
      </c>
      <c r="Q990" s="389" t="str" cm="1">
        <f t="array" aca="1" ref="Q990" ca="1">IF(ISNUMBER(P990),IF(P990=100%,"CUMPLIDA",IF(AND(ISNUMBER(L990),ISNUMBER(INDIRECT("FECHA_"&amp;$B990,1))), IF(L990&lt;=INDIRECT("FECHA_"&amp;$B990,1),"INCUMPLIDA","PROCESO"), "VERIFICAR FECHA")),"SIN VALOR AVANCE")</f>
        <v>PROCESO</v>
      </c>
    </row>
    <row r="991" spans="1:17" ht="105.75">
      <c r="A991" s="412" t="s">
        <v>19</v>
      </c>
      <c r="B991" s="383" t="s">
        <v>14</v>
      </c>
      <c r="C991" s="596"/>
      <c r="D991" s="596"/>
      <c r="E991" s="384" t="s">
        <v>3396</v>
      </c>
      <c r="F991" s="595"/>
      <c r="G991" s="384" t="s">
        <v>3397</v>
      </c>
      <c r="H991" s="402" t="s">
        <v>3398</v>
      </c>
      <c r="I991" s="402" t="s">
        <v>3399</v>
      </c>
      <c r="J991" s="393">
        <v>4</v>
      </c>
      <c r="K991" s="386">
        <v>45931</v>
      </c>
      <c r="L991" s="386">
        <v>46295</v>
      </c>
      <c r="M991" s="387">
        <f t="shared" si="46"/>
        <v>52</v>
      </c>
      <c r="N991" s="388">
        <v>0</v>
      </c>
      <c r="O991" s="410" t="s">
        <v>3400</v>
      </c>
      <c r="P991" s="388">
        <f t="shared" si="47"/>
        <v>0</v>
      </c>
      <c r="Q991" s="389" t="str" cm="1">
        <f t="array" aca="1" ref="Q991" ca="1">IF(ISNUMBER(P991),IF(P991=100%,"CUMPLIDA",IF(AND(ISNUMBER(L991),ISNUMBER(INDIRECT("FECHA_"&amp;$B991,1))), IF(L991&lt;=INDIRECT("FECHA_"&amp;$B991,1),"INCUMPLIDA","PROCESO"), "VERIFICAR FECHA")),"SIN VALOR AVANCE")</f>
        <v>PROCESO</v>
      </c>
    </row>
    <row r="992" spans="1:17" ht="150">
      <c r="A992" s="412" t="s">
        <v>19</v>
      </c>
      <c r="B992" s="383" t="s">
        <v>14</v>
      </c>
      <c r="C992" s="596"/>
      <c r="D992" s="596"/>
      <c r="E992" s="384" t="s">
        <v>3401</v>
      </c>
      <c r="F992" s="595"/>
      <c r="G992" s="384" t="s">
        <v>3402</v>
      </c>
      <c r="H992" s="402" t="s">
        <v>3403</v>
      </c>
      <c r="I992" s="402" t="s">
        <v>3404</v>
      </c>
      <c r="J992" s="393">
        <v>6</v>
      </c>
      <c r="K992" s="386">
        <v>45901</v>
      </c>
      <c r="L992" s="386">
        <v>46265</v>
      </c>
      <c r="M992" s="387">
        <f t="shared" si="46"/>
        <v>52</v>
      </c>
      <c r="N992" s="388">
        <v>0</v>
      </c>
      <c r="O992" s="410" t="s">
        <v>3405</v>
      </c>
      <c r="P992" s="388">
        <f t="shared" si="47"/>
        <v>0</v>
      </c>
      <c r="Q992" s="389" t="str" cm="1">
        <f t="array" aca="1" ref="Q992" ca="1">IF(ISNUMBER(P992),IF(P992=100%,"CUMPLIDA",IF(AND(ISNUMBER(L992),ISNUMBER(INDIRECT("FECHA_"&amp;$B992,1))), IF(L992&lt;=INDIRECT("FECHA_"&amp;$B992,1),"INCUMPLIDA","PROCESO"), "VERIFICAR FECHA")),"SIN VALOR AVANCE")</f>
        <v>PROCESO</v>
      </c>
    </row>
    <row r="993" spans="1:17" ht="120">
      <c r="A993" s="412" t="s">
        <v>19</v>
      </c>
      <c r="B993" s="383" t="s">
        <v>14</v>
      </c>
      <c r="C993" s="596"/>
      <c r="D993" s="596"/>
      <c r="E993" s="595" t="s">
        <v>3406</v>
      </c>
      <c r="F993" s="595"/>
      <c r="G993" s="595" t="s">
        <v>3407</v>
      </c>
      <c r="H993" s="402" t="s">
        <v>3408</v>
      </c>
      <c r="I993" s="402" t="s">
        <v>3409</v>
      </c>
      <c r="J993" s="393">
        <v>1</v>
      </c>
      <c r="K993" s="386">
        <v>45901</v>
      </c>
      <c r="L993" s="386">
        <v>46387</v>
      </c>
      <c r="M993" s="387">
        <f t="shared" si="46"/>
        <v>69.428571428571431</v>
      </c>
      <c r="N993" s="388">
        <v>0</v>
      </c>
      <c r="O993" s="402" t="s">
        <v>3410</v>
      </c>
      <c r="P993" s="388">
        <f t="shared" si="47"/>
        <v>0</v>
      </c>
      <c r="Q993" s="389" t="str" cm="1">
        <f t="array" aca="1" ref="Q993" ca="1">IF(ISNUMBER(P993),IF(P993=100%,"CUMPLIDA",IF(AND(ISNUMBER(L993),ISNUMBER(INDIRECT("FECHA_"&amp;$B993,1))), IF(L993&lt;=INDIRECT("FECHA_"&amp;$B993,1),"INCUMPLIDA","PROCESO"), "VERIFICAR FECHA")),"SIN VALOR AVANCE")</f>
        <v>PROCESO</v>
      </c>
    </row>
    <row r="994" spans="1:17" ht="45.75">
      <c r="A994" s="412" t="s">
        <v>19</v>
      </c>
      <c r="B994" s="383" t="s">
        <v>14</v>
      </c>
      <c r="C994" s="596"/>
      <c r="D994" s="596"/>
      <c r="E994" s="595"/>
      <c r="F994" s="595"/>
      <c r="G994" s="595"/>
      <c r="H994" s="402" t="s">
        <v>3411</v>
      </c>
      <c r="I994" s="402" t="s">
        <v>3412</v>
      </c>
      <c r="J994" s="393">
        <v>1</v>
      </c>
      <c r="K994" s="386">
        <v>45901</v>
      </c>
      <c r="L994" s="386">
        <v>46356</v>
      </c>
      <c r="M994" s="387">
        <f t="shared" si="46"/>
        <v>65</v>
      </c>
      <c r="N994" s="388">
        <v>0</v>
      </c>
      <c r="O994" s="402" t="s">
        <v>3388</v>
      </c>
      <c r="P994" s="388">
        <f t="shared" si="47"/>
        <v>0</v>
      </c>
      <c r="Q994" s="389" t="str" cm="1">
        <f t="array" aca="1" ref="Q994" ca="1">IF(ISNUMBER(P994),IF(P994=100%,"CUMPLIDA",IF(AND(ISNUMBER(L994),ISNUMBER(INDIRECT("FECHA_"&amp;$B994,1))), IF(L994&lt;=INDIRECT("FECHA_"&amp;$B994,1),"INCUMPLIDA","PROCESO"), "VERIFICAR FECHA")),"SIN VALOR AVANCE")</f>
        <v>PROCESO</v>
      </c>
    </row>
    <row r="995" spans="1:17" ht="105">
      <c r="A995" s="412" t="s">
        <v>19</v>
      </c>
      <c r="B995" s="383" t="s">
        <v>14</v>
      </c>
      <c r="C995" s="596"/>
      <c r="D995" s="596"/>
      <c r="E995" s="595" t="s">
        <v>3413</v>
      </c>
      <c r="F995" s="595"/>
      <c r="G995" s="384" t="s">
        <v>3414</v>
      </c>
      <c r="H995" s="402" t="s">
        <v>3415</v>
      </c>
      <c r="I995" s="402" t="s">
        <v>3416</v>
      </c>
      <c r="J995" s="393">
        <v>1</v>
      </c>
      <c r="K995" s="386">
        <v>45901</v>
      </c>
      <c r="L995" s="386">
        <v>45930</v>
      </c>
      <c r="M995" s="387">
        <f t="shared" si="46"/>
        <v>4.1428571428571432</v>
      </c>
      <c r="N995" s="388">
        <v>1</v>
      </c>
      <c r="O995" s="410" t="s">
        <v>3405</v>
      </c>
      <c r="P995" s="388">
        <f t="shared" si="47"/>
        <v>1</v>
      </c>
      <c r="Q995" s="389" t="str" cm="1">
        <f t="array" aca="1" ref="Q995" ca="1">IF(ISNUMBER(P995),IF(P995=100%,"CUMPLIDA",IF(AND(ISNUMBER(L995),ISNUMBER(INDIRECT("FECHA_"&amp;$B995,1))), IF(L995&lt;=INDIRECT("FECHA_"&amp;$B995,1),"INCUMPLIDA","PROCESO"), "VERIFICAR FECHA")),"SIN VALOR AVANCE")</f>
        <v>CUMPLIDA</v>
      </c>
    </row>
    <row r="996" spans="1:17" ht="120">
      <c r="A996" s="412" t="s">
        <v>19</v>
      </c>
      <c r="B996" s="383" t="s">
        <v>14</v>
      </c>
      <c r="C996" s="596"/>
      <c r="D996" s="596"/>
      <c r="E996" s="595"/>
      <c r="F996" s="595"/>
      <c r="G996" s="384" t="s">
        <v>3417</v>
      </c>
      <c r="H996" s="402" t="s">
        <v>3418</v>
      </c>
      <c r="I996" s="402" t="s">
        <v>3419</v>
      </c>
      <c r="J996" s="393">
        <v>1</v>
      </c>
      <c r="K996" s="386">
        <v>45931</v>
      </c>
      <c r="L996" s="386">
        <v>46053</v>
      </c>
      <c r="M996" s="387">
        <f t="shared" si="46"/>
        <v>17.428571428571427</v>
      </c>
      <c r="N996" s="388">
        <v>0</v>
      </c>
      <c r="O996" s="402" t="s">
        <v>3410</v>
      </c>
      <c r="P996" s="388">
        <f t="shared" si="47"/>
        <v>0</v>
      </c>
      <c r="Q996" s="389" t="str" cm="1">
        <f t="array" aca="1" ref="Q996" ca="1">IF(ISNUMBER(P996),IF(P996=100%,"CUMPLIDA",IF(AND(ISNUMBER(L996),ISNUMBER(INDIRECT("FECHA_"&amp;$B996,1))), IF(L996&lt;=INDIRECT("FECHA_"&amp;$B996,1),"INCUMPLIDA","PROCESO"), "VERIFICAR FECHA")),"SIN VALOR AVANCE")</f>
        <v>PROCESO</v>
      </c>
    </row>
    <row r="997" spans="1:17" ht="90">
      <c r="A997" s="412" t="s">
        <v>19</v>
      </c>
      <c r="B997" s="383" t="s">
        <v>14</v>
      </c>
      <c r="C997" s="596"/>
      <c r="D997" s="596"/>
      <c r="E997" s="595"/>
      <c r="F997" s="595"/>
      <c r="G997" s="384" t="s">
        <v>3420</v>
      </c>
      <c r="H997" s="402" t="s">
        <v>3421</v>
      </c>
      <c r="I997" s="402" t="s">
        <v>3422</v>
      </c>
      <c r="J997" s="393">
        <v>2</v>
      </c>
      <c r="K997" s="386">
        <v>45991</v>
      </c>
      <c r="L997" s="386">
        <v>46080</v>
      </c>
      <c r="M997" s="387">
        <f t="shared" si="46"/>
        <v>12.714285714285714</v>
      </c>
      <c r="N997" s="388">
        <v>0</v>
      </c>
      <c r="O997" s="410" t="s">
        <v>3405</v>
      </c>
      <c r="P997" s="388">
        <f t="shared" si="47"/>
        <v>0</v>
      </c>
      <c r="Q997" s="389" t="str" cm="1">
        <f t="array" aca="1" ref="Q997" ca="1">IF(ISNUMBER(P997),IF(P997=100%,"CUMPLIDA",IF(AND(ISNUMBER(L997),ISNUMBER(INDIRECT("FECHA_"&amp;$B997,1))), IF(L997&lt;=INDIRECT("FECHA_"&amp;$B997,1),"INCUMPLIDA","PROCESO"), "VERIFICAR FECHA")),"SIN VALOR AVANCE")</f>
        <v>PROCESO</v>
      </c>
    </row>
    <row r="998" spans="1:17" ht="150">
      <c r="A998" s="412" t="s">
        <v>19</v>
      </c>
      <c r="B998" s="383" t="s">
        <v>14</v>
      </c>
      <c r="C998" s="596"/>
      <c r="D998" s="596"/>
      <c r="E998" s="384" t="s">
        <v>3423</v>
      </c>
      <c r="F998" s="595"/>
      <c r="G998" s="384" t="s">
        <v>3424</v>
      </c>
      <c r="H998" s="402" t="s">
        <v>3425</v>
      </c>
      <c r="I998" s="402" t="s">
        <v>3426</v>
      </c>
      <c r="J998" s="393">
        <v>4</v>
      </c>
      <c r="K998" s="386">
        <v>45901</v>
      </c>
      <c r="L998" s="386">
        <v>46295</v>
      </c>
      <c r="M998" s="387">
        <f t="shared" si="46"/>
        <v>56.285714285714285</v>
      </c>
      <c r="N998" s="388">
        <v>1</v>
      </c>
      <c r="O998" s="402" t="s">
        <v>3388</v>
      </c>
      <c r="P998" s="388">
        <f t="shared" si="47"/>
        <v>1</v>
      </c>
      <c r="Q998" s="389" t="str" cm="1">
        <f t="array" aca="1" ref="Q998" ca="1">IF(ISNUMBER(P998),IF(P998=100%,"CUMPLIDA",IF(AND(ISNUMBER(L998),ISNUMBER(INDIRECT("FECHA_"&amp;$B998,1))), IF(L998&lt;=INDIRECT("FECHA_"&amp;$B998,1),"INCUMPLIDA","PROCESO"), "VERIFICAR FECHA")),"SIN VALOR AVANCE")</f>
        <v>CUMPLIDA</v>
      </c>
    </row>
    <row r="999" spans="1:17" ht="240">
      <c r="A999" s="412" t="s">
        <v>19</v>
      </c>
      <c r="B999" s="383" t="s">
        <v>14</v>
      </c>
      <c r="C999" s="596" t="s">
        <v>5522</v>
      </c>
      <c r="D999" s="596" t="s">
        <v>2688</v>
      </c>
      <c r="E999" s="595" t="s">
        <v>5523</v>
      </c>
      <c r="F999" s="596" t="s">
        <v>5524</v>
      </c>
      <c r="G999" s="384" t="s">
        <v>5525</v>
      </c>
      <c r="H999" s="402" t="s">
        <v>5526</v>
      </c>
      <c r="I999" s="402" t="s">
        <v>5527</v>
      </c>
      <c r="J999" s="393">
        <v>1</v>
      </c>
      <c r="K999" s="386">
        <v>46032</v>
      </c>
      <c r="L999" s="386">
        <v>46172</v>
      </c>
      <c r="M999" s="387">
        <f t="shared" si="46"/>
        <v>20</v>
      </c>
      <c r="N999" s="388">
        <v>0</v>
      </c>
      <c r="O999" s="402" t="s">
        <v>2910</v>
      </c>
      <c r="P999" s="490">
        <f t="shared" si="47"/>
        <v>0</v>
      </c>
      <c r="Q999" s="389" t="str" cm="1">
        <f t="array" aca="1" ref="Q999" ca="1">IF(ISNUMBER(P999),IF(P999=100%,"CUMPLIDA",IF(AND(ISNUMBER(L999),ISNUMBER(INDIRECT("FECHA_"&amp;$B999,1))), IF(L999&lt;=INDIRECT("FECHA_"&amp;$B999,1),"INCUMPLIDA","PROCESO"), "VERIFICAR FECHA")),"SIN VALOR AVANCE")</f>
        <v>PROCESO</v>
      </c>
    </row>
    <row r="1000" spans="1:17" ht="225">
      <c r="A1000" s="412" t="s">
        <v>19</v>
      </c>
      <c r="B1000" s="383" t="s">
        <v>14</v>
      </c>
      <c r="C1000" s="596"/>
      <c r="D1000" s="596"/>
      <c r="E1000" s="595"/>
      <c r="F1000" s="596"/>
      <c r="G1000" s="384" t="s">
        <v>5528</v>
      </c>
      <c r="H1000" s="402" t="s">
        <v>5529</v>
      </c>
      <c r="I1000" s="402" t="s">
        <v>5530</v>
      </c>
      <c r="J1000" s="393">
        <v>12</v>
      </c>
      <c r="K1000" s="386">
        <v>46055</v>
      </c>
      <c r="L1000" s="386">
        <v>46446</v>
      </c>
      <c r="M1000" s="387">
        <f t="shared" si="46"/>
        <v>55.857142857142854</v>
      </c>
      <c r="N1000" s="388">
        <v>0</v>
      </c>
      <c r="O1000" s="402" t="s">
        <v>5531</v>
      </c>
      <c r="P1000" s="490">
        <f t="shared" si="47"/>
        <v>0</v>
      </c>
      <c r="Q1000" s="389" t="str" cm="1">
        <f t="array" aca="1" ref="Q1000" ca="1">IF(ISNUMBER(P1000),IF(P1000=100%,"CUMPLIDA",IF(AND(ISNUMBER(L1000),ISNUMBER(INDIRECT("FECHA_"&amp;$B1000,1))), IF(L1000&lt;=INDIRECT("FECHA_"&amp;$B1000,1),"INCUMPLIDA","PROCESO"), "VERIFICAR FECHA")),"SIN VALOR AVANCE")</f>
        <v>PROCESO</v>
      </c>
    </row>
    <row r="1001" spans="1:17" ht="90.75">
      <c r="A1001" s="412" t="s">
        <v>19</v>
      </c>
      <c r="B1001" s="383" t="s">
        <v>14</v>
      </c>
      <c r="C1001" s="596"/>
      <c r="D1001" s="596"/>
      <c r="E1001" s="595"/>
      <c r="F1001" s="596"/>
      <c r="G1001" s="384" t="s">
        <v>5532</v>
      </c>
      <c r="H1001" s="402" t="s">
        <v>5533</v>
      </c>
      <c r="I1001" s="402" t="s">
        <v>5534</v>
      </c>
      <c r="J1001" s="393">
        <v>48</v>
      </c>
      <c r="K1001" s="386">
        <v>46055</v>
      </c>
      <c r="L1001" s="386">
        <v>46433</v>
      </c>
      <c r="M1001" s="387">
        <f t="shared" si="46"/>
        <v>54</v>
      </c>
      <c r="N1001" s="388">
        <v>0</v>
      </c>
      <c r="O1001" s="402" t="s">
        <v>5531</v>
      </c>
      <c r="P1001" s="490">
        <f t="shared" si="47"/>
        <v>0</v>
      </c>
      <c r="Q1001" s="389" t="str" cm="1">
        <f t="array" aca="1" ref="Q1001" ca="1">IF(ISNUMBER(P1001),IF(P1001=100%,"CUMPLIDA",IF(AND(ISNUMBER(L1001),ISNUMBER(INDIRECT("FECHA_"&amp;$B1001,1))), IF(L1001&lt;=INDIRECT("FECHA_"&amp;$B1001,1),"INCUMPLIDA","PROCESO"), "VERIFICAR FECHA")),"SIN VALOR AVANCE")</f>
        <v>PROCESO</v>
      </c>
    </row>
    <row r="1002" spans="1:17" ht="225">
      <c r="A1002" s="412" t="s">
        <v>19</v>
      </c>
      <c r="B1002" s="383" t="s">
        <v>14</v>
      </c>
      <c r="C1002" s="596"/>
      <c r="D1002" s="596"/>
      <c r="E1002" s="597" t="s">
        <v>5535</v>
      </c>
      <c r="F1002" s="596"/>
      <c r="G1002" s="384" t="s">
        <v>5536</v>
      </c>
      <c r="H1002" s="402" t="s">
        <v>5529</v>
      </c>
      <c r="I1002" s="402" t="s">
        <v>5530</v>
      </c>
      <c r="J1002" s="393">
        <v>12</v>
      </c>
      <c r="K1002" s="386">
        <v>46055</v>
      </c>
      <c r="L1002" s="386">
        <v>46433</v>
      </c>
      <c r="M1002" s="387">
        <f t="shared" si="46"/>
        <v>54</v>
      </c>
      <c r="N1002" s="388">
        <v>0</v>
      </c>
      <c r="O1002" s="402" t="s">
        <v>5537</v>
      </c>
      <c r="P1002" s="490">
        <f t="shared" si="47"/>
        <v>0</v>
      </c>
      <c r="Q1002" s="389" t="str" cm="1">
        <f t="array" aca="1" ref="Q1002" ca="1">IF(ISNUMBER(P1002),IF(P1002=100%,"CUMPLIDA",IF(AND(ISNUMBER(L1002),ISNUMBER(INDIRECT("FECHA_"&amp;$B1002,1))), IF(L1002&lt;=INDIRECT("FECHA_"&amp;$B1002,1),"INCUMPLIDA","PROCESO"), "VERIFICAR FECHA")),"SIN VALOR AVANCE")</f>
        <v>PROCESO</v>
      </c>
    </row>
    <row r="1003" spans="1:17" ht="225">
      <c r="A1003" s="412" t="s">
        <v>19</v>
      </c>
      <c r="B1003" s="383" t="s">
        <v>14</v>
      </c>
      <c r="C1003" s="596"/>
      <c r="D1003" s="596"/>
      <c r="E1003" s="599"/>
      <c r="F1003" s="596"/>
      <c r="G1003" s="384" t="s">
        <v>5538</v>
      </c>
      <c r="H1003" s="402" t="s">
        <v>5529</v>
      </c>
      <c r="I1003" s="402" t="s">
        <v>5530</v>
      </c>
      <c r="J1003" s="393">
        <v>12</v>
      </c>
      <c r="K1003" s="386">
        <v>46054</v>
      </c>
      <c r="L1003" s="386">
        <v>46433</v>
      </c>
      <c r="M1003" s="387">
        <f t="shared" si="46"/>
        <v>54.142857142857146</v>
      </c>
      <c r="N1003" s="388">
        <v>0</v>
      </c>
      <c r="O1003" s="402" t="s">
        <v>5537</v>
      </c>
      <c r="P1003" s="490">
        <f t="shared" si="47"/>
        <v>0</v>
      </c>
      <c r="Q1003" s="389" t="str" cm="1">
        <f t="array" aca="1" ref="Q1003" ca="1">IF(ISNUMBER(P1003),IF(P1003=100%,"CUMPLIDA",IF(AND(ISNUMBER(L1003),ISNUMBER(INDIRECT("FECHA_"&amp;$B1003,1))), IF(L1003&lt;=INDIRECT("FECHA_"&amp;$B1003,1),"INCUMPLIDA","PROCESO"), "VERIFICAR FECHA")),"SIN VALOR AVANCE")</f>
        <v>PROCESO</v>
      </c>
    </row>
    <row r="1004" spans="1:17" ht="165">
      <c r="A1004" s="412" t="s">
        <v>19</v>
      </c>
      <c r="B1004" s="383" t="s">
        <v>14</v>
      </c>
      <c r="C1004" s="596"/>
      <c r="D1004" s="596"/>
      <c r="E1004" s="384" t="s">
        <v>5539</v>
      </c>
      <c r="F1004" s="596"/>
      <c r="G1004" s="384" t="s">
        <v>5540</v>
      </c>
      <c r="H1004" s="402" t="s">
        <v>5541</v>
      </c>
      <c r="I1004" s="402" t="s">
        <v>5542</v>
      </c>
      <c r="J1004" s="393">
        <v>48</v>
      </c>
      <c r="K1004" s="386">
        <v>46032</v>
      </c>
      <c r="L1004" s="386">
        <v>46417</v>
      </c>
      <c r="M1004" s="387">
        <f t="shared" si="46"/>
        <v>55</v>
      </c>
      <c r="N1004" s="388">
        <v>0</v>
      </c>
      <c r="O1004" s="402" t="s">
        <v>5531</v>
      </c>
      <c r="P1004" s="490">
        <f t="shared" si="47"/>
        <v>0</v>
      </c>
      <c r="Q1004" s="389" t="str" cm="1">
        <f t="array" aca="1" ref="Q1004" ca="1">IF(ISNUMBER(P1004),IF(P1004=100%,"CUMPLIDA",IF(AND(ISNUMBER(L1004),ISNUMBER(INDIRECT("FECHA_"&amp;$B1004,1))), IF(L1004&lt;=INDIRECT("FECHA_"&amp;$B1004,1),"INCUMPLIDA","PROCESO"), "VERIFICAR FECHA")),"SIN VALOR AVANCE")</f>
        <v>PROCESO</v>
      </c>
    </row>
    <row r="1005" spans="1:17" ht="195">
      <c r="A1005" s="412" t="s">
        <v>19</v>
      </c>
      <c r="B1005" s="383" t="s">
        <v>14</v>
      </c>
      <c r="C1005" s="596"/>
      <c r="D1005" s="596"/>
      <c r="E1005" s="597" t="s">
        <v>5543</v>
      </c>
      <c r="F1005" s="596"/>
      <c r="G1005" s="384" t="s">
        <v>5544</v>
      </c>
      <c r="H1005" s="402" t="s">
        <v>5545</v>
      </c>
      <c r="I1005" s="402" t="s">
        <v>5542</v>
      </c>
      <c r="J1005" s="393">
        <v>48</v>
      </c>
      <c r="K1005" s="386">
        <v>46032</v>
      </c>
      <c r="L1005" s="386">
        <v>46417</v>
      </c>
      <c r="M1005" s="387">
        <f t="shared" si="46"/>
        <v>55</v>
      </c>
      <c r="N1005" s="388">
        <v>0</v>
      </c>
      <c r="O1005" s="402" t="s">
        <v>5531</v>
      </c>
      <c r="P1005" s="490">
        <f t="shared" si="47"/>
        <v>0</v>
      </c>
      <c r="Q1005" s="389" t="str" cm="1">
        <f t="array" aca="1" ref="Q1005" ca="1">IF(ISNUMBER(P1005),IF(P1005=100%,"CUMPLIDA",IF(AND(ISNUMBER(L1005),ISNUMBER(INDIRECT("FECHA_"&amp;$B1005,1))), IF(L1005&lt;=INDIRECT("FECHA_"&amp;$B1005,1),"INCUMPLIDA","PROCESO"), "VERIFICAR FECHA")),"SIN VALOR AVANCE")</f>
        <v>PROCESO</v>
      </c>
    </row>
    <row r="1006" spans="1:17" ht="210">
      <c r="A1006" s="412" t="s">
        <v>19</v>
      </c>
      <c r="B1006" s="383" t="s">
        <v>14</v>
      </c>
      <c r="C1006" s="596"/>
      <c r="D1006" s="596"/>
      <c r="E1006" s="598"/>
      <c r="F1006" s="596"/>
      <c r="G1006" s="384" t="s">
        <v>5546</v>
      </c>
      <c r="H1006" s="402" t="s">
        <v>5547</v>
      </c>
      <c r="I1006" s="402" t="s">
        <v>5548</v>
      </c>
      <c r="J1006" s="393">
        <v>12</v>
      </c>
      <c r="K1006" s="386">
        <v>46032</v>
      </c>
      <c r="L1006" s="386">
        <v>46417</v>
      </c>
      <c r="M1006" s="387">
        <f t="shared" si="46"/>
        <v>55</v>
      </c>
      <c r="N1006" s="388">
        <v>0</v>
      </c>
      <c r="O1006" s="402" t="s">
        <v>5552</v>
      </c>
      <c r="P1006" s="490">
        <f t="shared" si="47"/>
        <v>0</v>
      </c>
      <c r="Q1006" s="389" t="str" cm="1">
        <f t="array" aca="1" ref="Q1006" ca="1">IF(ISNUMBER(P1006),IF(P1006=100%,"CUMPLIDA",IF(AND(ISNUMBER(L1006),ISNUMBER(INDIRECT("FECHA_"&amp;$B1006,1))), IF(L1006&lt;=INDIRECT("FECHA_"&amp;$B1006,1),"INCUMPLIDA","PROCESO"), "VERIFICAR FECHA")),"SIN VALOR AVANCE")</f>
        <v>PROCESO</v>
      </c>
    </row>
    <row r="1007" spans="1:17" ht="360">
      <c r="A1007" s="412" t="s">
        <v>19</v>
      </c>
      <c r="B1007" s="383" t="s">
        <v>14</v>
      </c>
      <c r="C1007" s="596"/>
      <c r="D1007" s="596"/>
      <c r="E1007" s="598"/>
      <c r="F1007" s="596"/>
      <c r="G1007" s="384" t="s">
        <v>5549</v>
      </c>
      <c r="H1007" s="402" t="s">
        <v>5550</v>
      </c>
      <c r="I1007" s="402" t="s">
        <v>5551</v>
      </c>
      <c r="J1007" s="393">
        <v>1</v>
      </c>
      <c r="K1007" s="386">
        <v>46037</v>
      </c>
      <c r="L1007" s="386">
        <v>46172</v>
      </c>
      <c r="M1007" s="387">
        <f t="shared" ref="M1007:M1017" si="48">(L1007-K1007)/7</f>
        <v>19.285714285714285</v>
      </c>
      <c r="N1007" s="388">
        <v>0</v>
      </c>
      <c r="O1007" s="402" t="s">
        <v>5553</v>
      </c>
      <c r="P1007" s="490">
        <f t="shared" si="47"/>
        <v>0</v>
      </c>
      <c r="Q1007" s="389" t="str" cm="1">
        <f t="array" aca="1" ref="Q1007" ca="1">IF(ISNUMBER(P1007),IF(P1007=100%,"CUMPLIDA",IF(AND(ISNUMBER(L1007),ISNUMBER(INDIRECT("FECHA_"&amp;$B1007,1))), IF(L1007&lt;=INDIRECT("FECHA_"&amp;$B1007,1),"INCUMPLIDA","PROCESO"), "VERIFICAR FECHA")),"SIN VALOR AVANCE")</f>
        <v>PROCESO</v>
      </c>
    </row>
    <row r="1008" spans="1:17" ht="106.5" thickBot="1">
      <c r="A1008" s="412" t="s">
        <v>19</v>
      </c>
      <c r="B1008" s="383" t="s">
        <v>14</v>
      </c>
      <c r="C1008" s="596"/>
      <c r="D1008" s="596"/>
      <c r="E1008" s="599"/>
      <c r="F1008" s="596"/>
      <c r="G1008" s="384" t="s">
        <v>5554</v>
      </c>
      <c r="H1008" s="712" t="s">
        <v>5555</v>
      </c>
      <c r="I1008" s="402" t="s">
        <v>5556</v>
      </c>
      <c r="J1008" s="393">
        <v>12</v>
      </c>
      <c r="K1008" s="386">
        <v>46032</v>
      </c>
      <c r="L1008" s="386">
        <v>46417</v>
      </c>
      <c r="M1008" s="387">
        <f t="shared" si="48"/>
        <v>55</v>
      </c>
      <c r="N1008" s="388">
        <v>0</v>
      </c>
      <c r="O1008" s="402" t="s">
        <v>5557</v>
      </c>
      <c r="P1008" s="490">
        <f t="shared" si="47"/>
        <v>0</v>
      </c>
      <c r="Q1008" s="389" t="str" cm="1">
        <f t="array" aca="1" ref="Q1008" ca="1">IF(ISNUMBER(P1008),IF(P1008=100%,"CUMPLIDA",IF(AND(ISNUMBER(L1008),ISNUMBER(INDIRECT("FECHA_"&amp;$B1008,1))), IF(L1008&lt;=INDIRECT("FECHA_"&amp;$B1008,1),"INCUMPLIDA","PROCESO"), "VERIFICAR FECHA")),"SIN VALOR AVANCE")</f>
        <v>PROCESO</v>
      </c>
    </row>
    <row r="1009" spans="1:17" ht="210.75" thickTop="1">
      <c r="A1009" s="412" t="s">
        <v>19</v>
      </c>
      <c r="B1009" s="383" t="s">
        <v>14</v>
      </c>
      <c r="C1009" s="596"/>
      <c r="D1009" s="596"/>
      <c r="E1009" s="600" t="s">
        <v>5558</v>
      </c>
      <c r="F1009" s="596"/>
      <c r="G1009" s="384" t="s">
        <v>5559</v>
      </c>
      <c r="H1009" s="713" t="s">
        <v>5547</v>
      </c>
      <c r="I1009" s="402" t="s">
        <v>5548</v>
      </c>
      <c r="J1009" s="393">
        <v>12</v>
      </c>
      <c r="K1009" s="386">
        <v>46032</v>
      </c>
      <c r="L1009" s="386">
        <v>46417</v>
      </c>
      <c r="M1009" s="387">
        <f t="shared" si="48"/>
        <v>55</v>
      </c>
      <c r="N1009" s="388">
        <v>0</v>
      </c>
      <c r="O1009" s="402" t="s">
        <v>5560</v>
      </c>
      <c r="P1009" s="490">
        <f t="shared" si="47"/>
        <v>0</v>
      </c>
      <c r="Q1009" s="389" t="str" cm="1">
        <f t="array" aca="1" ref="Q1009" ca="1">IF(ISNUMBER(P1009),IF(P1009=100%,"CUMPLIDA",IF(AND(ISNUMBER(L1009),ISNUMBER(INDIRECT("FECHA_"&amp;$B1009,1))), IF(L1009&lt;=INDIRECT("FECHA_"&amp;$B1009,1),"INCUMPLIDA","PROCESO"), "VERIFICAR FECHA")),"SIN VALOR AVANCE")</f>
        <v>PROCESO</v>
      </c>
    </row>
    <row r="1010" spans="1:17" ht="360">
      <c r="A1010" s="412" t="s">
        <v>19</v>
      </c>
      <c r="B1010" s="383" t="s">
        <v>14</v>
      </c>
      <c r="C1010" s="596"/>
      <c r="D1010" s="596"/>
      <c r="E1010" s="601"/>
      <c r="F1010" s="596"/>
      <c r="G1010" s="384" t="s">
        <v>5561</v>
      </c>
      <c r="H1010" s="712" t="s">
        <v>5550</v>
      </c>
      <c r="I1010" s="402" t="s">
        <v>5551</v>
      </c>
      <c r="J1010" s="393">
        <v>1</v>
      </c>
      <c r="K1010" s="386">
        <v>46037</v>
      </c>
      <c r="L1010" s="386">
        <v>46172</v>
      </c>
      <c r="M1010" s="387">
        <f t="shared" si="48"/>
        <v>19.285714285714285</v>
      </c>
      <c r="N1010" s="388">
        <v>0</v>
      </c>
      <c r="O1010" s="402" t="s">
        <v>5553</v>
      </c>
      <c r="P1010" s="490">
        <f t="shared" si="47"/>
        <v>0</v>
      </c>
      <c r="Q1010" s="389" t="str" cm="1">
        <f t="array" aca="1" ref="Q1010" ca="1">IF(ISNUMBER(P1010),IF(P1010=100%,"CUMPLIDA",IF(AND(ISNUMBER(L1010),ISNUMBER(INDIRECT("FECHA_"&amp;$B1010,1))), IF(L1010&lt;=INDIRECT("FECHA_"&amp;$B1010,1),"INCUMPLIDA","PROCESO"), "VERIFICAR FECHA")),"SIN VALOR AVANCE")</f>
        <v>PROCESO</v>
      </c>
    </row>
    <row r="1011" spans="1:17" ht="90.75">
      <c r="A1011" s="412" t="s">
        <v>19</v>
      </c>
      <c r="B1011" s="383" t="s">
        <v>14</v>
      </c>
      <c r="C1011" s="596"/>
      <c r="D1011" s="596"/>
      <c r="E1011" s="602"/>
      <c r="F1011" s="596"/>
      <c r="G1011" s="384" t="s">
        <v>5562</v>
      </c>
      <c r="H1011" s="712" t="s">
        <v>5563</v>
      </c>
      <c r="I1011" s="402" t="s">
        <v>5564</v>
      </c>
      <c r="J1011" s="393">
        <v>12</v>
      </c>
      <c r="K1011" s="386">
        <v>46032</v>
      </c>
      <c r="L1011" s="386">
        <v>46417</v>
      </c>
      <c r="M1011" s="387">
        <f t="shared" si="48"/>
        <v>55</v>
      </c>
      <c r="N1011" s="388">
        <v>0</v>
      </c>
      <c r="O1011" s="402" t="s">
        <v>5560</v>
      </c>
      <c r="P1011" s="490">
        <f t="shared" si="47"/>
        <v>0</v>
      </c>
      <c r="Q1011" s="389" t="str" cm="1">
        <f t="array" aca="1" ref="Q1011" ca="1">IF(ISNUMBER(P1011),IF(P1011=100%,"CUMPLIDA",IF(AND(ISNUMBER(L1011),ISNUMBER(INDIRECT("FECHA_"&amp;$B1011,1))), IF(L1011&lt;=INDIRECT("FECHA_"&amp;$B1011,1),"INCUMPLIDA","PROCESO"), "VERIFICAR FECHA")),"SIN VALOR AVANCE")</f>
        <v>PROCESO</v>
      </c>
    </row>
    <row r="1012" spans="1:17" ht="120">
      <c r="A1012" s="412" t="s">
        <v>19</v>
      </c>
      <c r="B1012" s="383" t="s">
        <v>14</v>
      </c>
      <c r="C1012" s="596"/>
      <c r="D1012" s="596"/>
      <c r="E1012" s="597" t="s">
        <v>5565</v>
      </c>
      <c r="F1012" s="596"/>
      <c r="G1012" s="384" t="s">
        <v>5567</v>
      </c>
      <c r="H1012" s="712" t="s">
        <v>5566</v>
      </c>
      <c r="I1012" s="402" t="s">
        <v>5568</v>
      </c>
      <c r="J1012" s="393">
        <v>1</v>
      </c>
      <c r="K1012" s="386">
        <v>46032</v>
      </c>
      <c r="L1012" s="386">
        <v>46172</v>
      </c>
      <c r="M1012" s="387">
        <f t="shared" si="48"/>
        <v>20</v>
      </c>
      <c r="N1012" s="388">
        <v>0</v>
      </c>
      <c r="O1012" s="402" t="s">
        <v>2910</v>
      </c>
      <c r="P1012" s="490">
        <f t="shared" si="47"/>
        <v>0</v>
      </c>
      <c r="Q1012" s="389" t="str" cm="1">
        <f t="array" aca="1" ref="Q1012" ca="1">IF(ISNUMBER(P1012),IF(P1012=100%,"CUMPLIDA",IF(AND(ISNUMBER(L1012),ISNUMBER(INDIRECT("FECHA_"&amp;$B1012,1))), IF(L1012&lt;=INDIRECT("FECHA_"&amp;$B1012,1),"INCUMPLIDA","PROCESO"), "VERIFICAR FECHA")),"SIN VALOR AVANCE")</f>
        <v>PROCESO</v>
      </c>
    </row>
    <row r="1013" spans="1:17" ht="165">
      <c r="A1013" s="412" t="s">
        <v>19</v>
      </c>
      <c r="B1013" s="383" t="s">
        <v>14</v>
      </c>
      <c r="C1013" s="596"/>
      <c r="D1013" s="596"/>
      <c r="E1013" s="599"/>
      <c r="F1013" s="596"/>
      <c r="G1013" s="384" t="s">
        <v>5569</v>
      </c>
      <c r="H1013" s="712" t="s">
        <v>5570</v>
      </c>
      <c r="I1013" s="402" t="s">
        <v>5571</v>
      </c>
      <c r="J1013" s="393">
        <v>12</v>
      </c>
      <c r="K1013" s="386">
        <v>46032</v>
      </c>
      <c r="L1013" s="386">
        <v>46417</v>
      </c>
      <c r="M1013" s="387">
        <f t="shared" si="48"/>
        <v>55</v>
      </c>
      <c r="N1013" s="388">
        <v>0</v>
      </c>
      <c r="O1013" s="402" t="s">
        <v>5531</v>
      </c>
      <c r="P1013" s="490">
        <f t="shared" si="47"/>
        <v>0</v>
      </c>
      <c r="Q1013" s="389" t="str" cm="1">
        <f t="array" aca="1" ref="Q1013" ca="1">IF(ISNUMBER(P1013),IF(P1013=100%,"CUMPLIDA",IF(AND(ISNUMBER(L1013),ISNUMBER(INDIRECT("FECHA_"&amp;$B1013,1))), IF(L1013&lt;=INDIRECT("FECHA_"&amp;$B1013,1),"INCUMPLIDA","PROCESO"), "VERIFICAR FECHA")),"SIN VALOR AVANCE")</f>
        <v>PROCESO</v>
      </c>
    </row>
    <row r="1014" spans="1:17" ht="195">
      <c r="A1014" s="412" t="s">
        <v>19</v>
      </c>
      <c r="B1014" s="383" t="s">
        <v>14</v>
      </c>
      <c r="C1014" s="596"/>
      <c r="D1014" s="596"/>
      <c r="E1014" s="384" t="s">
        <v>5572</v>
      </c>
      <c r="F1014" s="596"/>
      <c r="G1014" s="384" t="s">
        <v>5573</v>
      </c>
      <c r="H1014" s="713" t="s">
        <v>5545</v>
      </c>
      <c r="I1014" s="402" t="s">
        <v>5542</v>
      </c>
      <c r="J1014" s="393">
        <v>48</v>
      </c>
      <c r="K1014" s="494">
        <v>46032</v>
      </c>
      <c r="L1014" s="494">
        <v>46417</v>
      </c>
      <c r="M1014" s="387">
        <f t="shared" si="48"/>
        <v>55</v>
      </c>
      <c r="N1014" s="388">
        <v>0</v>
      </c>
      <c r="O1014" s="402" t="s">
        <v>5531</v>
      </c>
      <c r="P1014" s="490">
        <f t="shared" si="47"/>
        <v>0</v>
      </c>
      <c r="Q1014" s="389" t="str" cm="1">
        <f t="array" aca="1" ref="Q1014" ca="1">IF(ISNUMBER(P1014),IF(P1014=100%,"CUMPLIDA",IF(AND(ISNUMBER(L1014),ISNUMBER(INDIRECT("FECHA_"&amp;$B1014,1))), IF(L1014&lt;=INDIRECT("FECHA_"&amp;$B1014,1),"INCUMPLIDA","PROCESO"), "VERIFICAR FECHA")),"SIN VALOR AVANCE")</f>
        <v>PROCESO</v>
      </c>
    </row>
    <row r="1015" spans="1:17" ht="135">
      <c r="A1015" s="412" t="s">
        <v>19</v>
      </c>
      <c r="B1015" s="383" t="s">
        <v>14</v>
      </c>
      <c r="C1015" s="596"/>
      <c r="D1015" s="596"/>
      <c r="E1015" s="384" t="s">
        <v>5574</v>
      </c>
      <c r="F1015" s="596"/>
      <c r="G1015" s="384" t="s">
        <v>5575</v>
      </c>
      <c r="H1015" s="713" t="s">
        <v>5576</v>
      </c>
      <c r="I1015" s="402" t="s">
        <v>5577</v>
      </c>
      <c r="J1015" s="393">
        <v>12</v>
      </c>
      <c r="K1015" s="494">
        <v>46032</v>
      </c>
      <c r="L1015" s="494">
        <v>46417</v>
      </c>
      <c r="M1015" s="387">
        <f t="shared" si="48"/>
        <v>55</v>
      </c>
      <c r="N1015" s="388">
        <v>0</v>
      </c>
      <c r="O1015" s="402" t="s">
        <v>5578</v>
      </c>
      <c r="P1015" s="490">
        <f t="shared" si="47"/>
        <v>0</v>
      </c>
      <c r="Q1015" s="389" t="str" cm="1">
        <f t="array" aca="1" ref="Q1015" ca="1">IF(ISNUMBER(P1015),IF(P1015=100%,"CUMPLIDA",IF(AND(ISNUMBER(L1015),ISNUMBER(INDIRECT("FECHA_"&amp;$B1015,1))), IF(L1015&lt;=INDIRECT("FECHA_"&amp;$B1015,1),"INCUMPLIDA","PROCESO"), "VERIFICAR FECHA")),"SIN VALOR AVANCE")</f>
        <v>PROCESO</v>
      </c>
    </row>
    <row r="1016" spans="1:17" ht="195">
      <c r="A1016" s="412" t="s">
        <v>19</v>
      </c>
      <c r="B1016" s="383" t="s">
        <v>14</v>
      </c>
      <c r="C1016" s="596"/>
      <c r="D1016" s="596"/>
      <c r="E1016" s="384" t="s">
        <v>5579</v>
      </c>
      <c r="F1016" s="596"/>
      <c r="G1016" s="384" t="s">
        <v>5580</v>
      </c>
      <c r="H1016" s="713" t="s">
        <v>5545</v>
      </c>
      <c r="I1016" s="402" t="s">
        <v>5542</v>
      </c>
      <c r="J1016" s="393">
        <v>48</v>
      </c>
      <c r="K1016" s="494">
        <v>46032</v>
      </c>
      <c r="L1016" s="494">
        <v>46417</v>
      </c>
      <c r="M1016" s="387">
        <f t="shared" si="48"/>
        <v>55</v>
      </c>
      <c r="N1016" s="388">
        <v>0</v>
      </c>
      <c r="O1016" s="402" t="s">
        <v>5531</v>
      </c>
      <c r="P1016" s="490">
        <f t="shared" si="47"/>
        <v>0</v>
      </c>
      <c r="Q1016" s="389" t="str" cm="1">
        <f t="array" aca="1" ref="Q1016" ca="1">IF(ISNUMBER(P1016),IF(P1016=100%,"CUMPLIDA",IF(AND(ISNUMBER(L1016),ISNUMBER(INDIRECT("FECHA_"&amp;$B1016,1))), IF(L1016&lt;=INDIRECT("FECHA_"&amp;$B1016,1),"INCUMPLIDA","PROCESO"), "VERIFICAR FECHA")),"SIN VALOR AVANCE")</f>
        <v>PROCESO</v>
      </c>
    </row>
    <row r="1017" spans="1:17" ht="165">
      <c r="A1017" s="412" t="s">
        <v>19</v>
      </c>
      <c r="B1017" s="383" t="s">
        <v>14</v>
      </c>
      <c r="C1017" s="596"/>
      <c r="D1017" s="596"/>
      <c r="E1017" s="384" t="s">
        <v>5581</v>
      </c>
      <c r="F1017" s="596"/>
      <c r="G1017" s="384" t="s">
        <v>5582</v>
      </c>
      <c r="H1017" s="712" t="s">
        <v>5583</v>
      </c>
      <c r="I1017" s="402" t="s">
        <v>5584</v>
      </c>
      <c r="J1017" s="393">
        <v>12</v>
      </c>
      <c r="K1017" s="494">
        <v>46032</v>
      </c>
      <c r="L1017" s="494">
        <v>46417</v>
      </c>
      <c r="M1017" s="387">
        <f t="shared" si="48"/>
        <v>55</v>
      </c>
      <c r="N1017" s="388">
        <v>0</v>
      </c>
      <c r="O1017" s="402" t="s">
        <v>5531</v>
      </c>
      <c r="P1017" s="490">
        <f t="shared" si="47"/>
        <v>0</v>
      </c>
      <c r="Q1017" s="389" t="str" cm="1">
        <f t="array" aca="1" ref="Q1017" ca="1">IF(ISNUMBER(P1017),IF(P1017=100%,"CUMPLIDA",IF(AND(ISNUMBER(L1017),ISNUMBER(INDIRECT("FECHA_"&amp;$B1017,1))), IF(L1017&lt;=INDIRECT("FECHA_"&amp;$B1017,1),"INCUMPLIDA","PROCESO"), "VERIFICAR FECHA")),"SIN VALOR AVANCE")</f>
        <v>PROCESO</v>
      </c>
    </row>
    <row r="1018" spans="1:17" ht="150.75">
      <c r="A1018" s="167" t="s">
        <v>17</v>
      </c>
      <c r="B1018" s="148" t="s">
        <v>13</v>
      </c>
      <c r="C1018" s="564" t="s">
        <v>94</v>
      </c>
      <c r="D1018" s="564" t="s">
        <v>95</v>
      </c>
      <c r="E1018" s="563" t="s">
        <v>96</v>
      </c>
      <c r="F1018" s="563" t="s">
        <v>97</v>
      </c>
      <c r="G1018" s="563" t="s">
        <v>98</v>
      </c>
      <c r="H1018" s="128" t="s">
        <v>99</v>
      </c>
      <c r="I1018" s="128" t="s">
        <v>100</v>
      </c>
      <c r="J1018" s="158">
        <v>1</v>
      </c>
      <c r="K1018" s="152">
        <v>42461</v>
      </c>
      <c r="L1018" s="152">
        <v>42551</v>
      </c>
      <c r="M1018" s="513">
        <f t="shared" ref="M958:M1021" si="49">(L1018-K1018)/7</f>
        <v>12.857142857142858</v>
      </c>
      <c r="N1018" s="129">
        <v>1</v>
      </c>
      <c r="O1018" s="128" t="s">
        <v>4807</v>
      </c>
      <c r="P1018" s="511">
        <f t="shared" ref="P977:P1040" si="50">N1018/J1018</f>
        <v>1</v>
      </c>
      <c r="Q1018" s="512" t="str" cm="1">
        <f t="array" aca="1" ref="Q1018" ca="1">IF(ISNUMBER(P1018),IF(P1018=100%,"CUMPLIDA",IF(AND(ISNUMBER(L1018),ISNUMBER(INDIRECT("FECHA_"&amp;$B1018,1))), IF(L1018&lt;=INDIRECT("FECHA_"&amp;$B1018,1),"INCUMPLIDA","PROCESO"), "VERIFICAR FECHA")),"SIN VALOR AVANCE")</f>
        <v>CUMPLIDA</v>
      </c>
    </row>
    <row r="1019" spans="1:17" ht="150.75">
      <c r="A1019" s="167" t="s">
        <v>17</v>
      </c>
      <c r="B1019" s="148" t="s">
        <v>13</v>
      </c>
      <c r="C1019" s="564"/>
      <c r="D1019" s="564"/>
      <c r="E1019" s="563"/>
      <c r="F1019" s="563"/>
      <c r="G1019" s="563"/>
      <c r="H1019" s="128" t="s">
        <v>101</v>
      </c>
      <c r="I1019" s="128" t="s">
        <v>102</v>
      </c>
      <c r="J1019" s="151">
        <v>1</v>
      </c>
      <c r="K1019" s="152">
        <v>42461</v>
      </c>
      <c r="L1019" s="152">
        <v>42650</v>
      </c>
      <c r="M1019" s="513">
        <f t="shared" si="49"/>
        <v>27</v>
      </c>
      <c r="N1019" s="154">
        <v>1</v>
      </c>
      <c r="O1019" s="128" t="s">
        <v>4808</v>
      </c>
      <c r="P1019" s="511">
        <f t="shared" si="50"/>
        <v>1</v>
      </c>
      <c r="Q1019" s="512" t="str" cm="1">
        <f t="array" aca="1" ref="Q1019" ca="1">IF(ISNUMBER(P1019),IF(P1019=100%,"CUMPLIDA",IF(AND(ISNUMBER(L1019),ISNUMBER(INDIRECT("FECHA_"&amp;$B1019,1))), IF(L1019&lt;=INDIRECT("FECHA_"&amp;$B1019,1),"INCUMPLIDA","PROCESO"), "VERIFICAR FECHA")),"SIN VALOR AVANCE")</f>
        <v>CUMPLIDA</v>
      </c>
    </row>
    <row r="1020" spans="1:17" ht="150.75">
      <c r="A1020" s="167" t="s">
        <v>17</v>
      </c>
      <c r="B1020" s="148" t="s">
        <v>13</v>
      </c>
      <c r="C1020" s="564"/>
      <c r="D1020" s="564"/>
      <c r="E1020" s="563"/>
      <c r="F1020" s="563"/>
      <c r="G1020" s="563"/>
      <c r="H1020" s="128" t="s">
        <v>103</v>
      </c>
      <c r="I1020" s="128" t="s">
        <v>104</v>
      </c>
      <c r="J1020" s="158">
        <v>1</v>
      </c>
      <c r="K1020" s="152">
        <v>42653</v>
      </c>
      <c r="L1020" s="152">
        <v>42661</v>
      </c>
      <c r="M1020" s="513">
        <f t="shared" si="49"/>
        <v>1.1428571428571428</v>
      </c>
      <c r="N1020" s="129">
        <v>1</v>
      </c>
      <c r="O1020" s="128" t="s">
        <v>4809</v>
      </c>
      <c r="P1020" s="511">
        <f t="shared" si="50"/>
        <v>1</v>
      </c>
      <c r="Q1020" s="512" t="str" cm="1">
        <f t="array" aca="1" ref="Q1020" ca="1">IF(ISNUMBER(P1020),IF(P1020=100%,"CUMPLIDA",IF(AND(ISNUMBER(L1020),ISNUMBER(INDIRECT("FECHA_"&amp;$B1020,1))), IF(L1020&lt;=INDIRECT("FECHA_"&amp;$B1020,1),"INCUMPLIDA","PROCESO"), "VERIFICAR FECHA")),"SIN VALOR AVANCE")</f>
        <v>CUMPLIDA</v>
      </c>
    </row>
    <row r="1021" spans="1:17" ht="165.75">
      <c r="A1021" s="167" t="s">
        <v>17</v>
      </c>
      <c r="B1021" s="148" t="s">
        <v>13</v>
      </c>
      <c r="C1021" s="564"/>
      <c r="D1021" s="564"/>
      <c r="E1021" s="563"/>
      <c r="F1021" s="563"/>
      <c r="G1021" s="563"/>
      <c r="H1021" s="128" t="s">
        <v>105</v>
      </c>
      <c r="I1021" s="128" t="s">
        <v>106</v>
      </c>
      <c r="J1021" s="151">
        <v>1</v>
      </c>
      <c r="K1021" s="152">
        <v>42662</v>
      </c>
      <c r="L1021" s="152">
        <v>42683</v>
      </c>
      <c r="M1021" s="513">
        <f t="shared" si="49"/>
        <v>3</v>
      </c>
      <c r="N1021" s="154">
        <v>1</v>
      </c>
      <c r="O1021" s="128" t="s">
        <v>4810</v>
      </c>
      <c r="P1021" s="511">
        <f t="shared" si="50"/>
        <v>1</v>
      </c>
      <c r="Q1021" s="512" t="str" cm="1">
        <f t="array" aca="1" ref="Q1021" ca="1">IF(ISNUMBER(P1021),IF(P1021=100%,"CUMPLIDA",IF(AND(ISNUMBER(L1021),ISNUMBER(INDIRECT("FECHA_"&amp;$B1021,1))), IF(L1021&lt;=INDIRECT("FECHA_"&amp;$B1021,1),"INCUMPLIDA","PROCESO"), "VERIFICAR FECHA")),"SIN VALOR AVANCE")</f>
        <v>CUMPLIDA</v>
      </c>
    </row>
    <row r="1022" spans="1:17" ht="180.75">
      <c r="A1022" s="167" t="s">
        <v>17</v>
      </c>
      <c r="B1022" s="148" t="s">
        <v>13</v>
      </c>
      <c r="C1022" s="564"/>
      <c r="D1022" s="564"/>
      <c r="E1022" s="563"/>
      <c r="F1022" s="563"/>
      <c r="G1022" s="563"/>
      <c r="H1022" s="128" t="s">
        <v>107</v>
      </c>
      <c r="I1022" s="128" t="s">
        <v>108</v>
      </c>
      <c r="J1022" s="151">
        <v>1</v>
      </c>
      <c r="K1022" s="152">
        <v>42684</v>
      </c>
      <c r="L1022" s="152">
        <v>42698</v>
      </c>
      <c r="M1022" s="513">
        <f t="shared" ref="M1022:M1085" si="51">(L1022-K1022)/7</f>
        <v>2</v>
      </c>
      <c r="N1022" s="154">
        <v>1</v>
      </c>
      <c r="O1022" s="128" t="s">
        <v>4811</v>
      </c>
      <c r="P1022" s="511">
        <f t="shared" si="50"/>
        <v>1</v>
      </c>
      <c r="Q1022" s="512" t="str" cm="1">
        <f t="array" aca="1" ref="Q1022" ca="1">IF(ISNUMBER(P1022),IF(P1022=100%,"CUMPLIDA",IF(AND(ISNUMBER(L1022),ISNUMBER(INDIRECT("FECHA_"&amp;$B1022,1))), IF(L1022&lt;=INDIRECT("FECHA_"&amp;$B1022,1),"INCUMPLIDA","PROCESO"), "VERIFICAR FECHA")),"SIN VALOR AVANCE")</f>
        <v>CUMPLIDA</v>
      </c>
    </row>
    <row r="1023" spans="1:17" ht="150.75">
      <c r="A1023" s="167" t="s">
        <v>17</v>
      </c>
      <c r="B1023" s="148" t="s">
        <v>13</v>
      </c>
      <c r="C1023" s="564"/>
      <c r="D1023" s="564"/>
      <c r="E1023" s="563"/>
      <c r="F1023" s="563"/>
      <c r="G1023" s="563"/>
      <c r="H1023" s="128" t="s">
        <v>109</v>
      </c>
      <c r="I1023" s="128" t="s">
        <v>110</v>
      </c>
      <c r="J1023" s="151">
        <v>1</v>
      </c>
      <c r="K1023" s="152">
        <v>42699</v>
      </c>
      <c r="L1023" s="152">
        <v>42760</v>
      </c>
      <c r="M1023" s="513">
        <f t="shared" si="51"/>
        <v>8.7142857142857135</v>
      </c>
      <c r="N1023" s="154">
        <v>1</v>
      </c>
      <c r="O1023" s="128" t="s">
        <v>4812</v>
      </c>
      <c r="P1023" s="511">
        <f t="shared" si="50"/>
        <v>1</v>
      </c>
      <c r="Q1023" s="512" t="str" cm="1">
        <f t="array" aca="1" ref="Q1023" ca="1">IF(ISNUMBER(P1023),IF(P1023=100%,"CUMPLIDA",IF(AND(ISNUMBER(L1023),ISNUMBER(INDIRECT("FECHA_"&amp;$B1023,1))), IF(L1023&lt;=INDIRECT("FECHA_"&amp;$B1023,1),"INCUMPLIDA","PROCESO"), "VERIFICAR FECHA")),"SIN VALOR AVANCE")</f>
        <v>CUMPLIDA</v>
      </c>
    </row>
    <row r="1024" spans="1:17" ht="135.75">
      <c r="A1024" s="167" t="s">
        <v>17</v>
      </c>
      <c r="B1024" s="148" t="s">
        <v>13</v>
      </c>
      <c r="C1024" s="564"/>
      <c r="D1024" s="564"/>
      <c r="E1024" s="563"/>
      <c r="F1024" s="563"/>
      <c r="G1024" s="150" t="s">
        <v>111</v>
      </c>
      <c r="H1024" s="128" t="s">
        <v>112</v>
      </c>
      <c r="I1024" s="128" t="s">
        <v>113</v>
      </c>
      <c r="J1024" s="166">
        <v>1</v>
      </c>
      <c r="K1024" s="180">
        <v>45231</v>
      </c>
      <c r="L1024" s="180">
        <v>45504</v>
      </c>
      <c r="M1024" s="513">
        <f t="shared" si="51"/>
        <v>39</v>
      </c>
      <c r="N1024" s="129">
        <v>1</v>
      </c>
      <c r="O1024" s="187" t="s">
        <v>4813</v>
      </c>
      <c r="P1024" s="511">
        <f t="shared" si="50"/>
        <v>1</v>
      </c>
      <c r="Q1024" s="512" t="str" cm="1">
        <f t="array" aca="1" ref="Q1024" ca="1">IF(ISNUMBER(P1024),IF(P1024=100%,"CUMPLIDA",IF(AND(ISNUMBER(L1024),ISNUMBER(INDIRECT("FECHA_"&amp;$B1024,1))), IF(L1024&lt;=INDIRECT("FECHA_"&amp;$B1024,1),"INCUMPLIDA","PROCESO"), "VERIFICAR FECHA")),"SIN VALOR AVANCE")</f>
        <v>CUMPLIDA</v>
      </c>
    </row>
    <row r="1025" spans="1:17" ht="135.75">
      <c r="A1025" s="167" t="s">
        <v>17</v>
      </c>
      <c r="B1025" s="148" t="s">
        <v>13</v>
      </c>
      <c r="C1025" s="564"/>
      <c r="D1025" s="564"/>
      <c r="E1025" s="563"/>
      <c r="F1025" s="563"/>
      <c r="G1025" s="150" t="s">
        <v>114</v>
      </c>
      <c r="H1025" s="128" t="s">
        <v>115</v>
      </c>
      <c r="I1025" s="128" t="s">
        <v>116</v>
      </c>
      <c r="J1025" s="166">
        <v>1</v>
      </c>
      <c r="K1025" s="180">
        <v>45231</v>
      </c>
      <c r="L1025" s="180">
        <v>45504</v>
      </c>
      <c r="M1025" s="513">
        <f t="shared" si="51"/>
        <v>39</v>
      </c>
      <c r="N1025" s="129">
        <v>1</v>
      </c>
      <c r="O1025" s="187" t="s">
        <v>4813</v>
      </c>
      <c r="P1025" s="511">
        <f t="shared" si="50"/>
        <v>1</v>
      </c>
      <c r="Q1025" s="512" t="str" cm="1">
        <f t="array" aca="1" ref="Q1025" ca="1">IF(ISNUMBER(P1025),IF(P1025=100%,"CUMPLIDA",IF(AND(ISNUMBER(L1025),ISNUMBER(INDIRECT("FECHA_"&amp;$B1025,1))), IF(L1025&lt;=INDIRECT("FECHA_"&amp;$B1025,1),"INCUMPLIDA","PROCESO"), "VERIFICAR FECHA")),"SIN VALOR AVANCE")</f>
        <v>CUMPLIDA</v>
      </c>
    </row>
    <row r="1026" spans="1:17" ht="90.75">
      <c r="A1026" s="167" t="s">
        <v>17</v>
      </c>
      <c r="B1026" s="148" t="s">
        <v>13</v>
      </c>
      <c r="C1026" s="564"/>
      <c r="D1026" s="564"/>
      <c r="E1026" s="563"/>
      <c r="F1026" s="563"/>
      <c r="G1026" s="150" t="s">
        <v>117</v>
      </c>
      <c r="H1026" s="128" t="s">
        <v>118</v>
      </c>
      <c r="I1026" s="128" t="s">
        <v>119</v>
      </c>
      <c r="J1026" s="166">
        <v>1</v>
      </c>
      <c r="K1026" s="180">
        <v>45444</v>
      </c>
      <c r="L1026" s="180">
        <v>45747</v>
      </c>
      <c r="M1026" s="513">
        <f t="shared" si="51"/>
        <v>43.285714285714285</v>
      </c>
      <c r="N1026" s="165">
        <v>1</v>
      </c>
      <c r="O1026" s="128" t="s">
        <v>4814</v>
      </c>
      <c r="P1026" s="511">
        <f t="shared" si="50"/>
        <v>1</v>
      </c>
      <c r="Q1026" s="512" t="str" cm="1">
        <f t="array" aca="1" ref="Q1026" ca="1">IF(ISNUMBER(P1026),IF(P1026=100%,"CUMPLIDA",IF(AND(ISNUMBER(L1026),ISNUMBER(INDIRECT("FECHA_"&amp;$B1026,1))), IF(L1026&lt;=INDIRECT("FECHA_"&amp;$B1026,1),"INCUMPLIDA","PROCESO"), "VERIFICAR FECHA")),"SIN VALOR AVANCE")</f>
        <v>CUMPLIDA</v>
      </c>
    </row>
    <row r="1027" spans="1:17" ht="75.75">
      <c r="A1027" s="167" t="s">
        <v>17</v>
      </c>
      <c r="B1027" s="148" t="s">
        <v>13</v>
      </c>
      <c r="C1027" s="564"/>
      <c r="D1027" s="564"/>
      <c r="E1027" s="563"/>
      <c r="F1027" s="563"/>
      <c r="G1027" s="150" t="s">
        <v>120</v>
      </c>
      <c r="H1027" s="128" t="s">
        <v>120</v>
      </c>
      <c r="I1027" s="128" t="s">
        <v>121</v>
      </c>
      <c r="J1027" s="166">
        <v>1</v>
      </c>
      <c r="K1027" s="180">
        <v>45444</v>
      </c>
      <c r="L1027" s="180">
        <v>45747</v>
      </c>
      <c r="M1027" s="513">
        <f t="shared" si="51"/>
        <v>43.285714285714285</v>
      </c>
      <c r="N1027" s="165">
        <v>1</v>
      </c>
      <c r="O1027" s="128" t="s">
        <v>4815</v>
      </c>
      <c r="P1027" s="511">
        <f t="shared" si="50"/>
        <v>1</v>
      </c>
      <c r="Q1027" s="512" t="str" cm="1">
        <f t="array" aca="1" ref="Q1027" ca="1">IF(ISNUMBER(P1027),IF(P1027=100%,"CUMPLIDA",IF(AND(ISNUMBER(L1027),ISNUMBER(INDIRECT("FECHA_"&amp;$B1027,1))), IF(L1027&lt;=INDIRECT("FECHA_"&amp;$B1027,1),"INCUMPLIDA","PROCESO"), "VERIFICAR FECHA")),"SIN VALOR AVANCE")</f>
        <v>CUMPLIDA</v>
      </c>
    </row>
    <row r="1028" spans="1:17" ht="90.75">
      <c r="A1028" s="167" t="s">
        <v>17</v>
      </c>
      <c r="B1028" s="148" t="s">
        <v>13</v>
      </c>
      <c r="C1028" s="564"/>
      <c r="D1028" s="564"/>
      <c r="E1028" s="563"/>
      <c r="F1028" s="563"/>
      <c r="G1028" s="150" t="s">
        <v>122</v>
      </c>
      <c r="H1028" s="128" t="s">
        <v>122</v>
      </c>
      <c r="I1028" s="128" t="s">
        <v>123</v>
      </c>
      <c r="J1028" s="166">
        <v>1</v>
      </c>
      <c r="K1028" s="180">
        <v>45444</v>
      </c>
      <c r="L1028" s="180">
        <v>45747</v>
      </c>
      <c r="M1028" s="513">
        <f t="shared" si="51"/>
        <v>43.285714285714285</v>
      </c>
      <c r="N1028" s="165">
        <v>1</v>
      </c>
      <c r="O1028" s="128" t="s">
        <v>4814</v>
      </c>
      <c r="P1028" s="511">
        <f t="shared" si="50"/>
        <v>1</v>
      </c>
      <c r="Q1028" s="512" t="str" cm="1">
        <f t="array" aca="1" ref="Q1028" ca="1">IF(ISNUMBER(P1028),IF(P1028=100%,"CUMPLIDA",IF(AND(ISNUMBER(L1028),ISNUMBER(INDIRECT("FECHA_"&amp;$B1028,1))), IF(L1028&lt;=INDIRECT("FECHA_"&amp;$B1028,1),"INCUMPLIDA","PROCESO"), "VERIFICAR FECHA")),"SIN VALOR AVANCE")</f>
        <v>CUMPLIDA</v>
      </c>
    </row>
    <row r="1029" spans="1:17" ht="75.75">
      <c r="A1029" s="167" t="s">
        <v>17</v>
      </c>
      <c r="B1029" s="148" t="s">
        <v>13</v>
      </c>
      <c r="C1029" s="564"/>
      <c r="D1029" s="564"/>
      <c r="E1029" s="563"/>
      <c r="F1029" s="563"/>
      <c r="G1029" s="150" t="s">
        <v>124</v>
      </c>
      <c r="H1029" s="128" t="s">
        <v>124</v>
      </c>
      <c r="I1029" s="128" t="s">
        <v>125</v>
      </c>
      <c r="J1029" s="166">
        <v>1</v>
      </c>
      <c r="K1029" s="180">
        <v>45444</v>
      </c>
      <c r="L1029" s="180">
        <v>45747</v>
      </c>
      <c r="M1029" s="513">
        <f t="shared" si="51"/>
        <v>43.285714285714285</v>
      </c>
      <c r="N1029" s="165">
        <v>1</v>
      </c>
      <c r="O1029" s="128" t="s">
        <v>4815</v>
      </c>
      <c r="P1029" s="511">
        <f t="shared" si="50"/>
        <v>1</v>
      </c>
      <c r="Q1029" s="512" t="str" cm="1">
        <f t="array" aca="1" ref="Q1029" ca="1">IF(ISNUMBER(P1029),IF(P1029=100%,"CUMPLIDA",IF(AND(ISNUMBER(L1029),ISNUMBER(INDIRECT("FECHA_"&amp;$B1029,1))), IF(L1029&lt;=INDIRECT("FECHA_"&amp;$B1029,1),"INCUMPLIDA","PROCESO"), "VERIFICAR FECHA")),"SIN VALOR AVANCE")</f>
        <v>CUMPLIDA</v>
      </c>
    </row>
    <row r="1030" spans="1:17" ht="135.75">
      <c r="A1030" s="167" t="s">
        <v>17</v>
      </c>
      <c r="B1030" s="148" t="s">
        <v>13</v>
      </c>
      <c r="C1030" s="564"/>
      <c r="D1030" s="564"/>
      <c r="E1030" s="563"/>
      <c r="F1030" s="563"/>
      <c r="G1030" s="150" t="s">
        <v>126</v>
      </c>
      <c r="H1030" s="128" t="s">
        <v>126</v>
      </c>
      <c r="I1030" s="128" t="s">
        <v>127</v>
      </c>
      <c r="J1030" s="166">
        <v>1</v>
      </c>
      <c r="K1030" s="180">
        <v>45444</v>
      </c>
      <c r="L1030" s="180">
        <v>45747</v>
      </c>
      <c r="M1030" s="513">
        <f t="shared" si="51"/>
        <v>43.285714285714285</v>
      </c>
      <c r="N1030" s="165">
        <v>1</v>
      </c>
      <c r="O1030" s="128" t="s">
        <v>4813</v>
      </c>
      <c r="P1030" s="511">
        <f t="shared" si="50"/>
        <v>1</v>
      </c>
      <c r="Q1030" s="512" t="str" cm="1">
        <f t="array" aca="1" ref="Q1030" ca="1">IF(ISNUMBER(P1030),IF(P1030=100%,"CUMPLIDA",IF(AND(ISNUMBER(L1030),ISNUMBER(INDIRECT("FECHA_"&amp;$B1030,1))), IF(L1030&lt;=INDIRECT("FECHA_"&amp;$B1030,1),"INCUMPLIDA","PROCESO"), "VERIFICAR FECHA")),"SIN VALOR AVANCE")</f>
        <v>CUMPLIDA</v>
      </c>
    </row>
    <row r="1031" spans="1:17" ht="150.75">
      <c r="A1031" s="167" t="s">
        <v>17</v>
      </c>
      <c r="B1031" s="148" t="s">
        <v>13</v>
      </c>
      <c r="C1031" s="564"/>
      <c r="D1031" s="564"/>
      <c r="E1031" s="563"/>
      <c r="F1031" s="563"/>
      <c r="G1031" s="150" t="s">
        <v>128</v>
      </c>
      <c r="H1031" s="128" t="s">
        <v>129</v>
      </c>
      <c r="I1031" s="128" t="s">
        <v>130</v>
      </c>
      <c r="J1031" s="166">
        <v>2</v>
      </c>
      <c r="K1031" s="180">
        <v>45748</v>
      </c>
      <c r="L1031" s="180">
        <v>46234</v>
      </c>
      <c r="M1031" s="513">
        <f t="shared" si="51"/>
        <v>69.428571428571431</v>
      </c>
      <c r="N1031" s="165">
        <v>1</v>
      </c>
      <c r="O1031" s="128" t="s">
        <v>4816</v>
      </c>
      <c r="P1031" s="511">
        <f t="shared" si="50"/>
        <v>0.5</v>
      </c>
      <c r="Q1031" s="512" t="str" cm="1">
        <f t="array" aca="1" ref="Q1031" ca="1">IF(ISNUMBER(P1031),IF(P1031=100%,"CUMPLIDA",IF(AND(ISNUMBER(L1031),ISNUMBER(INDIRECT("FECHA_"&amp;$B1031,1))), IF(L1031&lt;=INDIRECT("FECHA_"&amp;$B1031,1),"INCUMPLIDA","PROCESO"), "VERIFICAR FECHA")),"SIN VALOR AVANCE")</f>
        <v>PROCESO</v>
      </c>
    </row>
    <row r="1032" spans="1:17" ht="90.75">
      <c r="A1032" s="167" t="s">
        <v>17</v>
      </c>
      <c r="B1032" s="148" t="s">
        <v>13</v>
      </c>
      <c r="C1032" s="564"/>
      <c r="D1032" s="564"/>
      <c r="E1032" s="563"/>
      <c r="F1032" s="563"/>
      <c r="G1032" s="150" t="s">
        <v>131</v>
      </c>
      <c r="H1032" s="128" t="s">
        <v>132</v>
      </c>
      <c r="I1032" s="128" t="s">
        <v>133</v>
      </c>
      <c r="J1032" s="166">
        <v>1</v>
      </c>
      <c r="K1032" s="180">
        <v>45748</v>
      </c>
      <c r="L1032" s="180">
        <v>46234</v>
      </c>
      <c r="M1032" s="513">
        <f t="shared" si="51"/>
        <v>69.428571428571431</v>
      </c>
      <c r="N1032" s="165">
        <v>0</v>
      </c>
      <c r="O1032" s="128" t="s">
        <v>4814</v>
      </c>
      <c r="P1032" s="511">
        <f t="shared" si="50"/>
        <v>0</v>
      </c>
      <c r="Q1032" s="512" t="str" cm="1">
        <f t="array" aca="1" ref="Q1032" ca="1">IF(ISNUMBER(P1032),IF(P1032=100%,"CUMPLIDA",IF(AND(ISNUMBER(L1032),ISNUMBER(INDIRECT("FECHA_"&amp;$B1032,1))), IF(L1032&lt;=INDIRECT("FECHA_"&amp;$B1032,1),"INCUMPLIDA","PROCESO"), "VERIFICAR FECHA")),"SIN VALOR AVANCE")</f>
        <v>PROCESO</v>
      </c>
    </row>
    <row r="1033" spans="1:17" ht="210.75">
      <c r="A1033" s="167" t="s">
        <v>17</v>
      </c>
      <c r="B1033" s="148" t="s">
        <v>13</v>
      </c>
      <c r="C1033" s="564"/>
      <c r="D1033" s="564"/>
      <c r="E1033" s="563"/>
      <c r="F1033" s="563"/>
      <c r="G1033" s="150" t="s">
        <v>134</v>
      </c>
      <c r="H1033" s="128" t="s">
        <v>135</v>
      </c>
      <c r="I1033" s="128" t="s">
        <v>136</v>
      </c>
      <c r="J1033" s="166">
        <v>2</v>
      </c>
      <c r="K1033" s="180">
        <v>45748</v>
      </c>
      <c r="L1033" s="180">
        <v>46234</v>
      </c>
      <c r="M1033" s="513">
        <f t="shared" si="51"/>
        <v>69.428571428571431</v>
      </c>
      <c r="N1033" s="165">
        <v>0</v>
      </c>
      <c r="O1033" s="128" t="s">
        <v>4817</v>
      </c>
      <c r="P1033" s="511">
        <f t="shared" si="50"/>
        <v>0</v>
      </c>
      <c r="Q1033" s="512" t="str" cm="1">
        <f t="array" aca="1" ref="Q1033" ca="1">IF(ISNUMBER(P1033),IF(P1033=100%,"CUMPLIDA",IF(AND(ISNUMBER(L1033),ISNUMBER(INDIRECT("FECHA_"&amp;$B1033,1))), IF(L1033&lt;=INDIRECT("FECHA_"&amp;$B1033,1),"INCUMPLIDA","PROCESO"), "VERIFICAR FECHA")),"SIN VALOR AVANCE")</f>
        <v>PROCESO</v>
      </c>
    </row>
    <row r="1034" spans="1:17" ht="150.75">
      <c r="A1034" s="167" t="s">
        <v>17</v>
      </c>
      <c r="B1034" s="148" t="s">
        <v>13</v>
      </c>
      <c r="C1034" s="564" t="s">
        <v>137</v>
      </c>
      <c r="D1034" s="564" t="s">
        <v>95</v>
      </c>
      <c r="E1034" s="563" t="s">
        <v>138</v>
      </c>
      <c r="F1034" s="563" t="s">
        <v>139</v>
      </c>
      <c r="G1034" s="150" t="s">
        <v>140</v>
      </c>
      <c r="H1034" s="128" t="s">
        <v>112</v>
      </c>
      <c r="I1034" s="128" t="s">
        <v>113</v>
      </c>
      <c r="J1034" s="166">
        <v>1</v>
      </c>
      <c r="K1034" s="180">
        <v>45231</v>
      </c>
      <c r="L1034" s="180">
        <v>45504</v>
      </c>
      <c r="M1034" s="513">
        <f t="shared" si="51"/>
        <v>39</v>
      </c>
      <c r="N1034" s="129">
        <v>1</v>
      </c>
      <c r="O1034" s="128" t="s">
        <v>4818</v>
      </c>
      <c r="P1034" s="511">
        <f t="shared" si="50"/>
        <v>1</v>
      </c>
      <c r="Q1034" s="512" t="str" cm="1">
        <f t="array" aca="1" ref="Q1034" ca="1">IF(ISNUMBER(P1034),IF(P1034=100%,"CUMPLIDA",IF(AND(ISNUMBER(L1034),ISNUMBER(INDIRECT("FECHA_"&amp;$B1034,1))), IF(L1034&lt;=INDIRECT("FECHA_"&amp;$B1034,1),"INCUMPLIDA","PROCESO"), "VERIFICAR FECHA")),"SIN VALOR AVANCE")</f>
        <v>CUMPLIDA</v>
      </c>
    </row>
    <row r="1035" spans="1:17" ht="225.75">
      <c r="A1035" s="167" t="s">
        <v>17</v>
      </c>
      <c r="B1035" s="148" t="s">
        <v>13</v>
      </c>
      <c r="C1035" s="564"/>
      <c r="D1035" s="564"/>
      <c r="E1035" s="563"/>
      <c r="F1035" s="563"/>
      <c r="G1035" s="150" t="s">
        <v>141</v>
      </c>
      <c r="H1035" s="128" t="s">
        <v>115</v>
      </c>
      <c r="I1035" s="128" t="s">
        <v>116</v>
      </c>
      <c r="J1035" s="166">
        <v>1</v>
      </c>
      <c r="K1035" s="180">
        <v>45231</v>
      </c>
      <c r="L1035" s="180">
        <v>45504</v>
      </c>
      <c r="M1035" s="513">
        <f t="shared" si="51"/>
        <v>39</v>
      </c>
      <c r="N1035" s="129">
        <v>1</v>
      </c>
      <c r="O1035" s="128" t="s">
        <v>4819</v>
      </c>
      <c r="P1035" s="511">
        <f t="shared" si="50"/>
        <v>1</v>
      </c>
      <c r="Q1035" s="512" t="str" cm="1">
        <f t="array" aca="1" ref="Q1035" ca="1">IF(ISNUMBER(P1035),IF(P1035=100%,"CUMPLIDA",IF(AND(ISNUMBER(L1035),ISNUMBER(INDIRECT("FECHA_"&amp;$B1035,1))), IF(L1035&lt;=INDIRECT("FECHA_"&amp;$B1035,1),"INCUMPLIDA","PROCESO"), "VERIFICAR FECHA")),"SIN VALOR AVANCE")</f>
        <v>CUMPLIDA</v>
      </c>
    </row>
    <row r="1036" spans="1:17" ht="90.75">
      <c r="A1036" s="167" t="s">
        <v>17</v>
      </c>
      <c r="B1036" s="148" t="s">
        <v>13</v>
      </c>
      <c r="C1036" s="564"/>
      <c r="D1036" s="564"/>
      <c r="E1036" s="563"/>
      <c r="F1036" s="563"/>
      <c r="G1036" s="150" t="s">
        <v>117</v>
      </c>
      <c r="H1036" s="128" t="s">
        <v>118</v>
      </c>
      <c r="I1036" s="128" t="s">
        <v>119</v>
      </c>
      <c r="J1036" s="166">
        <v>1</v>
      </c>
      <c r="K1036" s="180">
        <v>45444</v>
      </c>
      <c r="L1036" s="180">
        <v>45747</v>
      </c>
      <c r="M1036" s="513">
        <f t="shared" si="51"/>
        <v>43.285714285714285</v>
      </c>
      <c r="N1036" s="165">
        <v>1</v>
      </c>
      <c r="O1036" s="189" t="s">
        <v>4814</v>
      </c>
      <c r="P1036" s="511">
        <f t="shared" si="50"/>
        <v>1</v>
      </c>
      <c r="Q1036" s="512" t="str" cm="1">
        <f t="array" aca="1" ref="Q1036" ca="1">IF(ISNUMBER(P1036),IF(P1036=100%,"CUMPLIDA",IF(AND(ISNUMBER(L1036),ISNUMBER(INDIRECT("FECHA_"&amp;$B1036,1))), IF(L1036&lt;=INDIRECT("FECHA_"&amp;$B1036,1),"INCUMPLIDA","PROCESO"), "VERIFICAR FECHA")),"SIN VALOR AVANCE")</f>
        <v>CUMPLIDA</v>
      </c>
    </row>
    <row r="1037" spans="1:17" ht="75.75">
      <c r="A1037" s="167" t="s">
        <v>17</v>
      </c>
      <c r="B1037" s="148" t="s">
        <v>13</v>
      </c>
      <c r="C1037" s="564"/>
      <c r="D1037" s="564"/>
      <c r="E1037" s="563"/>
      <c r="F1037" s="563"/>
      <c r="G1037" s="150" t="s">
        <v>120</v>
      </c>
      <c r="H1037" s="128" t="s">
        <v>120</v>
      </c>
      <c r="I1037" s="128" t="s">
        <v>121</v>
      </c>
      <c r="J1037" s="166">
        <v>1</v>
      </c>
      <c r="K1037" s="180">
        <v>45444</v>
      </c>
      <c r="L1037" s="180">
        <v>45747</v>
      </c>
      <c r="M1037" s="513">
        <f t="shared" si="51"/>
        <v>43.285714285714285</v>
      </c>
      <c r="N1037" s="165">
        <v>1</v>
      </c>
      <c r="O1037" s="189" t="s">
        <v>4815</v>
      </c>
      <c r="P1037" s="511">
        <f t="shared" si="50"/>
        <v>1</v>
      </c>
      <c r="Q1037" s="512" t="str" cm="1">
        <f t="array" aca="1" ref="Q1037" ca="1">IF(ISNUMBER(P1037),IF(P1037=100%,"CUMPLIDA",IF(AND(ISNUMBER(L1037),ISNUMBER(INDIRECT("FECHA_"&amp;$B1037,1))), IF(L1037&lt;=INDIRECT("FECHA_"&amp;$B1037,1),"INCUMPLIDA","PROCESO"), "VERIFICAR FECHA")),"SIN VALOR AVANCE")</f>
        <v>CUMPLIDA</v>
      </c>
    </row>
    <row r="1038" spans="1:17" ht="90.75">
      <c r="A1038" s="167" t="s">
        <v>17</v>
      </c>
      <c r="B1038" s="148" t="s">
        <v>13</v>
      </c>
      <c r="C1038" s="564"/>
      <c r="D1038" s="564"/>
      <c r="E1038" s="563"/>
      <c r="F1038" s="563"/>
      <c r="G1038" s="150" t="s">
        <v>122</v>
      </c>
      <c r="H1038" s="128" t="s">
        <v>122</v>
      </c>
      <c r="I1038" s="128" t="s">
        <v>123</v>
      </c>
      <c r="J1038" s="166">
        <v>1</v>
      </c>
      <c r="K1038" s="180">
        <v>45444</v>
      </c>
      <c r="L1038" s="180">
        <v>45747</v>
      </c>
      <c r="M1038" s="513">
        <f t="shared" si="51"/>
        <v>43.285714285714285</v>
      </c>
      <c r="N1038" s="165">
        <v>1</v>
      </c>
      <c r="O1038" s="189" t="s">
        <v>4814</v>
      </c>
      <c r="P1038" s="511">
        <f t="shared" si="50"/>
        <v>1</v>
      </c>
      <c r="Q1038" s="512" t="str" cm="1">
        <f t="array" aca="1" ref="Q1038" ca="1">IF(ISNUMBER(P1038),IF(P1038=100%,"CUMPLIDA",IF(AND(ISNUMBER(L1038),ISNUMBER(INDIRECT("FECHA_"&amp;$B1038,1))), IF(L1038&lt;=INDIRECT("FECHA_"&amp;$B1038,1),"INCUMPLIDA","PROCESO"), "VERIFICAR FECHA")),"SIN VALOR AVANCE")</f>
        <v>CUMPLIDA</v>
      </c>
    </row>
    <row r="1039" spans="1:17" ht="75.75">
      <c r="A1039" s="167" t="s">
        <v>17</v>
      </c>
      <c r="B1039" s="148" t="s">
        <v>13</v>
      </c>
      <c r="C1039" s="564"/>
      <c r="D1039" s="564"/>
      <c r="E1039" s="563"/>
      <c r="F1039" s="563"/>
      <c r="G1039" s="150" t="s">
        <v>124</v>
      </c>
      <c r="H1039" s="128" t="s">
        <v>124</v>
      </c>
      <c r="I1039" s="128" t="s">
        <v>125</v>
      </c>
      <c r="J1039" s="166">
        <v>1</v>
      </c>
      <c r="K1039" s="180">
        <v>45444</v>
      </c>
      <c r="L1039" s="180">
        <v>45747</v>
      </c>
      <c r="M1039" s="513">
        <f t="shared" si="51"/>
        <v>43.285714285714285</v>
      </c>
      <c r="N1039" s="165">
        <v>1</v>
      </c>
      <c r="O1039" s="189" t="s">
        <v>4815</v>
      </c>
      <c r="P1039" s="511">
        <f t="shared" si="50"/>
        <v>1</v>
      </c>
      <c r="Q1039" s="512" t="str" cm="1">
        <f t="array" aca="1" ref="Q1039" ca="1">IF(ISNUMBER(P1039),IF(P1039=100%,"CUMPLIDA",IF(AND(ISNUMBER(L1039),ISNUMBER(INDIRECT("FECHA_"&amp;$B1039,1))), IF(L1039&lt;=INDIRECT("FECHA_"&amp;$B1039,1),"INCUMPLIDA","PROCESO"), "VERIFICAR FECHA")),"SIN VALOR AVANCE")</f>
        <v>CUMPLIDA</v>
      </c>
    </row>
    <row r="1040" spans="1:17" ht="135.75">
      <c r="A1040" s="167" t="s">
        <v>17</v>
      </c>
      <c r="B1040" s="148" t="s">
        <v>13</v>
      </c>
      <c r="C1040" s="564"/>
      <c r="D1040" s="564"/>
      <c r="E1040" s="563"/>
      <c r="F1040" s="563"/>
      <c r="G1040" s="150" t="s">
        <v>126</v>
      </c>
      <c r="H1040" s="128" t="s">
        <v>126</v>
      </c>
      <c r="I1040" s="128" t="s">
        <v>127</v>
      </c>
      <c r="J1040" s="166">
        <v>1</v>
      </c>
      <c r="K1040" s="180">
        <v>45444</v>
      </c>
      <c r="L1040" s="180">
        <v>45747</v>
      </c>
      <c r="M1040" s="513">
        <f t="shared" si="51"/>
        <v>43.285714285714285</v>
      </c>
      <c r="N1040" s="165">
        <v>1</v>
      </c>
      <c r="O1040" s="189" t="s">
        <v>4813</v>
      </c>
      <c r="P1040" s="511">
        <f t="shared" si="50"/>
        <v>1</v>
      </c>
      <c r="Q1040" s="512" t="str" cm="1">
        <f t="array" aca="1" ref="Q1040" ca="1">IF(ISNUMBER(P1040),IF(P1040=100%,"CUMPLIDA",IF(AND(ISNUMBER(L1040),ISNUMBER(INDIRECT("FECHA_"&amp;$B1040,1))), IF(L1040&lt;=INDIRECT("FECHA_"&amp;$B1040,1),"INCUMPLIDA","PROCESO"), "VERIFICAR FECHA")),"SIN VALOR AVANCE")</f>
        <v>CUMPLIDA</v>
      </c>
    </row>
    <row r="1041" spans="1:17" ht="165.75">
      <c r="A1041" s="167" t="s">
        <v>17</v>
      </c>
      <c r="B1041" s="148" t="s">
        <v>13</v>
      </c>
      <c r="C1041" s="564"/>
      <c r="D1041" s="564"/>
      <c r="E1041" s="563"/>
      <c r="F1041" s="563"/>
      <c r="G1041" s="150" t="s">
        <v>128</v>
      </c>
      <c r="H1041" s="128" t="s">
        <v>129</v>
      </c>
      <c r="I1041" s="128" t="s">
        <v>130</v>
      </c>
      <c r="J1041" s="166">
        <v>2</v>
      </c>
      <c r="K1041" s="180">
        <v>45748</v>
      </c>
      <c r="L1041" s="180">
        <v>46234</v>
      </c>
      <c r="M1041" s="513">
        <f t="shared" si="51"/>
        <v>69.428571428571431</v>
      </c>
      <c r="N1041" s="165">
        <v>1</v>
      </c>
      <c r="O1041" s="189" t="s">
        <v>4820</v>
      </c>
      <c r="P1041" s="511">
        <f t="shared" ref="P1041:P1104" si="52">N1041/J1041</f>
        <v>0.5</v>
      </c>
      <c r="Q1041" s="512" t="str" cm="1">
        <f t="array" aca="1" ref="Q1041" ca="1">IF(ISNUMBER(P1041),IF(P1041=100%,"CUMPLIDA",IF(AND(ISNUMBER(L1041),ISNUMBER(INDIRECT("FECHA_"&amp;$B1041,1))), IF(L1041&lt;=INDIRECT("FECHA_"&amp;$B1041,1),"INCUMPLIDA","PROCESO"), "VERIFICAR FECHA")),"SIN VALOR AVANCE")</f>
        <v>PROCESO</v>
      </c>
    </row>
    <row r="1042" spans="1:17" ht="90.75">
      <c r="A1042" s="167" t="s">
        <v>17</v>
      </c>
      <c r="B1042" s="148" t="s">
        <v>13</v>
      </c>
      <c r="C1042" s="564"/>
      <c r="D1042" s="564"/>
      <c r="E1042" s="563"/>
      <c r="F1042" s="563"/>
      <c r="G1042" s="150" t="s">
        <v>131</v>
      </c>
      <c r="H1042" s="128" t="s">
        <v>132</v>
      </c>
      <c r="I1042" s="128" t="s">
        <v>133</v>
      </c>
      <c r="J1042" s="166">
        <v>1</v>
      </c>
      <c r="K1042" s="180">
        <v>45748</v>
      </c>
      <c r="L1042" s="180">
        <v>46234</v>
      </c>
      <c r="M1042" s="513">
        <f t="shared" si="51"/>
        <v>69.428571428571431</v>
      </c>
      <c r="N1042" s="165">
        <v>0</v>
      </c>
      <c r="O1042" s="189" t="s">
        <v>4821</v>
      </c>
      <c r="P1042" s="511">
        <f t="shared" si="52"/>
        <v>0</v>
      </c>
      <c r="Q1042" s="512" t="str" cm="1">
        <f t="array" aca="1" ref="Q1042" ca="1">IF(ISNUMBER(P1042),IF(P1042=100%,"CUMPLIDA",IF(AND(ISNUMBER(L1042),ISNUMBER(INDIRECT("FECHA_"&amp;$B1042,1))), IF(L1042&lt;=INDIRECT("FECHA_"&amp;$B1042,1),"INCUMPLIDA","PROCESO"), "VERIFICAR FECHA")),"SIN VALOR AVANCE")</f>
        <v>PROCESO</v>
      </c>
    </row>
    <row r="1043" spans="1:17" ht="255.75">
      <c r="A1043" s="167" t="s">
        <v>17</v>
      </c>
      <c r="B1043" s="148" t="s">
        <v>13</v>
      </c>
      <c r="C1043" s="564"/>
      <c r="D1043" s="564"/>
      <c r="E1043" s="563"/>
      <c r="F1043" s="563"/>
      <c r="G1043" s="150" t="s">
        <v>134</v>
      </c>
      <c r="H1043" s="128" t="s">
        <v>135</v>
      </c>
      <c r="I1043" s="128" t="s">
        <v>136</v>
      </c>
      <c r="J1043" s="166">
        <v>2</v>
      </c>
      <c r="K1043" s="180">
        <v>45748</v>
      </c>
      <c r="L1043" s="180">
        <v>46234</v>
      </c>
      <c r="M1043" s="513">
        <f t="shared" si="51"/>
        <v>69.428571428571431</v>
      </c>
      <c r="N1043" s="165">
        <v>0</v>
      </c>
      <c r="O1043" s="189" t="s">
        <v>4822</v>
      </c>
      <c r="P1043" s="511">
        <f t="shared" si="52"/>
        <v>0</v>
      </c>
      <c r="Q1043" s="512" t="str" cm="1">
        <f t="array" aca="1" ref="Q1043" ca="1">IF(ISNUMBER(P1043),IF(P1043=100%,"CUMPLIDA",IF(AND(ISNUMBER(L1043),ISNUMBER(INDIRECT("FECHA_"&amp;$B1043,1))), IF(L1043&lt;=INDIRECT("FECHA_"&amp;$B1043,1),"INCUMPLIDA","PROCESO"), "VERIFICAR FECHA")),"SIN VALOR AVANCE")</f>
        <v>PROCESO</v>
      </c>
    </row>
    <row r="1044" spans="1:17" ht="135.75">
      <c r="A1044" s="167" t="s">
        <v>17</v>
      </c>
      <c r="B1044" s="148" t="s">
        <v>13</v>
      </c>
      <c r="C1044" s="564"/>
      <c r="D1044" s="564"/>
      <c r="E1044" s="563"/>
      <c r="F1044" s="563"/>
      <c r="G1044" s="150" t="s">
        <v>142</v>
      </c>
      <c r="H1044" s="128" t="s">
        <v>143</v>
      </c>
      <c r="I1044" s="128" t="s">
        <v>144</v>
      </c>
      <c r="J1044" s="158">
        <v>1</v>
      </c>
      <c r="K1044" s="152">
        <v>42552</v>
      </c>
      <c r="L1044" s="152">
        <v>42916</v>
      </c>
      <c r="M1044" s="513">
        <f t="shared" si="51"/>
        <v>52</v>
      </c>
      <c r="N1044" s="165">
        <v>1</v>
      </c>
      <c r="O1044" s="128" t="s">
        <v>4823</v>
      </c>
      <c r="P1044" s="511">
        <f t="shared" si="52"/>
        <v>1</v>
      </c>
      <c r="Q1044" s="512" t="str" cm="1">
        <f t="array" aca="1" ref="Q1044" ca="1">IF(ISNUMBER(P1044),IF(P1044=100%,"CUMPLIDA",IF(AND(ISNUMBER(L1044),ISNUMBER(INDIRECT("FECHA_"&amp;$B1044,1))), IF(L1044&lt;=INDIRECT("FECHA_"&amp;$B1044,1),"INCUMPLIDA","PROCESO"), "VERIFICAR FECHA")),"SIN VALOR AVANCE")</f>
        <v>CUMPLIDA</v>
      </c>
    </row>
    <row r="1045" spans="1:17" ht="225">
      <c r="A1045" s="167" t="s">
        <v>17</v>
      </c>
      <c r="B1045" s="148" t="s">
        <v>13</v>
      </c>
      <c r="C1045" s="564"/>
      <c r="D1045" s="564"/>
      <c r="E1045" s="563"/>
      <c r="F1045" s="563"/>
      <c r="G1045" s="563" t="s">
        <v>145</v>
      </c>
      <c r="H1045" s="128" t="s">
        <v>146</v>
      </c>
      <c r="I1045" s="128" t="s">
        <v>147</v>
      </c>
      <c r="J1045" s="158">
        <v>1</v>
      </c>
      <c r="K1045" s="152">
        <v>42558</v>
      </c>
      <c r="L1045" s="152">
        <v>42735</v>
      </c>
      <c r="M1045" s="513">
        <f t="shared" si="51"/>
        <v>25.285714285714285</v>
      </c>
      <c r="N1045" s="165">
        <v>1</v>
      </c>
      <c r="O1045" s="128" t="s">
        <v>4823</v>
      </c>
      <c r="P1045" s="511">
        <f t="shared" si="52"/>
        <v>1</v>
      </c>
      <c r="Q1045" s="512" t="str" cm="1">
        <f t="array" aca="1" ref="Q1045" ca="1">IF(ISNUMBER(P1045),IF(P1045=100%,"CUMPLIDA",IF(AND(ISNUMBER(L1045),ISNUMBER(INDIRECT("FECHA_"&amp;$B1045,1))), IF(L1045&lt;=INDIRECT("FECHA_"&amp;$B1045,1),"INCUMPLIDA","PROCESO"), "VERIFICAR FECHA")),"SIN VALOR AVANCE")</f>
        <v>CUMPLIDA</v>
      </c>
    </row>
    <row r="1046" spans="1:17" ht="135.75">
      <c r="A1046" s="167" t="s">
        <v>17</v>
      </c>
      <c r="B1046" s="148" t="s">
        <v>13</v>
      </c>
      <c r="C1046" s="564"/>
      <c r="D1046" s="564"/>
      <c r="E1046" s="563"/>
      <c r="F1046" s="563"/>
      <c r="G1046" s="563"/>
      <c r="H1046" s="128" t="s">
        <v>148</v>
      </c>
      <c r="I1046" s="128" t="s">
        <v>149</v>
      </c>
      <c r="J1046" s="158">
        <v>3</v>
      </c>
      <c r="K1046" s="152">
        <v>42835</v>
      </c>
      <c r="L1046" s="152">
        <v>43190</v>
      </c>
      <c r="M1046" s="513">
        <f t="shared" si="51"/>
        <v>50.714285714285715</v>
      </c>
      <c r="N1046" s="165">
        <v>3</v>
      </c>
      <c r="O1046" s="128" t="s">
        <v>4824</v>
      </c>
      <c r="P1046" s="511">
        <f t="shared" si="52"/>
        <v>1</v>
      </c>
      <c r="Q1046" s="512" t="str" cm="1">
        <f t="array" aca="1" ref="Q1046" ca="1">IF(ISNUMBER(P1046),IF(P1046=100%,"CUMPLIDA",IF(AND(ISNUMBER(L1046),ISNUMBER(INDIRECT("FECHA_"&amp;$B1046,1))), IF(L1046&lt;=INDIRECT("FECHA_"&amp;$B1046,1),"INCUMPLIDA","PROCESO"), "VERIFICAR FECHA")),"SIN VALOR AVANCE")</f>
        <v>CUMPLIDA</v>
      </c>
    </row>
    <row r="1047" spans="1:17" ht="165.75">
      <c r="A1047" s="167" t="s">
        <v>17</v>
      </c>
      <c r="B1047" s="148" t="s">
        <v>13</v>
      </c>
      <c r="C1047" s="564"/>
      <c r="D1047" s="564"/>
      <c r="E1047" s="563"/>
      <c r="F1047" s="563"/>
      <c r="G1047" s="563"/>
      <c r="H1047" s="128" t="s">
        <v>150</v>
      </c>
      <c r="I1047" s="128" t="s">
        <v>151</v>
      </c>
      <c r="J1047" s="158">
        <v>1</v>
      </c>
      <c r="K1047" s="152">
        <v>43465</v>
      </c>
      <c r="L1047" s="152">
        <v>43830</v>
      </c>
      <c r="M1047" s="513">
        <f t="shared" si="51"/>
        <v>52.142857142857146</v>
      </c>
      <c r="N1047" s="165">
        <v>1</v>
      </c>
      <c r="O1047" s="128" t="s">
        <v>4825</v>
      </c>
      <c r="P1047" s="511">
        <f t="shared" si="52"/>
        <v>1</v>
      </c>
      <c r="Q1047" s="512" t="str" cm="1">
        <f t="array" aca="1" ref="Q1047" ca="1">IF(ISNUMBER(P1047),IF(P1047=100%,"CUMPLIDA",IF(AND(ISNUMBER(L1047),ISNUMBER(INDIRECT("FECHA_"&amp;$B1047,1))), IF(L1047&lt;=INDIRECT("FECHA_"&amp;$B1047,1),"INCUMPLIDA","PROCESO"), "VERIFICAR FECHA")),"SIN VALOR AVANCE")</f>
        <v>CUMPLIDA</v>
      </c>
    </row>
    <row r="1048" spans="1:17" ht="150.75">
      <c r="A1048" s="167" t="s">
        <v>17</v>
      </c>
      <c r="B1048" s="148" t="s">
        <v>13</v>
      </c>
      <c r="C1048" s="564"/>
      <c r="D1048" s="564"/>
      <c r="E1048" s="563"/>
      <c r="F1048" s="563"/>
      <c r="G1048" s="563"/>
      <c r="H1048" s="128" t="s">
        <v>152</v>
      </c>
      <c r="I1048" s="128" t="s">
        <v>153</v>
      </c>
      <c r="J1048" s="158">
        <v>1</v>
      </c>
      <c r="K1048" s="152">
        <v>43831</v>
      </c>
      <c r="L1048" s="152">
        <v>43920</v>
      </c>
      <c r="M1048" s="513">
        <f t="shared" si="51"/>
        <v>12.714285714285714</v>
      </c>
      <c r="N1048" s="165">
        <v>1</v>
      </c>
      <c r="O1048" s="128" t="s">
        <v>4826</v>
      </c>
      <c r="P1048" s="511">
        <f t="shared" si="52"/>
        <v>1</v>
      </c>
      <c r="Q1048" s="512" t="str" cm="1">
        <f t="array" aca="1" ref="Q1048" ca="1">IF(ISNUMBER(P1048),IF(P1048=100%,"CUMPLIDA",IF(AND(ISNUMBER(L1048),ISNUMBER(INDIRECT("FECHA_"&amp;$B1048,1))), IF(L1048&lt;=INDIRECT("FECHA_"&amp;$B1048,1),"INCUMPLIDA","PROCESO"), "VERIFICAR FECHA")),"SIN VALOR AVANCE")</f>
        <v>CUMPLIDA</v>
      </c>
    </row>
    <row r="1049" spans="1:17" ht="165.75">
      <c r="A1049" s="167" t="s">
        <v>17</v>
      </c>
      <c r="B1049" s="148" t="s">
        <v>13</v>
      </c>
      <c r="C1049" s="564"/>
      <c r="D1049" s="564"/>
      <c r="E1049" s="563"/>
      <c r="F1049" s="563"/>
      <c r="G1049" s="563"/>
      <c r="H1049" s="128" t="s">
        <v>154</v>
      </c>
      <c r="I1049" s="128" t="s">
        <v>155</v>
      </c>
      <c r="J1049" s="158">
        <v>2</v>
      </c>
      <c r="K1049" s="152">
        <v>43922</v>
      </c>
      <c r="L1049" s="152">
        <v>44012</v>
      </c>
      <c r="M1049" s="513">
        <f t="shared" si="51"/>
        <v>12.857142857142858</v>
      </c>
      <c r="N1049" s="165">
        <v>2</v>
      </c>
      <c r="O1049" s="128" t="s">
        <v>4827</v>
      </c>
      <c r="P1049" s="511">
        <f t="shared" si="52"/>
        <v>1</v>
      </c>
      <c r="Q1049" s="512" t="str" cm="1">
        <f t="array" aca="1" ref="Q1049" ca="1">IF(ISNUMBER(P1049),IF(P1049=100%,"CUMPLIDA",IF(AND(ISNUMBER(L1049),ISNUMBER(INDIRECT("FECHA_"&amp;$B1049,1))), IF(L1049&lt;=INDIRECT("FECHA_"&amp;$B1049,1),"INCUMPLIDA","PROCESO"), "VERIFICAR FECHA")),"SIN VALOR AVANCE")</f>
        <v>CUMPLIDA</v>
      </c>
    </row>
    <row r="1050" spans="1:17" ht="180">
      <c r="A1050" s="167" t="s">
        <v>17</v>
      </c>
      <c r="B1050" s="148" t="s">
        <v>13</v>
      </c>
      <c r="C1050" s="564" t="s">
        <v>156</v>
      </c>
      <c r="D1050" s="564" t="s">
        <v>157</v>
      </c>
      <c r="E1050" s="563" t="s">
        <v>158</v>
      </c>
      <c r="F1050" s="567" t="s">
        <v>159</v>
      </c>
      <c r="G1050" s="150" t="s">
        <v>160</v>
      </c>
      <c r="H1050" s="128" t="s">
        <v>161</v>
      </c>
      <c r="I1050" s="128" t="s">
        <v>162</v>
      </c>
      <c r="J1050" s="158">
        <v>3</v>
      </c>
      <c r="K1050" s="152">
        <v>42736</v>
      </c>
      <c r="L1050" s="152">
        <v>43100</v>
      </c>
      <c r="M1050" s="513">
        <f t="shared" si="51"/>
        <v>52</v>
      </c>
      <c r="N1050" s="165">
        <v>3</v>
      </c>
      <c r="O1050" s="128" t="s">
        <v>4828</v>
      </c>
      <c r="P1050" s="511">
        <f t="shared" si="52"/>
        <v>1</v>
      </c>
      <c r="Q1050" s="512" t="str" cm="1">
        <f t="array" aca="1" ref="Q1050" ca="1">IF(ISNUMBER(P1050),IF(P1050=100%,"CUMPLIDA",IF(AND(ISNUMBER(L1050),ISNUMBER(INDIRECT("FECHA_"&amp;$B1050,1))), IF(L1050&lt;=INDIRECT("FECHA_"&amp;$B1050,1),"INCUMPLIDA","PROCESO"), "VERIFICAR FECHA")),"SIN VALOR AVANCE")</f>
        <v>CUMPLIDA</v>
      </c>
    </row>
    <row r="1051" spans="1:17" ht="105.75">
      <c r="A1051" s="167" t="s">
        <v>17</v>
      </c>
      <c r="B1051" s="148" t="s">
        <v>13</v>
      </c>
      <c r="C1051" s="564"/>
      <c r="D1051" s="564"/>
      <c r="E1051" s="563"/>
      <c r="F1051" s="567"/>
      <c r="G1051" s="150" t="s">
        <v>163</v>
      </c>
      <c r="H1051" s="128" t="s">
        <v>164</v>
      </c>
      <c r="I1051" s="128" t="s">
        <v>165</v>
      </c>
      <c r="J1051" s="158">
        <v>4</v>
      </c>
      <c r="K1051" s="152">
        <v>42736</v>
      </c>
      <c r="L1051" s="152">
        <v>43100</v>
      </c>
      <c r="M1051" s="513">
        <f t="shared" si="51"/>
        <v>52</v>
      </c>
      <c r="N1051" s="165">
        <v>4</v>
      </c>
      <c r="O1051" s="128" t="s">
        <v>4829</v>
      </c>
      <c r="P1051" s="511">
        <f t="shared" si="52"/>
        <v>1</v>
      </c>
      <c r="Q1051" s="512" t="str" cm="1">
        <f t="array" aca="1" ref="Q1051" ca="1">IF(ISNUMBER(P1051),IF(P1051=100%,"CUMPLIDA",IF(AND(ISNUMBER(L1051),ISNUMBER(INDIRECT("FECHA_"&amp;$B1051,1))), IF(L1051&lt;=INDIRECT("FECHA_"&amp;$B1051,1),"INCUMPLIDA","PROCESO"), "VERIFICAR FECHA")),"SIN VALOR AVANCE")</f>
        <v>CUMPLIDA</v>
      </c>
    </row>
    <row r="1052" spans="1:17" ht="210.75">
      <c r="A1052" s="167" t="s">
        <v>17</v>
      </c>
      <c r="B1052" s="148" t="s">
        <v>13</v>
      </c>
      <c r="C1052" s="564"/>
      <c r="D1052" s="564"/>
      <c r="E1052" s="563"/>
      <c r="F1052" s="567"/>
      <c r="G1052" s="563" t="s">
        <v>166</v>
      </c>
      <c r="H1052" s="128" t="s">
        <v>167</v>
      </c>
      <c r="I1052" s="128" t="s">
        <v>168</v>
      </c>
      <c r="J1052" s="158">
        <v>2</v>
      </c>
      <c r="K1052" s="152">
        <v>42648</v>
      </c>
      <c r="L1052" s="152">
        <v>42930</v>
      </c>
      <c r="M1052" s="513">
        <f t="shared" si="51"/>
        <v>40.285714285714285</v>
      </c>
      <c r="N1052" s="165">
        <v>2</v>
      </c>
      <c r="O1052" s="128" t="s">
        <v>4830</v>
      </c>
      <c r="P1052" s="511">
        <f t="shared" si="52"/>
        <v>1</v>
      </c>
      <c r="Q1052" s="512" t="str" cm="1">
        <f t="array" aca="1" ref="Q1052" ca="1">IF(ISNUMBER(P1052),IF(P1052=100%,"CUMPLIDA",IF(AND(ISNUMBER(L1052),ISNUMBER(INDIRECT("FECHA_"&amp;$B1052,1))), IF(L1052&lt;=INDIRECT("FECHA_"&amp;$B1052,1),"INCUMPLIDA","PROCESO"), "VERIFICAR FECHA")),"SIN VALOR AVANCE")</f>
        <v>CUMPLIDA</v>
      </c>
    </row>
    <row r="1053" spans="1:17" ht="150.75">
      <c r="A1053" s="167" t="s">
        <v>17</v>
      </c>
      <c r="B1053" s="148" t="s">
        <v>13</v>
      </c>
      <c r="C1053" s="564"/>
      <c r="D1053" s="564"/>
      <c r="E1053" s="563"/>
      <c r="F1053" s="567"/>
      <c r="G1053" s="563"/>
      <c r="H1053" s="128" t="s">
        <v>148</v>
      </c>
      <c r="I1053" s="128" t="s">
        <v>149</v>
      </c>
      <c r="J1053" s="158">
        <v>3</v>
      </c>
      <c r="K1053" s="152">
        <v>42933</v>
      </c>
      <c r="L1053" s="152">
        <v>43220</v>
      </c>
      <c r="M1053" s="513">
        <f t="shared" si="51"/>
        <v>41</v>
      </c>
      <c r="N1053" s="165">
        <v>3</v>
      </c>
      <c r="O1053" s="128" t="s">
        <v>4831</v>
      </c>
      <c r="P1053" s="511">
        <f t="shared" si="52"/>
        <v>1</v>
      </c>
      <c r="Q1053" s="512" t="str" cm="1">
        <f t="array" aca="1" ref="Q1053" ca="1">IF(ISNUMBER(P1053),IF(P1053=100%,"CUMPLIDA",IF(AND(ISNUMBER(L1053),ISNUMBER(INDIRECT("FECHA_"&amp;$B1053,1))), IF(L1053&lt;=INDIRECT("FECHA_"&amp;$B1053,1),"INCUMPLIDA","PROCESO"), "VERIFICAR FECHA")),"SIN VALOR AVANCE")</f>
        <v>CUMPLIDA</v>
      </c>
    </row>
    <row r="1054" spans="1:17" ht="240.75">
      <c r="A1054" s="167" t="s">
        <v>17</v>
      </c>
      <c r="B1054" s="148" t="s">
        <v>13</v>
      </c>
      <c r="C1054" s="564"/>
      <c r="D1054" s="564"/>
      <c r="E1054" s="563"/>
      <c r="F1054" s="567"/>
      <c r="G1054" s="563"/>
      <c r="H1054" s="128" t="s">
        <v>169</v>
      </c>
      <c r="I1054" s="128" t="s">
        <v>170</v>
      </c>
      <c r="J1054" s="158">
        <v>2</v>
      </c>
      <c r="K1054" s="152">
        <v>44197</v>
      </c>
      <c r="L1054" s="152">
        <v>44409</v>
      </c>
      <c r="M1054" s="513">
        <f t="shared" si="51"/>
        <v>30.285714285714285</v>
      </c>
      <c r="N1054" s="165">
        <v>2</v>
      </c>
      <c r="O1054" s="128" t="s">
        <v>4832</v>
      </c>
      <c r="P1054" s="511">
        <f t="shared" si="52"/>
        <v>1</v>
      </c>
      <c r="Q1054" s="512" t="str" cm="1">
        <f t="array" aca="1" ref="Q1054" ca="1">IF(ISNUMBER(P1054),IF(P1054=100%,"CUMPLIDA",IF(AND(ISNUMBER(L1054),ISNUMBER(INDIRECT("FECHA_"&amp;$B1054,1))), IF(L1054&lt;=INDIRECT("FECHA_"&amp;$B1054,1),"INCUMPLIDA","PROCESO"), "VERIFICAR FECHA")),"SIN VALOR AVANCE")</f>
        <v>CUMPLIDA</v>
      </c>
    </row>
    <row r="1055" spans="1:17" ht="240.75">
      <c r="A1055" s="167" t="s">
        <v>17</v>
      </c>
      <c r="B1055" s="148" t="s">
        <v>13</v>
      </c>
      <c r="C1055" s="564"/>
      <c r="D1055" s="564"/>
      <c r="E1055" s="563"/>
      <c r="F1055" s="567"/>
      <c r="G1055" s="563"/>
      <c r="H1055" s="128" t="s">
        <v>171</v>
      </c>
      <c r="I1055" s="128" t="s">
        <v>172</v>
      </c>
      <c r="J1055" s="158">
        <v>2</v>
      </c>
      <c r="K1055" s="152">
        <v>44515</v>
      </c>
      <c r="L1055" s="152">
        <v>44881</v>
      </c>
      <c r="M1055" s="513">
        <f t="shared" si="51"/>
        <v>52.285714285714285</v>
      </c>
      <c r="N1055" s="165">
        <v>2</v>
      </c>
      <c r="O1055" s="128" t="s">
        <v>4832</v>
      </c>
      <c r="P1055" s="511">
        <f t="shared" si="52"/>
        <v>1</v>
      </c>
      <c r="Q1055" s="512" t="str" cm="1">
        <f t="array" aca="1" ref="Q1055" ca="1">IF(ISNUMBER(P1055),IF(P1055=100%,"CUMPLIDA",IF(AND(ISNUMBER(L1055),ISNUMBER(INDIRECT("FECHA_"&amp;$B1055,1))), IF(L1055&lt;=INDIRECT("FECHA_"&amp;$B1055,1),"INCUMPLIDA","PROCESO"), "VERIFICAR FECHA")),"SIN VALOR AVANCE")</f>
        <v>CUMPLIDA</v>
      </c>
    </row>
    <row r="1056" spans="1:17" ht="240.75">
      <c r="A1056" s="167" t="s">
        <v>17</v>
      </c>
      <c r="B1056" s="148" t="s">
        <v>13</v>
      </c>
      <c r="C1056" s="564"/>
      <c r="D1056" s="564"/>
      <c r="E1056" s="563"/>
      <c r="F1056" s="567"/>
      <c r="G1056" s="563"/>
      <c r="H1056" s="128" t="s">
        <v>173</v>
      </c>
      <c r="I1056" s="128" t="s">
        <v>174</v>
      </c>
      <c r="J1056" s="158">
        <v>2</v>
      </c>
      <c r="K1056" s="152">
        <v>44882</v>
      </c>
      <c r="L1056" s="152">
        <v>44937</v>
      </c>
      <c r="M1056" s="513">
        <f t="shared" si="51"/>
        <v>7.8571428571428568</v>
      </c>
      <c r="N1056" s="165">
        <v>2</v>
      </c>
      <c r="O1056" s="128" t="s">
        <v>4832</v>
      </c>
      <c r="P1056" s="511">
        <f t="shared" si="52"/>
        <v>1</v>
      </c>
      <c r="Q1056" s="512" t="str" cm="1">
        <f t="array" aca="1" ref="Q1056" ca="1">IF(ISNUMBER(P1056),IF(P1056=100%,"CUMPLIDA",IF(AND(ISNUMBER(L1056),ISNUMBER(INDIRECT("FECHA_"&amp;$B1056,1))), IF(L1056&lt;=INDIRECT("FECHA_"&amp;$B1056,1),"INCUMPLIDA","PROCESO"), "VERIFICAR FECHA")),"SIN VALOR AVANCE")</f>
        <v>CUMPLIDA</v>
      </c>
    </row>
    <row r="1057" spans="1:17" ht="165.75">
      <c r="A1057" s="167" t="s">
        <v>17</v>
      </c>
      <c r="B1057" s="148" t="s">
        <v>13</v>
      </c>
      <c r="C1057" s="564"/>
      <c r="D1057" s="564"/>
      <c r="E1057" s="563"/>
      <c r="F1057" s="567"/>
      <c r="G1057" s="563"/>
      <c r="H1057" s="128" t="s">
        <v>175</v>
      </c>
      <c r="I1057" s="128" t="s">
        <v>174</v>
      </c>
      <c r="J1057" s="158">
        <v>2</v>
      </c>
      <c r="K1057" s="152">
        <v>45444</v>
      </c>
      <c r="L1057" s="152">
        <v>45900</v>
      </c>
      <c r="M1057" s="513">
        <f t="shared" si="51"/>
        <v>65.142857142857139</v>
      </c>
      <c r="N1057" s="165">
        <v>1.8</v>
      </c>
      <c r="O1057" s="128" t="s">
        <v>4833</v>
      </c>
      <c r="P1057" s="511">
        <f t="shared" si="52"/>
        <v>0.9</v>
      </c>
      <c r="Q1057" s="512" t="str" cm="1">
        <f t="array" aca="1" ref="Q1057" ca="1">IF(ISNUMBER(P1057),IF(P1057=100%,"CUMPLIDA",IF(AND(ISNUMBER(L1057),ISNUMBER(INDIRECT("FECHA_"&amp;$B1057,1))), IF(L1057&lt;=INDIRECT("FECHA_"&amp;$B1057,1),"INCUMPLIDA","PROCESO"), "VERIFICAR FECHA")),"SIN VALOR AVANCE")</f>
        <v>PROCESO</v>
      </c>
    </row>
    <row r="1058" spans="1:17" ht="120.75">
      <c r="A1058" s="167" t="s">
        <v>17</v>
      </c>
      <c r="B1058" s="148" t="s">
        <v>13</v>
      </c>
      <c r="C1058" s="564"/>
      <c r="D1058" s="564"/>
      <c r="E1058" s="563"/>
      <c r="F1058" s="567"/>
      <c r="G1058" s="563"/>
      <c r="H1058" s="128" t="s">
        <v>176</v>
      </c>
      <c r="I1058" s="128" t="s">
        <v>174</v>
      </c>
      <c r="J1058" s="158">
        <v>2</v>
      </c>
      <c r="K1058" s="152">
        <v>45901</v>
      </c>
      <c r="L1058" s="152">
        <v>46112</v>
      </c>
      <c r="M1058" s="513">
        <f t="shared" si="51"/>
        <v>30.142857142857142</v>
      </c>
      <c r="N1058" s="165">
        <v>0</v>
      </c>
      <c r="O1058" s="128" t="s">
        <v>4834</v>
      </c>
      <c r="P1058" s="511">
        <f t="shared" si="52"/>
        <v>0</v>
      </c>
      <c r="Q1058" s="512" t="str" cm="1">
        <f t="array" aca="1" ref="Q1058" ca="1">IF(ISNUMBER(P1058),IF(P1058=100%,"CUMPLIDA",IF(AND(ISNUMBER(L1058),ISNUMBER(INDIRECT("FECHA_"&amp;$B1058,1))), IF(L1058&lt;=INDIRECT("FECHA_"&amp;$B1058,1),"INCUMPLIDA","PROCESO"), "VERIFICAR FECHA")),"SIN VALOR AVANCE")</f>
        <v>PROCESO</v>
      </c>
    </row>
    <row r="1059" spans="1:17" ht="105.75">
      <c r="A1059" s="167" t="s">
        <v>17</v>
      </c>
      <c r="B1059" s="148" t="s">
        <v>13</v>
      </c>
      <c r="C1059" s="564" t="s">
        <v>177</v>
      </c>
      <c r="D1059" s="564" t="s">
        <v>178</v>
      </c>
      <c r="E1059" s="563" t="s">
        <v>179</v>
      </c>
      <c r="F1059" s="563" t="s">
        <v>180</v>
      </c>
      <c r="G1059" s="150" t="s">
        <v>181</v>
      </c>
      <c r="H1059" s="128" t="s">
        <v>182</v>
      </c>
      <c r="I1059" s="128" t="s">
        <v>183</v>
      </c>
      <c r="J1059" s="158">
        <v>1</v>
      </c>
      <c r="K1059" s="152">
        <v>42491</v>
      </c>
      <c r="L1059" s="152">
        <v>42582</v>
      </c>
      <c r="M1059" s="513">
        <f t="shared" si="51"/>
        <v>13</v>
      </c>
      <c r="N1059" s="165">
        <v>1</v>
      </c>
      <c r="O1059" s="128" t="s">
        <v>3601</v>
      </c>
      <c r="P1059" s="511">
        <f t="shared" si="52"/>
        <v>1</v>
      </c>
      <c r="Q1059" s="512" t="str" cm="1">
        <f t="array" aca="1" ref="Q1059" ca="1">IF(ISNUMBER(P1059),IF(P1059=100%,"CUMPLIDA",IF(AND(ISNUMBER(L1059),ISNUMBER(INDIRECT("FECHA_"&amp;$B1059,1))), IF(L1059&lt;=INDIRECT("FECHA_"&amp;$B1059,1),"INCUMPLIDA","PROCESO"), "VERIFICAR FECHA")),"SIN VALOR AVANCE")</f>
        <v>CUMPLIDA</v>
      </c>
    </row>
    <row r="1060" spans="1:17" ht="135.75">
      <c r="A1060" s="167" t="s">
        <v>17</v>
      </c>
      <c r="B1060" s="148" t="s">
        <v>13</v>
      </c>
      <c r="C1060" s="564"/>
      <c r="D1060" s="564"/>
      <c r="E1060" s="563"/>
      <c r="F1060" s="563"/>
      <c r="G1060" s="150" t="s">
        <v>184</v>
      </c>
      <c r="H1060" s="128" t="s">
        <v>112</v>
      </c>
      <c r="I1060" s="128" t="s">
        <v>113</v>
      </c>
      <c r="J1060" s="166">
        <v>1</v>
      </c>
      <c r="K1060" s="180">
        <v>45231</v>
      </c>
      <c r="L1060" s="180">
        <v>45504</v>
      </c>
      <c r="M1060" s="513">
        <f t="shared" si="51"/>
        <v>39</v>
      </c>
      <c r="N1060" s="165">
        <v>1</v>
      </c>
      <c r="O1060" s="187" t="s">
        <v>4813</v>
      </c>
      <c r="P1060" s="511">
        <f t="shared" si="52"/>
        <v>1</v>
      </c>
      <c r="Q1060" s="512" t="str" cm="1">
        <f t="array" aca="1" ref="Q1060" ca="1">IF(ISNUMBER(P1060),IF(P1060=100%,"CUMPLIDA",IF(AND(ISNUMBER(L1060),ISNUMBER(INDIRECT("FECHA_"&amp;$B1060,1))), IF(L1060&lt;=INDIRECT("FECHA_"&amp;$B1060,1),"INCUMPLIDA","PROCESO"), "VERIFICAR FECHA")),"SIN VALOR AVANCE")</f>
        <v>CUMPLIDA</v>
      </c>
    </row>
    <row r="1061" spans="1:17" ht="135.75">
      <c r="A1061" s="167" t="s">
        <v>17</v>
      </c>
      <c r="B1061" s="148" t="s">
        <v>13</v>
      </c>
      <c r="C1061" s="564"/>
      <c r="D1061" s="564"/>
      <c r="E1061" s="563"/>
      <c r="F1061" s="563"/>
      <c r="G1061" s="150" t="s">
        <v>114</v>
      </c>
      <c r="H1061" s="128" t="s">
        <v>115</v>
      </c>
      <c r="I1061" s="128" t="s">
        <v>116</v>
      </c>
      <c r="J1061" s="166">
        <v>1</v>
      </c>
      <c r="K1061" s="180">
        <v>45231</v>
      </c>
      <c r="L1061" s="180">
        <v>45504</v>
      </c>
      <c r="M1061" s="513">
        <f t="shared" si="51"/>
        <v>39</v>
      </c>
      <c r="N1061" s="165">
        <v>1</v>
      </c>
      <c r="O1061" s="187" t="s">
        <v>4813</v>
      </c>
      <c r="P1061" s="511">
        <f t="shared" si="52"/>
        <v>1</v>
      </c>
      <c r="Q1061" s="512" t="str" cm="1">
        <f t="array" aca="1" ref="Q1061" ca="1">IF(ISNUMBER(P1061),IF(P1061=100%,"CUMPLIDA",IF(AND(ISNUMBER(L1061),ISNUMBER(INDIRECT("FECHA_"&amp;$B1061,1))), IF(L1061&lt;=INDIRECT("FECHA_"&amp;$B1061,1),"INCUMPLIDA","PROCESO"), "VERIFICAR FECHA")),"SIN VALOR AVANCE")</f>
        <v>CUMPLIDA</v>
      </c>
    </row>
    <row r="1062" spans="1:17" ht="90.75">
      <c r="A1062" s="167" t="s">
        <v>17</v>
      </c>
      <c r="B1062" s="148" t="s">
        <v>13</v>
      </c>
      <c r="C1062" s="564"/>
      <c r="D1062" s="564"/>
      <c r="E1062" s="563"/>
      <c r="F1062" s="563"/>
      <c r="G1062" s="150" t="s">
        <v>117</v>
      </c>
      <c r="H1062" s="128" t="s">
        <v>118</v>
      </c>
      <c r="I1062" s="128" t="s">
        <v>119</v>
      </c>
      <c r="J1062" s="166">
        <v>1</v>
      </c>
      <c r="K1062" s="180">
        <v>45444</v>
      </c>
      <c r="L1062" s="180">
        <v>45747</v>
      </c>
      <c r="M1062" s="513">
        <f t="shared" si="51"/>
        <v>43.285714285714285</v>
      </c>
      <c r="N1062" s="165">
        <v>1</v>
      </c>
      <c r="O1062" s="187" t="s">
        <v>4814</v>
      </c>
      <c r="P1062" s="511">
        <f t="shared" si="52"/>
        <v>1</v>
      </c>
      <c r="Q1062" s="512" t="str" cm="1">
        <f t="array" aca="1" ref="Q1062" ca="1">IF(ISNUMBER(P1062),IF(P1062=100%,"CUMPLIDA",IF(AND(ISNUMBER(L1062),ISNUMBER(INDIRECT("FECHA_"&amp;$B1062,1))), IF(L1062&lt;=INDIRECT("FECHA_"&amp;$B1062,1),"INCUMPLIDA","PROCESO"), "VERIFICAR FECHA")),"SIN VALOR AVANCE")</f>
        <v>CUMPLIDA</v>
      </c>
    </row>
    <row r="1063" spans="1:17" ht="75.75">
      <c r="A1063" s="167" t="s">
        <v>17</v>
      </c>
      <c r="B1063" s="148" t="s">
        <v>13</v>
      </c>
      <c r="C1063" s="564"/>
      <c r="D1063" s="564"/>
      <c r="E1063" s="563"/>
      <c r="F1063" s="563"/>
      <c r="G1063" s="150" t="s">
        <v>120</v>
      </c>
      <c r="H1063" s="128" t="s">
        <v>120</v>
      </c>
      <c r="I1063" s="128" t="s">
        <v>121</v>
      </c>
      <c r="J1063" s="166">
        <v>1</v>
      </c>
      <c r="K1063" s="180">
        <v>45444</v>
      </c>
      <c r="L1063" s="180">
        <v>45747</v>
      </c>
      <c r="M1063" s="513">
        <f t="shared" si="51"/>
        <v>43.285714285714285</v>
      </c>
      <c r="N1063" s="165">
        <v>1</v>
      </c>
      <c r="O1063" s="187" t="s">
        <v>4815</v>
      </c>
      <c r="P1063" s="511">
        <f t="shared" si="52"/>
        <v>1</v>
      </c>
      <c r="Q1063" s="512" t="str" cm="1">
        <f t="array" aca="1" ref="Q1063" ca="1">IF(ISNUMBER(P1063),IF(P1063=100%,"CUMPLIDA",IF(AND(ISNUMBER(L1063),ISNUMBER(INDIRECT("FECHA_"&amp;$B1063,1))), IF(L1063&lt;=INDIRECT("FECHA_"&amp;$B1063,1),"INCUMPLIDA","PROCESO"), "VERIFICAR FECHA")),"SIN VALOR AVANCE")</f>
        <v>CUMPLIDA</v>
      </c>
    </row>
    <row r="1064" spans="1:17" ht="90.75">
      <c r="A1064" s="167" t="s">
        <v>17</v>
      </c>
      <c r="B1064" s="148" t="s">
        <v>13</v>
      </c>
      <c r="C1064" s="564"/>
      <c r="D1064" s="564"/>
      <c r="E1064" s="563"/>
      <c r="F1064" s="563"/>
      <c r="G1064" s="150" t="s">
        <v>122</v>
      </c>
      <c r="H1064" s="128" t="s">
        <v>122</v>
      </c>
      <c r="I1064" s="128" t="s">
        <v>123</v>
      </c>
      <c r="J1064" s="166">
        <v>1</v>
      </c>
      <c r="K1064" s="180">
        <v>45444</v>
      </c>
      <c r="L1064" s="180">
        <v>45747</v>
      </c>
      <c r="M1064" s="513">
        <f t="shared" si="51"/>
        <v>43.285714285714285</v>
      </c>
      <c r="N1064" s="165">
        <v>1</v>
      </c>
      <c r="O1064" s="187" t="s">
        <v>4814</v>
      </c>
      <c r="P1064" s="511">
        <f t="shared" si="52"/>
        <v>1</v>
      </c>
      <c r="Q1064" s="512" t="str" cm="1">
        <f t="array" aca="1" ref="Q1064" ca="1">IF(ISNUMBER(P1064),IF(P1064=100%,"CUMPLIDA",IF(AND(ISNUMBER(L1064),ISNUMBER(INDIRECT("FECHA_"&amp;$B1064,1))), IF(L1064&lt;=INDIRECT("FECHA_"&amp;$B1064,1),"INCUMPLIDA","PROCESO"), "VERIFICAR FECHA")),"SIN VALOR AVANCE")</f>
        <v>CUMPLIDA</v>
      </c>
    </row>
    <row r="1065" spans="1:17" ht="75.75">
      <c r="A1065" s="167" t="s">
        <v>17</v>
      </c>
      <c r="B1065" s="148" t="s">
        <v>13</v>
      </c>
      <c r="C1065" s="564"/>
      <c r="D1065" s="564"/>
      <c r="E1065" s="563"/>
      <c r="F1065" s="563"/>
      <c r="G1065" s="150" t="s">
        <v>124</v>
      </c>
      <c r="H1065" s="128" t="s">
        <v>124</v>
      </c>
      <c r="I1065" s="128" t="s">
        <v>125</v>
      </c>
      <c r="J1065" s="166">
        <v>1</v>
      </c>
      <c r="K1065" s="180">
        <v>45444</v>
      </c>
      <c r="L1065" s="180">
        <v>45747</v>
      </c>
      <c r="M1065" s="513">
        <f t="shared" si="51"/>
        <v>43.285714285714285</v>
      </c>
      <c r="N1065" s="165">
        <v>1</v>
      </c>
      <c r="O1065" s="187" t="s">
        <v>4815</v>
      </c>
      <c r="P1065" s="511">
        <f t="shared" si="52"/>
        <v>1</v>
      </c>
      <c r="Q1065" s="512" t="str" cm="1">
        <f t="array" aca="1" ref="Q1065" ca="1">IF(ISNUMBER(P1065),IF(P1065=100%,"CUMPLIDA",IF(AND(ISNUMBER(L1065),ISNUMBER(INDIRECT("FECHA_"&amp;$B1065,1))), IF(L1065&lt;=INDIRECT("FECHA_"&amp;$B1065,1),"INCUMPLIDA","PROCESO"), "VERIFICAR FECHA")),"SIN VALOR AVANCE")</f>
        <v>CUMPLIDA</v>
      </c>
    </row>
    <row r="1066" spans="1:17" ht="135.75">
      <c r="A1066" s="167" t="s">
        <v>17</v>
      </c>
      <c r="B1066" s="148" t="s">
        <v>13</v>
      </c>
      <c r="C1066" s="564"/>
      <c r="D1066" s="564"/>
      <c r="E1066" s="563"/>
      <c r="F1066" s="563"/>
      <c r="G1066" s="150" t="s">
        <v>126</v>
      </c>
      <c r="H1066" s="128" t="s">
        <v>126</v>
      </c>
      <c r="I1066" s="128" t="s">
        <v>127</v>
      </c>
      <c r="J1066" s="166">
        <v>1</v>
      </c>
      <c r="K1066" s="180">
        <v>45444</v>
      </c>
      <c r="L1066" s="180">
        <v>45747</v>
      </c>
      <c r="M1066" s="513">
        <f t="shared" si="51"/>
        <v>43.285714285714285</v>
      </c>
      <c r="N1066" s="165">
        <v>1</v>
      </c>
      <c r="O1066" s="187" t="s">
        <v>4813</v>
      </c>
      <c r="P1066" s="511">
        <f t="shared" si="52"/>
        <v>1</v>
      </c>
      <c r="Q1066" s="512" t="str" cm="1">
        <f t="array" aca="1" ref="Q1066" ca="1">IF(ISNUMBER(P1066),IF(P1066=100%,"CUMPLIDA",IF(AND(ISNUMBER(L1066),ISNUMBER(INDIRECT("FECHA_"&amp;$B1066,1))), IF(L1066&lt;=INDIRECT("FECHA_"&amp;$B1066,1),"INCUMPLIDA","PROCESO"), "VERIFICAR FECHA")),"SIN VALOR AVANCE")</f>
        <v>CUMPLIDA</v>
      </c>
    </row>
    <row r="1067" spans="1:17" ht="165.75">
      <c r="A1067" s="167" t="s">
        <v>17</v>
      </c>
      <c r="B1067" s="148" t="s">
        <v>13</v>
      </c>
      <c r="C1067" s="564"/>
      <c r="D1067" s="564"/>
      <c r="E1067" s="563"/>
      <c r="F1067" s="563"/>
      <c r="G1067" s="150" t="s">
        <v>128</v>
      </c>
      <c r="H1067" s="128" t="s">
        <v>129</v>
      </c>
      <c r="I1067" s="128" t="s">
        <v>130</v>
      </c>
      <c r="J1067" s="166">
        <v>2</v>
      </c>
      <c r="K1067" s="180">
        <v>45748</v>
      </c>
      <c r="L1067" s="180">
        <v>46234</v>
      </c>
      <c r="M1067" s="513">
        <f t="shared" si="51"/>
        <v>69.428571428571431</v>
      </c>
      <c r="N1067" s="165">
        <v>1</v>
      </c>
      <c r="O1067" s="128" t="s">
        <v>4835</v>
      </c>
      <c r="P1067" s="511">
        <f t="shared" si="52"/>
        <v>0.5</v>
      </c>
      <c r="Q1067" s="512" t="str" cm="1">
        <f t="array" aca="1" ref="Q1067" ca="1">IF(ISNUMBER(P1067),IF(P1067=100%,"CUMPLIDA",IF(AND(ISNUMBER(L1067),ISNUMBER(INDIRECT("FECHA_"&amp;$B1067,1))), IF(L1067&lt;=INDIRECT("FECHA_"&amp;$B1067,1),"INCUMPLIDA","PROCESO"), "VERIFICAR FECHA")),"SIN VALOR AVANCE")</f>
        <v>PROCESO</v>
      </c>
    </row>
    <row r="1068" spans="1:17" ht="90.75">
      <c r="A1068" s="167" t="s">
        <v>17</v>
      </c>
      <c r="B1068" s="148" t="s">
        <v>13</v>
      </c>
      <c r="C1068" s="564"/>
      <c r="D1068" s="564"/>
      <c r="E1068" s="563"/>
      <c r="F1068" s="563"/>
      <c r="G1068" s="150" t="s">
        <v>131</v>
      </c>
      <c r="H1068" s="128" t="s">
        <v>132</v>
      </c>
      <c r="I1068" s="128" t="s">
        <v>133</v>
      </c>
      <c r="J1068" s="166">
        <v>1</v>
      </c>
      <c r="K1068" s="180">
        <v>45748</v>
      </c>
      <c r="L1068" s="180">
        <v>46234</v>
      </c>
      <c r="M1068" s="513">
        <f t="shared" si="51"/>
        <v>69.428571428571431</v>
      </c>
      <c r="N1068" s="165">
        <v>0</v>
      </c>
      <c r="O1068" s="187" t="s">
        <v>4814</v>
      </c>
      <c r="P1068" s="511">
        <f t="shared" si="52"/>
        <v>0</v>
      </c>
      <c r="Q1068" s="512" t="str" cm="1">
        <f t="array" aca="1" ref="Q1068" ca="1">IF(ISNUMBER(P1068),IF(P1068=100%,"CUMPLIDA",IF(AND(ISNUMBER(L1068),ISNUMBER(INDIRECT("FECHA_"&amp;$B1068,1))), IF(L1068&lt;=INDIRECT("FECHA_"&amp;$B1068,1),"INCUMPLIDA","PROCESO"), "VERIFICAR FECHA")),"SIN VALOR AVANCE")</f>
        <v>PROCESO</v>
      </c>
    </row>
    <row r="1069" spans="1:17" ht="225.75">
      <c r="A1069" s="167" t="s">
        <v>17</v>
      </c>
      <c r="B1069" s="148" t="s">
        <v>13</v>
      </c>
      <c r="C1069" s="564"/>
      <c r="D1069" s="564"/>
      <c r="E1069" s="563"/>
      <c r="F1069" s="563"/>
      <c r="G1069" s="150" t="s">
        <v>134</v>
      </c>
      <c r="H1069" s="128" t="s">
        <v>135</v>
      </c>
      <c r="I1069" s="128" t="s">
        <v>136</v>
      </c>
      <c r="J1069" s="166">
        <v>2</v>
      </c>
      <c r="K1069" s="180">
        <v>45748</v>
      </c>
      <c r="L1069" s="180">
        <v>46234</v>
      </c>
      <c r="M1069" s="513">
        <f t="shared" si="51"/>
        <v>69.428571428571431</v>
      </c>
      <c r="N1069" s="165">
        <v>0</v>
      </c>
      <c r="O1069" s="128" t="s">
        <v>4836</v>
      </c>
      <c r="P1069" s="511">
        <f t="shared" si="52"/>
        <v>0</v>
      </c>
      <c r="Q1069" s="512" t="str" cm="1">
        <f t="array" aca="1" ref="Q1069" ca="1">IF(ISNUMBER(P1069),IF(P1069=100%,"CUMPLIDA",IF(AND(ISNUMBER(L1069),ISNUMBER(INDIRECT("FECHA_"&amp;$B1069,1))), IF(L1069&lt;=INDIRECT("FECHA_"&amp;$B1069,1),"INCUMPLIDA","PROCESO"), "VERIFICAR FECHA")),"SIN VALOR AVANCE")</f>
        <v>PROCESO</v>
      </c>
    </row>
    <row r="1070" spans="1:17" ht="105.75">
      <c r="A1070" s="167" t="s">
        <v>17</v>
      </c>
      <c r="B1070" s="148" t="s">
        <v>13</v>
      </c>
      <c r="C1070" s="564"/>
      <c r="D1070" s="564"/>
      <c r="E1070" s="563"/>
      <c r="F1070" s="563"/>
      <c r="G1070" s="150" t="s">
        <v>185</v>
      </c>
      <c r="H1070" s="128" t="s">
        <v>186</v>
      </c>
      <c r="I1070" s="128" t="s">
        <v>187</v>
      </c>
      <c r="J1070" s="158">
        <v>5</v>
      </c>
      <c r="K1070" s="152">
        <v>42581</v>
      </c>
      <c r="L1070" s="152">
        <v>42735</v>
      </c>
      <c r="M1070" s="513">
        <f t="shared" si="51"/>
        <v>22</v>
      </c>
      <c r="N1070" s="165">
        <v>5</v>
      </c>
      <c r="O1070" s="128" t="s">
        <v>4837</v>
      </c>
      <c r="P1070" s="511">
        <f t="shared" si="52"/>
        <v>1</v>
      </c>
      <c r="Q1070" s="512" t="str" cm="1">
        <f t="array" aca="1" ref="Q1070" ca="1">IF(ISNUMBER(P1070),IF(P1070=100%,"CUMPLIDA",IF(AND(ISNUMBER(L1070),ISNUMBER(INDIRECT("FECHA_"&amp;$B1070,1))), IF(L1070&lt;=INDIRECT("FECHA_"&amp;$B1070,1),"INCUMPLIDA","PROCESO"), "VERIFICAR FECHA")),"SIN VALOR AVANCE")</f>
        <v>CUMPLIDA</v>
      </c>
    </row>
    <row r="1071" spans="1:17" ht="135.75">
      <c r="A1071" s="167" t="s">
        <v>17</v>
      </c>
      <c r="B1071" s="148" t="s">
        <v>13</v>
      </c>
      <c r="C1071" s="564" t="s">
        <v>188</v>
      </c>
      <c r="D1071" s="564" t="s">
        <v>189</v>
      </c>
      <c r="E1071" s="563" t="s">
        <v>190</v>
      </c>
      <c r="F1071" s="563" t="s">
        <v>191</v>
      </c>
      <c r="G1071" s="150" t="s">
        <v>192</v>
      </c>
      <c r="H1071" s="128" t="s">
        <v>112</v>
      </c>
      <c r="I1071" s="128" t="s">
        <v>113</v>
      </c>
      <c r="J1071" s="166">
        <v>1</v>
      </c>
      <c r="K1071" s="180">
        <v>45231</v>
      </c>
      <c r="L1071" s="180">
        <v>45504</v>
      </c>
      <c r="M1071" s="513">
        <f t="shared" si="51"/>
        <v>39</v>
      </c>
      <c r="N1071" s="165">
        <v>1</v>
      </c>
      <c r="O1071" s="187" t="s">
        <v>4813</v>
      </c>
      <c r="P1071" s="511">
        <f t="shared" si="52"/>
        <v>1</v>
      </c>
      <c r="Q1071" s="512" t="str" cm="1">
        <f t="array" aca="1" ref="Q1071" ca="1">IF(ISNUMBER(P1071),IF(P1071=100%,"CUMPLIDA",IF(AND(ISNUMBER(L1071),ISNUMBER(INDIRECT("FECHA_"&amp;$B1071,1))), IF(L1071&lt;=INDIRECT("FECHA_"&amp;$B1071,1),"INCUMPLIDA","PROCESO"), "VERIFICAR FECHA")),"SIN VALOR AVANCE")</f>
        <v>CUMPLIDA</v>
      </c>
    </row>
    <row r="1072" spans="1:17" ht="210.75">
      <c r="A1072" s="167" t="s">
        <v>17</v>
      </c>
      <c r="B1072" s="148" t="s">
        <v>13</v>
      </c>
      <c r="C1072" s="564"/>
      <c r="D1072" s="564"/>
      <c r="E1072" s="563"/>
      <c r="F1072" s="563"/>
      <c r="G1072" s="150" t="s">
        <v>193</v>
      </c>
      <c r="H1072" s="128" t="s">
        <v>115</v>
      </c>
      <c r="I1072" s="128" t="s">
        <v>116</v>
      </c>
      <c r="J1072" s="166">
        <v>1</v>
      </c>
      <c r="K1072" s="180">
        <v>45231</v>
      </c>
      <c r="L1072" s="180">
        <v>45504</v>
      </c>
      <c r="M1072" s="513">
        <f t="shared" si="51"/>
        <v>39</v>
      </c>
      <c r="N1072" s="165">
        <v>1</v>
      </c>
      <c r="O1072" s="128" t="s">
        <v>4838</v>
      </c>
      <c r="P1072" s="511">
        <f t="shared" si="52"/>
        <v>1</v>
      </c>
      <c r="Q1072" s="512" t="str" cm="1">
        <f t="array" aca="1" ref="Q1072" ca="1">IF(ISNUMBER(P1072),IF(P1072=100%,"CUMPLIDA",IF(AND(ISNUMBER(L1072),ISNUMBER(INDIRECT("FECHA_"&amp;$B1072,1))), IF(L1072&lt;=INDIRECT("FECHA_"&amp;$B1072,1),"INCUMPLIDA","PROCESO"), "VERIFICAR FECHA")),"SIN VALOR AVANCE")</f>
        <v>CUMPLIDA</v>
      </c>
    </row>
    <row r="1073" spans="1:17" ht="150.75">
      <c r="A1073" s="167" t="s">
        <v>17</v>
      </c>
      <c r="B1073" s="148" t="s">
        <v>13</v>
      </c>
      <c r="C1073" s="564"/>
      <c r="D1073" s="564"/>
      <c r="E1073" s="563"/>
      <c r="F1073" s="563"/>
      <c r="G1073" s="150" t="s">
        <v>117</v>
      </c>
      <c r="H1073" s="128" t="s">
        <v>118</v>
      </c>
      <c r="I1073" s="128" t="s">
        <v>119</v>
      </c>
      <c r="J1073" s="166">
        <v>1</v>
      </c>
      <c r="K1073" s="180">
        <v>45323</v>
      </c>
      <c r="L1073" s="180">
        <v>45747</v>
      </c>
      <c r="M1073" s="513">
        <f t="shared" si="51"/>
        <v>60.571428571428569</v>
      </c>
      <c r="N1073" s="165">
        <v>1</v>
      </c>
      <c r="O1073" s="128" t="s">
        <v>4839</v>
      </c>
      <c r="P1073" s="511">
        <f t="shared" si="52"/>
        <v>1</v>
      </c>
      <c r="Q1073" s="512" t="str" cm="1">
        <f t="array" aca="1" ref="Q1073" ca="1">IF(ISNUMBER(P1073),IF(P1073=100%,"CUMPLIDA",IF(AND(ISNUMBER(L1073),ISNUMBER(INDIRECT("FECHA_"&amp;$B1073,1))), IF(L1073&lt;=INDIRECT("FECHA_"&amp;$B1073,1),"INCUMPLIDA","PROCESO"), "VERIFICAR FECHA")),"SIN VALOR AVANCE")</f>
        <v>CUMPLIDA</v>
      </c>
    </row>
    <row r="1074" spans="1:17" ht="75.75">
      <c r="A1074" s="167" t="s">
        <v>17</v>
      </c>
      <c r="B1074" s="148" t="s">
        <v>13</v>
      </c>
      <c r="C1074" s="564"/>
      <c r="D1074" s="564"/>
      <c r="E1074" s="563"/>
      <c r="F1074" s="563"/>
      <c r="G1074" s="150" t="s">
        <v>120</v>
      </c>
      <c r="H1074" s="128" t="s">
        <v>120</v>
      </c>
      <c r="I1074" s="128" t="s">
        <v>121</v>
      </c>
      <c r="J1074" s="166">
        <v>1</v>
      </c>
      <c r="K1074" s="180">
        <v>45323</v>
      </c>
      <c r="L1074" s="180">
        <v>45747</v>
      </c>
      <c r="M1074" s="513">
        <f t="shared" si="51"/>
        <v>60.571428571428569</v>
      </c>
      <c r="N1074" s="165">
        <v>1</v>
      </c>
      <c r="O1074" s="187" t="s">
        <v>4815</v>
      </c>
      <c r="P1074" s="511">
        <f t="shared" si="52"/>
        <v>1</v>
      </c>
      <c r="Q1074" s="512" t="str" cm="1">
        <f t="array" aca="1" ref="Q1074" ca="1">IF(ISNUMBER(P1074),IF(P1074=100%,"CUMPLIDA",IF(AND(ISNUMBER(L1074),ISNUMBER(INDIRECT("FECHA_"&amp;$B1074,1))), IF(L1074&lt;=INDIRECT("FECHA_"&amp;$B1074,1),"INCUMPLIDA","PROCESO"), "VERIFICAR FECHA")),"SIN VALOR AVANCE")</f>
        <v>CUMPLIDA</v>
      </c>
    </row>
    <row r="1075" spans="1:17" ht="75.75">
      <c r="A1075" s="167" t="s">
        <v>17</v>
      </c>
      <c r="B1075" s="148" t="s">
        <v>13</v>
      </c>
      <c r="C1075" s="564"/>
      <c r="D1075" s="564"/>
      <c r="E1075" s="563"/>
      <c r="F1075" s="563"/>
      <c r="G1075" s="150" t="s">
        <v>194</v>
      </c>
      <c r="H1075" s="128" t="s">
        <v>195</v>
      </c>
      <c r="I1075" s="128" t="s">
        <v>196</v>
      </c>
      <c r="J1075" s="166">
        <v>1</v>
      </c>
      <c r="K1075" s="180">
        <v>45231</v>
      </c>
      <c r="L1075" s="180">
        <v>45747</v>
      </c>
      <c r="M1075" s="513">
        <f t="shared" si="51"/>
        <v>73.714285714285708</v>
      </c>
      <c r="N1075" s="165">
        <v>1</v>
      </c>
      <c r="O1075" s="187" t="s">
        <v>4815</v>
      </c>
      <c r="P1075" s="511">
        <f t="shared" si="52"/>
        <v>1</v>
      </c>
      <c r="Q1075" s="512" t="str" cm="1">
        <f t="array" aca="1" ref="Q1075" ca="1">IF(ISNUMBER(P1075),IF(P1075=100%,"CUMPLIDA",IF(AND(ISNUMBER(L1075),ISNUMBER(INDIRECT("FECHA_"&amp;$B1075,1))), IF(L1075&lt;=INDIRECT("FECHA_"&amp;$B1075,1),"INCUMPLIDA","PROCESO"), "VERIFICAR FECHA")),"SIN VALOR AVANCE")</f>
        <v>CUMPLIDA</v>
      </c>
    </row>
    <row r="1076" spans="1:17" ht="150.75">
      <c r="A1076" s="167" t="s">
        <v>17</v>
      </c>
      <c r="B1076" s="148" t="s">
        <v>13</v>
      </c>
      <c r="C1076" s="564"/>
      <c r="D1076" s="564"/>
      <c r="E1076" s="563"/>
      <c r="F1076" s="563"/>
      <c r="G1076" s="150" t="s">
        <v>122</v>
      </c>
      <c r="H1076" s="128" t="s">
        <v>122</v>
      </c>
      <c r="I1076" s="128" t="s">
        <v>123</v>
      </c>
      <c r="J1076" s="166">
        <v>1</v>
      </c>
      <c r="K1076" s="180">
        <v>45323</v>
      </c>
      <c r="L1076" s="180">
        <v>45747</v>
      </c>
      <c r="M1076" s="513">
        <f t="shared" si="51"/>
        <v>60.571428571428569</v>
      </c>
      <c r="N1076" s="165">
        <v>1</v>
      </c>
      <c r="O1076" s="128" t="s">
        <v>4839</v>
      </c>
      <c r="P1076" s="511">
        <f t="shared" si="52"/>
        <v>1</v>
      </c>
      <c r="Q1076" s="512" t="str" cm="1">
        <f t="array" aca="1" ref="Q1076" ca="1">IF(ISNUMBER(P1076),IF(P1076=100%,"CUMPLIDA",IF(AND(ISNUMBER(L1076),ISNUMBER(INDIRECT("FECHA_"&amp;$B1076,1))), IF(L1076&lt;=INDIRECT("FECHA_"&amp;$B1076,1),"INCUMPLIDA","PROCESO"), "VERIFICAR FECHA")),"SIN VALOR AVANCE")</f>
        <v>CUMPLIDA</v>
      </c>
    </row>
    <row r="1077" spans="1:17" ht="75.75">
      <c r="A1077" s="167" t="s">
        <v>17</v>
      </c>
      <c r="B1077" s="148" t="s">
        <v>13</v>
      </c>
      <c r="C1077" s="564"/>
      <c r="D1077" s="564"/>
      <c r="E1077" s="563"/>
      <c r="F1077" s="563"/>
      <c r="G1077" s="150" t="s">
        <v>124</v>
      </c>
      <c r="H1077" s="128" t="s">
        <v>124</v>
      </c>
      <c r="I1077" s="128" t="s">
        <v>125</v>
      </c>
      <c r="J1077" s="166">
        <v>1</v>
      </c>
      <c r="K1077" s="180">
        <v>45231</v>
      </c>
      <c r="L1077" s="180">
        <v>45747</v>
      </c>
      <c r="M1077" s="513">
        <f t="shared" si="51"/>
        <v>73.714285714285708</v>
      </c>
      <c r="N1077" s="165">
        <v>1</v>
      </c>
      <c r="O1077" s="187" t="s">
        <v>4815</v>
      </c>
      <c r="P1077" s="511">
        <f t="shared" si="52"/>
        <v>1</v>
      </c>
      <c r="Q1077" s="512" t="str" cm="1">
        <f t="array" aca="1" ref="Q1077" ca="1">IF(ISNUMBER(P1077),IF(P1077=100%,"CUMPLIDA",IF(AND(ISNUMBER(L1077),ISNUMBER(INDIRECT("FECHA_"&amp;$B1077,1))), IF(L1077&lt;=INDIRECT("FECHA_"&amp;$B1077,1),"INCUMPLIDA","PROCESO"), "VERIFICAR FECHA")),"SIN VALOR AVANCE")</f>
        <v>CUMPLIDA</v>
      </c>
    </row>
    <row r="1078" spans="1:17" ht="255.75">
      <c r="A1078" s="167" t="s">
        <v>17</v>
      </c>
      <c r="B1078" s="148" t="s">
        <v>13</v>
      </c>
      <c r="C1078" s="564"/>
      <c r="D1078" s="564"/>
      <c r="E1078" s="563"/>
      <c r="F1078" s="563"/>
      <c r="G1078" s="150" t="s">
        <v>126</v>
      </c>
      <c r="H1078" s="128" t="s">
        <v>126</v>
      </c>
      <c r="I1078" s="128" t="s">
        <v>127</v>
      </c>
      <c r="J1078" s="166">
        <v>1</v>
      </c>
      <c r="K1078" s="180">
        <v>45231</v>
      </c>
      <c r="L1078" s="180">
        <v>45747</v>
      </c>
      <c r="M1078" s="513">
        <f t="shared" si="51"/>
        <v>73.714285714285708</v>
      </c>
      <c r="N1078" s="165">
        <v>1</v>
      </c>
      <c r="O1078" s="128" t="s">
        <v>4840</v>
      </c>
      <c r="P1078" s="511">
        <f t="shared" si="52"/>
        <v>1</v>
      </c>
      <c r="Q1078" s="512" t="str" cm="1">
        <f t="array" aca="1" ref="Q1078" ca="1">IF(ISNUMBER(P1078),IF(P1078=100%,"CUMPLIDA",IF(AND(ISNUMBER(L1078),ISNUMBER(INDIRECT("FECHA_"&amp;$B1078,1))), IF(L1078&lt;=INDIRECT("FECHA_"&amp;$B1078,1),"INCUMPLIDA","PROCESO"), "VERIFICAR FECHA")),"SIN VALOR AVANCE")</f>
        <v>CUMPLIDA</v>
      </c>
    </row>
    <row r="1079" spans="1:17" ht="135.75">
      <c r="A1079" s="167" t="s">
        <v>17</v>
      </c>
      <c r="B1079" s="148" t="s">
        <v>13</v>
      </c>
      <c r="C1079" s="564"/>
      <c r="D1079" s="564"/>
      <c r="E1079" s="563"/>
      <c r="F1079" s="563"/>
      <c r="G1079" s="150" t="s">
        <v>128</v>
      </c>
      <c r="H1079" s="128" t="s">
        <v>129</v>
      </c>
      <c r="I1079" s="128" t="s">
        <v>130</v>
      </c>
      <c r="J1079" s="166">
        <v>11</v>
      </c>
      <c r="K1079" s="180">
        <v>46113</v>
      </c>
      <c r="L1079" s="180">
        <v>47118</v>
      </c>
      <c r="M1079" s="513">
        <f t="shared" si="51"/>
        <v>143.57142857142858</v>
      </c>
      <c r="N1079" s="165">
        <v>0</v>
      </c>
      <c r="O1079" s="128" t="s">
        <v>4841</v>
      </c>
      <c r="P1079" s="511">
        <f t="shared" si="52"/>
        <v>0</v>
      </c>
      <c r="Q1079" s="512" t="str" cm="1">
        <f t="array" aca="1" ref="Q1079" ca="1">IF(ISNUMBER(P1079),IF(P1079=100%,"CUMPLIDA",IF(AND(ISNUMBER(L1079),ISNUMBER(INDIRECT("FECHA_"&amp;$B1079,1))), IF(L1079&lt;=INDIRECT("FECHA_"&amp;$B1079,1),"INCUMPLIDA","PROCESO"), "VERIFICAR FECHA")),"SIN VALOR AVANCE")</f>
        <v>PROCESO</v>
      </c>
    </row>
    <row r="1080" spans="1:17" ht="150.75">
      <c r="A1080" s="167" t="s">
        <v>17</v>
      </c>
      <c r="B1080" s="148" t="s">
        <v>13</v>
      </c>
      <c r="C1080" s="564"/>
      <c r="D1080" s="564"/>
      <c r="E1080" s="563"/>
      <c r="F1080" s="563"/>
      <c r="G1080" s="150" t="s">
        <v>131</v>
      </c>
      <c r="H1080" s="128" t="s">
        <v>132</v>
      </c>
      <c r="I1080" s="128" t="s">
        <v>133</v>
      </c>
      <c r="J1080" s="166">
        <v>1</v>
      </c>
      <c r="K1080" s="180">
        <v>46113</v>
      </c>
      <c r="L1080" s="180">
        <v>47118</v>
      </c>
      <c r="M1080" s="513">
        <f t="shared" si="51"/>
        <v>143.57142857142858</v>
      </c>
      <c r="N1080" s="165">
        <v>0</v>
      </c>
      <c r="O1080" s="128" t="s">
        <v>4839</v>
      </c>
      <c r="P1080" s="511">
        <f t="shared" si="52"/>
        <v>0</v>
      </c>
      <c r="Q1080" s="512" t="str" cm="1">
        <f t="array" aca="1" ref="Q1080" ca="1">IF(ISNUMBER(P1080),IF(P1080=100%,"CUMPLIDA",IF(AND(ISNUMBER(L1080),ISNUMBER(INDIRECT("FECHA_"&amp;$B1080,1))), IF(L1080&lt;=INDIRECT("FECHA_"&amp;$B1080,1),"INCUMPLIDA","PROCESO"), "VERIFICAR FECHA")),"SIN VALOR AVANCE")</f>
        <v>PROCESO</v>
      </c>
    </row>
    <row r="1081" spans="1:17" ht="285.75">
      <c r="A1081" s="167" t="s">
        <v>17</v>
      </c>
      <c r="B1081" s="148" t="s">
        <v>13</v>
      </c>
      <c r="C1081" s="564"/>
      <c r="D1081" s="564"/>
      <c r="E1081" s="563"/>
      <c r="F1081" s="563"/>
      <c r="G1081" s="150" t="s">
        <v>134</v>
      </c>
      <c r="H1081" s="128" t="s">
        <v>135</v>
      </c>
      <c r="I1081" s="128" t="s">
        <v>136</v>
      </c>
      <c r="J1081" s="166">
        <v>2</v>
      </c>
      <c r="K1081" s="180">
        <v>46113</v>
      </c>
      <c r="L1081" s="180">
        <v>47118</v>
      </c>
      <c r="M1081" s="513">
        <f t="shared" si="51"/>
        <v>143.57142857142858</v>
      </c>
      <c r="N1081" s="165">
        <v>0</v>
      </c>
      <c r="O1081" s="128" t="s">
        <v>4842</v>
      </c>
      <c r="P1081" s="511">
        <f t="shared" si="52"/>
        <v>0</v>
      </c>
      <c r="Q1081" s="512" t="str" cm="1">
        <f t="array" aca="1" ref="Q1081" ca="1">IF(ISNUMBER(P1081),IF(P1081=100%,"CUMPLIDA",IF(AND(ISNUMBER(L1081),ISNUMBER(INDIRECT("FECHA_"&amp;$B1081,1))), IF(L1081&lt;=INDIRECT("FECHA_"&amp;$B1081,1),"INCUMPLIDA","PROCESO"), "VERIFICAR FECHA")),"SIN VALOR AVANCE")</f>
        <v>PROCESO</v>
      </c>
    </row>
    <row r="1082" spans="1:17" ht="135.75">
      <c r="A1082" s="167" t="s">
        <v>17</v>
      </c>
      <c r="B1082" s="148" t="s">
        <v>13</v>
      </c>
      <c r="C1082" s="564"/>
      <c r="D1082" s="564"/>
      <c r="E1082" s="563"/>
      <c r="F1082" s="563"/>
      <c r="G1082" s="150" t="s">
        <v>197</v>
      </c>
      <c r="H1082" s="128" t="s">
        <v>112</v>
      </c>
      <c r="I1082" s="128" t="s">
        <v>113</v>
      </c>
      <c r="J1082" s="166">
        <v>1</v>
      </c>
      <c r="K1082" s="180">
        <v>45231</v>
      </c>
      <c r="L1082" s="180">
        <v>45504</v>
      </c>
      <c r="M1082" s="513">
        <f t="shared" si="51"/>
        <v>39</v>
      </c>
      <c r="N1082" s="165">
        <v>1</v>
      </c>
      <c r="O1082" s="187" t="s">
        <v>4813</v>
      </c>
      <c r="P1082" s="511">
        <f t="shared" si="52"/>
        <v>1</v>
      </c>
      <c r="Q1082" s="512" t="str" cm="1">
        <f t="array" aca="1" ref="Q1082" ca="1">IF(ISNUMBER(P1082),IF(P1082=100%,"CUMPLIDA",IF(AND(ISNUMBER(L1082),ISNUMBER(INDIRECT("FECHA_"&amp;$B1082,1))), IF(L1082&lt;=INDIRECT("FECHA_"&amp;$B1082,1),"INCUMPLIDA","PROCESO"), "VERIFICAR FECHA")),"SIN VALOR AVANCE")</f>
        <v>CUMPLIDA</v>
      </c>
    </row>
    <row r="1083" spans="1:17" ht="210.75">
      <c r="A1083" s="167" t="s">
        <v>17</v>
      </c>
      <c r="B1083" s="148" t="s">
        <v>13</v>
      </c>
      <c r="C1083" s="564"/>
      <c r="D1083" s="564"/>
      <c r="E1083" s="563"/>
      <c r="F1083" s="563"/>
      <c r="G1083" s="150" t="s">
        <v>198</v>
      </c>
      <c r="H1083" s="128" t="s">
        <v>115</v>
      </c>
      <c r="I1083" s="128" t="s">
        <v>116</v>
      </c>
      <c r="J1083" s="166">
        <v>1</v>
      </c>
      <c r="K1083" s="180">
        <v>45231</v>
      </c>
      <c r="L1083" s="180">
        <v>45504</v>
      </c>
      <c r="M1083" s="513">
        <f t="shared" si="51"/>
        <v>39</v>
      </c>
      <c r="N1083" s="165">
        <v>1</v>
      </c>
      <c r="O1083" s="128" t="s">
        <v>4843</v>
      </c>
      <c r="P1083" s="511">
        <f t="shared" si="52"/>
        <v>1</v>
      </c>
      <c r="Q1083" s="512" t="str" cm="1">
        <f t="array" aca="1" ref="Q1083" ca="1">IF(ISNUMBER(P1083),IF(P1083=100%,"CUMPLIDA",IF(AND(ISNUMBER(L1083),ISNUMBER(INDIRECT("FECHA_"&amp;$B1083,1))), IF(L1083&lt;=INDIRECT("FECHA_"&amp;$B1083,1),"INCUMPLIDA","PROCESO"), "VERIFICAR FECHA")),"SIN VALOR AVANCE")</f>
        <v>CUMPLIDA</v>
      </c>
    </row>
    <row r="1084" spans="1:17" ht="150.75">
      <c r="A1084" s="167" t="s">
        <v>17</v>
      </c>
      <c r="B1084" s="148" t="s">
        <v>13</v>
      </c>
      <c r="C1084" s="564"/>
      <c r="D1084" s="564"/>
      <c r="E1084" s="563"/>
      <c r="F1084" s="563"/>
      <c r="G1084" s="150" t="s">
        <v>117</v>
      </c>
      <c r="H1084" s="128" t="s">
        <v>118</v>
      </c>
      <c r="I1084" s="128" t="s">
        <v>119</v>
      </c>
      <c r="J1084" s="166">
        <v>1</v>
      </c>
      <c r="K1084" s="180">
        <v>45323</v>
      </c>
      <c r="L1084" s="180">
        <v>45747</v>
      </c>
      <c r="M1084" s="513">
        <f t="shared" si="51"/>
        <v>60.571428571428569</v>
      </c>
      <c r="N1084" s="165">
        <v>1</v>
      </c>
      <c r="O1084" s="128" t="s">
        <v>4839</v>
      </c>
      <c r="P1084" s="511">
        <f t="shared" si="52"/>
        <v>1</v>
      </c>
      <c r="Q1084" s="512" t="str" cm="1">
        <f t="array" aca="1" ref="Q1084" ca="1">IF(ISNUMBER(P1084),IF(P1084=100%,"CUMPLIDA",IF(AND(ISNUMBER(L1084),ISNUMBER(INDIRECT("FECHA_"&amp;$B1084,1))), IF(L1084&lt;=INDIRECT("FECHA_"&amp;$B1084,1),"INCUMPLIDA","PROCESO"), "VERIFICAR FECHA")),"SIN VALOR AVANCE")</f>
        <v>CUMPLIDA</v>
      </c>
    </row>
    <row r="1085" spans="1:17" ht="75.75">
      <c r="A1085" s="167" t="s">
        <v>17</v>
      </c>
      <c r="B1085" s="148" t="s">
        <v>13</v>
      </c>
      <c r="C1085" s="564"/>
      <c r="D1085" s="564"/>
      <c r="E1085" s="563"/>
      <c r="F1085" s="563"/>
      <c r="G1085" s="150" t="s">
        <v>120</v>
      </c>
      <c r="H1085" s="128" t="s">
        <v>120</v>
      </c>
      <c r="I1085" s="128" t="s">
        <v>121</v>
      </c>
      <c r="J1085" s="166">
        <v>1</v>
      </c>
      <c r="K1085" s="180">
        <v>45323</v>
      </c>
      <c r="L1085" s="180">
        <v>45747</v>
      </c>
      <c r="M1085" s="513">
        <f t="shared" si="51"/>
        <v>60.571428571428569</v>
      </c>
      <c r="N1085" s="165">
        <v>1</v>
      </c>
      <c r="O1085" s="187" t="s">
        <v>4815</v>
      </c>
      <c r="P1085" s="511">
        <f t="shared" si="52"/>
        <v>1</v>
      </c>
      <c r="Q1085" s="512" t="str" cm="1">
        <f t="array" aca="1" ref="Q1085" ca="1">IF(ISNUMBER(P1085),IF(P1085=100%,"CUMPLIDA",IF(AND(ISNUMBER(L1085),ISNUMBER(INDIRECT("FECHA_"&amp;$B1085,1))), IF(L1085&lt;=INDIRECT("FECHA_"&amp;$B1085,1),"INCUMPLIDA","PROCESO"), "VERIFICAR FECHA")),"SIN VALOR AVANCE")</f>
        <v>CUMPLIDA</v>
      </c>
    </row>
    <row r="1086" spans="1:17" ht="75.75">
      <c r="A1086" s="167" t="s">
        <v>17</v>
      </c>
      <c r="B1086" s="148" t="s">
        <v>13</v>
      </c>
      <c r="C1086" s="564"/>
      <c r="D1086" s="564"/>
      <c r="E1086" s="563"/>
      <c r="F1086" s="563"/>
      <c r="G1086" s="150" t="s">
        <v>194</v>
      </c>
      <c r="H1086" s="128" t="s">
        <v>195</v>
      </c>
      <c r="I1086" s="128" t="s">
        <v>199</v>
      </c>
      <c r="J1086" s="166">
        <v>1</v>
      </c>
      <c r="K1086" s="180">
        <v>45231</v>
      </c>
      <c r="L1086" s="180">
        <v>45747</v>
      </c>
      <c r="M1086" s="513">
        <f t="shared" ref="M1086:M1149" si="53">(L1086-K1086)/7</f>
        <v>73.714285714285708</v>
      </c>
      <c r="N1086" s="165">
        <v>1</v>
      </c>
      <c r="O1086" s="187" t="s">
        <v>4815</v>
      </c>
      <c r="P1086" s="511">
        <f t="shared" si="52"/>
        <v>1</v>
      </c>
      <c r="Q1086" s="512" t="str" cm="1">
        <f t="array" aca="1" ref="Q1086" ca="1">IF(ISNUMBER(P1086),IF(P1086=100%,"CUMPLIDA",IF(AND(ISNUMBER(L1086),ISNUMBER(INDIRECT("FECHA_"&amp;$B1086,1))), IF(L1086&lt;=INDIRECT("FECHA_"&amp;$B1086,1),"INCUMPLIDA","PROCESO"), "VERIFICAR FECHA")),"SIN VALOR AVANCE")</f>
        <v>CUMPLIDA</v>
      </c>
    </row>
    <row r="1087" spans="1:17" ht="150.75">
      <c r="A1087" s="167" t="s">
        <v>17</v>
      </c>
      <c r="B1087" s="148" t="s">
        <v>13</v>
      </c>
      <c r="C1087" s="564"/>
      <c r="D1087" s="564"/>
      <c r="E1087" s="563"/>
      <c r="F1087" s="563"/>
      <c r="G1087" s="150" t="s">
        <v>122</v>
      </c>
      <c r="H1087" s="128" t="s">
        <v>122</v>
      </c>
      <c r="I1087" s="128" t="s">
        <v>200</v>
      </c>
      <c r="J1087" s="166">
        <v>1</v>
      </c>
      <c r="K1087" s="180">
        <v>45323</v>
      </c>
      <c r="L1087" s="180">
        <v>45747</v>
      </c>
      <c r="M1087" s="513">
        <f t="shared" si="53"/>
        <v>60.571428571428569</v>
      </c>
      <c r="N1087" s="165">
        <v>1</v>
      </c>
      <c r="O1087" s="128" t="s">
        <v>4839</v>
      </c>
      <c r="P1087" s="511">
        <f t="shared" si="52"/>
        <v>1</v>
      </c>
      <c r="Q1087" s="512" t="str" cm="1">
        <f t="array" aca="1" ref="Q1087" ca="1">IF(ISNUMBER(P1087),IF(P1087=100%,"CUMPLIDA",IF(AND(ISNUMBER(L1087),ISNUMBER(INDIRECT("FECHA_"&amp;$B1087,1))), IF(L1087&lt;=INDIRECT("FECHA_"&amp;$B1087,1),"INCUMPLIDA","PROCESO"), "VERIFICAR FECHA")),"SIN VALOR AVANCE")</f>
        <v>CUMPLIDA</v>
      </c>
    </row>
    <row r="1088" spans="1:17" ht="75.75">
      <c r="A1088" s="167" t="s">
        <v>17</v>
      </c>
      <c r="B1088" s="148" t="s">
        <v>13</v>
      </c>
      <c r="C1088" s="564"/>
      <c r="D1088" s="564"/>
      <c r="E1088" s="563"/>
      <c r="F1088" s="563"/>
      <c r="G1088" s="150" t="s">
        <v>124</v>
      </c>
      <c r="H1088" s="128" t="s">
        <v>124</v>
      </c>
      <c r="I1088" s="128" t="s">
        <v>125</v>
      </c>
      <c r="J1088" s="166">
        <v>1</v>
      </c>
      <c r="K1088" s="180">
        <v>45231</v>
      </c>
      <c r="L1088" s="180">
        <v>45747</v>
      </c>
      <c r="M1088" s="513">
        <f t="shared" si="53"/>
        <v>73.714285714285708</v>
      </c>
      <c r="N1088" s="165">
        <v>1</v>
      </c>
      <c r="O1088" s="187" t="s">
        <v>4815</v>
      </c>
      <c r="P1088" s="511">
        <f t="shared" si="52"/>
        <v>1</v>
      </c>
      <c r="Q1088" s="512" t="str" cm="1">
        <f t="array" aca="1" ref="Q1088" ca="1">IF(ISNUMBER(P1088),IF(P1088=100%,"CUMPLIDA",IF(AND(ISNUMBER(L1088),ISNUMBER(INDIRECT("FECHA_"&amp;$B1088,1))), IF(L1088&lt;=INDIRECT("FECHA_"&amp;$B1088,1),"INCUMPLIDA","PROCESO"), "VERIFICAR FECHA")),"SIN VALOR AVANCE")</f>
        <v>CUMPLIDA</v>
      </c>
    </row>
    <row r="1089" spans="1:17" ht="240.75">
      <c r="A1089" s="167" t="s">
        <v>17</v>
      </c>
      <c r="B1089" s="148" t="s">
        <v>13</v>
      </c>
      <c r="C1089" s="564"/>
      <c r="D1089" s="564"/>
      <c r="E1089" s="563"/>
      <c r="F1089" s="563"/>
      <c r="G1089" s="150" t="s">
        <v>126</v>
      </c>
      <c r="H1089" s="128" t="s">
        <v>126</v>
      </c>
      <c r="I1089" s="128" t="s">
        <v>127</v>
      </c>
      <c r="J1089" s="166">
        <v>1</v>
      </c>
      <c r="K1089" s="180">
        <v>45231</v>
      </c>
      <c r="L1089" s="180">
        <v>45747</v>
      </c>
      <c r="M1089" s="513">
        <f t="shared" si="53"/>
        <v>73.714285714285708</v>
      </c>
      <c r="N1089" s="165">
        <v>1</v>
      </c>
      <c r="O1089" s="128" t="s">
        <v>4844</v>
      </c>
      <c r="P1089" s="511">
        <f t="shared" si="52"/>
        <v>1</v>
      </c>
      <c r="Q1089" s="512" t="str" cm="1">
        <f t="array" aca="1" ref="Q1089" ca="1">IF(ISNUMBER(P1089),IF(P1089=100%,"CUMPLIDA",IF(AND(ISNUMBER(L1089),ISNUMBER(INDIRECT("FECHA_"&amp;$B1089,1))), IF(L1089&lt;=INDIRECT("FECHA_"&amp;$B1089,1),"INCUMPLIDA","PROCESO"), "VERIFICAR FECHA")),"SIN VALOR AVANCE")</f>
        <v>CUMPLIDA</v>
      </c>
    </row>
    <row r="1090" spans="1:17" ht="165.75">
      <c r="A1090" s="167" t="s">
        <v>17</v>
      </c>
      <c r="B1090" s="148" t="s">
        <v>13</v>
      </c>
      <c r="C1090" s="564"/>
      <c r="D1090" s="564"/>
      <c r="E1090" s="563"/>
      <c r="F1090" s="563"/>
      <c r="G1090" s="150" t="s">
        <v>128</v>
      </c>
      <c r="H1090" s="128" t="s">
        <v>129</v>
      </c>
      <c r="I1090" s="128" t="s">
        <v>130</v>
      </c>
      <c r="J1090" s="166">
        <v>3</v>
      </c>
      <c r="K1090" s="180">
        <v>46113</v>
      </c>
      <c r="L1090" s="180">
        <v>47118</v>
      </c>
      <c r="M1090" s="513">
        <f t="shared" si="53"/>
        <v>143.57142857142858</v>
      </c>
      <c r="N1090" s="165">
        <v>0</v>
      </c>
      <c r="O1090" s="128" t="s">
        <v>4845</v>
      </c>
      <c r="P1090" s="511">
        <f t="shared" si="52"/>
        <v>0</v>
      </c>
      <c r="Q1090" s="512" t="str" cm="1">
        <f t="array" aca="1" ref="Q1090" ca="1">IF(ISNUMBER(P1090),IF(P1090=100%,"CUMPLIDA",IF(AND(ISNUMBER(L1090),ISNUMBER(INDIRECT("FECHA_"&amp;$B1090,1))), IF(L1090&lt;=INDIRECT("FECHA_"&amp;$B1090,1),"INCUMPLIDA","PROCESO"), "VERIFICAR FECHA")),"SIN VALOR AVANCE")</f>
        <v>PROCESO</v>
      </c>
    </row>
    <row r="1091" spans="1:17" ht="150.75">
      <c r="A1091" s="167" t="s">
        <v>17</v>
      </c>
      <c r="B1091" s="148" t="s">
        <v>13</v>
      </c>
      <c r="C1091" s="564"/>
      <c r="D1091" s="564"/>
      <c r="E1091" s="563"/>
      <c r="F1091" s="563"/>
      <c r="G1091" s="150" t="s">
        <v>131</v>
      </c>
      <c r="H1091" s="128" t="s">
        <v>132</v>
      </c>
      <c r="I1091" s="128" t="s">
        <v>133</v>
      </c>
      <c r="J1091" s="166">
        <v>1</v>
      </c>
      <c r="K1091" s="180">
        <v>46113</v>
      </c>
      <c r="L1091" s="180">
        <v>47118</v>
      </c>
      <c r="M1091" s="513">
        <f t="shared" si="53"/>
        <v>143.57142857142858</v>
      </c>
      <c r="N1091" s="165">
        <v>0</v>
      </c>
      <c r="O1091" s="128" t="s">
        <v>4846</v>
      </c>
      <c r="P1091" s="511">
        <f t="shared" si="52"/>
        <v>0</v>
      </c>
      <c r="Q1091" s="512" t="str" cm="1">
        <f t="array" aca="1" ref="Q1091" ca="1">IF(ISNUMBER(P1091),IF(P1091=100%,"CUMPLIDA",IF(AND(ISNUMBER(L1091),ISNUMBER(INDIRECT("FECHA_"&amp;$B1091,1))), IF(L1091&lt;=INDIRECT("FECHA_"&amp;$B1091,1),"INCUMPLIDA","PROCESO"), "VERIFICAR FECHA")),"SIN VALOR AVANCE")</f>
        <v>PROCESO</v>
      </c>
    </row>
    <row r="1092" spans="1:17" ht="300.75">
      <c r="A1092" s="167" t="s">
        <v>17</v>
      </c>
      <c r="B1092" s="148" t="s">
        <v>13</v>
      </c>
      <c r="C1092" s="564"/>
      <c r="D1092" s="564"/>
      <c r="E1092" s="563"/>
      <c r="F1092" s="563"/>
      <c r="G1092" s="150" t="s">
        <v>134</v>
      </c>
      <c r="H1092" s="128" t="s">
        <v>135</v>
      </c>
      <c r="I1092" s="128" t="s">
        <v>136</v>
      </c>
      <c r="J1092" s="166">
        <v>2</v>
      </c>
      <c r="K1092" s="180">
        <v>46113</v>
      </c>
      <c r="L1092" s="180">
        <v>47118</v>
      </c>
      <c r="M1092" s="513">
        <f t="shared" si="53"/>
        <v>143.57142857142858</v>
      </c>
      <c r="N1092" s="165">
        <v>0</v>
      </c>
      <c r="O1092" s="128" t="s">
        <v>4847</v>
      </c>
      <c r="P1092" s="511">
        <f t="shared" si="52"/>
        <v>0</v>
      </c>
      <c r="Q1092" s="512" t="str" cm="1">
        <f t="array" aca="1" ref="Q1092" ca="1">IF(ISNUMBER(P1092),IF(P1092=100%,"CUMPLIDA",IF(AND(ISNUMBER(L1092),ISNUMBER(INDIRECT("FECHA_"&amp;$B1092,1))), IF(L1092&lt;=INDIRECT("FECHA_"&amp;$B1092,1),"INCUMPLIDA","PROCESO"), "VERIFICAR FECHA")),"SIN VALOR AVANCE")</f>
        <v>PROCESO</v>
      </c>
    </row>
    <row r="1093" spans="1:17" ht="120.75">
      <c r="A1093" s="167" t="s">
        <v>17</v>
      </c>
      <c r="B1093" s="148" t="s">
        <v>13</v>
      </c>
      <c r="C1093" s="564"/>
      <c r="D1093" s="564"/>
      <c r="E1093" s="563"/>
      <c r="F1093" s="563"/>
      <c r="G1093" s="150" t="s">
        <v>201</v>
      </c>
      <c r="H1093" s="128" t="s">
        <v>202</v>
      </c>
      <c r="I1093" s="128" t="s">
        <v>203</v>
      </c>
      <c r="J1093" s="158">
        <v>1</v>
      </c>
      <c r="K1093" s="152">
        <v>42583</v>
      </c>
      <c r="L1093" s="152">
        <v>42825</v>
      </c>
      <c r="M1093" s="513">
        <f t="shared" si="53"/>
        <v>34.571428571428569</v>
      </c>
      <c r="N1093" s="165">
        <v>1</v>
      </c>
      <c r="O1093" s="128" t="s">
        <v>4848</v>
      </c>
      <c r="P1093" s="511">
        <f t="shared" si="52"/>
        <v>1</v>
      </c>
      <c r="Q1093" s="512" t="str" cm="1">
        <f t="array" aca="1" ref="Q1093" ca="1">IF(ISNUMBER(P1093),IF(P1093=100%,"CUMPLIDA",IF(AND(ISNUMBER(L1093),ISNUMBER(INDIRECT("FECHA_"&amp;$B1093,1))), IF(L1093&lt;=INDIRECT("FECHA_"&amp;$B1093,1),"INCUMPLIDA","PROCESO"), "VERIFICAR FECHA")),"SIN VALOR AVANCE")</f>
        <v>CUMPLIDA</v>
      </c>
    </row>
    <row r="1094" spans="1:17" ht="105.75">
      <c r="A1094" s="167" t="s">
        <v>17</v>
      </c>
      <c r="B1094" s="148" t="s">
        <v>13</v>
      </c>
      <c r="C1094" s="564"/>
      <c r="D1094" s="564"/>
      <c r="E1094" s="563"/>
      <c r="F1094" s="563"/>
      <c r="G1094" s="150" t="s">
        <v>204</v>
      </c>
      <c r="H1094" s="128" t="s">
        <v>205</v>
      </c>
      <c r="I1094" s="128" t="s">
        <v>206</v>
      </c>
      <c r="J1094" s="158">
        <v>5</v>
      </c>
      <c r="K1094" s="152">
        <v>42581</v>
      </c>
      <c r="L1094" s="152">
        <v>42735</v>
      </c>
      <c r="M1094" s="513">
        <f t="shared" si="53"/>
        <v>22</v>
      </c>
      <c r="N1094" s="165">
        <v>5</v>
      </c>
      <c r="O1094" s="128" t="s">
        <v>4849</v>
      </c>
      <c r="P1094" s="511">
        <f t="shared" si="52"/>
        <v>1</v>
      </c>
      <c r="Q1094" s="512" t="str" cm="1">
        <f t="array" aca="1" ref="Q1094" ca="1">IF(ISNUMBER(P1094),IF(P1094=100%,"CUMPLIDA",IF(AND(ISNUMBER(L1094),ISNUMBER(INDIRECT("FECHA_"&amp;$B1094,1))), IF(L1094&lt;=INDIRECT("FECHA_"&amp;$B1094,1),"INCUMPLIDA","PROCESO"), "VERIFICAR FECHA")),"SIN VALOR AVANCE")</f>
        <v>CUMPLIDA</v>
      </c>
    </row>
    <row r="1095" spans="1:17" ht="60.75">
      <c r="A1095" s="167" t="s">
        <v>17</v>
      </c>
      <c r="B1095" s="148" t="s">
        <v>13</v>
      </c>
      <c r="C1095" s="562" t="s">
        <v>207</v>
      </c>
      <c r="D1095" s="562" t="s">
        <v>208</v>
      </c>
      <c r="E1095" s="578" t="s">
        <v>4850</v>
      </c>
      <c r="F1095" s="563" t="s">
        <v>209</v>
      </c>
      <c r="G1095" s="565" t="s">
        <v>210</v>
      </c>
      <c r="H1095" s="133" t="s">
        <v>211</v>
      </c>
      <c r="I1095" s="128" t="s">
        <v>212</v>
      </c>
      <c r="J1095" s="158">
        <v>6</v>
      </c>
      <c r="K1095" s="134">
        <v>45292</v>
      </c>
      <c r="L1095" s="134">
        <v>45868</v>
      </c>
      <c r="M1095" s="513">
        <f t="shared" si="53"/>
        <v>82.285714285714292</v>
      </c>
      <c r="N1095" s="165">
        <v>6</v>
      </c>
      <c r="O1095" s="128" t="s">
        <v>4851</v>
      </c>
      <c r="P1095" s="511">
        <f t="shared" si="52"/>
        <v>1</v>
      </c>
      <c r="Q1095" s="512" t="str" cm="1">
        <f t="array" aca="1" ref="Q1095" ca="1">IF(ISNUMBER(P1095),IF(P1095=100%,"CUMPLIDA",IF(AND(ISNUMBER(L1095),ISNUMBER(INDIRECT("FECHA_"&amp;$B1095,1))), IF(L1095&lt;=INDIRECT("FECHA_"&amp;$B1095,1),"INCUMPLIDA","PROCESO"), "VERIFICAR FECHA")),"SIN VALOR AVANCE")</f>
        <v>CUMPLIDA</v>
      </c>
    </row>
    <row r="1096" spans="1:17" ht="75">
      <c r="A1096" s="167" t="s">
        <v>17</v>
      </c>
      <c r="B1096" s="148" t="s">
        <v>13</v>
      </c>
      <c r="C1096" s="562"/>
      <c r="D1096" s="562"/>
      <c r="E1096" s="578"/>
      <c r="F1096" s="563"/>
      <c r="G1096" s="563"/>
      <c r="H1096" s="133" t="s">
        <v>213</v>
      </c>
      <c r="I1096" s="128" t="s">
        <v>214</v>
      </c>
      <c r="J1096" s="158">
        <v>1</v>
      </c>
      <c r="K1096" s="134">
        <v>45292</v>
      </c>
      <c r="L1096" s="134">
        <v>45868</v>
      </c>
      <c r="M1096" s="513">
        <f t="shared" si="53"/>
        <v>82.285714285714292</v>
      </c>
      <c r="N1096" s="165">
        <v>0</v>
      </c>
      <c r="O1096" s="128" t="s">
        <v>4851</v>
      </c>
      <c r="P1096" s="511">
        <f t="shared" si="52"/>
        <v>0</v>
      </c>
      <c r="Q1096" s="512" t="str" cm="1">
        <f t="array" aca="1" ref="Q1096" ca="1">IF(ISNUMBER(P1096),IF(P1096=100%,"CUMPLIDA",IF(AND(ISNUMBER(L1096),ISNUMBER(INDIRECT("FECHA_"&amp;$B1096,1))), IF(L1096&lt;=INDIRECT("FECHA_"&amp;$B1096,1),"INCUMPLIDA","PROCESO"), "VERIFICAR FECHA")),"SIN VALOR AVANCE")</f>
        <v>PROCESO</v>
      </c>
    </row>
    <row r="1097" spans="1:17" ht="196.5">
      <c r="A1097" s="167" t="s">
        <v>17</v>
      </c>
      <c r="B1097" s="148" t="s">
        <v>13</v>
      </c>
      <c r="C1097" s="562"/>
      <c r="D1097" s="564"/>
      <c r="E1097" s="563"/>
      <c r="F1097" s="563"/>
      <c r="G1097" s="132" t="s">
        <v>215</v>
      </c>
      <c r="H1097" s="128" t="s">
        <v>216</v>
      </c>
      <c r="I1097" s="128" t="s">
        <v>217</v>
      </c>
      <c r="J1097" s="158">
        <v>1</v>
      </c>
      <c r="K1097" s="134">
        <v>45306</v>
      </c>
      <c r="L1097" s="134">
        <v>45565</v>
      </c>
      <c r="M1097" s="513">
        <f t="shared" si="53"/>
        <v>37</v>
      </c>
      <c r="N1097" s="165">
        <v>1</v>
      </c>
      <c r="O1097" s="128" t="s">
        <v>4852</v>
      </c>
      <c r="P1097" s="511">
        <f t="shared" si="52"/>
        <v>1</v>
      </c>
      <c r="Q1097" s="512" t="str" cm="1">
        <f t="array" aca="1" ref="Q1097" ca="1">IF(ISNUMBER(P1097),IF(P1097=100%,"CUMPLIDA",IF(AND(ISNUMBER(L1097),ISNUMBER(INDIRECT("FECHA_"&amp;$B1097,1))), IF(L1097&lt;=INDIRECT("FECHA_"&amp;$B1097,1),"INCUMPLIDA","PROCESO"), "VERIFICAR FECHA")),"SIN VALOR AVANCE")</f>
        <v>CUMPLIDA</v>
      </c>
    </row>
    <row r="1098" spans="1:17" ht="285.75">
      <c r="A1098" s="167" t="s">
        <v>19</v>
      </c>
      <c r="B1098" s="148" t="s">
        <v>13</v>
      </c>
      <c r="C1098" s="564" t="s">
        <v>218</v>
      </c>
      <c r="D1098" s="564" t="s">
        <v>219</v>
      </c>
      <c r="E1098" s="563" t="s">
        <v>220</v>
      </c>
      <c r="F1098" s="563" t="s">
        <v>221</v>
      </c>
      <c r="G1098" s="563" t="s">
        <v>222</v>
      </c>
      <c r="H1098" s="175" t="s">
        <v>223</v>
      </c>
      <c r="I1098" s="128" t="s">
        <v>224</v>
      </c>
      <c r="J1098" s="158">
        <v>1</v>
      </c>
      <c r="K1098" s="159">
        <v>44013</v>
      </c>
      <c r="L1098" s="159">
        <v>44074</v>
      </c>
      <c r="M1098" s="513">
        <f t="shared" si="53"/>
        <v>8.7142857142857135</v>
      </c>
      <c r="N1098" s="129">
        <v>1</v>
      </c>
      <c r="O1098" s="128" t="s">
        <v>4853</v>
      </c>
      <c r="P1098" s="511">
        <f t="shared" si="52"/>
        <v>1</v>
      </c>
      <c r="Q1098" s="512" t="str" cm="1">
        <f t="array" aca="1" ref="Q1098" ca="1">IF(ISNUMBER(P1098),IF(P1098=100%,"CUMPLIDA",IF(AND(ISNUMBER(L1098),ISNUMBER(INDIRECT("FECHA_"&amp;$B1098,1))), IF(L1098&lt;=INDIRECT("FECHA_"&amp;$B1098,1),"INCUMPLIDA","PROCESO"), "VERIFICAR FECHA")),"SIN VALOR AVANCE")</f>
        <v>CUMPLIDA</v>
      </c>
    </row>
    <row r="1099" spans="1:17" ht="300.75">
      <c r="A1099" s="167" t="s">
        <v>19</v>
      </c>
      <c r="B1099" s="148" t="s">
        <v>13</v>
      </c>
      <c r="C1099" s="564"/>
      <c r="D1099" s="564"/>
      <c r="E1099" s="563"/>
      <c r="F1099" s="563"/>
      <c r="G1099" s="563"/>
      <c r="H1099" s="175" t="s">
        <v>225</v>
      </c>
      <c r="I1099" s="128" t="s">
        <v>226</v>
      </c>
      <c r="J1099" s="158">
        <v>1</v>
      </c>
      <c r="K1099" s="159">
        <v>44075</v>
      </c>
      <c r="L1099" s="159">
        <v>44196</v>
      </c>
      <c r="M1099" s="513">
        <f t="shared" si="53"/>
        <v>17.285714285714285</v>
      </c>
      <c r="N1099" s="129">
        <v>1</v>
      </c>
      <c r="O1099" s="128" t="s">
        <v>4854</v>
      </c>
      <c r="P1099" s="511">
        <f t="shared" si="52"/>
        <v>1</v>
      </c>
      <c r="Q1099" s="512" t="str" cm="1">
        <f t="array" aca="1" ref="Q1099" ca="1">IF(ISNUMBER(P1099),IF(P1099=100%,"CUMPLIDA",IF(AND(ISNUMBER(L1099),ISNUMBER(INDIRECT("FECHA_"&amp;$B1099,1))), IF(L1099&lt;=INDIRECT("FECHA_"&amp;$B1099,1),"INCUMPLIDA","PROCESO"), "VERIFICAR FECHA")),"SIN VALOR AVANCE")</f>
        <v>CUMPLIDA</v>
      </c>
    </row>
    <row r="1100" spans="1:17" ht="285.75">
      <c r="A1100" s="167" t="s">
        <v>19</v>
      </c>
      <c r="B1100" s="148" t="s">
        <v>13</v>
      </c>
      <c r="C1100" s="564"/>
      <c r="D1100" s="564"/>
      <c r="E1100" s="563"/>
      <c r="F1100" s="563"/>
      <c r="G1100" s="563" t="s">
        <v>222</v>
      </c>
      <c r="H1100" s="128" t="s">
        <v>227</v>
      </c>
      <c r="I1100" s="128" t="s">
        <v>228</v>
      </c>
      <c r="J1100" s="166">
        <v>1</v>
      </c>
      <c r="K1100" s="159">
        <v>45231</v>
      </c>
      <c r="L1100" s="159">
        <v>45504</v>
      </c>
      <c r="M1100" s="513">
        <f t="shared" si="53"/>
        <v>39</v>
      </c>
      <c r="N1100" s="129">
        <v>1</v>
      </c>
      <c r="O1100" s="190" t="s">
        <v>5612</v>
      </c>
      <c r="P1100" s="511">
        <f t="shared" si="52"/>
        <v>1</v>
      </c>
      <c r="Q1100" s="512" t="str" cm="1">
        <f t="array" aca="1" ref="Q1100" ca="1">IF(ISNUMBER(P1100),IF(P1100=100%,"CUMPLIDA",IF(AND(ISNUMBER(L1100),ISNUMBER(INDIRECT("FECHA_"&amp;$B1100,1))), IF(L1100&lt;=INDIRECT("FECHA_"&amp;$B1100,1),"INCUMPLIDA","PROCESO"), "VERIFICAR FECHA")),"SIN VALOR AVANCE")</f>
        <v>CUMPLIDA</v>
      </c>
    </row>
    <row r="1101" spans="1:17" ht="285.75">
      <c r="A1101" s="167" t="s">
        <v>19</v>
      </c>
      <c r="B1101" s="148" t="s">
        <v>13</v>
      </c>
      <c r="C1101" s="564"/>
      <c r="D1101" s="564"/>
      <c r="E1101" s="563"/>
      <c r="F1101" s="563"/>
      <c r="G1101" s="563"/>
      <c r="H1101" s="128" t="s">
        <v>230</v>
      </c>
      <c r="I1101" s="128" t="s">
        <v>231</v>
      </c>
      <c r="J1101" s="166">
        <v>1</v>
      </c>
      <c r="K1101" s="159">
        <v>45231</v>
      </c>
      <c r="L1101" s="159">
        <v>45504</v>
      </c>
      <c r="M1101" s="513">
        <f t="shared" si="53"/>
        <v>39</v>
      </c>
      <c r="N1101" s="129">
        <v>1</v>
      </c>
      <c r="O1101" s="160" t="s">
        <v>4856</v>
      </c>
      <c r="P1101" s="511">
        <f t="shared" si="52"/>
        <v>1</v>
      </c>
      <c r="Q1101" s="512" t="str" cm="1">
        <f t="array" aca="1" ref="Q1101" ca="1">IF(ISNUMBER(P1101),IF(P1101=100%,"CUMPLIDA",IF(AND(ISNUMBER(L1101),ISNUMBER(INDIRECT("FECHA_"&amp;$B1101,1))), IF(L1101&lt;=INDIRECT("FECHA_"&amp;$B1101,1),"INCUMPLIDA","PROCESO"), "VERIFICAR FECHA")),"SIN VALOR AVANCE")</f>
        <v>CUMPLIDA</v>
      </c>
    </row>
    <row r="1102" spans="1:17" ht="165.75">
      <c r="A1102" s="167" t="s">
        <v>19</v>
      </c>
      <c r="B1102" s="148" t="s">
        <v>13</v>
      </c>
      <c r="C1102" s="564"/>
      <c r="D1102" s="564"/>
      <c r="E1102" s="563"/>
      <c r="F1102" s="563"/>
      <c r="G1102" s="150" t="s">
        <v>117</v>
      </c>
      <c r="H1102" s="128" t="s">
        <v>118</v>
      </c>
      <c r="I1102" s="128" t="s">
        <v>119</v>
      </c>
      <c r="J1102" s="166">
        <v>1</v>
      </c>
      <c r="K1102" s="186">
        <v>45323</v>
      </c>
      <c r="L1102" s="186">
        <v>45747</v>
      </c>
      <c r="M1102" s="513">
        <f t="shared" si="53"/>
        <v>60.571428571428569</v>
      </c>
      <c r="N1102" s="129">
        <v>1</v>
      </c>
      <c r="O1102" s="160" t="s">
        <v>4857</v>
      </c>
      <c r="P1102" s="511">
        <f t="shared" si="52"/>
        <v>1</v>
      </c>
      <c r="Q1102" s="512" t="str" cm="1">
        <f t="array" aca="1" ref="Q1102" ca="1">IF(ISNUMBER(P1102),IF(P1102=100%,"CUMPLIDA",IF(AND(ISNUMBER(L1102),ISNUMBER(INDIRECT("FECHA_"&amp;$B1102,1))), IF(L1102&lt;=INDIRECT("FECHA_"&amp;$B1102,1),"INCUMPLIDA","PROCESO"), "VERIFICAR FECHA")),"SIN VALOR AVANCE")</f>
        <v>CUMPLIDA</v>
      </c>
    </row>
    <row r="1103" spans="1:17" ht="105.75">
      <c r="A1103" s="167" t="s">
        <v>19</v>
      </c>
      <c r="B1103" s="148" t="s">
        <v>13</v>
      </c>
      <c r="C1103" s="564"/>
      <c r="D1103" s="564"/>
      <c r="E1103" s="563"/>
      <c r="F1103" s="563"/>
      <c r="G1103" s="150" t="s">
        <v>120</v>
      </c>
      <c r="H1103" s="128" t="s">
        <v>120</v>
      </c>
      <c r="I1103" s="128" t="s">
        <v>121</v>
      </c>
      <c r="J1103" s="166">
        <v>1</v>
      </c>
      <c r="K1103" s="186">
        <v>45323</v>
      </c>
      <c r="L1103" s="186">
        <v>45747</v>
      </c>
      <c r="M1103" s="513">
        <f t="shared" si="53"/>
        <v>60.571428571428569</v>
      </c>
      <c r="N1103" s="129">
        <v>1</v>
      </c>
      <c r="O1103" s="128" t="s">
        <v>4858</v>
      </c>
      <c r="P1103" s="511">
        <f t="shared" si="52"/>
        <v>1</v>
      </c>
      <c r="Q1103" s="512" t="str" cm="1">
        <f t="array" aca="1" ref="Q1103" ca="1">IF(ISNUMBER(P1103),IF(P1103=100%,"CUMPLIDA",IF(AND(ISNUMBER(L1103),ISNUMBER(INDIRECT("FECHA_"&amp;$B1103,1))), IF(L1103&lt;=INDIRECT("FECHA_"&amp;$B1103,1),"INCUMPLIDA","PROCESO"), "VERIFICAR FECHA")),"SIN VALOR AVANCE")</f>
        <v>CUMPLIDA</v>
      </c>
    </row>
    <row r="1104" spans="1:17" ht="105.75">
      <c r="A1104" s="167" t="s">
        <v>19</v>
      </c>
      <c r="B1104" s="148" t="s">
        <v>13</v>
      </c>
      <c r="C1104" s="564"/>
      <c r="D1104" s="564"/>
      <c r="E1104" s="563"/>
      <c r="F1104" s="563"/>
      <c r="G1104" s="150" t="s">
        <v>194</v>
      </c>
      <c r="H1104" s="128" t="s">
        <v>195</v>
      </c>
      <c r="I1104" s="128" t="s">
        <v>196</v>
      </c>
      <c r="J1104" s="166">
        <v>1</v>
      </c>
      <c r="K1104" s="186">
        <v>45231</v>
      </c>
      <c r="L1104" s="186">
        <v>45747</v>
      </c>
      <c r="M1104" s="513">
        <f t="shared" si="53"/>
        <v>73.714285714285708</v>
      </c>
      <c r="N1104" s="129">
        <v>1</v>
      </c>
      <c r="O1104" s="128" t="s">
        <v>4858</v>
      </c>
      <c r="P1104" s="511">
        <f t="shared" si="52"/>
        <v>1</v>
      </c>
      <c r="Q1104" s="512" t="str" cm="1">
        <f t="array" aca="1" ref="Q1104" ca="1">IF(ISNUMBER(P1104),IF(P1104=100%,"CUMPLIDA",IF(AND(ISNUMBER(L1104),ISNUMBER(INDIRECT("FECHA_"&amp;$B1104,1))), IF(L1104&lt;=INDIRECT("FECHA_"&amp;$B1104,1),"INCUMPLIDA","PROCESO"), "VERIFICAR FECHA")),"SIN VALOR AVANCE")</f>
        <v>CUMPLIDA</v>
      </c>
    </row>
    <row r="1105" spans="1:17" ht="165.75">
      <c r="A1105" s="167" t="s">
        <v>19</v>
      </c>
      <c r="B1105" s="148" t="s">
        <v>13</v>
      </c>
      <c r="C1105" s="564"/>
      <c r="D1105" s="564"/>
      <c r="E1105" s="563"/>
      <c r="F1105" s="563"/>
      <c r="G1105" s="150" t="s">
        <v>122</v>
      </c>
      <c r="H1105" s="128" t="s">
        <v>122</v>
      </c>
      <c r="I1105" s="128" t="s">
        <v>200</v>
      </c>
      <c r="J1105" s="166">
        <v>1</v>
      </c>
      <c r="K1105" s="186">
        <v>45323</v>
      </c>
      <c r="L1105" s="186">
        <v>45747</v>
      </c>
      <c r="M1105" s="513">
        <f t="shared" si="53"/>
        <v>60.571428571428569</v>
      </c>
      <c r="N1105" s="129">
        <v>1</v>
      </c>
      <c r="O1105" s="160" t="s">
        <v>4857</v>
      </c>
      <c r="P1105" s="511">
        <f t="shared" ref="P1105:P1168" si="54">N1105/J1105</f>
        <v>1</v>
      </c>
      <c r="Q1105" s="512" t="str" cm="1">
        <f t="array" aca="1" ref="Q1105" ca="1">IF(ISNUMBER(P1105),IF(P1105=100%,"CUMPLIDA",IF(AND(ISNUMBER(L1105),ISNUMBER(INDIRECT("FECHA_"&amp;$B1105,1))), IF(L1105&lt;=INDIRECT("FECHA_"&amp;$B1105,1),"INCUMPLIDA","PROCESO"), "VERIFICAR FECHA")),"SIN VALOR AVANCE")</f>
        <v>CUMPLIDA</v>
      </c>
    </row>
    <row r="1106" spans="1:17" ht="105.75">
      <c r="A1106" s="167" t="s">
        <v>19</v>
      </c>
      <c r="B1106" s="148" t="s">
        <v>13</v>
      </c>
      <c r="C1106" s="564"/>
      <c r="D1106" s="564"/>
      <c r="E1106" s="563"/>
      <c r="F1106" s="563"/>
      <c r="G1106" s="150" t="s">
        <v>124</v>
      </c>
      <c r="H1106" s="128" t="s">
        <v>124</v>
      </c>
      <c r="I1106" s="128" t="s">
        <v>125</v>
      </c>
      <c r="J1106" s="166">
        <v>1</v>
      </c>
      <c r="K1106" s="186">
        <v>45231</v>
      </c>
      <c r="L1106" s="186">
        <v>45747</v>
      </c>
      <c r="M1106" s="513">
        <f t="shared" si="53"/>
        <v>73.714285714285708</v>
      </c>
      <c r="N1106" s="129">
        <v>1</v>
      </c>
      <c r="O1106" s="128" t="s">
        <v>4858</v>
      </c>
      <c r="P1106" s="511">
        <f t="shared" si="54"/>
        <v>1</v>
      </c>
      <c r="Q1106" s="512" t="str" cm="1">
        <f t="array" aca="1" ref="Q1106" ca="1">IF(ISNUMBER(P1106),IF(P1106=100%,"CUMPLIDA",IF(AND(ISNUMBER(L1106),ISNUMBER(INDIRECT("FECHA_"&amp;$B1106,1))), IF(L1106&lt;=INDIRECT("FECHA_"&amp;$B1106,1),"INCUMPLIDA","PROCESO"), "VERIFICAR FECHA")),"SIN VALOR AVANCE")</f>
        <v>CUMPLIDA</v>
      </c>
    </row>
    <row r="1107" spans="1:17" ht="240.75">
      <c r="A1107" s="167" t="s">
        <v>19</v>
      </c>
      <c r="B1107" s="148" t="s">
        <v>13</v>
      </c>
      <c r="C1107" s="564"/>
      <c r="D1107" s="564"/>
      <c r="E1107" s="563"/>
      <c r="F1107" s="563"/>
      <c r="G1107" s="150" t="s">
        <v>126</v>
      </c>
      <c r="H1107" s="128" t="s">
        <v>126</v>
      </c>
      <c r="I1107" s="128" t="s">
        <v>233</v>
      </c>
      <c r="J1107" s="166">
        <v>1</v>
      </c>
      <c r="K1107" s="186">
        <v>45231</v>
      </c>
      <c r="L1107" s="186">
        <v>45808</v>
      </c>
      <c r="M1107" s="513">
        <f t="shared" si="53"/>
        <v>82.428571428571431</v>
      </c>
      <c r="N1107" s="129">
        <v>1</v>
      </c>
      <c r="O1107" s="160" t="s">
        <v>4859</v>
      </c>
      <c r="P1107" s="511">
        <f t="shared" si="54"/>
        <v>1</v>
      </c>
      <c r="Q1107" s="512" t="str" cm="1">
        <f t="array" aca="1" ref="Q1107" ca="1">IF(ISNUMBER(P1107),IF(P1107=100%,"CUMPLIDA",IF(AND(ISNUMBER(L1107),ISNUMBER(INDIRECT("FECHA_"&amp;$B1107,1))), IF(L1107&lt;=INDIRECT("FECHA_"&amp;$B1107,1),"INCUMPLIDA","PROCESO"), "VERIFICAR FECHA")),"SIN VALOR AVANCE")</f>
        <v>CUMPLIDA</v>
      </c>
    </row>
    <row r="1108" spans="1:17" ht="180.75">
      <c r="A1108" s="167" t="s">
        <v>19</v>
      </c>
      <c r="B1108" s="148" t="s">
        <v>13</v>
      </c>
      <c r="C1108" s="564"/>
      <c r="D1108" s="564"/>
      <c r="E1108" s="563"/>
      <c r="F1108" s="563"/>
      <c r="G1108" s="150" t="s">
        <v>128</v>
      </c>
      <c r="H1108" s="128" t="s">
        <v>129</v>
      </c>
      <c r="I1108" s="128" t="s">
        <v>130</v>
      </c>
      <c r="J1108" s="166">
        <v>7</v>
      </c>
      <c r="K1108" s="186">
        <v>46024</v>
      </c>
      <c r="L1108" s="186">
        <v>46660</v>
      </c>
      <c r="M1108" s="513">
        <f t="shared" si="53"/>
        <v>90.857142857142861</v>
      </c>
      <c r="N1108" s="129">
        <v>0</v>
      </c>
      <c r="O1108" s="128" t="s">
        <v>4860</v>
      </c>
      <c r="P1108" s="511">
        <f t="shared" si="54"/>
        <v>0</v>
      </c>
      <c r="Q1108" s="512" t="str" cm="1">
        <f t="array" aca="1" ref="Q1108" ca="1">IF(ISNUMBER(P1108),IF(P1108=100%,"CUMPLIDA",IF(AND(ISNUMBER(L1108),ISNUMBER(INDIRECT("FECHA_"&amp;$B1108,1))), IF(L1108&lt;=INDIRECT("FECHA_"&amp;$B1108,1),"INCUMPLIDA","PROCESO"), "VERIFICAR FECHA")),"SIN VALOR AVANCE")</f>
        <v>PROCESO</v>
      </c>
    </row>
    <row r="1109" spans="1:17" ht="150.75">
      <c r="A1109" s="167" t="s">
        <v>19</v>
      </c>
      <c r="B1109" s="148" t="s">
        <v>13</v>
      </c>
      <c r="C1109" s="564"/>
      <c r="D1109" s="564"/>
      <c r="E1109" s="563"/>
      <c r="F1109" s="563"/>
      <c r="G1109" s="150" t="s">
        <v>131</v>
      </c>
      <c r="H1109" s="128" t="s">
        <v>132</v>
      </c>
      <c r="I1109" s="128" t="s">
        <v>133</v>
      </c>
      <c r="J1109" s="166">
        <v>1</v>
      </c>
      <c r="K1109" s="186">
        <v>46024</v>
      </c>
      <c r="L1109" s="186">
        <v>46660</v>
      </c>
      <c r="M1109" s="513">
        <f t="shared" si="53"/>
        <v>90.857142857142861</v>
      </c>
      <c r="N1109" s="129">
        <v>0</v>
      </c>
      <c r="O1109" s="160" t="s">
        <v>3025</v>
      </c>
      <c r="P1109" s="511">
        <f t="shared" si="54"/>
        <v>0</v>
      </c>
      <c r="Q1109" s="512" t="str" cm="1">
        <f t="array" aca="1" ref="Q1109" ca="1">IF(ISNUMBER(P1109),IF(P1109=100%,"CUMPLIDA",IF(AND(ISNUMBER(L1109),ISNUMBER(INDIRECT("FECHA_"&amp;$B1109,1))), IF(L1109&lt;=INDIRECT("FECHA_"&amp;$B1109,1),"INCUMPLIDA","PROCESO"), "VERIFICAR FECHA")),"SIN VALOR AVANCE")</f>
        <v>PROCESO</v>
      </c>
    </row>
    <row r="1110" spans="1:17" ht="315.75">
      <c r="A1110" s="167" t="s">
        <v>19</v>
      </c>
      <c r="B1110" s="148" t="s">
        <v>13</v>
      </c>
      <c r="C1110" s="564"/>
      <c r="D1110" s="564"/>
      <c r="E1110" s="563"/>
      <c r="F1110" s="563"/>
      <c r="G1110" s="150" t="s">
        <v>134</v>
      </c>
      <c r="H1110" s="128" t="s">
        <v>135</v>
      </c>
      <c r="I1110" s="128" t="s">
        <v>136</v>
      </c>
      <c r="J1110" s="166">
        <v>2</v>
      </c>
      <c r="K1110" s="186">
        <v>46024</v>
      </c>
      <c r="L1110" s="186">
        <v>46660</v>
      </c>
      <c r="M1110" s="513">
        <f t="shared" si="53"/>
        <v>90.857142857142861</v>
      </c>
      <c r="N1110" s="129">
        <v>0</v>
      </c>
      <c r="O1110" s="160" t="s">
        <v>4861</v>
      </c>
      <c r="P1110" s="511">
        <f t="shared" si="54"/>
        <v>0</v>
      </c>
      <c r="Q1110" s="512" t="str" cm="1">
        <f t="array" aca="1" ref="Q1110" ca="1">IF(ISNUMBER(P1110),IF(P1110=100%,"CUMPLIDA",IF(AND(ISNUMBER(L1110),ISNUMBER(INDIRECT("FECHA_"&amp;$B1110,1))), IF(L1110&lt;=INDIRECT("FECHA_"&amp;$B1110,1),"INCUMPLIDA","PROCESO"), "VERIFICAR FECHA")),"SIN VALOR AVANCE")</f>
        <v>PROCESO</v>
      </c>
    </row>
    <row r="1111" spans="1:17" ht="285.75">
      <c r="A1111" s="167" t="s">
        <v>19</v>
      </c>
      <c r="B1111" s="148" t="s">
        <v>13</v>
      </c>
      <c r="C1111" s="564" t="s">
        <v>235</v>
      </c>
      <c r="D1111" s="564" t="s">
        <v>95</v>
      </c>
      <c r="E1111" s="563" t="s">
        <v>236</v>
      </c>
      <c r="F1111" s="563" t="s">
        <v>237</v>
      </c>
      <c r="G1111" s="591" t="s">
        <v>222</v>
      </c>
      <c r="H1111" s="175" t="s">
        <v>223</v>
      </c>
      <c r="I1111" s="128" t="s">
        <v>224</v>
      </c>
      <c r="J1111" s="158">
        <v>1</v>
      </c>
      <c r="K1111" s="159">
        <v>44013</v>
      </c>
      <c r="L1111" s="159">
        <v>44074</v>
      </c>
      <c r="M1111" s="513">
        <f t="shared" si="53"/>
        <v>8.7142857142857135</v>
      </c>
      <c r="N1111" s="129">
        <v>1</v>
      </c>
      <c r="O1111" s="128" t="s">
        <v>4853</v>
      </c>
      <c r="P1111" s="511">
        <f t="shared" si="54"/>
        <v>1</v>
      </c>
      <c r="Q1111" s="512" t="str" cm="1">
        <f t="array" aca="1" ref="Q1111" ca="1">IF(ISNUMBER(P1111),IF(P1111=100%,"CUMPLIDA",IF(AND(ISNUMBER(L1111),ISNUMBER(INDIRECT("FECHA_"&amp;$B1111,1))), IF(L1111&lt;=INDIRECT("FECHA_"&amp;$B1111,1),"INCUMPLIDA","PROCESO"), "VERIFICAR FECHA")),"SIN VALOR AVANCE")</f>
        <v>CUMPLIDA</v>
      </c>
    </row>
    <row r="1112" spans="1:17" ht="300.75">
      <c r="A1112" s="167" t="s">
        <v>19</v>
      </c>
      <c r="B1112" s="148" t="s">
        <v>13</v>
      </c>
      <c r="C1112" s="564"/>
      <c r="D1112" s="564"/>
      <c r="E1112" s="563"/>
      <c r="F1112" s="563"/>
      <c r="G1112" s="591"/>
      <c r="H1112" s="175" t="s">
        <v>225</v>
      </c>
      <c r="I1112" s="128" t="s">
        <v>226</v>
      </c>
      <c r="J1112" s="158">
        <v>1</v>
      </c>
      <c r="K1112" s="159">
        <v>44075</v>
      </c>
      <c r="L1112" s="159">
        <v>44196</v>
      </c>
      <c r="M1112" s="513">
        <f t="shared" si="53"/>
        <v>17.285714285714285</v>
      </c>
      <c r="N1112" s="129">
        <v>1</v>
      </c>
      <c r="O1112" s="128" t="s">
        <v>4854</v>
      </c>
      <c r="P1112" s="511">
        <f t="shared" si="54"/>
        <v>1</v>
      </c>
      <c r="Q1112" s="512" t="str" cm="1">
        <f t="array" aca="1" ref="Q1112" ca="1">IF(ISNUMBER(P1112),IF(P1112=100%,"CUMPLIDA",IF(AND(ISNUMBER(L1112),ISNUMBER(INDIRECT("FECHA_"&amp;$B1112,1))), IF(L1112&lt;=INDIRECT("FECHA_"&amp;$B1112,1),"INCUMPLIDA","PROCESO"), "VERIFICAR FECHA")),"SIN VALOR AVANCE")</f>
        <v>CUMPLIDA</v>
      </c>
    </row>
    <row r="1113" spans="1:17" ht="285.75">
      <c r="A1113" s="167" t="s">
        <v>19</v>
      </c>
      <c r="B1113" s="148" t="s">
        <v>13</v>
      </c>
      <c r="C1113" s="564"/>
      <c r="D1113" s="564"/>
      <c r="E1113" s="563"/>
      <c r="F1113" s="563"/>
      <c r="G1113" s="563" t="s">
        <v>222</v>
      </c>
      <c r="H1113" s="128" t="s">
        <v>227</v>
      </c>
      <c r="I1113" s="128" t="s">
        <v>228</v>
      </c>
      <c r="J1113" s="166">
        <v>1</v>
      </c>
      <c r="K1113" s="159">
        <v>45231</v>
      </c>
      <c r="L1113" s="159">
        <v>45504</v>
      </c>
      <c r="M1113" s="513">
        <f t="shared" si="53"/>
        <v>39</v>
      </c>
      <c r="N1113" s="129">
        <v>1</v>
      </c>
      <c r="O1113" s="160" t="s">
        <v>4856</v>
      </c>
      <c r="P1113" s="511">
        <f t="shared" si="54"/>
        <v>1</v>
      </c>
      <c r="Q1113" s="512" t="str" cm="1">
        <f t="array" aca="1" ref="Q1113" ca="1">IF(ISNUMBER(P1113),IF(P1113=100%,"CUMPLIDA",IF(AND(ISNUMBER(L1113),ISNUMBER(INDIRECT("FECHA_"&amp;$B1113,1))), IF(L1113&lt;=INDIRECT("FECHA_"&amp;$B1113,1),"INCUMPLIDA","PROCESO"), "VERIFICAR FECHA")),"SIN VALOR AVANCE")</f>
        <v>CUMPLIDA</v>
      </c>
    </row>
    <row r="1114" spans="1:17" ht="285.75">
      <c r="A1114" s="167" t="s">
        <v>19</v>
      </c>
      <c r="B1114" s="148" t="s">
        <v>13</v>
      </c>
      <c r="C1114" s="564"/>
      <c r="D1114" s="564"/>
      <c r="E1114" s="563"/>
      <c r="F1114" s="563"/>
      <c r="G1114" s="563"/>
      <c r="H1114" s="128" t="s">
        <v>230</v>
      </c>
      <c r="I1114" s="128" t="s">
        <v>231</v>
      </c>
      <c r="J1114" s="166">
        <v>1</v>
      </c>
      <c r="K1114" s="159">
        <v>45231</v>
      </c>
      <c r="L1114" s="159">
        <v>45504</v>
      </c>
      <c r="M1114" s="513">
        <f t="shared" si="53"/>
        <v>39</v>
      </c>
      <c r="N1114" s="129">
        <v>1</v>
      </c>
      <c r="O1114" s="160" t="s">
        <v>4856</v>
      </c>
      <c r="P1114" s="511">
        <f t="shared" si="54"/>
        <v>1</v>
      </c>
      <c r="Q1114" s="512" t="str" cm="1">
        <f t="array" aca="1" ref="Q1114" ca="1">IF(ISNUMBER(P1114),IF(P1114=100%,"CUMPLIDA",IF(AND(ISNUMBER(L1114),ISNUMBER(INDIRECT("FECHA_"&amp;$B1114,1))), IF(L1114&lt;=INDIRECT("FECHA_"&amp;$B1114,1),"INCUMPLIDA","PROCESO"), "VERIFICAR FECHA")),"SIN VALOR AVANCE")</f>
        <v>CUMPLIDA</v>
      </c>
    </row>
    <row r="1115" spans="1:17" ht="165.75">
      <c r="A1115" s="167" t="s">
        <v>19</v>
      </c>
      <c r="B1115" s="148" t="s">
        <v>13</v>
      </c>
      <c r="C1115" s="564"/>
      <c r="D1115" s="564"/>
      <c r="E1115" s="563"/>
      <c r="F1115" s="563"/>
      <c r="G1115" s="150" t="s">
        <v>117</v>
      </c>
      <c r="H1115" s="128" t="s">
        <v>118</v>
      </c>
      <c r="I1115" s="128" t="s">
        <v>119</v>
      </c>
      <c r="J1115" s="166">
        <v>1</v>
      </c>
      <c r="K1115" s="186">
        <v>45323</v>
      </c>
      <c r="L1115" s="186">
        <v>45747</v>
      </c>
      <c r="M1115" s="513">
        <f t="shared" si="53"/>
        <v>60.571428571428569</v>
      </c>
      <c r="N1115" s="129">
        <v>1</v>
      </c>
      <c r="O1115" s="160" t="s">
        <v>4857</v>
      </c>
      <c r="P1115" s="511">
        <f t="shared" si="54"/>
        <v>1</v>
      </c>
      <c r="Q1115" s="512" t="str" cm="1">
        <f t="array" aca="1" ref="Q1115" ca="1">IF(ISNUMBER(P1115),IF(P1115=100%,"CUMPLIDA",IF(AND(ISNUMBER(L1115),ISNUMBER(INDIRECT("FECHA_"&amp;$B1115,1))), IF(L1115&lt;=INDIRECT("FECHA_"&amp;$B1115,1),"INCUMPLIDA","PROCESO"), "VERIFICAR FECHA")),"SIN VALOR AVANCE")</f>
        <v>CUMPLIDA</v>
      </c>
    </row>
    <row r="1116" spans="1:17" ht="105.75">
      <c r="A1116" s="167" t="s">
        <v>19</v>
      </c>
      <c r="B1116" s="148" t="s">
        <v>13</v>
      </c>
      <c r="C1116" s="564"/>
      <c r="D1116" s="564"/>
      <c r="E1116" s="563"/>
      <c r="F1116" s="563"/>
      <c r="G1116" s="150" t="s">
        <v>120</v>
      </c>
      <c r="H1116" s="128" t="s">
        <v>120</v>
      </c>
      <c r="I1116" s="128" t="s">
        <v>121</v>
      </c>
      <c r="J1116" s="166">
        <v>1</v>
      </c>
      <c r="K1116" s="186">
        <v>45323</v>
      </c>
      <c r="L1116" s="186">
        <v>45747</v>
      </c>
      <c r="M1116" s="513">
        <f t="shared" si="53"/>
        <v>60.571428571428569</v>
      </c>
      <c r="N1116" s="129">
        <v>1</v>
      </c>
      <c r="O1116" s="128" t="s">
        <v>4858</v>
      </c>
      <c r="P1116" s="511">
        <f t="shared" si="54"/>
        <v>1</v>
      </c>
      <c r="Q1116" s="512" t="str" cm="1">
        <f t="array" aca="1" ref="Q1116" ca="1">IF(ISNUMBER(P1116),IF(P1116=100%,"CUMPLIDA",IF(AND(ISNUMBER(L1116),ISNUMBER(INDIRECT("FECHA_"&amp;$B1116,1))), IF(L1116&lt;=INDIRECT("FECHA_"&amp;$B1116,1),"INCUMPLIDA","PROCESO"), "VERIFICAR FECHA")),"SIN VALOR AVANCE")</f>
        <v>CUMPLIDA</v>
      </c>
    </row>
    <row r="1117" spans="1:17" ht="105.75">
      <c r="A1117" s="167" t="s">
        <v>19</v>
      </c>
      <c r="B1117" s="148" t="s">
        <v>13</v>
      </c>
      <c r="C1117" s="564"/>
      <c r="D1117" s="564"/>
      <c r="E1117" s="563"/>
      <c r="F1117" s="563"/>
      <c r="G1117" s="150" t="s">
        <v>194</v>
      </c>
      <c r="H1117" s="128" t="s">
        <v>195</v>
      </c>
      <c r="I1117" s="128" t="s">
        <v>196</v>
      </c>
      <c r="J1117" s="166">
        <v>1</v>
      </c>
      <c r="K1117" s="186">
        <v>45231</v>
      </c>
      <c r="L1117" s="186">
        <v>45747</v>
      </c>
      <c r="M1117" s="513">
        <f t="shared" si="53"/>
        <v>73.714285714285708</v>
      </c>
      <c r="N1117" s="129">
        <v>1</v>
      </c>
      <c r="O1117" s="128" t="s">
        <v>4858</v>
      </c>
      <c r="P1117" s="511">
        <f t="shared" si="54"/>
        <v>1</v>
      </c>
      <c r="Q1117" s="512" t="str" cm="1">
        <f t="array" aca="1" ref="Q1117" ca="1">IF(ISNUMBER(P1117),IF(P1117=100%,"CUMPLIDA",IF(AND(ISNUMBER(L1117),ISNUMBER(INDIRECT("FECHA_"&amp;$B1117,1))), IF(L1117&lt;=INDIRECT("FECHA_"&amp;$B1117,1),"INCUMPLIDA","PROCESO"), "VERIFICAR FECHA")),"SIN VALOR AVANCE")</f>
        <v>CUMPLIDA</v>
      </c>
    </row>
    <row r="1118" spans="1:17" ht="150.75">
      <c r="A1118" s="167" t="s">
        <v>19</v>
      </c>
      <c r="B1118" s="148" t="s">
        <v>13</v>
      </c>
      <c r="C1118" s="564"/>
      <c r="D1118" s="564"/>
      <c r="E1118" s="563"/>
      <c r="F1118" s="563"/>
      <c r="G1118" s="150" t="s">
        <v>122</v>
      </c>
      <c r="H1118" s="128" t="s">
        <v>122</v>
      </c>
      <c r="I1118" s="128" t="s">
        <v>200</v>
      </c>
      <c r="J1118" s="166">
        <v>1</v>
      </c>
      <c r="K1118" s="186">
        <v>45323</v>
      </c>
      <c r="L1118" s="186">
        <v>45747</v>
      </c>
      <c r="M1118" s="513">
        <f t="shared" si="53"/>
        <v>60.571428571428569</v>
      </c>
      <c r="N1118" s="129">
        <v>1</v>
      </c>
      <c r="O1118" s="160" t="s">
        <v>3025</v>
      </c>
      <c r="P1118" s="511">
        <f t="shared" si="54"/>
        <v>1</v>
      </c>
      <c r="Q1118" s="512" t="str" cm="1">
        <f t="array" aca="1" ref="Q1118" ca="1">IF(ISNUMBER(P1118),IF(P1118=100%,"CUMPLIDA",IF(AND(ISNUMBER(L1118),ISNUMBER(INDIRECT("FECHA_"&amp;$B1118,1))), IF(L1118&lt;=INDIRECT("FECHA_"&amp;$B1118,1),"INCUMPLIDA","PROCESO"), "VERIFICAR FECHA")),"SIN VALOR AVANCE")</f>
        <v>CUMPLIDA</v>
      </c>
    </row>
    <row r="1119" spans="1:17" ht="120.75">
      <c r="A1119" s="167" t="s">
        <v>19</v>
      </c>
      <c r="B1119" s="148" t="s">
        <v>13</v>
      </c>
      <c r="C1119" s="564"/>
      <c r="D1119" s="564"/>
      <c r="E1119" s="563"/>
      <c r="F1119" s="563"/>
      <c r="G1119" s="150" t="s">
        <v>124</v>
      </c>
      <c r="H1119" s="128" t="s">
        <v>124</v>
      </c>
      <c r="I1119" s="128" t="s">
        <v>125</v>
      </c>
      <c r="J1119" s="166">
        <v>1</v>
      </c>
      <c r="K1119" s="186">
        <v>45231</v>
      </c>
      <c r="L1119" s="186">
        <v>45747</v>
      </c>
      <c r="M1119" s="513">
        <f t="shared" si="53"/>
        <v>73.714285714285708</v>
      </c>
      <c r="N1119" s="129">
        <v>1</v>
      </c>
      <c r="O1119" s="128" t="s">
        <v>4862</v>
      </c>
      <c r="P1119" s="511">
        <f t="shared" si="54"/>
        <v>1</v>
      </c>
      <c r="Q1119" s="512" t="str" cm="1">
        <f t="array" aca="1" ref="Q1119" ca="1">IF(ISNUMBER(P1119),IF(P1119=100%,"CUMPLIDA",IF(AND(ISNUMBER(L1119),ISNUMBER(INDIRECT("FECHA_"&amp;$B1119,1))), IF(L1119&lt;=INDIRECT("FECHA_"&amp;$B1119,1),"INCUMPLIDA","PROCESO"), "VERIFICAR FECHA")),"SIN VALOR AVANCE")</f>
        <v>CUMPLIDA</v>
      </c>
    </row>
    <row r="1120" spans="1:17" ht="225.75">
      <c r="A1120" s="167" t="s">
        <v>19</v>
      </c>
      <c r="B1120" s="148" t="s">
        <v>13</v>
      </c>
      <c r="C1120" s="564"/>
      <c r="D1120" s="564"/>
      <c r="E1120" s="563"/>
      <c r="F1120" s="563"/>
      <c r="G1120" s="150" t="s">
        <v>126</v>
      </c>
      <c r="H1120" s="128" t="s">
        <v>126</v>
      </c>
      <c r="I1120" s="128" t="s">
        <v>233</v>
      </c>
      <c r="J1120" s="166">
        <v>1</v>
      </c>
      <c r="K1120" s="186">
        <v>45231</v>
      </c>
      <c r="L1120" s="186">
        <v>45808</v>
      </c>
      <c r="M1120" s="513">
        <f t="shared" si="53"/>
        <v>82.428571428571431</v>
      </c>
      <c r="N1120" s="129">
        <v>1</v>
      </c>
      <c r="O1120" s="160" t="s">
        <v>4863</v>
      </c>
      <c r="P1120" s="511">
        <f t="shared" si="54"/>
        <v>1</v>
      </c>
      <c r="Q1120" s="512" t="str" cm="1">
        <f t="array" aca="1" ref="Q1120" ca="1">IF(ISNUMBER(P1120),IF(P1120=100%,"CUMPLIDA",IF(AND(ISNUMBER(L1120),ISNUMBER(INDIRECT("FECHA_"&amp;$B1120,1))), IF(L1120&lt;=INDIRECT("FECHA_"&amp;$B1120,1),"INCUMPLIDA","PROCESO"), "VERIFICAR FECHA")),"SIN VALOR AVANCE")</f>
        <v>CUMPLIDA</v>
      </c>
    </row>
    <row r="1121" spans="1:17" ht="180.75">
      <c r="A1121" s="167" t="s">
        <v>19</v>
      </c>
      <c r="B1121" s="148" t="s">
        <v>13</v>
      </c>
      <c r="C1121" s="564"/>
      <c r="D1121" s="564"/>
      <c r="E1121" s="563"/>
      <c r="F1121" s="563"/>
      <c r="G1121" s="150" t="s">
        <v>128</v>
      </c>
      <c r="H1121" s="128" t="s">
        <v>129</v>
      </c>
      <c r="I1121" s="128" t="s">
        <v>130</v>
      </c>
      <c r="J1121" s="166">
        <v>7</v>
      </c>
      <c r="K1121" s="186">
        <v>46024</v>
      </c>
      <c r="L1121" s="186">
        <v>46660</v>
      </c>
      <c r="M1121" s="513">
        <f t="shared" si="53"/>
        <v>90.857142857142861</v>
      </c>
      <c r="N1121" s="129">
        <v>0</v>
      </c>
      <c r="O1121" s="128" t="s">
        <v>4860</v>
      </c>
      <c r="P1121" s="511">
        <f t="shared" si="54"/>
        <v>0</v>
      </c>
      <c r="Q1121" s="512" t="str" cm="1">
        <f t="array" aca="1" ref="Q1121" ca="1">IF(ISNUMBER(P1121),IF(P1121=100%,"CUMPLIDA",IF(AND(ISNUMBER(L1121),ISNUMBER(INDIRECT("FECHA_"&amp;$B1121,1))), IF(L1121&lt;=INDIRECT("FECHA_"&amp;$B1121,1),"INCUMPLIDA","PROCESO"), "VERIFICAR FECHA")),"SIN VALOR AVANCE")</f>
        <v>PROCESO</v>
      </c>
    </row>
    <row r="1122" spans="1:17" ht="165.75">
      <c r="A1122" s="167" t="s">
        <v>19</v>
      </c>
      <c r="B1122" s="148" t="s">
        <v>13</v>
      </c>
      <c r="C1122" s="564"/>
      <c r="D1122" s="564"/>
      <c r="E1122" s="563"/>
      <c r="F1122" s="563"/>
      <c r="G1122" s="150" t="s">
        <v>131</v>
      </c>
      <c r="H1122" s="128" t="s">
        <v>132</v>
      </c>
      <c r="I1122" s="128" t="s">
        <v>133</v>
      </c>
      <c r="J1122" s="166">
        <v>1</v>
      </c>
      <c r="K1122" s="186">
        <v>46024</v>
      </c>
      <c r="L1122" s="186">
        <v>46660</v>
      </c>
      <c r="M1122" s="513">
        <f t="shared" si="53"/>
        <v>90.857142857142861</v>
      </c>
      <c r="N1122" s="129">
        <v>0</v>
      </c>
      <c r="O1122" s="160" t="s">
        <v>4857</v>
      </c>
      <c r="P1122" s="511">
        <f t="shared" si="54"/>
        <v>0</v>
      </c>
      <c r="Q1122" s="512" t="str" cm="1">
        <f t="array" aca="1" ref="Q1122" ca="1">IF(ISNUMBER(P1122),IF(P1122=100%,"CUMPLIDA",IF(AND(ISNUMBER(L1122),ISNUMBER(INDIRECT("FECHA_"&amp;$B1122,1))), IF(L1122&lt;=INDIRECT("FECHA_"&amp;$B1122,1),"INCUMPLIDA","PROCESO"), "VERIFICAR FECHA")),"SIN VALOR AVANCE")</f>
        <v>PROCESO</v>
      </c>
    </row>
    <row r="1123" spans="1:17" ht="315.75">
      <c r="A1123" s="167" t="s">
        <v>19</v>
      </c>
      <c r="B1123" s="148" t="s">
        <v>13</v>
      </c>
      <c r="C1123" s="564"/>
      <c r="D1123" s="564"/>
      <c r="E1123" s="563"/>
      <c r="F1123" s="563"/>
      <c r="G1123" s="150" t="s">
        <v>134</v>
      </c>
      <c r="H1123" s="128" t="s">
        <v>135</v>
      </c>
      <c r="I1123" s="128" t="s">
        <v>136</v>
      </c>
      <c r="J1123" s="166">
        <v>2</v>
      </c>
      <c r="K1123" s="186">
        <v>46024</v>
      </c>
      <c r="L1123" s="186">
        <v>46660</v>
      </c>
      <c r="M1123" s="513">
        <f t="shared" si="53"/>
        <v>90.857142857142861</v>
      </c>
      <c r="N1123" s="129">
        <v>0</v>
      </c>
      <c r="O1123" s="160" t="s">
        <v>4864</v>
      </c>
      <c r="P1123" s="511">
        <f t="shared" si="54"/>
        <v>0</v>
      </c>
      <c r="Q1123" s="512" t="str" cm="1">
        <f t="array" aca="1" ref="Q1123" ca="1">IF(ISNUMBER(P1123),IF(P1123=100%,"CUMPLIDA",IF(AND(ISNUMBER(L1123),ISNUMBER(INDIRECT("FECHA_"&amp;$B1123,1))), IF(L1123&lt;=INDIRECT("FECHA_"&amp;$B1123,1),"INCUMPLIDA","PROCESO"), "VERIFICAR FECHA")),"SIN VALOR AVANCE")</f>
        <v>PROCESO</v>
      </c>
    </row>
    <row r="1124" spans="1:17" ht="285.75">
      <c r="A1124" s="167" t="s">
        <v>19</v>
      </c>
      <c r="B1124" s="148" t="s">
        <v>13</v>
      </c>
      <c r="C1124" s="593" t="s">
        <v>238</v>
      </c>
      <c r="D1124" s="593" t="s">
        <v>95</v>
      </c>
      <c r="E1124" s="594" t="s">
        <v>239</v>
      </c>
      <c r="F1124" s="594" t="s">
        <v>240</v>
      </c>
      <c r="G1124" s="591" t="s">
        <v>222</v>
      </c>
      <c r="H1124" s="175" t="s">
        <v>223</v>
      </c>
      <c r="I1124" s="128" t="s">
        <v>224</v>
      </c>
      <c r="J1124" s="158">
        <v>1</v>
      </c>
      <c r="K1124" s="159">
        <v>44013</v>
      </c>
      <c r="L1124" s="159">
        <v>44074</v>
      </c>
      <c r="M1124" s="513">
        <f t="shared" si="53"/>
        <v>8.7142857142857135</v>
      </c>
      <c r="N1124" s="129">
        <v>1</v>
      </c>
      <c r="O1124" s="128" t="s">
        <v>4853</v>
      </c>
      <c r="P1124" s="511">
        <f t="shared" si="54"/>
        <v>1</v>
      </c>
      <c r="Q1124" s="512" t="str" cm="1">
        <f t="array" aca="1" ref="Q1124" ca="1">IF(ISNUMBER(P1124),IF(P1124=100%,"CUMPLIDA",IF(AND(ISNUMBER(L1124),ISNUMBER(INDIRECT("FECHA_"&amp;$B1124,1))), IF(L1124&lt;=INDIRECT("FECHA_"&amp;$B1124,1),"INCUMPLIDA","PROCESO"), "VERIFICAR FECHA")),"SIN VALOR AVANCE")</f>
        <v>CUMPLIDA</v>
      </c>
    </row>
    <row r="1125" spans="1:17" ht="300.75">
      <c r="A1125" s="167" t="s">
        <v>19</v>
      </c>
      <c r="B1125" s="148" t="s">
        <v>13</v>
      </c>
      <c r="C1125" s="593"/>
      <c r="D1125" s="593"/>
      <c r="E1125" s="594"/>
      <c r="F1125" s="594"/>
      <c r="G1125" s="591"/>
      <c r="H1125" s="175" t="s">
        <v>225</v>
      </c>
      <c r="I1125" s="128" t="s">
        <v>226</v>
      </c>
      <c r="J1125" s="158">
        <v>1</v>
      </c>
      <c r="K1125" s="159">
        <v>44075</v>
      </c>
      <c r="L1125" s="159">
        <v>44196</v>
      </c>
      <c r="M1125" s="513">
        <f t="shared" si="53"/>
        <v>17.285714285714285</v>
      </c>
      <c r="N1125" s="129">
        <v>1</v>
      </c>
      <c r="O1125" s="128" t="s">
        <v>4854</v>
      </c>
      <c r="P1125" s="511">
        <f t="shared" si="54"/>
        <v>1</v>
      </c>
      <c r="Q1125" s="512" t="str" cm="1">
        <f t="array" aca="1" ref="Q1125" ca="1">IF(ISNUMBER(P1125),IF(P1125=100%,"CUMPLIDA",IF(AND(ISNUMBER(L1125),ISNUMBER(INDIRECT("FECHA_"&amp;$B1125,1))), IF(L1125&lt;=INDIRECT("FECHA_"&amp;$B1125,1),"INCUMPLIDA","PROCESO"), "VERIFICAR FECHA")),"SIN VALOR AVANCE")</f>
        <v>CUMPLIDA</v>
      </c>
    </row>
    <row r="1126" spans="1:17" ht="285.75">
      <c r="A1126" s="167" t="s">
        <v>19</v>
      </c>
      <c r="B1126" s="148" t="s">
        <v>13</v>
      </c>
      <c r="C1126" s="593"/>
      <c r="D1126" s="593"/>
      <c r="E1126" s="594"/>
      <c r="F1126" s="594"/>
      <c r="G1126" s="563" t="s">
        <v>222</v>
      </c>
      <c r="H1126" s="128" t="s">
        <v>227</v>
      </c>
      <c r="I1126" s="128" t="s">
        <v>228</v>
      </c>
      <c r="J1126" s="166">
        <v>1</v>
      </c>
      <c r="K1126" s="159">
        <v>45231</v>
      </c>
      <c r="L1126" s="159">
        <v>45504</v>
      </c>
      <c r="M1126" s="513">
        <f t="shared" si="53"/>
        <v>39</v>
      </c>
      <c r="N1126" s="129">
        <v>1</v>
      </c>
      <c r="O1126" s="160" t="s">
        <v>4856</v>
      </c>
      <c r="P1126" s="511">
        <f t="shared" si="54"/>
        <v>1</v>
      </c>
      <c r="Q1126" s="512" t="str" cm="1">
        <f t="array" aca="1" ref="Q1126" ca="1">IF(ISNUMBER(P1126),IF(P1126=100%,"CUMPLIDA",IF(AND(ISNUMBER(L1126),ISNUMBER(INDIRECT("FECHA_"&amp;$B1126,1))), IF(L1126&lt;=INDIRECT("FECHA_"&amp;$B1126,1),"INCUMPLIDA","PROCESO"), "VERIFICAR FECHA")),"SIN VALOR AVANCE")</f>
        <v>CUMPLIDA</v>
      </c>
    </row>
    <row r="1127" spans="1:17" ht="285.75">
      <c r="A1127" s="167" t="s">
        <v>19</v>
      </c>
      <c r="B1127" s="148" t="s">
        <v>13</v>
      </c>
      <c r="C1127" s="593"/>
      <c r="D1127" s="593"/>
      <c r="E1127" s="594"/>
      <c r="F1127" s="594"/>
      <c r="G1127" s="563"/>
      <c r="H1127" s="128" t="s">
        <v>230</v>
      </c>
      <c r="I1127" s="128" t="s">
        <v>231</v>
      </c>
      <c r="J1127" s="166">
        <v>1</v>
      </c>
      <c r="K1127" s="159">
        <v>45231</v>
      </c>
      <c r="L1127" s="159">
        <v>45504</v>
      </c>
      <c r="M1127" s="513">
        <f t="shared" si="53"/>
        <v>39</v>
      </c>
      <c r="N1127" s="129">
        <v>1</v>
      </c>
      <c r="O1127" s="160" t="s">
        <v>4856</v>
      </c>
      <c r="P1127" s="511">
        <f t="shared" si="54"/>
        <v>1</v>
      </c>
      <c r="Q1127" s="512" t="str" cm="1">
        <f t="array" aca="1" ref="Q1127" ca="1">IF(ISNUMBER(P1127),IF(P1127=100%,"CUMPLIDA",IF(AND(ISNUMBER(L1127),ISNUMBER(INDIRECT("FECHA_"&amp;$B1127,1))), IF(L1127&lt;=INDIRECT("FECHA_"&amp;$B1127,1),"INCUMPLIDA","PROCESO"), "VERIFICAR FECHA")),"SIN VALOR AVANCE")</f>
        <v>CUMPLIDA</v>
      </c>
    </row>
    <row r="1128" spans="1:17" ht="150.75">
      <c r="A1128" s="167" t="s">
        <v>19</v>
      </c>
      <c r="B1128" s="148" t="s">
        <v>13</v>
      </c>
      <c r="C1128" s="593"/>
      <c r="D1128" s="593"/>
      <c r="E1128" s="594"/>
      <c r="F1128" s="594"/>
      <c r="G1128" s="150" t="s">
        <v>117</v>
      </c>
      <c r="H1128" s="128" t="s">
        <v>118</v>
      </c>
      <c r="I1128" s="128" t="s">
        <v>119</v>
      </c>
      <c r="J1128" s="166">
        <v>1</v>
      </c>
      <c r="K1128" s="186">
        <v>45323</v>
      </c>
      <c r="L1128" s="186">
        <v>45747</v>
      </c>
      <c r="M1128" s="513">
        <f t="shared" si="53"/>
        <v>60.571428571428569</v>
      </c>
      <c r="N1128" s="129">
        <v>1</v>
      </c>
      <c r="O1128" s="160" t="s">
        <v>3025</v>
      </c>
      <c r="P1128" s="511">
        <f t="shared" si="54"/>
        <v>1</v>
      </c>
      <c r="Q1128" s="512" t="str" cm="1">
        <f t="array" aca="1" ref="Q1128" ca="1">IF(ISNUMBER(P1128),IF(P1128=100%,"CUMPLIDA",IF(AND(ISNUMBER(L1128),ISNUMBER(INDIRECT("FECHA_"&amp;$B1128,1))), IF(L1128&lt;=INDIRECT("FECHA_"&amp;$B1128,1),"INCUMPLIDA","PROCESO"), "VERIFICAR FECHA")),"SIN VALOR AVANCE")</f>
        <v>CUMPLIDA</v>
      </c>
    </row>
    <row r="1129" spans="1:17" ht="90.75">
      <c r="A1129" s="167" t="s">
        <v>19</v>
      </c>
      <c r="B1129" s="148" t="s">
        <v>13</v>
      </c>
      <c r="C1129" s="593"/>
      <c r="D1129" s="593"/>
      <c r="E1129" s="594"/>
      <c r="F1129" s="594"/>
      <c r="G1129" s="150" t="s">
        <v>120</v>
      </c>
      <c r="H1129" s="128" t="s">
        <v>120</v>
      </c>
      <c r="I1129" s="128" t="s">
        <v>121</v>
      </c>
      <c r="J1129" s="166">
        <v>1</v>
      </c>
      <c r="K1129" s="186">
        <v>45323</v>
      </c>
      <c r="L1129" s="186">
        <v>45747</v>
      </c>
      <c r="M1129" s="513">
        <f t="shared" si="53"/>
        <v>60.571428571428569</v>
      </c>
      <c r="N1129" s="129">
        <v>1</v>
      </c>
      <c r="O1129" s="128" t="s">
        <v>4865</v>
      </c>
      <c r="P1129" s="511">
        <f t="shared" si="54"/>
        <v>1</v>
      </c>
      <c r="Q1129" s="512" t="str" cm="1">
        <f t="array" aca="1" ref="Q1129" ca="1">IF(ISNUMBER(P1129),IF(P1129=100%,"CUMPLIDA",IF(AND(ISNUMBER(L1129),ISNUMBER(INDIRECT("FECHA_"&amp;$B1129,1))), IF(L1129&lt;=INDIRECT("FECHA_"&amp;$B1129,1),"INCUMPLIDA","PROCESO"), "VERIFICAR FECHA")),"SIN VALOR AVANCE")</f>
        <v>CUMPLIDA</v>
      </c>
    </row>
    <row r="1130" spans="1:17" ht="105.75">
      <c r="A1130" s="167" t="s">
        <v>19</v>
      </c>
      <c r="B1130" s="148" t="s">
        <v>13</v>
      </c>
      <c r="C1130" s="593"/>
      <c r="D1130" s="593"/>
      <c r="E1130" s="594"/>
      <c r="F1130" s="594"/>
      <c r="G1130" s="150" t="s">
        <v>194</v>
      </c>
      <c r="H1130" s="128" t="s">
        <v>195</v>
      </c>
      <c r="I1130" s="128" t="s">
        <v>196</v>
      </c>
      <c r="J1130" s="166">
        <v>1</v>
      </c>
      <c r="K1130" s="186">
        <v>45231</v>
      </c>
      <c r="L1130" s="186">
        <v>45747</v>
      </c>
      <c r="M1130" s="513">
        <f t="shared" si="53"/>
        <v>73.714285714285708</v>
      </c>
      <c r="N1130" s="129">
        <v>1</v>
      </c>
      <c r="O1130" s="128" t="s">
        <v>4858</v>
      </c>
      <c r="P1130" s="511">
        <f t="shared" si="54"/>
        <v>1</v>
      </c>
      <c r="Q1130" s="512" t="str" cm="1">
        <f t="array" aca="1" ref="Q1130" ca="1">IF(ISNUMBER(P1130),IF(P1130=100%,"CUMPLIDA",IF(AND(ISNUMBER(L1130),ISNUMBER(INDIRECT("FECHA_"&amp;$B1130,1))), IF(L1130&lt;=INDIRECT("FECHA_"&amp;$B1130,1),"INCUMPLIDA","PROCESO"), "VERIFICAR FECHA")),"SIN VALOR AVANCE")</f>
        <v>CUMPLIDA</v>
      </c>
    </row>
    <row r="1131" spans="1:17" ht="150.75">
      <c r="A1131" s="167" t="s">
        <v>19</v>
      </c>
      <c r="B1131" s="148" t="s">
        <v>13</v>
      </c>
      <c r="C1131" s="593"/>
      <c r="D1131" s="593"/>
      <c r="E1131" s="594"/>
      <c r="F1131" s="594"/>
      <c r="G1131" s="150" t="s">
        <v>122</v>
      </c>
      <c r="H1131" s="128" t="s">
        <v>122</v>
      </c>
      <c r="I1131" s="128" t="s">
        <v>200</v>
      </c>
      <c r="J1131" s="166">
        <v>1</v>
      </c>
      <c r="K1131" s="186">
        <v>45323</v>
      </c>
      <c r="L1131" s="186">
        <v>45747</v>
      </c>
      <c r="M1131" s="513">
        <f t="shared" si="53"/>
        <v>60.571428571428569</v>
      </c>
      <c r="N1131" s="129">
        <v>1</v>
      </c>
      <c r="O1131" s="160" t="s">
        <v>3025</v>
      </c>
      <c r="P1131" s="511">
        <f t="shared" si="54"/>
        <v>1</v>
      </c>
      <c r="Q1131" s="512" t="str" cm="1">
        <f t="array" aca="1" ref="Q1131" ca="1">IF(ISNUMBER(P1131),IF(P1131=100%,"CUMPLIDA",IF(AND(ISNUMBER(L1131),ISNUMBER(INDIRECT("FECHA_"&amp;$B1131,1))), IF(L1131&lt;=INDIRECT("FECHA_"&amp;$B1131,1),"INCUMPLIDA","PROCESO"), "VERIFICAR FECHA")),"SIN VALOR AVANCE")</f>
        <v>CUMPLIDA</v>
      </c>
    </row>
    <row r="1132" spans="1:17" ht="90.75">
      <c r="A1132" s="167" t="s">
        <v>19</v>
      </c>
      <c r="B1132" s="148" t="s">
        <v>13</v>
      </c>
      <c r="C1132" s="593"/>
      <c r="D1132" s="593"/>
      <c r="E1132" s="594"/>
      <c r="F1132" s="594"/>
      <c r="G1132" s="150" t="s">
        <v>124</v>
      </c>
      <c r="H1132" s="128" t="s">
        <v>124</v>
      </c>
      <c r="I1132" s="128" t="s">
        <v>125</v>
      </c>
      <c r="J1132" s="166">
        <v>1</v>
      </c>
      <c r="K1132" s="186">
        <v>45231</v>
      </c>
      <c r="L1132" s="186">
        <v>45747</v>
      </c>
      <c r="M1132" s="513">
        <f t="shared" si="53"/>
        <v>73.714285714285708</v>
      </c>
      <c r="N1132" s="129">
        <v>1</v>
      </c>
      <c r="O1132" s="128" t="s">
        <v>4865</v>
      </c>
      <c r="P1132" s="511">
        <f t="shared" si="54"/>
        <v>1</v>
      </c>
      <c r="Q1132" s="512" t="str" cm="1">
        <f t="array" aca="1" ref="Q1132" ca="1">IF(ISNUMBER(P1132),IF(P1132=100%,"CUMPLIDA",IF(AND(ISNUMBER(L1132),ISNUMBER(INDIRECT("FECHA_"&amp;$B1132,1))), IF(L1132&lt;=INDIRECT("FECHA_"&amp;$B1132,1),"INCUMPLIDA","PROCESO"), "VERIFICAR FECHA")),"SIN VALOR AVANCE")</f>
        <v>CUMPLIDA</v>
      </c>
    </row>
    <row r="1133" spans="1:17" ht="240.75">
      <c r="A1133" s="167" t="s">
        <v>19</v>
      </c>
      <c r="B1133" s="148" t="s">
        <v>13</v>
      </c>
      <c r="C1133" s="593"/>
      <c r="D1133" s="593"/>
      <c r="E1133" s="594"/>
      <c r="F1133" s="594"/>
      <c r="G1133" s="150" t="s">
        <v>126</v>
      </c>
      <c r="H1133" s="128" t="s">
        <v>126</v>
      </c>
      <c r="I1133" s="128" t="s">
        <v>233</v>
      </c>
      <c r="J1133" s="166">
        <v>1</v>
      </c>
      <c r="K1133" s="186">
        <v>45231</v>
      </c>
      <c r="L1133" s="186">
        <v>45808</v>
      </c>
      <c r="M1133" s="513">
        <f t="shared" si="53"/>
        <v>82.428571428571431</v>
      </c>
      <c r="N1133" s="129">
        <v>1</v>
      </c>
      <c r="O1133" s="160" t="s">
        <v>4866</v>
      </c>
      <c r="P1133" s="511">
        <f t="shared" si="54"/>
        <v>1</v>
      </c>
      <c r="Q1133" s="512" t="str" cm="1">
        <f t="array" aca="1" ref="Q1133" ca="1">IF(ISNUMBER(P1133),IF(P1133=100%,"CUMPLIDA",IF(AND(ISNUMBER(L1133),ISNUMBER(INDIRECT("FECHA_"&amp;$B1133,1))), IF(L1133&lt;=INDIRECT("FECHA_"&amp;$B1133,1),"INCUMPLIDA","PROCESO"), "VERIFICAR FECHA")),"SIN VALOR AVANCE")</f>
        <v>CUMPLIDA</v>
      </c>
    </row>
    <row r="1134" spans="1:17" ht="90.75">
      <c r="A1134" s="167" t="s">
        <v>19</v>
      </c>
      <c r="B1134" s="148" t="s">
        <v>13</v>
      </c>
      <c r="C1134" s="593"/>
      <c r="D1134" s="593"/>
      <c r="E1134" s="594"/>
      <c r="F1134" s="594"/>
      <c r="G1134" s="150" t="s">
        <v>128</v>
      </c>
      <c r="H1134" s="128" t="s">
        <v>129</v>
      </c>
      <c r="I1134" s="128" t="s">
        <v>130</v>
      </c>
      <c r="J1134" s="166">
        <v>7</v>
      </c>
      <c r="K1134" s="186">
        <v>46024</v>
      </c>
      <c r="L1134" s="186">
        <v>46660</v>
      </c>
      <c r="M1134" s="513">
        <f t="shared" si="53"/>
        <v>90.857142857142861</v>
      </c>
      <c r="N1134" s="129">
        <v>0</v>
      </c>
      <c r="O1134" s="128" t="s">
        <v>4865</v>
      </c>
      <c r="P1134" s="511">
        <f t="shared" si="54"/>
        <v>0</v>
      </c>
      <c r="Q1134" s="512" t="str" cm="1">
        <f t="array" aca="1" ref="Q1134" ca="1">IF(ISNUMBER(P1134),IF(P1134=100%,"CUMPLIDA",IF(AND(ISNUMBER(L1134),ISNUMBER(INDIRECT("FECHA_"&amp;$B1134,1))), IF(L1134&lt;=INDIRECT("FECHA_"&amp;$B1134,1),"INCUMPLIDA","PROCESO"), "VERIFICAR FECHA")),"SIN VALOR AVANCE")</f>
        <v>PROCESO</v>
      </c>
    </row>
    <row r="1135" spans="1:17" ht="150.75">
      <c r="A1135" s="167" t="s">
        <v>19</v>
      </c>
      <c r="B1135" s="148" t="s">
        <v>13</v>
      </c>
      <c r="C1135" s="593"/>
      <c r="D1135" s="593"/>
      <c r="E1135" s="594"/>
      <c r="F1135" s="594"/>
      <c r="G1135" s="150" t="s">
        <v>131</v>
      </c>
      <c r="H1135" s="128" t="s">
        <v>132</v>
      </c>
      <c r="I1135" s="128" t="s">
        <v>133</v>
      </c>
      <c r="J1135" s="166">
        <v>1</v>
      </c>
      <c r="K1135" s="186">
        <v>46024</v>
      </c>
      <c r="L1135" s="186">
        <v>46660</v>
      </c>
      <c r="M1135" s="513">
        <f t="shared" si="53"/>
        <v>90.857142857142861</v>
      </c>
      <c r="N1135" s="129">
        <v>0</v>
      </c>
      <c r="O1135" s="160" t="s">
        <v>3025</v>
      </c>
      <c r="P1135" s="511">
        <f t="shared" si="54"/>
        <v>0</v>
      </c>
      <c r="Q1135" s="512" t="str" cm="1">
        <f t="array" aca="1" ref="Q1135" ca="1">IF(ISNUMBER(P1135),IF(P1135=100%,"CUMPLIDA",IF(AND(ISNUMBER(L1135),ISNUMBER(INDIRECT("FECHA_"&amp;$B1135,1))), IF(L1135&lt;=INDIRECT("FECHA_"&amp;$B1135,1),"INCUMPLIDA","PROCESO"), "VERIFICAR FECHA")),"SIN VALOR AVANCE")</f>
        <v>PROCESO</v>
      </c>
    </row>
    <row r="1136" spans="1:17" ht="240.75">
      <c r="A1136" s="167" t="s">
        <v>19</v>
      </c>
      <c r="B1136" s="148" t="s">
        <v>13</v>
      </c>
      <c r="C1136" s="593"/>
      <c r="D1136" s="593"/>
      <c r="E1136" s="594"/>
      <c r="F1136" s="594"/>
      <c r="G1136" s="150" t="s">
        <v>134</v>
      </c>
      <c r="H1136" s="128" t="s">
        <v>135</v>
      </c>
      <c r="I1136" s="128" t="s">
        <v>136</v>
      </c>
      <c r="J1136" s="166">
        <v>2</v>
      </c>
      <c r="K1136" s="186">
        <v>46024</v>
      </c>
      <c r="L1136" s="186">
        <v>46660</v>
      </c>
      <c r="M1136" s="513">
        <f t="shared" si="53"/>
        <v>90.857142857142861</v>
      </c>
      <c r="N1136" s="129">
        <v>0</v>
      </c>
      <c r="O1136" s="160" t="s">
        <v>3031</v>
      </c>
      <c r="P1136" s="511">
        <f t="shared" si="54"/>
        <v>0</v>
      </c>
      <c r="Q1136" s="512" t="str" cm="1">
        <f t="array" aca="1" ref="Q1136" ca="1">IF(ISNUMBER(P1136),IF(P1136=100%,"CUMPLIDA",IF(AND(ISNUMBER(L1136),ISNUMBER(INDIRECT("FECHA_"&amp;$B1136,1))), IF(L1136&lt;=INDIRECT("FECHA_"&amp;$B1136,1),"INCUMPLIDA","PROCESO"), "VERIFICAR FECHA")),"SIN VALOR AVANCE")</f>
        <v>PROCESO</v>
      </c>
    </row>
    <row r="1137" spans="1:17" ht="285.75">
      <c r="A1137" s="167" t="s">
        <v>19</v>
      </c>
      <c r="B1137" s="148" t="s">
        <v>13</v>
      </c>
      <c r="C1137" s="564" t="s">
        <v>242</v>
      </c>
      <c r="D1137" s="564" t="s">
        <v>243</v>
      </c>
      <c r="E1137" s="563" t="s">
        <v>244</v>
      </c>
      <c r="F1137" s="563" t="s">
        <v>245</v>
      </c>
      <c r="G1137" s="591" t="s">
        <v>222</v>
      </c>
      <c r="H1137" s="175" t="s">
        <v>223</v>
      </c>
      <c r="I1137" s="128" t="s">
        <v>224</v>
      </c>
      <c r="J1137" s="158">
        <v>1</v>
      </c>
      <c r="K1137" s="159">
        <v>44013</v>
      </c>
      <c r="L1137" s="159">
        <v>44074</v>
      </c>
      <c r="M1137" s="513">
        <f t="shared" si="53"/>
        <v>8.7142857142857135</v>
      </c>
      <c r="N1137" s="129">
        <v>1</v>
      </c>
      <c r="O1137" s="128" t="s">
        <v>4853</v>
      </c>
      <c r="P1137" s="511">
        <f t="shared" si="54"/>
        <v>1</v>
      </c>
      <c r="Q1137" s="512" t="str" cm="1">
        <f t="array" aca="1" ref="Q1137" ca="1">IF(ISNUMBER(P1137),IF(P1137=100%,"CUMPLIDA",IF(AND(ISNUMBER(L1137),ISNUMBER(INDIRECT("FECHA_"&amp;$B1137,1))), IF(L1137&lt;=INDIRECT("FECHA_"&amp;$B1137,1),"INCUMPLIDA","PROCESO"), "VERIFICAR FECHA")),"SIN VALOR AVANCE")</f>
        <v>CUMPLIDA</v>
      </c>
    </row>
    <row r="1138" spans="1:17" ht="285.75">
      <c r="A1138" s="167" t="s">
        <v>19</v>
      </c>
      <c r="B1138" s="148" t="s">
        <v>13</v>
      </c>
      <c r="C1138" s="564"/>
      <c r="D1138" s="564"/>
      <c r="E1138" s="563"/>
      <c r="F1138" s="563"/>
      <c r="G1138" s="591"/>
      <c r="H1138" s="175" t="s">
        <v>225</v>
      </c>
      <c r="I1138" s="128" t="s">
        <v>226</v>
      </c>
      <c r="J1138" s="158">
        <v>1</v>
      </c>
      <c r="K1138" s="159">
        <v>44075</v>
      </c>
      <c r="L1138" s="159">
        <v>44196</v>
      </c>
      <c r="M1138" s="513">
        <f t="shared" si="53"/>
        <v>17.285714285714285</v>
      </c>
      <c r="N1138" s="129">
        <v>1</v>
      </c>
      <c r="O1138" s="128" t="s">
        <v>4867</v>
      </c>
      <c r="P1138" s="511">
        <f t="shared" si="54"/>
        <v>1</v>
      </c>
      <c r="Q1138" s="512" t="str" cm="1">
        <f t="array" aca="1" ref="Q1138" ca="1">IF(ISNUMBER(P1138),IF(P1138=100%,"CUMPLIDA",IF(AND(ISNUMBER(L1138),ISNUMBER(INDIRECT("FECHA_"&amp;$B1138,1))), IF(L1138&lt;=INDIRECT("FECHA_"&amp;$B1138,1),"INCUMPLIDA","PROCESO"), "VERIFICAR FECHA")),"SIN VALOR AVANCE")</f>
        <v>CUMPLIDA</v>
      </c>
    </row>
    <row r="1139" spans="1:17" ht="285.75">
      <c r="A1139" s="167" t="s">
        <v>19</v>
      </c>
      <c r="B1139" s="148" t="s">
        <v>13</v>
      </c>
      <c r="C1139" s="564"/>
      <c r="D1139" s="564"/>
      <c r="E1139" s="563"/>
      <c r="F1139" s="563"/>
      <c r="G1139" s="563" t="s">
        <v>222</v>
      </c>
      <c r="H1139" s="128" t="s">
        <v>227</v>
      </c>
      <c r="I1139" s="128" t="s">
        <v>228</v>
      </c>
      <c r="J1139" s="166">
        <v>1</v>
      </c>
      <c r="K1139" s="159">
        <v>45231</v>
      </c>
      <c r="L1139" s="159">
        <v>45504</v>
      </c>
      <c r="M1139" s="513">
        <f t="shared" si="53"/>
        <v>39</v>
      </c>
      <c r="N1139" s="129">
        <v>1</v>
      </c>
      <c r="O1139" s="160" t="s">
        <v>4856</v>
      </c>
      <c r="P1139" s="511">
        <f t="shared" si="54"/>
        <v>1</v>
      </c>
      <c r="Q1139" s="512" t="str" cm="1">
        <f t="array" aca="1" ref="Q1139" ca="1">IF(ISNUMBER(P1139),IF(P1139=100%,"CUMPLIDA",IF(AND(ISNUMBER(L1139),ISNUMBER(INDIRECT("FECHA_"&amp;$B1139,1))), IF(L1139&lt;=INDIRECT("FECHA_"&amp;$B1139,1),"INCUMPLIDA","PROCESO"), "VERIFICAR FECHA")),"SIN VALOR AVANCE")</f>
        <v>CUMPLIDA</v>
      </c>
    </row>
    <row r="1140" spans="1:17" ht="285.75">
      <c r="A1140" s="167" t="s">
        <v>19</v>
      </c>
      <c r="B1140" s="148" t="s">
        <v>13</v>
      </c>
      <c r="C1140" s="564"/>
      <c r="D1140" s="564"/>
      <c r="E1140" s="563"/>
      <c r="F1140" s="563"/>
      <c r="G1140" s="563"/>
      <c r="H1140" s="128" t="s">
        <v>230</v>
      </c>
      <c r="I1140" s="128" t="s">
        <v>231</v>
      </c>
      <c r="J1140" s="166">
        <v>1</v>
      </c>
      <c r="K1140" s="159">
        <v>45231</v>
      </c>
      <c r="L1140" s="159">
        <v>45504</v>
      </c>
      <c r="M1140" s="513">
        <f t="shared" si="53"/>
        <v>39</v>
      </c>
      <c r="N1140" s="129">
        <v>1</v>
      </c>
      <c r="O1140" s="160" t="s">
        <v>4856</v>
      </c>
      <c r="P1140" s="511">
        <f t="shared" si="54"/>
        <v>1</v>
      </c>
      <c r="Q1140" s="512" t="str" cm="1">
        <f t="array" aca="1" ref="Q1140" ca="1">IF(ISNUMBER(P1140),IF(P1140=100%,"CUMPLIDA",IF(AND(ISNUMBER(L1140),ISNUMBER(INDIRECT("FECHA_"&amp;$B1140,1))), IF(L1140&lt;=INDIRECT("FECHA_"&amp;$B1140,1),"INCUMPLIDA","PROCESO"), "VERIFICAR FECHA")),"SIN VALOR AVANCE")</f>
        <v>CUMPLIDA</v>
      </c>
    </row>
    <row r="1141" spans="1:17" ht="180.75">
      <c r="A1141" s="167" t="s">
        <v>19</v>
      </c>
      <c r="B1141" s="148" t="s">
        <v>13</v>
      </c>
      <c r="C1141" s="564"/>
      <c r="D1141" s="564"/>
      <c r="E1141" s="563"/>
      <c r="F1141" s="563"/>
      <c r="G1141" s="150" t="s">
        <v>117</v>
      </c>
      <c r="H1141" s="128" t="s">
        <v>118</v>
      </c>
      <c r="I1141" s="128" t="s">
        <v>119</v>
      </c>
      <c r="J1141" s="166">
        <v>1</v>
      </c>
      <c r="K1141" s="186">
        <v>45323</v>
      </c>
      <c r="L1141" s="186">
        <v>45747</v>
      </c>
      <c r="M1141" s="513">
        <f t="shared" si="53"/>
        <v>60.571428571428569</v>
      </c>
      <c r="N1141" s="129">
        <v>1</v>
      </c>
      <c r="O1141" s="160" t="s">
        <v>4868</v>
      </c>
      <c r="P1141" s="511">
        <f t="shared" si="54"/>
        <v>1</v>
      </c>
      <c r="Q1141" s="512" t="str" cm="1">
        <f t="array" aca="1" ref="Q1141" ca="1">IF(ISNUMBER(P1141),IF(P1141=100%,"CUMPLIDA",IF(AND(ISNUMBER(L1141),ISNUMBER(INDIRECT("FECHA_"&amp;$B1141,1))), IF(L1141&lt;=INDIRECT("FECHA_"&amp;$B1141,1),"INCUMPLIDA","PROCESO"), "VERIFICAR FECHA")),"SIN VALOR AVANCE")</f>
        <v>CUMPLIDA</v>
      </c>
    </row>
    <row r="1142" spans="1:17" ht="90.75">
      <c r="A1142" s="167" t="s">
        <v>19</v>
      </c>
      <c r="B1142" s="148" t="s">
        <v>13</v>
      </c>
      <c r="C1142" s="564"/>
      <c r="D1142" s="564"/>
      <c r="E1142" s="563"/>
      <c r="F1142" s="563"/>
      <c r="G1142" s="150" t="s">
        <v>120</v>
      </c>
      <c r="H1142" s="128" t="s">
        <v>120</v>
      </c>
      <c r="I1142" s="128" t="s">
        <v>121</v>
      </c>
      <c r="J1142" s="166">
        <v>1</v>
      </c>
      <c r="K1142" s="186">
        <v>45323</v>
      </c>
      <c r="L1142" s="186">
        <v>45747</v>
      </c>
      <c r="M1142" s="513">
        <f t="shared" si="53"/>
        <v>60.571428571428569</v>
      </c>
      <c r="N1142" s="129">
        <v>1</v>
      </c>
      <c r="O1142" s="128" t="s">
        <v>4865</v>
      </c>
      <c r="P1142" s="511">
        <f t="shared" si="54"/>
        <v>1</v>
      </c>
      <c r="Q1142" s="512" t="str" cm="1">
        <f t="array" aca="1" ref="Q1142" ca="1">IF(ISNUMBER(P1142),IF(P1142=100%,"CUMPLIDA",IF(AND(ISNUMBER(L1142),ISNUMBER(INDIRECT("FECHA_"&amp;$B1142,1))), IF(L1142&lt;=INDIRECT("FECHA_"&amp;$B1142,1),"INCUMPLIDA","PROCESO"), "VERIFICAR FECHA")),"SIN VALOR AVANCE")</f>
        <v>CUMPLIDA</v>
      </c>
    </row>
    <row r="1143" spans="1:17" ht="105.75">
      <c r="A1143" s="167" t="s">
        <v>19</v>
      </c>
      <c r="B1143" s="148" t="s">
        <v>13</v>
      </c>
      <c r="C1143" s="564"/>
      <c r="D1143" s="564"/>
      <c r="E1143" s="563"/>
      <c r="F1143" s="563"/>
      <c r="G1143" s="150" t="s">
        <v>194</v>
      </c>
      <c r="H1143" s="128" t="s">
        <v>195</v>
      </c>
      <c r="I1143" s="128" t="s">
        <v>196</v>
      </c>
      <c r="J1143" s="166">
        <v>1</v>
      </c>
      <c r="K1143" s="186">
        <v>45231</v>
      </c>
      <c r="L1143" s="186">
        <v>45747</v>
      </c>
      <c r="M1143" s="513">
        <f t="shared" si="53"/>
        <v>73.714285714285708</v>
      </c>
      <c r="N1143" s="129">
        <v>1</v>
      </c>
      <c r="O1143" s="128" t="s">
        <v>4858</v>
      </c>
      <c r="P1143" s="511">
        <f t="shared" si="54"/>
        <v>1</v>
      </c>
      <c r="Q1143" s="512" t="str" cm="1">
        <f t="array" aca="1" ref="Q1143" ca="1">IF(ISNUMBER(P1143),IF(P1143=100%,"CUMPLIDA",IF(AND(ISNUMBER(L1143),ISNUMBER(INDIRECT("FECHA_"&amp;$B1143,1))), IF(L1143&lt;=INDIRECT("FECHA_"&amp;$B1143,1),"INCUMPLIDA","PROCESO"), "VERIFICAR FECHA")),"SIN VALOR AVANCE")</f>
        <v>CUMPLIDA</v>
      </c>
    </row>
    <row r="1144" spans="1:17" ht="150.75">
      <c r="A1144" s="167" t="s">
        <v>19</v>
      </c>
      <c r="B1144" s="148" t="s">
        <v>13</v>
      </c>
      <c r="C1144" s="564"/>
      <c r="D1144" s="564"/>
      <c r="E1144" s="563"/>
      <c r="F1144" s="563"/>
      <c r="G1144" s="150" t="s">
        <v>122</v>
      </c>
      <c r="H1144" s="128" t="s">
        <v>122</v>
      </c>
      <c r="I1144" s="128" t="s">
        <v>200</v>
      </c>
      <c r="J1144" s="166">
        <v>1</v>
      </c>
      <c r="K1144" s="186">
        <v>45323</v>
      </c>
      <c r="L1144" s="186">
        <v>45747</v>
      </c>
      <c r="M1144" s="513">
        <f t="shared" si="53"/>
        <v>60.571428571428569</v>
      </c>
      <c r="N1144" s="129">
        <v>1</v>
      </c>
      <c r="O1144" s="160" t="s">
        <v>3025</v>
      </c>
      <c r="P1144" s="511">
        <f t="shared" si="54"/>
        <v>1</v>
      </c>
      <c r="Q1144" s="512" t="str" cm="1">
        <f t="array" aca="1" ref="Q1144" ca="1">IF(ISNUMBER(P1144),IF(P1144=100%,"CUMPLIDA",IF(AND(ISNUMBER(L1144),ISNUMBER(INDIRECT("FECHA_"&amp;$B1144,1))), IF(L1144&lt;=INDIRECT("FECHA_"&amp;$B1144,1),"INCUMPLIDA","PROCESO"), "VERIFICAR FECHA")),"SIN VALOR AVANCE")</f>
        <v>CUMPLIDA</v>
      </c>
    </row>
    <row r="1145" spans="1:17" ht="90.75">
      <c r="A1145" s="167" t="s">
        <v>19</v>
      </c>
      <c r="B1145" s="148" t="s">
        <v>13</v>
      </c>
      <c r="C1145" s="564"/>
      <c r="D1145" s="564"/>
      <c r="E1145" s="563"/>
      <c r="F1145" s="563"/>
      <c r="G1145" s="150" t="s">
        <v>124</v>
      </c>
      <c r="H1145" s="128" t="s">
        <v>124</v>
      </c>
      <c r="I1145" s="128" t="s">
        <v>125</v>
      </c>
      <c r="J1145" s="166">
        <v>1</v>
      </c>
      <c r="K1145" s="186">
        <v>45231</v>
      </c>
      <c r="L1145" s="186">
        <v>45747</v>
      </c>
      <c r="M1145" s="513">
        <f t="shared" si="53"/>
        <v>73.714285714285708</v>
      </c>
      <c r="N1145" s="129">
        <v>1</v>
      </c>
      <c r="O1145" s="128" t="s">
        <v>4865</v>
      </c>
      <c r="P1145" s="511">
        <f t="shared" si="54"/>
        <v>1</v>
      </c>
      <c r="Q1145" s="512" t="str" cm="1">
        <f t="array" aca="1" ref="Q1145" ca="1">IF(ISNUMBER(P1145),IF(P1145=100%,"CUMPLIDA",IF(AND(ISNUMBER(L1145),ISNUMBER(INDIRECT("FECHA_"&amp;$B1145,1))), IF(L1145&lt;=INDIRECT("FECHA_"&amp;$B1145,1),"INCUMPLIDA","PROCESO"), "VERIFICAR FECHA")),"SIN VALOR AVANCE")</f>
        <v>CUMPLIDA</v>
      </c>
    </row>
    <row r="1146" spans="1:17" ht="255.75">
      <c r="A1146" s="167" t="s">
        <v>19</v>
      </c>
      <c r="B1146" s="148" t="s">
        <v>13</v>
      </c>
      <c r="C1146" s="564"/>
      <c r="D1146" s="564"/>
      <c r="E1146" s="563"/>
      <c r="F1146" s="563"/>
      <c r="G1146" s="150" t="s">
        <v>126</v>
      </c>
      <c r="H1146" s="128" t="s">
        <v>126</v>
      </c>
      <c r="I1146" s="128" t="s">
        <v>233</v>
      </c>
      <c r="J1146" s="166">
        <v>1</v>
      </c>
      <c r="K1146" s="186">
        <v>45231</v>
      </c>
      <c r="L1146" s="186">
        <v>45808</v>
      </c>
      <c r="M1146" s="513">
        <f t="shared" si="53"/>
        <v>82.428571428571431</v>
      </c>
      <c r="N1146" s="129">
        <v>1</v>
      </c>
      <c r="O1146" s="160" t="s">
        <v>4869</v>
      </c>
      <c r="P1146" s="511">
        <f t="shared" si="54"/>
        <v>1</v>
      </c>
      <c r="Q1146" s="512" t="str" cm="1">
        <f t="array" aca="1" ref="Q1146" ca="1">IF(ISNUMBER(P1146),IF(P1146=100%,"CUMPLIDA",IF(AND(ISNUMBER(L1146),ISNUMBER(INDIRECT("FECHA_"&amp;$B1146,1))), IF(L1146&lt;=INDIRECT("FECHA_"&amp;$B1146,1),"INCUMPLIDA","PROCESO"), "VERIFICAR FECHA")),"SIN VALOR AVANCE")</f>
        <v>CUMPLIDA</v>
      </c>
    </row>
    <row r="1147" spans="1:17" ht="90.75">
      <c r="A1147" s="167" t="s">
        <v>19</v>
      </c>
      <c r="B1147" s="148" t="s">
        <v>13</v>
      </c>
      <c r="C1147" s="564"/>
      <c r="D1147" s="564"/>
      <c r="E1147" s="563"/>
      <c r="F1147" s="563"/>
      <c r="G1147" s="150" t="s">
        <v>128</v>
      </c>
      <c r="H1147" s="128" t="s">
        <v>129</v>
      </c>
      <c r="I1147" s="128" t="s">
        <v>130</v>
      </c>
      <c r="J1147" s="166">
        <v>7</v>
      </c>
      <c r="K1147" s="186">
        <v>46024</v>
      </c>
      <c r="L1147" s="186">
        <v>46660</v>
      </c>
      <c r="M1147" s="513">
        <f t="shared" si="53"/>
        <v>90.857142857142861</v>
      </c>
      <c r="N1147" s="129">
        <v>0</v>
      </c>
      <c r="O1147" s="128" t="s">
        <v>4865</v>
      </c>
      <c r="P1147" s="511">
        <f t="shared" si="54"/>
        <v>0</v>
      </c>
      <c r="Q1147" s="512" t="str" cm="1">
        <f t="array" aca="1" ref="Q1147" ca="1">IF(ISNUMBER(P1147),IF(P1147=100%,"CUMPLIDA",IF(AND(ISNUMBER(L1147),ISNUMBER(INDIRECT("FECHA_"&amp;$B1147,1))), IF(L1147&lt;=INDIRECT("FECHA_"&amp;$B1147,1),"INCUMPLIDA","PROCESO"), "VERIFICAR FECHA")),"SIN VALOR AVANCE")</f>
        <v>PROCESO</v>
      </c>
    </row>
    <row r="1148" spans="1:17" ht="165.75">
      <c r="A1148" s="167" t="s">
        <v>19</v>
      </c>
      <c r="B1148" s="148" t="s">
        <v>13</v>
      </c>
      <c r="C1148" s="564"/>
      <c r="D1148" s="564"/>
      <c r="E1148" s="563"/>
      <c r="F1148" s="563"/>
      <c r="G1148" s="150" t="s">
        <v>131</v>
      </c>
      <c r="H1148" s="128" t="s">
        <v>132</v>
      </c>
      <c r="I1148" s="128" t="s">
        <v>133</v>
      </c>
      <c r="J1148" s="166">
        <v>1</v>
      </c>
      <c r="K1148" s="186">
        <v>46024</v>
      </c>
      <c r="L1148" s="186">
        <v>46660</v>
      </c>
      <c r="M1148" s="513">
        <f t="shared" si="53"/>
        <v>90.857142857142861</v>
      </c>
      <c r="N1148" s="129">
        <v>0</v>
      </c>
      <c r="O1148" s="160" t="s">
        <v>4857</v>
      </c>
      <c r="P1148" s="511">
        <f t="shared" si="54"/>
        <v>0</v>
      </c>
      <c r="Q1148" s="512" t="str" cm="1">
        <f t="array" aca="1" ref="Q1148" ca="1">IF(ISNUMBER(P1148),IF(P1148=100%,"CUMPLIDA",IF(AND(ISNUMBER(L1148),ISNUMBER(INDIRECT("FECHA_"&amp;$B1148,1))), IF(L1148&lt;=INDIRECT("FECHA_"&amp;$B1148,1),"INCUMPLIDA","PROCESO"), "VERIFICAR FECHA")),"SIN VALOR AVANCE")</f>
        <v>PROCESO</v>
      </c>
    </row>
    <row r="1149" spans="1:17" ht="300.75">
      <c r="A1149" s="167" t="s">
        <v>19</v>
      </c>
      <c r="B1149" s="148" t="s">
        <v>13</v>
      </c>
      <c r="C1149" s="564"/>
      <c r="D1149" s="564"/>
      <c r="E1149" s="563"/>
      <c r="F1149" s="563"/>
      <c r="G1149" s="150" t="s">
        <v>134</v>
      </c>
      <c r="H1149" s="128" t="s">
        <v>135</v>
      </c>
      <c r="I1149" s="128" t="s">
        <v>136</v>
      </c>
      <c r="J1149" s="166">
        <v>2</v>
      </c>
      <c r="K1149" s="186">
        <v>46024</v>
      </c>
      <c r="L1149" s="186">
        <v>46660</v>
      </c>
      <c r="M1149" s="513">
        <f t="shared" si="53"/>
        <v>90.857142857142861</v>
      </c>
      <c r="N1149" s="129">
        <v>0</v>
      </c>
      <c r="O1149" s="160" t="s">
        <v>4870</v>
      </c>
      <c r="P1149" s="511">
        <f t="shared" si="54"/>
        <v>0</v>
      </c>
      <c r="Q1149" s="512" t="str" cm="1">
        <f t="array" aca="1" ref="Q1149" ca="1">IF(ISNUMBER(P1149),IF(P1149=100%,"CUMPLIDA",IF(AND(ISNUMBER(L1149),ISNUMBER(INDIRECT("FECHA_"&amp;$B1149,1))), IF(L1149&lt;=INDIRECT("FECHA_"&amp;$B1149,1),"INCUMPLIDA","PROCESO"), "VERIFICAR FECHA")),"SIN VALOR AVANCE")</f>
        <v>PROCESO</v>
      </c>
    </row>
    <row r="1150" spans="1:17" ht="135.75">
      <c r="A1150" s="167" t="s">
        <v>19</v>
      </c>
      <c r="B1150" s="148" t="s">
        <v>13</v>
      </c>
      <c r="C1150" s="564" t="s">
        <v>247</v>
      </c>
      <c r="D1150" s="564" t="s">
        <v>248</v>
      </c>
      <c r="E1150" s="563" t="s">
        <v>249</v>
      </c>
      <c r="F1150" s="563" t="s">
        <v>250</v>
      </c>
      <c r="G1150" s="150" t="s">
        <v>251</v>
      </c>
      <c r="H1150" s="128" t="s">
        <v>252</v>
      </c>
      <c r="I1150" s="128" t="s">
        <v>253</v>
      </c>
      <c r="J1150" s="158">
        <v>1</v>
      </c>
      <c r="K1150" s="159">
        <v>43770</v>
      </c>
      <c r="L1150" s="159">
        <v>43951</v>
      </c>
      <c r="M1150" s="513">
        <f t="shared" ref="M1150:M1213" si="55">(L1150-K1150)/7</f>
        <v>25.857142857142858</v>
      </c>
      <c r="N1150" s="129">
        <v>1</v>
      </c>
      <c r="O1150" s="181" t="s">
        <v>4871</v>
      </c>
      <c r="P1150" s="511">
        <f t="shared" si="54"/>
        <v>1</v>
      </c>
      <c r="Q1150" s="512" t="str" cm="1">
        <f t="array" aca="1" ref="Q1150" ca="1">IF(ISNUMBER(P1150),IF(P1150=100%,"CUMPLIDA",IF(AND(ISNUMBER(L1150),ISNUMBER(INDIRECT("FECHA_"&amp;$B1150,1))), IF(L1150&lt;=INDIRECT("FECHA_"&amp;$B1150,1),"INCUMPLIDA","PROCESO"), "VERIFICAR FECHA")),"SIN VALOR AVANCE")</f>
        <v>CUMPLIDA</v>
      </c>
    </row>
    <row r="1151" spans="1:17" ht="135.75">
      <c r="A1151" s="167" t="s">
        <v>19</v>
      </c>
      <c r="B1151" s="148" t="s">
        <v>13</v>
      </c>
      <c r="C1151" s="564"/>
      <c r="D1151" s="564"/>
      <c r="E1151" s="563"/>
      <c r="F1151" s="563"/>
      <c r="G1151" s="150" t="s">
        <v>254</v>
      </c>
      <c r="H1151" s="128" t="s">
        <v>255</v>
      </c>
      <c r="I1151" s="128" t="s">
        <v>253</v>
      </c>
      <c r="J1151" s="158">
        <v>1</v>
      </c>
      <c r="K1151" s="159">
        <v>43770</v>
      </c>
      <c r="L1151" s="159">
        <v>43951</v>
      </c>
      <c r="M1151" s="513">
        <f t="shared" si="55"/>
        <v>25.857142857142858</v>
      </c>
      <c r="N1151" s="129">
        <v>1</v>
      </c>
      <c r="O1151" s="181" t="s">
        <v>4871</v>
      </c>
      <c r="P1151" s="511">
        <f t="shared" si="54"/>
        <v>1</v>
      </c>
      <c r="Q1151" s="512" t="str" cm="1">
        <f t="array" aca="1" ref="Q1151" ca="1">IF(ISNUMBER(P1151),IF(P1151=100%,"CUMPLIDA",IF(AND(ISNUMBER(L1151),ISNUMBER(INDIRECT("FECHA_"&amp;$B1151,1))), IF(L1151&lt;=INDIRECT("FECHA_"&amp;$B1151,1),"INCUMPLIDA","PROCESO"), "VERIFICAR FECHA")),"SIN VALOR AVANCE")</f>
        <v>CUMPLIDA</v>
      </c>
    </row>
    <row r="1152" spans="1:17" ht="285.75">
      <c r="A1152" s="167" t="s">
        <v>19</v>
      </c>
      <c r="B1152" s="148" t="s">
        <v>13</v>
      </c>
      <c r="C1152" s="564"/>
      <c r="D1152" s="564"/>
      <c r="E1152" s="563"/>
      <c r="F1152" s="563"/>
      <c r="G1152" s="589" t="s">
        <v>222</v>
      </c>
      <c r="H1152" s="175" t="s">
        <v>223</v>
      </c>
      <c r="I1152" s="128" t="s">
        <v>224</v>
      </c>
      <c r="J1152" s="158">
        <v>1</v>
      </c>
      <c r="K1152" s="159">
        <v>44013</v>
      </c>
      <c r="L1152" s="159">
        <v>44074</v>
      </c>
      <c r="M1152" s="513">
        <f t="shared" si="55"/>
        <v>8.7142857142857135</v>
      </c>
      <c r="N1152" s="129">
        <v>1</v>
      </c>
      <c r="O1152" s="128" t="s">
        <v>4853</v>
      </c>
      <c r="P1152" s="511">
        <f t="shared" si="54"/>
        <v>1</v>
      </c>
      <c r="Q1152" s="512" t="str" cm="1">
        <f t="array" aca="1" ref="Q1152" ca="1">IF(ISNUMBER(P1152),IF(P1152=100%,"CUMPLIDA",IF(AND(ISNUMBER(L1152),ISNUMBER(INDIRECT("FECHA_"&amp;$B1152,1))), IF(L1152&lt;=INDIRECT("FECHA_"&amp;$B1152,1),"INCUMPLIDA","PROCESO"), "VERIFICAR FECHA")),"SIN VALOR AVANCE")</f>
        <v>CUMPLIDA</v>
      </c>
    </row>
    <row r="1153" spans="1:17" ht="255.75">
      <c r="A1153" s="167" t="s">
        <v>19</v>
      </c>
      <c r="B1153" s="148" t="s">
        <v>13</v>
      </c>
      <c r="C1153" s="564"/>
      <c r="D1153" s="564"/>
      <c r="E1153" s="563"/>
      <c r="F1153" s="563"/>
      <c r="G1153" s="589"/>
      <c r="H1153" s="175" t="s">
        <v>225</v>
      </c>
      <c r="I1153" s="128" t="s">
        <v>226</v>
      </c>
      <c r="J1153" s="158">
        <v>1</v>
      </c>
      <c r="K1153" s="159">
        <v>44075</v>
      </c>
      <c r="L1153" s="159">
        <v>44196</v>
      </c>
      <c r="M1153" s="513">
        <f t="shared" si="55"/>
        <v>17.285714285714285</v>
      </c>
      <c r="N1153" s="129">
        <v>1</v>
      </c>
      <c r="O1153" s="128" t="s">
        <v>4872</v>
      </c>
      <c r="P1153" s="511">
        <f t="shared" si="54"/>
        <v>1</v>
      </c>
      <c r="Q1153" s="512" t="str" cm="1">
        <f t="array" aca="1" ref="Q1153" ca="1">IF(ISNUMBER(P1153),IF(P1153=100%,"CUMPLIDA",IF(AND(ISNUMBER(L1153),ISNUMBER(INDIRECT("FECHA_"&amp;$B1153,1))), IF(L1153&lt;=INDIRECT("FECHA_"&amp;$B1153,1),"INCUMPLIDA","PROCESO"), "VERIFICAR FECHA")),"SIN VALOR AVANCE")</f>
        <v>CUMPLIDA</v>
      </c>
    </row>
    <row r="1154" spans="1:17" ht="285.75">
      <c r="A1154" s="167" t="s">
        <v>19</v>
      </c>
      <c r="B1154" s="148" t="s">
        <v>13</v>
      </c>
      <c r="C1154" s="564"/>
      <c r="D1154" s="564"/>
      <c r="E1154" s="563"/>
      <c r="F1154" s="563"/>
      <c r="G1154" s="589"/>
      <c r="H1154" s="128" t="s">
        <v>227</v>
      </c>
      <c r="I1154" s="128" t="s">
        <v>228</v>
      </c>
      <c r="J1154" s="166">
        <v>1</v>
      </c>
      <c r="K1154" s="159">
        <v>45231</v>
      </c>
      <c r="L1154" s="159">
        <v>45504</v>
      </c>
      <c r="M1154" s="513">
        <f t="shared" si="55"/>
        <v>39</v>
      </c>
      <c r="N1154" s="129">
        <v>1</v>
      </c>
      <c r="O1154" s="160" t="s">
        <v>4856</v>
      </c>
      <c r="P1154" s="511">
        <f t="shared" si="54"/>
        <v>1</v>
      </c>
      <c r="Q1154" s="512" t="str" cm="1">
        <f t="array" aca="1" ref="Q1154" ca="1">IF(ISNUMBER(P1154),IF(P1154=100%,"CUMPLIDA",IF(AND(ISNUMBER(L1154),ISNUMBER(INDIRECT("FECHA_"&amp;$B1154,1))), IF(L1154&lt;=INDIRECT("FECHA_"&amp;$B1154,1),"INCUMPLIDA","PROCESO"), "VERIFICAR FECHA")),"SIN VALOR AVANCE")</f>
        <v>CUMPLIDA</v>
      </c>
    </row>
    <row r="1155" spans="1:17" ht="285.75">
      <c r="A1155" s="167" t="s">
        <v>19</v>
      </c>
      <c r="B1155" s="148" t="s">
        <v>13</v>
      </c>
      <c r="C1155" s="564"/>
      <c r="D1155" s="564"/>
      <c r="E1155" s="563"/>
      <c r="F1155" s="563"/>
      <c r="G1155" s="589"/>
      <c r="H1155" s="128" t="s">
        <v>230</v>
      </c>
      <c r="I1155" s="128" t="s">
        <v>231</v>
      </c>
      <c r="J1155" s="166">
        <v>1</v>
      </c>
      <c r="K1155" s="159">
        <v>45231</v>
      </c>
      <c r="L1155" s="159">
        <v>45504</v>
      </c>
      <c r="M1155" s="513">
        <f t="shared" si="55"/>
        <v>39</v>
      </c>
      <c r="N1155" s="129">
        <v>1</v>
      </c>
      <c r="O1155" s="160" t="s">
        <v>4856</v>
      </c>
      <c r="P1155" s="511">
        <f t="shared" si="54"/>
        <v>1</v>
      </c>
      <c r="Q1155" s="512" t="str" cm="1">
        <f t="array" aca="1" ref="Q1155" ca="1">IF(ISNUMBER(P1155),IF(P1155=100%,"CUMPLIDA",IF(AND(ISNUMBER(L1155),ISNUMBER(INDIRECT("FECHA_"&amp;$B1155,1))), IF(L1155&lt;=INDIRECT("FECHA_"&amp;$B1155,1),"INCUMPLIDA","PROCESO"), "VERIFICAR FECHA")),"SIN VALOR AVANCE")</f>
        <v>CUMPLIDA</v>
      </c>
    </row>
    <row r="1156" spans="1:17" ht="165.75">
      <c r="A1156" s="167" t="s">
        <v>19</v>
      </c>
      <c r="B1156" s="148" t="s">
        <v>13</v>
      </c>
      <c r="C1156" s="564"/>
      <c r="D1156" s="564"/>
      <c r="E1156" s="563"/>
      <c r="F1156" s="563"/>
      <c r="G1156" s="150" t="s">
        <v>117</v>
      </c>
      <c r="H1156" s="128" t="s">
        <v>118</v>
      </c>
      <c r="I1156" s="128" t="s">
        <v>119</v>
      </c>
      <c r="J1156" s="166">
        <v>1</v>
      </c>
      <c r="K1156" s="186">
        <v>45323</v>
      </c>
      <c r="L1156" s="186">
        <v>45747</v>
      </c>
      <c r="M1156" s="513">
        <f t="shared" si="55"/>
        <v>60.571428571428569</v>
      </c>
      <c r="N1156" s="129">
        <v>1</v>
      </c>
      <c r="O1156" s="160" t="s">
        <v>4857</v>
      </c>
      <c r="P1156" s="511">
        <f t="shared" si="54"/>
        <v>1</v>
      </c>
      <c r="Q1156" s="512" t="str" cm="1">
        <f t="array" aca="1" ref="Q1156" ca="1">IF(ISNUMBER(P1156),IF(P1156=100%,"CUMPLIDA",IF(AND(ISNUMBER(L1156),ISNUMBER(INDIRECT("FECHA_"&amp;$B1156,1))), IF(L1156&lt;=INDIRECT("FECHA_"&amp;$B1156,1),"INCUMPLIDA","PROCESO"), "VERIFICAR FECHA")),"SIN VALOR AVANCE")</f>
        <v>CUMPLIDA</v>
      </c>
    </row>
    <row r="1157" spans="1:17" ht="90.75">
      <c r="A1157" s="167" t="s">
        <v>19</v>
      </c>
      <c r="B1157" s="148" t="s">
        <v>13</v>
      </c>
      <c r="C1157" s="564"/>
      <c r="D1157" s="564"/>
      <c r="E1157" s="563"/>
      <c r="F1157" s="563"/>
      <c r="G1157" s="150" t="s">
        <v>120</v>
      </c>
      <c r="H1157" s="128" t="s">
        <v>120</v>
      </c>
      <c r="I1157" s="128" t="s">
        <v>121</v>
      </c>
      <c r="J1157" s="166">
        <v>1</v>
      </c>
      <c r="K1157" s="186">
        <v>45323</v>
      </c>
      <c r="L1157" s="186">
        <v>45747</v>
      </c>
      <c r="M1157" s="513">
        <f t="shared" si="55"/>
        <v>60.571428571428569</v>
      </c>
      <c r="N1157" s="129">
        <v>1</v>
      </c>
      <c r="O1157" s="128" t="s">
        <v>4865</v>
      </c>
      <c r="P1157" s="511">
        <f t="shared" si="54"/>
        <v>1</v>
      </c>
      <c r="Q1157" s="512" t="str" cm="1">
        <f t="array" aca="1" ref="Q1157" ca="1">IF(ISNUMBER(P1157),IF(P1157=100%,"CUMPLIDA",IF(AND(ISNUMBER(L1157),ISNUMBER(INDIRECT("FECHA_"&amp;$B1157,1))), IF(L1157&lt;=INDIRECT("FECHA_"&amp;$B1157,1),"INCUMPLIDA","PROCESO"), "VERIFICAR FECHA")),"SIN VALOR AVANCE")</f>
        <v>CUMPLIDA</v>
      </c>
    </row>
    <row r="1158" spans="1:17" ht="105.75">
      <c r="A1158" s="167" t="s">
        <v>19</v>
      </c>
      <c r="B1158" s="148" t="s">
        <v>13</v>
      </c>
      <c r="C1158" s="564"/>
      <c r="D1158" s="564"/>
      <c r="E1158" s="563"/>
      <c r="F1158" s="563"/>
      <c r="G1158" s="150" t="s">
        <v>194</v>
      </c>
      <c r="H1158" s="128" t="s">
        <v>195</v>
      </c>
      <c r="I1158" s="128" t="s">
        <v>196</v>
      </c>
      <c r="J1158" s="166">
        <v>1</v>
      </c>
      <c r="K1158" s="186">
        <v>45231</v>
      </c>
      <c r="L1158" s="186">
        <v>45747</v>
      </c>
      <c r="M1158" s="513">
        <f t="shared" si="55"/>
        <v>73.714285714285708</v>
      </c>
      <c r="N1158" s="129">
        <v>1</v>
      </c>
      <c r="O1158" s="128" t="s">
        <v>4858</v>
      </c>
      <c r="P1158" s="511">
        <f t="shared" si="54"/>
        <v>1</v>
      </c>
      <c r="Q1158" s="512" t="str" cm="1">
        <f t="array" aca="1" ref="Q1158" ca="1">IF(ISNUMBER(P1158),IF(P1158=100%,"CUMPLIDA",IF(AND(ISNUMBER(L1158),ISNUMBER(INDIRECT("FECHA_"&amp;$B1158,1))), IF(L1158&lt;=INDIRECT("FECHA_"&amp;$B1158,1),"INCUMPLIDA","PROCESO"), "VERIFICAR FECHA")),"SIN VALOR AVANCE")</f>
        <v>CUMPLIDA</v>
      </c>
    </row>
    <row r="1159" spans="1:17" ht="165.75">
      <c r="A1159" s="167" t="s">
        <v>19</v>
      </c>
      <c r="B1159" s="148" t="s">
        <v>13</v>
      </c>
      <c r="C1159" s="564"/>
      <c r="D1159" s="564"/>
      <c r="E1159" s="563"/>
      <c r="F1159" s="563"/>
      <c r="G1159" s="150" t="s">
        <v>122</v>
      </c>
      <c r="H1159" s="128" t="s">
        <v>122</v>
      </c>
      <c r="I1159" s="128" t="s">
        <v>200</v>
      </c>
      <c r="J1159" s="166">
        <v>1</v>
      </c>
      <c r="K1159" s="186">
        <v>45323</v>
      </c>
      <c r="L1159" s="186">
        <v>45747</v>
      </c>
      <c r="M1159" s="513">
        <f t="shared" si="55"/>
        <v>60.571428571428569</v>
      </c>
      <c r="N1159" s="129">
        <v>1</v>
      </c>
      <c r="O1159" s="160" t="s">
        <v>4857</v>
      </c>
      <c r="P1159" s="511">
        <f t="shared" si="54"/>
        <v>1</v>
      </c>
      <c r="Q1159" s="512" t="str" cm="1">
        <f t="array" aca="1" ref="Q1159" ca="1">IF(ISNUMBER(P1159),IF(P1159=100%,"CUMPLIDA",IF(AND(ISNUMBER(L1159),ISNUMBER(INDIRECT("FECHA_"&amp;$B1159,1))), IF(L1159&lt;=INDIRECT("FECHA_"&amp;$B1159,1),"INCUMPLIDA","PROCESO"), "VERIFICAR FECHA")),"SIN VALOR AVANCE")</f>
        <v>CUMPLIDA</v>
      </c>
    </row>
    <row r="1160" spans="1:17" ht="105.75">
      <c r="A1160" s="167" t="s">
        <v>19</v>
      </c>
      <c r="B1160" s="148" t="s">
        <v>13</v>
      </c>
      <c r="C1160" s="564"/>
      <c r="D1160" s="564"/>
      <c r="E1160" s="563"/>
      <c r="F1160" s="563"/>
      <c r="G1160" s="150" t="s">
        <v>124</v>
      </c>
      <c r="H1160" s="128" t="s">
        <v>124</v>
      </c>
      <c r="I1160" s="128" t="s">
        <v>125</v>
      </c>
      <c r="J1160" s="166">
        <v>1</v>
      </c>
      <c r="K1160" s="186">
        <v>45231</v>
      </c>
      <c r="L1160" s="186">
        <v>45747</v>
      </c>
      <c r="M1160" s="513">
        <f t="shared" si="55"/>
        <v>73.714285714285708</v>
      </c>
      <c r="N1160" s="129">
        <v>1</v>
      </c>
      <c r="O1160" s="128" t="s">
        <v>4858</v>
      </c>
      <c r="P1160" s="511">
        <f t="shared" si="54"/>
        <v>1</v>
      </c>
      <c r="Q1160" s="512" t="str" cm="1">
        <f t="array" aca="1" ref="Q1160" ca="1">IF(ISNUMBER(P1160),IF(P1160=100%,"CUMPLIDA",IF(AND(ISNUMBER(L1160),ISNUMBER(INDIRECT("FECHA_"&amp;$B1160,1))), IF(L1160&lt;=INDIRECT("FECHA_"&amp;$B1160,1),"INCUMPLIDA","PROCESO"), "VERIFICAR FECHA")),"SIN VALOR AVANCE")</f>
        <v>CUMPLIDA</v>
      </c>
    </row>
    <row r="1161" spans="1:17" ht="225.75">
      <c r="A1161" s="167" t="s">
        <v>19</v>
      </c>
      <c r="B1161" s="148" t="s">
        <v>13</v>
      </c>
      <c r="C1161" s="564"/>
      <c r="D1161" s="564"/>
      <c r="E1161" s="563"/>
      <c r="F1161" s="563"/>
      <c r="G1161" s="150" t="s">
        <v>126</v>
      </c>
      <c r="H1161" s="128" t="s">
        <v>126</v>
      </c>
      <c r="I1161" s="128" t="s">
        <v>233</v>
      </c>
      <c r="J1161" s="166">
        <v>1</v>
      </c>
      <c r="K1161" s="186">
        <v>45231</v>
      </c>
      <c r="L1161" s="186">
        <v>45808</v>
      </c>
      <c r="M1161" s="513">
        <f t="shared" si="55"/>
        <v>82.428571428571431</v>
      </c>
      <c r="N1161" s="129">
        <v>1</v>
      </c>
      <c r="O1161" s="160" t="s">
        <v>4873</v>
      </c>
      <c r="P1161" s="511">
        <f t="shared" si="54"/>
        <v>1</v>
      </c>
      <c r="Q1161" s="512" t="str" cm="1">
        <f t="array" aca="1" ref="Q1161" ca="1">IF(ISNUMBER(P1161),IF(P1161=100%,"CUMPLIDA",IF(AND(ISNUMBER(L1161),ISNUMBER(INDIRECT("FECHA_"&amp;$B1161,1))), IF(L1161&lt;=INDIRECT("FECHA_"&amp;$B1161,1),"INCUMPLIDA","PROCESO"), "VERIFICAR FECHA")),"SIN VALOR AVANCE")</f>
        <v>CUMPLIDA</v>
      </c>
    </row>
    <row r="1162" spans="1:17" ht="150.75">
      <c r="A1162" s="167" t="s">
        <v>19</v>
      </c>
      <c r="B1162" s="148" t="s">
        <v>13</v>
      </c>
      <c r="C1162" s="564"/>
      <c r="D1162" s="564"/>
      <c r="E1162" s="563"/>
      <c r="F1162" s="563"/>
      <c r="G1162" s="150" t="s">
        <v>128</v>
      </c>
      <c r="H1162" s="128" t="s">
        <v>129</v>
      </c>
      <c r="I1162" s="128" t="s">
        <v>130</v>
      </c>
      <c r="J1162" s="166">
        <v>7</v>
      </c>
      <c r="K1162" s="186">
        <v>46024</v>
      </c>
      <c r="L1162" s="186">
        <v>46660</v>
      </c>
      <c r="M1162" s="513">
        <f t="shared" si="55"/>
        <v>90.857142857142861</v>
      </c>
      <c r="N1162" s="129">
        <v>0</v>
      </c>
      <c r="O1162" s="128" t="s">
        <v>4874</v>
      </c>
      <c r="P1162" s="511">
        <f t="shared" si="54"/>
        <v>0</v>
      </c>
      <c r="Q1162" s="512" t="str" cm="1">
        <f t="array" aca="1" ref="Q1162" ca="1">IF(ISNUMBER(P1162),IF(P1162=100%,"CUMPLIDA",IF(AND(ISNUMBER(L1162),ISNUMBER(INDIRECT("FECHA_"&amp;$B1162,1))), IF(L1162&lt;=INDIRECT("FECHA_"&amp;$B1162,1),"INCUMPLIDA","PROCESO"), "VERIFICAR FECHA")),"SIN VALOR AVANCE")</f>
        <v>PROCESO</v>
      </c>
    </row>
    <row r="1163" spans="1:17" ht="165.75">
      <c r="A1163" s="167" t="s">
        <v>19</v>
      </c>
      <c r="B1163" s="148" t="s">
        <v>13</v>
      </c>
      <c r="C1163" s="564"/>
      <c r="D1163" s="564"/>
      <c r="E1163" s="563"/>
      <c r="F1163" s="563"/>
      <c r="G1163" s="150" t="s">
        <v>131</v>
      </c>
      <c r="H1163" s="128" t="s">
        <v>132</v>
      </c>
      <c r="I1163" s="128" t="s">
        <v>133</v>
      </c>
      <c r="J1163" s="166">
        <v>1</v>
      </c>
      <c r="K1163" s="186">
        <v>46024</v>
      </c>
      <c r="L1163" s="186">
        <v>46660</v>
      </c>
      <c r="M1163" s="513">
        <f t="shared" si="55"/>
        <v>90.857142857142861</v>
      </c>
      <c r="N1163" s="129">
        <v>0</v>
      </c>
      <c r="O1163" s="160" t="s">
        <v>4857</v>
      </c>
      <c r="P1163" s="511">
        <f t="shared" si="54"/>
        <v>0</v>
      </c>
      <c r="Q1163" s="512" t="str" cm="1">
        <f t="array" aca="1" ref="Q1163" ca="1">IF(ISNUMBER(P1163),IF(P1163=100%,"CUMPLIDA",IF(AND(ISNUMBER(L1163),ISNUMBER(INDIRECT("FECHA_"&amp;$B1163,1))), IF(L1163&lt;=INDIRECT("FECHA_"&amp;$B1163,1),"INCUMPLIDA","PROCESO"), "VERIFICAR FECHA")),"SIN VALOR AVANCE")</f>
        <v>PROCESO</v>
      </c>
    </row>
    <row r="1164" spans="1:17" ht="300.75">
      <c r="A1164" s="167" t="s">
        <v>19</v>
      </c>
      <c r="B1164" s="148" t="s">
        <v>13</v>
      </c>
      <c r="C1164" s="564"/>
      <c r="D1164" s="564"/>
      <c r="E1164" s="563"/>
      <c r="F1164" s="563"/>
      <c r="G1164" s="150" t="s">
        <v>134</v>
      </c>
      <c r="H1164" s="128" t="s">
        <v>135</v>
      </c>
      <c r="I1164" s="128" t="s">
        <v>136</v>
      </c>
      <c r="J1164" s="166">
        <v>2</v>
      </c>
      <c r="K1164" s="186">
        <v>46024</v>
      </c>
      <c r="L1164" s="186">
        <v>46660</v>
      </c>
      <c r="M1164" s="513">
        <f t="shared" si="55"/>
        <v>90.857142857142861</v>
      </c>
      <c r="N1164" s="129">
        <v>0</v>
      </c>
      <c r="O1164" s="160" t="s">
        <v>4870</v>
      </c>
      <c r="P1164" s="511">
        <f t="shared" si="54"/>
        <v>0</v>
      </c>
      <c r="Q1164" s="512" t="str" cm="1">
        <f t="array" aca="1" ref="Q1164" ca="1">IF(ISNUMBER(P1164),IF(P1164=100%,"CUMPLIDA",IF(AND(ISNUMBER(L1164),ISNUMBER(INDIRECT("FECHA_"&amp;$B1164,1))), IF(L1164&lt;=INDIRECT("FECHA_"&amp;$B1164,1),"INCUMPLIDA","PROCESO"), "VERIFICAR FECHA")),"SIN VALOR AVANCE")</f>
        <v>PROCESO</v>
      </c>
    </row>
    <row r="1165" spans="1:17" ht="135.75">
      <c r="A1165" s="167" t="s">
        <v>19</v>
      </c>
      <c r="B1165" s="148" t="s">
        <v>13</v>
      </c>
      <c r="C1165" s="564" t="s">
        <v>257</v>
      </c>
      <c r="D1165" s="564" t="s">
        <v>258</v>
      </c>
      <c r="E1165" s="563" t="s">
        <v>259</v>
      </c>
      <c r="F1165" s="592" t="s">
        <v>260</v>
      </c>
      <c r="G1165" s="592" t="s">
        <v>261</v>
      </c>
      <c r="H1165" s="179" t="s">
        <v>262</v>
      </c>
      <c r="I1165" s="179" t="s">
        <v>263</v>
      </c>
      <c r="J1165" s="158">
        <v>1</v>
      </c>
      <c r="K1165" s="159">
        <v>44927</v>
      </c>
      <c r="L1165" s="159">
        <v>45504</v>
      </c>
      <c r="M1165" s="513">
        <f t="shared" si="55"/>
        <v>82.428571428571431</v>
      </c>
      <c r="N1165" s="129">
        <v>1</v>
      </c>
      <c r="O1165" s="128" t="s">
        <v>4875</v>
      </c>
      <c r="P1165" s="511">
        <f t="shared" si="54"/>
        <v>1</v>
      </c>
      <c r="Q1165" s="512" t="str" cm="1">
        <f t="array" aca="1" ref="Q1165" ca="1">IF(ISNUMBER(P1165),IF(P1165=100%,"CUMPLIDA",IF(AND(ISNUMBER(L1165),ISNUMBER(INDIRECT("FECHA_"&amp;$B1165,1))), IF(L1165&lt;=INDIRECT("FECHA_"&amp;$B1165,1),"INCUMPLIDA","PROCESO"), "VERIFICAR FECHA")),"SIN VALOR AVANCE")</f>
        <v>CUMPLIDA</v>
      </c>
    </row>
    <row r="1166" spans="1:17" ht="150.75">
      <c r="A1166" s="167" t="s">
        <v>19</v>
      </c>
      <c r="B1166" s="148" t="s">
        <v>13</v>
      </c>
      <c r="C1166" s="564"/>
      <c r="D1166" s="564"/>
      <c r="E1166" s="563"/>
      <c r="F1166" s="592"/>
      <c r="G1166" s="592"/>
      <c r="H1166" s="179" t="s">
        <v>264</v>
      </c>
      <c r="I1166" s="179" t="s">
        <v>265</v>
      </c>
      <c r="J1166" s="158">
        <v>1</v>
      </c>
      <c r="K1166" s="159">
        <v>45139</v>
      </c>
      <c r="L1166" s="191">
        <v>46203</v>
      </c>
      <c r="M1166" s="513">
        <f t="shared" si="55"/>
        <v>152</v>
      </c>
      <c r="N1166" s="129">
        <v>0</v>
      </c>
      <c r="O1166" s="128" t="s">
        <v>4876</v>
      </c>
      <c r="P1166" s="511">
        <f t="shared" si="54"/>
        <v>0</v>
      </c>
      <c r="Q1166" s="512" t="str" cm="1">
        <f t="array" aca="1" ref="Q1166" ca="1">IF(ISNUMBER(P1166),IF(P1166=100%,"CUMPLIDA",IF(AND(ISNUMBER(L1166),ISNUMBER(INDIRECT("FECHA_"&amp;$B1166,1))), IF(L1166&lt;=INDIRECT("FECHA_"&amp;$B1166,1),"INCUMPLIDA","PROCESO"), "VERIFICAR FECHA")),"SIN VALOR AVANCE")</f>
        <v>PROCESO</v>
      </c>
    </row>
    <row r="1167" spans="1:17" ht="120">
      <c r="A1167" s="167" t="s">
        <v>19</v>
      </c>
      <c r="B1167" s="148" t="s">
        <v>13</v>
      </c>
      <c r="C1167" s="564"/>
      <c r="D1167" s="564"/>
      <c r="E1167" s="563"/>
      <c r="F1167" s="592"/>
      <c r="G1167" s="178" t="s">
        <v>266</v>
      </c>
      <c r="H1167" s="179" t="s">
        <v>267</v>
      </c>
      <c r="I1167" s="179" t="s">
        <v>268</v>
      </c>
      <c r="J1167" s="158">
        <v>1</v>
      </c>
      <c r="K1167" s="159">
        <v>44562</v>
      </c>
      <c r="L1167" s="159">
        <v>44926</v>
      </c>
      <c r="M1167" s="513">
        <f t="shared" si="55"/>
        <v>52</v>
      </c>
      <c r="N1167" s="129">
        <v>1</v>
      </c>
      <c r="O1167" s="128" t="s">
        <v>4877</v>
      </c>
      <c r="P1167" s="511">
        <f t="shared" si="54"/>
        <v>1</v>
      </c>
      <c r="Q1167" s="512" t="str" cm="1">
        <f t="array" aca="1" ref="Q1167" ca="1">IF(ISNUMBER(P1167),IF(P1167=100%,"CUMPLIDA",IF(AND(ISNUMBER(L1167),ISNUMBER(INDIRECT("FECHA_"&amp;$B1167,1))), IF(L1167&lt;=INDIRECT("FECHA_"&amp;$B1167,1),"INCUMPLIDA","PROCESO"), "VERIFICAR FECHA")),"SIN VALOR AVANCE")</f>
        <v>CUMPLIDA</v>
      </c>
    </row>
    <row r="1168" spans="1:17" ht="135.75">
      <c r="A1168" s="167" t="s">
        <v>19</v>
      </c>
      <c r="B1168" s="148" t="s">
        <v>13</v>
      </c>
      <c r="C1168" s="564" t="s">
        <v>257</v>
      </c>
      <c r="D1168" s="564" t="s">
        <v>258</v>
      </c>
      <c r="E1168" s="563" t="s">
        <v>269</v>
      </c>
      <c r="F1168" s="592" t="s">
        <v>270</v>
      </c>
      <c r="G1168" s="592" t="s">
        <v>261</v>
      </c>
      <c r="H1168" s="179" t="s">
        <v>262</v>
      </c>
      <c r="I1168" s="179" t="s">
        <v>263</v>
      </c>
      <c r="J1168" s="158">
        <v>1</v>
      </c>
      <c r="K1168" s="159">
        <v>44927</v>
      </c>
      <c r="L1168" s="159">
        <v>45504</v>
      </c>
      <c r="M1168" s="513">
        <f t="shared" si="55"/>
        <v>82.428571428571431</v>
      </c>
      <c r="N1168" s="129">
        <v>1</v>
      </c>
      <c r="O1168" s="128" t="s">
        <v>4875</v>
      </c>
      <c r="P1168" s="511">
        <f t="shared" si="54"/>
        <v>1</v>
      </c>
      <c r="Q1168" s="512" t="str" cm="1">
        <f t="array" aca="1" ref="Q1168" ca="1">IF(ISNUMBER(P1168),IF(P1168=100%,"CUMPLIDA",IF(AND(ISNUMBER(L1168),ISNUMBER(INDIRECT("FECHA_"&amp;$B1168,1))), IF(L1168&lt;=INDIRECT("FECHA_"&amp;$B1168,1),"INCUMPLIDA","PROCESO"), "VERIFICAR FECHA")),"SIN VALOR AVANCE")</f>
        <v>CUMPLIDA</v>
      </c>
    </row>
    <row r="1169" spans="1:17" ht="150.75">
      <c r="A1169" s="167" t="s">
        <v>19</v>
      </c>
      <c r="B1169" s="148" t="s">
        <v>13</v>
      </c>
      <c r="C1169" s="564"/>
      <c r="D1169" s="564"/>
      <c r="E1169" s="563"/>
      <c r="F1169" s="592" t="s">
        <v>270</v>
      </c>
      <c r="G1169" s="592"/>
      <c r="H1169" s="179" t="s">
        <v>264</v>
      </c>
      <c r="I1169" s="179" t="s">
        <v>265</v>
      </c>
      <c r="J1169" s="158">
        <v>1</v>
      </c>
      <c r="K1169" s="159">
        <v>45139</v>
      </c>
      <c r="L1169" s="191">
        <v>46203</v>
      </c>
      <c r="M1169" s="513">
        <f t="shared" si="55"/>
        <v>152</v>
      </c>
      <c r="N1169" s="129">
        <v>0</v>
      </c>
      <c r="O1169" s="128" t="s">
        <v>4876</v>
      </c>
      <c r="P1169" s="511">
        <f t="shared" ref="P1169:P1232" si="56">N1169/J1169</f>
        <v>0</v>
      </c>
      <c r="Q1169" s="512" t="str" cm="1">
        <f t="array" aca="1" ref="Q1169" ca="1">IF(ISNUMBER(P1169),IF(P1169=100%,"CUMPLIDA",IF(AND(ISNUMBER(L1169),ISNUMBER(INDIRECT("FECHA_"&amp;$B1169,1))), IF(L1169&lt;=INDIRECT("FECHA_"&amp;$B1169,1),"INCUMPLIDA","PROCESO"), "VERIFICAR FECHA")),"SIN VALOR AVANCE")</f>
        <v>PROCESO</v>
      </c>
    </row>
    <row r="1170" spans="1:17" ht="120.75">
      <c r="A1170" s="167" t="s">
        <v>19</v>
      </c>
      <c r="B1170" s="148" t="s">
        <v>13</v>
      </c>
      <c r="C1170" s="564"/>
      <c r="D1170" s="564"/>
      <c r="E1170" s="563"/>
      <c r="F1170" s="592" t="s">
        <v>270</v>
      </c>
      <c r="G1170" s="592" t="s">
        <v>271</v>
      </c>
      <c r="H1170" s="179" t="s">
        <v>272</v>
      </c>
      <c r="I1170" s="179" t="s">
        <v>273</v>
      </c>
      <c r="J1170" s="158">
        <v>1</v>
      </c>
      <c r="K1170" s="159">
        <v>44593</v>
      </c>
      <c r="L1170" s="159">
        <v>44742</v>
      </c>
      <c r="M1170" s="513">
        <f t="shared" si="55"/>
        <v>21.285714285714285</v>
      </c>
      <c r="N1170" s="129">
        <v>1</v>
      </c>
      <c r="O1170" s="128" t="s">
        <v>4878</v>
      </c>
      <c r="P1170" s="511">
        <f t="shared" si="56"/>
        <v>1</v>
      </c>
      <c r="Q1170" s="512" t="str" cm="1">
        <f t="array" aca="1" ref="Q1170" ca="1">IF(ISNUMBER(P1170),IF(P1170=100%,"CUMPLIDA",IF(AND(ISNUMBER(L1170),ISNUMBER(INDIRECT("FECHA_"&amp;$B1170,1))), IF(L1170&lt;=INDIRECT("FECHA_"&amp;$B1170,1),"INCUMPLIDA","PROCESO"), "VERIFICAR FECHA")),"SIN VALOR AVANCE")</f>
        <v>CUMPLIDA</v>
      </c>
    </row>
    <row r="1171" spans="1:17" ht="105.75">
      <c r="A1171" s="167" t="s">
        <v>19</v>
      </c>
      <c r="B1171" s="148" t="s">
        <v>13</v>
      </c>
      <c r="C1171" s="564"/>
      <c r="D1171" s="564"/>
      <c r="E1171" s="563"/>
      <c r="F1171" s="592" t="s">
        <v>270</v>
      </c>
      <c r="G1171" s="592"/>
      <c r="H1171" s="179" t="s">
        <v>274</v>
      </c>
      <c r="I1171" s="179" t="s">
        <v>275</v>
      </c>
      <c r="J1171" s="158">
        <v>1</v>
      </c>
      <c r="K1171" s="159">
        <v>44927</v>
      </c>
      <c r="L1171" s="159">
        <v>45138</v>
      </c>
      <c r="M1171" s="513">
        <f t="shared" si="55"/>
        <v>30.142857142857142</v>
      </c>
      <c r="N1171" s="129">
        <v>1</v>
      </c>
      <c r="O1171" s="128" t="s">
        <v>4879</v>
      </c>
      <c r="P1171" s="511">
        <f t="shared" si="56"/>
        <v>1</v>
      </c>
      <c r="Q1171" s="512" t="str" cm="1">
        <f t="array" aca="1" ref="Q1171" ca="1">IF(ISNUMBER(P1171),IF(P1171=100%,"CUMPLIDA",IF(AND(ISNUMBER(L1171),ISNUMBER(INDIRECT("FECHA_"&amp;$B1171,1))), IF(L1171&lt;=INDIRECT("FECHA_"&amp;$B1171,1),"INCUMPLIDA","PROCESO"), "VERIFICAR FECHA")),"SIN VALOR AVANCE")</f>
        <v>CUMPLIDA</v>
      </c>
    </row>
    <row r="1172" spans="1:17" ht="120">
      <c r="A1172" s="167" t="s">
        <v>19</v>
      </c>
      <c r="B1172" s="148" t="s">
        <v>13</v>
      </c>
      <c r="C1172" s="564"/>
      <c r="D1172" s="564"/>
      <c r="E1172" s="563"/>
      <c r="F1172" s="592" t="s">
        <v>270</v>
      </c>
      <c r="G1172" s="178" t="s">
        <v>276</v>
      </c>
      <c r="H1172" s="179" t="s">
        <v>267</v>
      </c>
      <c r="I1172" s="179" t="s">
        <v>268</v>
      </c>
      <c r="J1172" s="158">
        <v>1</v>
      </c>
      <c r="K1172" s="159">
        <v>44562</v>
      </c>
      <c r="L1172" s="159">
        <v>44926</v>
      </c>
      <c r="M1172" s="513">
        <f t="shared" si="55"/>
        <v>52</v>
      </c>
      <c r="N1172" s="129">
        <v>1</v>
      </c>
      <c r="O1172" s="128" t="s">
        <v>4877</v>
      </c>
      <c r="P1172" s="511">
        <f t="shared" si="56"/>
        <v>1</v>
      </c>
      <c r="Q1172" s="512" t="str" cm="1">
        <f t="array" aca="1" ref="Q1172" ca="1">IF(ISNUMBER(P1172),IF(P1172=100%,"CUMPLIDA",IF(AND(ISNUMBER(L1172),ISNUMBER(INDIRECT("FECHA_"&amp;$B1172,1))), IF(L1172&lt;=INDIRECT("FECHA_"&amp;$B1172,1),"INCUMPLIDA","PROCESO"), "VERIFICAR FECHA")),"SIN VALOR AVANCE")</f>
        <v>CUMPLIDA</v>
      </c>
    </row>
    <row r="1173" spans="1:17" ht="270.75">
      <c r="A1173" s="167" t="s">
        <v>19</v>
      </c>
      <c r="B1173" s="148" t="s">
        <v>13</v>
      </c>
      <c r="C1173" s="564" t="s">
        <v>257</v>
      </c>
      <c r="D1173" s="564" t="s">
        <v>258</v>
      </c>
      <c r="E1173" s="563" t="s">
        <v>277</v>
      </c>
      <c r="F1173" s="563" t="s">
        <v>278</v>
      </c>
      <c r="G1173" s="563" t="s">
        <v>222</v>
      </c>
      <c r="H1173" s="128" t="s">
        <v>227</v>
      </c>
      <c r="I1173" s="128" t="s">
        <v>228</v>
      </c>
      <c r="J1173" s="166">
        <v>1</v>
      </c>
      <c r="K1173" s="159">
        <v>45231</v>
      </c>
      <c r="L1173" s="159">
        <v>45504</v>
      </c>
      <c r="M1173" s="513">
        <f t="shared" si="55"/>
        <v>39</v>
      </c>
      <c r="N1173" s="129">
        <v>1</v>
      </c>
      <c r="O1173" s="160" t="s">
        <v>4880</v>
      </c>
      <c r="P1173" s="511">
        <f t="shared" si="56"/>
        <v>1</v>
      </c>
      <c r="Q1173" s="512" t="str" cm="1">
        <f t="array" aca="1" ref="Q1173" ca="1">IF(ISNUMBER(P1173),IF(P1173=100%,"CUMPLIDA",IF(AND(ISNUMBER(L1173),ISNUMBER(INDIRECT("FECHA_"&amp;$B1173,1))), IF(L1173&lt;=INDIRECT("FECHA_"&amp;$B1173,1),"INCUMPLIDA","PROCESO"), "VERIFICAR FECHA")),"SIN VALOR AVANCE")</f>
        <v>CUMPLIDA</v>
      </c>
    </row>
    <row r="1174" spans="1:17" ht="270.75">
      <c r="A1174" s="167" t="s">
        <v>19</v>
      </c>
      <c r="B1174" s="148" t="s">
        <v>13</v>
      </c>
      <c r="C1174" s="564"/>
      <c r="D1174" s="564"/>
      <c r="E1174" s="563"/>
      <c r="F1174" s="563"/>
      <c r="G1174" s="563"/>
      <c r="H1174" s="128" t="s">
        <v>230</v>
      </c>
      <c r="I1174" s="128" t="s">
        <v>231</v>
      </c>
      <c r="J1174" s="166">
        <v>1</v>
      </c>
      <c r="K1174" s="159">
        <v>45231</v>
      </c>
      <c r="L1174" s="159">
        <v>45504</v>
      </c>
      <c r="M1174" s="513">
        <f t="shared" si="55"/>
        <v>39</v>
      </c>
      <c r="N1174" s="129">
        <v>1</v>
      </c>
      <c r="O1174" s="160" t="s">
        <v>4880</v>
      </c>
      <c r="P1174" s="511">
        <f t="shared" si="56"/>
        <v>1</v>
      </c>
      <c r="Q1174" s="512" t="str" cm="1">
        <f t="array" aca="1" ref="Q1174" ca="1">IF(ISNUMBER(P1174),IF(P1174=100%,"CUMPLIDA",IF(AND(ISNUMBER(L1174),ISNUMBER(INDIRECT("FECHA_"&amp;$B1174,1))), IF(L1174&lt;=INDIRECT("FECHA_"&amp;$B1174,1),"INCUMPLIDA","PROCESO"), "VERIFICAR FECHA")),"SIN VALOR AVANCE")</f>
        <v>CUMPLIDA</v>
      </c>
    </row>
    <row r="1175" spans="1:17" ht="150.75">
      <c r="A1175" s="167" t="s">
        <v>19</v>
      </c>
      <c r="B1175" s="148" t="s">
        <v>13</v>
      </c>
      <c r="C1175" s="564"/>
      <c r="D1175" s="564"/>
      <c r="E1175" s="563"/>
      <c r="F1175" s="563"/>
      <c r="G1175" s="150" t="s">
        <v>117</v>
      </c>
      <c r="H1175" s="128" t="s">
        <v>118</v>
      </c>
      <c r="I1175" s="128" t="s">
        <v>119</v>
      </c>
      <c r="J1175" s="166">
        <v>1</v>
      </c>
      <c r="K1175" s="186">
        <v>45323</v>
      </c>
      <c r="L1175" s="186">
        <v>45747</v>
      </c>
      <c r="M1175" s="513">
        <f t="shared" si="55"/>
        <v>60.571428571428569</v>
      </c>
      <c r="N1175" s="129">
        <v>1</v>
      </c>
      <c r="O1175" s="160" t="s">
        <v>4881</v>
      </c>
      <c r="P1175" s="511">
        <f t="shared" si="56"/>
        <v>1</v>
      </c>
      <c r="Q1175" s="512" t="str" cm="1">
        <f t="array" aca="1" ref="Q1175" ca="1">IF(ISNUMBER(P1175),IF(P1175=100%,"CUMPLIDA",IF(AND(ISNUMBER(L1175),ISNUMBER(INDIRECT("FECHA_"&amp;$B1175,1))), IF(L1175&lt;=INDIRECT("FECHA_"&amp;$B1175,1),"INCUMPLIDA","PROCESO"), "VERIFICAR FECHA")),"SIN VALOR AVANCE")</f>
        <v>CUMPLIDA</v>
      </c>
    </row>
    <row r="1176" spans="1:17" ht="105.75">
      <c r="A1176" s="167" t="s">
        <v>19</v>
      </c>
      <c r="B1176" s="148" t="s">
        <v>13</v>
      </c>
      <c r="C1176" s="564"/>
      <c r="D1176" s="564"/>
      <c r="E1176" s="563"/>
      <c r="F1176" s="563"/>
      <c r="G1176" s="150" t="s">
        <v>120</v>
      </c>
      <c r="H1176" s="128" t="s">
        <v>120</v>
      </c>
      <c r="I1176" s="128" t="s">
        <v>121</v>
      </c>
      <c r="J1176" s="166">
        <v>1</v>
      </c>
      <c r="K1176" s="186">
        <v>45323</v>
      </c>
      <c r="L1176" s="186">
        <v>45747</v>
      </c>
      <c r="M1176" s="513">
        <f t="shared" si="55"/>
        <v>60.571428571428569</v>
      </c>
      <c r="N1176" s="129">
        <v>1</v>
      </c>
      <c r="O1176" s="128" t="s">
        <v>4858</v>
      </c>
      <c r="P1176" s="511">
        <f t="shared" si="56"/>
        <v>1</v>
      </c>
      <c r="Q1176" s="512" t="str" cm="1">
        <f t="array" aca="1" ref="Q1176" ca="1">IF(ISNUMBER(P1176),IF(P1176=100%,"CUMPLIDA",IF(AND(ISNUMBER(L1176),ISNUMBER(INDIRECT("FECHA_"&amp;$B1176,1))), IF(L1176&lt;=INDIRECT("FECHA_"&amp;$B1176,1),"INCUMPLIDA","PROCESO"), "VERIFICAR FECHA")),"SIN VALOR AVANCE")</f>
        <v>CUMPLIDA</v>
      </c>
    </row>
    <row r="1177" spans="1:17" ht="105.75">
      <c r="A1177" s="167" t="s">
        <v>19</v>
      </c>
      <c r="B1177" s="148" t="s">
        <v>13</v>
      </c>
      <c r="C1177" s="564"/>
      <c r="D1177" s="564"/>
      <c r="E1177" s="563"/>
      <c r="F1177" s="563"/>
      <c r="G1177" s="150" t="s">
        <v>194</v>
      </c>
      <c r="H1177" s="128" t="s">
        <v>195</v>
      </c>
      <c r="I1177" s="128" t="s">
        <v>196</v>
      </c>
      <c r="J1177" s="166">
        <v>1</v>
      </c>
      <c r="K1177" s="186">
        <v>45231</v>
      </c>
      <c r="L1177" s="186">
        <v>45747</v>
      </c>
      <c r="M1177" s="513">
        <f t="shared" si="55"/>
        <v>73.714285714285708</v>
      </c>
      <c r="N1177" s="129">
        <v>1</v>
      </c>
      <c r="O1177" s="128" t="s">
        <v>4858</v>
      </c>
      <c r="P1177" s="511">
        <f t="shared" si="56"/>
        <v>1</v>
      </c>
      <c r="Q1177" s="512" t="str" cm="1">
        <f t="array" aca="1" ref="Q1177" ca="1">IF(ISNUMBER(P1177),IF(P1177=100%,"CUMPLIDA",IF(AND(ISNUMBER(L1177),ISNUMBER(INDIRECT("FECHA_"&amp;$B1177,1))), IF(L1177&lt;=INDIRECT("FECHA_"&amp;$B1177,1),"INCUMPLIDA","PROCESO"), "VERIFICAR FECHA")),"SIN VALOR AVANCE")</f>
        <v>CUMPLIDA</v>
      </c>
    </row>
    <row r="1178" spans="1:17" ht="150.75">
      <c r="A1178" s="167" t="s">
        <v>19</v>
      </c>
      <c r="B1178" s="148" t="s">
        <v>13</v>
      </c>
      <c r="C1178" s="564"/>
      <c r="D1178" s="564"/>
      <c r="E1178" s="563"/>
      <c r="F1178" s="563"/>
      <c r="G1178" s="150" t="s">
        <v>122</v>
      </c>
      <c r="H1178" s="128" t="s">
        <v>122</v>
      </c>
      <c r="I1178" s="128" t="s">
        <v>200</v>
      </c>
      <c r="J1178" s="166">
        <v>1</v>
      </c>
      <c r="K1178" s="186">
        <v>45323</v>
      </c>
      <c r="L1178" s="186">
        <v>45747</v>
      </c>
      <c r="M1178" s="513">
        <f t="shared" si="55"/>
        <v>60.571428571428569</v>
      </c>
      <c r="N1178" s="129">
        <v>1</v>
      </c>
      <c r="O1178" s="160" t="s">
        <v>4881</v>
      </c>
      <c r="P1178" s="511">
        <f t="shared" si="56"/>
        <v>1</v>
      </c>
      <c r="Q1178" s="512" t="str" cm="1">
        <f t="array" aca="1" ref="Q1178" ca="1">IF(ISNUMBER(P1178),IF(P1178=100%,"CUMPLIDA",IF(AND(ISNUMBER(L1178),ISNUMBER(INDIRECT("FECHA_"&amp;$B1178,1))), IF(L1178&lt;=INDIRECT("FECHA_"&amp;$B1178,1),"INCUMPLIDA","PROCESO"), "VERIFICAR FECHA")),"SIN VALOR AVANCE")</f>
        <v>CUMPLIDA</v>
      </c>
    </row>
    <row r="1179" spans="1:17" ht="105.75">
      <c r="A1179" s="167" t="s">
        <v>19</v>
      </c>
      <c r="B1179" s="148" t="s">
        <v>13</v>
      </c>
      <c r="C1179" s="564"/>
      <c r="D1179" s="564"/>
      <c r="E1179" s="563"/>
      <c r="F1179" s="563"/>
      <c r="G1179" s="150" t="s">
        <v>124</v>
      </c>
      <c r="H1179" s="128" t="s">
        <v>124</v>
      </c>
      <c r="I1179" s="128" t="s">
        <v>125</v>
      </c>
      <c r="J1179" s="166">
        <v>1</v>
      </c>
      <c r="K1179" s="186">
        <v>45231</v>
      </c>
      <c r="L1179" s="186">
        <v>45747</v>
      </c>
      <c r="M1179" s="513">
        <f t="shared" si="55"/>
        <v>73.714285714285708</v>
      </c>
      <c r="N1179" s="129">
        <v>1</v>
      </c>
      <c r="O1179" s="128" t="s">
        <v>4858</v>
      </c>
      <c r="P1179" s="511">
        <f t="shared" si="56"/>
        <v>1</v>
      </c>
      <c r="Q1179" s="512" t="str" cm="1">
        <f t="array" aca="1" ref="Q1179" ca="1">IF(ISNUMBER(P1179),IF(P1179=100%,"CUMPLIDA",IF(AND(ISNUMBER(L1179),ISNUMBER(INDIRECT("FECHA_"&amp;$B1179,1))), IF(L1179&lt;=INDIRECT("FECHA_"&amp;$B1179,1),"INCUMPLIDA","PROCESO"), "VERIFICAR FECHA")),"SIN VALOR AVANCE")</f>
        <v>CUMPLIDA</v>
      </c>
    </row>
    <row r="1180" spans="1:17" ht="225.75">
      <c r="A1180" s="167" t="s">
        <v>19</v>
      </c>
      <c r="B1180" s="148" t="s">
        <v>13</v>
      </c>
      <c r="C1180" s="564"/>
      <c r="D1180" s="564"/>
      <c r="E1180" s="563"/>
      <c r="F1180" s="563"/>
      <c r="G1180" s="150" t="s">
        <v>126</v>
      </c>
      <c r="H1180" s="128" t="s">
        <v>126</v>
      </c>
      <c r="I1180" s="128" t="s">
        <v>233</v>
      </c>
      <c r="J1180" s="166">
        <v>1</v>
      </c>
      <c r="K1180" s="186">
        <v>45231</v>
      </c>
      <c r="L1180" s="186">
        <v>45808</v>
      </c>
      <c r="M1180" s="513">
        <f t="shared" si="55"/>
        <v>82.428571428571431</v>
      </c>
      <c r="N1180" s="129">
        <v>1</v>
      </c>
      <c r="O1180" s="160" t="s">
        <v>4882</v>
      </c>
      <c r="P1180" s="511">
        <f t="shared" si="56"/>
        <v>1</v>
      </c>
      <c r="Q1180" s="512" t="str" cm="1">
        <f t="array" aca="1" ref="Q1180" ca="1">IF(ISNUMBER(P1180),IF(P1180=100%,"CUMPLIDA",IF(AND(ISNUMBER(L1180),ISNUMBER(INDIRECT("FECHA_"&amp;$B1180,1))), IF(L1180&lt;=INDIRECT("FECHA_"&amp;$B1180,1),"INCUMPLIDA","PROCESO"), "VERIFICAR FECHA")),"SIN VALOR AVANCE")</f>
        <v>CUMPLIDA</v>
      </c>
    </row>
    <row r="1181" spans="1:17" ht="180.75">
      <c r="A1181" s="167" t="s">
        <v>19</v>
      </c>
      <c r="B1181" s="148" t="s">
        <v>13</v>
      </c>
      <c r="C1181" s="564"/>
      <c r="D1181" s="564"/>
      <c r="E1181" s="563"/>
      <c r="F1181" s="563"/>
      <c r="G1181" s="150" t="s">
        <v>128</v>
      </c>
      <c r="H1181" s="128" t="s">
        <v>129</v>
      </c>
      <c r="I1181" s="128" t="s">
        <v>130</v>
      </c>
      <c r="J1181" s="166">
        <v>8</v>
      </c>
      <c r="K1181" s="186">
        <v>45839</v>
      </c>
      <c r="L1181" s="186">
        <v>46568</v>
      </c>
      <c r="M1181" s="513">
        <f t="shared" si="55"/>
        <v>104.14285714285714</v>
      </c>
      <c r="N1181" s="129">
        <v>0</v>
      </c>
      <c r="O1181" s="128" t="s">
        <v>4883</v>
      </c>
      <c r="P1181" s="511">
        <f t="shared" si="56"/>
        <v>0</v>
      </c>
      <c r="Q1181" s="512" t="str" cm="1">
        <f t="array" aca="1" ref="Q1181" ca="1">IF(ISNUMBER(P1181),IF(P1181=100%,"CUMPLIDA",IF(AND(ISNUMBER(L1181),ISNUMBER(INDIRECT("FECHA_"&amp;$B1181,1))), IF(L1181&lt;=INDIRECT("FECHA_"&amp;$B1181,1),"INCUMPLIDA","PROCESO"), "VERIFICAR FECHA")),"SIN VALOR AVANCE")</f>
        <v>PROCESO</v>
      </c>
    </row>
    <row r="1182" spans="1:17" ht="135.75">
      <c r="A1182" s="167" t="s">
        <v>19</v>
      </c>
      <c r="B1182" s="148" t="s">
        <v>13</v>
      </c>
      <c r="C1182" s="564"/>
      <c r="D1182" s="564"/>
      <c r="E1182" s="563"/>
      <c r="F1182" s="563"/>
      <c r="G1182" s="150" t="s">
        <v>131</v>
      </c>
      <c r="H1182" s="128" t="s">
        <v>132</v>
      </c>
      <c r="I1182" s="128" t="s">
        <v>133</v>
      </c>
      <c r="J1182" s="166">
        <v>1</v>
      </c>
      <c r="K1182" s="186">
        <v>45839</v>
      </c>
      <c r="L1182" s="186">
        <v>46568</v>
      </c>
      <c r="M1182" s="513">
        <f t="shared" si="55"/>
        <v>104.14285714285714</v>
      </c>
      <c r="N1182" s="129">
        <v>0</v>
      </c>
      <c r="O1182" s="160" t="s">
        <v>4884</v>
      </c>
      <c r="P1182" s="511">
        <f t="shared" si="56"/>
        <v>0</v>
      </c>
      <c r="Q1182" s="512" t="str" cm="1">
        <f t="array" aca="1" ref="Q1182" ca="1">IF(ISNUMBER(P1182),IF(P1182=100%,"CUMPLIDA",IF(AND(ISNUMBER(L1182),ISNUMBER(INDIRECT("FECHA_"&amp;$B1182,1))), IF(L1182&lt;=INDIRECT("FECHA_"&amp;$B1182,1),"INCUMPLIDA","PROCESO"), "VERIFICAR FECHA")),"SIN VALOR AVANCE")</f>
        <v>PROCESO</v>
      </c>
    </row>
    <row r="1183" spans="1:17" ht="270.75">
      <c r="A1183" s="167" t="s">
        <v>19</v>
      </c>
      <c r="B1183" s="148" t="s">
        <v>13</v>
      </c>
      <c r="C1183" s="564"/>
      <c r="D1183" s="564"/>
      <c r="E1183" s="563"/>
      <c r="F1183" s="563"/>
      <c r="G1183" s="150" t="s">
        <v>134</v>
      </c>
      <c r="H1183" s="128" t="s">
        <v>135</v>
      </c>
      <c r="I1183" s="128" t="s">
        <v>136</v>
      </c>
      <c r="J1183" s="166">
        <v>2</v>
      </c>
      <c r="K1183" s="186">
        <v>45839</v>
      </c>
      <c r="L1183" s="186">
        <v>46568</v>
      </c>
      <c r="M1183" s="513">
        <f t="shared" si="55"/>
        <v>104.14285714285714</v>
      </c>
      <c r="N1183" s="129">
        <v>0</v>
      </c>
      <c r="O1183" s="160" t="s">
        <v>4885</v>
      </c>
      <c r="P1183" s="511">
        <f t="shared" si="56"/>
        <v>0</v>
      </c>
      <c r="Q1183" s="512" t="str" cm="1">
        <f t="array" aca="1" ref="Q1183" ca="1">IF(ISNUMBER(P1183),IF(P1183=100%,"CUMPLIDA",IF(AND(ISNUMBER(L1183),ISNUMBER(INDIRECT("FECHA_"&amp;$B1183,1))), IF(L1183&lt;=INDIRECT("FECHA_"&amp;$B1183,1),"INCUMPLIDA","PROCESO"), "VERIFICAR FECHA")),"SIN VALOR AVANCE")</f>
        <v>PROCESO</v>
      </c>
    </row>
    <row r="1184" spans="1:17" ht="255.75">
      <c r="A1184" s="167" t="s">
        <v>19</v>
      </c>
      <c r="B1184" s="148" t="s">
        <v>13</v>
      </c>
      <c r="C1184" s="564" t="s">
        <v>257</v>
      </c>
      <c r="D1184" s="564" t="s">
        <v>258</v>
      </c>
      <c r="E1184" s="563" t="s">
        <v>279</v>
      </c>
      <c r="F1184" s="563" t="s">
        <v>280</v>
      </c>
      <c r="G1184" s="563" t="s">
        <v>222</v>
      </c>
      <c r="H1184" s="128" t="s">
        <v>227</v>
      </c>
      <c r="I1184" s="128" t="s">
        <v>228</v>
      </c>
      <c r="J1184" s="166">
        <v>1</v>
      </c>
      <c r="K1184" s="159">
        <v>45231</v>
      </c>
      <c r="L1184" s="159">
        <v>45504</v>
      </c>
      <c r="M1184" s="513">
        <f t="shared" si="55"/>
        <v>39</v>
      </c>
      <c r="N1184" s="129">
        <v>1</v>
      </c>
      <c r="O1184" s="128" t="s">
        <v>4886</v>
      </c>
      <c r="P1184" s="511">
        <f t="shared" si="56"/>
        <v>1</v>
      </c>
      <c r="Q1184" s="512" t="str" cm="1">
        <f t="array" aca="1" ref="Q1184" ca="1">IF(ISNUMBER(P1184),IF(P1184=100%,"CUMPLIDA",IF(AND(ISNUMBER(L1184),ISNUMBER(INDIRECT("FECHA_"&amp;$B1184,1))), IF(L1184&lt;=INDIRECT("FECHA_"&amp;$B1184,1),"INCUMPLIDA","PROCESO"), "VERIFICAR FECHA")),"SIN VALOR AVANCE")</f>
        <v>CUMPLIDA</v>
      </c>
    </row>
    <row r="1185" spans="1:17" ht="255.75">
      <c r="A1185" s="167" t="s">
        <v>19</v>
      </c>
      <c r="B1185" s="148" t="s">
        <v>13</v>
      </c>
      <c r="C1185" s="564"/>
      <c r="D1185" s="564"/>
      <c r="E1185" s="563"/>
      <c r="F1185" s="563"/>
      <c r="G1185" s="563"/>
      <c r="H1185" s="128" t="s">
        <v>230</v>
      </c>
      <c r="I1185" s="128" t="s">
        <v>231</v>
      </c>
      <c r="J1185" s="166">
        <v>1</v>
      </c>
      <c r="K1185" s="159">
        <v>45231</v>
      </c>
      <c r="L1185" s="159">
        <v>45504</v>
      </c>
      <c r="M1185" s="513">
        <f t="shared" si="55"/>
        <v>39</v>
      </c>
      <c r="N1185" s="129">
        <v>1</v>
      </c>
      <c r="O1185" s="128" t="s">
        <v>4886</v>
      </c>
      <c r="P1185" s="511">
        <f t="shared" si="56"/>
        <v>1</v>
      </c>
      <c r="Q1185" s="512" t="str" cm="1">
        <f t="array" aca="1" ref="Q1185" ca="1">IF(ISNUMBER(P1185),IF(P1185=100%,"CUMPLIDA",IF(AND(ISNUMBER(L1185),ISNUMBER(INDIRECT("FECHA_"&amp;$B1185,1))), IF(L1185&lt;=INDIRECT("FECHA_"&amp;$B1185,1),"INCUMPLIDA","PROCESO"), "VERIFICAR FECHA")),"SIN VALOR AVANCE")</f>
        <v>CUMPLIDA</v>
      </c>
    </row>
    <row r="1186" spans="1:17" ht="135.75">
      <c r="A1186" s="167" t="s">
        <v>19</v>
      </c>
      <c r="B1186" s="148" t="s">
        <v>13</v>
      </c>
      <c r="C1186" s="564"/>
      <c r="D1186" s="564"/>
      <c r="E1186" s="563"/>
      <c r="F1186" s="563"/>
      <c r="G1186" s="150" t="s">
        <v>117</v>
      </c>
      <c r="H1186" s="128" t="s">
        <v>118</v>
      </c>
      <c r="I1186" s="128" t="s">
        <v>119</v>
      </c>
      <c r="J1186" s="166">
        <v>1</v>
      </c>
      <c r="K1186" s="186">
        <v>45323</v>
      </c>
      <c r="L1186" s="186">
        <v>45747</v>
      </c>
      <c r="M1186" s="513">
        <f t="shared" si="55"/>
        <v>60.571428571428569</v>
      </c>
      <c r="N1186" s="129">
        <v>1</v>
      </c>
      <c r="O1186" s="128" t="s">
        <v>4887</v>
      </c>
      <c r="P1186" s="511">
        <f t="shared" si="56"/>
        <v>1</v>
      </c>
      <c r="Q1186" s="512" t="str" cm="1">
        <f t="array" aca="1" ref="Q1186" ca="1">IF(ISNUMBER(P1186),IF(P1186=100%,"CUMPLIDA",IF(AND(ISNUMBER(L1186),ISNUMBER(INDIRECT("FECHA_"&amp;$B1186,1))), IF(L1186&lt;=INDIRECT("FECHA_"&amp;$B1186,1),"INCUMPLIDA","PROCESO"), "VERIFICAR FECHA")),"SIN VALOR AVANCE")</f>
        <v>CUMPLIDA</v>
      </c>
    </row>
    <row r="1187" spans="1:17" ht="105.75">
      <c r="A1187" s="167" t="s">
        <v>19</v>
      </c>
      <c r="B1187" s="148" t="s">
        <v>13</v>
      </c>
      <c r="C1187" s="564"/>
      <c r="D1187" s="564"/>
      <c r="E1187" s="563"/>
      <c r="F1187" s="563"/>
      <c r="G1187" s="150" t="s">
        <v>120</v>
      </c>
      <c r="H1187" s="128" t="s">
        <v>120</v>
      </c>
      <c r="I1187" s="128" t="s">
        <v>121</v>
      </c>
      <c r="J1187" s="166">
        <v>1</v>
      </c>
      <c r="K1187" s="186">
        <v>45323</v>
      </c>
      <c r="L1187" s="186">
        <v>45747</v>
      </c>
      <c r="M1187" s="513">
        <f t="shared" si="55"/>
        <v>60.571428571428569</v>
      </c>
      <c r="N1187" s="129">
        <v>1</v>
      </c>
      <c r="O1187" s="128" t="s">
        <v>4858</v>
      </c>
      <c r="P1187" s="511">
        <f t="shared" si="56"/>
        <v>1</v>
      </c>
      <c r="Q1187" s="512" t="str" cm="1">
        <f t="array" aca="1" ref="Q1187" ca="1">IF(ISNUMBER(P1187),IF(P1187=100%,"CUMPLIDA",IF(AND(ISNUMBER(L1187),ISNUMBER(INDIRECT("FECHA_"&amp;$B1187,1))), IF(L1187&lt;=INDIRECT("FECHA_"&amp;$B1187,1),"INCUMPLIDA","PROCESO"), "VERIFICAR FECHA")),"SIN VALOR AVANCE")</f>
        <v>CUMPLIDA</v>
      </c>
    </row>
    <row r="1188" spans="1:17" ht="105.75">
      <c r="A1188" s="167" t="s">
        <v>19</v>
      </c>
      <c r="B1188" s="148" t="s">
        <v>13</v>
      </c>
      <c r="C1188" s="564"/>
      <c r="D1188" s="564"/>
      <c r="E1188" s="563"/>
      <c r="F1188" s="563"/>
      <c r="G1188" s="150" t="s">
        <v>194</v>
      </c>
      <c r="H1188" s="128" t="s">
        <v>195</v>
      </c>
      <c r="I1188" s="128" t="s">
        <v>196</v>
      </c>
      <c r="J1188" s="166">
        <v>1</v>
      </c>
      <c r="K1188" s="186">
        <v>45231</v>
      </c>
      <c r="L1188" s="186">
        <v>45747</v>
      </c>
      <c r="M1188" s="513">
        <f t="shared" si="55"/>
        <v>73.714285714285708</v>
      </c>
      <c r="N1188" s="129">
        <v>1</v>
      </c>
      <c r="O1188" s="128" t="s">
        <v>4858</v>
      </c>
      <c r="P1188" s="511">
        <f t="shared" si="56"/>
        <v>1</v>
      </c>
      <c r="Q1188" s="512" t="str" cm="1">
        <f t="array" aca="1" ref="Q1188" ca="1">IF(ISNUMBER(P1188),IF(P1188=100%,"CUMPLIDA",IF(AND(ISNUMBER(L1188),ISNUMBER(INDIRECT("FECHA_"&amp;$B1188,1))), IF(L1188&lt;=INDIRECT("FECHA_"&amp;$B1188,1),"INCUMPLIDA","PROCESO"), "VERIFICAR FECHA")),"SIN VALOR AVANCE")</f>
        <v>CUMPLIDA</v>
      </c>
    </row>
    <row r="1189" spans="1:17" ht="135.75">
      <c r="A1189" s="167" t="s">
        <v>19</v>
      </c>
      <c r="B1189" s="148" t="s">
        <v>13</v>
      </c>
      <c r="C1189" s="564"/>
      <c r="D1189" s="564"/>
      <c r="E1189" s="563"/>
      <c r="F1189" s="563"/>
      <c r="G1189" s="150" t="s">
        <v>122</v>
      </c>
      <c r="H1189" s="128" t="s">
        <v>122</v>
      </c>
      <c r="I1189" s="128" t="s">
        <v>200</v>
      </c>
      <c r="J1189" s="166">
        <v>1</v>
      </c>
      <c r="K1189" s="186">
        <v>45323</v>
      </c>
      <c r="L1189" s="186">
        <v>45747</v>
      </c>
      <c r="M1189" s="513">
        <f t="shared" si="55"/>
        <v>60.571428571428569</v>
      </c>
      <c r="N1189" s="129">
        <v>1</v>
      </c>
      <c r="O1189" s="128" t="s">
        <v>4887</v>
      </c>
      <c r="P1189" s="511">
        <f t="shared" si="56"/>
        <v>1</v>
      </c>
      <c r="Q1189" s="512" t="str" cm="1">
        <f t="array" aca="1" ref="Q1189" ca="1">IF(ISNUMBER(P1189),IF(P1189=100%,"CUMPLIDA",IF(AND(ISNUMBER(L1189),ISNUMBER(INDIRECT("FECHA_"&amp;$B1189,1))), IF(L1189&lt;=INDIRECT("FECHA_"&amp;$B1189,1),"INCUMPLIDA","PROCESO"), "VERIFICAR FECHA")),"SIN VALOR AVANCE")</f>
        <v>CUMPLIDA</v>
      </c>
    </row>
    <row r="1190" spans="1:17" ht="120.75">
      <c r="A1190" s="167" t="s">
        <v>19</v>
      </c>
      <c r="B1190" s="148" t="s">
        <v>13</v>
      </c>
      <c r="C1190" s="564"/>
      <c r="D1190" s="564" t="s">
        <v>258</v>
      </c>
      <c r="E1190" s="563"/>
      <c r="F1190" s="563"/>
      <c r="G1190" s="150" t="s">
        <v>124</v>
      </c>
      <c r="H1190" s="128" t="s">
        <v>124</v>
      </c>
      <c r="I1190" s="128" t="s">
        <v>125</v>
      </c>
      <c r="J1190" s="166">
        <v>1</v>
      </c>
      <c r="K1190" s="186">
        <v>45231</v>
      </c>
      <c r="L1190" s="186">
        <v>45747</v>
      </c>
      <c r="M1190" s="513">
        <f t="shared" si="55"/>
        <v>73.714285714285708</v>
      </c>
      <c r="N1190" s="129">
        <v>1</v>
      </c>
      <c r="O1190" s="128" t="s">
        <v>4862</v>
      </c>
      <c r="P1190" s="511">
        <f t="shared" si="56"/>
        <v>1</v>
      </c>
      <c r="Q1190" s="512" t="str" cm="1">
        <f t="array" aca="1" ref="Q1190" ca="1">IF(ISNUMBER(P1190),IF(P1190=100%,"CUMPLIDA",IF(AND(ISNUMBER(L1190),ISNUMBER(INDIRECT("FECHA_"&amp;$B1190,1))), IF(L1190&lt;=INDIRECT("FECHA_"&amp;$B1190,1),"INCUMPLIDA","PROCESO"), "VERIFICAR FECHA")),"SIN VALOR AVANCE")</f>
        <v>CUMPLIDA</v>
      </c>
    </row>
    <row r="1191" spans="1:17" ht="195.75">
      <c r="A1191" s="167" t="s">
        <v>19</v>
      </c>
      <c r="B1191" s="148" t="s">
        <v>13</v>
      </c>
      <c r="C1191" s="564"/>
      <c r="D1191" s="564"/>
      <c r="E1191" s="563"/>
      <c r="F1191" s="563"/>
      <c r="G1191" s="150" t="s">
        <v>126</v>
      </c>
      <c r="H1191" s="128" t="s">
        <v>126</v>
      </c>
      <c r="I1191" s="128" t="s">
        <v>233</v>
      </c>
      <c r="J1191" s="166">
        <v>1</v>
      </c>
      <c r="K1191" s="186">
        <v>45231</v>
      </c>
      <c r="L1191" s="186">
        <v>45808</v>
      </c>
      <c r="M1191" s="513">
        <f t="shared" si="55"/>
        <v>82.428571428571431</v>
      </c>
      <c r="N1191" s="129">
        <v>1</v>
      </c>
      <c r="O1191" s="160" t="s">
        <v>4888</v>
      </c>
      <c r="P1191" s="511">
        <f t="shared" si="56"/>
        <v>1</v>
      </c>
      <c r="Q1191" s="512" t="str" cm="1">
        <f t="array" aca="1" ref="Q1191" ca="1">IF(ISNUMBER(P1191),IF(P1191=100%,"CUMPLIDA",IF(AND(ISNUMBER(L1191),ISNUMBER(INDIRECT("FECHA_"&amp;$B1191,1))), IF(L1191&lt;=INDIRECT("FECHA_"&amp;$B1191,1),"INCUMPLIDA","PROCESO"), "VERIFICAR FECHA")),"SIN VALOR AVANCE")</f>
        <v>CUMPLIDA</v>
      </c>
    </row>
    <row r="1192" spans="1:17" ht="180.75">
      <c r="A1192" s="167" t="s">
        <v>19</v>
      </c>
      <c r="B1192" s="148" t="s">
        <v>13</v>
      </c>
      <c r="C1192" s="564"/>
      <c r="D1192" s="564"/>
      <c r="E1192" s="563"/>
      <c r="F1192" s="563"/>
      <c r="G1192" s="150" t="s">
        <v>128</v>
      </c>
      <c r="H1192" s="128" t="s">
        <v>129</v>
      </c>
      <c r="I1192" s="128" t="s">
        <v>130</v>
      </c>
      <c r="J1192" s="166">
        <v>7</v>
      </c>
      <c r="K1192" s="186">
        <v>46024</v>
      </c>
      <c r="L1192" s="186">
        <v>46660</v>
      </c>
      <c r="M1192" s="513">
        <f t="shared" si="55"/>
        <v>90.857142857142861</v>
      </c>
      <c r="N1192" s="129">
        <v>0</v>
      </c>
      <c r="O1192" s="128" t="s">
        <v>4889</v>
      </c>
      <c r="P1192" s="511">
        <f t="shared" si="56"/>
        <v>0</v>
      </c>
      <c r="Q1192" s="512" t="str" cm="1">
        <f t="array" aca="1" ref="Q1192" ca="1">IF(ISNUMBER(P1192),IF(P1192=100%,"CUMPLIDA",IF(AND(ISNUMBER(L1192),ISNUMBER(INDIRECT("FECHA_"&amp;$B1192,1))), IF(L1192&lt;=INDIRECT("FECHA_"&amp;$B1192,1),"INCUMPLIDA","PROCESO"), "VERIFICAR FECHA")),"SIN VALOR AVANCE")</f>
        <v>PROCESO</v>
      </c>
    </row>
    <row r="1193" spans="1:17" ht="150.75">
      <c r="A1193" s="167" t="s">
        <v>19</v>
      </c>
      <c r="B1193" s="148" t="s">
        <v>13</v>
      </c>
      <c r="C1193" s="564"/>
      <c r="D1193" s="564" t="s">
        <v>258</v>
      </c>
      <c r="E1193" s="563"/>
      <c r="F1193" s="563"/>
      <c r="G1193" s="150" t="s">
        <v>131</v>
      </c>
      <c r="H1193" s="128" t="s">
        <v>132</v>
      </c>
      <c r="I1193" s="128" t="s">
        <v>133</v>
      </c>
      <c r="J1193" s="166">
        <v>1</v>
      </c>
      <c r="K1193" s="186">
        <v>46024</v>
      </c>
      <c r="L1193" s="186">
        <v>46660</v>
      </c>
      <c r="M1193" s="513">
        <f t="shared" si="55"/>
        <v>90.857142857142861</v>
      </c>
      <c r="N1193" s="129">
        <v>0</v>
      </c>
      <c r="O1193" s="160" t="s">
        <v>4881</v>
      </c>
      <c r="P1193" s="511">
        <f t="shared" si="56"/>
        <v>0</v>
      </c>
      <c r="Q1193" s="512" t="str" cm="1">
        <f t="array" aca="1" ref="Q1193" ca="1">IF(ISNUMBER(P1193),IF(P1193=100%,"CUMPLIDA",IF(AND(ISNUMBER(L1193),ISNUMBER(INDIRECT("FECHA_"&amp;$B1193,1))), IF(L1193&lt;=INDIRECT("FECHA_"&amp;$B1193,1),"INCUMPLIDA","PROCESO"), "VERIFICAR FECHA")),"SIN VALOR AVANCE")</f>
        <v>PROCESO</v>
      </c>
    </row>
    <row r="1194" spans="1:17" ht="285.75">
      <c r="A1194" s="167" t="s">
        <v>19</v>
      </c>
      <c r="B1194" s="148" t="s">
        <v>13</v>
      </c>
      <c r="C1194" s="564"/>
      <c r="D1194" s="564" t="s">
        <v>258</v>
      </c>
      <c r="E1194" s="563"/>
      <c r="F1194" s="563"/>
      <c r="G1194" s="150" t="s">
        <v>134</v>
      </c>
      <c r="H1194" s="128" t="s">
        <v>135</v>
      </c>
      <c r="I1194" s="128" t="s">
        <v>136</v>
      </c>
      <c r="J1194" s="166">
        <v>2</v>
      </c>
      <c r="K1194" s="186">
        <v>46024</v>
      </c>
      <c r="L1194" s="186">
        <v>46660</v>
      </c>
      <c r="M1194" s="513">
        <f t="shared" si="55"/>
        <v>90.857142857142861</v>
      </c>
      <c r="N1194" s="129">
        <v>0</v>
      </c>
      <c r="O1194" s="160" t="s">
        <v>4890</v>
      </c>
      <c r="P1194" s="511">
        <f t="shared" si="56"/>
        <v>0</v>
      </c>
      <c r="Q1194" s="512" t="str" cm="1">
        <f t="array" aca="1" ref="Q1194" ca="1">IF(ISNUMBER(P1194),IF(P1194=100%,"CUMPLIDA",IF(AND(ISNUMBER(L1194),ISNUMBER(INDIRECT("FECHA_"&amp;$B1194,1))), IF(L1194&lt;=INDIRECT("FECHA_"&amp;$B1194,1),"INCUMPLIDA","PROCESO"), "VERIFICAR FECHA")),"SIN VALOR AVANCE")</f>
        <v>PROCESO</v>
      </c>
    </row>
    <row r="1195" spans="1:17" ht="270.75">
      <c r="A1195" s="167" t="s">
        <v>19</v>
      </c>
      <c r="B1195" s="148" t="s">
        <v>13</v>
      </c>
      <c r="C1195" s="564" t="s">
        <v>257</v>
      </c>
      <c r="D1195" s="564" t="s">
        <v>258</v>
      </c>
      <c r="E1195" s="563" t="s">
        <v>281</v>
      </c>
      <c r="F1195" s="592" t="s">
        <v>282</v>
      </c>
      <c r="G1195" s="563" t="s">
        <v>222</v>
      </c>
      <c r="H1195" s="128" t="s">
        <v>227</v>
      </c>
      <c r="I1195" s="128" t="s">
        <v>228</v>
      </c>
      <c r="J1195" s="166">
        <v>1</v>
      </c>
      <c r="K1195" s="159">
        <v>45231</v>
      </c>
      <c r="L1195" s="159">
        <v>45504</v>
      </c>
      <c r="M1195" s="513">
        <f t="shared" si="55"/>
        <v>39</v>
      </c>
      <c r="N1195" s="129">
        <v>1</v>
      </c>
      <c r="O1195" s="160" t="s">
        <v>4880</v>
      </c>
      <c r="P1195" s="511">
        <f t="shared" si="56"/>
        <v>1</v>
      </c>
      <c r="Q1195" s="512" t="str" cm="1">
        <f t="array" aca="1" ref="Q1195" ca="1">IF(ISNUMBER(P1195),IF(P1195=100%,"CUMPLIDA",IF(AND(ISNUMBER(L1195),ISNUMBER(INDIRECT("FECHA_"&amp;$B1195,1))), IF(L1195&lt;=INDIRECT("FECHA_"&amp;$B1195,1),"INCUMPLIDA","PROCESO"), "VERIFICAR FECHA")),"SIN VALOR AVANCE")</f>
        <v>CUMPLIDA</v>
      </c>
    </row>
    <row r="1196" spans="1:17" ht="270.75">
      <c r="A1196" s="167" t="s">
        <v>19</v>
      </c>
      <c r="B1196" s="148" t="s">
        <v>13</v>
      </c>
      <c r="C1196" s="564"/>
      <c r="D1196" s="564"/>
      <c r="E1196" s="563"/>
      <c r="F1196" s="592"/>
      <c r="G1196" s="563"/>
      <c r="H1196" s="128" t="s">
        <v>230</v>
      </c>
      <c r="I1196" s="128" t="s">
        <v>231</v>
      </c>
      <c r="J1196" s="166">
        <v>1</v>
      </c>
      <c r="K1196" s="159">
        <v>45231</v>
      </c>
      <c r="L1196" s="159">
        <v>45504</v>
      </c>
      <c r="M1196" s="513">
        <f t="shared" si="55"/>
        <v>39</v>
      </c>
      <c r="N1196" s="129">
        <v>1</v>
      </c>
      <c r="O1196" s="160" t="s">
        <v>4880</v>
      </c>
      <c r="P1196" s="511">
        <f t="shared" si="56"/>
        <v>1</v>
      </c>
      <c r="Q1196" s="512" t="str" cm="1">
        <f t="array" aca="1" ref="Q1196" ca="1">IF(ISNUMBER(P1196),IF(P1196=100%,"CUMPLIDA",IF(AND(ISNUMBER(L1196),ISNUMBER(INDIRECT("FECHA_"&amp;$B1196,1))), IF(L1196&lt;=INDIRECT("FECHA_"&amp;$B1196,1),"INCUMPLIDA","PROCESO"), "VERIFICAR FECHA")),"SIN VALOR AVANCE")</f>
        <v>CUMPLIDA</v>
      </c>
    </row>
    <row r="1197" spans="1:17" ht="165.75">
      <c r="A1197" s="167" t="s">
        <v>19</v>
      </c>
      <c r="B1197" s="148" t="s">
        <v>13</v>
      </c>
      <c r="C1197" s="564"/>
      <c r="D1197" s="564"/>
      <c r="E1197" s="563"/>
      <c r="F1197" s="592"/>
      <c r="G1197" s="150" t="s">
        <v>117</v>
      </c>
      <c r="H1197" s="128" t="s">
        <v>118</v>
      </c>
      <c r="I1197" s="128" t="s">
        <v>119</v>
      </c>
      <c r="J1197" s="166">
        <v>1</v>
      </c>
      <c r="K1197" s="186">
        <v>45323</v>
      </c>
      <c r="L1197" s="186">
        <v>45747</v>
      </c>
      <c r="M1197" s="513">
        <f t="shared" si="55"/>
        <v>60.571428571428569</v>
      </c>
      <c r="N1197" s="129">
        <v>1</v>
      </c>
      <c r="O1197" s="160" t="s">
        <v>4891</v>
      </c>
      <c r="P1197" s="511">
        <f t="shared" si="56"/>
        <v>1</v>
      </c>
      <c r="Q1197" s="512" t="str" cm="1">
        <f t="array" aca="1" ref="Q1197" ca="1">IF(ISNUMBER(P1197),IF(P1197=100%,"CUMPLIDA",IF(AND(ISNUMBER(L1197),ISNUMBER(INDIRECT("FECHA_"&amp;$B1197,1))), IF(L1197&lt;=INDIRECT("FECHA_"&amp;$B1197,1),"INCUMPLIDA","PROCESO"), "VERIFICAR FECHA")),"SIN VALOR AVANCE")</f>
        <v>CUMPLIDA</v>
      </c>
    </row>
    <row r="1198" spans="1:17" ht="105.75">
      <c r="A1198" s="167" t="s">
        <v>19</v>
      </c>
      <c r="B1198" s="148" t="s">
        <v>13</v>
      </c>
      <c r="C1198" s="564"/>
      <c r="D1198" s="564"/>
      <c r="E1198" s="563"/>
      <c r="F1198" s="592"/>
      <c r="G1198" s="150" t="s">
        <v>120</v>
      </c>
      <c r="H1198" s="128" t="s">
        <v>120</v>
      </c>
      <c r="I1198" s="128" t="s">
        <v>121</v>
      </c>
      <c r="J1198" s="166">
        <v>1</v>
      </c>
      <c r="K1198" s="186">
        <v>45323</v>
      </c>
      <c r="L1198" s="186">
        <v>45747</v>
      </c>
      <c r="M1198" s="513">
        <f t="shared" si="55"/>
        <v>60.571428571428569</v>
      </c>
      <c r="N1198" s="129">
        <v>1</v>
      </c>
      <c r="O1198" s="128" t="s">
        <v>4858</v>
      </c>
      <c r="P1198" s="511">
        <f t="shared" si="56"/>
        <v>1</v>
      </c>
      <c r="Q1198" s="512" t="str" cm="1">
        <f t="array" aca="1" ref="Q1198" ca="1">IF(ISNUMBER(P1198),IF(P1198=100%,"CUMPLIDA",IF(AND(ISNUMBER(L1198),ISNUMBER(INDIRECT("FECHA_"&amp;$B1198,1))), IF(L1198&lt;=INDIRECT("FECHA_"&amp;$B1198,1),"INCUMPLIDA","PROCESO"), "VERIFICAR FECHA")),"SIN VALOR AVANCE")</f>
        <v>CUMPLIDA</v>
      </c>
    </row>
    <row r="1199" spans="1:17" ht="105.75">
      <c r="A1199" s="167" t="s">
        <v>19</v>
      </c>
      <c r="B1199" s="148" t="s">
        <v>13</v>
      </c>
      <c r="C1199" s="564"/>
      <c r="D1199" s="564"/>
      <c r="E1199" s="563"/>
      <c r="F1199" s="592"/>
      <c r="G1199" s="150" t="s">
        <v>194</v>
      </c>
      <c r="H1199" s="128" t="s">
        <v>195</v>
      </c>
      <c r="I1199" s="128" t="s">
        <v>196</v>
      </c>
      <c r="J1199" s="166">
        <v>1</v>
      </c>
      <c r="K1199" s="186">
        <v>45231</v>
      </c>
      <c r="L1199" s="186">
        <v>45747</v>
      </c>
      <c r="M1199" s="513">
        <f t="shared" si="55"/>
        <v>73.714285714285708</v>
      </c>
      <c r="N1199" s="129">
        <v>1</v>
      </c>
      <c r="O1199" s="128" t="s">
        <v>4858</v>
      </c>
      <c r="P1199" s="511">
        <f t="shared" si="56"/>
        <v>1</v>
      </c>
      <c r="Q1199" s="512" t="str" cm="1">
        <f t="array" aca="1" ref="Q1199" ca="1">IF(ISNUMBER(P1199),IF(P1199=100%,"CUMPLIDA",IF(AND(ISNUMBER(L1199),ISNUMBER(INDIRECT("FECHA_"&amp;$B1199,1))), IF(L1199&lt;=INDIRECT("FECHA_"&amp;$B1199,1),"INCUMPLIDA","PROCESO"), "VERIFICAR FECHA")),"SIN VALOR AVANCE")</f>
        <v>CUMPLIDA</v>
      </c>
    </row>
    <row r="1200" spans="1:17" ht="135.75">
      <c r="A1200" s="167" t="s">
        <v>19</v>
      </c>
      <c r="B1200" s="148" t="s">
        <v>13</v>
      </c>
      <c r="C1200" s="564"/>
      <c r="D1200" s="564"/>
      <c r="E1200" s="563"/>
      <c r="F1200" s="592"/>
      <c r="G1200" s="150" t="s">
        <v>122</v>
      </c>
      <c r="H1200" s="128" t="s">
        <v>122</v>
      </c>
      <c r="I1200" s="128" t="s">
        <v>200</v>
      </c>
      <c r="J1200" s="166">
        <v>1</v>
      </c>
      <c r="K1200" s="186">
        <v>45323</v>
      </c>
      <c r="L1200" s="186">
        <v>45747</v>
      </c>
      <c r="M1200" s="513">
        <f t="shared" si="55"/>
        <v>60.571428571428569</v>
      </c>
      <c r="N1200" s="129">
        <v>1</v>
      </c>
      <c r="O1200" s="160" t="s">
        <v>4884</v>
      </c>
      <c r="P1200" s="511">
        <f t="shared" si="56"/>
        <v>1</v>
      </c>
      <c r="Q1200" s="512" t="str" cm="1">
        <f t="array" aca="1" ref="Q1200" ca="1">IF(ISNUMBER(P1200),IF(P1200=100%,"CUMPLIDA",IF(AND(ISNUMBER(L1200),ISNUMBER(INDIRECT("FECHA_"&amp;$B1200,1))), IF(L1200&lt;=INDIRECT("FECHA_"&amp;$B1200,1),"INCUMPLIDA","PROCESO"), "VERIFICAR FECHA")),"SIN VALOR AVANCE")</f>
        <v>CUMPLIDA</v>
      </c>
    </row>
    <row r="1201" spans="1:17" ht="120.75">
      <c r="A1201" s="167" t="s">
        <v>19</v>
      </c>
      <c r="B1201" s="148" t="s">
        <v>13</v>
      </c>
      <c r="C1201" s="564"/>
      <c r="D1201" s="564"/>
      <c r="E1201" s="563"/>
      <c r="F1201" s="592"/>
      <c r="G1201" s="150" t="s">
        <v>124</v>
      </c>
      <c r="H1201" s="128" t="s">
        <v>124</v>
      </c>
      <c r="I1201" s="128" t="s">
        <v>125</v>
      </c>
      <c r="J1201" s="166">
        <v>1</v>
      </c>
      <c r="K1201" s="186">
        <v>45231</v>
      </c>
      <c r="L1201" s="186">
        <v>45747</v>
      </c>
      <c r="M1201" s="513">
        <f t="shared" si="55"/>
        <v>73.714285714285708</v>
      </c>
      <c r="N1201" s="129">
        <v>1</v>
      </c>
      <c r="O1201" s="128" t="s">
        <v>4862</v>
      </c>
      <c r="P1201" s="511">
        <f t="shared" si="56"/>
        <v>1</v>
      </c>
      <c r="Q1201" s="512" t="str" cm="1">
        <f t="array" aca="1" ref="Q1201" ca="1">IF(ISNUMBER(P1201),IF(P1201=100%,"CUMPLIDA",IF(AND(ISNUMBER(L1201),ISNUMBER(INDIRECT("FECHA_"&amp;$B1201,1))), IF(L1201&lt;=INDIRECT("FECHA_"&amp;$B1201,1),"INCUMPLIDA","PROCESO"), "VERIFICAR FECHA")),"SIN VALOR AVANCE")</f>
        <v>CUMPLIDA</v>
      </c>
    </row>
    <row r="1202" spans="1:17" ht="240.75">
      <c r="A1202" s="167" t="s">
        <v>19</v>
      </c>
      <c r="B1202" s="148" t="s">
        <v>13</v>
      </c>
      <c r="C1202" s="564"/>
      <c r="D1202" s="564"/>
      <c r="E1202" s="563"/>
      <c r="F1202" s="592"/>
      <c r="G1202" s="150" t="s">
        <v>126</v>
      </c>
      <c r="H1202" s="128" t="s">
        <v>126</v>
      </c>
      <c r="I1202" s="128" t="s">
        <v>233</v>
      </c>
      <c r="J1202" s="166">
        <v>1</v>
      </c>
      <c r="K1202" s="186">
        <v>45231</v>
      </c>
      <c r="L1202" s="186">
        <v>45808</v>
      </c>
      <c r="M1202" s="513">
        <f t="shared" si="55"/>
        <v>82.428571428571431</v>
      </c>
      <c r="N1202" s="129">
        <v>1</v>
      </c>
      <c r="O1202" s="160" t="s">
        <v>4866</v>
      </c>
      <c r="P1202" s="511">
        <f t="shared" si="56"/>
        <v>1</v>
      </c>
      <c r="Q1202" s="512" t="str" cm="1">
        <f t="array" aca="1" ref="Q1202" ca="1">IF(ISNUMBER(P1202),IF(P1202=100%,"CUMPLIDA",IF(AND(ISNUMBER(L1202),ISNUMBER(INDIRECT("FECHA_"&amp;$B1202,1))), IF(L1202&lt;=INDIRECT("FECHA_"&amp;$B1202,1),"INCUMPLIDA","PROCESO"), "VERIFICAR FECHA")),"SIN VALOR AVANCE")</f>
        <v>CUMPLIDA</v>
      </c>
    </row>
    <row r="1203" spans="1:17" ht="195.75">
      <c r="A1203" s="167" t="s">
        <v>19</v>
      </c>
      <c r="B1203" s="148" t="s">
        <v>13</v>
      </c>
      <c r="C1203" s="564"/>
      <c r="D1203" s="564" t="s">
        <v>258</v>
      </c>
      <c r="E1203" s="563"/>
      <c r="F1203" s="592"/>
      <c r="G1203" s="150" t="s">
        <v>128</v>
      </c>
      <c r="H1203" s="128" t="s">
        <v>129</v>
      </c>
      <c r="I1203" s="128" t="s">
        <v>130</v>
      </c>
      <c r="J1203" s="166">
        <v>8</v>
      </c>
      <c r="K1203" s="186">
        <v>45839</v>
      </c>
      <c r="L1203" s="186">
        <v>46568</v>
      </c>
      <c r="M1203" s="513">
        <f t="shared" si="55"/>
        <v>104.14285714285714</v>
      </c>
      <c r="N1203" s="129">
        <v>0</v>
      </c>
      <c r="O1203" s="128" t="s">
        <v>4892</v>
      </c>
      <c r="P1203" s="511">
        <f t="shared" si="56"/>
        <v>0</v>
      </c>
      <c r="Q1203" s="512" t="str" cm="1">
        <f t="array" aca="1" ref="Q1203" ca="1">IF(ISNUMBER(P1203),IF(P1203=100%,"CUMPLIDA",IF(AND(ISNUMBER(L1203),ISNUMBER(INDIRECT("FECHA_"&amp;$B1203,1))), IF(L1203&lt;=INDIRECT("FECHA_"&amp;$B1203,1),"INCUMPLIDA","PROCESO"), "VERIFICAR FECHA")),"SIN VALOR AVANCE")</f>
        <v>PROCESO</v>
      </c>
    </row>
    <row r="1204" spans="1:17" ht="150.75">
      <c r="A1204" s="167" t="s">
        <v>19</v>
      </c>
      <c r="B1204" s="148" t="s">
        <v>13</v>
      </c>
      <c r="C1204" s="564"/>
      <c r="D1204" s="564" t="s">
        <v>258</v>
      </c>
      <c r="E1204" s="563"/>
      <c r="F1204" s="592"/>
      <c r="G1204" s="150" t="s">
        <v>131</v>
      </c>
      <c r="H1204" s="128" t="s">
        <v>132</v>
      </c>
      <c r="I1204" s="128" t="s">
        <v>133</v>
      </c>
      <c r="J1204" s="166">
        <v>1</v>
      </c>
      <c r="K1204" s="186">
        <v>45839</v>
      </c>
      <c r="L1204" s="186">
        <v>46568</v>
      </c>
      <c r="M1204" s="513">
        <f t="shared" si="55"/>
        <v>104.14285714285714</v>
      </c>
      <c r="N1204" s="129">
        <v>0</v>
      </c>
      <c r="O1204" s="160" t="s">
        <v>4881</v>
      </c>
      <c r="P1204" s="511">
        <f t="shared" si="56"/>
        <v>0</v>
      </c>
      <c r="Q1204" s="512" t="str" cm="1">
        <f t="array" aca="1" ref="Q1204" ca="1">IF(ISNUMBER(P1204),IF(P1204=100%,"CUMPLIDA",IF(AND(ISNUMBER(L1204),ISNUMBER(INDIRECT("FECHA_"&amp;$B1204,1))), IF(L1204&lt;=INDIRECT("FECHA_"&amp;$B1204,1),"INCUMPLIDA","PROCESO"), "VERIFICAR FECHA")),"SIN VALOR AVANCE")</f>
        <v>PROCESO</v>
      </c>
    </row>
    <row r="1205" spans="1:17" ht="285.75">
      <c r="A1205" s="167" t="s">
        <v>19</v>
      </c>
      <c r="B1205" s="148" t="s">
        <v>13</v>
      </c>
      <c r="C1205" s="564"/>
      <c r="D1205" s="564" t="s">
        <v>258</v>
      </c>
      <c r="E1205" s="563"/>
      <c r="F1205" s="592"/>
      <c r="G1205" s="150" t="s">
        <v>134</v>
      </c>
      <c r="H1205" s="128" t="s">
        <v>135</v>
      </c>
      <c r="I1205" s="128" t="s">
        <v>136</v>
      </c>
      <c r="J1205" s="166">
        <v>2</v>
      </c>
      <c r="K1205" s="186">
        <v>45839</v>
      </c>
      <c r="L1205" s="186">
        <v>46568</v>
      </c>
      <c r="M1205" s="513">
        <f t="shared" si="55"/>
        <v>104.14285714285714</v>
      </c>
      <c r="N1205" s="129">
        <v>0</v>
      </c>
      <c r="O1205" s="160" t="s">
        <v>4890</v>
      </c>
      <c r="P1205" s="511">
        <f t="shared" si="56"/>
        <v>0</v>
      </c>
      <c r="Q1205" s="512" t="str" cm="1">
        <f t="array" aca="1" ref="Q1205" ca="1">IF(ISNUMBER(P1205),IF(P1205=100%,"CUMPLIDA",IF(AND(ISNUMBER(L1205),ISNUMBER(INDIRECT("FECHA_"&amp;$B1205,1))), IF(L1205&lt;=INDIRECT("FECHA_"&amp;$B1205,1),"INCUMPLIDA","PROCESO"), "VERIFICAR FECHA")),"SIN VALOR AVANCE")</f>
        <v>PROCESO</v>
      </c>
    </row>
    <row r="1206" spans="1:17" ht="270.75">
      <c r="A1206" s="167" t="s">
        <v>19</v>
      </c>
      <c r="B1206" s="148" t="s">
        <v>13</v>
      </c>
      <c r="C1206" s="588" t="s">
        <v>283</v>
      </c>
      <c r="D1206" s="588" t="s">
        <v>284</v>
      </c>
      <c r="E1206" s="589" t="s">
        <v>285</v>
      </c>
      <c r="F1206" s="589" t="s">
        <v>286</v>
      </c>
      <c r="G1206" s="150" t="s">
        <v>287</v>
      </c>
      <c r="H1206" s="175" t="s">
        <v>225</v>
      </c>
      <c r="I1206" s="128" t="s">
        <v>226</v>
      </c>
      <c r="J1206" s="158">
        <v>1</v>
      </c>
      <c r="K1206" s="159">
        <v>44044</v>
      </c>
      <c r="L1206" s="159">
        <v>44196</v>
      </c>
      <c r="M1206" s="513">
        <f t="shared" si="55"/>
        <v>21.714285714285715</v>
      </c>
      <c r="N1206" s="129">
        <v>1</v>
      </c>
      <c r="O1206" s="128" t="s">
        <v>4893</v>
      </c>
      <c r="P1206" s="511">
        <f t="shared" si="56"/>
        <v>1</v>
      </c>
      <c r="Q1206" s="512" t="str" cm="1">
        <f t="array" aca="1" ref="Q1206" ca="1">IF(ISNUMBER(P1206),IF(P1206=100%,"CUMPLIDA",IF(AND(ISNUMBER(L1206),ISNUMBER(INDIRECT("FECHA_"&amp;$B1206,1))), IF(L1206&lt;=INDIRECT("FECHA_"&amp;$B1206,1),"INCUMPLIDA","PROCESO"), "VERIFICAR FECHA")),"SIN VALOR AVANCE")</f>
        <v>CUMPLIDA</v>
      </c>
    </row>
    <row r="1207" spans="1:17" ht="75.75">
      <c r="A1207" s="167" t="s">
        <v>19</v>
      </c>
      <c r="B1207" s="148" t="s">
        <v>13</v>
      </c>
      <c r="C1207" s="588"/>
      <c r="D1207" s="588"/>
      <c r="E1207" s="589"/>
      <c r="F1207" s="589"/>
      <c r="G1207" s="563" t="s">
        <v>287</v>
      </c>
      <c r="H1207" s="128" t="s">
        <v>227</v>
      </c>
      <c r="I1207" s="128" t="s">
        <v>228</v>
      </c>
      <c r="J1207" s="166">
        <v>1</v>
      </c>
      <c r="K1207" s="159">
        <v>45231</v>
      </c>
      <c r="L1207" s="159">
        <v>45504</v>
      </c>
      <c r="M1207" s="513">
        <f t="shared" si="55"/>
        <v>39</v>
      </c>
      <c r="N1207" s="129">
        <v>1</v>
      </c>
      <c r="O1207" s="160" t="s">
        <v>4894</v>
      </c>
      <c r="P1207" s="511">
        <f t="shared" si="56"/>
        <v>1</v>
      </c>
      <c r="Q1207" s="512" t="str" cm="1">
        <f t="array" aca="1" ref="Q1207" ca="1">IF(ISNUMBER(P1207),IF(P1207=100%,"CUMPLIDA",IF(AND(ISNUMBER(L1207),ISNUMBER(INDIRECT("FECHA_"&amp;$B1207,1))), IF(L1207&lt;=INDIRECT("FECHA_"&amp;$B1207,1),"INCUMPLIDA","PROCESO"), "VERIFICAR FECHA")),"SIN VALOR AVANCE")</f>
        <v>CUMPLIDA</v>
      </c>
    </row>
    <row r="1208" spans="1:17" ht="225.75">
      <c r="A1208" s="167" t="s">
        <v>19</v>
      </c>
      <c r="B1208" s="148" t="s">
        <v>13</v>
      </c>
      <c r="C1208" s="588"/>
      <c r="D1208" s="588"/>
      <c r="E1208" s="589"/>
      <c r="F1208" s="589"/>
      <c r="G1208" s="563"/>
      <c r="H1208" s="128" t="s">
        <v>230</v>
      </c>
      <c r="I1208" s="128" t="s">
        <v>231</v>
      </c>
      <c r="J1208" s="166">
        <v>1</v>
      </c>
      <c r="K1208" s="159">
        <v>45231</v>
      </c>
      <c r="L1208" s="159">
        <v>45504</v>
      </c>
      <c r="M1208" s="513">
        <f t="shared" si="55"/>
        <v>39</v>
      </c>
      <c r="N1208" s="129">
        <v>1</v>
      </c>
      <c r="O1208" s="160" t="s">
        <v>4895</v>
      </c>
      <c r="P1208" s="511">
        <f t="shared" si="56"/>
        <v>1</v>
      </c>
      <c r="Q1208" s="512" t="str" cm="1">
        <f t="array" aca="1" ref="Q1208" ca="1">IF(ISNUMBER(P1208),IF(P1208=100%,"CUMPLIDA",IF(AND(ISNUMBER(L1208),ISNUMBER(INDIRECT("FECHA_"&amp;$B1208,1))), IF(L1208&lt;=INDIRECT("FECHA_"&amp;$B1208,1),"INCUMPLIDA","PROCESO"), "VERIFICAR FECHA")),"SIN VALOR AVANCE")</f>
        <v>CUMPLIDA</v>
      </c>
    </row>
    <row r="1209" spans="1:17" ht="150.75">
      <c r="A1209" s="167" t="s">
        <v>19</v>
      </c>
      <c r="B1209" s="148" t="s">
        <v>13</v>
      </c>
      <c r="C1209" s="588"/>
      <c r="D1209" s="588"/>
      <c r="E1209" s="589"/>
      <c r="F1209" s="589"/>
      <c r="G1209" s="150" t="s">
        <v>117</v>
      </c>
      <c r="H1209" s="128" t="s">
        <v>118</v>
      </c>
      <c r="I1209" s="128" t="s">
        <v>119</v>
      </c>
      <c r="J1209" s="166">
        <v>1</v>
      </c>
      <c r="K1209" s="186">
        <v>45323</v>
      </c>
      <c r="L1209" s="186">
        <v>45747</v>
      </c>
      <c r="M1209" s="513">
        <f t="shared" si="55"/>
        <v>60.571428571428569</v>
      </c>
      <c r="N1209" s="129">
        <v>1</v>
      </c>
      <c r="O1209" s="160" t="s">
        <v>4896</v>
      </c>
      <c r="P1209" s="511">
        <f t="shared" si="56"/>
        <v>1</v>
      </c>
      <c r="Q1209" s="512" t="str" cm="1">
        <f t="array" aca="1" ref="Q1209" ca="1">IF(ISNUMBER(P1209),IF(P1209=100%,"CUMPLIDA",IF(AND(ISNUMBER(L1209),ISNUMBER(INDIRECT("FECHA_"&amp;$B1209,1))), IF(L1209&lt;=INDIRECT("FECHA_"&amp;$B1209,1),"INCUMPLIDA","PROCESO"), "VERIFICAR FECHA")),"SIN VALOR AVANCE")</f>
        <v>CUMPLIDA</v>
      </c>
    </row>
    <row r="1210" spans="1:17" ht="75.75">
      <c r="A1210" s="167" t="s">
        <v>19</v>
      </c>
      <c r="B1210" s="148" t="s">
        <v>13</v>
      </c>
      <c r="C1210" s="588"/>
      <c r="D1210" s="588"/>
      <c r="E1210" s="589"/>
      <c r="F1210" s="589"/>
      <c r="G1210" s="150" t="s">
        <v>120</v>
      </c>
      <c r="H1210" s="128" t="s">
        <v>120</v>
      </c>
      <c r="I1210" s="128" t="s">
        <v>121</v>
      </c>
      <c r="J1210" s="166">
        <v>1</v>
      </c>
      <c r="K1210" s="186">
        <v>45323</v>
      </c>
      <c r="L1210" s="186">
        <v>45747</v>
      </c>
      <c r="M1210" s="513">
        <f t="shared" si="55"/>
        <v>60.571428571428569</v>
      </c>
      <c r="N1210" s="129">
        <v>1</v>
      </c>
      <c r="O1210" s="190" t="s">
        <v>5613</v>
      </c>
      <c r="P1210" s="511">
        <f t="shared" si="56"/>
        <v>1</v>
      </c>
      <c r="Q1210" s="512" t="str" cm="1">
        <f t="array" aca="1" ref="Q1210" ca="1">IF(ISNUMBER(P1210),IF(P1210=100%,"CUMPLIDA",IF(AND(ISNUMBER(L1210),ISNUMBER(INDIRECT("FECHA_"&amp;$B1210,1))), IF(L1210&lt;=INDIRECT("FECHA_"&amp;$B1210,1),"INCUMPLIDA","PROCESO"), "VERIFICAR FECHA")),"SIN VALOR AVANCE")</f>
        <v>CUMPLIDA</v>
      </c>
    </row>
    <row r="1211" spans="1:17" ht="105.75">
      <c r="A1211" s="167" t="s">
        <v>19</v>
      </c>
      <c r="B1211" s="148" t="s">
        <v>13</v>
      </c>
      <c r="C1211" s="588"/>
      <c r="D1211" s="588"/>
      <c r="E1211" s="589"/>
      <c r="F1211" s="589"/>
      <c r="G1211" s="150" t="s">
        <v>194</v>
      </c>
      <c r="H1211" s="128" t="s">
        <v>195</v>
      </c>
      <c r="I1211" s="128" t="s">
        <v>196</v>
      </c>
      <c r="J1211" s="166">
        <v>1</v>
      </c>
      <c r="K1211" s="186">
        <v>45231</v>
      </c>
      <c r="L1211" s="186">
        <v>45747</v>
      </c>
      <c r="M1211" s="513">
        <f t="shared" si="55"/>
        <v>73.714285714285708</v>
      </c>
      <c r="N1211" s="129">
        <v>1</v>
      </c>
      <c r="O1211" s="128" t="s">
        <v>4898</v>
      </c>
      <c r="P1211" s="511">
        <f t="shared" si="56"/>
        <v>1</v>
      </c>
      <c r="Q1211" s="512" t="str" cm="1">
        <f t="array" aca="1" ref="Q1211" ca="1">IF(ISNUMBER(P1211),IF(P1211=100%,"CUMPLIDA",IF(AND(ISNUMBER(L1211),ISNUMBER(INDIRECT("FECHA_"&amp;$B1211,1))), IF(L1211&lt;=INDIRECT("FECHA_"&amp;$B1211,1),"INCUMPLIDA","PROCESO"), "VERIFICAR FECHA")),"SIN VALOR AVANCE")</f>
        <v>CUMPLIDA</v>
      </c>
    </row>
    <row r="1212" spans="1:17" ht="150.75">
      <c r="A1212" s="167" t="s">
        <v>19</v>
      </c>
      <c r="B1212" s="148" t="s">
        <v>13</v>
      </c>
      <c r="C1212" s="588"/>
      <c r="D1212" s="588"/>
      <c r="E1212" s="589"/>
      <c r="F1212" s="589"/>
      <c r="G1212" s="150" t="s">
        <v>122</v>
      </c>
      <c r="H1212" s="128" t="s">
        <v>122</v>
      </c>
      <c r="I1212" s="128" t="s">
        <v>200</v>
      </c>
      <c r="J1212" s="166">
        <v>1</v>
      </c>
      <c r="K1212" s="186">
        <v>45323</v>
      </c>
      <c r="L1212" s="186">
        <v>45747</v>
      </c>
      <c r="M1212" s="513">
        <f t="shared" si="55"/>
        <v>60.571428571428569</v>
      </c>
      <c r="N1212" s="129">
        <v>1</v>
      </c>
      <c r="O1212" s="160" t="s">
        <v>4896</v>
      </c>
      <c r="P1212" s="511">
        <f t="shared" si="56"/>
        <v>1</v>
      </c>
      <c r="Q1212" s="512" t="str" cm="1">
        <f t="array" aca="1" ref="Q1212" ca="1">IF(ISNUMBER(P1212),IF(P1212=100%,"CUMPLIDA",IF(AND(ISNUMBER(L1212),ISNUMBER(INDIRECT("FECHA_"&amp;$B1212,1))), IF(L1212&lt;=INDIRECT("FECHA_"&amp;$B1212,1),"INCUMPLIDA","PROCESO"), "VERIFICAR FECHA")),"SIN VALOR AVANCE")</f>
        <v>CUMPLIDA</v>
      </c>
    </row>
    <row r="1213" spans="1:17" ht="75.75">
      <c r="A1213" s="167" t="s">
        <v>19</v>
      </c>
      <c r="B1213" s="148" t="s">
        <v>13</v>
      </c>
      <c r="C1213" s="588"/>
      <c r="D1213" s="588"/>
      <c r="E1213" s="589"/>
      <c r="F1213" s="589"/>
      <c r="G1213" s="150" t="s">
        <v>288</v>
      </c>
      <c r="H1213" s="128" t="s">
        <v>288</v>
      </c>
      <c r="I1213" s="128" t="s">
        <v>125</v>
      </c>
      <c r="J1213" s="166">
        <v>1</v>
      </c>
      <c r="K1213" s="186">
        <v>45231</v>
      </c>
      <c r="L1213" s="186">
        <v>45747</v>
      </c>
      <c r="M1213" s="513">
        <f t="shared" si="55"/>
        <v>73.714285714285708</v>
      </c>
      <c r="N1213" s="129">
        <v>1</v>
      </c>
      <c r="O1213" s="160" t="s">
        <v>4894</v>
      </c>
      <c r="P1213" s="511">
        <f t="shared" si="56"/>
        <v>1</v>
      </c>
      <c r="Q1213" s="512" t="str" cm="1">
        <f t="array" aca="1" ref="Q1213" ca="1">IF(ISNUMBER(P1213),IF(P1213=100%,"CUMPLIDA",IF(AND(ISNUMBER(L1213),ISNUMBER(INDIRECT("FECHA_"&amp;$B1213,1))), IF(L1213&lt;=INDIRECT("FECHA_"&amp;$B1213,1),"INCUMPLIDA","PROCESO"), "VERIFICAR FECHA")),"SIN VALOR AVANCE")</f>
        <v>CUMPLIDA</v>
      </c>
    </row>
    <row r="1214" spans="1:17" ht="225.75">
      <c r="A1214" s="167" t="s">
        <v>19</v>
      </c>
      <c r="B1214" s="148" t="s">
        <v>13</v>
      </c>
      <c r="C1214" s="588"/>
      <c r="D1214" s="588"/>
      <c r="E1214" s="589"/>
      <c r="F1214" s="589"/>
      <c r="G1214" s="150" t="s">
        <v>289</v>
      </c>
      <c r="H1214" s="128" t="s">
        <v>289</v>
      </c>
      <c r="I1214" s="128" t="s">
        <v>233</v>
      </c>
      <c r="J1214" s="166">
        <v>1</v>
      </c>
      <c r="K1214" s="186">
        <v>45231</v>
      </c>
      <c r="L1214" s="186">
        <v>45808</v>
      </c>
      <c r="M1214" s="513">
        <f t="shared" ref="M1214:M1277" si="57">(L1214-K1214)/7</f>
        <v>82.428571428571431</v>
      </c>
      <c r="N1214" s="129">
        <v>1</v>
      </c>
      <c r="O1214" s="160" t="s">
        <v>4895</v>
      </c>
      <c r="P1214" s="511">
        <f t="shared" si="56"/>
        <v>1</v>
      </c>
      <c r="Q1214" s="512" t="str" cm="1">
        <f t="array" aca="1" ref="Q1214" ca="1">IF(ISNUMBER(P1214),IF(P1214=100%,"CUMPLIDA",IF(AND(ISNUMBER(L1214),ISNUMBER(INDIRECT("FECHA_"&amp;$B1214,1))), IF(L1214&lt;=INDIRECT("FECHA_"&amp;$B1214,1),"INCUMPLIDA","PROCESO"), "VERIFICAR FECHA")),"SIN VALOR AVANCE")</f>
        <v>CUMPLIDA</v>
      </c>
    </row>
    <row r="1215" spans="1:17" ht="195.75">
      <c r="A1215" s="167" t="s">
        <v>19</v>
      </c>
      <c r="B1215" s="148" t="s">
        <v>13</v>
      </c>
      <c r="C1215" s="588"/>
      <c r="D1215" s="588"/>
      <c r="E1215" s="589"/>
      <c r="F1215" s="589"/>
      <c r="G1215" s="150" t="s">
        <v>128</v>
      </c>
      <c r="H1215" s="128" t="s">
        <v>129</v>
      </c>
      <c r="I1215" s="128" t="s">
        <v>130</v>
      </c>
      <c r="J1215" s="166">
        <v>11</v>
      </c>
      <c r="K1215" s="186">
        <v>45931</v>
      </c>
      <c r="L1215" s="186">
        <v>46568</v>
      </c>
      <c r="M1215" s="513">
        <f t="shared" si="57"/>
        <v>91</v>
      </c>
      <c r="N1215" s="129">
        <v>0</v>
      </c>
      <c r="O1215" s="160" t="s">
        <v>4899</v>
      </c>
      <c r="P1215" s="511">
        <f t="shared" si="56"/>
        <v>0</v>
      </c>
      <c r="Q1215" s="512" t="str" cm="1">
        <f t="array" aca="1" ref="Q1215" ca="1">IF(ISNUMBER(P1215),IF(P1215=100%,"CUMPLIDA",IF(AND(ISNUMBER(L1215),ISNUMBER(INDIRECT("FECHA_"&amp;$B1215,1))), IF(L1215&lt;=INDIRECT("FECHA_"&amp;$B1215,1),"INCUMPLIDA","PROCESO"), "VERIFICAR FECHA")),"SIN VALOR AVANCE")</f>
        <v>PROCESO</v>
      </c>
    </row>
    <row r="1216" spans="1:17" ht="165.75">
      <c r="A1216" s="167" t="s">
        <v>19</v>
      </c>
      <c r="B1216" s="148" t="s">
        <v>13</v>
      </c>
      <c r="C1216" s="588"/>
      <c r="D1216" s="588"/>
      <c r="E1216" s="589"/>
      <c r="F1216" s="589"/>
      <c r="G1216" s="150" t="s">
        <v>131</v>
      </c>
      <c r="H1216" s="128" t="s">
        <v>132</v>
      </c>
      <c r="I1216" s="128" t="s">
        <v>133</v>
      </c>
      <c r="J1216" s="166">
        <v>1</v>
      </c>
      <c r="K1216" s="186">
        <v>45931</v>
      </c>
      <c r="L1216" s="186">
        <v>46568</v>
      </c>
      <c r="M1216" s="513">
        <f t="shared" si="57"/>
        <v>91</v>
      </c>
      <c r="N1216" s="129">
        <v>0</v>
      </c>
      <c r="O1216" s="160" t="s">
        <v>4900</v>
      </c>
      <c r="P1216" s="511">
        <f t="shared" si="56"/>
        <v>0</v>
      </c>
      <c r="Q1216" s="512" t="str" cm="1">
        <f t="array" aca="1" ref="Q1216" ca="1">IF(ISNUMBER(P1216),IF(P1216=100%,"CUMPLIDA",IF(AND(ISNUMBER(L1216),ISNUMBER(INDIRECT("FECHA_"&amp;$B1216,1))), IF(L1216&lt;=INDIRECT("FECHA_"&amp;$B1216,1),"INCUMPLIDA","PROCESO"), "VERIFICAR FECHA")),"SIN VALOR AVANCE")</f>
        <v>PROCESO</v>
      </c>
    </row>
    <row r="1217" spans="1:17" ht="330.75">
      <c r="A1217" s="167" t="s">
        <v>19</v>
      </c>
      <c r="B1217" s="148" t="s">
        <v>13</v>
      </c>
      <c r="C1217" s="588"/>
      <c r="D1217" s="588"/>
      <c r="E1217" s="589"/>
      <c r="F1217" s="589"/>
      <c r="G1217" s="150" t="s">
        <v>134</v>
      </c>
      <c r="H1217" s="128" t="s">
        <v>135</v>
      </c>
      <c r="I1217" s="128" t="s">
        <v>136</v>
      </c>
      <c r="J1217" s="166">
        <v>2</v>
      </c>
      <c r="K1217" s="186">
        <v>45931</v>
      </c>
      <c r="L1217" s="186">
        <v>46568</v>
      </c>
      <c r="M1217" s="513">
        <f t="shared" si="57"/>
        <v>91</v>
      </c>
      <c r="N1217" s="129">
        <v>0</v>
      </c>
      <c r="O1217" s="160" t="s">
        <v>4901</v>
      </c>
      <c r="P1217" s="511">
        <f t="shared" si="56"/>
        <v>0</v>
      </c>
      <c r="Q1217" s="512" t="str" cm="1">
        <f t="array" aca="1" ref="Q1217" ca="1">IF(ISNUMBER(P1217),IF(P1217=100%,"CUMPLIDA",IF(AND(ISNUMBER(L1217),ISNUMBER(INDIRECT("FECHA_"&amp;$B1217,1))), IF(L1217&lt;=INDIRECT("FECHA_"&amp;$B1217,1),"INCUMPLIDA","PROCESO"), "VERIFICAR FECHA")),"SIN VALOR AVANCE")</f>
        <v>PROCESO</v>
      </c>
    </row>
    <row r="1218" spans="1:17" ht="255.75">
      <c r="A1218" s="167" t="s">
        <v>19</v>
      </c>
      <c r="B1218" s="148" t="s">
        <v>13</v>
      </c>
      <c r="C1218" s="588" t="s">
        <v>290</v>
      </c>
      <c r="D1218" s="588" t="s">
        <v>291</v>
      </c>
      <c r="E1218" s="589" t="s">
        <v>292</v>
      </c>
      <c r="F1218" s="589" t="s">
        <v>293</v>
      </c>
      <c r="G1218" s="150" t="s">
        <v>287</v>
      </c>
      <c r="H1218" s="175" t="s">
        <v>225</v>
      </c>
      <c r="I1218" s="128" t="s">
        <v>226</v>
      </c>
      <c r="J1218" s="158">
        <v>1</v>
      </c>
      <c r="K1218" s="159">
        <v>44044</v>
      </c>
      <c r="L1218" s="159">
        <v>44196</v>
      </c>
      <c r="M1218" s="513">
        <f t="shared" si="57"/>
        <v>21.714285714285715</v>
      </c>
      <c r="N1218" s="129">
        <v>1</v>
      </c>
      <c r="O1218" s="128" t="s">
        <v>4902</v>
      </c>
      <c r="P1218" s="511">
        <f t="shared" si="56"/>
        <v>1</v>
      </c>
      <c r="Q1218" s="512" t="str" cm="1">
        <f t="array" aca="1" ref="Q1218" ca="1">IF(ISNUMBER(P1218),IF(P1218=100%,"CUMPLIDA",IF(AND(ISNUMBER(L1218),ISNUMBER(INDIRECT("FECHA_"&amp;$B1218,1))), IF(L1218&lt;=INDIRECT("FECHA_"&amp;$B1218,1),"INCUMPLIDA","PROCESO"), "VERIFICAR FECHA")),"SIN VALOR AVANCE")</f>
        <v>CUMPLIDA</v>
      </c>
    </row>
    <row r="1219" spans="1:17" ht="75.75">
      <c r="A1219" s="167" t="s">
        <v>19</v>
      </c>
      <c r="B1219" s="148" t="s">
        <v>13</v>
      </c>
      <c r="C1219" s="588"/>
      <c r="D1219" s="588"/>
      <c r="E1219" s="589"/>
      <c r="F1219" s="589"/>
      <c r="G1219" s="563" t="s">
        <v>287</v>
      </c>
      <c r="H1219" s="128" t="s">
        <v>227</v>
      </c>
      <c r="I1219" s="128" t="s">
        <v>228</v>
      </c>
      <c r="J1219" s="166">
        <v>1</v>
      </c>
      <c r="K1219" s="159">
        <v>45231</v>
      </c>
      <c r="L1219" s="159">
        <v>45504</v>
      </c>
      <c r="M1219" s="513">
        <f t="shared" si="57"/>
        <v>39</v>
      </c>
      <c r="N1219" s="129">
        <v>1</v>
      </c>
      <c r="O1219" s="160" t="s">
        <v>4894</v>
      </c>
      <c r="P1219" s="511">
        <f t="shared" si="56"/>
        <v>1</v>
      </c>
      <c r="Q1219" s="512" t="str" cm="1">
        <f t="array" aca="1" ref="Q1219" ca="1">IF(ISNUMBER(P1219),IF(P1219=100%,"CUMPLIDA",IF(AND(ISNUMBER(L1219),ISNUMBER(INDIRECT("FECHA_"&amp;$B1219,1))), IF(L1219&lt;=INDIRECT("FECHA_"&amp;$B1219,1),"INCUMPLIDA","PROCESO"), "VERIFICAR FECHA")),"SIN VALOR AVANCE")</f>
        <v>CUMPLIDA</v>
      </c>
    </row>
    <row r="1220" spans="1:17" ht="150">
      <c r="A1220" s="167" t="s">
        <v>19</v>
      </c>
      <c r="B1220" s="148" t="s">
        <v>13</v>
      </c>
      <c r="C1220" s="588"/>
      <c r="D1220" s="588"/>
      <c r="E1220" s="589"/>
      <c r="F1220" s="589"/>
      <c r="G1220" s="563"/>
      <c r="H1220" s="128" t="s">
        <v>230</v>
      </c>
      <c r="I1220" s="128" t="s">
        <v>231</v>
      </c>
      <c r="J1220" s="166">
        <v>1</v>
      </c>
      <c r="K1220" s="159">
        <v>45231</v>
      </c>
      <c r="L1220" s="159">
        <v>45504</v>
      </c>
      <c r="M1220" s="513">
        <f t="shared" si="57"/>
        <v>39</v>
      </c>
      <c r="N1220" s="129">
        <v>1</v>
      </c>
      <c r="O1220" s="128" t="s">
        <v>294</v>
      </c>
      <c r="P1220" s="511">
        <f t="shared" si="56"/>
        <v>1</v>
      </c>
      <c r="Q1220" s="512" t="str" cm="1">
        <f t="array" aca="1" ref="Q1220" ca="1">IF(ISNUMBER(P1220),IF(P1220=100%,"CUMPLIDA",IF(AND(ISNUMBER(L1220),ISNUMBER(INDIRECT("FECHA_"&amp;$B1220,1))), IF(L1220&lt;=INDIRECT("FECHA_"&amp;$B1220,1),"INCUMPLIDA","PROCESO"), "VERIFICAR FECHA")),"SIN VALOR AVANCE")</f>
        <v>CUMPLIDA</v>
      </c>
    </row>
    <row r="1221" spans="1:17" ht="150.75">
      <c r="A1221" s="167" t="s">
        <v>19</v>
      </c>
      <c r="B1221" s="148" t="s">
        <v>13</v>
      </c>
      <c r="C1221" s="588"/>
      <c r="D1221" s="588"/>
      <c r="E1221" s="589"/>
      <c r="F1221" s="589"/>
      <c r="G1221" s="150" t="s">
        <v>117</v>
      </c>
      <c r="H1221" s="128" t="s">
        <v>118</v>
      </c>
      <c r="I1221" s="128" t="s">
        <v>119</v>
      </c>
      <c r="J1221" s="166">
        <v>1</v>
      </c>
      <c r="K1221" s="186">
        <v>45323</v>
      </c>
      <c r="L1221" s="186">
        <v>45747</v>
      </c>
      <c r="M1221" s="513">
        <f t="shared" si="57"/>
        <v>60.571428571428569</v>
      </c>
      <c r="N1221" s="129">
        <v>1</v>
      </c>
      <c r="O1221" s="128" t="s">
        <v>4903</v>
      </c>
      <c r="P1221" s="511">
        <f t="shared" si="56"/>
        <v>1</v>
      </c>
      <c r="Q1221" s="512" t="str" cm="1">
        <f t="array" aca="1" ref="Q1221" ca="1">IF(ISNUMBER(P1221),IF(P1221=100%,"CUMPLIDA",IF(AND(ISNUMBER(L1221),ISNUMBER(INDIRECT("FECHA_"&amp;$B1221,1))), IF(L1221&lt;=INDIRECT("FECHA_"&amp;$B1221,1),"INCUMPLIDA","PROCESO"), "VERIFICAR FECHA")),"SIN VALOR AVANCE")</f>
        <v>CUMPLIDA</v>
      </c>
    </row>
    <row r="1222" spans="1:17" ht="75.75">
      <c r="A1222" s="167" t="s">
        <v>19</v>
      </c>
      <c r="B1222" s="148" t="s">
        <v>13</v>
      </c>
      <c r="C1222" s="588"/>
      <c r="D1222" s="588"/>
      <c r="E1222" s="589"/>
      <c r="F1222" s="589"/>
      <c r="G1222" s="150" t="s">
        <v>120</v>
      </c>
      <c r="H1222" s="128" t="s">
        <v>120</v>
      </c>
      <c r="I1222" s="128" t="s">
        <v>121</v>
      </c>
      <c r="J1222" s="166">
        <v>1</v>
      </c>
      <c r="K1222" s="186">
        <v>45323</v>
      </c>
      <c r="L1222" s="186">
        <v>45747</v>
      </c>
      <c r="M1222" s="513">
        <f t="shared" si="57"/>
        <v>60.571428571428569</v>
      </c>
      <c r="N1222" s="129">
        <v>1</v>
      </c>
      <c r="O1222" s="160" t="s">
        <v>4894</v>
      </c>
      <c r="P1222" s="511">
        <f t="shared" si="56"/>
        <v>1</v>
      </c>
      <c r="Q1222" s="512" t="str" cm="1">
        <f t="array" aca="1" ref="Q1222" ca="1">IF(ISNUMBER(P1222),IF(P1222=100%,"CUMPLIDA",IF(AND(ISNUMBER(L1222),ISNUMBER(INDIRECT("FECHA_"&amp;$B1222,1))), IF(L1222&lt;=INDIRECT("FECHA_"&amp;$B1222,1),"INCUMPLIDA","PROCESO"), "VERIFICAR FECHA")),"SIN VALOR AVANCE")</f>
        <v>CUMPLIDA</v>
      </c>
    </row>
    <row r="1223" spans="1:17" ht="105.75">
      <c r="A1223" s="167" t="s">
        <v>19</v>
      </c>
      <c r="B1223" s="148" t="s">
        <v>13</v>
      </c>
      <c r="C1223" s="588"/>
      <c r="D1223" s="588"/>
      <c r="E1223" s="589"/>
      <c r="F1223" s="589"/>
      <c r="G1223" s="150" t="s">
        <v>194</v>
      </c>
      <c r="H1223" s="128" t="s">
        <v>195</v>
      </c>
      <c r="I1223" s="128" t="s">
        <v>196</v>
      </c>
      <c r="J1223" s="166">
        <v>1</v>
      </c>
      <c r="K1223" s="186">
        <v>45231</v>
      </c>
      <c r="L1223" s="186">
        <v>45747</v>
      </c>
      <c r="M1223" s="513">
        <f t="shared" si="57"/>
        <v>73.714285714285708</v>
      </c>
      <c r="N1223" s="129">
        <v>1</v>
      </c>
      <c r="O1223" s="128" t="s">
        <v>4858</v>
      </c>
      <c r="P1223" s="511">
        <f t="shared" si="56"/>
        <v>1</v>
      </c>
      <c r="Q1223" s="512" t="str" cm="1">
        <f t="array" aca="1" ref="Q1223" ca="1">IF(ISNUMBER(P1223),IF(P1223=100%,"CUMPLIDA",IF(AND(ISNUMBER(L1223),ISNUMBER(INDIRECT("FECHA_"&amp;$B1223,1))), IF(L1223&lt;=INDIRECT("FECHA_"&amp;$B1223,1),"INCUMPLIDA","PROCESO"), "VERIFICAR FECHA")),"SIN VALOR AVANCE")</f>
        <v>CUMPLIDA</v>
      </c>
    </row>
    <row r="1224" spans="1:17" ht="150.75">
      <c r="A1224" s="167" t="s">
        <v>19</v>
      </c>
      <c r="B1224" s="148" t="s">
        <v>13</v>
      </c>
      <c r="C1224" s="588"/>
      <c r="D1224" s="588"/>
      <c r="E1224" s="589"/>
      <c r="F1224" s="589"/>
      <c r="G1224" s="150" t="s">
        <v>122</v>
      </c>
      <c r="H1224" s="128" t="s">
        <v>122</v>
      </c>
      <c r="I1224" s="128" t="s">
        <v>200</v>
      </c>
      <c r="J1224" s="166">
        <v>1</v>
      </c>
      <c r="K1224" s="186">
        <v>45323</v>
      </c>
      <c r="L1224" s="186">
        <v>45747</v>
      </c>
      <c r="M1224" s="513">
        <f t="shared" si="57"/>
        <v>60.571428571428569</v>
      </c>
      <c r="N1224" s="129">
        <v>1</v>
      </c>
      <c r="O1224" s="128" t="s">
        <v>4903</v>
      </c>
      <c r="P1224" s="511">
        <f t="shared" si="56"/>
        <v>1</v>
      </c>
      <c r="Q1224" s="512" t="str" cm="1">
        <f t="array" aca="1" ref="Q1224" ca="1">IF(ISNUMBER(P1224),IF(P1224=100%,"CUMPLIDA",IF(AND(ISNUMBER(L1224),ISNUMBER(INDIRECT("FECHA_"&amp;$B1224,1))), IF(L1224&lt;=INDIRECT("FECHA_"&amp;$B1224,1),"INCUMPLIDA","PROCESO"), "VERIFICAR FECHA")),"SIN VALOR AVANCE")</f>
        <v>CUMPLIDA</v>
      </c>
    </row>
    <row r="1225" spans="1:17" ht="75.75">
      <c r="A1225" s="167" t="s">
        <v>19</v>
      </c>
      <c r="B1225" s="148" t="s">
        <v>13</v>
      </c>
      <c r="C1225" s="588"/>
      <c r="D1225" s="588"/>
      <c r="E1225" s="589"/>
      <c r="F1225" s="589"/>
      <c r="G1225" s="150" t="s">
        <v>288</v>
      </c>
      <c r="H1225" s="128" t="s">
        <v>288</v>
      </c>
      <c r="I1225" s="128" t="s">
        <v>125</v>
      </c>
      <c r="J1225" s="166">
        <v>1</v>
      </c>
      <c r="K1225" s="186">
        <v>45231</v>
      </c>
      <c r="L1225" s="186">
        <v>45747</v>
      </c>
      <c r="M1225" s="513">
        <f t="shared" si="57"/>
        <v>73.714285714285708</v>
      </c>
      <c r="N1225" s="129">
        <v>1</v>
      </c>
      <c r="O1225" s="160" t="s">
        <v>4894</v>
      </c>
      <c r="P1225" s="511">
        <f t="shared" si="56"/>
        <v>1</v>
      </c>
      <c r="Q1225" s="512" t="str" cm="1">
        <f t="array" aca="1" ref="Q1225" ca="1">IF(ISNUMBER(P1225),IF(P1225=100%,"CUMPLIDA",IF(AND(ISNUMBER(L1225),ISNUMBER(INDIRECT("FECHA_"&amp;$B1225,1))), IF(L1225&lt;=INDIRECT("FECHA_"&amp;$B1225,1),"INCUMPLIDA","PROCESO"), "VERIFICAR FECHA")),"SIN VALOR AVANCE")</f>
        <v>CUMPLIDA</v>
      </c>
    </row>
    <row r="1226" spans="1:17" ht="255.75">
      <c r="A1226" s="167" t="s">
        <v>19</v>
      </c>
      <c r="B1226" s="148" t="s">
        <v>13</v>
      </c>
      <c r="C1226" s="588"/>
      <c r="D1226" s="588"/>
      <c r="E1226" s="589"/>
      <c r="F1226" s="589"/>
      <c r="G1226" s="150" t="s">
        <v>289</v>
      </c>
      <c r="H1226" s="128" t="s">
        <v>289</v>
      </c>
      <c r="I1226" s="128" t="s">
        <v>233</v>
      </c>
      <c r="J1226" s="166">
        <v>1</v>
      </c>
      <c r="K1226" s="186">
        <v>45231</v>
      </c>
      <c r="L1226" s="186">
        <v>45808</v>
      </c>
      <c r="M1226" s="513">
        <f t="shared" si="57"/>
        <v>82.428571428571431</v>
      </c>
      <c r="N1226" s="129">
        <v>1</v>
      </c>
      <c r="O1226" s="160" t="s">
        <v>4904</v>
      </c>
      <c r="P1226" s="511">
        <f t="shared" si="56"/>
        <v>1</v>
      </c>
      <c r="Q1226" s="512" t="str" cm="1">
        <f t="array" aca="1" ref="Q1226" ca="1">IF(ISNUMBER(P1226),IF(P1226=100%,"CUMPLIDA",IF(AND(ISNUMBER(L1226),ISNUMBER(INDIRECT("FECHA_"&amp;$B1226,1))), IF(L1226&lt;=INDIRECT("FECHA_"&amp;$B1226,1),"INCUMPLIDA","PROCESO"), "VERIFICAR FECHA")),"SIN VALOR AVANCE")</f>
        <v>CUMPLIDA</v>
      </c>
    </row>
    <row r="1227" spans="1:17" ht="182.25">
      <c r="A1227" s="167" t="s">
        <v>19</v>
      </c>
      <c r="B1227" s="148" t="s">
        <v>13</v>
      </c>
      <c r="C1227" s="588"/>
      <c r="D1227" s="588"/>
      <c r="E1227" s="589"/>
      <c r="F1227" s="589"/>
      <c r="G1227" s="150" t="s">
        <v>128</v>
      </c>
      <c r="H1227" s="128" t="s">
        <v>129</v>
      </c>
      <c r="I1227" s="128" t="s">
        <v>130</v>
      </c>
      <c r="J1227" s="166">
        <v>10</v>
      </c>
      <c r="K1227" s="186">
        <v>45809</v>
      </c>
      <c r="L1227" s="186">
        <v>46568</v>
      </c>
      <c r="M1227" s="513">
        <f t="shared" si="57"/>
        <v>108.42857142857143</v>
      </c>
      <c r="N1227" s="129">
        <v>0</v>
      </c>
      <c r="O1227" s="160" t="s">
        <v>4905</v>
      </c>
      <c r="P1227" s="511">
        <f t="shared" si="56"/>
        <v>0</v>
      </c>
      <c r="Q1227" s="512" t="str" cm="1">
        <f t="array" aca="1" ref="Q1227" ca="1">IF(ISNUMBER(P1227),IF(P1227=100%,"CUMPLIDA",IF(AND(ISNUMBER(L1227),ISNUMBER(INDIRECT("FECHA_"&amp;$B1227,1))), IF(L1227&lt;=INDIRECT("FECHA_"&amp;$B1227,1),"INCUMPLIDA","PROCESO"), "VERIFICAR FECHA")),"SIN VALOR AVANCE")</f>
        <v>PROCESO</v>
      </c>
    </row>
    <row r="1228" spans="1:17" ht="180.75">
      <c r="A1228" s="167" t="s">
        <v>19</v>
      </c>
      <c r="B1228" s="148" t="s">
        <v>13</v>
      </c>
      <c r="C1228" s="588"/>
      <c r="D1228" s="588"/>
      <c r="E1228" s="589"/>
      <c r="F1228" s="589"/>
      <c r="G1228" s="150" t="s">
        <v>131</v>
      </c>
      <c r="H1228" s="128" t="s">
        <v>132</v>
      </c>
      <c r="I1228" s="128" t="s">
        <v>133</v>
      </c>
      <c r="J1228" s="166">
        <v>1</v>
      </c>
      <c r="K1228" s="186">
        <v>45809</v>
      </c>
      <c r="L1228" s="186">
        <v>46568</v>
      </c>
      <c r="M1228" s="513">
        <f t="shared" si="57"/>
        <v>108.42857142857143</v>
      </c>
      <c r="N1228" s="129">
        <v>0</v>
      </c>
      <c r="O1228" s="160" t="s">
        <v>4906</v>
      </c>
      <c r="P1228" s="511">
        <f t="shared" si="56"/>
        <v>0</v>
      </c>
      <c r="Q1228" s="512" t="str" cm="1">
        <f t="array" aca="1" ref="Q1228" ca="1">IF(ISNUMBER(P1228),IF(P1228=100%,"CUMPLIDA",IF(AND(ISNUMBER(L1228),ISNUMBER(INDIRECT("FECHA_"&amp;$B1228,1))), IF(L1228&lt;=INDIRECT("FECHA_"&amp;$B1228,1),"INCUMPLIDA","PROCESO"), "VERIFICAR FECHA")),"SIN VALOR AVANCE")</f>
        <v>PROCESO</v>
      </c>
    </row>
    <row r="1229" spans="1:17" ht="300.75">
      <c r="A1229" s="167" t="s">
        <v>19</v>
      </c>
      <c r="B1229" s="148" t="s">
        <v>13</v>
      </c>
      <c r="C1229" s="588"/>
      <c r="D1229" s="588"/>
      <c r="E1229" s="589"/>
      <c r="F1229" s="589"/>
      <c r="G1229" s="150" t="s">
        <v>134</v>
      </c>
      <c r="H1229" s="128" t="s">
        <v>135</v>
      </c>
      <c r="I1229" s="128" t="s">
        <v>136</v>
      </c>
      <c r="J1229" s="166">
        <v>2</v>
      </c>
      <c r="K1229" s="186">
        <v>45809</v>
      </c>
      <c r="L1229" s="186">
        <v>46568</v>
      </c>
      <c r="M1229" s="513">
        <f t="shared" si="57"/>
        <v>108.42857142857143</v>
      </c>
      <c r="N1229" s="129">
        <v>0</v>
      </c>
      <c r="O1229" s="160" t="s">
        <v>4907</v>
      </c>
      <c r="P1229" s="511">
        <f t="shared" si="56"/>
        <v>0</v>
      </c>
      <c r="Q1229" s="512" t="str" cm="1">
        <f t="array" aca="1" ref="Q1229" ca="1">IF(ISNUMBER(P1229),IF(P1229=100%,"CUMPLIDA",IF(AND(ISNUMBER(L1229),ISNUMBER(INDIRECT("FECHA_"&amp;$B1229,1))), IF(L1229&lt;=INDIRECT("FECHA_"&amp;$B1229,1),"INCUMPLIDA","PROCESO"), "VERIFICAR FECHA")),"SIN VALOR AVANCE")</f>
        <v>PROCESO</v>
      </c>
    </row>
    <row r="1230" spans="1:17" ht="315.75">
      <c r="A1230" s="167" t="s">
        <v>19</v>
      </c>
      <c r="B1230" s="148" t="s">
        <v>13</v>
      </c>
      <c r="C1230" s="588" t="s">
        <v>295</v>
      </c>
      <c r="D1230" s="588" t="s">
        <v>296</v>
      </c>
      <c r="E1230" s="589" t="s">
        <v>297</v>
      </c>
      <c r="F1230" s="589" t="s">
        <v>298</v>
      </c>
      <c r="G1230" s="591" t="s">
        <v>299</v>
      </c>
      <c r="H1230" s="181" t="s">
        <v>300</v>
      </c>
      <c r="I1230" s="128" t="s">
        <v>301</v>
      </c>
      <c r="J1230" s="158">
        <v>1</v>
      </c>
      <c r="K1230" s="159">
        <v>45078</v>
      </c>
      <c r="L1230" s="159">
        <v>45869</v>
      </c>
      <c r="M1230" s="513">
        <f t="shared" si="57"/>
        <v>113</v>
      </c>
      <c r="N1230" s="192">
        <v>1</v>
      </c>
      <c r="O1230" s="128" t="s">
        <v>4908</v>
      </c>
      <c r="P1230" s="511">
        <f t="shared" si="56"/>
        <v>1</v>
      </c>
      <c r="Q1230" s="512" t="str" cm="1">
        <f t="array" aca="1" ref="Q1230" ca="1">IF(ISNUMBER(P1230),IF(P1230=100%,"CUMPLIDA",IF(AND(ISNUMBER(L1230),ISNUMBER(INDIRECT("FECHA_"&amp;$B1230,1))), IF(L1230&lt;=INDIRECT("FECHA_"&amp;$B1230,1),"INCUMPLIDA","PROCESO"), "VERIFICAR FECHA")),"SIN VALOR AVANCE")</f>
        <v>CUMPLIDA</v>
      </c>
    </row>
    <row r="1231" spans="1:17" ht="255.75">
      <c r="A1231" s="167" t="s">
        <v>19</v>
      </c>
      <c r="B1231" s="148" t="s">
        <v>13</v>
      </c>
      <c r="C1231" s="588"/>
      <c r="D1231" s="588"/>
      <c r="E1231" s="589"/>
      <c r="F1231" s="589"/>
      <c r="G1231" s="591"/>
      <c r="H1231" s="128" t="s">
        <v>302</v>
      </c>
      <c r="I1231" s="128" t="s">
        <v>303</v>
      </c>
      <c r="J1231" s="158">
        <v>1</v>
      </c>
      <c r="K1231" s="159">
        <v>45665</v>
      </c>
      <c r="L1231" s="159">
        <v>46081</v>
      </c>
      <c r="M1231" s="513">
        <f t="shared" si="57"/>
        <v>59.428571428571431</v>
      </c>
      <c r="N1231" s="129">
        <v>0</v>
      </c>
      <c r="O1231" s="128" t="s">
        <v>4909</v>
      </c>
      <c r="P1231" s="511">
        <f t="shared" si="56"/>
        <v>0</v>
      </c>
      <c r="Q1231" s="512" t="str" cm="1">
        <f t="array" aca="1" ref="Q1231" ca="1">IF(ISNUMBER(P1231),IF(P1231=100%,"CUMPLIDA",IF(AND(ISNUMBER(L1231),ISNUMBER(INDIRECT("FECHA_"&amp;$B1231,1))), IF(L1231&lt;=INDIRECT("FECHA_"&amp;$B1231,1),"INCUMPLIDA","PROCESO"), "VERIFICAR FECHA")),"SIN VALOR AVANCE")</f>
        <v>PROCESO</v>
      </c>
    </row>
    <row r="1232" spans="1:17" ht="270.75">
      <c r="A1232" s="167" t="s">
        <v>19</v>
      </c>
      <c r="B1232" s="148" t="s">
        <v>13</v>
      </c>
      <c r="C1232" s="588"/>
      <c r="D1232" s="588"/>
      <c r="E1232" s="589"/>
      <c r="F1232" s="589"/>
      <c r="G1232" s="591"/>
      <c r="H1232" s="181" t="s">
        <v>304</v>
      </c>
      <c r="I1232" s="128" t="s">
        <v>305</v>
      </c>
      <c r="J1232" s="158">
        <v>1</v>
      </c>
      <c r="K1232" s="159">
        <v>45597</v>
      </c>
      <c r="L1232" s="159">
        <v>45716</v>
      </c>
      <c r="M1232" s="513">
        <f t="shared" si="57"/>
        <v>17</v>
      </c>
      <c r="N1232" s="192">
        <v>1</v>
      </c>
      <c r="O1232" s="128" t="s">
        <v>4910</v>
      </c>
      <c r="P1232" s="511">
        <f t="shared" si="56"/>
        <v>1</v>
      </c>
      <c r="Q1232" s="512" t="str" cm="1">
        <f t="array" aca="1" ref="Q1232" ca="1">IF(ISNUMBER(P1232),IF(P1232=100%,"CUMPLIDA",IF(AND(ISNUMBER(L1232),ISNUMBER(INDIRECT("FECHA_"&amp;$B1232,1))), IF(L1232&lt;=INDIRECT("FECHA_"&amp;$B1232,1),"INCUMPLIDA","PROCESO"), "VERIFICAR FECHA")),"SIN VALOR AVANCE")</f>
        <v>CUMPLIDA</v>
      </c>
    </row>
    <row r="1233" spans="1:17" ht="255.75">
      <c r="A1233" s="167" t="s">
        <v>19</v>
      </c>
      <c r="B1233" s="148" t="s">
        <v>13</v>
      </c>
      <c r="C1233" s="588" t="s">
        <v>306</v>
      </c>
      <c r="D1233" s="588" t="s">
        <v>284</v>
      </c>
      <c r="E1233" s="589" t="s">
        <v>307</v>
      </c>
      <c r="F1233" s="589" t="s">
        <v>308</v>
      </c>
      <c r="G1233" s="150" t="s">
        <v>287</v>
      </c>
      <c r="H1233" s="175" t="s">
        <v>225</v>
      </c>
      <c r="I1233" s="128" t="s">
        <v>226</v>
      </c>
      <c r="J1233" s="158">
        <v>1</v>
      </c>
      <c r="K1233" s="159">
        <v>44044</v>
      </c>
      <c r="L1233" s="159">
        <v>44196</v>
      </c>
      <c r="M1233" s="513">
        <f t="shared" si="57"/>
        <v>21.714285714285715</v>
      </c>
      <c r="N1233" s="129">
        <v>1</v>
      </c>
      <c r="O1233" s="128" t="s">
        <v>4911</v>
      </c>
      <c r="P1233" s="511">
        <f t="shared" ref="P1233:P1296" si="58">N1233/J1233</f>
        <v>1</v>
      </c>
      <c r="Q1233" s="512" t="str" cm="1">
        <f t="array" aca="1" ref="Q1233" ca="1">IF(ISNUMBER(P1233),IF(P1233=100%,"CUMPLIDA",IF(AND(ISNUMBER(L1233),ISNUMBER(INDIRECT("FECHA_"&amp;$B1233,1))), IF(L1233&lt;=INDIRECT("FECHA_"&amp;$B1233,1),"INCUMPLIDA","PROCESO"), "VERIFICAR FECHA")),"SIN VALOR AVANCE")</f>
        <v>CUMPLIDA</v>
      </c>
    </row>
    <row r="1234" spans="1:17" ht="75.75">
      <c r="A1234" s="167" t="s">
        <v>19</v>
      </c>
      <c r="B1234" s="148" t="s">
        <v>13</v>
      </c>
      <c r="C1234" s="588"/>
      <c r="D1234" s="588"/>
      <c r="E1234" s="589"/>
      <c r="F1234" s="589"/>
      <c r="G1234" s="563" t="s">
        <v>287</v>
      </c>
      <c r="H1234" s="128" t="s">
        <v>227</v>
      </c>
      <c r="I1234" s="128" t="s">
        <v>228</v>
      </c>
      <c r="J1234" s="166">
        <v>1</v>
      </c>
      <c r="K1234" s="159">
        <v>45231</v>
      </c>
      <c r="L1234" s="159">
        <v>45504</v>
      </c>
      <c r="M1234" s="513">
        <f t="shared" si="57"/>
        <v>39</v>
      </c>
      <c r="N1234" s="129">
        <v>1</v>
      </c>
      <c r="O1234" s="160" t="s">
        <v>4894</v>
      </c>
      <c r="P1234" s="511">
        <f t="shared" si="58"/>
        <v>1</v>
      </c>
      <c r="Q1234" s="512" t="str" cm="1">
        <f t="array" aca="1" ref="Q1234" ca="1">IF(ISNUMBER(P1234),IF(P1234=100%,"CUMPLIDA",IF(AND(ISNUMBER(L1234),ISNUMBER(INDIRECT("FECHA_"&amp;$B1234,1))), IF(L1234&lt;=INDIRECT("FECHA_"&amp;$B1234,1),"INCUMPLIDA","PROCESO"), "VERIFICAR FECHA")),"SIN VALOR AVANCE")</f>
        <v>CUMPLIDA</v>
      </c>
    </row>
    <row r="1235" spans="1:17" ht="330.75">
      <c r="A1235" s="167" t="s">
        <v>19</v>
      </c>
      <c r="B1235" s="148" t="s">
        <v>13</v>
      </c>
      <c r="C1235" s="588"/>
      <c r="D1235" s="588"/>
      <c r="E1235" s="589"/>
      <c r="F1235" s="589"/>
      <c r="G1235" s="563"/>
      <c r="H1235" s="128" t="s">
        <v>230</v>
      </c>
      <c r="I1235" s="128" t="s">
        <v>231</v>
      </c>
      <c r="J1235" s="166">
        <v>1</v>
      </c>
      <c r="K1235" s="159">
        <v>45231</v>
      </c>
      <c r="L1235" s="159">
        <v>45504</v>
      </c>
      <c r="M1235" s="513">
        <f t="shared" si="57"/>
        <v>39</v>
      </c>
      <c r="N1235" s="129">
        <v>1</v>
      </c>
      <c r="O1235" s="160" t="s">
        <v>4912</v>
      </c>
      <c r="P1235" s="511">
        <f t="shared" si="58"/>
        <v>1</v>
      </c>
      <c r="Q1235" s="512" t="str" cm="1">
        <f t="array" aca="1" ref="Q1235" ca="1">IF(ISNUMBER(P1235),IF(P1235=100%,"CUMPLIDA",IF(AND(ISNUMBER(L1235),ISNUMBER(INDIRECT("FECHA_"&amp;$B1235,1))), IF(L1235&lt;=INDIRECT("FECHA_"&amp;$B1235,1),"INCUMPLIDA","PROCESO"), "VERIFICAR FECHA")),"SIN VALOR AVANCE")</f>
        <v>CUMPLIDA</v>
      </c>
    </row>
    <row r="1236" spans="1:17" ht="165.75">
      <c r="A1236" s="167" t="s">
        <v>19</v>
      </c>
      <c r="B1236" s="148" t="s">
        <v>13</v>
      </c>
      <c r="C1236" s="588"/>
      <c r="D1236" s="588"/>
      <c r="E1236" s="589"/>
      <c r="F1236" s="589"/>
      <c r="G1236" s="150" t="s">
        <v>117</v>
      </c>
      <c r="H1236" s="128" t="s">
        <v>118</v>
      </c>
      <c r="I1236" s="128" t="s">
        <v>119</v>
      </c>
      <c r="J1236" s="166">
        <v>1</v>
      </c>
      <c r="K1236" s="186">
        <v>45323</v>
      </c>
      <c r="L1236" s="186">
        <v>45747</v>
      </c>
      <c r="M1236" s="513">
        <f t="shared" si="57"/>
        <v>60.571428571428569</v>
      </c>
      <c r="N1236" s="129">
        <v>1</v>
      </c>
      <c r="O1236" s="160" t="s">
        <v>4913</v>
      </c>
      <c r="P1236" s="511">
        <f t="shared" si="58"/>
        <v>1</v>
      </c>
      <c r="Q1236" s="512" t="str" cm="1">
        <f t="array" aca="1" ref="Q1236" ca="1">IF(ISNUMBER(P1236),IF(P1236=100%,"CUMPLIDA",IF(AND(ISNUMBER(L1236),ISNUMBER(INDIRECT("FECHA_"&amp;$B1236,1))), IF(L1236&lt;=INDIRECT("FECHA_"&amp;$B1236,1),"INCUMPLIDA","PROCESO"), "VERIFICAR FECHA")),"SIN VALOR AVANCE")</f>
        <v>CUMPLIDA</v>
      </c>
    </row>
    <row r="1237" spans="1:17" ht="75.75">
      <c r="A1237" s="167" t="s">
        <v>19</v>
      </c>
      <c r="B1237" s="148" t="s">
        <v>13</v>
      </c>
      <c r="C1237" s="588"/>
      <c r="D1237" s="588"/>
      <c r="E1237" s="589"/>
      <c r="F1237" s="589"/>
      <c r="G1237" s="150" t="s">
        <v>120</v>
      </c>
      <c r="H1237" s="128" t="s">
        <v>120</v>
      </c>
      <c r="I1237" s="128" t="s">
        <v>121</v>
      </c>
      <c r="J1237" s="166">
        <v>1</v>
      </c>
      <c r="K1237" s="186">
        <v>45323</v>
      </c>
      <c r="L1237" s="186">
        <v>45747</v>
      </c>
      <c r="M1237" s="513">
        <f t="shared" si="57"/>
        <v>60.571428571428569</v>
      </c>
      <c r="N1237" s="129">
        <v>1</v>
      </c>
      <c r="O1237" s="160" t="s">
        <v>4894</v>
      </c>
      <c r="P1237" s="511">
        <f t="shared" si="58"/>
        <v>1</v>
      </c>
      <c r="Q1237" s="512" t="str" cm="1">
        <f t="array" aca="1" ref="Q1237" ca="1">IF(ISNUMBER(P1237),IF(P1237=100%,"CUMPLIDA",IF(AND(ISNUMBER(L1237),ISNUMBER(INDIRECT("FECHA_"&amp;$B1237,1))), IF(L1237&lt;=INDIRECT("FECHA_"&amp;$B1237,1),"INCUMPLIDA","PROCESO"), "VERIFICAR FECHA")),"SIN VALOR AVANCE")</f>
        <v>CUMPLIDA</v>
      </c>
    </row>
    <row r="1238" spans="1:17" ht="105.75">
      <c r="A1238" s="167" t="s">
        <v>19</v>
      </c>
      <c r="B1238" s="148" t="s">
        <v>13</v>
      </c>
      <c r="C1238" s="588"/>
      <c r="D1238" s="588"/>
      <c r="E1238" s="589"/>
      <c r="F1238" s="589"/>
      <c r="G1238" s="150" t="s">
        <v>194</v>
      </c>
      <c r="H1238" s="128" t="s">
        <v>195</v>
      </c>
      <c r="I1238" s="128" t="s">
        <v>196</v>
      </c>
      <c r="J1238" s="166">
        <v>1</v>
      </c>
      <c r="K1238" s="186">
        <v>45231</v>
      </c>
      <c r="L1238" s="186">
        <v>45747</v>
      </c>
      <c r="M1238" s="513">
        <f t="shared" si="57"/>
        <v>73.714285714285708</v>
      </c>
      <c r="N1238" s="129">
        <v>1</v>
      </c>
      <c r="O1238" s="128" t="s">
        <v>4858</v>
      </c>
      <c r="P1238" s="511">
        <f t="shared" si="58"/>
        <v>1</v>
      </c>
      <c r="Q1238" s="512" t="str" cm="1">
        <f t="array" aca="1" ref="Q1238" ca="1">IF(ISNUMBER(P1238),IF(P1238=100%,"CUMPLIDA",IF(AND(ISNUMBER(L1238),ISNUMBER(INDIRECT("FECHA_"&amp;$B1238,1))), IF(L1238&lt;=INDIRECT("FECHA_"&amp;$B1238,1),"INCUMPLIDA","PROCESO"), "VERIFICAR FECHA")),"SIN VALOR AVANCE")</f>
        <v>CUMPLIDA</v>
      </c>
    </row>
    <row r="1239" spans="1:17" ht="180.75">
      <c r="A1239" s="167" t="s">
        <v>19</v>
      </c>
      <c r="B1239" s="148" t="s">
        <v>13</v>
      </c>
      <c r="C1239" s="588"/>
      <c r="D1239" s="588"/>
      <c r="E1239" s="589"/>
      <c r="F1239" s="589"/>
      <c r="G1239" s="150" t="s">
        <v>122</v>
      </c>
      <c r="H1239" s="128" t="s">
        <v>122</v>
      </c>
      <c r="I1239" s="128" t="s">
        <v>200</v>
      </c>
      <c r="J1239" s="166">
        <v>1</v>
      </c>
      <c r="K1239" s="186">
        <v>45323</v>
      </c>
      <c r="L1239" s="186">
        <v>45747</v>
      </c>
      <c r="M1239" s="513">
        <f t="shared" si="57"/>
        <v>60.571428571428569</v>
      </c>
      <c r="N1239" s="129">
        <v>1</v>
      </c>
      <c r="O1239" s="160" t="s">
        <v>4914</v>
      </c>
      <c r="P1239" s="511">
        <f t="shared" si="58"/>
        <v>1</v>
      </c>
      <c r="Q1239" s="512" t="str" cm="1">
        <f t="array" aca="1" ref="Q1239" ca="1">IF(ISNUMBER(P1239),IF(P1239=100%,"CUMPLIDA",IF(AND(ISNUMBER(L1239),ISNUMBER(INDIRECT("FECHA_"&amp;$B1239,1))), IF(L1239&lt;=INDIRECT("FECHA_"&amp;$B1239,1),"INCUMPLIDA","PROCESO"), "VERIFICAR FECHA")),"SIN VALOR AVANCE")</f>
        <v>CUMPLIDA</v>
      </c>
    </row>
    <row r="1240" spans="1:17" ht="75.75">
      <c r="A1240" s="167" t="s">
        <v>19</v>
      </c>
      <c r="B1240" s="148" t="s">
        <v>13</v>
      </c>
      <c r="C1240" s="588"/>
      <c r="D1240" s="588"/>
      <c r="E1240" s="589"/>
      <c r="F1240" s="589"/>
      <c r="G1240" s="150" t="s">
        <v>288</v>
      </c>
      <c r="H1240" s="128" t="s">
        <v>288</v>
      </c>
      <c r="I1240" s="128" t="s">
        <v>125</v>
      </c>
      <c r="J1240" s="166">
        <v>1</v>
      </c>
      <c r="K1240" s="186">
        <v>45231</v>
      </c>
      <c r="L1240" s="186">
        <v>45747</v>
      </c>
      <c r="M1240" s="513">
        <f t="shared" si="57"/>
        <v>73.714285714285708</v>
      </c>
      <c r="N1240" s="129">
        <v>1</v>
      </c>
      <c r="O1240" s="160" t="s">
        <v>4894</v>
      </c>
      <c r="P1240" s="511">
        <f t="shared" si="58"/>
        <v>1</v>
      </c>
      <c r="Q1240" s="512" t="str" cm="1">
        <f t="array" aca="1" ref="Q1240" ca="1">IF(ISNUMBER(P1240),IF(P1240=100%,"CUMPLIDA",IF(AND(ISNUMBER(L1240),ISNUMBER(INDIRECT("FECHA_"&amp;$B1240,1))), IF(L1240&lt;=INDIRECT("FECHA_"&amp;$B1240,1),"INCUMPLIDA","PROCESO"), "VERIFICAR FECHA")),"SIN VALOR AVANCE")</f>
        <v>CUMPLIDA</v>
      </c>
    </row>
    <row r="1241" spans="1:17" ht="225.75">
      <c r="A1241" s="167" t="s">
        <v>19</v>
      </c>
      <c r="B1241" s="148" t="s">
        <v>13</v>
      </c>
      <c r="C1241" s="588"/>
      <c r="D1241" s="588"/>
      <c r="E1241" s="589"/>
      <c r="F1241" s="589"/>
      <c r="G1241" s="150" t="s">
        <v>289</v>
      </c>
      <c r="H1241" s="128" t="s">
        <v>289</v>
      </c>
      <c r="I1241" s="128" t="s">
        <v>233</v>
      </c>
      <c r="J1241" s="166">
        <v>1</v>
      </c>
      <c r="K1241" s="186">
        <v>45231</v>
      </c>
      <c r="L1241" s="186">
        <v>45808</v>
      </c>
      <c r="M1241" s="513">
        <f t="shared" si="57"/>
        <v>82.428571428571431</v>
      </c>
      <c r="N1241" s="129">
        <v>1</v>
      </c>
      <c r="O1241" s="160" t="s">
        <v>4895</v>
      </c>
      <c r="P1241" s="511">
        <f t="shared" si="58"/>
        <v>1</v>
      </c>
      <c r="Q1241" s="512" t="str" cm="1">
        <f t="array" aca="1" ref="Q1241" ca="1">IF(ISNUMBER(P1241),IF(P1241=100%,"CUMPLIDA",IF(AND(ISNUMBER(L1241),ISNUMBER(INDIRECT("FECHA_"&amp;$B1241,1))), IF(L1241&lt;=INDIRECT("FECHA_"&amp;$B1241,1),"INCUMPLIDA","PROCESO"), "VERIFICAR FECHA")),"SIN VALOR AVANCE")</f>
        <v>CUMPLIDA</v>
      </c>
    </row>
    <row r="1242" spans="1:17" ht="180.75">
      <c r="A1242" s="167" t="s">
        <v>19</v>
      </c>
      <c r="B1242" s="148" t="s">
        <v>13</v>
      </c>
      <c r="C1242" s="588"/>
      <c r="D1242" s="588"/>
      <c r="E1242" s="589"/>
      <c r="F1242" s="589"/>
      <c r="G1242" s="150" t="s">
        <v>128</v>
      </c>
      <c r="H1242" s="128" t="s">
        <v>129</v>
      </c>
      <c r="I1242" s="128" t="s">
        <v>130</v>
      </c>
      <c r="J1242" s="166">
        <v>7</v>
      </c>
      <c r="K1242" s="186">
        <v>46024</v>
      </c>
      <c r="L1242" s="186">
        <v>46660</v>
      </c>
      <c r="M1242" s="513">
        <f t="shared" si="57"/>
        <v>90.857142857142861</v>
      </c>
      <c r="N1242" s="129">
        <v>0</v>
      </c>
      <c r="O1242" s="160" t="s">
        <v>4915</v>
      </c>
      <c r="P1242" s="511">
        <f t="shared" si="58"/>
        <v>0</v>
      </c>
      <c r="Q1242" s="512" t="str" cm="1">
        <f t="array" aca="1" ref="Q1242" ca="1">IF(ISNUMBER(P1242),IF(P1242=100%,"CUMPLIDA",IF(AND(ISNUMBER(L1242),ISNUMBER(INDIRECT("FECHA_"&amp;$B1242,1))), IF(L1242&lt;=INDIRECT("FECHA_"&amp;$B1242,1),"INCUMPLIDA","PROCESO"), "VERIFICAR FECHA")),"SIN VALOR AVANCE")</f>
        <v>PROCESO</v>
      </c>
    </row>
    <row r="1243" spans="1:17" ht="165.75">
      <c r="A1243" s="167" t="s">
        <v>19</v>
      </c>
      <c r="B1243" s="148" t="s">
        <v>13</v>
      </c>
      <c r="C1243" s="588"/>
      <c r="D1243" s="588"/>
      <c r="E1243" s="589"/>
      <c r="F1243" s="589"/>
      <c r="G1243" s="150" t="s">
        <v>131</v>
      </c>
      <c r="H1243" s="128" t="s">
        <v>132</v>
      </c>
      <c r="I1243" s="128" t="s">
        <v>133</v>
      </c>
      <c r="J1243" s="166">
        <v>1</v>
      </c>
      <c r="K1243" s="186">
        <v>46024</v>
      </c>
      <c r="L1243" s="186">
        <v>46660</v>
      </c>
      <c r="M1243" s="513">
        <f t="shared" si="57"/>
        <v>90.857142857142861</v>
      </c>
      <c r="N1243" s="129">
        <v>0</v>
      </c>
      <c r="O1243" s="160" t="s">
        <v>4900</v>
      </c>
      <c r="P1243" s="511">
        <f t="shared" si="58"/>
        <v>0</v>
      </c>
      <c r="Q1243" s="512" t="str" cm="1">
        <f t="array" aca="1" ref="Q1243" ca="1">IF(ISNUMBER(P1243),IF(P1243=100%,"CUMPLIDA",IF(AND(ISNUMBER(L1243),ISNUMBER(INDIRECT("FECHA_"&amp;$B1243,1))), IF(L1243&lt;=INDIRECT("FECHA_"&amp;$B1243,1),"INCUMPLIDA","PROCESO"), "VERIFICAR FECHA")),"SIN VALOR AVANCE")</f>
        <v>PROCESO</v>
      </c>
    </row>
    <row r="1244" spans="1:17" ht="330.75">
      <c r="A1244" s="167" t="s">
        <v>19</v>
      </c>
      <c r="B1244" s="148" t="s">
        <v>13</v>
      </c>
      <c r="C1244" s="588"/>
      <c r="D1244" s="588"/>
      <c r="E1244" s="589"/>
      <c r="F1244" s="589"/>
      <c r="G1244" s="150" t="s">
        <v>134</v>
      </c>
      <c r="H1244" s="128" t="s">
        <v>135</v>
      </c>
      <c r="I1244" s="128" t="s">
        <v>136</v>
      </c>
      <c r="J1244" s="166">
        <v>2</v>
      </c>
      <c r="K1244" s="186">
        <v>46024</v>
      </c>
      <c r="L1244" s="186">
        <v>46660</v>
      </c>
      <c r="M1244" s="513">
        <f t="shared" si="57"/>
        <v>90.857142857142861</v>
      </c>
      <c r="N1244" s="129">
        <v>0</v>
      </c>
      <c r="O1244" s="160" t="s">
        <v>4901</v>
      </c>
      <c r="P1244" s="511">
        <f t="shared" si="58"/>
        <v>0</v>
      </c>
      <c r="Q1244" s="512" t="str" cm="1">
        <f t="array" aca="1" ref="Q1244" ca="1">IF(ISNUMBER(P1244),IF(P1244=100%,"CUMPLIDA",IF(AND(ISNUMBER(L1244),ISNUMBER(INDIRECT("FECHA_"&amp;$B1244,1))), IF(L1244&lt;=INDIRECT("FECHA_"&amp;$B1244,1),"INCUMPLIDA","PROCESO"), "VERIFICAR FECHA")),"SIN VALOR AVANCE")</f>
        <v>PROCESO</v>
      </c>
    </row>
    <row r="1245" spans="1:17" ht="240.75">
      <c r="A1245" s="167" t="s">
        <v>19</v>
      </c>
      <c r="B1245" s="148" t="s">
        <v>13</v>
      </c>
      <c r="C1245" s="588" t="s">
        <v>309</v>
      </c>
      <c r="D1245" s="588" t="s">
        <v>284</v>
      </c>
      <c r="E1245" s="589" t="s">
        <v>310</v>
      </c>
      <c r="F1245" s="589" t="s">
        <v>311</v>
      </c>
      <c r="G1245" s="150" t="s">
        <v>287</v>
      </c>
      <c r="H1245" s="175" t="s">
        <v>225</v>
      </c>
      <c r="I1245" s="128" t="s">
        <v>226</v>
      </c>
      <c r="J1245" s="158">
        <v>1</v>
      </c>
      <c r="K1245" s="159">
        <v>44044</v>
      </c>
      <c r="L1245" s="159">
        <v>44196</v>
      </c>
      <c r="M1245" s="513">
        <f t="shared" si="57"/>
        <v>21.714285714285715</v>
      </c>
      <c r="N1245" s="129">
        <v>1</v>
      </c>
      <c r="O1245" s="128" t="s">
        <v>4916</v>
      </c>
      <c r="P1245" s="511">
        <f t="shared" si="58"/>
        <v>1</v>
      </c>
      <c r="Q1245" s="512" t="str" cm="1">
        <f t="array" aca="1" ref="Q1245" ca="1">IF(ISNUMBER(P1245),IF(P1245=100%,"CUMPLIDA",IF(AND(ISNUMBER(L1245),ISNUMBER(INDIRECT("FECHA_"&amp;$B1245,1))), IF(L1245&lt;=INDIRECT("FECHA_"&amp;$B1245,1),"INCUMPLIDA","PROCESO"), "VERIFICAR FECHA")),"SIN VALOR AVANCE")</f>
        <v>CUMPLIDA</v>
      </c>
    </row>
    <row r="1246" spans="1:17" ht="75.75">
      <c r="A1246" s="167" t="s">
        <v>19</v>
      </c>
      <c r="B1246" s="148" t="s">
        <v>13</v>
      </c>
      <c r="C1246" s="588"/>
      <c r="D1246" s="588"/>
      <c r="E1246" s="589"/>
      <c r="F1246" s="589"/>
      <c r="G1246" s="563" t="s">
        <v>287</v>
      </c>
      <c r="H1246" s="128" t="s">
        <v>227</v>
      </c>
      <c r="I1246" s="128" t="s">
        <v>228</v>
      </c>
      <c r="J1246" s="166">
        <v>1</v>
      </c>
      <c r="K1246" s="159">
        <v>45231</v>
      </c>
      <c r="L1246" s="159">
        <v>45504</v>
      </c>
      <c r="M1246" s="513">
        <f t="shared" si="57"/>
        <v>39</v>
      </c>
      <c r="N1246" s="129">
        <v>1</v>
      </c>
      <c r="O1246" s="160" t="s">
        <v>4894</v>
      </c>
      <c r="P1246" s="511">
        <f t="shared" si="58"/>
        <v>1</v>
      </c>
      <c r="Q1246" s="512" t="str" cm="1">
        <f t="array" aca="1" ref="Q1246" ca="1">IF(ISNUMBER(P1246),IF(P1246=100%,"CUMPLIDA",IF(AND(ISNUMBER(L1246),ISNUMBER(INDIRECT("FECHA_"&amp;$B1246,1))), IF(L1246&lt;=INDIRECT("FECHA_"&amp;$B1246,1),"INCUMPLIDA","PROCESO"), "VERIFICAR FECHA")),"SIN VALOR AVANCE")</f>
        <v>CUMPLIDA</v>
      </c>
    </row>
    <row r="1247" spans="1:17" ht="330.75">
      <c r="A1247" s="167" t="s">
        <v>19</v>
      </c>
      <c r="B1247" s="148" t="s">
        <v>13</v>
      </c>
      <c r="C1247" s="588"/>
      <c r="D1247" s="588"/>
      <c r="E1247" s="589"/>
      <c r="F1247" s="589"/>
      <c r="G1247" s="563"/>
      <c r="H1247" s="128" t="s">
        <v>230</v>
      </c>
      <c r="I1247" s="128" t="s">
        <v>231</v>
      </c>
      <c r="J1247" s="166">
        <v>1</v>
      </c>
      <c r="K1247" s="159">
        <v>45231</v>
      </c>
      <c r="L1247" s="159">
        <v>45504</v>
      </c>
      <c r="M1247" s="513">
        <f t="shared" si="57"/>
        <v>39</v>
      </c>
      <c r="N1247" s="129">
        <v>1</v>
      </c>
      <c r="O1247" s="160" t="s">
        <v>4912</v>
      </c>
      <c r="P1247" s="511">
        <f t="shared" si="58"/>
        <v>1</v>
      </c>
      <c r="Q1247" s="512" t="str" cm="1">
        <f t="array" aca="1" ref="Q1247" ca="1">IF(ISNUMBER(P1247),IF(P1247=100%,"CUMPLIDA",IF(AND(ISNUMBER(L1247),ISNUMBER(INDIRECT("FECHA_"&amp;$B1247,1))), IF(L1247&lt;=INDIRECT("FECHA_"&amp;$B1247,1),"INCUMPLIDA","PROCESO"), "VERIFICAR FECHA")),"SIN VALOR AVANCE")</f>
        <v>CUMPLIDA</v>
      </c>
    </row>
    <row r="1248" spans="1:17" ht="150.75">
      <c r="A1248" s="167" t="s">
        <v>19</v>
      </c>
      <c r="B1248" s="148" t="s">
        <v>13</v>
      </c>
      <c r="C1248" s="588"/>
      <c r="D1248" s="588"/>
      <c r="E1248" s="589"/>
      <c r="F1248" s="589"/>
      <c r="G1248" s="150" t="s">
        <v>117</v>
      </c>
      <c r="H1248" s="128" t="s">
        <v>118</v>
      </c>
      <c r="I1248" s="128" t="s">
        <v>119</v>
      </c>
      <c r="J1248" s="166">
        <v>1</v>
      </c>
      <c r="K1248" s="186">
        <v>45323</v>
      </c>
      <c r="L1248" s="186">
        <v>45747</v>
      </c>
      <c r="M1248" s="513">
        <f t="shared" si="57"/>
        <v>60.571428571428569</v>
      </c>
      <c r="N1248" s="129">
        <v>1</v>
      </c>
      <c r="O1248" s="160" t="s">
        <v>4896</v>
      </c>
      <c r="P1248" s="511">
        <f t="shared" si="58"/>
        <v>1</v>
      </c>
      <c r="Q1248" s="512" t="str" cm="1">
        <f t="array" aca="1" ref="Q1248" ca="1">IF(ISNUMBER(P1248),IF(P1248=100%,"CUMPLIDA",IF(AND(ISNUMBER(L1248),ISNUMBER(INDIRECT("FECHA_"&amp;$B1248,1))), IF(L1248&lt;=INDIRECT("FECHA_"&amp;$B1248,1),"INCUMPLIDA","PROCESO"), "VERIFICAR FECHA")),"SIN VALOR AVANCE")</f>
        <v>CUMPLIDA</v>
      </c>
    </row>
    <row r="1249" spans="1:17" ht="90.75">
      <c r="A1249" s="167" t="s">
        <v>19</v>
      </c>
      <c r="B1249" s="148" t="s">
        <v>13</v>
      </c>
      <c r="C1249" s="588"/>
      <c r="D1249" s="588"/>
      <c r="E1249" s="589"/>
      <c r="F1249" s="589"/>
      <c r="G1249" s="150" t="s">
        <v>120</v>
      </c>
      <c r="H1249" s="128" t="s">
        <v>120</v>
      </c>
      <c r="I1249" s="128" t="s">
        <v>121</v>
      </c>
      <c r="J1249" s="166">
        <v>1</v>
      </c>
      <c r="K1249" s="186">
        <v>45323</v>
      </c>
      <c r="L1249" s="186">
        <v>45747</v>
      </c>
      <c r="M1249" s="513">
        <f t="shared" si="57"/>
        <v>60.571428571428569</v>
      </c>
      <c r="N1249" s="129">
        <v>1</v>
      </c>
      <c r="O1249" s="160" t="s">
        <v>4917</v>
      </c>
      <c r="P1249" s="511">
        <f t="shared" si="58"/>
        <v>1</v>
      </c>
      <c r="Q1249" s="512" t="str" cm="1">
        <f t="array" aca="1" ref="Q1249" ca="1">IF(ISNUMBER(P1249),IF(P1249=100%,"CUMPLIDA",IF(AND(ISNUMBER(L1249),ISNUMBER(INDIRECT("FECHA_"&amp;$B1249,1))), IF(L1249&lt;=INDIRECT("FECHA_"&amp;$B1249,1),"INCUMPLIDA","PROCESO"), "VERIFICAR FECHA")),"SIN VALOR AVANCE")</f>
        <v>CUMPLIDA</v>
      </c>
    </row>
    <row r="1250" spans="1:17" ht="105.75">
      <c r="A1250" s="167" t="s">
        <v>19</v>
      </c>
      <c r="B1250" s="148" t="s">
        <v>13</v>
      </c>
      <c r="C1250" s="588"/>
      <c r="D1250" s="588"/>
      <c r="E1250" s="589"/>
      <c r="F1250" s="589"/>
      <c r="G1250" s="150" t="s">
        <v>194</v>
      </c>
      <c r="H1250" s="128" t="s">
        <v>195</v>
      </c>
      <c r="I1250" s="128" t="s">
        <v>196</v>
      </c>
      <c r="J1250" s="166">
        <v>1</v>
      </c>
      <c r="K1250" s="186">
        <v>45231</v>
      </c>
      <c r="L1250" s="186">
        <v>45747</v>
      </c>
      <c r="M1250" s="513">
        <f t="shared" si="57"/>
        <v>73.714285714285708</v>
      </c>
      <c r="N1250" s="129">
        <v>1</v>
      </c>
      <c r="O1250" s="128" t="s">
        <v>4858</v>
      </c>
      <c r="P1250" s="511">
        <f t="shared" si="58"/>
        <v>1</v>
      </c>
      <c r="Q1250" s="512" t="str" cm="1">
        <f t="array" aca="1" ref="Q1250" ca="1">IF(ISNUMBER(P1250),IF(P1250=100%,"CUMPLIDA",IF(AND(ISNUMBER(L1250),ISNUMBER(INDIRECT("FECHA_"&amp;$B1250,1))), IF(L1250&lt;=INDIRECT("FECHA_"&amp;$B1250,1),"INCUMPLIDA","PROCESO"), "VERIFICAR FECHA")),"SIN VALOR AVANCE")</f>
        <v>CUMPLIDA</v>
      </c>
    </row>
    <row r="1251" spans="1:17" ht="150.75">
      <c r="A1251" s="167" t="s">
        <v>19</v>
      </c>
      <c r="B1251" s="148" t="s">
        <v>13</v>
      </c>
      <c r="C1251" s="588"/>
      <c r="D1251" s="588"/>
      <c r="E1251" s="589"/>
      <c r="F1251" s="589"/>
      <c r="G1251" s="150" t="s">
        <v>122</v>
      </c>
      <c r="H1251" s="128" t="s">
        <v>122</v>
      </c>
      <c r="I1251" s="128" t="s">
        <v>200</v>
      </c>
      <c r="J1251" s="166">
        <v>1</v>
      </c>
      <c r="K1251" s="186">
        <v>45323</v>
      </c>
      <c r="L1251" s="186">
        <v>45747</v>
      </c>
      <c r="M1251" s="513">
        <f t="shared" si="57"/>
        <v>60.571428571428569</v>
      </c>
      <c r="N1251" s="129">
        <v>1</v>
      </c>
      <c r="O1251" s="160" t="s">
        <v>4896</v>
      </c>
      <c r="P1251" s="511">
        <f t="shared" si="58"/>
        <v>1</v>
      </c>
      <c r="Q1251" s="512" t="str" cm="1">
        <f t="array" aca="1" ref="Q1251" ca="1">IF(ISNUMBER(P1251),IF(P1251=100%,"CUMPLIDA",IF(AND(ISNUMBER(L1251),ISNUMBER(INDIRECT("FECHA_"&amp;$B1251,1))), IF(L1251&lt;=INDIRECT("FECHA_"&amp;$B1251,1),"INCUMPLIDA","PROCESO"), "VERIFICAR FECHA")),"SIN VALOR AVANCE")</f>
        <v>CUMPLIDA</v>
      </c>
    </row>
    <row r="1252" spans="1:17" ht="90.75">
      <c r="A1252" s="167" t="s">
        <v>19</v>
      </c>
      <c r="B1252" s="148" t="s">
        <v>13</v>
      </c>
      <c r="C1252" s="588"/>
      <c r="D1252" s="588"/>
      <c r="E1252" s="589"/>
      <c r="F1252" s="589"/>
      <c r="G1252" s="150" t="s">
        <v>288</v>
      </c>
      <c r="H1252" s="128" t="s">
        <v>288</v>
      </c>
      <c r="I1252" s="128" t="s">
        <v>125</v>
      </c>
      <c r="J1252" s="166">
        <v>1</v>
      </c>
      <c r="K1252" s="186">
        <v>45231</v>
      </c>
      <c r="L1252" s="186">
        <v>45747</v>
      </c>
      <c r="M1252" s="513">
        <f t="shared" si="57"/>
        <v>73.714285714285708</v>
      </c>
      <c r="N1252" s="129">
        <v>1</v>
      </c>
      <c r="O1252" s="160" t="s">
        <v>4917</v>
      </c>
      <c r="P1252" s="511">
        <f t="shared" si="58"/>
        <v>1</v>
      </c>
      <c r="Q1252" s="512" t="str" cm="1">
        <f t="array" aca="1" ref="Q1252" ca="1">IF(ISNUMBER(P1252),IF(P1252=100%,"CUMPLIDA",IF(AND(ISNUMBER(L1252),ISNUMBER(INDIRECT("FECHA_"&amp;$B1252,1))), IF(L1252&lt;=INDIRECT("FECHA_"&amp;$B1252,1),"INCUMPLIDA","PROCESO"), "VERIFICAR FECHA")),"SIN VALOR AVANCE")</f>
        <v>CUMPLIDA</v>
      </c>
    </row>
    <row r="1253" spans="1:17" ht="240.75">
      <c r="A1253" s="167" t="s">
        <v>19</v>
      </c>
      <c r="B1253" s="148" t="s">
        <v>13</v>
      </c>
      <c r="C1253" s="588"/>
      <c r="D1253" s="588"/>
      <c r="E1253" s="589"/>
      <c r="F1253" s="589"/>
      <c r="G1253" s="150" t="s">
        <v>289</v>
      </c>
      <c r="H1253" s="128" t="s">
        <v>289</v>
      </c>
      <c r="I1253" s="128" t="s">
        <v>233</v>
      </c>
      <c r="J1253" s="166">
        <v>1</v>
      </c>
      <c r="K1253" s="186">
        <v>45231</v>
      </c>
      <c r="L1253" s="186">
        <v>45808</v>
      </c>
      <c r="M1253" s="513">
        <f t="shared" si="57"/>
        <v>82.428571428571431</v>
      </c>
      <c r="N1253" s="129">
        <v>1</v>
      </c>
      <c r="O1253" s="160" t="s">
        <v>4918</v>
      </c>
      <c r="P1253" s="511">
        <f t="shared" si="58"/>
        <v>1</v>
      </c>
      <c r="Q1253" s="512" t="str" cm="1">
        <f t="array" aca="1" ref="Q1253" ca="1">IF(ISNUMBER(P1253),IF(P1253=100%,"CUMPLIDA",IF(AND(ISNUMBER(L1253),ISNUMBER(INDIRECT("FECHA_"&amp;$B1253,1))), IF(L1253&lt;=INDIRECT("FECHA_"&amp;$B1253,1),"INCUMPLIDA","PROCESO"), "VERIFICAR FECHA")),"SIN VALOR AVANCE")</f>
        <v>CUMPLIDA</v>
      </c>
    </row>
    <row r="1254" spans="1:17" ht="180.75">
      <c r="A1254" s="167" t="s">
        <v>19</v>
      </c>
      <c r="B1254" s="148" t="s">
        <v>13</v>
      </c>
      <c r="C1254" s="588"/>
      <c r="D1254" s="588"/>
      <c r="E1254" s="589"/>
      <c r="F1254" s="589"/>
      <c r="G1254" s="150" t="s">
        <v>128</v>
      </c>
      <c r="H1254" s="128" t="s">
        <v>129</v>
      </c>
      <c r="I1254" s="128" t="s">
        <v>130</v>
      </c>
      <c r="J1254" s="166">
        <v>7</v>
      </c>
      <c r="K1254" s="186">
        <v>46024</v>
      </c>
      <c r="L1254" s="186">
        <v>46660</v>
      </c>
      <c r="M1254" s="513">
        <f t="shared" si="57"/>
        <v>90.857142857142861</v>
      </c>
      <c r="N1254" s="129">
        <v>0</v>
      </c>
      <c r="O1254" s="160" t="s">
        <v>4915</v>
      </c>
      <c r="P1254" s="511">
        <f t="shared" si="58"/>
        <v>0</v>
      </c>
      <c r="Q1254" s="512" t="str" cm="1">
        <f t="array" aca="1" ref="Q1254" ca="1">IF(ISNUMBER(P1254),IF(P1254=100%,"CUMPLIDA",IF(AND(ISNUMBER(L1254),ISNUMBER(INDIRECT("FECHA_"&amp;$B1254,1))), IF(L1254&lt;=INDIRECT("FECHA_"&amp;$B1254,1),"INCUMPLIDA","PROCESO"), "VERIFICAR FECHA")),"SIN VALOR AVANCE")</f>
        <v>PROCESO</v>
      </c>
    </row>
    <row r="1255" spans="1:17" ht="165.75">
      <c r="A1255" s="167" t="s">
        <v>19</v>
      </c>
      <c r="B1255" s="148" t="s">
        <v>13</v>
      </c>
      <c r="C1255" s="588"/>
      <c r="D1255" s="588"/>
      <c r="E1255" s="589"/>
      <c r="F1255" s="589"/>
      <c r="G1255" s="150" t="s">
        <v>131</v>
      </c>
      <c r="H1255" s="128" t="s">
        <v>132</v>
      </c>
      <c r="I1255" s="128" t="s">
        <v>133</v>
      </c>
      <c r="J1255" s="166">
        <v>1</v>
      </c>
      <c r="K1255" s="186">
        <v>46024</v>
      </c>
      <c r="L1255" s="186">
        <v>46660</v>
      </c>
      <c r="M1255" s="513">
        <f t="shared" si="57"/>
        <v>90.857142857142861</v>
      </c>
      <c r="N1255" s="129">
        <v>0</v>
      </c>
      <c r="O1255" s="160" t="s">
        <v>4919</v>
      </c>
      <c r="P1255" s="511">
        <f t="shared" si="58"/>
        <v>0</v>
      </c>
      <c r="Q1255" s="512" t="str" cm="1">
        <f t="array" aca="1" ref="Q1255" ca="1">IF(ISNUMBER(P1255),IF(P1255=100%,"CUMPLIDA",IF(AND(ISNUMBER(L1255),ISNUMBER(INDIRECT("FECHA_"&amp;$B1255,1))), IF(L1255&lt;=INDIRECT("FECHA_"&amp;$B1255,1),"INCUMPLIDA","PROCESO"), "VERIFICAR FECHA")),"SIN VALOR AVANCE")</f>
        <v>PROCESO</v>
      </c>
    </row>
    <row r="1256" spans="1:17" ht="315.75">
      <c r="A1256" s="167" t="s">
        <v>19</v>
      </c>
      <c r="B1256" s="148" t="s">
        <v>13</v>
      </c>
      <c r="C1256" s="588"/>
      <c r="D1256" s="588"/>
      <c r="E1256" s="589"/>
      <c r="F1256" s="589"/>
      <c r="G1256" s="150" t="s">
        <v>134</v>
      </c>
      <c r="H1256" s="128" t="s">
        <v>135</v>
      </c>
      <c r="I1256" s="128" t="s">
        <v>136</v>
      </c>
      <c r="J1256" s="166">
        <v>2</v>
      </c>
      <c r="K1256" s="186">
        <v>46024</v>
      </c>
      <c r="L1256" s="186">
        <v>46660</v>
      </c>
      <c r="M1256" s="513">
        <f t="shared" si="57"/>
        <v>90.857142857142861</v>
      </c>
      <c r="N1256" s="129">
        <v>0</v>
      </c>
      <c r="O1256" s="160" t="s">
        <v>4920</v>
      </c>
      <c r="P1256" s="511">
        <f t="shared" si="58"/>
        <v>0</v>
      </c>
      <c r="Q1256" s="512" t="str" cm="1">
        <f t="array" aca="1" ref="Q1256" ca="1">IF(ISNUMBER(P1256),IF(P1256=100%,"CUMPLIDA",IF(AND(ISNUMBER(L1256),ISNUMBER(INDIRECT("FECHA_"&amp;$B1256,1))), IF(L1256&lt;=INDIRECT("FECHA_"&amp;$B1256,1),"INCUMPLIDA","PROCESO"), "VERIFICAR FECHA")),"SIN VALOR AVANCE")</f>
        <v>PROCESO</v>
      </c>
    </row>
    <row r="1257" spans="1:17" ht="255.75">
      <c r="A1257" s="167" t="s">
        <v>19</v>
      </c>
      <c r="B1257" s="148" t="s">
        <v>13</v>
      </c>
      <c r="C1257" s="588" t="s">
        <v>312</v>
      </c>
      <c r="D1257" s="588" t="s">
        <v>284</v>
      </c>
      <c r="E1257" s="589" t="s">
        <v>313</v>
      </c>
      <c r="F1257" s="589" t="s">
        <v>314</v>
      </c>
      <c r="G1257" s="150" t="s">
        <v>287</v>
      </c>
      <c r="H1257" s="175" t="s">
        <v>225</v>
      </c>
      <c r="I1257" s="128" t="s">
        <v>226</v>
      </c>
      <c r="J1257" s="158">
        <v>1</v>
      </c>
      <c r="K1257" s="159">
        <v>44044</v>
      </c>
      <c r="L1257" s="159">
        <v>44196</v>
      </c>
      <c r="M1257" s="513">
        <f t="shared" si="57"/>
        <v>21.714285714285715</v>
      </c>
      <c r="N1257" s="129">
        <v>1</v>
      </c>
      <c r="O1257" s="128" t="s">
        <v>4921</v>
      </c>
      <c r="P1257" s="511">
        <f t="shared" si="58"/>
        <v>1</v>
      </c>
      <c r="Q1257" s="512" t="str" cm="1">
        <f t="array" aca="1" ref="Q1257" ca="1">IF(ISNUMBER(P1257),IF(P1257=100%,"CUMPLIDA",IF(AND(ISNUMBER(L1257),ISNUMBER(INDIRECT("FECHA_"&amp;$B1257,1))), IF(L1257&lt;=INDIRECT("FECHA_"&amp;$B1257,1),"INCUMPLIDA","PROCESO"), "VERIFICAR FECHA")),"SIN VALOR AVANCE")</f>
        <v>CUMPLIDA</v>
      </c>
    </row>
    <row r="1258" spans="1:17" ht="75.75">
      <c r="A1258" s="167" t="s">
        <v>19</v>
      </c>
      <c r="B1258" s="148" t="s">
        <v>13</v>
      </c>
      <c r="C1258" s="588"/>
      <c r="D1258" s="588"/>
      <c r="E1258" s="589"/>
      <c r="F1258" s="589"/>
      <c r="G1258" s="563" t="s">
        <v>287</v>
      </c>
      <c r="H1258" s="128" t="s">
        <v>227</v>
      </c>
      <c r="I1258" s="128" t="s">
        <v>228</v>
      </c>
      <c r="J1258" s="166">
        <v>1</v>
      </c>
      <c r="K1258" s="159">
        <v>45231</v>
      </c>
      <c r="L1258" s="159">
        <v>45504</v>
      </c>
      <c r="M1258" s="513">
        <f t="shared" si="57"/>
        <v>39</v>
      </c>
      <c r="N1258" s="129">
        <v>1</v>
      </c>
      <c r="O1258" s="160" t="s">
        <v>4922</v>
      </c>
      <c r="P1258" s="511">
        <f t="shared" si="58"/>
        <v>1</v>
      </c>
      <c r="Q1258" s="512" t="str" cm="1">
        <f t="array" aca="1" ref="Q1258" ca="1">IF(ISNUMBER(P1258),IF(P1258=100%,"CUMPLIDA",IF(AND(ISNUMBER(L1258),ISNUMBER(INDIRECT("FECHA_"&amp;$B1258,1))), IF(L1258&lt;=INDIRECT("FECHA_"&amp;$B1258,1),"INCUMPLIDA","PROCESO"), "VERIFICAR FECHA")),"SIN VALOR AVANCE")</f>
        <v>CUMPLIDA</v>
      </c>
    </row>
    <row r="1259" spans="1:17" ht="330.75">
      <c r="A1259" s="167" t="s">
        <v>19</v>
      </c>
      <c r="B1259" s="148" t="s">
        <v>13</v>
      </c>
      <c r="C1259" s="588"/>
      <c r="D1259" s="588"/>
      <c r="E1259" s="589"/>
      <c r="F1259" s="589"/>
      <c r="G1259" s="563"/>
      <c r="H1259" s="128" t="s">
        <v>230</v>
      </c>
      <c r="I1259" s="128" t="s">
        <v>231</v>
      </c>
      <c r="J1259" s="166">
        <v>1</v>
      </c>
      <c r="K1259" s="159">
        <v>45231</v>
      </c>
      <c r="L1259" s="159">
        <v>45504</v>
      </c>
      <c r="M1259" s="513">
        <f t="shared" si="57"/>
        <v>39</v>
      </c>
      <c r="N1259" s="129">
        <v>1</v>
      </c>
      <c r="O1259" s="160" t="s">
        <v>4912</v>
      </c>
      <c r="P1259" s="511">
        <f t="shared" si="58"/>
        <v>1</v>
      </c>
      <c r="Q1259" s="512" t="str" cm="1">
        <f t="array" aca="1" ref="Q1259" ca="1">IF(ISNUMBER(P1259),IF(P1259=100%,"CUMPLIDA",IF(AND(ISNUMBER(L1259),ISNUMBER(INDIRECT("FECHA_"&amp;$B1259,1))), IF(L1259&lt;=INDIRECT("FECHA_"&amp;$B1259,1),"INCUMPLIDA","PROCESO"), "VERIFICAR FECHA")),"SIN VALOR AVANCE")</f>
        <v>CUMPLIDA</v>
      </c>
    </row>
    <row r="1260" spans="1:17" ht="165.75">
      <c r="A1260" s="167" t="s">
        <v>19</v>
      </c>
      <c r="B1260" s="148" t="s">
        <v>13</v>
      </c>
      <c r="C1260" s="588"/>
      <c r="D1260" s="588"/>
      <c r="E1260" s="589"/>
      <c r="F1260" s="589"/>
      <c r="G1260" s="150" t="s">
        <v>117</v>
      </c>
      <c r="H1260" s="128" t="s">
        <v>118</v>
      </c>
      <c r="I1260" s="128" t="s">
        <v>119</v>
      </c>
      <c r="J1260" s="166">
        <v>1</v>
      </c>
      <c r="K1260" s="186">
        <v>45323</v>
      </c>
      <c r="L1260" s="186">
        <v>45747</v>
      </c>
      <c r="M1260" s="513">
        <f t="shared" si="57"/>
        <v>60.571428571428569</v>
      </c>
      <c r="N1260" s="129">
        <v>1</v>
      </c>
      <c r="O1260" s="160" t="s">
        <v>4913</v>
      </c>
      <c r="P1260" s="511">
        <f t="shared" si="58"/>
        <v>1</v>
      </c>
      <c r="Q1260" s="512" t="str" cm="1">
        <f t="array" aca="1" ref="Q1260" ca="1">IF(ISNUMBER(P1260),IF(P1260=100%,"CUMPLIDA",IF(AND(ISNUMBER(L1260),ISNUMBER(INDIRECT("FECHA_"&amp;$B1260,1))), IF(L1260&lt;=INDIRECT("FECHA_"&amp;$B1260,1),"INCUMPLIDA","PROCESO"), "VERIFICAR FECHA")),"SIN VALOR AVANCE")</f>
        <v>CUMPLIDA</v>
      </c>
    </row>
    <row r="1261" spans="1:17" ht="105.75">
      <c r="A1261" s="167" t="s">
        <v>19</v>
      </c>
      <c r="B1261" s="148" t="s">
        <v>13</v>
      </c>
      <c r="C1261" s="588"/>
      <c r="D1261" s="588"/>
      <c r="E1261" s="589"/>
      <c r="F1261" s="589"/>
      <c r="G1261" s="150" t="s">
        <v>120</v>
      </c>
      <c r="H1261" s="128" t="s">
        <v>120</v>
      </c>
      <c r="I1261" s="128" t="s">
        <v>121</v>
      </c>
      <c r="J1261" s="166">
        <v>1</v>
      </c>
      <c r="K1261" s="186">
        <v>45323</v>
      </c>
      <c r="L1261" s="186">
        <v>45747</v>
      </c>
      <c r="M1261" s="513">
        <f t="shared" si="57"/>
        <v>60.571428571428569</v>
      </c>
      <c r="N1261" s="129">
        <v>1</v>
      </c>
      <c r="O1261" s="160" t="s">
        <v>4923</v>
      </c>
      <c r="P1261" s="511">
        <f t="shared" si="58"/>
        <v>1</v>
      </c>
      <c r="Q1261" s="512" t="str" cm="1">
        <f t="array" aca="1" ref="Q1261" ca="1">IF(ISNUMBER(P1261),IF(P1261=100%,"CUMPLIDA",IF(AND(ISNUMBER(L1261),ISNUMBER(INDIRECT("FECHA_"&amp;$B1261,1))), IF(L1261&lt;=INDIRECT("FECHA_"&amp;$B1261,1),"INCUMPLIDA","PROCESO"), "VERIFICAR FECHA")),"SIN VALOR AVANCE")</f>
        <v>CUMPLIDA</v>
      </c>
    </row>
    <row r="1262" spans="1:17" ht="105.75">
      <c r="A1262" s="167" t="s">
        <v>19</v>
      </c>
      <c r="B1262" s="148" t="s">
        <v>13</v>
      </c>
      <c r="C1262" s="588"/>
      <c r="D1262" s="588"/>
      <c r="E1262" s="589"/>
      <c r="F1262" s="589"/>
      <c r="G1262" s="150" t="s">
        <v>194</v>
      </c>
      <c r="H1262" s="128" t="s">
        <v>195</v>
      </c>
      <c r="I1262" s="128" t="s">
        <v>196</v>
      </c>
      <c r="J1262" s="166">
        <v>1</v>
      </c>
      <c r="K1262" s="186">
        <v>45231</v>
      </c>
      <c r="L1262" s="186">
        <v>45747</v>
      </c>
      <c r="M1262" s="513">
        <f t="shared" si="57"/>
        <v>73.714285714285708</v>
      </c>
      <c r="N1262" s="129">
        <v>1</v>
      </c>
      <c r="O1262" s="128" t="s">
        <v>4858</v>
      </c>
      <c r="P1262" s="511">
        <f t="shared" si="58"/>
        <v>1</v>
      </c>
      <c r="Q1262" s="512" t="str" cm="1">
        <f t="array" aca="1" ref="Q1262" ca="1">IF(ISNUMBER(P1262),IF(P1262=100%,"CUMPLIDA",IF(AND(ISNUMBER(L1262),ISNUMBER(INDIRECT("FECHA_"&amp;$B1262,1))), IF(L1262&lt;=INDIRECT("FECHA_"&amp;$B1262,1),"INCUMPLIDA","PROCESO"), "VERIFICAR FECHA")),"SIN VALOR AVANCE")</f>
        <v>CUMPLIDA</v>
      </c>
    </row>
    <row r="1263" spans="1:17" ht="165.75">
      <c r="A1263" s="167" t="s">
        <v>19</v>
      </c>
      <c r="B1263" s="148" t="s">
        <v>13</v>
      </c>
      <c r="C1263" s="588"/>
      <c r="D1263" s="588"/>
      <c r="E1263" s="589"/>
      <c r="F1263" s="589"/>
      <c r="G1263" s="150" t="s">
        <v>122</v>
      </c>
      <c r="H1263" s="128" t="s">
        <v>122</v>
      </c>
      <c r="I1263" s="128" t="s">
        <v>200</v>
      </c>
      <c r="J1263" s="166">
        <v>1</v>
      </c>
      <c r="K1263" s="186">
        <v>45323</v>
      </c>
      <c r="L1263" s="186">
        <v>45747</v>
      </c>
      <c r="M1263" s="513">
        <f t="shared" si="57"/>
        <v>60.571428571428569</v>
      </c>
      <c r="N1263" s="129">
        <v>1</v>
      </c>
      <c r="O1263" s="160" t="s">
        <v>4913</v>
      </c>
      <c r="P1263" s="511">
        <f t="shared" si="58"/>
        <v>1</v>
      </c>
      <c r="Q1263" s="512" t="str" cm="1">
        <f t="array" aca="1" ref="Q1263" ca="1">IF(ISNUMBER(P1263),IF(P1263=100%,"CUMPLIDA",IF(AND(ISNUMBER(L1263),ISNUMBER(INDIRECT("FECHA_"&amp;$B1263,1))), IF(L1263&lt;=INDIRECT("FECHA_"&amp;$B1263,1),"INCUMPLIDA","PROCESO"), "VERIFICAR FECHA")),"SIN VALOR AVANCE")</f>
        <v>CUMPLIDA</v>
      </c>
    </row>
    <row r="1264" spans="1:17" ht="105.75">
      <c r="A1264" s="167" t="s">
        <v>19</v>
      </c>
      <c r="B1264" s="148" t="s">
        <v>13</v>
      </c>
      <c r="C1264" s="588"/>
      <c r="D1264" s="588"/>
      <c r="E1264" s="589"/>
      <c r="F1264" s="589"/>
      <c r="G1264" s="150" t="s">
        <v>288</v>
      </c>
      <c r="H1264" s="128" t="s">
        <v>288</v>
      </c>
      <c r="I1264" s="128" t="s">
        <v>125</v>
      </c>
      <c r="J1264" s="166">
        <v>1</v>
      </c>
      <c r="K1264" s="186">
        <v>45231</v>
      </c>
      <c r="L1264" s="186">
        <v>45747</v>
      </c>
      <c r="M1264" s="513">
        <f t="shared" si="57"/>
        <v>73.714285714285708</v>
      </c>
      <c r="N1264" s="129">
        <v>1</v>
      </c>
      <c r="O1264" s="160" t="s">
        <v>4923</v>
      </c>
      <c r="P1264" s="511">
        <f t="shared" si="58"/>
        <v>1</v>
      </c>
      <c r="Q1264" s="512" t="str" cm="1">
        <f t="array" aca="1" ref="Q1264" ca="1">IF(ISNUMBER(P1264),IF(P1264=100%,"CUMPLIDA",IF(AND(ISNUMBER(L1264),ISNUMBER(INDIRECT("FECHA_"&amp;$B1264,1))), IF(L1264&lt;=INDIRECT("FECHA_"&amp;$B1264,1),"INCUMPLIDA","PROCESO"), "VERIFICAR FECHA")),"SIN VALOR AVANCE")</f>
        <v>CUMPLIDA</v>
      </c>
    </row>
    <row r="1265" spans="1:17" ht="255.75">
      <c r="A1265" s="167" t="s">
        <v>19</v>
      </c>
      <c r="B1265" s="148" t="s">
        <v>13</v>
      </c>
      <c r="C1265" s="588"/>
      <c r="D1265" s="588"/>
      <c r="E1265" s="589"/>
      <c r="F1265" s="589"/>
      <c r="G1265" s="150" t="s">
        <v>289</v>
      </c>
      <c r="H1265" s="128" t="s">
        <v>289</v>
      </c>
      <c r="I1265" s="128" t="s">
        <v>233</v>
      </c>
      <c r="J1265" s="166">
        <v>1</v>
      </c>
      <c r="K1265" s="186">
        <v>45231</v>
      </c>
      <c r="L1265" s="186">
        <v>45808</v>
      </c>
      <c r="M1265" s="513">
        <f t="shared" si="57"/>
        <v>82.428571428571431</v>
      </c>
      <c r="N1265" s="129">
        <v>1</v>
      </c>
      <c r="O1265" s="160" t="s">
        <v>4904</v>
      </c>
      <c r="P1265" s="511">
        <f t="shared" si="58"/>
        <v>1</v>
      </c>
      <c r="Q1265" s="512" t="str" cm="1">
        <f t="array" aca="1" ref="Q1265" ca="1">IF(ISNUMBER(P1265),IF(P1265=100%,"CUMPLIDA",IF(AND(ISNUMBER(L1265),ISNUMBER(INDIRECT("FECHA_"&amp;$B1265,1))), IF(L1265&lt;=INDIRECT("FECHA_"&amp;$B1265,1),"INCUMPLIDA","PROCESO"), "VERIFICAR FECHA")),"SIN VALOR AVANCE")</f>
        <v>CUMPLIDA</v>
      </c>
    </row>
    <row r="1266" spans="1:17" ht="180.75">
      <c r="A1266" s="167" t="s">
        <v>19</v>
      </c>
      <c r="B1266" s="148" t="s">
        <v>13</v>
      </c>
      <c r="C1266" s="588"/>
      <c r="D1266" s="588"/>
      <c r="E1266" s="589"/>
      <c r="F1266" s="589"/>
      <c r="G1266" s="150" t="s">
        <v>128</v>
      </c>
      <c r="H1266" s="128" t="s">
        <v>129</v>
      </c>
      <c r="I1266" s="128" t="s">
        <v>130</v>
      </c>
      <c r="J1266" s="166">
        <v>7</v>
      </c>
      <c r="K1266" s="186">
        <v>46024</v>
      </c>
      <c r="L1266" s="186">
        <v>46660</v>
      </c>
      <c r="M1266" s="513">
        <f t="shared" si="57"/>
        <v>90.857142857142861</v>
      </c>
      <c r="N1266" s="129">
        <v>0</v>
      </c>
      <c r="O1266" s="160" t="s">
        <v>4924</v>
      </c>
      <c r="P1266" s="511">
        <f t="shared" si="58"/>
        <v>0</v>
      </c>
      <c r="Q1266" s="512" t="str" cm="1">
        <f t="array" aca="1" ref="Q1266" ca="1">IF(ISNUMBER(P1266),IF(P1266=100%,"CUMPLIDA",IF(AND(ISNUMBER(L1266),ISNUMBER(INDIRECT("FECHA_"&amp;$B1266,1))), IF(L1266&lt;=INDIRECT("FECHA_"&amp;$B1266,1),"INCUMPLIDA","PROCESO"), "VERIFICAR FECHA")),"SIN VALOR AVANCE")</f>
        <v>PROCESO</v>
      </c>
    </row>
    <row r="1267" spans="1:17" ht="180.75">
      <c r="A1267" s="167" t="s">
        <v>19</v>
      </c>
      <c r="B1267" s="148" t="s">
        <v>13</v>
      </c>
      <c r="C1267" s="588"/>
      <c r="D1267" s="588"/>
      <c r="E1267" s="589"/>
      <c r="F1267" s="589"/>
      <c r="G1267" s="150" t="s">
        <v>131</v>
      </c>
      <c r="H1267" s="128" t="s">
        <v>132</v>
      </c>
      <c r="I1267" s="128" t="s">
        <v>133</v>
      </c>
      <c r="J1267" s="166">
        <v>1</v>
      </c>
      <c r="K1267" s="186">
        <v>46024</v>
      </c>
      <c r="L1267" s="186">
        <v>46660</v>
      </c>
      <c r="M1267" s="513">
        <f t="shared" si="57"/>
        <v>90.857142857142861</v>
      </c>
      <c r="N1267" s="129">
        <v>0</v>
      </c>
      <c r="O1267" s="160" t="s">
        <v>4906</v>
      </c>
      <c r="P1267" s="511">
        <f t="shared" si="58"/>
        <v>0</v>
      </c>
      <c r="Q1267" s="512" t="str" cm="1">
        <f t="array" aca="1" ref="Q1267" ca="1">IF(ISNUMBER(P1267),IF(P1267=100%,"CUMPLIDA",IF(AND(ISNUMBER(L1267),ISNUMBER(INDIRECT("FECHA_"&amp;$B1267,1))), IF(L1267&lt;=INDIRECT("FECHA_"&amp;$B1267,1),"INCUMPLIDA","PROCESO"), "VERIFICAR FECHA")),"SIN VALOR AVANCE")</f>
        <v>PROCESO</v>
      </c>
    </row>
    <row r="1268" spans="1:17" ht="301.5">
      <c r="A1268" s="167" t="s">
        <v>19</v>
      </c>
      <c r="B1268" s="148" t="s">
        <v>13</v>
      </c>
      <c r="C1268" s="588"/>
      <c r="D1268" s="588"/>
      <c r="E1268" s="589"/>
      <c r="F1268" s="589"/>
      <c r="G1268" s="150" t="s">
        <v>134</v>
      </c>
      <c r="H1268" s="128" t="s">
        <v>135</v>
      </c>
      <c r="I1268" s="128" t="s">
        <v>136</v>
      </c>
      <c r="J1268" s="166">
        <v>2</v>
      </c>
      <c r="K1268" s="186">
        <v>46024</v>
      </c>
      <c r="L1268" s="186">
        <v>46660</v>
      </c>
      <c r="M1268" s="513">
        <f t="shared" si="57"/>
        <v>90.857142857142861</v>
      </c>
      <c r="N1268" s="129">
        <v>0</v>
      </c>
      <c r="O1268" s="160" t="s">
        <v>4925</v>
      </c>
      <c r="P1268" s="511">
        <f t="shared" si="58"/>
        <v>0</v>
      </c>
      <c r="Q1268" s="512" t="str" cm="1">
        <f t="array" aca="1" ref="Q1268" ca="1">IF(ISNUMBER(P1268),IF(P1268=100%,"CUMPLIDA",IF(AND(ISNUMBER(L1268),ISNUMBER(INDIRECT("FECHA_"&amp;$B1268,1))), IF(L1268&lt;=INDIRECT("FECHA_"&amp;$B1268,1),"INCUMPLIDA","PROCESO"), "VERIFICAR FECHA")),"SIN VALOR AVANCE")</f>
        <v>PROCESO</v>
      </c>
    </row>
    <row r="1269" spans="1:17" ht="255.75">
      <c r="A1269" s="167" t="s">
        <v>19</v>
      </c>
      <c r="B1269" s="148" t="s">
        <v>13</v>
      </c>
      <c r="C1269" s="588" t="s">
        <v>315</v>
      </c>
      <c r="D1269" s="588" t="s">
        <v>284</v>
      </c>
      <c r="E1269" s="589" t="s">
        <v>316</v>
      </c>
      <c r="F1269" s="589" t="s">
        <v>317</v>
      </c>
      <c r="G1269" s="150" t="s">
        <v>287</v>
      </c>
      <c r="H1269" s="175" t="s">
        <v>225</v>
      </c>
      <c r="I1269" s="128" t="s">
        <v>226</v>
      </c>
      <c r="J1269" s="158">
        <v>1</v>
      </c>
      <c r="K1269" s="159">
        <v>44044</v>
      </c>
      <c r="L1269" s="159">
        <v>44196</v>
      </c>
      <c r="M1269" s="513">
        <f t="shared" si="57"/>
        <v>21.714285714285715</v>
      </c>
      <c r="N1269" s="129">
        <v>1</v>
      </c>
      <c r="O1269" s="128" t="s">
        <v>4926</v>
      </c>
      <c r="P1269" s="511">
        <f t="shared" si="58"/>
        <v>1</v>
      </c>
      <c r="Q1269" s="512" t="str" cm="1">
        <f t="array" aca="1" ref="Q1269" ca="1">IF(ISNUMBER(P1269),IF(P1269=100%,"CUMPLIDA",IF(AND(ISNUMBER(L1269),ISNUMBER(INDIRECT("FECHA_"&amp;$B1269,1))), IF(L1269&lt;=INDIRECT("FECHA_"&amp;$B1269,1),"INCUMPLIDA","PROCESO"), "VERIFICAR FECHA")),"SIN VALOR AVANCE")</f>
        <v>CUMPLIDA</v>
      </c>
    </row>
    <row r="1270" spans="1:17" ht="75.75">
      <c r="A1270" s="167" t="s">
        <v>19</v>
      </c>
      <c r="B1270" s="148" t="s">
        <v>13</v>
      </c>
      <c r="C1270" s="588"/>
      <c r="D1270" s="588"/>
      <c r="E1270" s="589"/>
      <c r="F1270" s="589"/>
      <c r="G1270" s="563" t="s">
        <v>287</v>
      </c>
      <c r="H1270" s="128" t="s">
        <v>227</v>
      </c>
      <c r="I1270" s="128" t="s">
        <v>228</v>
      </c>
      <c r="J1270" s="166">
        <v>1</v>
      </c>
      <c r="K1270" s="159">
        <v>45231</v>
      </c>
      <c r="L1270" s="159">
        <v>45504</v>
      </c>
      <c r="M1270" s="513">
        <f t="shared" si="57"/>
        <v>39</v>
      </c>
      <c r="N1270" s="129">
        <v>1</v>
      </c>
      <c r="O1270" s="160" t="s">
        <v>4894</v>
      </c>
      <c r="P1270" s="511">
        <f t="shared" si="58"/>
        <v>1</v>
      </c>
      <c r="Q1270" s="512" t="str" cm="1">
        <f t="array" aca="1" ref="Q1270" ca="1">IF(ISNUMBER(P1270),IF(P1270=100%,"CUMPLIDA",IF(AND(ISNUMBER(L1270),ISNUMBER(INDIRECT("FECHA_"&amp;$B1270,1))), IF(L1270&lt;=INDIRECT("FECHA_"&amp;$B1270,1),"INCUMPLIDA","PROCESO"), "VERIFICAR FECHA")),"SIN VALOR AVANCE")</f>
        <v>CUMPLIDA</v>
      </c>
    </row>
    <row r="1271" spans="1:17" ht="330.75">
      <c r="A1271" s="167" t="s">
        <v>19</v>
      </c>
      <c r="B1271" s="148" t="s">
        <v>13</v>
      </c>
      <c r="C1271" s="588"/>
      <c r="D1271" s="588"/>
      <c r="E1271" s="589"/>
      <c r="F1271" s="589"/>
      <c r="G1271" s="563"/>
      <c r="H1271" s="128" t="s">
        <v>230</v>
      </c>
      <c r="I1271" s="128" t="s">
        <v>231</v>
      </c>
      <c r="J1271" s="166">
        <v>1</v>
      </c>
      <c r="K1271" s="159">
        <v>45231</v>
      </c>
      <c r="L1271" s="159">
        <v>45504</v>
      </c>
      <c r="M1271" s="513">
        <f t="shared" si="57"/>
        <v>39</v>
      </c>
      <c r="N1271" s="129">
        <v>1</v>
      </c>
      <c r="O1271" s="160" t="s">
        <v>4912</v>
      </c>
      <c r="P1271" s="511">
        <f t="shared" si="58"/>
        <v>1</v>
      </c>
      <c r="Q1271" s="512" t="str" cm="1">
        <f t="array" aca="1" ref="Q1271" ca="1">IF(ISNUMBER(P1271),IF(P1271=100%,"CUMPLIDA",IF(AND(ISNUMBER(L1271),ISNUMBER(INDIRECT("FECHA_"&amp;$B1271,1))), IF(L1271&lt;=INDIRECT("FECHA_"&amp;$B1271,1),"INCUMPLIDA","PROCESO"), "VERIFICAR FECHA")),"SIN VALOR AVANCE")</f>
        <v>CUMPLIDA</v>
      </c>
    </row>
    <row r="1272" spans="1:17" ht="180.75">
      <c r="A1272" s="167" t="s">
        <v>19</v>
      </c>
      <c r="B1272" s="148" t="s">
        <v>13</v>
      </c>
      <c r="C1272" s="588"/>
      <c r="D1272" s="588"/>
      <c r="E1272" s="589"/>
      <c r="F1272" s="589"/>
      <c r="G1272" s="150" t="s">
        <v>117</v>
      </c>
      <c r="H1272" s="128" t="s">
        <v>118</v>
      </c>
      <c r="I1272" s="128" t="s">
        <v>119</v>
      </c>
      <c r="J1272" s="166">
        <v>1</v>
      </c>
      <c r="K1272" s="186">
        <v>45323</v>
      </c>
      <c r="L1272" s="186">
        <v>45747</v>
      </c>
      <c r="M1272" s="513">
        <f t="shared" si="57"/>
        <v>60.571428571428569</v>
      </c>
      <c r="N1272" s="129">
        <v>1</v>
      </c>
      <c r="O1272" s="160" t="s">
        <v>4914</v>
      </c>
      <c r="P1272" s="511">
        <f t="shared" si="58"/>
        <v>1</v>
      </c>
      <c r="Q1272" s="512" t="str" cm="1">
        <f t="array" aca="1" ref="Q1272" ca="1">IF(ISNUMBER(P1272),IF(P1272=100%,"CUMPLIDA",IF(AND(ISNUMBER(L1272),ISNUMBER(INDIRECT("FECHA_"&amp;$B1272,1))), IF(L1272&lt;=INDIRECT("FECHA_"&amp;$B1272,1),"INCUMPLIDA","PROCESO"), "VERIFICAR FECHA")),"SIN VALOR AVANCE")</f>
        <v>CUMPLIDA</v>
      </c>
    </row>
    <row r="1273" spans="1:17" ht="90.75">
      <c r="A1273" s="167" t="s">
        <v>19</v>
      </c>
      <c r="B1273" s="148" t="s">
        <v>13</v>
      </c>
      <c r="C1273" s="588"/>
      <c r="D1273" s="588"/>
      <c r="E1273" s="589"/>
      <c r="F1273" s="589"/>
      <c r="G1273" s="150" t="s">
        <v>120</v>
      </c>
      <c r="H1273" s="128" t="s">
        <v>120</v>
      </c>
      <c r="I1273" s="128" t="s">
        <v>121</v>
      </c>
      <c r="J1273" s="166">
        <v>1</v>
      </c>
      <c r="K1273" s="186">
        <v>45323</v>
      </c>
      <c r="L1273" s="186">
        <v>45747</v>
      </c>
      <c r="M1273" s="513">
        <f t="shared" si="57"/>
        <v>60.571428571428569</v>
      </c>
      <c r="N1273" s="129">
        <v>1</v>
      </c>
      <c r="O1273" s="160" t="s">
        <v>4927</v>
      </c>
      <c r="P1273" s="511">
        <f t="shared" si="58"/>
        <v>1</v>
      </c>
      <c r="Q1273" s="512" t="str" cm="1">
        <f t="array" aca="1" ref="Q1273" ca="1">IF(ISNUMBER(P1273),IF(P1273=100%,"CUMPLIDA",IF(AND(ISNUMBER(L1273),ISNUMBER(INDIRECT("FECHA_"&amp;$B1273,1))), IF(L1273&lt;=INDIRECT("FECHA_"&amp;$B1273,1),"INCUMPLIDA","PROCESO"), "VERIFICAR FECHA")),"SIN VALOR AVANCE")</f>
        <v>CUMPLIDA</v>
      </c>
    </row>
    <row r="1274" spans="1:17" ht="105.75">
      <c r="A1274" s="167" t="s">
        <v>19</v>
      </c>
      <c r="B1274" s="148" t="s">
        <v>13</v>
      </c>
      <c r="C1274" s="588"/>
      <c r="D1274" s="588"/>
      <c r="E1274" s="589"/>
      <c r="F1274" s="589"/>
      <c r="G1274" s="150" t="s">
        <v>194</v>
      </c>
      <c r="H1274" s="128" t="s">
        <v>195</v>
      </c>
      <c r="I1274" s="128" t="s">
        <v>196</v>
      </c>
      <c r="J1274" s="166">
        <v>1</v>
      </c>
      <c r="K1274" s="186">
        <v>45231</v>
      </c>
      <c r="L1274" s="186">
        <v>45747</v>
      </c>
      <c r="M1274" s="513">
        <f t="shared" si="57"/>
        <v>73.714285714285708</v>
      </c>
      <c r="N1274" s="129">
        <v>1</v>
      </c>
      <c r="O1274" s="128" t="s">
        <v>4858</v>
      </c>
      <c r="P1274" s="511">
        <f t="shared" si="58"/>
        <v>1</v>
      </c>
      <c r="Q1274" s="512" t="str" cm="1">
        <f t="array" aca="1" ref="Q1274" ca="1">IF(ISNUMBER(P1274),IF(P1274=100%,"CUMPLIDA",IF(AND(ISNUMBER(L1274),ISNUMBER(INDIRECT("FECHA_"&amp;$B1274,1))), IF(L1274&lt;=INDIRECT("FECHA_"&amp;$B1274,1),"INCUMPLIDA","PROCESO"), "VERIFICAR FECHA")),"SIN VALOR AVANCE")</f>
        <v>CUMPLIDA</v>
      </c>
    </row>
    <row r="1275" spans="1:17" ht="165.75">
      <c r="A1275" s="167" t="s">
        <v>19</v>
      </c>
      <c r="B1275" s="148" t="s">
        <v>13</v>
      </c>
      <c r="C1275" s="588"/>
      <c r="D1275" s="588"/>
      <c r="E1275" s="589"/>
      <c r="F1275" s="589"/>
      <c r="G1275" s="150" t="s">
        <v>122</v>
      </c>
      <c r="H1275" s="128" t="s">
        <v>122</v>
      </c>
      <c r="I1275" s="128" t="s">
        <v>200</v>
      </c>
      <c r="J1275" s="166">
        <v>1</v>
      </c>
      <c r="K1275" s="186">
        <v>45323</v>
      </c>
      <c r="L1275" s="186">
        <v>45747</v>
      </c>
      <c r="M1275" s="513">
        <f t="shared" si="57"/>
        <v>60.571428571428569</v>
      </c>
      <c r="N1275" s="129">
        <v>1</v>
      </c>
      <c r="O1275" s="160" t="s">
        <v>4913</v>
      </c>
      <c r="P1275" s="511">
        <f t="shared" si="58"/>
        <v>1</v>
      </c>
      <c r="Q1275" s="512" t="str" cm="1">
        <f t="array" aca="1" ref="Q1275" ca="1">IF(ISNUMBER(P1275),IF(P1275=100%,"CUMPLIDA",IF(AND(ISNUMBER(L1275),ISNUMBER(INDIRECT("FECHA_"&amp;$B1275,1))), IF(L1275&lt;=INDIRECT("FECHA_"&amp;$B1275,1),"INCUMPLIDA","PROCESO"), "VERIFICAR FECHA")),"SIN VALOR AVANCE")</f>
        <v>CUMPLIDA</v>
      </c>
    </row>
    <row r="1276" spans="1:17" ht="90.75">
      <c r="A1276" s="167" t="s">
        <v>19</v>
      </c>
      <c r="B1276" s="148" t="s">
        <v>13</v>
      </c>
      <c r="C1276" s="588"/>
      <c r="D1276" s="588"/>
      <c r="E1276" s="589"/>
      <c r="F1276" s="589"/>
      <c r="G1276" s="150" t="s">
        <v>288</v>
      </c>
      <c r="H1276" s="128" t="s">
        <v>288</v>
      </c>
      <c r="I1276" s="128" t="s">
        <v>125</v>
      </c>
      <c r="J1276" s="166">
        <v>1</v>
      </c>
      <c r="K1276" s="186">
        <v>45231</v>
      </c>
      <c r="L1276" s="186">
        <v>45747</v>
      </c>
      <c r="M1276" s="513">
        <f t="shared" si="57"/>
        <v>73.714285714285708</v>
      </c>
      <c r="N1276" s="129">
        <v>1</v>
      </c>
      <c r="O1276" s="160" t="s">
        <v>4927</v>
      </c>
      <c r="P1276" s="511">
        <f t="shared" si="58"/>
        <v>1</v>
      </c>
      <c r="Q1276" s="512" t="str" cm="1">
        <f t="array" aca="1" ref="Q1276" ca="1">IF(ISNUMBER(P1276),IF(P1276=100%,"CUMPLIDA",IF(AND(ISNUMBER(L1276),ISNUMBER(INDIRECT("FECHA_"&amp;$B1276,1))), IF(L1276&lt;=INDIRECT("FECHA_"&amp;$B1276,1),"INCUMPLIDA","PROCESO"), "VERIFICAR FECHA")),"SIN VALOR AVANCE")</f>
        <v>CUMPLIDA</v>
      </c>
    </row>
    <row r="1277" spans="1:17" ht="240.75">
      <c r="A1277" s="167" t="s">
        <v>19</v>
      </c>
      <c r="B1277" s="148" t="s">
        <v>13</v>
      </c>
      <c r="C1277" s="588"/>
      <c r="D1277" s="588"/>
      <c r="E1277" s="589"/>
      <c r="F1277" s="589"/>
      <c r="G1277" s="150" t="s">
        <v>289</v>
      </c>
      <c r="H1277" s="128" t="s">
        <v>289</v>
      </c>
      <c r="I1277" s="128" t="s">
        <v>233</v>
      </c>
      <c r="J1277" s="166">
        <v>1</v>
      </c>
      <c r="K1277" s="186">
        <v>45231</v>
      </c>
      <c r="L1277" s="186">
        <v>45808</v>
      </c>
      <c r="M1277" s="513">
        <f t="shared" si="57"/>
        <v>82.428571428571431</v>
      </c>
      <c r="N1277" s="129">
        <v>1</v>
      </c>
      <c r="O1277" s="160" t="s">
        <v>4918</v>
      </c>
      <c r="P1277" s="511">
        <f t="shared" si="58"/>
        <v>1</v>
      </c>
      <c r="Q1277" s="512" t="str" cm="1">
        <f t="array" aca="1" ref="Q1277" ca="1">IF(ISNUMBER(P1277),IF(P1277=100%,"CUMPLIDA",IF(AND(ISNUMBER(L1277),ISNUMBER(INDIRECT("FECHA_"&amp;$B1277,1))), IF(L1277&lt;=INDIRECT("FECHA_"&amp;$B1277,1),"INCUMPLIDA","PROCESO"), "VERIFICAR FECHA")),"SIN VALOR AVANCE")</f>
        <v>CUMPLIDA</v>
      </c>
    </row>
    <row r="1278" spans="1:17" ht="195.75">
      <c r="A1278" s="167" t="s">
        <v>19</v>
      </c>
      <c r="B1278" s="148" t="s">
        <v>13</v>
      </c>
      <c r="C1278" s="588"/>
      <c r="D1278" s="588"/>
      <c r="E1278" s="589"/>
      <c r="F1278" s="589"/>
      <c r="G1278" s="150" t="s">
        <v>128</v>
      </c>
      <c r="H1278" s="128" t="s">
        <v>129</v>
      </c>
      <c r="I1278" s="128" t="s">
        <v>130</v>
      </c>
      <c r="J1278" s="166">
        <v>7</v>
      </c>
      <c r="K1278" s="186">
        <v>46024</v>
      </c>
      <c r="L1278" s="186">
        <v>46660</v>
      </c>
      <c r="M1278" s="513">
        <f t="shared" ref="M1278:M1341" si="59">(L1278-K1278)/7</f>
        <v>90.857142857142861</v>
      </c>
      <c r="N1278" s="129">
        <v>0</v>
      </c>
      <c r="O1278" s="160" t="s">
        <v>4928</v>
      </c>
      <c r="P1278" s="511">
        <f t="shared" si="58"/>
        <v>0</v>
      </c>
      <c r="Q1278" s="512" t="str" cm="1">
        <f t="array" aca="1" ref="Q1278" ca="1">IF(ISNUMBER(P1278),IF(P1278=100%,"CUMPLIDA",IF(AND(ISNUMBER(L1278),ISNUMBER(INDIRECT("FECHA_"&amp;$B1278,1))), IF(L1278&lt;=INDIRECT("FECHA_"&amp;$B1278,1),"INCUMPLIDA","PROCESO"), "VERIFICAR FECHA")),"SIN VALOR AVANCE")</f>
        <v>PROCESO</v>
      </c>
    </row>
    <row r="1279" spans="1:17" ht="165.75">
      <c r="A1279" s="167" t="s">
        <v>19</v>
      </c>
      <c r="B1279" s="148" t="s">
        <v>13</v>
      </c>
      <c r="C1279" s="588"/>
      <c r="D1279" s="588"/>
      <c r="E1279" s="589"/>
      <c r="F1279" s="589"/>
      <c r="G1279" s="150" t="s">
        <v>131</v>
      </c>
      <c r="H1279" s="128" t="s">
        <v>132</v>
      </c>
      <c r="I1279" s="128" t="s">
        <v>133</v>
      </c>
      <c r="J1279" s="166">
        <v>1</v>
      </c>
      <c r="K1279" s="186">
        <v>46024</v>
      </c>
      <c r="L1279" s="186">
        <v>46660</v>
      </c>
      <c r="M1279" s="513">
        <f t="shared" si="59"/>
        <v>90.857142857142861</v>
      </c>
      <c r="N1279" s="129">
        <v>0</v>
      </c>
      <c r="O1279" s="160" t="s">
        <v>4919</v>
      </c>
      <c r="P1279" s="511">
        <f t="shared" si="58"/>
        <v>0</v>
      </c>
      <c r="Q1279" s="512" t="str" cm="1">
        <f t="array" aca="1" ref="Q1279" ca="1">IF(ISNUMBER(P1279),IF(P1279=100%,"CUMPLIDA",IF(AND(ISNUMBER(L1279),ISNUMBER(INDIRECT("FECHA_"&amp;$B1279,1))), IF(L1279&lt;=INDIRECT("FECHA_"&amp;$B1279,1),"INCUMPLIDA","PROCESO"), "VERIFICAR FECHA")),"SIN VALOR AVANCE")</f>
        <v>PROCESO</v>
      </c>
    </row>
    <row r="1280" spans="1:17" ht="300.75">
      <c r="A1280" s="167" t="s">
        <v>19</v>
      </c>
      <c r="B1280" s="148" t="s">
        <v>13</v>
      </c>
      <c r="C1280" s="588"/>
      <c r="D1280" s="588"/>
      <c r="E1280" s="589"/>
      <c r="F1280" s="589"/>
      <c r="G1280" s="150" t="s">
        <v>134</v>
      </c>
      <c r="H1280" s="128" t="s">
        <v>135</v>
      </c>
      <c r="I1280" s="128" t="s">
        <v>136</v>
      </c>
      <c r="J1280" s="166">
        <v>2</v>
      </c>
      <c r="K1280" s="186">
        <v>46024</v>
      </c>
      <c r="L1280" s="186">
        <v>46660</v>
      </c>
      <c r="M1280" s="513">
        <f t="shared" si="59"/>
        <v>90.857142857142861</v>
      </c>
      <c r="N1280" s="129">
        <v>0</v>
      </c>
      <c r="O1280" s="160" t="s">
        <v>4907</v>
      </c>
      <c r="P1280" s="511">
        <f t="shared" si="58"/>
        <v>0</v>
      </c>
      <c r="Q1280" s="512" t="str" cm="1">
        <f t="array" aca="1" ref="Q1280" ca="1">IF(ISNUMBER(P1280),IF(P1280=100%,"CUMPLIDA",IF(AND(ISNUMBER(L1280),ISNUMBER(INDIRECT("FECHA_"&amp;$B1280,1))), IF(L1280&lt;=INDIRECT("FECHA_"&amp;$B1280,1),"INCUMPLIDA","PROCESO"), "VERIFICAR FECHA")),"SIN VALOR AVANCE")</f>
        <v>PROCESO</v>
      </c>
    </row>
    <row r="1281" spans="1:17" ht="315.75">
      <c r="A1281" s="167" t="s">
        <v>19</v>
      </c>
      <c r="B1281" s="148" t="s">
        <v>13</v>
      </c>
      <c r="C1281" s="588" t="s">
        <v>318</v>
      </c>
      <c r="D1281" s="588" t="s">
        <v>296</v>
      </c>
      <c r="E1281" s="589" t="s">
        <v>319</v>
      </c>
      <c r="F1281" s="590" t="s">
        <v>320</v>
      </c>
      <c r="G1281" s="591" t="s">
        <v>299</v>
      </c>
      <c r="H1281" s="181" t="s">
        <v>300</v>
      </c>
      <c r="I1281" s="128" t="s">
        <v>301</v>
      </c>
      <c r="J1281" s="158">
        <v>1</v>
      </c>
      <c r="K1281" s="159">
        <v>45078</v>
      </c>
      <c r="L1281" s="159">
        <v>45869</v>
      </c>
      <c r="M1281" s="513">
        <f t="shared" si="59"/>
        <v>113</v>
      </c>
      <c r="N1281" s="192">
        <v>1</v>
      </c>
      <c r="O1281" s="128" t="s">
        <v>4908</v>
      </c>
      <c r="P1281" s="511">
        <f t="shared" si="58"/>
        <v>1</v>
      </c>
      <c r="Q1281" s="512" t="str" cm="1">
        <f t="array" aca="1" ref="Q1281" ca="1">IF(ISNUMBER(P1281),IF(P1281=100%,"CUMPLIDA",IF(AND(ISNUMBER(L1281),ISNUMBER(INDIRECT("FECHA_"&amp;$B1281,1))), IF(L1281&lt;=INDIRECT("FECHA_"&amp;$B1281,1),"INCUMPLIDA","PROCESO"), "VERIFICAR FECHA")),"SIN VALOR AVANCE")</f>
        <v>CUMPLIDA</v>
      </c>
    </row>
    <row r="1282" spans="1:17" ht="255.75">
      <c r="A1282" s="167" t="s">
        <v>19</v>
      </c>
      <c r="B1282" s="148" t="s">
        <v>13</v>
      </c>
      <c r="C1282" s="588"/>
      <c r="D1282" s="588"/>
      <c r="E1282" s="589"/>
      <c r="F1282" s="590"/>
      <c r="G1282" s="591"/>
      <c r="H1282" s="128" t="s">
        <v>302</v>
      </c>
      <c r="I1282" s="128" t="s">
        <v>303</v>
      </c>
      <c r="J1282" s="158">
        <v>1</v>
      </c>
      <c r="K1282" s="159">
        <v>45665</v>
      </c>
      <c r="L1282" s="159">
        <v>46081</v>
      </c>
      <c r="M1282" s="513">
        <f t="shared" si="59"/>
        <v>59.428571428571431</v>
      </c>
      <c r="N1282" s="129">
        <v>0</v>
      </c>
      <c r="O1282" s="128" t="s">
        <v>4909</v>
      </c>
      <c r="P1282" s="511">
        <f t="shared" si="58"/>
        <v>0</v>
      </c>
      <c r="Q1282" s="512" t="str" cm="1">
        <f t="array" aca="1" ref="Q1282" ca="1">IF(ISNUMBER(P1282),IF(P1282=100%,"CUMPLIDA",IF(AND(ISNUMBER(L1282),ISNUMBER(INDIRECT("FECHA_"&amp;$B1282,1))), IF(L1282&lt;=INDIRECT("FECHA_"&amp;$B1282,1),"INCUMPLIDA","PROCESO"), "VERIFICAR FECHA")),"SIN VALOR AVANCE")</f>
        <v>PROCESO</v>
      </c>
    </row>
    <row r="1283" spans="1:17" ht="270.75">
      <c r="A1283" s="167" t="s">
        <v>19</v>
      </c>
      <c r="B1283" s="148" t="s">
        <v>13</v>
      </c>
      <c r="C1283" s="588"/>
      <c r="D1283" s="588"/>
      <c r="E1283" s="589"/>
      <c r="F1283" s="590"/>
      <c r="G1283" s="591"/>
      <c r="H1283" s="181" t="s">
        <v>304</v>
      </c>
      <c r="I1283" s="128" t="s">
        <v>305</v>
      </c>
      <c r="J1283" s="158">
        <v>1</v>
      </c>
      <c r="K1283" s="159">
        <v>45597</v>
      </c>
      <c r="L1283" s="159">
        <v>45716</v>
      </c>
      <c r="M1283" s="513">
        <f t="shared" si="59"/>
        <v>17</v>
      </c>
      <c r="N1283" s="192">
        <v>1</v>
      </c>
      <c r="O1283" s="128" t="s">
        <v>4910</v>
      </c>
      <c r="P1283" s="511">
        <f t="shared" si="58"/>
        <v>1</v>
      </c>
      <c r="Q1283" s="512" t="str" cm="1">
        <f t="array" aca="1" ref="Q1283" ca="1">IF(ISNUMBER(P1283),IF(P1283=100%,"CUMPLIDA",IF(AND(ISNUMBER(L1283),ISNUMBER(INDIRECT("FECHA_"&amp;$B1283,1))), IF(L1283&lt;=INDIRECT("FECHA_"&amp;$B1283,1),"INCUMPLIDA","PROCESO"), "VERIFICAR FECHA")),"SIN VALOR AVANCE")</f>
        <v>CUMPLIDA</v>
      </c>
    </row>
    <row r="1284" spans="1:17" ht="255.75">
      <c r="A1284" s="167" t="s">
        <v>19</v>
      </c>
      <c r="B1284" s="148" t="s">
        <v>13</v>
      </c>
      <c r="C1284" s="588" t="s">
        <v>321</v>
      </c>
      <c r="D1284" s="588" t="s">
        <v>322</v>
      </c>
      <c r="E1284" s="589" t="s">
        <v>323</v>
      </c>
      <c r="F1284" s="589" t="s">
        <v>324</v>
      </c>
      <c r="G1284" s="150" t="s">
        <v>287</v>
      </c>
      <c r="H1284" s="175" t="s">
        <v>225</v>
      </c>
      <c r="I1284" s="128" t="s">
        <v>226</v>
      </c>
      <c r="J1284" s="158">
        <v>1</v>
      </c>
      <c r="K1284" s="159">
        <v>44044</v>
      </c>
      <c r="L1284" s="159">
        <v>44196</v>
      </c>
      <c r="M1284" s="513">
        <f t="shared" si="59"/>
        <v>21.714285714285715</v>
      </c>
      <c r="N1284" s="129">
        <v>1</v>
      </c>
      <c r="O1284" s="128" t="s">
        <v>4929</v>
      </c>
      <c r="P1284" s="511">
        <f t="shared" si="58"/>
        <v>1</v>
      </c>
      <c r="Q1284" s="512" t="str" cm="1">
        <f t="array" aca="1" ref="Q1284" ca="1">IF(ISNUMBER(P1284),IF(P1284=100%,"CUMPLIDA",IF(AND(ISNUMBER(L1284),ISNUMBER(INDIRECT("FECHA_"&amp;$B1284,1))), IF(L1284&lt;=INDIRECT("FECHA_"&amp;$B1284,1),"INCUMPLIDA","PROCESO"), "VERIFICAR FECHA")),"SIN VALOR AVANCE")</f>
        <v>CUMPLIDA</v>
      </c>
    </row>
    <row r="1285" spans="1:17" ht="75.75">
      <c r="A1285" s="167" t="s">
        <v>19</v>
      </c>
      <c r="B1285" s="148" t="s">
        <v>13</v>
      </c>
      <c r="C1285" s="588"/>
      <c r="D1285" s="588"/>
      <c r="E1285" s="589"/>
      <c r="F1285" s="589"/>
      <c r="G1285" s="563" t="s">
        <v>287</v>
      </c>
      <c r="H1285" s="128" t="s">
        <v>227</v>
      </c>
      <c r="I1285" s="128" t="s">
        <v>228</v>
      </c>
      <c r="J1285" s="166">
        <v>1</v>
      </c>
      <c r="K1285" s="159">
        <v>45231</v>
      </c>
      <c r="L1285" s="159">
        <v>45504</v>
      </c>
      <c r="M1285" s="513">
        <f t="shared" si="59"/>
        <v>39</v>
      </c>
      <c r="N1285" s="129">
        <v>1</v>
      </c>
      <c r="O1285" s="160" t="s">
        <v>4894</v>
      </c>
      <c r="P1285" s="511">
        <f t="shared" si="58"/>
        <v>1</v>
      </c>
      <c r="Q1285" s="512" t="str" cm="1">
        <f t="array" aca="1" ref="Q1285" ca="1">IF(ISNUMBER(P1285),IF(P1285=100%,"CUMPLIDA",IF(AND(ISNUMBER(L1285),ISNUMBER(INDIRECT("FECHA_"&amp;$B1285,1))), IF(L1285&lt;=INDIRECT("FECHA_"&amp;$B1285,1),"INCUMPLIDA","PROCESO"), "VERIFICAR FECHA")),"SIN VALOR AVANCE")</f>
        <v>CUMPLIDA</v>
      </c>
    </row>
    <row r="1286" spans="1:17" ht="330.75">
      <c r="A1286" s="167" t="s">
        <v>19</v>
      </c>
      <c r="B1286" s="148" t="s">
        <v>13</v>
      </c>
      <c r="C1286" s="588"/>
      <c r="D1286" s="588"/>
      <c r="E1286" s="589"/>
      <c r="F1286" s="589"/>
      <c r="G1286" s="563"/>
      <c r="H1286" s="128" t="s">
        <v>230</v>
      </c>
      <c r="I1286" s="128" t="s">
        <v>231</v>
      </c>
      <c r="J1286" s="166">
        <v>1</v>
      </c>
      <c r="K1286" s="159">
        <v>45231</v>
      </c>
      <c r="L1286" s="159">
        <v>45504</v>
      </c>
      <c r="M1286" s="513">
        <f t="shared" si="59"/>
        <v>39</v>
      </c>
      <c r="N1286" s="129">
        <v>1</v>
      </c>
      <c r="O1286" s="160" t="s">
        <v>4912</v>
      </c>
      <c r="P1286" s="511">
        <f t="shared" si="58"/>
        <v>1</v>
      </c>
      <c r="Q1286" s="512" t="str" cm="1">
        <f t="array" aca="1" ref="Q1286" ca="1">IF(ISNUMBER(P1286),IF(P1286=100%,"CUMPLIDA",IF(AND(ISNUMBER(L1286),ISNUMBER(INDIRECT("FECHA_"&amp;$B1286,1))), IF(L1286&lt;=INDIRECT("FECHA_"&amp;$B1286,1),"INCUMPLIDA","PROCESO"), "VERIFICAR FECHA")),"SIN VALOR AVANCE")</f>
        <v>CUMPLIDA</v>
      </c>
    </row>
    <row r="1287" spans="1:17" ht="165.75">
      <c r="A1287" s="167" t="s">
        <v>19</v>
      </c>
      <c r="B1287" s="148" t="s">
        <v>13</v>
      </c>
      <c r="C1287" s="588"/>
      <c r="D1287" s="588"/>
      <c r="E1287" s="589"/>
      <c r="F1287" s="589"/>
      <c r="G1287" s="150" t="s">
        <v>117</v>
      </c>
      <c r="H1287" s="128" t="s">
        <v>118</v>
      </c>
      <c r="I1287" s="128" t="s">
        <v>119</v>
      </c>
      <c r="J1287" s="166">
        <v>1</v>
      </c>
      <c r="K1287" s="186">
        <v>45323</v>
      </c>
      <c r="L1287" s="186">
        <v>45747</v>
      </c>
      <c r="M1287" s="513">
        <f t="shared" si="59"/>
        <v>60.571428571428569</v>
      </c>
      <c r="N1287" s="129">
        <v>1</v>
      </c>
      <c r="O1287" s="160" t="s">
        <v>4913</v>
      </c>
      <c r="P1287" s="511">
        <f t="shared" si="58"/>
        <v>1</v>
      </c>
      <c r="Q1287" s="512" t="str" cm="1">
        <f t="array" aca="1" ref="Q1287" ca="1">IF(ISNUMBER(P1287),IF(P1287=100%,"CUMPLIDA",IF(AND(ISNUMBER(L1287),ISNUMBER(INDIRECT("FECHA_"&amp;$B1287,1))), IF(L1287&lt;=INDIRECT("FECHA_"&amp;$B1287,1),"INCUMPLIDA","PROCESO"), "VERIFICAR FECHA")),"SIN VALOR AVANCE")</f>
        <v>CUMPLIDA</v>
      </c>
    </row>
    <row r="1288" spans="1:17" ht="90.75">
      <c r="A1288" s="167" t="s">
        <v>19</v>
      </c>
      <c r="B1288" s="148" t="s">
        <v>13</v>
      </c>
      <c r="C1288" s="588"/>
      <c r="D1288" s="588"/>
      <c r="E1288" s="589"/>
      <c r="F1288" s="589"/>
      <c r="G1288" s="150" t="s">
        <v>120</v>
      </c>
      <c r="H1288" s="128" t="s">
        <v>120</v>
      </c>
      <c r="I1288" s="128" t="s">
        <v>121</v>
      </c>
      <c r="J1288" s="166">
        <v>1</v>
      </c>
      <c r="K1288" s="186">
        <v>45323</v>
      </c>
      <c r="L1288" s="186">
        <v>45747</v>
      </c>
      <c r="M1288" s="513">
        <f t="shared" si="59"/>
        <v>60.571428571428569</v>
      </c>
      <c r="N1288" s="129">
        <v>1</v>
      </c>
      <c r="O1288" s="160" t="s">
        <v>4927</v>
      </c>
      <c r="P1288" s="511">
        <f t="shared" si="58"/>
        <v>1</v>
      </c>
      <c r="Q1288" s="512" t="str" cm="1">
        <f t="array" aca="1" ref="Q1288" ca="1">IF(ISNUMBER(P1288),IF(P1288=100%,"CUMPLIDA",IF(AND(ISNUMBER(L1288),ISNUMBER(INDIRECT("FECHA_"&amp;$B1288,1))), IF(L1288&lt;=INDIRECT("FECHA_"&amp;$B1288,1),"INCUMPLIDA","PROCESO"), "VERIFICAR FECHA")),"SIN VALOR AVANCE")</f>
        <v>CUMPLIDA</v>
      </c>
    </row>
    <row r="1289" spans="1:17" ht="105.75">
      <c r="A1289" s="167" t="s">
        <v>19</v>
      </c>
      <c r="B1289" s="148" t="s">
        <v>13</v>
      </c>
      <c r="C1289" s="588"/>
      <c r="D1289" s="588"/>
      <c r="E1289" s="589"/>
      <c r="F1289" s="589"/>
      <c r="G1289" s="150" t="s">
        <v>194</v>
      </c>
      <c r="H1289" s="128" t="s">
        <v>195</v>
      </c>
      <c r="I1289" s="128" t="s">
        <v>196</v>
      </c>
      <c r="J1289" s="166">
        <v>1</v>
      </c>
      <c r="K1289" s="186">
        <v>45231</v>
      </c>
      <c r="L1289" s="186">
        <v>45747</v>
      </c>
      <c r="M1289" s="513">
        <f t="shared" si="59"/>
        <v>73.714285714285708</v>
      </c>
      <c r="N1289" s="129">
        <v>1</v>
      </c>
      <c r="O1289" s="128" t="s">
        <v>4858</v>
      </c>
      <c r="P1289" s="511">
        <f t="shared" si="58"/>
        <v>1</v>
      </c>
      <c r="Q1289" s="512" t="str" cm="1">
        <f t="array" aca="1" ref="Q1289" ca="1">IF(ISNUMBER(P1289),IF(P1289=100%,"CUMPLIDA",IF(AND(ISNUMBER(L1289),ISNUMBER(INDIRECT("FECHA_"&amp;$B1289,1))), IF(L1289&lt;=INDIRECT("FECHA_"&amp;$B1289,1),"INCUMPLIDA","PROCESO"), "VERIFICAR FECHA")),"SIN VALOR AVANCE")</f>
        <v>CUMPLIDA</v>
      </c>
    </row>
    <row r="1290" spans="1:17" ht="165.75">
      <c r="A1290" s="167" t="s">
        <v>19</v>
      </c>
      <c r="B1290" s="148" t="s">
        <v>13</v>
      </c>
      <c r="C1290" s="588"/>
      <c r="D1290" s="588"/>
      <c r="E1290" s="589"/>
      <c r="F1290" s="589"/>
      <c r="G1290" s="150" t="s">
        <v>122</v>
      </c>
      <c r="H1290" s="128" t="s">
        <v>122</v>
      </c>
      <c r="I1290" s="128" t="s">
        <v>200</v>
      </c>
      <c r="J1290" s="166">
        <v>1</v>
      </c>
      <c r="K1290" s="186">
        <v>45323</v>
      </c>
      <c r="L1290" s="186">
        <v>45747</v>
      </c>
      <c r="M1290" s="513">
        <f t="shared" si="59"/>
        <v>60.571428571428569</v>
      </c>
      <c r="N1290" s="129">
        <v>1</v>
      </c>
      <c r="O1290" s="160" t="s">
        <v>4913</v>
      </c>
      <c r="P1290" s="511">
        <f t="shared" si="58"/>
        <v>1</v>
      </c>
      <c r="Q1290" s="512" t="str" cm="1">
        <f t="array" aca="1" ref="Q1290" ca="1">IF(ISNUMBER(P1290),IF(P1290=100%,"CUMPLIDA",IF(AND(ISNUMBER(L1290),ISNUMBER(INDIRECT("FECHA_"&amp;$B1290,1))), IF(L1290&lt;=INDIRECT("FECHA_"&amp;$B1290,1),"INCUMPLIDA","PROCESO"), "VERIFICAR FECHA")),"SIN VALOR AVANCE")</f>
        <v>CUMPLIDA</v>
      </c>
    </row>
    <row r="1291" spans="1:17" ht="90.75">
      <c r="A1291" s="167" t="s">
        <v>19</v>
      </c>
      <c r="B1291" s="148" t="s">
        <v>13</v>
      </c>
      <c r="C1291" s="588"/>
      <c r="D1291" s="588"/>
      <c r="E1291" s="589"/>
      <c r="F1291" s="589"/>
      <c r="G1291" s="150" t="s">
        <v>288</v>
      </c>
      <c r="H1291" s="128" t="s">
        <v>288</v>
      </c>
      <c r="I1291" s="128" t="s">
        <v>125</v>
      </c>
      <c r="J1291" s="166">
        <v>1</v>
      </c>
      <c r="K1291" s="186">
        <v>45231</v>
      </c>
      <c r="L1291" s="186">
        <v>45747</v>
      </c>
      <c r="M1291" s="513">
        <f t="shared" si="59"/>
        <v>73.714285714285708</v>
      </c>
      <c r="N1291" s="129">
        <v>1</v>
      </c>
      <c r="O1291" s="160" t="s">
        <v>4927</v>
      </c>
      <c r="P1291" s="511">
        <f t="shared" si="58"/>
        <v>1</v>
      </c>
      <c r="Q1291" s="512" t="str" cm="1">
        <f t="array" aca="1" ref="Q1291" ca="1">IF(ISNUMBER(P1291),IF(P1291=100%,"CUMPLIDA",IF(AND(ISNUMBER(L1291),ISNUMBER(INDIRECT("FECHA_"&amp;$B1291,1))), IF(L1291&lt;=INDIRECT("FECHA_"&amp;$B1291,1),"INCUMPLIDA","PROCESO"), "VERIFICAR FECHA")),"SIN VALOR AVANCE")</f>
        <v>CUMPLIDA</v>
      </c>
    </row>
    <row r="1292" spans="1:17" ht="255.75">
      <c r="A1292" s="167" t="s">
        <v>19</v>
      </c>
      <c r="B1292" s="148" t="s">
        <v>13</v>
      </c>
      <c r="C1292" s="588"/>
      <c r="D1292" s="588"/>
      <c r="E1292" s="589"/>
      <c r="F1292" s="589"/>
      <c r="G1292" s="150" t="s">
        <v>289</v>
      </c>
      <c r="H1292" s="128" t="s">
        <v>289</v>
      </c>
      <c r="I1292" s="128" t="s">
        <v>233</v>
      </c>
      <c r="J1292" s="166">
        <v>1</v>
      </c>
      <c r="K1292" s="186">
        <v>45231</v>
      </c>
      <c r="L1292" s="186">
        <v>45808</v>
      </c>
      <c r="M1292" s="513">
        <f t="shared" si="59"/>
        <v>82.428571428571431</v>
      </c>
      <c r="N1292" s="129">
        <v>1</v>
      </c>
      <c r="O1292" s="160" t="s">
        <v>4904</v>
      </c>
      <c r="P1292" s="511">
        <f t="shared" si="58"/>
        <v>1</v>
      </c>
      <c r="Q1292" s="512" t="str" cm="1">
        <f t="array" aca="1" ref="Q1292" ca="1">IF(ISNUMBER(P1292),IF(P1292=100%,"CUMPLIDA",IF(AND(ISNUMBER(L1292),ISNUMBER(INDIRECT("FECHA_"&amp;$B1292,1))), IF(L1292&lt;=INDIRECT("FECHA_"&amp;$B1292,1),"INCUMPLIDA","PROCESO"), "VERIFICAR FECHA")),"SIN VALOR AVANCE")</f>
        <v>CUMPLIDA</v>
      </c>
    </row>
    <row r="1293" spans="1:17" ht="180.75">
      <c r="A1293" s="167" t="s">
        <v>19</v>
      </c>
      <c r="B1293" s="148" t="s">
        <v>13</v>
      </c>
      <c r="C1293" s="588"/>
      <c r="D1293" s="588"/>
      <c r="E1293" s="589"/>
      <c r="F1293" s="589"/>
      <c r="G1293" s="150" t="s">
        <v>128</v>
      </c>
      <c r="H1293" s="128" t="s">
        <v>129</v>
      </c>
      <c r="I1293" s="128" t="s">
        <v>130</v>
      </c>
      <c r="J1293" s="166">
        <v>7</v>
      </c>
      <c r="K1293" s="186">
        <v>46024</v>
      </c>
      <c r="L1293" s="186">
        <v>46660</v>
      </c>
      <c r="M1293" s="513">
        <f t="shared" si="59"/>
        <v>90.857142857142861</v>
      </c>
      <c r="N1293" s="129">
        <v>0</v>
      </c>
      <c r="O1293" s="160" t="s">
        <v>4915</v>
      </c>
      <c r="P1293" s="511">
        <f t="shared" si="58"/>
        <v>0</v>
      </c>
      <c r="Q1293" s="512" t="str" cm="1">
        <f t="array" aca="1" ref="Q1293" ca="1">IF(ISNUMBER(P1293),IF(P1293=100%,"CUMPLIDA",IF(AND(ISNUMBER(L1293),ISNUMBER(INDIRECT("FECHA_"&amp;$B1293,1))), IF(L1293&lt;=INDIRECT("FECHA_"&amp;$B1293,1),"INCUMPLIDA","PROCESO"), "VERIFICAR FECHA")),"SIN VALOR AVANCE")</f>
        <v>PROCESO</v>
      </c>
    </row>
    <row r="1294" spans="1:17" ht="180.75">
      <c r="A1294" s="167" t="s">
        <v>19</v>
      </c>
      <c r="B1294" s="148" t="s">
        <v>13</v>
      </c>
      <c r="C1294" s="588"/>
      <c r="D1294" s="588"/>
      <c r="E1294" s="589"/>
      <c r="F1294" s="589"/>
      <c r="G1294" s="150" t="s">
        <v>131</v>
      </c>
      <c r="H1294" s="128" t="s">
        <v>132</v>
      </c>
      <c r="I1294" s="128" t="s">
        <v>133</v>
      </c>
      <c r="J1294" s="166">
        <v>1</v>
      </c>
      <c r="K1294" s="186">
        <v>46024</v>
      </c>
      <c r="L1294" s="186">
        <v>46660</v>
      </c>
      <c r="M1294" s="513">
        <f t="shared" si="59"/>
        <v>90.857142857142861</v>
      </c>
      <c r="N1294" s="129">
        <v>0</v>
      </c>
      <c r="O1294" s="160" t="s">
        <v>4906</v>
      </c>
      <c r="P1294" s="511">
        <f t="shared" si="58"/>
        <v>0</v>
      </c>
      <c r="Q1294" s="512" t="str" cm="1">
        <f t="array" aca="1" ref="Q1294" ca="1">IF(ISNUMBER(P1294),IF(P1294=100%,"CUMPLIDA",IF(AND(ISNUMBER(L1294),ISNUMBER(INDIRECT("FECHA_"&amp;$B1294,1))), IF(L1294&lt;=INDIRECT("FECHA_"&amp;$B1294,1),"INCUMPLIDA","PROCESO"), "VERIFICAR FECHA")),"SIN VALOR AVANCE")</f>
        <v>PROCESO</v>
      </c>
    </row>
    <row r="1295" spans="1:17" ht="300.75">
      <c r="A1295" s="167" t="s">
        <v>19</v>
      </c>
      <c r="B1295" s="148" t="s">
        <v>13</v>
      </c>
      <c r="C1295" s="588"/>
      <c r="D1295" s="588"/>
      <c r="E1295" s="589"/>
      <c r="F1295" s="589"/>
      <c r="G1295" s="150" t="s">
        <v>134</v>
      </c>
      <c r="H1295" s="128" t="s">
        <v>135</v>
      </c>
      <c r="I1295" s="128" t="s">
        <v>136</v>
      </c>
      <c r="J1295" s="166">
        <v>2</v>
      </c>
      <c r="K1295" s="186">
        <v>46024</v>
      </c>
      <c r="L1295" s="186">
        <v>46660</v>
      </c>
      <c r="M1295" s="513">
        <f t="shared" si="59"/>
        <v>90.857142857142861</v>
      </c>
      <c r="N1295" s="129">
        <v>0</v>
      </c>
      <c r="O1295" s="160" t="s">
        <v>4907</v>
      </c>
      <c r="P1295" s="511">
        <f t="shared" si="58"/>
        <v>0</v>
      </c>
      <c r="Q1295" s="512" t="str" cm="1">
        <f t="array" aca="1" ref="Q1295" ca="1">IF(ISNUMBER(P1295),IF(P1295=100%,"CUMPLIDA",IF(AND(ISNUMBER(L1295),ISNUMBER(INDIRECT("FECHA_"&amp;$B1295,1))), IF(L1295&lt;=INDIRECT("FECHA_"&amp;$B1295,1),"INCUMPLIDA","PROCESO"), "VERIFICAR FECHA")),"SIN VALOR AVANCE")</f>
        <v>PROCESO</v>
      </c>
    </row>
    <row r="1296" spans="1:17" ht="270.75">
      <c r="A1296" s="167" t="s">
        <v>19</v>
      </c>
      <c r="B1296" s="148" t="s">
        <v>13</v>
      </c>
      <c r="C1296" s="588" t="s">
        <v>325</v>
      </c>
      <c r="D1296" s="588" t="s">
        <v>326</v>
      </c>
      <c r="E1296" s="589" t="s">
        <v>327</v>
      </c>
      <c r="F1296" s="589" t="s">
        <v>328</v>
      </c>
      <c r="G1296" s="150" t="s">
        <v>287</v>
      </c>
      <c r="H1296" s="175" t="s">
        <v>225</v>
      </c>
      <c r="I1296" s="128" t="s">
        <v>226</v>
      </c>
      <c r="J1296" s="158">
        <v>1</v>
      </c>
      <c r="K1296" s="159">
        <v>44044</v>
      </c>
      <c r="L1296" s="159">
        <v>44196</v>
      </c>
      <c r="M1296" s="513">
        <f t="shared" si="59"/>
        <v>21.714285714285715</v>
      </c>
      <c r="N1296" s="129">
        <v>1</v>
      </c>
      <c r="O1296" s="128" t="s">
        <v>4930</v>
      </c>
      <c r="P1296" s="511">
        <f t="shared" si="58"/>
        <v>1</v>
      </c>
      <c r="Q1296" s="512" t="str" cm="1">
        <f t="array" aca="1" ref="Q1296" ca="1">IF(ISNUMBER(P1296),IF(P1296=100%,"CUMPLIDA",IF(AND(ISNUMBER(L1296),ISNUMBER(INDIRECT("FECHA_"&amp;$B1296,1))), IF(L1296&lt;=INDIRECT("FECHA_"&amp;$B1296,1),"INCUMPLIDA","PROCESO"), "VERIFICAR FECHA")),"SIN VALOR AVANCE")</f>
        <v>CUMPLIDA</v>
      </c>
    </row>
    <row r="1297" spans="1:17" ht="75.75">
      <c r="A1297" s="167" t="s">
        <v>19</v>
      </c>
      <c r="B1297" s="148" t="s">
        <v>13</v>
      </c>
      <c r="C1297" s="588"/>
      <c r="D1297" s="588"/>
      <c r="E1297" s="589"/>
      <c r="F1297" s="589"/>
      <c r="G1297" s="563" t="s">
        <v>287</v>
      </c>
      <c r="H1297" s="128" t="s">
        <v>227</v>
      </c>
      <c r="I1297" s="128" t="s">
        <v>228</v>
      </c>
      <c r="J1297" s="166">
        <v>1</v>
      </c>
      <c r="K1297" s="159">
        <v>45231</v>
      </c>
      <c r="L1297" s="159">
        <v>45504</v>
      </c>
      <c r="M1297" s="513">
        <f t="shared" si="59"/>
        <v>39</v>
      </c>
      <c r="N1297" s="129">
        <v>1</v>
      </c>
      <c r="O1297" s="160" t="s">
        <v>4894</v>
      </c>
      <c r="P1297" s="511">
        <f t="shared" ref="P1297:P1360" si="60">N1297/J1297</f>
        <v>1</v>
      </c>
      <c r="Q1297" s="512" t="str" cm="1">
        <f t="array" aca="1" ref="Q1297" ca="1">IF(ISNUMBER(P1297),IF(P1297=100%,"CUMPLIDA",IF(AND(ISNUMBER(L1297),ISNUMBER(INDIRECT("FECHA_"&amp;$B1297,1))), IF(L1297&lt;=INDIRECT("FECHA_"&amp;$B1297,1),"INCUMPLIDA","PROCESO"), "VERIFICAR FECHA")),"SIN VALOR AVANCE")</f>
        <v>CUMPLIDA</v>
      </c>
    </row>
    <row r="1298" spans="1:17" ht="330.75">
      <c r="A1298" s="167" t="s">
        <v>19</v>
      </c>
      <c r="B1298" s="148" t="s">
        <v>13</v>
      </c>
      <c r="C1298" s="588"/>
      <c r="D1298" s="588"/>
      <c r="E1298" s="589"/>
      <c r="F1298" s="589"/>
      <c r="G1298" s="563"/>
      <c r="H1298" s="128" t="s">
        <v>230</v>
      </c>
      <c r="I1298" s="128" t="s">
        <v>231</v>
      </c>
      <c r="J1298" s="166">
        <v>1</v>
      </c>
      <c r="K1298" s="159">
        <v>45231</v>
      </c>
      <c r="L1298" s="159">
        <v>45504</v>
      </c>
      <c r="M1298" s="513">
        <f t="shared" si="59"/>
        <v>39</v>
      </c>
      <c r="N1298" s="129">
        <v>1</v>
      </c>
      <c r="O1298" s="160" t="s">
        <v>4912</v>
      </c>
      <c r="P1298" s="511">
        <f t="shared" si="60"/>
        <v>1</v>
      </c>
      <c r="Q1298" s="512" t="str" cm="1">
        <f t="array" aca="1" ref="Q1298" ca="1">IF(ISNUMBER(P1298),IF(P1298=100%,"CUMPLIDA",IF(AND(ISNUMBER(L1298),ISNUMBER(INDIRECT("FECHA_"&amp;$B1298,1))), IF(L1298&lt;=INDIRECT("FECHA_"&amp;$B1298,1),"INCUMPLIDA","PROCESO"), "VERIFICAR FECHA")),"SIN VALOR AVANCE")</f>
        <v>CUMPLIDA</v>
      </c>
    </row>
    <row r="1299" spans="1:17" ht="165.75">
      <c r="A1299" s="167" t="s">
        <v>19</v>
      </c>
      <c r="B1299" s="148" t="s">
        <v>13</v>
      </c>
      <c r="C1299" s="588"/>
      <c r="D1299" s="588"/>
      <c r="E1299" s="589"/>
      <c r="F1299" s="589"/>
      <c r="G1299" s="150" t="s">
        <v>117</v>
      </c>
      <c r="H1299" s="128" t="s">
        <v>118</v>
      </c>
      <c r="I1299" s="128" t="s">
        <v>119</v>
      </c>
      <c r="J1299" s="166">
        <v>1</v>
      </c>
      <c r="K1299" s="186">
        <v>45323</v>
      </c>
      <c r="L1299" s="186">
        <v>45747</v>
      </c>
      <c r="M1299" s="513">
        <f t="shared" si="59"/>
        <v>60.571428571428569</v>
      </c>
      <c r="N1299" s="129">
        <v>1</v>
      </c>
      <c r="O1299" s="160" t="s">
        <v>4913</v>
      </c>
      <c r="P1299" s="511">
        <f t="shared" si="60"/>
        <v>1</v>
      </c>
      <c r="Q1299" s="512" t="str" cm="1">
        <f t="array" aca="1" ref="Q1299" ca="1">IF(ISNUMBER(P1299),IF(P1299=100%,"CUMPLIDA",IF(AND(ISNUMBER(L1299),ISNUMBER(INDIRECT("FECHA_"&amp;$B1299,1))), IF(L1299&lt;=INDIRECT("FECHA_"&amp;$B1299,1),"INCUMPLIDA","PROCESO"), "VERIFICAR FECHA")),"SIN VALOR AVANCE")</f>
        <v>CUMPLIDA</v>
      </c>
    </row>
    <row r="1300" spans="1:17" ht="90.75">
      <c r="A1300" s="167" t="s">
        <v>19</v>
      </c>
      <c r="B1300" s="148" t="s">
        <v>13</v>
      </c>
      <c r="C1300" s="588"/>
      <c r="D1300" s="588"/>
      <c r="E1300" s="589"/>
      <c r="F1300" s="589"/>
      <c r="G1300" s="150" t="s">
        <v>120</v>
      </c>
      <c r="H1300" s="128" t="s">
        <v>120</v>
      </c>
      <c r="I1300" s="128" t="s">
        <v>121</v>
      </c>
      <c r="J1300" s="166">
        <v>1</v>
      </c>
      <c r="K1300" s="186">
        <v>45323</v>
      </c>
      <c r="L1300" s="186">
        <v>45747</v>
      </c>
      <c r="M1300" s="513">
        <f t="shared" si="59"/>
        <v>60.571428571428569</v>
      </c>
      <c r="N1300" s="129">
        <v>1</v>
      </c>
      <c r="O1300" s="160" t="s">
        <v>4927</v>
      </c>
      <c r="P1300" s="511">
        <f t="shared" si="60"/>
        <v>1</v>
      </c>
      <c r="Q1300" s="512" t="str" cm="1">
        <f t="array" aca="1" ref="Q1300" ca="1">IF(ISNUMBER(P1300),IF(P1300=100%,"CUMPLIDA",IF(AND(ISNUMBER(L1300),ISNUMBER(INDIRECT("FECHA_"&amp;$B1300,1))), IF(L1300&lt;=INDIRECT("FECHA_"&amp;$B1300,1),"INCUMPLIDA","PROCESO"), "VERIFICAR FECHA")),"SIN VALOR AVANCE")</f>
        <v>CUMPLIDA</v>
      </c>
    </row>
    <row r="1301" spans="1:17" ht="105.75">
      <c r="A1301" s="167" t="s">
        <v>19</v>
      </c>
      <c r="B1301" s="148" t="s">
        <v>13</v>
      </c>
      <c r="C1301" s="588"/>
      <c r="D1301" s="588"/>
      <c r="E1301" s="589"/>
      <c r="F1301" s="589"/>
      <c r="G1301" s="150" t="s">
        <v>194</v>
      </c>
      <c r="H1301" s="128" t="s">
        <v>195</v>
      </c>
      <c r="I1301" s="128" t="s">
        <v>196</v>
      </c>
      <c r="J1301" s="166">
        <v>1</v>
      </c>
      <c r="K1301" s="186">
        <v>45231</v>
      </c>
      <c r="L1301" s="186">
        <v>45747</v>
      </c>
      <c r="M1301" s="513">
        <f t="shared" si="59"/>
        <v>73.714285714285708</v>
      </c>
      <c r="N1301" s="129">
        <v>1</v>
      </c>
      <c r="O1301" s="128" t="s">
        <v>4858</v>
      </c>
      <c r="P1301" s="511">
        <f t="shared" si="60"/>
        <v>1</v>
      </c>
      <c r="Q1301" s="512" t="str" cm="1">
        <f t="array" aca="1" ref="Q1301" ca="1">IF(ISNUMBER(P1301),IF(P1301=100%,"CUMPLIDA",IF(AND(ISNUMBER(L1301),ISNUMBER(INDIRECT("FECHA_"&amp;$B1301,1))), IF(L1301&lt;=INDIRECT("FECHA_"&amp;$B1301,1),"INCUMPLIDA","PROCESO"), "VERIFICAR FECHA")),"SIN VALOR AVANCE")</f>
        <v>CUMPLIDA</v>
      </c>
    </row>
    <row r="1302" spans="1:17" ht="165.75">
      <c r="A1302" s="167" t="s">
        <v>19</v>
      </c>
      <c r="B1302" s="148" t="s">
        <v>13</v>
      </c>
      <c r="C1302" s="588"/>
      <c r="D1302" s="588"/>
      <c r="E1302" s="589"/>
      <c r="F1302" s="589"/>
      <c r="G1302" s="150" t="s">
        <v>122</v>
      </c>
      <c r="H1302" s="128" t="s">
        <v>122</v>
      </c>
      <c r="I1302" s="128" t="s">
        <v>200</v>
      </c>
      <c r="J1302" s="166">
        <v>1</v>
      </c>
      <c r="K1302" s="186">
        <v>45323</v>
      </c>
      <c r="L1302" s="186">
        <v>45747</v>
      </c>
      <c r="M1302" s="513">
        <f t="shared" si="59"/>
        <v>60.571428571428569</v>
      </c>
      <c r="N1302" s="129">
        <v>1</v>
      </c>
      <c r="O1302" s="160" t="s">
        <v>4913</v>
      </c>
      <c r="P1302" s="511">
        <f t="shared" si="60"/>
        <v>1</v>
      </c>
      <c r="Q1302" s="512" t="str" cm="1">
        <f t="array" aca="1" ref="Q1302" ca="1">IF(ISNUMBER(P1302),IF(P1302=100%,"CUMPLIDA",IF(AND(ISNUMBER(L1302),ISNUMBER(INDIRECT("FECHA_"&amp;$B1302,1))), IF(L1302&lt;=INDIRECT("FECHA_"&amp;$B1302,1),"INCUMPLIDA","PROCESO"), "VERIFICAR FECHA")),"SIN VALOR AVANCE")</f>
        <v>CUMPLIDA</v>
      </c>
    </row>
    <row r="1303" spans="1:17" ht="90.75">
      <c r="A1303" s="167" t="s">
        <v>19</v>
      </c>
      <c r="B1303" s="148" t="s">
        <v>13</v>
      </c>
      <c r="C1303" s="588"/>
      <c r="D1303" s="588"/>
      <c r="E1303" s="589"/>
      <c r="F1303" s="589"/>
      <c r="G1303" s="150" t="s">
        <v>288</v>
      </c>
      <c r="H1303" s="128" t="s">
        <v>288</v>
      </c>
      <c r="I1303" s="128" t="s">
        <v>125</v>
      </c>
      <c r="J1303" s="166">
        <v>1</v>
      </c>
      <c r="K1303" s="186">
        <v>45231</v>
      </c>
      <c r="L1303" s="186">
        <v>45747</v>
      </c>
      <c r="M1303" s="513">
        <f t="shared" si="59"/>
        <v>73.714285714285708</v>
      </c>
      <c r="N1303" s="129">
        <v>1</v>
      </c>
      <c r="O1303" s="160" t="s">
        <v>4927</v>
      </c>
      <c r="P1303" s="511">
        <f t="shared" si="60"/>
        <v>1</v>
      </c>
      <c r="Q1303" s="512" t="str" cm="1">
        <f t="array" aca="1" ref="Q1303" ca="1">IF(ISNUMBER(P1303),IF(P1303=100%,"CUMPLIDA",IF(AND(ISNUMBER(L1303),ISNUMBER(INDIRECT("FECHA_"&amp;$B1303,1))), IF(L1303&lt;=INDIRECT("FECHA_"&amp;$B1303,1),"INCUMPLIDA","PROCESO"), "VERIFICAR FECHA")),"SIN VALOR AVANCE")</f>
        <v>CUMPLIDA</v>
      </c>
    </row>
    <row r="1304" spans="1:17" ht="240.75">
      <c r="A1304" s="167" t="s">
        <v>19</v>
      </c>
      <c r="B1304" s="148" t="s">
        <v>13</v>
      </c>
      <c r="C1304" s="588"/>
      <c r="D1304" s="588"/>
      <c r="E1304" s="589"/>
      <c r="F1304" s="589"/>
      <c r="G1304" s="150" t="s">
        <v>289</v>
      </c>
      <c r="H1304" s="128" t="s">
        <v>289</v>
      </c>
      <c r="I1304" s="128" t="s">
        <v>233</v>
      </c>
      <c r="J1304" s="166">
        <v>1</v>
      </c>
      <c r="K1304" s="186">
        <v>45231</v>
      </c>
      <c r="L1304" s="186">
        <v>45808</v>
      </c>
      <c r="M1304" s="513">
        <f t="shared" si="59"/>
        <v>82.428571428571431</v>
      </c>
      <c r="N1304" s="129">
        <v>1</v>
      </c>
      <c r="O1304" s="160" t="s">
        <v>4918</v>
      </c>
      <c r="P1304" s="511">
        <f t="shared" si="60"/>
        <v>1</v>
      </c>
      <c r="Q1304" s="512" t="str" cm="1">
        <f t="array" aca="1" ref="Q1304" ca="1">IF(ISNUMBER(P1304),IF(P1304=100%,"CUMPLIDA",IF(AND(ISNUMBER(L1304),ISNUMBER(INDIRECT("FECHA_"&amp;$B1304,1))), IF(L1304&lt;=INDIRECT("FECHA_"&amp;$B1304,1),"INCUMPLIDA","PROCESO"), "VERIFICAR FECHA")),"SIN VALOR AVANCE")</f>
        <v>CUMPLIDA</v>
      </c>
    </row>
    <row r="1305" spans="1:17" ht="180.75">
      <c r="A1305" s="167" t="s">
        <v>19</v>
      </c>
      <c r="B1305" s="148" t="s">
        <v>13</v>
      </c>
      <c r="C1305" s="588"/>
      <c r="D1305" s="588"/>
      <c r="E1305" s="589"/>
      <c r="F1305" s="589"/>
      <c r="G1305" s="150" t="s">
        <v>128</v>
      </c>
      <c r="H1305" s="128" t="s">
        <v>129</v>
      </c>
      <c r="I1305" s="128" t="s">
        <v>130</v>
      </c>
      <c r="J1305" s="166">
        <v>7</v>
      </c>
      <c r="K1305" s="186">
        <v>46024</v>
      </c>
      <c r="L1305" s="186">
        <v>46660</v>
      </c>
      <c r="M1305" s="513">
        <f t="shared" si="59"/>
        <v>90.857142857142861</v>
      </c>
      <c r="N1305" s="129">
        <v>0</v>
      </c>
      <c r="O1305" s="160" t="s">
        <v>4915</v>
      </c>
      <c r="P1305" s="511">
        <f t="shared" si="60"/>
        <v>0</v>
      </c>
      <c r="Q1305" s="512" t="str" cm="1">
        <f t="array" aca="1" ref="Q1305" ca="1">IF(ISNUMBER(P1305),IF(P1305=100%,"CUMPLIDA",IF(AND(ISNUMBER(L1305),ISNUMBER(INDIRECT("FECHA_"&amp;$B1305,1))), IF(L1305&lt;=INDIRECT("FECHA_"&amp;$B1305,1),"INCUMPLIDA","PROCESO"), "VERIFICAR FECHA")),"SIN VALOR AVANCE")</f>
        <v>PROCESO</v>
      </c>
    </row>
    <row r="1306" spans="1:17" ht="165.75">
      <c r="A1306" s="167" t="s">
        <v>19</v>
      </c>
      <c r="B1306" s="148" t="s">
        <v>13</v>
      </c>
      <c r="C1306" s="588"/>
      <c r="D1306" s="588"/>
      <c r="E1306" s="589"/>
      <c r="F1306" s="589"/>
      <c r="G1306" s="150" t="s">
        <v>131</v>
      </c>
      <c r="H1306" s="128" t="s">
        <v>132</v>
      </c>
      <c r="I1306" s="128" t="s">
        <v>133</v>
      </c>
      <c r="J1306" s="166">
        <v>1</v>
      </c>
      <c r="K1306" s="186">
        <v>46024</v>
      </c>
      <c r="L1306" s="186">
        <v>46660</v>
      </c>
      <c r="M1306" s="513">
        <f t="shared" si="59"/>
        <v>90.857142857142861</v>
      </c>
      <c r="N1306" s="129">
        <v>0</v>
      </c>
      <c r="O1306" s="160" t="s">
        <v>4919</v>
      </c>
      <c r="P1306" s="511">
        <f t="shared" si="60"/>
        <v>0</v>
      </c>
      <c r="Q1306" s="512" t="str" cm="1">
        <f t="array" aca="1" ref="Q1306" ca="1">IF(ISNUMBER(P1306),IF(P1306=100%,"CUMPLIDA",IF(AND(ISNUMBER(L1306),ISNUMBER(INDIRECT("FECHA_"&amp;$B1306,1))), IF(L1306&lt;=INDIRECT("FECHA_"&amp;$B1306,1),"INCUMPLIDA","PROCESO"), "VERIFICAR FECHA")),"SIN VALOR AVANCE")</f>
        <v>PROCESO</v>
      </c>
    </row>
    <row r="1307" spans="1:17" ht="300.75">
      <c r="A1307" s="167" t="s">
        <v>19</v>
      </c>
      <c r="B1307" s="148" t="s">
        <v>13</v>
      </c>
      <c r="C1307" s="588"/>
      <c r="D1307" s="588"/>
      <c r="E1307" s="589"/>
      <c r="F1307" s="589"/>
      <c r="G1307" s="150" t="s">
        <v>134</v>
      </c>
      <c r="H1307" s="128" t="s">
        <v>135</v>
      </c>
      <c r="I1307" s="128" t="s">
        <v>136</v>
      </c>
      <c r="J1307" s="166">
        <v>2</v>
      </c>
      <c r="K1307" s="186">
        <v>46024</v>
      </c>
      <c r="L1307" s="186">
        <v>46660</v>
      </c>
      <c r="M1307" s="513">
        <f t="shared" si="59"/>
        <v>90.857142857142861</v>
      </c>
      <c r="N1307" s="129">
        <v>0</v>
      </c>
      <c r="O1307" s="160" t="s">
        <v>4907</v>
      </c>
      <c r="P1307" s="511">
        <f t="shared" si="60"/>
        <v>0</v>
      </c>
      <c r="Q1307" s="512" t="str" cm="1">
        <f t="array" aca="1" ref="Q1307" ca="1">IF(ISNUMBER(P1307),IF(P1307=100%,"CUMPLIDA",IF(AND(ISNUMBER(L1307),ISNUMBER(INDIRECT("FECHA_"&amp;$B1307,1))), IF(L1307&lt;=INDIRECT("FECHA_"&amp;$B1307,1),"INCUMPLIDA","PROCESO"), "VERIFICAR FECHA")),"SIN VALOR AVANCE")</f>
        <v>PROCESO</v>
      </c>
    </row>
    <row r="1308" spans="1:17" ht="255.75">
      <c r="A1308" s="167" t="s">
        <v>19</v>
      </c>
      <c r="B1308" s="148" t="s">
        <v>13</v>
      </c>
      <c r="C1308" s="588" t="s">
        <v>329</v>
      </c>
      <c r="D1308" s="588" t="s">
        <v>284</v>
      </c>
      <c r="E1308" s="589" t="s">
        <v>330</v>
      </c>
      <c r="F1308" s="589" t="s">
        <v>331</v>
      </c>
      <c r="G1308" s="150" t="s">
        <v>287</v>
      </c>
      <c r="H1308" s="175" t="s">
        <v>225</v>
      </c>
      <c r="I1308" s="128" t="s">
        <v>226</v>
      </c>
      <c r="J1308" s="158">
        <v>1</v>
      </c>
      <c r="K1308" s="159">
        <v>44044</v>
      </c>
      <c r="L1308" s="159">
        <v>44196</v>
      </c>
      <c r="M1308" s="513">
        <f t="shared" si="59"/>
        <v>21.714285714285715</v>
      </c>
      <c r="N1308" s="129">
        <v>1</v>
      </c>
      <c r="O1308" s="128" t="s">
        <v>4931</v>
      </c>
      <c r="P1308" s="511">
        <f t="shared" si="60"/>
        <v>1</v>
      </c>
      <c r="Q1308" s="512" t="str" cm="1">
        <f t="array" aca="1" ref="Q1308" ca="1">IF(ISNUMBER(P1308),IF(P1308=100%,"CUMPLIDA",IF(AND(ISNUMBER(L1308),ISNUMBER(INDIRECT("FECHA_"&amp;$B1308,1))), IF(L1308&lt;=INDIRECT("FECHA_"&amp;$B1308,1),"INCUMPLIDA","PROCESO"), "VERIFICAR FECHA")),"SIN VALOR AVANCE")</f>
        <v>CUMPLIDA</v>
      </c>
    </row>
    <row r="1309" spans="1:17" ht="75.75">
      <c r="A1309" s="167" t="s">
        <v>19</v>
      </c>
      <c r="B1309" s="148" t="s">
        <v>13</v>
      </c>
      <c r="C1309" s="588"/>
      <c r="D1309" s="588"/>
      <c r="E1309" s="589"/>
      <c r="F1309" s="589"/>
      <c r="G1309" s="563" t="s">
        <v>287</v>
      </c>
      <c r="H1309" s="128" t="s">
        <v>227</v>
      </c>
      <c r="I1309" s="128" t="s">
        <v>228</v>
      </c>
      <c r="J1309" s="166">
        <v>1</v>
      </c>
      <c r="K1309" s="159">
        <v>45231</v>
      </c>
      <c r="L1309" s="159">
        <v>45504</v>
      </c>
      <c r="M1309" s="513">
        <f t="shared" si="59"/>
        <v>39</v>
      </c>
      <c r="N1309" s="129">
        <v>1</v>
      </c>
      <c r="O1309" s="160" t="s">
        <v>4894</v>
      </c>
      <c r="P1309" s="511">
        <f t="shared" si="60"/>
        <v>1</v>
      </c>
      <c r="Q1309" s="512" t="str" cm="1">
        <f t="array" aca="1" ref="Q1309" ca="1">IF(ISNUMBER(P1309),IF(P1309=100%,"CUMPLIDA",IF(AND(ISNUMBER(L1309),ISNUMBER(INDIRECT("FECHA_"&amp;$B1309,1))), IF(L1309&lt;=INDIRECT("FECHA_"&amp;$B1309,1),"INCUMPLIDA","PROCESO"), "VERIFICAR FECHA")),"SIN VALOR AVANCE")</f>
        <v>CUMPLIDA</v>
      </c>
    </row>
    <row r="1310" spans="1:17" ht="330.75">
      <c r="A1310" s="167" t="s">
        <v>19</v>
      </c>
      <c r="B1310" s="148" t="s">
        <v>13</v>
      </c>
      <c r="C1310" s="588"/>
      <c r="D1310" s="588"/>
      <c r="E1310" s="589"/>
      <c r="F1310" s="589"/>
      <c r="G1310" s="563"/>
      <c r="H1310" s="128" t="s">
        <v>230</v>
      </c>
      <c r="I1310" s="128" t="s">
        <v>231</v>
      </c>
      <c r="J1310" s="166">
        <v>1</v>
      </c>
      <c r="K1310" s="159">
        <v>45231</v>
      </c>
      <c r="L1310" s="159">
        <v>45504</v>
      </c>
      <c r="M1310" s="513">
        <f t="shared" si="59"/>
        <v>39</v>
      </c>
      <c r="N1310" s="129">
        <v>1</v>
      </c>
      <c r="O1310" s="160" t="s">
        <v>4912</v>
      </c>
      <c r="P1310" s="511">
        <f t="shared" si="60"/>
        <v>1</v>
      </c>
      <c r="Q1310" s="512" t="str" cm="1">
        <f t="array" aca="1" ref="Q1310" ca="1">IF(ISNUMBER(P1310),IF(P1310=100%,"CUMPLIDA",IF(AND(ISNUMBER(L1310),ISNUMBER(INDIRECT("FECHA_"&amp;$B1310,1))), IF(L1310&lt;=INDIRECT("FECHA_"&amp;$B1310,1),"INCUMPLIDA","PROCESO"), "VERIFICAR FECHA")),"SIN VALOR AVANCE")</f>
        <v>CUMPLIDA</v>
      </c>
    </row>
    <row r="1311" spans="1:17" ht="165.75">
      <c r="A1311" s="167" t="s">
        <v>19</v>
      </c>
      <c r="B1311" s="148" t="s">
        <v>13</v>
      </c>
      <c r="C1311" s="588"/>
      <c r="D1311" s="588"/>
      <c r="E1311" s="589"/>
      <c r="F1311" s="589"/>
      <c r="G1311" s="150" t="s">
        <v>117</v>
      </c>
      <c r="H1311" s="128" t="s">
        <v>118</v>
      </c>
      <c r="I1311" s="128" t="s">
        <v>119</v>
      </c>
      <c r="J1311" s="166">
        <v>1</v>
      </c>
      <c r="K1311" s="186">
        <v>45323</v>
      </c>
      <c r="L1311" s="186">
        <v>45747</v>
      </c>
      <c r="M1311" s="513">
        <f t="shared" si="59"/>
        <v>60.571428571428569</v>
      </c>
      <c r="N1311" s="129">
        <v>1</v>
      </c>
      <c r="O1311" s="160" t="s">
        <v>4913</v>
      </c>
      <c r="P1311" s="511">
        <f t="shared" si="60"/>
        <v>1</v>
      </c>
      <c r="Q1311" s="512" t="str" cm="1">
        <f t="array" aca="1" ref="Q1311" ca="1">IF(ISNUMBER(P1311),IF(P1311=100%,"CUMPLIDA",IF(AND(ISNUMBER(L1311),ISNUMBER(INDIRECT("FECHA_"&amp;$B1311,1))), IF(L1311&lt;=INDIRECT("FECHA_"&amp;$B1311,1),"INCUMPLIDA","PROCESO"), "VERIFICAR FECHA")),"SIN VALOR AVANCE")</f>
        <v>CUMPLIDA</v>
      </c>
    </row>
    <row r="1312" spans="1:17" ht="90.75">
      <c r="A1312" s="167" t="s">
        <v>19</v>
      </c>
      <c r="B1312" s="148" t="s">
        <v>13</v>
      </c>
      <c r="C1312" s="588"/>
      <c r="D1312" s="588"/>
      <c r="E1312" s="589"/>
      <c r="F1312" s="589"/>
      <c r="G1312" s="150" t="s">
        <v>120</v>
      </c>
      <c r="H1312" s="128" t="s">
        <v>120</v>
      </c>
      <c r="I1312" s="128" t="s">
        <v>121</v>
      </c>
      <c r="J1312" s="166">
        <v>1</v>
      </c>
      <c r="K1312" s="186">
        <v>45323</v>
      </c>
      <c r="L1312" s="186">
        <v>45747</v>
      </c>
      <c r="M1312" s="513">
        <f t="shared" si="59"/>
        <v>60.571428571428569</v>
      </c>
      <c r="N1312" s="129">
        <v>1</v>
      </c>
      <c r="O1312" s="160" t="s">
        <v>4927</v>
      </c>
      <c r="P1312" s="511">
        <f t="shared" si="60"/>
        <v>1</v>
      </c>
      <c r="Q1312" s="512" t="str" cm="1">
        <f t="array" aca="1" ref="Q1312" ca="1">IF(ISNUMBER(P1312),IF(P1312=100%,"CUMPLIDA",IF(AND(ISNUMBER(L1312),ISNUMBER(INDIRECT("FECHA_"&amp;$B1312,1))), IF(L1312&lt;=INDIRECT("FECHA_"&amp;$B1312,1),"INCUMPLIDA","PROCESO"), "VERIFICAR FECHA")),"SIN VALOR AVANCE")</f>
        <v>CUMPLIDA</v>
      </c>
    </row>
    <row r="1313" spans="1:17" ht="105.75">
      <c r="A1313" s="167" t="s">
        <v>19</v>
      </c>
      <c r="B1313" s="148" t="s">
        <v>13</v>
      </c>
      <c r="C1313" s="588"/>
      <c r="D1313" s="588"/>
      <c r="E1313" s="589"/>
      <c r="F1313" s="589"/>
      <c r="G1313" s="150" t="s">
        <v>194</v>
      </c>
      <c r="H1313" s="128" t="s">
        <v>195</v>
      </c>
      <c r="I1313" s="128" t="s">
        <v>196</v>
      </c>
      <c r="J1313" s="166">
        <v>1</v>
      </c>
      <c r="K1313" s="186">
        <v>45231</v>
      </c>
      <c r="L1313" s="186">
        <v>45747</v>
      </c>
      <c r="M1313" s="513">
        <f t="shared" si="59"/>
        <v>73.714285714285708</v>
      </c>
      <c r="N1313" s="129">
        <v>1</v>
      </c>
      <c r="O1313" s="128" t="s">
        <v>4858</v>
      </c>
      <c r="P1313" s="511">
        <f t="shared" si="60"/>
        <v>1</v>
      </c>
      <c r="Q1313" s="512" t="str" cm="1">
        <f t="array" aca="1" ref="Q1313" ca="1">IF(ISNUMBER(P1313),IF(P1313=100%,"CUMPLIDA",IF(AND(ISNUMBER(L1313),ISNUMBER(INDIRECT("FECHA_"&amp;$B1313,1))), IF(L1313&lt;=INDIRECT("FECHA_"&amp;$B1313,1),"INCUMPLIDA","PROCESO"), "VERIFICAR FECHA")),"SIN VALOR AVANCE")</f>
        <v>CUMPLIDA</v>
      </c>
    </row>
    <row r="1314" spans="1:17" ht="165.75">
      <c r="A1314" s="167" t="s">
        <v>19</v>
      </c>
      <c r="B1314" s="148" t="s">
        <v>13</v>
      </c>
      <c r="C1314" s="588"/>
      <c r="D1314" s="588"/>
      <c r="E1314" s="589"/>
      <c r="F1314" s="589"/>
      <c r="G1314" s="150" t="s">
        <v>122</v>
      </c>
      <c r="H1314" s="128" t="s">
        <v>122</v>
      </c>
      <c r="I1314" s="128" t="s">
        <v>200</v>
      </c>
      <c r="J1314" s="166">
        <v>1</v>
      </c>
      <c r="K1314" s="186">
        <v>45323</v>
      </c>
      <c r="L1314" s="186">
        <v>45747</v>
      </c>
      <c r="M1314" s="513">
        <f t="shared" si="59"/>
        <v>60.571428571428569</v>
      </c>
      <c r="N1314" s="129">
        <v>1</v>
      </c>
      <c r="O1314" s="160" t="s">
        <v>4913</v>
      </c>
      <c r="P1314" s="511">
        <f t="shared" si="60"/>
        <v>1</v>
      </c>
      <c r="Q1314" s="512" t="str" cm="1">
        <f t="array" aca="1" ref="Q1314" ca="1">IF(ISNUMBER(P1314),IF(P1314=100%,"CUMPLIDA",IF(AND(ISNUMBER(L1314),ISNUMBER(INDIRECT("FECHA_"&amp;$B1314,1))), IF(L1314&lt;=INDIRECT("FECHA_"&amp;$B1314,1),"INCUMPLIDA","PROCESO"), "VERIFICAR FECHA")),"SIN VALOR AVANCE")</f>
        <v>CUMPLIDA</v>
      </c>
    </row>
    <row r="1315" spans="1:17" ht="90.75">
      <c r="A1315" s="167" t="s">
        <v>19</v>
      </c>
      <c r="B1315" s="148" t="s">
        <v>13</v>
      </c>
      <c r="C1315" s="588"/>
      <c r="D1315" s="588"/>
      <c r="E1315" s="589"/>
      <c r="F1315" s="589"/>
      <c r="G1315" s="150" t="s">
        <v>288</v>
      </c>
      <c r="H1315" s="128" t="s">
        <v>288</v>
      </c>
      <c r="I1315" s="128" t="s">
        <v>125</v>
      </c>
      <c r="J1315" s="166">
        <v>1</v>
      </c>
      <c r="K1315" s="186">
        <v>45231</v>
      </c>
      <c r="L1315" s="186">
        <v>45747</v>
      </c>
      <c r="M1315" s="513">
        <f t="shared" si="59"/>
        <v>73.714285714285708</v>
      </c>
      <c r="N1315" s="129">
        <v>1</v>
      </c>
      <c r="O1315" s="160" t="s">
        <v>4927</v>
      </c>
      <c r="P1315" s="511">
        <f t="shared" si="60"/>
        <v>1</v>
      </c>
      <c r="Q1315" s="512" t="str" cm="1">
        <f t="array" aca="1" ref="Q1315" ca="1">IF(ISNUMBER(P1315),IF(P1315=100%,"CUMPLIDA",IF(AND(ISNUMBER(L1315),ISNUMBER(INDIRECT("FECHA_"&amp;$B1315,1))), IF(L1315&lt;=INDIRECT("FECHA_"&amp;$B1315,1),"INCUMPLIDA","PROCESO"), "VERIFICAR FECHA")),"SIN VALOR AVANCE")</f>
        <v>CUMPLIDA</v>
      </c>
    </row>
    <row r="1316" spans="1:17" ht="240.75">
      <c r="A1316" s="167" t="s">
        <v>19</v>
      </c>
      <c r="B1316" s="148" t="s">
        <v>13</v>
      </c>
      <c r="C1316" s="588"/>
      <c r="D1316" s="588"/>
      <c r="E1316" s="589"/>
      <c r="F1316" s="589"/>
      <c r="G1316" s="150" t="s">
        <v>289</v>
      </c>
      <c r="H1316" s="128" t="s">
        <v>289</v>
      </c>
      <c r="I1316" s="128" t="s">
        <v>233</v>
      </c>
      <c r="J1316" s="166">
        <v>1</v>
      </c>
      <c r="K1316" s="186">
        <v>45231</v>
      </c>
      <c r="L1316" s="186">
        <v>45808</v>
      </c>
      <c r="M1316" s="513">
        <f t="shared" si="59"/>
        <v>82.428571428571431</v>
      </c>
      <c r="N1316" s="129">
        <v>1</v>
      </c>
      <c r="O1316" s="160" t="s">
        <v>4918</v>
      </c>
      <c r="P1316" s="511">
        <f t="shared" si="60"/>
        <v>1</v>
      </c>
      <c r="Q1316" s="512" t="str" cm="1">
        <f t="array" aca="1" ref="Q1316" ca="1">IF(ISNUMBER(P1316),IF(P1316=100%,"CUMPLIDA",IF(AND(ISNUMBER(L1316),ISNUMBER(INDIRECT("FECHA_"&amp;$B1316,1))), IF(L1316&lt;=INDIRECT("FECHA_"&amp;$B1316,1),"INCUMPLIDA","PROCESO"), "VERIFICAR FECHA")),"SIN VALOR AVANCE")</f>
        <v>CUMPLIDA</v>
      </c>
    </row>
    <row r="1317" spans="1:17" ht="180.75">
      <c r="A1317" s="167" t="s">
        <v>19</v>
      </c>
      <c r="B1317" s="148" t="s">
        <v>13</v>
      </c>
      <c r="C1317" s="588"/>
      <c r="D1317" s="588"/>
      <c r="E1317" s="589"/>
      <c r="F1317" s="589"/>
      <c r="G1317" s="150" t="s">
        <v>128</v>
      </c>
      <c r="H1317" s="128" t="s">
        <v>129</v>
      </c>
      <c r="I1317" s="128" t="s">
        <v>130</v>
      </c>
      <c r="J1317" s="166">
        <v>7</v>
      </c>
      <c r="K1317" s="186">
        <v>46024</v>
      </c>
      <c r="L1317" s="186">
        <v>46660</v>
      </c>
      <c r="M1317" s="513">
        <f t="shared" si="59"/>
        <v>90.857142857142861</v>
      </c>
      <c r="N1317" s="129">
        <v>0</v>
      </c>
      <c r="O1317" s="160" t="s">
        <v>4915</v>
      </c>
      <c r="P1317" s="511">
        <f t="shared" si="60"/>
        <v>0</v>
      </c>
      <c r="Q1317" s="512" t="str" cm="1">
        <f t="array" aca="1" ref="Q1317" ca="1">IF(ISNUMBER(P1317),IF(P1317=100%,"CUMPLIDA",IF(AND(ISNUMBER(L1317),ISNUMBER(INDIRECT("FECHA_"&amp;$B1317,1))), IF(L1317&lt;=INDIRECT("FECHA_"&amp;$B1317,1),"INCUMPLIDA","PROCESO"), "VERIFICAR FECHA")),"SIN VALOR AVANCE")</f>
        <v>PROCESO</v>
      </c>
    </row>
    <row r="1318" spans="1:17" ht="165.75">
      <c r="A1318" s="167" t="s">
        <v>19</v>
      </c>
      <c r="B1318" s="148" t="s">
        <v>13</v>
      </c>
      <c r="C1318" s="588"/>
      <c r="D1318" s="588"/>
      <c r="E1318" s="589"/>
      <c r="F1318" s="589"/>
      <c r="G1318" s="150" t="s">
        <v>131</v>
      </c>
      <c r="H1318" s="128" t="s">
        <v>132</v>
      </c>
      <c r="I1318" s="128" t="s">
        <v>133</v>
      </c>
      <c r="J1318" s="166">
        <v>1</v>
      </c>
      <c r="K1318" s="186">
        <v>46024</v>
      </c>
      <c r="L1318" s="186">
        <v>46660</v>
      </c>
      <c r="M1318" s="513">
        <f t="shared" si="59"/>
        <v>90.857142857142861</v>
      </c>
      <c r="N1318" s="129">
        <v>0</v>
      </c>
      <c r="O1318" s="160" t="s">
        <v>4919</v>
      </c>
      <c r="P1318" s="511">
        <f t="shared" si="60"/>
        <v>0</v>
      </c>
      <c r="Q1318" s="512" t="str" cm="1">
        <f t="array" aca="1" ref="Q1318" ca="1">IF(ISNUMBER(P1318),IF(P1318=100%,"CUMPLIDA",IF(AND(ISNUMBER(L1318),ISNUMBER(INDIRECT("FECHA_"&amp;$B1318,1))), IF(L1318&lt;=INDIRECT("FECHA_"&amp;$B1318,1),"INCUMPLIDA","PROCESO"), "VERIFICAR FECHA")),"SIN VALOR AVANCE")</f>
        <v>PROCESO</v>
      </c>
    </row>
    <row r="1319" spans="1:17" ht="300.75">
      <c r="A1319" s="167" t="s">
        <v>19</v>
      </c>
      <c r="B1319" s="148" t="s">
        <v>13</v>
      </c>
      <c r="C1319" s="588"/>
      <c r="D1319" s="588"/>
      <c r="E1319" s="589"/>
      <c r="F1319" s="589"/>
      <c r="G1319" s="150" t="s">
        <v>134</v>
      </c>
      <c r="H1319" s="128" t="s">
        <v>135</v>
      </c>
      <c r="I1319" s="128" t="s">
        <v>136</v>
      </c>
      <c r="J1319" s="166">
        <v>2</v>
      </c>
      <c r="K1319" s="186">
        <v>46024</v>
      </c>
      <c r="L1319" s="186">
        <v>46660</v>
      </c>
      <c r="M1319" s="513">
        <f t="shared" si="59"/>
        <v>90.857142857142861</v>
      </c>
      <c r="N1319" s="129">
        <v>0</v>
      </c>
      <c r="O1319" s="160" t="s">
        <v>4907</v>
      </c>
      <c r="P1319" s="511">
        <f t="shared" si="60"/>
        <v>0</v>
      </c>
      <c r="Q1319" s="512" t="str" cm="1">
        <f t="array" aca="1" ref="Q1319" ca="1">IF(ISNUMBER(P1319),IF(P1319=100%,"CUMPLIDA",IF(AND(ISNUMBER(L1319),ISNUMBER(INDIRECT("FECHA_"&amp;$B1319,1))), IF(L1319&lt;=INDIRECT("FECHA_"&amp;$B1319,1),"INCUMPLIDA","PROCESO"), "VERIFICAR FECHA")),"SIN VALOR AVANCE")</f>
        <v>PROCESO</v>
      </c>
    </row>
    <row r="1320" spans="1:17" ht="255.75">
      <c r="A1320" s="167" t="s">
        <v>19</v>
      </c>
      <c r="B1320" s="148" t="s">
        <v>13</v>
      </c>
      <c r="C1320" s="588" t="s">
        <v>332</v>
      </c>
      <c r="D1320" s="588" t="s">
        <v>296</v>
      </c>
      <c r="E1320" s="589" t="s">
        <v>333</v>
      </c>
      <c r="F1320" s="589" t="s">
        <v>334</v>
      </c>
      <c r="G1320" s="150" t="s">
        <v>287</v>
      </c>
      <c r="H1320" s="175" t="s">
        <v>225</v>
      </c>
      <c r="I1320" s="128" t="s">
        <v>226</v>
      </c>
      <c r="J1320" s="158">
        <v>1</v>
      </c>
      <c r="K1320" s="159">
        <v>44044</v>
      </c>
      <c r="L1320" s="159">
        <v>44196</v>
      </c>
      <c r="M1320" s="513">
        <f t="shared" si="59"/>
        <v>21.714285714285715</v>
      </c>
      <c r="N1320" s="129">
        <v>1</v>
      </c>
      <c r="O1320" s="128" t="s">
        <v>4932</v>
      </c>
      <c r="P1320" s="511">
        <f t="shared" si="60"/>
        <v>1</v>
      </c>
      <c r="Q1320" s="512" t="str" cm="1">
        <f t="array" aca="1" ref="Q1320" ca="1">IF(ISNUMBER(P1320),IF(P1320=100%,"CUMPLIDA",IF(AND(ISNUMBER(L1320),ISNUMBER(INDIRECT("FECHA_"&amp;$B1320,1))), IF(L1320&lt;=INDIRECT("FECHA_"&amp;$B1320,1),"INCUMPLIDA","PROCESO"), "VERIFICAR FECHA")),"SIN VALOR AVANCE")</f>
        <v>CUMPLIDA</v>
      </c>
    </row>
    <row r="1321" spans="1:17" ht="75.75">
      <c r="A1321" s="167" t="s">
        <v>19</v>
      </c>
      <c r="B1321" s="148" t="s">
        <v>13</v>
      </c>
      <c r="C1321" s="588"/>
      <c r="D1321" s="588"/>
      <c r="E1321" s="589"/>
      <c r="F1321" s="589"/>
      <c r="G1321" s="563" t="s">
        <v>287</v>
      </c>
      <c r="H1321" s="128" t="s">
        <v>227</v>
      </c>
      <c r="I1321" s="128" t="s">
        <v>228</v>
      </c>
      <c r="J1321" s="166">
        <v>1</v>
      </c>
      <c r="K1321" s="159">
        <v>45231</v>
      </c>
      <c r="L1321" s="159">
        <v>45504</v>
      </c>
      <c r="M1321" s="513">
        <f t="shared" si="59"/>
        <v>39</v>
      </c>
      <c r="N1321" s="129">
        <v>1</v>
      </c>
      <c r="O1321" s="160" t="s">
        <v>4894</v>
      </c>
      <c r="P1321" s="511">
        <f t="shared" si="60"/>
        <v>1</v>
      </c>
      <c r="Q1321" s="512" t="str" cm="1">
        <f t="array" aca="1" ref="Q1321" ca="1">IF(ISNUMBER(P1321),IF(P1321=100%,"CUMPLIDA",IF(AND(ISNUMBER(L1321),ISNUMBER(INDIRECT("FECHA_"&amp;$B1321,1))), IF(L1321&lt;=INDIRECT("FECHA_"&amp;$B1321,1),"INCUMPLIDA","PROCESO"), "VERIFICAR FECHA")),"SIN VALOR AVANCE")</f>
        <v>CUMPLIDA</v>
      </c>
    </row>
    <row r="1322" spans="1:17" ht="330.75">
      <c r="A1322" s="167" t="s">
        <v>19</v>
      </c>
      <c r="B1322" s="148" t="s">
        <v>13</v>
      </c>
      <c r="C1322" s="588"/>
      <c r="D1322" s="588"/>
      <c r="E1322" s="589"/>
      <c r="F1322" s="589"/>
      <c r="G1322" s="563"/>
      <c r="H1322" s="128" t="s">
        <v>230</v>
      </c>
      <c r="I1322" s="128" t="s">
        <v>231</v>
      </c>
      <c r="J1322" s="166">
        <v>1</v>
      </c>
      <c r="K1322" s="159">
        <v>45231</v>
      </c>
      <c r="L1322" s="159">
        <v>45504</v>
      </c>
      <c r="M1322" s="513">
        <f t="shared" si="59"/>
        <v>39</v>
      </c>
      <c r="N1322" s="129">
        <v>1</v>
      </c>
      <c r="O1322" s="160" t="s">
        <v>4912</v>
      </c>
      <c r="P1322" s="511">
        <f t="shared" si="60"/>
        <v>1</v>
      </c>
      <c r="Q1322" s="512" t="str" cm="1">
        <f t="array" aca="1" ref="Q1322" ca="1">IF(ISNUMBER(P1322),IF(P1322=100%,"CUMPLIDA",IF(AND(ISNUMBER(L1322),ISNUMBER(INDIRECT("FECHA_"&amp;$B1322,1))), IF(L1322&lt;=INDIRECT("FECHA_"&amp;$B1322,1),"INCUMPLIDA","PROCESO"), "VERIFICAR FECHA")),"SIN VALOR AVANCE")</f>
        <v>CUMPLIDA</v>
      </c>
    </row>
    <row r="1323" spans="1:17" ht="165.75">
      <c r="A1323" s="167" t="s">
        <v>19</v>
      </c>
      <c r="B1323" s="148" t="s">
        <v>13</v>
      </c>
      <c r="C1323" s="588"/>
      <c r="D1323" s="588"/>
      <c r="E1323" s="589"/>
      <c r="F1323" s="589"/>
      <c r="G1323" s="150" t="s">
        <v>117</v>
      </c>
      <c r="H1323" s="128" t="s">
        <v>118</v>
      </c>
      <c r="I1323" s="128" t="s">
        <v>119</v>
      </c>
      <c r="J1323" s="166">
        <v>1</v>
      </c>
      <c r="K1323" s="186">
        <v>45323</v>
      </c>
      <c r="L1323" s="186">
        <v>45747</v>
      </c>
      <c r="M1323" s="513">
        <f t="shared" si="59"/>
        <v>60.571428571428569</v>
      </c>
      <c r="N1323" s="129">
        <v>1</v>
      </c>
      <c r="O1323" s="160" t="s">
        <v>4913</v>
      </c>
      <c r="P1323" s="511">
        <f t="shared" si="60"/>
        <v>1</v>
      </c>
      <c r="Q1323" s="512" t="str" cm="1">
        <f t="array" aca="1" ref="Q1323" ca="1">IF(ISNUMBER(P1323),IF(P1323=100%,"CUMPLIDA",IF(AND(ISNUMBER(L1323),ISNUMBER(INDIRECT("FECHA_"&amp;$B1323,1))), IF(L1323&lt;=INDIRECT("FECHA_"&amp;$B1323,1),"INCUMPLIDA","PROCESO"), "VERIFICAR FECHA")),"SIN VALOR AVANCE")</f>
        <v>CUMPLIDA</v>
      </c>
    </row>
    <row r="1324" spans="1:17" ht="105.75">
      <c r="A1324" s="167" t="s">
        <v>19</v>
      </c>
      <c r="B1324" s="148" t="s">
        <v>13</v>
      </c>
      <c r="C1324" s="588"/>
      <c r="D1324" s="588"/>
      <c r="E1324" s="589"/>
      <c r="F1324" s="589"/>
      <c r="G1324" s="150" t="s">
        <v>120</v>
      </c>
      <c r="H1324" s="128" t="s">
        <v>120</v>
      </c>
      <c r="I1324" s="128" t="s">
        <v>121</v>
      </c>
      <c r="J1324" s="166">
        <v>1</v>
      </c>
      <c r="K1324" s="186">
        <v>45323</v>
      </c>
      <c r="L1324" s="186">
        <v>45747</v>
      </c>
      <c r="M1324" s="513">
        <f t="shared" si="59"/>
        <v>60.571428571428569</v>
      </c>
      <c r="N1324" s="129">
        <v>1</v>
      </c>
      <c r="O1324" s="160" t="s">
        <v>4923</v>
      </c>
      <c r="P1324" s="511">
        <f t="shared" si="60"/>
        <v>1</v>
      </c>
      <c r="Q1324" s="512" t="str" cm="1">
        <f t="array" aca="1" ref="Q1324" ca="1">IF(ISNUMBER(P1324),IF(P1324=100%,"CUMPLIDA",IF(AND(ISNUMBER(L1324),ISNUMBER(INDIRECT("FECHA_"&amp;$B1324,1))), IF(L1324&lt;=INDIRECT("FECHA_"&amp;$B1324,1),"INCUMPLIDA","PROCESO"), "VERIFICAR FECHA")),"SIN VALOR AVANCE")</f>
        <v>CUMPLIDA</v>
      </c>
    </row>
    <row r="1325" spans="1:17" ht="105.75">
      <c r="A1325" s="167" t="s">
        <v>19</v>
      </c>
      <c r="B1325" s="148" t="s">
        <v>13</v>
      </c>
      <c r="C1325" s="588"/>
      <c r="D1325" s="588"/>
      <c r="E1325" s="589"/>
      <c r="F1325" s="589"/>
      <c r="G1325" s="150" t="s">
        <v>194</v>
      </c>
      <c r="H1325" s="128" t="s">
        <v>195</v>
      </c>
      <c r="I1325" s="128" t="s">
        <v>196</v>
      </c>
      <c r="J1325" s="166">
        <v>1</v>
      </c>
      <c r="K1325" s="186">
        <v>45231</v>
      </c>
      <c r="L1325" s="186">
        <v>45747</v>
      </c>
      <c r="M1325" s="513">
        <f t="shared" si="59"/>
        <v>73.714285714285708</v>
      </c>
      <c r="N1325" s="129">
        <v>1</v>
      </c>
      <c r="O1325" s="128" t="s">
        <v>4858</v>
      </c>
      <c r="P1325" s="511">
        <f t="shared" si="60"/>
        <v>1</v>
      </c>
      <c r="Q1325" s="512" t="str" cm="1">
        <f t="array" aca="1" ref="Q1325" ca="1">IF(ISNUMBER(P1325),IF(P1325=100%,"CUMPLIDA",IF(AND(ISNUMBER(L1325),ISNUMBER(INDIRECT("FECHA_"&amp;$B1325,1))), IF(L1325&lt;=INDIRECT("FECHA_"&amp;$B1325,1),"INCUMPLIDA","PROCESO"), "VERIFICAR FECHA")),"SIN VALOR AVANCE")</f>
        <v>CUMPLIDA</v>
      </c>
    </row>
    <row r="1326" spans="1:17" ht="165.75">
      <c r="A1326" s="167" t="s">
        <v>19</v>
      </c>
      <c r="B1326" s="148" t="s">
        <v>13</v>
      </c>
      <c r="C1326" s="588"/>
      <c r="D1326" s="588"/>
      <c r="E1326" s="589"/>
      <c r="F1326" s="589"/>
      <c r="G1326" s="150" t="s">
        <v>122</v>
      </c>
      <c r="H1326" s="128" t="s">
        <v>122</v>
      </c>
      <c r="I1326" s="128" t="s">
        <v>200</v>
      </c>
      <c r="J1326" s="166">
        <v>1</v>
      </c>
      <c r="K1326" s="186">
        <v>45323</v>
      </c>
      <c r="L1326" s="186">
        <v>45747</v>
      </c>
      <c r="M1326" s="513">
        <f t="shared" si="59"/>
        <v>60.571428571428569</v>
      </c>
      <c r="N1326" s="129">
        <v>1</v>
      </c>
      <c r="O1326" s="160" t="s">
        <v>4913</v>
      </c>
      <c r="P1326" s="511">
        <f t="shared" si="60"/>
        <v>1</v>
      </c>
      <c r="Q1326" s="512" t="str" cm="1">
        <f t="array" aca="1" ref="Q1326" ca="1">IF(ISNUMBER(P1326),IF(P1326=100%,"CUMPLIDA",IF(AND(ISNUMBER(L1326),ISNUMBER(INDIRECT("FECHA_"&amp;$B1326,1))), IF(L1326&lt;=INDIRECT("FECHA_"&amp;$B1326,1),"INCUMPLIDA","PROCESO"), "VERIFICAR FECHA")),"SIN VALOR AVANCE")</f>
        <v>CUMPLIDA</v>
      </c>
    </row>
    <row r="1327" spans="1:17" ht="105.75">
      <c r="A1327" s="167" t="s">
        <v>19</v>
      </c>
      <c r="B1327" s="148" t="s">
        <v>13</v>
      </c>
      <c r="C1327" s="588"/>
      <c r="D1327" s="588"/>
      <c r="E1327" s="589"/>
      <c r="F1327" s="589"/>
      <c r="G1327" s="150" t="s">
        <v>288</v>
      </c>
      <c r="H1327" s="128" t="s">
        <v>288</v>
      </c>
      <c r="I1327" s="128" t="s">
        <v>125</v>
      </c>
      <c r="J1327" s="166">
        <v>1</v>
      </c>
      <c r="K1327" s="186">
        <v>45231</v>
      </c>
      <c r="L1327" s="186">
        <v>45747</v>
      </c>
      <c r="M1327" s="513">
        <f t="shared" si="59"/>
        <v>73.714285714285708</v>
      </c>
      <c r="N1327" s="129">
        <v>1</v>
      </c>
      <c r="O1327" s="160" t="s">
        <v>4923</v>
      </c>
      <c r="P1327" s="511">
        <f t="shared" si="60"/>
        <v>1</v>
      </c>
      <c r="Q1327" s="512" t="str" cm="1">
        <f t="array" aca="1" ref="Q1327" ca="1">IF(ISNUMBER(P1327),IF(P1327=100%,"CUMPLIDA",IF(AND(ISNUMBER(L1327),ISNUMBER(INDIRECT("FECHA_"&amp;$B1327,1))), IF(L1327&lt;=INDIRECT("FECHA_"&amp;$B1327,1),"INCUMPLIDA","PROCESO"), "VERIFICAR FECHA")),"SIN VALOR AVANCE")</f>
        <v>CUMPLIDA</v>
      </c>
    </row>
    <row r="1328" spans="1:17" ht="255.75">
      <c r="A1328" s="167" t="s">
        <v>19</v>
      </c>
      <c r="B1328" s="148" t="s">
        <v>13</v>
      </c>
      <c r="C1328" s="588"/>
      <c r="D1328" s="588"/>
      <c r="E1328" s="589"/>
      <c r="F1328" s="589"/>
      <c r="G1328" s="150" t="s">
        <v>289</v>
      </c>
      <c r="H1328" s="128" t="s">
        <v>289</v>
      </c>
      <c r="I1328" s="128" t="s">
        <v>233</v>
      </c>
      <c r="J1328" s="166">
        <v>1</v>
      </c>
      <c r="K1328" s="186">
        <v>45231</v>
      </c>
      <c r="L1328" s="186">
        <v>45808</v>
      </c>
      <c r="M1328" s="513">
        <f t="shared" si="59"/>
        <v>82.428571428571431</v>
      </c>
      <c r="N1328" s="129">
        <v>1</v>
      </c>
      <c r="O1328" s="160" t="s">
        <v>4904</v>
      </c>
      <c r="P1328" s="511">
        <f t="shared" si="60"/>
        <v>1</v>
      </c>
      <c r="Q1328" s="512" t="str" cm="1">
        <f t="array" aca="1" ref="Q1328" ca="1">IF(ISNUMBER(P1328),IF(P1328=100%,"CUMPLIDA",IF(AND(ISNUMBER(L1328),ISNUMBER(INDIRECT("FECHA_"&amp;$B1328,1))), IF(L1328&lt;=INDIRECT("FECHA_"&amp;$B1328,1),"INCUMPLIDA","PROCESO"), "VERIFICAR FECHA")),"SIN VALOR AVANCE")</f>
        <v>CUMPLIDA</v>
      </c>
    </row>
    <row r="1329" spans="1:17" ht="180.75">
      <c r="A1329" s="167" t="s">
        <v>19</v>
      </c>
      <c r="B1329" s="148" t="s">
        <v>13</v>
      </c>
      <c r="C1329" s="588"/>
      <c r="D1329" s="588"/>
      <c r="E1329" s="589"/>
      <c r="F1329" s="589"/>
      <c r="G1329" s="150" t="s">
        <v>128</v>
      </c>
      <c r="H1329" s="128" t="s">
        <v>129</v>
      </c>
      <c r="I1329" s="128" t="s">
        <v>130</v>
      </c>
      <c r="J1329" s="166">
        <v>7</v>
      </c>
      <c r="K1329" s="186">
        <v>46024</v>
      </c>
      <c r="L1329" s="186">
        <v>46660</v>
      </c>
      <c r="M1329" s="513">
        <f t="shared" si="59"/>
        <v>90.857142857142861</v>
      </c>
      <c r="N1329" s="129">
        <v>0</v>
      </c>
      <c r="O1329" s="160" t="s">
        <v>4915</v>
      </c>
      <c r="P1329" s="511">
        <f t="shared" si="60"/>
        <v>0</v>
      </c>
      <c r="Q1329" s="512" t="str" cm="1">
        <f t="array" aca="1" ref="Q1329" ca="1">IF(ISNUMBER(P1329),IF(P1329=100%,"CUMPLIDA",IF(AND(ISNUMBER(L1329),ISNUMBER(INDIRECT("FECHA_"&amp;$B1329,1))), IF(L1329&lt;=INDIRECT("FECHA_"&amp;$B1329,1),"INCUMPLIDA","PROCESO"), "VERIFICAR FECHA")),"SIN VALOR AVANCE")</f>
        <v>PROCESO</v>
      </c>
    </row>
    <row r="1330" spans="1:17" ht="180.75">
      <c r="A1330" s="167" t="s">
        <v>19</v>
      </c>
      <c r="B1330" s="148" t="s">
        <v>13</v>
      </c>
      <c r="C1330" s="588"/>
      <c r="D1330" s="588"/>
      <c r="E1330" s="589"/>
      <c r="F1330" s="589"/>
      <c r="G1330" s="150" t="s">
        <v>131</v>
      </c>
      <c r="H1330" s="128" t="s">
        <v>132</v>
      </c>
      <c r="I1330" s="128" t="s">
        <v>133</v>
      </c>
      <c r="J1330" s="166">
        <v>1</v>
      </c>
      <c r="K1330" s="186">
        <v>46024</v>
      </c>
      <c r="L1330" s="186">
        <v>46660</v>
      </c>
      <c r="M1330" s="513">
        <f t="shared" si="59"/>
        <v>90.857142857142861</v>
      </c>
      <c r="N1330" s="129">
        <v>0</v>
      </c>
      <c r="O1330" s="160" t="s">
        <v>4906</v>
      </c>
      <c r="P1330" s="511">
        <f t="shared" si="60"/>
        <v>0</v>
      </c>
      <c r="Q1330" s="512" t="str" cm="1">
        <f t="array" aca="1" ref="Q1330" ca="1">IF(ISNUMBER(P1330),IF(P1330=100%,"CUMPLIDA",IF(AND(ISNUMBER(L1330),ISNUMBER(INDIRECT("FECHA_"&amp;$B1330,1))), IF(L1330&lt;=INDIRECT("FECHA_"&amp;$B1330,1),"INCUMPLIDA","PROCESO"), "VERIFICAR FECHA")),"SIN VALOR AVANCE")</f>
        <v>PROCESO</v>
      </c>
    </row>
    <row r="1331" spans="1:17" ht="300.75">
      <c r="A1331" s="167" t="s">
        <v>19</v>
      </c>
      <c r="B1331" s="148" t="s">
        <v>13</v>
      </c>
      <c r="C1331" s="588"/>
      <c r="D1331" s="588"/>
      <c r="E1331" s="589"/>
      <c r="F1331" s="589"/>
      <c r="G1331" s="150" t="s">
        <v>134</v>
      </c>
      <c r="H1331" s="128" t="s">
        <v>135</v>
      </c>
      <c r="I1331" s="128" t="s">
        <v>136</v>
      </c>
      <c r="J1331" s="166">
        <v>2</v>
      </c>
      <c r="K1331" s="186">
        <v>46024</v>
      </c>
      <c r="L1331" s="186">
        <v>46660</v>
      </c>
      <c r="M1331" s="513">
        <f t="shared" si="59"/>
        <v>90.857142857142861</v>
      </c>
      <c r="N1331" s="129">
        <v>0</v>
      </c>
      <c r="O1331" s="160" t="s">
        <v>4907</v>
      </c>
      <c r="P1331" s="511">
        <f t="shared" si="60"/>
        <v>0</v>
      </c>
      <c r="Q1331" s="512" t="str" cm="1">
        <f t="array" aca="1" ref="Q1331" ca="1">IF(ISNUMBER(P1331),IF(P1331=100%,"CUMPLIDA",IF(AND(ISNUMBER(L1331),ISNUMBER(INDIRECT("FECHA_"&amp;$B1331,1))), IF(L1331&lt;=INDIRECT("FECHA_"&amp;$B1331,1),"INCUMPLIDA","PROCESO"), "VERIFICAR FECHA")),"SIN VALOR AVANCE")</f>
        <v>PROCESO</v>
      </c>
    </row>
    <row r="1332" spans="1:17" ht="285.75">
      <c r="A1332" s="167" t="s">
        <v>19</v>
      </c>
      <c r="B1332" s="148" t="s">
        <v>13</v>
      </c>
      <c r="C1332" s="588" t="s">
        <v>335</v>
      </c>
      <c r="D1332" s="588" t="s">
        <v>95</v>
      </c>
      <c r="E1332" s="589" t="s">
        <v>336</v>
      </c>
      <c r="F1332" s="589" t="s">
        <v>337</v>
      </c>
      <c r="G1332" s="563" t="s">
        <v>338</v>
      </c>
      <c r="H1332" s="128" t="s">
        <v>227</v>
      </c>
      <c r="I1332" s="128" t="s">
        <v>228</v>
      </c>
      <c r="J1332" s="166">
        <v>1</v>
      </c>
      <c r="K1332" s="159">
        <v>45231</v>
      </c>
      <c r="L1332" s="159">
        <v>45504</v>
      </c>
      <c r="M1332" s="513">
        <f t="shared" si="59"/>
        <v>39</v>
      </c>
      <c r="N1332" s="129">
        <v>1</v>
      </c>
      <c r="O1332" s="160" t="s">
        <v>4856</v>
      </c>
      <c r="P1332" s="511">
        <f t="shared" si="60"/>
        <v>1</v>
      </c>
      <c r="Q1332" s="512" t="str" cm="1">
        <f t="array" aca="1" ref="Q1332" ca="1">IF(ISNUMBER(P1332),IF(P1332=100%,"CUMPLIDA",IF(AND(ISNUMBER(L1332),ISNUMBER(INDIRECT("FECHA_"&amp;$B1332,1))), IF(L1332&lt;=INDIRECT("FECHA_"&amp;$B1332,1),"INCUMPLIDA","PROCESO"), "VERIFICAR FECHA")),"SIN VALOR AVANCE")</f>
        <v>CUMPLIDA</v>
      </c>
    </row>
    <row r="1333" spans="1:17" ht="270.75">
      <c r="A1333" s="167" t="s">
        <v>19</v>
      </c>
      <c r="B1333" s="148" t="s">
        <v>13</v>
      </c>
      <c r="C1333" s="588"/>
      <c r="D1333" s="588"/>
      <c r="E1333" s="589"/>
      <c r="F1333" s="589"/>
      <c r="G1333" s="563"/>
      <c r="H1333" s="128" t="s">
        <v>230</v>
      </c>
      <c r="I1333" s="128" t="s">
        <v>231</v>
      </c>
      <c r="J1333" s="166">
        <v>1</v>
      </c>
      <c r="K1333" s="159">
        <v>45231</v>
      </c>
      <c r="L1333" s="159">
        <v>45504</v>
      </c>
      <c r="M1333" s="513">
        <f t="shared" si="59"/>
        <v>39</v>
      </c>
      <c r="N1333" s="129">
        <v>1</v>
      </c>
      <c r="O1333" s="160" t="s">
        <v>4933</v>
      </c>
      <c r="P1333" s="511">
        <f t="shared" si="60"/>
        <v>1</v>
      </c>
      <c r="Q1333" s="512" t="str" cm="1">
        <f t="array" aca="1" ref="Q1333" ca="1">IF(ISNUMBER(P1333),IF(P1333=100%,"CUMPLIDA",IF(AND(ISNUMBER(L1333),ISNUMBER(INDIRECT("FECHA_"&amp;$B1333,1))), IF(L1333&lt;=INDIRECT("FECHA_"&amp;$B1333,1),"INCUMPLIDA","PROCESO"), "VERIFICAR FECHA")),"SIN VALOR AVANCE")</f>
        <v>CUMPLIDA</v>
      </c>
    </row>
    <row r="1334" spans="1:17" ht="150.75">
      <c r="A1334" s="167" t="s">
        <v>19</v>
      </c>
      <c r="B1334" s="148" t="s">
        <v>13</v>
      </c>
      <c r="C1334" s="588"/>
      <c r="D1334" s="588"/>
      <c r="E1334" s="589"/>
      <c r="F1334" s="589"/>
      <c r="G1334" s="150" t="s">
        <v>117</v>
      </c>
      <c r="H1334" s="128" t="s">
        <v>118</v>
      </c>
      <c r="I1334" s="128" t="s">
        <v>119</v>
      </c>
      <c r="J1334" s="166">
        <v>1</v>
      </c>
      <c r="K1334" s="186">
        <v>45323</v>
      </c>
      <c r="L1334" s="186">
        <v>45747</v>
      </c>
      <c r="M1334" s="513">
        <f t="shared" si="59"/>
        <v>60.571428571428569</v>
      </c>
      <c r="N1334" s="129">
        <v>1</v>
      </c>
      <c r="O1334" s="160" t="s">
        <v>3025</v>
      </c>
      <c r="P1334" s="511">
        <f t="shared" si="60"/>
        <v>1</v>
      </c>
      <c r="Q1334" s="512" t="str" cm="1">
        <f t="array" aca="1" ref="Q1334" ca="1">IF(ISNUMBER(P1334),IF(P1334=100%,"CUMPLIDA",IF(AND(ISNUMBER(L1334),ISNUMBER(INDIRECT("FECHA_"&amp;$B1334,1))), IF(L1334&lt;=INDIRECT("FECHA_"&amp;$B1334,1),"INCUMPLIDA","PROCESO"), "VERIFICAR FECHA")),"SIN VALOR AVANCE")</f>
        <v>CUMPLIDA</v>
      </c>
    </row>
    <row r="1335" spans="1:17" ht="90.75">
      <c r="A1335" s="167" t="s">
        <v>19</v>
      </c>
      <c r="B1335" s="148" t="s">
        <v>13</v>
      </c>
      <c r="C1335" s="588"/>
      <c r="D1335" s="588"/>
      <c r="E1335" s="589"/>
      <c r="F1335" s="589"/>
      <c r="G1335" s="150" t="s">
        <v>120</v>
      </c>
      <c r="H1335" s="128" t="s">
        <v>120</v>
      </c>
      <c r="I1335" s="128" t="s">
        <v>121</v>
      </c>
      <c r="J1335" s="166">
        <v>1</v>
      </c>
      <c r="K1335" s="186">
        <v>45323</v>
      </c>
      <c r="L1335" s="186">
        <v>45747</v>
      </c>
      <c r="M1335" s="513">
        <f t="shared" si="59"/>
        <v>60.571428571428569</v>
      </c>
      <c r="N1335" s="129">
        <v>1</v>
      </c>
      <c r="O1335" s="160" t="s">
        <v>4934</v>
      </c>
      <c r="P1335" s="511">
        <f t="shared" si="60"/>
        <v>1</v>
      </c>
      <c r="Q1335" s="512" t="str" cm="1">
        <f t="array" aca="1" ref="Q1335" ca="1">IF(ISNUMBER(P1335),IF(P1335=100%,"CUMPLIDA",IF(AND(ISNUMBER(L1335),ISNUMBER(INDIRECT("FECHA_"&amp;$B1335,1))), IF(L1335&lt;=INDIRECT("FECHA_"&amp;$B1335,1),"INCUMPLIDA","PROCESO"), "VERIFICAR FECHA")),"SIN VALOR AVANCE")</f>
        <v>CUMPLIDA</v>
      </c>
    </row>
    <row r="1336" spans="1:17" ht="105.75">
      <c r="A1336" s="167" t="s">
        <v>19</v>
      </c>
      <c r="B1336" s="148" t="s">
        <v>13</v>
      </c>
      <c r="C1336" s="588"/>
      <c r="D1336" s="588"/>
      <c r="E1336" s="589"/>
      <c r="F1336" s="589"/>
      <c r="G1336" s="150" t="s">
        <v>194</v>
      </c>
      <c r="H1336" s="128" t="s">
        <v>195</v>
      </c>
      <c r="I1336" s="128" t="s">
        <v>196</v>
      </c>
      <c r="J1336" s="166">
        <v>1</v>
      </c>
      <c r="K1336" s="186">
        <v>45231</v>
      </c>
      <c r="L1336" s="186">
        <v>45747</v>
      </c>
      <c r="M1336" s="513">
        <f t="shared" si="59"/>
        <v>73.714285714285708</v>
      </c>
      <c r="N1336" s="129">
        <v>1</v>
      </c>
      <c r="O1336" s="128" t="s">
        <v>4858</v>
      </c>
      <c r="P1336" s="511">
        <f t="shared" si="60"/>
        <v>1</v>
      </c>
      <c r="Q1336" s="512" t="str" cm="1">
        <f t="array" aca="1" ref="Q1336" ca="1">IF(ISNUMBER(P1336),IF(P1336=100%,"CUMPLIDA",IF(AND(ISNUMBER(L1336),ISNUMBER(INDIRECT("FECHA_"&amp;$B1336,1))), IF(L1336&lt;=INDIRECT("FECHA_"&amp;$B1336,1),"INCUMPLIDA","PROCESO"), "VERIFICAR FECHA")),"SIN VALOR AVANCE")</f>
        <v>CUMPLIDA</v>
      </c>
    </row>
    <row r="1337" spans="1:17" ht="150.75">
      <c r="A1337" s="167" t="s">
        <v>19</v>
      </c>
      <c r="B1337" s="148" t="s">
        <v>13</v>
      </c>
      <c r="C1337" s="588"/>
      <c r="D1337" s="588"/>
      <c r="E1337" s="589"/>
      <c r="F1337" s="589"/>
      <c r="G1337" s="150" t="s">
        <v>122</v>
      </c>
      <c r="H1337" s="128" t="s">
        <v>122</v>
      </c>
      <c r="I1337" s="128" t="s">
        <v>200</v>
      </c>
      <c r="J1337" s="166">
        <v>1</v>
      </c>
      <c r="K1337" s="186">
        <v>45323</v>
      </c>
      <c r="L1337" s="186">
        <v>45747</v>
      </c>
      <c r="M1337" s="513">
        <f t="shared" si="59"/>
        <v>60.571428571428569</v>
      </c>
      <c r="N1337" s="129">
        <v>1</v>
      </c>
      <c r="O1337" s="160" t="s">
        <v>3025</v>
      </c>
      <c r="P1337" s="511">
        <f t="shared" si="60"/>
        <v>1</v>
      </c>
      <c r="Q1337" s="512" t="str" cm="1">
        <f t="array" aca="1" ref="Q1337" ca="1">IF(ISNUMBER(P1337),IF(P1337=100%,"CUMPLIDA",IF(AND(ISNUMBER(L1337),ISNUMBER(INDIRECT("FECHA_"&amp;$B1337,1))), IF(L1337&lt;=INDIRECT("FECHA_"&amp;$B1337,1),"INCUMPLIDA","PROCESO"), "VERIFICAR FECHA")),"SIN VALOR AVANCE")</f>
        <v>CUMPLIDA</v>
      </c>
    </row>
    <row r="1338" spans="1:17" ht="90.75">
      <c r="A1338" s="167" t="s">
        <v>19</v>
      </c>
      <c r="B1338" s="148" t="s">
        <v>13</v>
      </c>
      <c r="C1338" s="588"/>
      <c r="D1338" s="588"/>
      <c r="E1338" s="589"/>
      <c r="F1338" s="589"/>
      <c r="G1338" s="150" t="s">
        <v>288</v>
      </c>
      <c r="H1338" s="128" t="s">
        <v>288</v>
      </c>
      <c r="I1338" s="128" t="s">
        <v>125</v>
      </c>
      <c r="J1338" s="166">
        <v>1</v>
      </c>
      <c r="K1338" s="186">
        <v>45231</v>
      </c>
      <c r="L1338" s="186">
        <v>45747</v>
      </c>
      <c r="M1338" s="513">
        <f t="shared" si="59"/>
        <v>73.714285714285708</v>
      </c>
      <c r="N1338" s="129">
        <v>1</v>
      </c>
      <c r="O1338" s="160" t="s">
        <v>4934</v>
      </c>
      <c r="P1338" s="511">
        <f t="shared" si="60"/>
        <v>1</v>
      </c>
      <c r="Q1338" s="512" t="str" cm="1">
        <f t="array" aca="1" ref="Q1338" ca="1">IF(ISNUMBER(P1338),IF(P1338=100%,"CUMPLIDA",IF(AND(ISNUMBER(L1338),ISNUMBER(INDIRECT("FECHA_"&amp;$B1338,1))), IF(L1338&lt;=INDIRECT("FECHA_"&amp;$B1338,1),"INCUMPLIDA","PROCESO"), "VERIFICAR FECHA")),"SIN VALOR AVANCE")</f>
        <v>CUMPLIDA</v>
      </c>
    </row>
    <row r="1339" spans="1:17" ht="240.75">
      <c r="A1339" s="167" t="s">
        <v>19</v>
      </c>
      <c r="B1339" s="148" t="s">
        <v>13</v>
      </c>
      <c r="C1339" s="588"/>
      <c r="D1339" s="588"/>
      <c r="E1339" s="589"/>
      <c r="F1339" s="589"/>
      <c r="G1339" s="150" t="s">
        <v>289</v>
      </c>
      <c r="H1339" s="128" t="s">
        <v>289</v>
      </c>
      <c r="I1339" s="128" t="s">
        <v>233</v>
      </c>
      <c r="J1339" s="166">
        <v>1</v>
      </c>
      <c r="K1339" s="186">
        <v>45231</v>
      </c>
      <c r="L1339" s="186">
        <v>45808</v>
      </c>
      <c r="M1339" s="513">
        <f t="shared" si="59"/>
        <v>82.428571428571431</v>
      </c>
      <c r="N1339" s="129">
        <v>1</v>
      </c>
      <c r="O1339" s="160" t="s">
        <v>4866</v>
      </c>
      <c r="P1339" s="511">
        <f t="shared" si="60"/>
        <v>1</v>
      </c>
      <c r="Q1339" s="512" t="str" cm="1">
        <f t="array" aca="1" ref="Q1339" ca="1">IF(ISNUMBER(P1339),IF(P1339=100%,"CUMPLIDA",IF(AND(ISNUMBER(L1339),ISNUMBER(INDIRECT("FECHA_"&amp;$B1339,1))), IF(L1339&lt;=INDIRECT("FECHA_"&amp;$B1339,1),"INCUMPLIDA","PROCESO"), "VERIFICAR FECHA")),"SIN VALOR AVANCE")</f>
        <v>CUMPLIDA</v>
      </c>
    </row>
    <row r="1340" spans="1:17" ht="180.75">
      <c r="A1340" s="167" t="s">
        <v>19</v>
      </c>
      <c r="B1340" s="148" t="s">
        <v>13</v>
      </c>
      <c r="C1340" s="588"/>
      <c r="D1340" s="588"/>
      <c r="E1340" s="589"/>
      <c r="F1340" s="589"/>
      <c r="G1340" s="150" t="s">
        <v>128</v>
      </c>
      <c r="H1340" s="128" t="s">
        <v>129</v>
      </c>
      <c r="I1340" s="128" t="s">
        <v>130</v>
      </c>
      <c r="J1340" s="166">
        <v>7</v>
      </c>
      <c r="K1340" s="186">
        <v>46024</v>
      </c>
      <c r="L1340" s="186">
        <v>46660</v>
      </c>
      <c r="M1340" s="513">
        <f t="shared" si="59"/>
        <v>90.857142857142861</v>
      </c>
      <c r="N1340" s="129">
        <v>0</v>
      </c>
      <c r="O1340" s="160" t="s">
        <v>4935</v>
      </c>
      <c r="P1340" s="511">
        <f t="shared" si="60"/>
        <v>0</v>
      </c>
      <c r="Q1340" s="512" t="str" cm="1">
        <f t="array" aca="1" ref="Q1340" ca="1">IF(ISNUMBER(P1340),IF(P1340=100%,"CUMPLIDA",IF(AND(ISNUMBER(L1340),ISNUMBER(INDIRECT("FECHA_"&amp;$B1340,1))), IF(L1340&lt;=INDIRECT("FECHA_"&amp;$B1340,1),"INCUMPLIDA","PROCESO"), "VERIFICAR FECHA")),"SIN VALOR AVANCE")</f>
        <v>PROCESO</v>
      </c>
    </row>
    <row r="1341" spans="1:17" ht="150.75">
      <c r="A1341" s="167" t="s">
        <v>19</v>
      </c>
      <c r="B1341" s="148" t="s">
        <v>13</v>
      </c>
      <c r="C1341" s="588"/>
      <c r="D1341" s="588"/>
      <c r="E1341" s="589"/>
      <c r="F1341" s="589"/>
      <c r="G1341" s="150" t="s">
        <v>131</v>
      </c>
      <c r="H1341" s="128" t="s">
        <v>132</v>
      </c>
      <c r="I1341" s="128" t="s">
        <v>133</v>
      </c>
      <c r="J1341" s="166">
        <v>1</v>
      </c>
      <c r="K1341" s="186">
        <v>46024</v>
      </c>
      <c r="L1341" s="186">
        <v>46660</v>
      </c>
      <c r="M1341" s="513">
        <f t="shared" si="59"/>
        <v>90.857142857142861</v>
      </c>
      <c r="N1341" s="129">
        <v>0</v>
      </c>
      <c r="O1341" s="160" t="s">
        <v>3025</v>
      </c>
      <c r="P1341" s="511">
        <f t="shared" si="60"/>
        <v>0</v>
      </c>
      <c r="Q1341" s="512" t="str" cm="1">
        <f t="array" aca="1" ref="Q1341" ca="1">IF(ISNUMBER(P1341),IF(P1341=100%,"CUMPLIDA",IF(AND(ISNUMBER(L1341),ISNUMBER(INDIRECT("FECHA_"&amp;$B1341,1))), IF(L1341&lt;=INDIRECT("FECHA_"&amp;$B1341,1),"INCUMPLIDA","PROCESO"), "VERIFICAR FECHA")),"SIN VALOR AVANCE")</f>
        <v>PROCESO</v>
      </c>
    </row>
    <row r="1342" spans="1:17" ht="300.75">
      <c r="A1342" s="167" t="s">
        <v>19</v>
      </c>
      <c r="B1342" s="148" t="s">
        <v>13</v>
      </c>
      <c r="C1342" s="588"/>
      <c r="D1342" s="588"/>
      <c r="E1342" s="589"/>
      <c r="F1342" s="589"/>
      <c r="G1342" s="150" t="s">
        <v>134</v>
      </c>
      <c r="H1342" s="128" t="s">
        <v>135</v>
      </c>
      <c r="I1342" s="128" t="s">
        <v>136</v>
      </c>
      <c r="J1342" s="166">
        <v>2</v>
      </c>
      <c r="K1342" s="186">
        <v>46024</v>
      </c>
      <c r="L1342" s="186">
        <v>46660</v>
      </c>
      <c r="M1342" s="513">
        <f t="shared" ref="M1342:M1405" si="61">(L1342-K1342)/7</f>
        <v>90.857142857142861</v>
      </c>
      <c r="N1342" s="129">
        <v>0</v>
      </c>
      <c r="O1342" s="160" t="s">
        <v>4870</v>
      </c>
      <c r="P1342" s="511">
        <f t="shared" si="60"/>
        <v>0</v>
      </c>
      <c r="Q1342" s="512" t="str" cm="1">
        <f t="array" aca="1" ref="Q1342" ca="1">IF(ISNUMBER(P1342),IF(P1342=100%,"CUMPLIDA",IF(AND(ISNUMBER(L1342),ISNUMBER(INDIRECT("FECHA_"&amp;$B1342,1))), IF(L1342&lt;=INDIRECT("FECHA_"&amp;$B1342,1),"INCUMPLIDA","PROCESO"), "VERIFICAR FECHA")),"SIN VALOR AVANCE")</f>
        <v>PROCESO</v>
      </c>
    </row>
    <row r="1343" spans="1:17" ht="75.75">
      <c r="A1343" s="167" t="s">
        <v>19</v>
      </c>
      <c r="B1343" s="148" t="s">
        <v>13</v>
      </c>
      <c r="C1343" s="564" t="s">
        <v>342</v>
      </c>
      <c r="D1343" s="564" t="s">
        <v>219</v>
      </c>
      <c r="E1343" s="563" t="s">
        <v>343</v>
      </c>
      <c r="F1343" s="563" t="s">
        <v>344</v>
      </c>
      <c r="G1343" s="563" t="s">
        <v>345</v>
      </c>
      <c r="H1343" s="128" t="s">
        <v>227</v>
      </c>
      <c r="I1343" s="128" t="s">
        <v>228</v>
      </c>
      <c r="J1343" s="166">
        <v>1</v>
      </c>
      <c r="K1343" s="159">
        <v>45231</v>
      </c>
      <c r="L1343" s="159">
        <v>45504</v>
      </c>
      <c r="M1343" s="513">
        <f t="shared" si="61"/>
        <v>39</v>
      </c>
      <c r="N1343" s="129">
        <v>1</v>
      </c>
      <c r="O1343" s="160" t="s">
        <v>4894</v>
      </c>
      <c r="P1343" s="511">
        <f t="shared" si="60"/>
        <v>1</v>
      </c>
      <c r="Q1343" s="512" t="str" cm="1">
        <f t="array" aca="1" ref="Q1343" ca="1">IF(ISNUMBER(P1343),IF(P1343=100%,"CUMPLIDA",IF(AND(ISNUMBER(L1343),ISNUMBER(INDIRECT("FECHA_"&amp;$B1343,1))), IF(L1343&lt;=INDIRECT("FECHA_"&amp;$B1343,1),"INCUMPLIDA","PROCESO"), "VERIFICAR FECHA")),"SIN VALOR AVANCE")</f>
        <v>CUMPLIDA</v>
      </c>
    </row>
    <row r="1344" spans="1:17" ht="330.75">
      <c r="A1344" s="167" t="s">
        <v>19</v>
      </c>
      <c r="B1344" s="148" t="s">
        <v>13</v>
      </c>
      <c r="C1344" s="564"/>
      <c r="D1344" s="564"/>
      <c r="E1344" s="563"/>
      <c r="F1344" s="563"/>
      <c r="G1344" s="563"/>
      <c r="H1344" s="128" t="s">
        <v>230</v>
      </c>
      <c r="I1344" s="128" t="s">
        <v>231</v>
      </c>
      <c r="J1344" s="166">
        <v>1</v>
      </c>
      <c r="K1344" s="159">
        <v>45231</v>
      </c>
      <c r="L1344" s="159">
        <v>45504</v>
      </c>
      <c r="M1344" s="513">
        <f t="shared" si="61"/>
        <v>39</v>
      </c>
      <c r="N1344" s="129">
        <v>1</v>
      </c>
      <c r="O1344" s="160" t="s">
        <v>4912</v>
      </c>
      <c r="P1344" s="511">
        <f t="shared" si="60"/>
        <v>1</v>
      </c>
      <c r="Q1344" s="512" t="str" cm="1">
        <f t="array" aca="1" ref="Q1344" ca="1">IF(ISNUMBER(P1344),IF(P1344=100%,"CUMPLIDA",IF(AND(ISNUMBER(L1344),ISNUMBER(INDIRECT("FECHA_"&amp;$B1344,1))), IF(L1344&lt;=INDIRECT("FECHA_"&amp;$B1344,1),"INCUMPLIDA","PROCESO"), "VERIFICAR FECHA")),"SIN VALOR AVANCE")</f>
        <v>CUMPLIDA</v>
      </c>
    </row>
    <row r="1345" spans="1:17" ht="180.75">
      <c r="A1345" s="167" t="s">
        <v>19</v>
      </c>
      <c r="B1345" s="148" t="s">
        <v>13</v>
      </c>
      <c r="C1345" s="564"/>
      <c r="D1345" s="564"/>
      <c r="E1345" s="563"/>
      <c r="F1345" s="563"/>
      <c r="G1345" s="150" t="s">
        <v>117</v>
      </c>
      <c r="H1345" s="128" t="s">
        <v>118</v>
      </c>
      <c r="I1345" s="128" t="s">
        <v>119</v>
      </c>
      <c r="J1345" s="166">
        <v>1</v>
      </c>
      <c r="K1345" s="186">
        <v>45323</v>
      </c>
      <c r="L1345" s="186">
        <v>45747</v>
      </c>
      <c r="M1345" s="513">
        <f t="shared" si="61"/>
        <v>60.571428571428569</v>
      </c>
      <c r="N1345" s="129">
        <v>1</v>
      </c>
      <c r="O1345" s="160" t="s">
        <v>4936</v>
      </c>
      <c r="P1345" s="511">
        <f t="shared" si="60"/>
        <v>1</v>
      </c>
      <c r="Q1345" s="512" t="str" cm="1">
        <f t="array" aca="1" ref="Q1345" ca="1">IF(ISNUMBER(P1345),IF(P1345=100%,"CUMPLIDA",IF(AND(ISNUMBER(L1345),ISNUMBER(INDIRECT("FECHA_"&amp;$B1345,1))), IF(L1345&lt;=INDIRECT("FECHA_"&amp;$B1345,1),"INCUMPLIDA","PROCESO"), "VERIFICAR FECHA")),"SIN VALOR AVANCE")</f>
        <v>CUMPLIDA</v>
      </c>
    </row>
    <row r="1346" spans="1:17" ht="90.75">
      <c r="A1346" s="167" t="s">
        <v>19</v>
      </c>
      <c r="B1346" s="148" t="s">
        <v>13</v>
      </c>
      <c r="C1346" s="564"/>
      <c r="D1346" s="564"/>
      <c r="E1346" s="563"/>
      <c r="F1346" s="563"/>
      <c r="G1346" s="150" t="s">
        <v>120</v>
      </c>
      <c r="H1346" s="128" t="s">
        <v>120</v>
      </c>
      <c r="I1346" s="128" t="s">
        <v>121</v>
      </c>
      <c r="J1346" s="166">
        <v>1</v>
      </c>
      <c r="K1346" s="186">
        <v>45323</v>
      </c>
      <c r="L1346" s="186">
        <v>45747</v>
      </c>
      <c r="M1346" s="513">
        <f t="shared" si="61"/>
        <v>60.571428571428569</v>
      </c>
      <c r="N1346" s="129">
        <v>1</v>
      </c>
      <c r="O1346" s="160" t="s">
        <v>4927</v>
      </c>
      <c r="P1346" s="511">
        <f t="shared" si="60"/>
        <v>1</v>
      </c>
      <c r="Q1346" s="512" t="str" cm="1">
        <f t="array" aca="1" ref="Q1346" ca="1">IF(ISNUMBER(P1346),IF(P1346=100%,"CUMPLIDA",IF(AND(ISNUMBER(L1346),ISNUMBER(INDIRECT("FECHA_"&amp;$B1346,1))), IF(L1346&lt;=INDIRECT("FECHA_"&amp;$B1346,1),"INCUMPLIDA","PROCESO"), "VERIFICAR FECHA")),"SIN VALOR AVANCE")</f>
        <v>CUMPLIDA</v>
      </c>
    </row>
    <row r="1347" spans="1:17" ht="105.75">
      <c r="A1347" s="167" t="s">
        <v>19</v>
      </c>
      <c r="B1347" s="148" t="s">
        <v>13</v>
      </c>
      <c r="C1347" s="564"/>
      <c r="D1347" s="564"/>
      <c r="E1347" s="563"/>
      <c r="F1347" s="563"/>
      <c r="G1347" s="150" t="s">
        <v>194</v>
      </c>
      <c r="H1347" s="128" t="s">
        <v>195</v>
      </c>
      <c r="I1347" s="128" t="s">
        <v>196</v>
      </c>
      <c r="J1347" s="166">
        <v>1</v>
      </c>
      <c r="K1347" s="186">
        <v>45231</v>
      </c>
      <c r="L1347" s="186">
        <v>45747</v>
      </c>
      <c r="M1347" s="513">
        <f t="shared" si="61"/>
        <v>73.714285714285708</v>
      </c>
      <c r="N1347" s="129">
        <v>1</v>
      </c>
      <c r="O1347" s="128" t="s">
        <v>4858</v>
      </c>
      <c r="P1347" s="511">
        <f t="shared" si="60"/>
        <v>1</v>
      </c>
      <c r="Q1347" s="512" t="str" cm="1">
        <f t="array" aca="1" ref="Q1347" ca="1">IF(ISNUMBER(P1347),IF(P1347=100%,"CUMPLIDA",IF(AND(ISNUMBER(L1347),ISNUMBER(INDIRECT("FECHA_"&amp;$B1347,1))), IF(L1347&lt;=INDIRECT("FECHA_"&amp;$B1347,1),"INCUMPLIDA","PROCESO"), "VERIFICAR FECHA")),"SIN VALOR AVANCE")</f>
        <v>CUMPLIDA</v>
      </c>
    </row>
    <row r="1348" spans="1:17" ht="165.75">
      <c r="A1348" s="167" t="s">
        <v>19</v>
      </c>
      <c r="B1348" s="148" t="s">
        <v>13</v>
      </c>
      <c r="C1348" s="564"/>
      <c r="D1348" s="564"/>
      <c r="E1348" s="563"/>
      <c r="F1348" s="563"/>
      <c r="G1348" s="150" t="s">
        <v>122</v>
      </c>
      <c r="H1348" s="128" t="s">
        <v>122</v>
      </c>
      <c r="I1348" s="128" t="s">
        <v>200</v>
      </c>
      <c r="J1348" s="166">
        <v>1</v>
      </c>
      <c r="K1348" s="186">
        <v>45323</v>
      </c>
      <c r="L1348" s="186">
        <v>45747</v>
      </c>
      <c r="M1348" s="513">
        <f t="shared" si="61"/>
        <v>60.571428571428569</v>
      </c>
      <c r="N1348" s="129">
        <v>1</v>
      </c>
      <c r="O1348" s="160" t="s">
        <v>4937</v>
      </c>
      <c r="P1348" s="511">
        <f t="shared" si="60"/>
        <v>1</v>
      </c>
      <c r="Q1348" s="512" t="str" cm="1">
        <f t="array" aca="1" ref="Q1348" ca="1">IF(ISNUMBER(P1348),IF(P1348=100%,"CUMPLIDA",IF(AND(ISNUMBER(L1348),ISNUMBER(INDIRECT("FECHA_"&amp;$B1348,1))), IF(L1348&lt;=INDIRECT("FECHA_"&amp;$B1348,1),"INCUMPLIDA","PROCESO"), "VERIFICAR FECHA")),"SIN VALOR AVANCE")</f>
        <v>CUMPLIDA</v>
      </c>
    </row>
    <row r="1349" spans="1:17" ht="75.75">
      <c r="A1349" s="167" t="s">
        <v>19</v>
      </c>
      <c r="B1349" s="148" t="s">
        <v>13</v>
      </c>
      <c r="C1349" s="564"/>
      <c r="D1349" s="564"/>
      <c r="E1349" s="563"/>
      <c r="F1349" s="563"/>
      <c r="G1349" s="150" t="s">
        <v>288</v>
      </c>
      <c r="H1349" s="128" t="s">
        <v>288</v>
      </c>
      <c r="I1349" s="128" t="s">
        <v>125</v>
      </c>
      <c r="J1349" s="166">
        <v>1</v>
      </c>
      <c r="K1349" s="186">
        <v>45231</v>
      </c>
      <c r="L1349" s="186">
        <v>45747</v>
      </c>
      <c r="M1349" s="513">
        <f t="shared" si="61"/>
        <v>73.714285714285708</v>
      </c>
      <c r="N1349" s="129">
        <v>1</v>
      </c>
      <c r="O1349" s="160" t="s">
        <v>4938</v>
      </c>
      <c r="P1349" s="511">
        <f t="shared" si="60"/>
        <v>1</v>
      </c>
      <c r="Q1349" s="512" t="str" cm="1">
        <f t="array" aca="1" ref="Q1349" ca="1">IF(ISNUMBER(P1349),IF(P1349=100%,"CUMPLIDA",IF(AND(ISNUMBER(L1349),ISNUMBER(INDIRECT("FECHA_"&amp;$B1349,1))), IF(L1349&lt;=INDIRECT("FECHA_"&amp;$B1349,1),"INCUMPLIDA","PROCESO"), "VERIFICAR FECHA")),"SIN VALOR AVANCE")</f>
        <v>CUMPLIDA</v>
      </c>
    </row>
    <row r="1350" spans="1:17" ht="225.75">
      <c r="A1350" s="167" t="s">
        <v>19</v>
      </c>
      <c r="B1350" s="148" t="s">
        <v>13</v>
      </c>
      <c r="C1350" s="564"/>
      <c r="D1350" s="564"/>
      <c r="E1350" s="563"/>
      <c r="F1350" s="563"/>
      <c r="G1350" s="150" t="s">
        <v>289</v>
      </c>
      <c r="H1350" s="128" t="s">
        <v>289</v>
      </c>
      <c r="I1350" s="128" t="s">
        <v>233</v>
      </c>
      <c r="J1350" s="166">
        <v>1</v>
      </c>
      <c r="K1350" s="186">
        <v>45231</v>
      </c>
      <c r="L1350" s="186">
        <v>45808</v>
      </c>
      <c r="M1350" s="513">
        <f t="shared" si="61"/>
        <v>82.428571428571431</v>
      </c>
      <c r="N1350" s="129">
        <v>1</v>
      </c>
      <c r="O1350" s="160" t="s">
        <v>4895</v>
      </c>
      <c r="P1350" s="511">
        <f t="shared" si="60"/>
        <v>1</v>
      </c>
      <c r="Q1350" s="512" t="str" cm="1">
        <f t="array" aca="1" ref="Q1350" ca="1">IF(ISNUMBER(P1350),IF(P1350=100%,"CUMPLIDA",IF(AND(ISNUMBER(L1350),ISNUMBER(INDIRECT("FECHA_"&amp;$B1350,1))), IF(L1350&lt;=INDIRECT("FECHA_"&amp;$B1350,1),"INCUMPLIDA","PROCESO"), "VERIFICAR FECHA")),"SIN VALOR AVANCE")</f>
        <v>CUMPLIDA</v>
      </c>
    </row>
    <row r="1351" spans="1:17" ht="180.75">
      <c r="A1351" s="167" t="s">
        <v>19</v>
      </c>
      <c r="B1351" s="148" t="s">
        <v>13</v>
      </c>
      <c r="C1351" s="564"/>
      <c r="D1351" s="564"/>
      <c r="E1351" s="563"/>
      <c r="F1351" s="563"/>
      <c r="G1351" s="150" t="s">
        <v>128</v>
      </c>
      <c r="H1351" s="128" t="s">
        <v>129</v>
      </c>
      <c r="I1351" s="128" t="s">
        <v>130</v>
      </c>
      <c r="J1351" s="166">
        <v>7</v>
      </c>
      <c r="K1351" s="186">
        <v>46024</v>
      </c>
      <c r="L1351" s="186">
        <v>46660</v>
      </c>
      <c r="M1351" s="513">
        <f t="shared" si="61"/>
        <v>90.857142857142861</v>
      </c>
      <c r="N1351" s="129">
        <v>0</v>
      </c>
      <c r="O1351" s="160" t="s">
        <v>4915</v>
      </c>
      <c r="P1351" s="511">
        <f t="shared" si="60"/>
        <v>0</v>
      </c>
      <c r="Q1351" s="512" t="str" cm="1">
        <f t="array" aca="1" ref="Q1351" ca="1">IF(ISNUMBER(P1351),IF(P1351=100%,"CUMPLIDA",IF(AND(ISNUMBER(L1351),ISNUMBER(INDIRECT("FECHA_"&amp;$B1351,1))), IF(L1351&lt;=INDIRECT("FECHA_"&amp;$B1351,1),"INCUMPLIDA","PROCESO"), "VERIFICAR FECHA")),"SIN VALOR AVANCE")</f>
        <v>PROCESO</v>
      </c>
    </row>
    <row r="1352" spans="1:17" ht="165.75">
      <c r="A1352" s="167" t="s">
        <v>19</v>
      </c>
      <c r="B1352" s="148" t="s">
        <v>13</v>
      </c>
      <c r="C1352" s="564"/>
      <c r="D1352" s="564"/>
      <c r="E1352" s="563"/>
      <c r="F1352" s="563"/>
      <c r="G1352" s="150" t="s">
        <v>131</v>
      </c>
      <c r="H1352" s="128" t="s">
        <v>132</v>
      </c>
      <c r="I1352" s="128" t="s">
        <v>133</v>
      </c>
      <c r="J1352" s="166">
        <v>1</v>
      </c>
      <c r="K1352" s="186">
        <v>46024</v>
      </c>
      <c r="L1352" s="186">
        <v>46660</v>
      </c>
      <c r="M1352" s="513">
        <f t="shared" si="61"/>
        <v>90.857142857142861</v>
      </c>
      <c r="N1352" s="129">
        <v>0</v>
      </c>
      <c r="O1352" s="160" t="s">
        <v>4937</v>
      </c>
      <c r="P1352" s="511">
        <f t="shared" si="60"/>
        <v>0</v>
      </c>
      <c r="Q1352" s="512" t="str" cm="1">
        <f t="array" aca="1" ref="Q1352" ca="1">IF(ISNUMBER(P1352),IF(P1352=100%,"CUMPLIDA",IF(AND(ISNUMBER(L1352),ISNUMBER(INDIRECT("FECHA_"&amp;$B1352,1))), IF(L1352&lt;=INDIRECT("FECHA_"&amp;$B1352,1),"INCUMPLIDA","PROCESO"), "VERIFICAR FECHA")),"SIN VALOR AVANCE")</f>
        <v>PROCESO</v>
      </c>
    </row>
    <row r="1353" spans="1:17" ht="300.75">
      <c r="A1353" s="167" t="s">
        <v>19</v>
      </c>
      <c r="B1353" s="148" t="s">
        <v>13</v>
      </c>
      <c r="C1353" s="564"/>
      <c r="D1353" s="564"/>
      <c r="E1353" s="563"/>
      <c r="F1353" s="563"/>
      <c r="G1353" s="150" t="s">
        <v>134</v>
      </c>
      <c r="H1353" s="128" t="s">
        <v>135</v>
      </c>
      <c r="I1353" s="128" t="s">
        <v>136</v>
      </c>
      <c r="J1353" s="166">
        <v>2</v>
      </c>
      <c r="K1353" s="186">
        <v>46024</v>
      </c>
      <c r="L1353" s="186">
        <v>46660</v>
      </c>
      <c r="M1353" s="513">
        <f t="shared" si="61"/>
        <v>90.857142857142861</v>
      </c>
      <c r="N1353" s="129">
        <v>0</v>
      </c>
      <c r="O1353" s="160" t="s">
        <v>4907</v>
      </c>
      <c r="P1353" s="511">
        <f t="shared" si="60"/>
        <v>0</v>
      </c>
      <c r="Q1353" s="512" t="str" cm="1">
        <f t="array" aca="1" ref="Q1353" ca="1">IF(ISNUMBER(P1353),IF(P1353=100%,"CUMPLIDA",IF(AND(ISNUMBER(L1353),ISNUMBER(INDIRECT("FECHA_"&amp;$B1353,1))), IF(L1353&lt;=INDIRECT("FECHA_"&amp;$B1353,1),"INCUMPLIDA","PROCESO"), "VERIFICAR FECHA")),"SIN VALOR AVANCE")</f>
        <v>PROCESO</v>
      </c>
    </row>
    <row r="1354" spans="1:17" ht="240.75">
      <c r="A1354" s="167" t="s">
        <v>19</v>
      </c>
      <c r="B1354" s="148" t="s">
        <v>13</v>
      </c>
      <c r="C1354" s="564" t="s">
        <v>346</v>
      </c>
      <c r="D1354" s="564" t="s">
        <v>347</v>
      </c>
      <c r="E1354" s="563" t="s">
        <v>348</v>
      </c>
      <c r="F1354" s="563" t="s">
        <v>349</v>
      </c>
      <c r="G1354" s="563" t="s">
        <v>287</v>
      </c>
      <c r="H1354" s="175" t="s">
        <v>225</v>
      </c>
      <c r="I1354" s="128" t="s">
        <v>226</v>
      </c>
      <c r="J1354" s="158">
        <v>1</v>
      </c>
      <c r="K1354" s="159">
        <v>44044</v>
      </c>
      <c r="L1354" s="159">
        <v>44196</v>
      </c>
      <c r="M1354" s="513">
        <f t="shared" si="61"/>
        <v>21.714285714285715</v>
      </c>
      <c r="N1354" s="129">
        <v>1</v>
      </c>
      <c r="O1354" s="128" t="s">
        <v>4939</v>
      </c>
      <c r="P1354" s="511">
        <f t="shared" si="60"/>
        <v>1</v>
      </c>
      <c r="Q1354" s="512" t="str" cm="1">
        <f t="array" aca="1" ref="Q1354" ca="1">IF(ISNUMBER(P1354),IF(P1354=100%,"CUMPLIDA",IF(AND(ISNUMBER(L1354),ISNUMBER(INDIRECT("FECHA_"&amp;$B1354,1))), IF(L1354&lt;=INDIRECT("FECHA_"&amp;$B1354,1),"INCUMPLIDA","PROCESO"), "VERIFICAR FECHA")),"SIN VALOR AVANCE")</f>
        <v>CUMPLIDA</v>
      </c>
    </row>
    <row r="1355" spans="1:17" ht="75.75">
      <c r="A1355" s="167" t="s">
        <v>19</v>
      </c>
      <c r="B1355" s="148" t="s">
        <v>13</v>
      </c>
      <c r="C1355" s="564"/>
      <c r="D1355" s="564"/>
      <c r="E1355" s="563"/>
      <c r="F1355" s="563"/>
      <c r="G1355" s="563"/>
      <c r="H1355" s="128" t="s">
        <v>227</v>
      </c>
      <c r="I1355" s="128" t="s">
        <v>228</v>
      </c>
      <c r="J1355" s="166">
        <v>1</v>
      </c>
      <c r="K1355" s="159">
        <v>45231</v>
      </c>
      <c r="L1355" s="159">
        <v>45504</v>
      </c>
      <c r="M1355" s="513">
        <f t="shared" si="61"/>
        <v>39</v>
      </c>
      <c r="N1355" s="129">
        <v>1</v>
      </c>
      <c r="O1355" s="160" t="s">
        <v>4894</v>
      </c>
      <c r="P1355" s="511">
        <f t="shared" si="60"/>
        <v>1</v>
      </c>
      <c r="Q1355" s="512" t="str" cm="1">
        <f t="array" aca="1" ref="Q1355" ca="1">IF(ISNUMBER(P1355),IF(P1355=100%,"CUMPLIDA",IF(AND(ISNUMBER(L1355),ISNUMBER(INDIRECT("FECHA_"&amp;$B1355,1))), IF(L1355&lt;=INDIRECT("FECHA_"&amp;$B1355,1),"INCUMPLIDA","PROCESO"), "VERIFICAR FECHA")),"SIN VALOR AVANCE")</f>
        <v>CUMPLIDA</v>
      </c>
    </row>
    <row r="1356" spans="1:17" ht="330.75">
      <c r="A1356" s="167" t="s">
        <v>19</v>
      </c>
      <c r="B1356" s="148" t="s">
        <v>13</v>
      </c>
      <c r="C1356" s="564"/>
      <c r="D1356" s="564"/>
      <c r="E1356" s="563"/>
      <c r="F1356" s="563"/>
      <c r="G1356" s="563"/>
      <c r="H1356" s="128" t="s">
        <v>230</v>
      </c>
      <c r="I1356" s="128" t="s">
        <v>231</v>
      </c>
      <c r="J1356" s="166">
        <v>1</v>
      </c>
      <c r="K1356" s="159">
        <v>45231</v>
      </c>
      <c r="L1356" s="159">
        <v>45504</v>
      </c>
      <c r="M1356" s="513">
        <f t="shared" si="61"/>
        <v>39</v>
      </c>
      <c r="N1356" s="129">
        <v>1</v>
      </c>
      <c r="O1356" s="160" t="s">
        <v>4912</v>
      </c>
      <c r="P1356" s="511">
        <f t="shared" si="60"/>
        <v>1</v>
      </c>
      <c r="Q1356" s="512" t="str" cm="1">
        <f t="array" aca="1" ref="Q1356" ca="1">IF(ISNUMBER(P1356),IF(P1356=100%,"CUMPLIDA",IF(AND(ISNUMBER(L1356),ISNUMBER(INDIRECT("FECHA_"&amp;$B1356,1))), IF(L1356&lt;=INDIRECT("FECHA_"&amp;$B1356,1),"INCUMPLIDA","PROCESO"), "VERIFICAR FECHA")),"SIN VALOR AVANCE")</f>
        <v>CUMPLIDA</v>
      </c>
    </row>
    <row r="1357" spans="1:17" ht="165.75">
      <c r="A1357" s="167" t="s">
        <v>19</v>
      </c>
      <c r="B1357" s="148" t="s">
        <v>13</v>
      </c>
      <c r="C1357" s="564"/>
      <c r="D1357" s="564"/>
      <c r="E1357" s="563"/>
      <c r="F1357" s="563"/>
      <c r="G1357" s="150" t="s">
        <v>117</v>
      </c>
      <c r="H1357" s="128" t="s">
        <v>118</v>
      </c>
      <c r="I1357" s="128" t="s">
        <v>119</v>
      </c>
      <c r="J1357" s="166">
        <v>1</v>
      </c>
      <c r="K1357" s="186">
        <v>45323</v>
      </c>
      <c r="L1357" s="186">
        <v>45747</v>
      </c>
      <c r="M1357" s="513">
        <f t="shared" si="61"/>
        <v>60.571428571428569</v>
      </c>
      <c r="N1357" s="129">
        <v>1</v>
      </c>
      <c r="O1357" s="160" t="s">
        <v>4913</v>
      </c>
      <c r="P1357" s="511">
        <f t="shared" si="60"/>
        <v>1</v>
      </c>
      <c r="Q1357" s="512" t="str" cm="1">
        <f t="array" aca="1" ref="Q1357" ca="1">IF(ISNUMBER(P1357),IF(P1357=100%,"CUMPLIDA",IF(AND(ISNUMBER(L1357),ISNUMBER(INDIRECT("FECHA_"&amp;$B1357,1))), IF(L1357&lt;=INDIRECT("FECHA_"&amp;$B1357,1),"INCUMPLIDA","PROCESO"), "VERIFICAR FECHA")),"SIN VALOR AVANCE")</f>
        <v>CUMPLIDA</v>
      </c>
    </row>
    <row r="1358" spans="1:17" ht="75.75">
      <c r="A1358" s="167" t="s">
        <v>19</v>
      </c>
      <c r="B1358" s="148" t="s">
        <v>13</v>
      </c>
      <c r="C1358" s="564"/>
      <c r="D1358" s="564"/>
      <c r="E1358" s="563"/>
      <c r="F1358" s="563"/>
      <c r="G1358" s="150" t="s">
        <v>120</v>
      </c>
      <c r="H1358" s="128" t="s">
        <v>120</v>
      </c>
      <c r="I1358" s="128" t="s">
        <v>121</v>
      </c>
      <c r="J1358" s="166">
        <v>1</v>
      </c>
      <c r="K1358" s="186">
        <v>45323</v>
      </c>
      <c r="L1358" s="186">
        <v>45747</v>
      </c>
      <c r="M1358" s="513">
        <f t="shared" si="61"/>
        <v>60.571428571428569</v>
      </c>
      <c r="N1358" s="129">
        <v>1</v>
      </c>
      <c r="O1358" s="160" t="s">
        <v>4894</v>
      </c>
      <c r="P1358" s="511">
        <f t="shared" si="60"/>
        <v>1</v>
      </c>
      <c r="Q1358" s="512" t="str" cm="1">
        <f t="array" aca="1" ref="Q1358" ca="1">IF(ISNUMBER(P1358),IF(P1358=100%,"CUMPLIDA",IF(AND(ISNUMBER(L1358),ISNUMBER(INDIRECT("FECHA_"&amp;$B1358,1))), IF(L1358&lt;=INDIRECT("FECHA_"&amp;$B1358,1),"INCUMPLIDA","PROCESO"), "VERIFICAR FECHA")),"SIN VALOR AVANCE")</f>
        <v>CUMPLIDA</v>
      </c>
    </row>
    <row r="1359" spans="1:17" ht="105.75">
      <c r="A1359" s="167" t="s">
        <v>19</v>
      </c>
      <c r="B1359" s="148" t="s">
        <v>13</v>
      </c>
      <c r="C1359" s="564"/>
      <c r="D1359" s="564"/>
      <c r="E1359" s="563"/>
      <c r="F1359" s="563"/>
      <c r="G1359" s="150" t="s">
        <v>194</v>
      </c>
      <c r="H1359" s="128" t="s">
        <v>195</v>
      </c>
      <c r="I1359" s="128" t="s">
        <v>196</v>
      </c>
      <c r="J1359" s="166">
        <v>1</v>
      </c>
      <c r="K1359" s="186">
        <v>45231</v>
      </c>
      <c r="L1359" s="186">
        <v>45747</v>
      </c>
      <c r="M1359" s="513">
        <f t="shared" si="61"/>
        <v>73.714285714285708</v>
      </c>
      <c r="N1359" s="129">
        <v>1</v>
      </c>
      <c r="O1359" s="128" t="s">
        <v>4858</v>
      </c>
      <c r="P1359" s="511">
        <f t="shared" si="60"/>
        <v>1</v>
      </c>
      <c r="Q1359" s="512" t="str" cm="1">
        <f t="array" aca="1" ref="Q1359" ca="1">IF(ISNUMBER(P1359),IF(P1359=100%,"CUMPLIDA",IF(AND(ISNUMBER(L1359),ISNUMBER(INDIRECT("FECHA_"&amp;$B1359,1))), IF(L1359&lt;=INDIRECT("FECHA_"&amp;$B1359,1),"INCUMPLIDA","PROCESO"), "VERIFICAR FECHA")),"SIN VALOR AVANCE")</f>
        <v>CUMPLIDA</v>
      </c>
    </row>
    <row r="1360" spans="1:17" ht="165.75">
      <c r="A1360" s="167" t="s">
        <v>19</v>
      </c>
      <c r="B1360" s="148" t="s">
        <v>13</v>
      </c>
      <c r="C1360" s="564"/>
      <c r="D1360" s="564"/>
      <c r="E1360" s="563"/>
      <c r="F1360" s="563"/>
      <c r="G1360" s="150" t="s">
        <v>122</v>
      </c>
      <c r="H1360" s="128" t="s">
        <v>122</v>
      </c>
      <c r="I1360" s="128" t="s">
        <v>200</v>
      </c>
      <c r="J1360" s="166">
        <v>1</v>
      </c>
      <c r="K1360" s="186">
        <v>45323</v>
      </c>
      <c r="L1360" s="186">
        <v>45747</v>
      </c>
      <c r="M1360" s="513">
        <f t="shared" si="61"/>
        <v>60.571428571428569</v>
      </c>
      <c r="N1360" s="129">
        <v>1</v>
      </c>
      <c r="O1360" s="160" t="s">
        <v>4937</v>
      </c>
      <c r="P1360" s="511">
        <f t="shared" si="60"/>
        <v>1</v>
      </c>
      <c r="Q1360" s="512" t="str" cm="1">
        <f t="array" aca="1" ref="Q1360" ca="1">IF(ISNUMBER(P1360),IF(P1360=100%,"CUMPLIDA",IF(AND(ISNUMBER(L1360),ISNUMBER(INDIRECT("FECHA_"&amp;$B1360,1))), IF(L1360&lt;=INDIRECT("FECHA_"&amp;$B1360,1),"INCUMPLIDA","PROCESO"), "VERIFICAR FECHA")),"SIN VALOR AVANCE")</f>
        <v>CUMPLIDA</v>
      </c>
    </row>
    <row r="1361" spans="1:17" ht="75.75">
      <c r="A1361" s="167" t="s">
        <v>19</v>
      </c>
      <c r="B1361" s="148" t="s">
        <v>13</v>
      </c>
      <c r="C1361" s="564"/>
      <c r="D1361" s="564"/>
      <c r="E1361" s="563"/>
      <c r="F1361" s="563"/>
      <c r="G1361" s="150" t="s">
        <v>288</v>
      </c>
      <c r="H1361" s="128" t="s">
        <v>288</v>
      </c>
      <c r="I1361" s="128" t="s">
        <v>125</v>
      </c>
      <c r="J1361" s="166">
        <v>1</v>
      </c>
      <c r="K1361" s="186">
        <v>45231</v>
      </c>
      <c r="L1361" s="186">
        <v>45747</v>
      </c>
      <c r="M1361" s="513">
        <f t="shared" si="61"/>
        <v>73.714285714285708</v>
      </c>
      <c r="N1361" s="129">
        <v>1</v>
      </c>
      <c r="O1361" s="160" t="s">
        <v>4938</v>
      </c>
      <c r="P1361" s="511">
        <f t="shared" ref="P1361:P1424" si="62">N1361/J1361</f>
        <v>1</v>
      </c>
      <c r="Q1361" s="512" t="str" cm="1">
        <f t="array" aca="1" ref="Q1361" ca="1">IF(ISNUMBER(P1361),IF(P1361=100%,"CUMPLIDA",IF(AND(ISNUMBER(L1361),ISNUMBER(INDIRECT("FECHA_"&amp;$B1361,1))), IF(L1361&lt;=INDIRECT("FECHA_"&amp;$B1361,1),"INCUMPLIDA","PROCESO"), "VERIFICAR FECHA")),"SIN VALOR AVANCE")</f>
        <v>CUMPLIDA</v>
      </c>
    </row>
    <row r="1362" spans="1:17" ht="240.75">
      <c r="A1362" s="167" t="s">
        <v>19</v>
      </c>
      <c r="B1362" s="148" t="s">
        <v>13</v>
      </c>
      <c r="C1362" s="564"/>
      <c r="D1362" s="564"/>
      <c r="E1362" s="563"/>
      <c r="F1362" s="563"/>
      <c r="G1362" s="150" t="s">
        <v>289</v>
      </c>
      <c r="H1362" s="128" t="s">
        <v>289</v>
      </c>
      <c r="I1362" s="128" t="s">
        <v>233</v>
      </c>
      <c r="J1362" s="166">
        <v>1</v>
      </c>
      <c r="K1362" s="186">
        <v>45231</v>
      </c>
      <c r="L1362" s="186">
        <v>45808</v>
      </c>
      <c r="M1362" s="513">
        <f t="shared" si="61"/>
        <v>82.428571428571431</v>
      </c>
      <c r="N1362" s="129">
        <v>1</v>
      </c>
      <c r="O1362" s="160" t="s">
        <v>4918</v>
      </c>
      <c r="P1362" s="511">
        <f t="shared" si="62"/>
        <v>1</v>
      </c>
      <c r="Q1362" s="512" t="str" cm="1">
        <f t="array" aca="1" ref="Q1362" ca="1">IF(ISNUMBER(P1362),IF(P1362=100%,"CUMPLIDA",IF(AND(ISNUMBER(L1362),ISNUMBER(INDIRECT("FECHA_"&amp;$B1362,1))), IF(L1362&lt;=INDIRECT("FECHA_"&amp;$B1362,1),"INCUMPLIDA","PROCESO"), "VERIFICAR FECHA")),"SIN VALOR AVANCE")</f>
        <v>CUMPLIDA</v>
      </c>
    </row>
    <row r="1363" spans="1:17" ht="182.25">
      <c r="A1363" s="167" t="s">
        <v>19</v>
      </c>
      <c r="B1363" s="148" t="s">
        <v>13</v>
      </c>
      <c r="C1363" s="564"/>
      <c r="D1363" s="564"/>
      <c r="E1363" s="563"/>
      <c r="F1363" s="563"/>
      <c r="G1363" s="150" t="s">
        <v>128</v>
      </c>
      <c r="H1363" s="128" t="s">
        <v>129</v>
      </c>
      <c r="I1363" s="128" t="s">
        <v>130</v>
      </c>
      <c r="J1363" s="166">
        <v>7</v>
      </c>
      <c r="K1363" s="186">
        <v>46024</v>
      </c>
      <c r="L1363" s="186">
        <v>46660</v>
      </c>
      <c r="M1363" s="513">
        <f t="shared" si="61"/>
        <v>90.857142857142861</v>
      </c>
      <c r="N1363" s="129">
        <v>0</v>
      </c>
      <c r="O1363" s="160" t="s">
        <v>4905</v>
      </c>
      <c r="P1363" s="511">
        <f t="shared" si="62"/>
        <v>0</v>
      </c>
      <c r="Q1363" s="512" t="str" cm="1">
        <f t="array" aca="1" ref="Q1363" ca="1">IF(ISNUMBER(P1363),IF(P1363=100%,"CUMPLIDA",IF(AND(ISNUMBER(L1363),ISNUMBER(INDIRECT("FECHA_"&amp;$B1363,1))), IF(L1363&lt;=INDIRECT("FECHA_"&amp;$B1363,1),"INCUMPLIDA","PROCESO"), "VERIFICAR FECHA")),"SIN VALOR AVANCE")</f>
        <v>PROCESO</v>
      </c>
    </row>
    <row r="1364" spans="1:17" ht="165.75">
      <c r="A1364" s="167" t="s">
        <v>19</v>
      </c>
      <c r="B1364" s="148" t="s">
        <v>13</v>
      </c>
      <c r="C1364" s="564"/>
      <c r="D1364" s="564"/>
      <c r="E1364" s="563"/>
      <c r="F1364" s="563"/>
      <c r="G1364" s="150" t="s">
        <v>131</v>
      </c>
      <c r="H1364" s="128" t="s">
        <v>132</v>
      </c>
      <c r="I1364" s="128" t="s">
        <v>133</v>
      </c>
      <c r="J1364" s="166">
        <v>1</v>
      </c>
      <c r="K1364" s="186">
        <v>46024</v>
      </c>
      <c r="L1364" s="186">
        <v>46660</v>
      </c>
      <c r="M1364" s="513">
        <f t="shared" si="61"/>
        <v>90.857142857142861</v>
      </c>
      <c r="N1364" s="129">
        <v>0</v>
      </c>
      <c r="O1364" s="160" t="s">
        <v>4919</v>
      </c>
      <c r="P1364" s="511">
        <f t="shared" si="62"/>
        <v>0</v>
      </c>
      <c r="Q1364" s="512" t="str" cm="1">
        <f t="array" aca="1" ref="Q1364" ca="1">IF(ISNUMBER(P1364),IF(P1364=100%,"CUMPLIDA",IF(AND(ISNUMBER(L1364),ISNUMBER(INDIRECT("FECHA_"&amp;$B1364,1))), IF(L1364&lt;=INDIRECT("FECHA_"&amp;$B1364,1),"INCUMPLIDA","PROCESO"), "VERIFICAR FECHA")),"SIN VALOR AVANCE")</f>
        <v>PROCESO</v>
      </c>
    </row>
    <row r="1365" spans="1:17" ht="300.75">
      <c r="A1365" s="167" t="s">
        <v>19</v>
      </c>
      <c r="B1365" s="148" t="s">
        <v>13</v>
      </c>
      <c r="C1365" s="564"/>
      <c r="D1365" s="564"/>
      <c r="E1365" s="563"/>
      <c r="F1365" s="563"/>
      <c r="G1365" s="150" t="s">
        <v>134</v>
      </c>
      <c r="H1365" s="128" t="s">
        <v>135</v>
      </c>
      <c r="I1365" s="128" t="s">
        <v>136</v>
      </c>
      <c r="J1365" s="166">
        <v>2</v>
      </c>
      <c r="K1365" s="186">
        <v>46024</v>
      </c>
      <c r="L1365" s="186">
        <v>46660</v>
      </c>
      <c r="M1365" s="513">
        <f t="shared" si="61"/>
        <v>90.857142857142861</v>
      </c>
      <c r="N1365" s="129">
        <v>0</v>
      </c>
      <c r="O1365" s="160" t="s">
        <v>4907</v>
      </c>
      <c r="P1365" s="511">
        <f t="shared" si="62"/>
        <v>0</v>
      </c>
      <c r="Q1365" s="512" t="str" cm="1">
        <f t="array" aca="1" ref="Q1365" ca="1">IF(ISNUMBER(P1365),IF(P1365=100%,"CUMPLIDA",IF(AND(ISNUMBER(L1365),ISNUMBER(INDIRECT("FECHA_"&amp;$B1365,1))), IF(L1365&lt;=INDIRECT("FECHA_"&amp;$B1365,1),"INCUMPLIDA","PROCESO"), "VERIFICAR FECHA")),"SIN VALOR AVANCE")</f>
        <v>PROCESO</v>
      </c>
    </row>
    <row r="1366" spans="1:17" ht="225.75">
      <c r="A1366" s="167" t="s">
        <v>19</v>
      </c>
      <c r="B1366" s="148" t="s">
        <v>13</v>
      </c>
      <c r="C1366" s="564" t="s">
        <v>350</v>
      </c>
      <c r="D1366" s="564" t="s">
        <v>351</v>
      </c>
      <c r="E1366" s="563" t="s">
        <v>352</v>
      </c>
      <c r="F1366" s="563" t="s">
        <v>353</v>
      </c>
      <c r="G1366" s="563" t="s">
        <v>287</v>
      </c>
      <c r="H1366" s="175" t="s">
        <v>225</v>
      </c>
      <c r="I1366" s="128" t="s">
        <v>226</v>
      </c>
      <c r="J1366" s="158">
        <v>1</v>
      </c>
      <c r="K1366" s="159">
        <v>44044</v>
      </c>
      <c r="L1366" s="159">
        <v>44196</v>
      </c>
      <c r="M1366" s="513">
        <f t="shared" si="61"/>
        <v>21.714285714285715</v>
      </c>
      <c r="N1366" s="129">
        <v>1</v>
      </c>
      <c r="O1366" s="128" t="s">
        <v>4940</v>
      </c>
      <c r="P1366" s="511">
        <f t="shared" si="62"/>
        <v>1</v>
      </c>
      <c r="Q1366" s="512" t="str" cm="1">
        <f t="array" aca="1" ref="Q1366" ca="1">IF(ISNUMBER(P1366),IF(P1366=100%,"CUMPLIDA",IF(AND(ISNUMBER(L1366),ISNUMBER(INDIRECT("FECHA_"&amp;$B1366,1))), IF(L1366&lt;=INDIRECT("FECHA_"&amp;$B1366,1),"INCUMPLIDA","PROCESO"), "VERIFICAR FECHA")),"SIN VALOR AVANCE")</f>
        <v>CUMPLIDA</v>
      </c>
    </row>
    <row r="1367" spans="1:17" ht="75.75">
      <c r="A1367" s="167" t="s">
        <v>19</v>
      </c>
      <c r="B1367" s="148" t="s">
        <v>13</v>
      </c>
      <c r="C1367" s="564"/>
      <c r="D1367" s="564"/>
      <c r="E1367" s="563"/>
      <c r="F1367" s="563"/>
      <c r="G1367" s="563"/>
      <c r="H1367" s="128" t="s">
        <v>227</v>
      </c>
      <c r="I1367" s="128" t="s">
        <v>228</v>
      </c>
      <c r="J1367" s="166">
        <v>1</v>
      </c>
      <c r="K1367" s="159">
        <v>45231</v>
      </c>
      <c r="L1367" s="159">
        <v>45504</v>
      </c>
      <c r="M1367" s="513">
        <f t="shared" si="61"/>
        <v>39</v>
      </c>
      <c r="N1367" s="129">
        <v>1</v>
      </c>
      <c r="O1367" s="160" t="s">
        <v>4894</v>
      </c>
      <c r="P1367" s="511">
        <f t="shared" si="62"/>
        <v>1</v>
      </c>
      <c r="Q1367" s="512" t="str" cm="1">
        <f t="array" aca="1" ref="Q1367" ca="1">IF(ISNUMBER(P1367),IF(P1367=100%,"CUMPLIDA",IF(AND(ISNUMBER(L1367),ISNUMBER(INDIRECT("FECHA_"&amp;$B1367,1))), IF(L1367&lt;=INDIRECT("FECHA_"&amp;$B1367,1),"INCUMPLIDA","PROCESO"), "VERIFICAR FECHA")),"SIN VALOR AVANCE")</f>
        <v>CUMPLIDA</v>
      </c>
    </row>
    <row r="1368" spans="1:17" ht="330.75">
      <c r="A1368" s="167" t="s">
        <v>19</v>
      </c>
      <c r="B1368" s="148" t="s">
        <v>13</v>
      </c>
      <c r="C1368" s="564"/>
      <c r="D1368" s="564"/>
      <c r="E1368" s="563"/>
      <c r="F1368" s="563"/>
      <c r="G1368" s="563"/>
      <c r="H1368" s="128" t="s">
        <v>230</v>
      </c>
      <c r="I1368" s="128" t="s">
        <v>231</v>
      </c>
      <c r="J1368" s="166">
        <v>1</v>
      </c>
      <c r="K1368" s="159">
        <v>45231</v>
      </c>
      <c r="L1368" s="159">
        <v>45504</v>
      </c>
      <c r="M1368" s="513">
        <f t="shared" si="61"/>
        <v>39</v>
      </c>
      <c r="N1368" s="129">
        <v>1</v>
      </c>
      <c r="O1368" s="160" t="s">
        <v>4912</v>
      </c>
      <c r="P1368" s="511">
        <f t="shared" si="62"/>
        <v>1</v>
      </c>
      <c r="Q1368" s="512" t="str" cm="1">
        <f t="array" aca="1" ref="Q1368" ca="1">IF(ISNUMBER(P1368),IF(P1368=100%,"CUMPLIDA",IF(AND(ISNUMBER(L1368),ISNUMBER(INDIRECT("FECHA_"&amp;$B1368,1))), IF(L1368&lt;=INDIRECT("FECHA_"&amp;$B1368,1),"INCUMPLIDA","PROCESO"), "VERIFICAR FECHA")),"SIN VALOR AVANCE")</f>
        <v>CUMPLIDA</v>
      </c>
    </row>
    <row r="1369" spans="1:17" ht="150.75">
      <c r="A1369" s="167" t="s">
        <v>19</v>
      </c>
      <c r="B1369" s="148" t="s">
        <v>13</v>
      </c>
      <c r="C1369" s="564"/>
      <c r="D1369" s="564"/>
      <c r="E1369" s="563"/>
      <c r="F1369" s="563"/>
      <c r="G1369" s="150" t="s">
        <v>117</v>
      </c>
      <c r="H1369" s="128" t="s">
        <v>118</v>
      </c>
      <c r="I1369" s="128" t="s">
        <v>119</v>
      </c>
      <c r="J1369" s="166">
        <v>1</v>
      </c>
      <c r="K1369" s="186">
        <v>45323</v>
      </c>
      <c r="L1369" s="186">
        <v>45747</v>
      </c>
      <c r="M1369" s="513">
        <f t="shared" si="61"/>
        <v>60.571428571428569</v>
      </c>
      <c r="N1369" s="129">
        <v>1</v>
      </c>
      <c r="O1369" s="128" t="s">
        <v>4941</v>
      </c>
      <c r="P1369" s="511">
        <f t="shared" si="62"/>
        <v>1</v>
      </c>
      <c r="Q1369" s="512" t="str" cm="1">
        <f t="array" aca="1" ref="Q1369" ca="1">IF(ISNUMBER(P1369),IF(P1369=100%,"CUMPLIDA",IF(AND(ISNUMBER(L1369),ISNUMBER(INDIRECT("FECHA_"&amp;$B1369,1))), IF(L1369&lt;=INDIRECT("FECHA_"&amp;$B1369,1),"INCUMPLIDA","PROCESO"), "VERIFICAR FECHA")),"SIN VALOR AVANCE")</f>
        <v>CUMPLIDA</v>
      </c>
    </row>
    <row r="1370" spans="1:17" ht="75.75">
      <c r="A1370" s="167" t="s">
        <v>19</v>
      </c>
      <c r="B1370" s="148" t="s">
        <v>13</v>
      </c>
      <c r="C1370" s="564"/>
      <c r="D1370" s="564"/>
      <c r="E1370" s="563"/>
      <c r="F1370" s="563"/>
      <c r="G1370" s="150" t="s">
        <v>120</v>
      </c>
      <c r="H1370" s="128" t="s">
        <v>120</v>
      </c>
      <c r="I1370" s="128" t="s">
        <v>121</v>
      </c>
      <c r="J1370" s="166">
        <v>1</v>
      </c>
      <c r="K1370" s="186">
        <v>45323</v>
      </c>
      <c r="L1370" s="186">
        <v>45747</v>
      </c>
      <c r="M1370" s="513">
        <f t="shared" si="61"/>
        <v>60.571428571428569</v>
      </c>
      <c r="N1370" s="129">
        <v>1</v>
      </c>
      <c r="O1370" s="160" t="s">
        <v>4894</v>
      </c>
      <c r="P1370" s="511">
        <f t="shared" si="62"/>
        <v>1</v>
      </c>
      <c r="Q1370" s="512" t="str" cm="1">
        <f t="array" aca="1" ref="Q1370" ca="1">IF(ISNUMBER(P1370),IF(P1370=100%,"CUMPLIDA",IF(AND(ISNUMBER(L1370),ISNUMBER(INDIRECT("FECHA_"&amp;$B1370,1))), IF(L1370&lt;=INDIRECT("FECHA_"&amp;$B1370,1),"INCUMPLIDA","PROCESO"), "VERIFICAR FECHA")),"SIN VALOR AVANCE")</f>
        <v>CUMPLIDA</v>
      </c>
    </row>
    <row r="1371" spans="1:17" ht="105.75">
      <c r="A1371" s="167" t="s">
        <v>19</v>
      </c>
      <c r="B1371" s="148" t="s">
        <v>13</v>
      </c>
      <c r="C1371" s="564"/>
      <c r="D1371" s="564"/>
      <c r="E1371" s="563"/>
      <c r="F1371" s="563"/>
      <c r="G1371" s="150" t="s">
        <v>194</v>
      </c>
      <c r="H1371" s="128" t="s">
        <v>195</v>
      </c>
      <c r="I1371" s="128" t="s">
        <v>196</v>
      </c>
      <c r="J1371" s="166">
        <v>1</v>
      </c>
      <c r="K1371" s="186">
        <v>45231</v>
      </c>
      <c r="L1371" s="186">
        <v>45747</v>
      </c>
      <c r="M1371" s="513">
        <f t="shared" si="61"/>
        <v>73.714285714285708</v>
      </c>
      <c r="N1371" s="129">
        <v>1</v>
      </c>
      <c r="O1371" s="128" t="s">
        <v>4858</v>
      </c>
      <c r="P1371" s="511">
        <f t="shared" si="62"/>
        <v>1</v>
      </c>
      <c r="Q1371" s="512" t="str" cm="1">
        <f t="array" aca="1" ref="Q1371" ca="1">IF(ISNUMBER(P1371),IF(P1371=100%,"CUMPLIDA",IF(AND(ISNUMBER(L1371),ISNUMBER(INDIRECT("FECHA_"&amp;$B1371,1))), IF(L1371&lt;=INDIRECT("FECHA_"&amp;$B1371,1),"INCUMPLIDA","PROCESO"), "VERIFICAR FECHA")),"SIN VALOR AVANCE")</f>
        <v>CUMPLIDA</v>
      </c>
    </row>
    <row r="1372" spans="1:17" ht="150.75">
      <c r="A1372" s="167" t="s">
        <v>19</v>
      </c>
      <c r="B1372" s="148" t="s">
        <v>13</v>
      </c>
      <c r="C1372" s="564"/>
      <c r="D1372" s="564"/>
      <c r="E1372" s="563"/>
      <c r="F1372" s="563"/>
      <c r="G1372" s="150" t="s">
        <v>122</v>
      </c>
      <c r="H1372" s="128" t="s">
        <v>122</v>
      </c>
      <c r="I1372" s="128" t="s">
        <v>200</v>
      </c>
      <c r="J1372" s="166">
        <v>1</v>
      </c>
      <c r="K1372" s="186">
        <v>45323</v>
      </c>
      <c r="L1372" s="186">
        <v>45747</v>
      </c>
      <c r="M1372" s="513">
        <f t="shared" si="61"/>
        <v>60.571428571428569</v>
      </c>
      <c r="N1372" s="129">
        <v>1</v>
      </c>
      <c r="O1372" s="128" t="s">
        <v>4941</v>
      </c>
      <c r="P1372" s="511">
        <f t="shared" si="62"/>
        <v>1</v>
      </c>
      <c r="Q1372" s="512" t="str" cm="1">
        <f t="array" aca="1" ref="Q1372" ca="1">IF(ISNUMBER(P1372),IF(P1372=100%,"CUMPLIDA",IF(AND(ISNUMBER(L1372),ISNUMBER(INDIRECT("FECHA_"&amp;$B1372,1))), IF(L1372&lt;=INDIRECT("FECHA_"&amp;$B1372,1),"INCUMPLIDA","PROCESO"), "VERIFICAR FECHA")),"SIN VALOR AVANCE")</f>
        <v>CUMPLIDA</v>
      </c>
    </row>
    <row r="1373" spans="1:17" ht="75.75">
      <c r="A1373" s="167" t="s">
        <v>19</v>
      </c>
      <c r="B1373" s="148" t="s">
        <v>13</v>
      </c>
      <c r="C1373" s="564"/>
      <c r="D1373" s="564"/>
      <c r="E1373" s="563"/>
      <c r="F1373" s="563"/>
      <c r="G1373" s="150" t="s">
        <v>288</v>
      </c>
      <c r="H1373" s="128" t="s">
        <v>288</v>
      </c>
      <c r="I1373" s="128" t="s">
        <v>125</v>
      </c>
      <c r="J1373" s="166">
        <v>1</v>
      </c>
      <c r="K1373" s="186">
        <v>45231</v>
      </c>
      <c r="L1373" s="186">
        <v>45747</v>
      </c>
      <c r="M1373" s="513">
        <f t="shared" si="61"/>
        <v>73.714285714285708</v>
      </c>
      <c r="N1373" s="129">
        <v>1</v>
      </c>
      <c r="O1373" s="160" t="s">
        <v>4894</v>
      </c>
      <c r="P1373" s="511">
        <f t="shared" si="62"/>
        <v>1</v>
      </c>
      <c r="Q1373" s="512" t="str" cm="1">
        <f t="array" aca="1" ref="Q1373" ca="1">IF(ISNUMBER(P1373),IF(P1373=100%,"CUMPLIDA",IF(AND(ISNUMBER(L1373),ISNUMBER(INDIRECT("FECHA_"&amp;$B1373,1))), IF(L1373&lt;=INDIRECT("FECHA_"&amp;$B1373,1),"INCUMPLIDA","PROCESO"), "VERIFICAR FECHA")),"SIN VALOR AVANCE")</f>
        <v>CUMPLIDA</v>
      </c>
    </row>
    <row r="1374" spans="1:17" ht="225.75">
      <c r="A1374" s="167" t="s">
        <v>19</v>
      </c>
      <c r="B1374" s="148" t="s">
        <v>13</v>
      </c>
      <c r="C1374" s="564"/>
      <c r="D1374" s="564"/>
      <c r="E1374" s="563"/>
      <c r="F1374" s="563"/>
      <c r="G1374" s="150" t="s">
        <v>289</v>
      </c>
      <c r="H1374" s="128" t="s">
        <v>289</v>
      </c>
      <c r="I1374" s="128" t="s">
        <v>233</v>
      </c>
      <c r="J1374" s="166">
        <v>1</v>
      </c>
      <c r="K1374" s="186">
        <v>45231</v>
      </c>
      <c r="L1374" s="186">
        <v>45808</v>
      </c>
      <c r="M1374" s="513">
        <f t="shared" si="61"/>
        <v>82.428571428571431</v>
      </c>
      <c r="N1374" s="129">
        <v>1</v>
      </c>
      <c r="O1374" s="160" t="s">
        <v>4895</v>
      </c>
      <c r="P1374" s="511">
        <f t="shared" si="62"/>
        <v>1</v>
      </c>
      <c r="Q1374" s="512" t="str" cm="1">
        <f t="array" aca="1" ref="Q1374" ca="1">IF(ISNUMBER(P1374),IF(P1374=100%,"CUMPLIDA",IF(AND(ISNUMBER(L1374),ISNUMBER(INDIRECT("FECHA_"&amp;$B1374,1))), IF(L1374&lt;=INDIRECT("FECHA_"&amp;$B1374,1),"INCUMPLIDA","PROCESO"), "VERIFICAR FECHA")),"SIN VALOR AVANCE")</f>
        <v>CUMPLIDA</v>
      </c>
    </row>
    <row r="1375" spans="1:17" ht="180.75">
      <c r="A1375" s="167" t="s">
        <v>19</v>
      </c>
      <c r="B1375" s="148" t="s">
        <v>13</v>
      </c>
      <c r="C1375" s="564"/>
      <c r="D1375" s="564"/>
      <c r="E1375" s="563"/>
      <c r="F1375" s="563"/>
      <c r="G1375" s="150" t="s">
        <v>128</v>
      </c>
      <c r="H1375" s="128" t="s">
        <v>129</v>
      </c>
      <c r="I1375" s="128" t="s">
        <v>130</v>
      </c>
      <c r="J1375" s="166">
        <v>12</v>
      </c>
      <c r="K1375" s="186">
        <v>46024</v>
      </c>
      <c r="L1375" s="186">
        <v>47118</v>
      </c>
      <c r="M1375" s="513">
        <f t="shared" si="61"/>
        <v>156.28571428571428</v>
      </c>
      <c r="N1375" s="129">
        <v>0</v>
      </c>
      <c r="O1375" s="160" t="s">
        <v>4915</v>
      </c>
      <c r="P1375" s="511">
        <f t="shared" si="62"/>
        <v>0</v>
      </c>
      <c r="Q1375" s="512" t="str" cm="1">
        <f t="array" aca="1" ref="Q1375" ca="1">IF(ISNUMBER(P1375),IF(P1375=100%,"CUMPLIDA",IF(AND(ISNUMBER(L1375),ISNUMBER(INDIRECT("FECHA_"&amp;$B1375,1))), IF(L1375&lt;=INDIRECT("FECHA_"&amp;$B1375,1),"INCUMPLIDA","PROCESO"), "VERIFICAR FECHA")),"SIN VALOR AVANCE")</f>
        <v>PROCESO</v>
      </c>
    </row>
    <row r="1376" spans="1:17" ht="150.75">
      <c r="A1376" s="167" t="s">
        <v>19</v>
      </c>
      <c r="B1376" s="148" t="s">
        <v>13</v>
      </c>
      <c r="C1376" s="564"/>
      <c r="D1376" s="564"/>
      <c r="E1376" s="563"/>
      <c r="F1376" s="563"/>
      <c r="G1376" s="150" t="s">
        <v>131</v>
      </c>
      <c r="H1376" s="128" t="s">
        <v>132</v>
      </c>
      <c r="I1376" s="128" t="s">
        <v>133</v>
      </c>
      <c r="J1376" s="166">
        <v>1</v>
      </c>
      <c r="K1376" s="186">
        <v>46024</v>
      </c>
      <c r="L1376" s="186">
        <v>47118</v>
      </c>
      <c r="M1376" s="513">
        <f t="shared" si="61"/>
        <v>156.28571428571428</v>
      </c>
      <c r="N1376" s="129">
        <v>0</v>
      </c>
      <c r="O1376" s="160" t="s">
        <v>4942</v>
      </c>
      <c r="P1376" s="511">
        <f t="shared" si="62"/>
        <v>0</v>
      </c>
      <c r="Q1376" s="512" t="str" cm="1">
        <f t="array" aca="1" ref="Q1376" ca="1">IF(ISNUMBER(P1376),IF(P1376=100%,"CUMPLIDA",IF(AND(ISNUMBER(L1376),ISNUMBER(INDIRECT("FECHA_"&amp;$B1376,1))), IF(L1376&lt;=INDIRECT("FECHA_"&amp;$B1376,1),"INCUMPLIDA","PROCESO"), "VERIFICAR FECHA")),"SIN VALOR AVANCE")</f>
        <v>PROCESO</v>
      </c>
    </row>
    <row r="1377" spans="1:17" ht="330.75">
      <c r="A1377" s="167" t="s">
        <v>19</v>
      </c>
      <c r="B1377" s="148" t="s">
        <v>13</v>
      </c>
      <c r="C1377" s="564"/>
      <c r="D1377" s="564"/>
      <c r="E1377" s="563"/>
      <c r="F1377" s="563"/>
      <c r="G1377" s="150" t="s">
        <v>134</v>
      </c>
      <c r="H1377" s="128" t="s">
        <v>135</v>
      </c>
      <c r="I1377" s="128" t="s">
        <v>136</v>
      </c>
      <c r="J1377" s="166">
        <v>2</v>
      </c>
      <c r="K1377" s="186">
        <v>46024</v>
      </c>
      <c r="L1377" s="186">
        <v>47118</v>
      </c>
      <c r="M1377" s="513">
        <f t="shared" si="61"/>
        <v>156.28571428571428</v>
      </c>
      <c r="N1377" s="129">
        <v>0</v>
      </c>
      <c r="O1377" s="160" t="s">
        <v>4901</v>
      </c>
      <c r="P1377" s="511">
        <f t="shared" si="62"/>
        <v>0</v>
      </c>
      <c r="Q1377" s="512" t="str" cm="1">
        <f t="array" aca="1" ref="Q1377" ca="1">IF(ISNUMBER(P1377),IF(P1377=100%,"CUMPLIDA",IF(AND(ISNUMBER(L1377),ISNUMBER(INDIRECT("FECHA_"&amp;$B1377,1))), IF(L1377&lt;=INDIRECT("FECHA_"&amp;$B1377,1),"INCUMPLIDA","PROCESO"), "VERIFICAR FECHA")),"SIN VALOR AVANCE")</f>
        <v>PROCESO</v>
      </c>
    </row>
    <row r="1378" spans="1:17" ht="270.75">
      <c r="A1378" s="167" t="s">
        <v>19</v>
      </c>
      <c r="B1378" s="148" t="s">
        <v>13</v>
      </c>
      <c r="C1378" s="564" t="s">
        <v>354</v>
      </c>
      <c r="D1378" s="564" t="s">
        <v>355</v>
      </c>
      <c r="E1378" s="563" t="s">
        <v>356</v>
      </c>
      <c r="F1378" s="563" t="s">
        <v>357</v>
      </c>
      <c r="G1378" s="563" t="s">
        <v>287</v>
      </c>
      <c r="H1378" s="175" t="s">
        <v>225</v>
      </c>
      <c r="I1378" s="181" t="s">
        <v>226</v>
      </c>
      <c r="J1378" s="158">
        <v>1</v>
      </c>
      <c r="K1378" s="159">
        <v>44044</v>
      </c>
      <c r="L1378" s="159">
        <v>44196</v>
      </c>
      <c r="M1378" s="513">
        <f t="shared" si="61"/>
        <v>21.714285714285715</v>
      </c>
      <c r="N1378" s="129">
        <v>1</v>
      </c>
      <c r="O1378" s="128" t="s">
        <v>4943</v>
      </c>
      <c r="P1378" s="511">
        <f t="shared" si="62"/>
        <v>1</v>
      </c>
      <c r="Q1378" s="512" t="str" cm="1">
        <f t="array" aca="1" ref="Q1378" ca="1">IF(ISNUMBER(P1378),IF(P1378=100%,"CUMPLIDA",IF(AND(ISNUMBER(L1378),ISNUMBER(INDIRECT("FECHA_"&amp;$B1378,1))), IF(L1378&lt;=INDIRECT("FECHA_"&amp;$B1378,1),"INCUMPLIDA","PROCESO"), "VERIFICAR FECHA")),"SIN VALOR AVANCE")</f>
        <v>CUMPLIDA</v>
      </c>
    </row>
    <row r="1379" spans="1:17" ht="75.75">
      <c r="A1379" s="167" t="s">
        <v>19</v>
      </c>
      <c r="B1379" s="148" t="s">
        <v>13</v>
      </c>
      <c r="C1379" s="564"/>
      <c r="D1379" s="564"/>
      <c r="E1379" s="563"/>
      <c r="F1379" s="563"/>
      <c r="G1379" s="563"/>
      <c r="H1379" s="175" t="s">
        <v>227</v>
      </c>
      <c r="I1379" s="128" t="s">
        <v>228</v>
      </c>
      <c r="J1379" s="158">
        <v>1</v>
      </c>
      <c r="K1379" s="159">
        <v>45231</v>
      </c>
      <c r="L1379" s="159">
        <v>45504</v>
      </c>
      <c r="M1379" s="513">
        <f t="shared" si="61"/>
        <v>39</v>
      </c>
      <c r="N1379" s="129">
        <v>1</v>
      </c>
      <c r="O1379" s="160" t="s">
        <v>4894</v>
      </c>
      <c r="P1379" s="511">
        <f t="shared" si="62"/>
        <v>1</v>
      </c>
      <c r="Q1379" s="512" t="str" cm="1">
        <f t="array" aca="1" ref="Q1379" ca="1">IF(ISNUMBER(P1379),IF(P1379=100%,"CUMPLIDA",IF(AND(ISNUMBER(L1379),ISNUMBER(INDIRECT("FECHA_"&amp;$B1379,1))), IF(L1379&lt;=INDIRECT("FECHA_"&amp;$B1379,1),"INCUMPLIDA","PROCESO"), "VERIFICAR FECHA")),"SIN VALOR AVANCE")</f>
        <v>CUMPLIDA</v>
      </c>
    </row>
    <row r="1380" spans="1:17" ht="330.75">
      <c r="A1380" s="167" t="s">
        <v>19</v>
      </c>
      <c r="B1380" s="148" t="s">
        <v>13</v>
      </c>
      <c r="C1380" s="564"/>
      <c r="D1380" s="564"/>
      <c r="E1380" s="563"/>
      <c r="F1380" s="563"/>
      <c r="G1380" s="563"/>
      <c r="H1380" s="175" t="s">
        <v>230</v>
      </c>
      <c r="I1380" s="128" t="s">
        <v>231</v>
      </c>
      <c r="J1380" s="158">
        <v>1</v>
      </c>
      <c r="K1380" s="159">
        <v>45231</v>
      </c>
      <c r="L1380" s="159">
        <v>45504</v>
      </c>
      <c r="M1380" s="513">
        <f t="shared" si="61"/>
        <v>39</v>
      </c>
      <c r="N1380" s="129">
        <v>1</v>
      </c>
      <c r="O1380" s="160" t="s">
        <v>4912</v>
      </c>
      <c r="P1380" s="511">
        <f t="shared" si="62"/>
        <v>1</v>
      </c>
      <c r="Q1380" s="512" t="str" cm="1">
        <f t="array" aca="1" ref="Q1380" ca="1">IF(ISNUMBER(P1380),IF(P1380=100%,"CUMPLIDA",IF(AND(ISNUMBER(L1380),ISNUMBER(INDIRECT("FECHA_"&amp;$B1380,1))), IF(L1380&lt;=INDIRECT("FECHA_"&amp;$B1380,1),"INCUMPLIDA","PROCESO"), "VERIFICAR FECHA")),"SIN VALOR AVANCE")</f>
        <v>CUMPLIDA</v>
      </c>
    </row>
    <row r="1381" spans="1:17" ht="150.75">
      <c r="A1381" s="167" t="s">
        <v>19</v>
      </c>
      <c r="B1381" s="148" t="s">
        <v>13</v>
      </c>
      <c r="C1381" s="564"/>
      <c r="D1381" s="564"/>
      <c r="E1381" s="563"/>
      <c r="F1381" s="563"/>
      <c r="G1381" s="150" t="s">
        <v>117</v>
      </c>
      <c r="H1381" s="128" t="s">
        <v>118</v>
      </c>
      <c r="I1381" s="128" t="s">
        <v>119</v>
      </c>
      <c r="J1381" s="166">
        <v>1</v>
      </c>
      <c r="K1381" s="186">
        <v>45323</v>
      </c>
      <c r="L1381" s="186">
        <v>45747</v>
      </c>
      <c r="M1381" s="513">
        <f t="shared" si="61"/>
        <v>60.571428571428569</v>
      </c>
      <c r="N1381" s="129">
        <v>1</v>
      </c>
      <c r="O1381" s="160" t="s">
        <v>4896</v>
      </c>
      <c r="P1381" s="511">
        <f t="shared" si="62"/>
        <v>1</v>
      </c>
      <c r="Q1381" s="512" t="str" cm="1">
        <f t="array" aca="1" ref="Q1381" ca="1">IF(ISNUMBER(P1381),IF(P1381=100%,"CUMPLIDA",IF(AND(ISNUMBER(L1381),ISNUMBER(INDIRECT("FECHA_"&amp;$B1381,1))), IF(L1381&lt;=INDIRECT("FECHA_"&amp;$B1381,1),"INCUMPLIDA","PROCESO"), "VERIFICAR FECHA")),"SIN VALOR AVANCE")</f>
        <v>CUMPLIDA</v>
      </c>
    </row>
    <row r="1382" spans="1:17" ht="75.75">
      <c r="A1382" s="167" t="s">
        <v>19</v>
      </c>
      <c r="B1382" s="148" t="s">
        <v>13</v>
      </c>
      <c r="C1382" s="564"/>
      <c r="D1382" s="564"/>
      <c r="E1382" s="563"/>
      <c r="F1382" s="563"/>
      <c r="G1382" s="150" t="s">
        <v>120</v>
      </c>
      <c r="H1382" s="128" t="s">
        <v>120</v>
      </c>
      <c r="I1382" s="128" t="s">
        <v>121</v>
      </c>
      <c r="J1382" s="166">
        <v>1</v>
      </c>
      <c r="K1382" s="186">
        <v>45323</v>
      </c>
      <c r="L1382" s="186">
        <v>45747</v>
      </c>
      <c r="M1382" s="513">
        <f t="shared" si="61"/>
        <v>60.571428571428569</v>
      </c>
      <c r="N1382" s="129">
        <v>1</v>
      </c>
      <c r="O1382" s="160" t="s">
        <v>4944</v>
      </c>
      <c r="P1382" s="511">
        <f t="shared" si="62"/>
        <v>1</v>
      </c>
      <c r="Q1382" s="512" t="str" cm="1">
        <f t="array" aca="1" ref="Q1382" ca="1">IF(ISNUMBER(P1382),IF(P1382=100%,"CUMPLIDA",IF(AND(ISNUMBER(L1382),ISNUMBER(INDIRECT("FECHA_"&amp;$B1382,1))), IF(L1382&lt;=INDIRECT("FECHA_"&amp;$B1382,1),"INCUMPLIDA","PROCESO"), "VERIFICAR FECHA")),"SIN VALOR AVANCE")</f>
        <v>CUMPLIDA</v>
      </c>
    </row>
    <row r="1383" spans="1:17" ht="105.75">
      <c r="A1383" s="167" t="s">
        <v>19</v>
      </c>
      <c r="B1383" s="148" t="s">
        <v>13</v>
      </c>
      <c r="C1383" s="564"/>
      <c r="D1383" s="564"/>
      <c r="E1383" s="563"/>
      <c r="F1383" s="563"/>
      <c r="G1383" s="150" t="s">
        <v>194</v>
      </c>
      <c r="H1383" s="128" t="s">
        <v>195</v>
      </c>
      <c r="I1383" s="128" t="s">
        <v>196</v>
      </c>
      <c r="J1383" s="166">
        <v>1</v>
      </c>
      <c r="K1383" s="186">
        <v>45231</v>
      </c>
      <c r="L1383" s="186">
        <v>45747</v>
      </c>
      <c r="M1383" s="513">
        <f t="shared" si="61"/>
        <v>73.714285714285708</v>
      </c>
      <c r="N1383" s="129">
        <v>1</v>
      </c>
      <c r="O1383" s="128" t="s">
        <v>4858</v>
      </c>
      <c r="P1383" s="511">
        <f t="shared" si="62"/>
        <v>1</v>
      </c>
      <c r="Q1383" s="512" t="str" cm="1">
        <f t="array" aca="1" ref="Q1383" ca="1">IF(ISNUMBER(P1383),IF(P1383=100%,"CUMPLIDA",IF(AND(ISNUMBER(L1383),ISNUMBER(INDIRECT("FECHA_"&amp;$B1383,1))), IF(L1383&lt;=INDIRECT("FECHA_"&amp;$B1383,1),"INCUMPLIDA","PROCESO"), "VERIFICAR FECHA")),"SIN VALOR AVANCE")</f>
        <v>CUMPLIDA</v>
      </c>
    </row>
    <row r="1384" spans="1:17" ht="150.75">
      <c r="A1384" s="167" t="s">
        <v>19</v>
      </c>
      <c r="B1384" s="148" t="s">
        <v>13</v>
      </c>
      <c r="C1384" s="564"/>
      <c r="D1384" s="564"/>
      <c r="E1384" s="563"/>
      <c r="F1384" s="563"/>
      <c r="G1384" s="150" t="s">
        <v>122</v>
      </c>
      <c r="H1384" s="128" t="s">
        <v>122</v>
      </c>
      <c r="I1384" s="128" t="s">
        <v>200</v>
      </c>
      <c r="J1384" s="166">
        <v>1</v>
      </c>
      <c r="K1384" s="186">
        <v>45323</v>
      </c>
      <c r="L1384" s="186">
        <v>45747</v>
      </c>
      <c r="M1384" s="513">
        <f t="shared" si="61"/>
        <v>60.571428571428569</v>
      </c>
      <c r="N1384" s="129">
        <v>1</v>
      </c>
      <c r="O1384" s="160" t="s">
        <v>4896</v>
      </c>
      <c r="P1384" s="511">
        <f t="shared" si="62"/>
        <v>1</v>
      </c>
      <c r="Q1384" s="512" t="str" cm="1">
        <f t="array" aca="1" ref="Q1384" ca="1">IF(ISNUMBER(P1384),IF(P1384=100%,"CUMPLIDA",IF(AND(ISNUMBER(L1384),ISNUMBER(INDIRECT("FECHA_"&amp;$B1384,1))), IF(L1384&lt;=INDIRECT("FECHA_"&amp;$B1384,1),"INCUMPLIDA","PROCESO"), "VERIFICAR FECHA")),"SIN VALOR AVANCE")</f>
        <v>CUMPLIDA</v>
      </c>
    </row>
    <row r="1385" spans="1:17" ht="75.75">
      <c r="A1385" s="167" t="s">
        <v>19</v>
      </c>
      <c r="B1385" s="148" t="s">
        <v>13</v>
      </c>
      <c r="C1385" s="564"/>
      <c r="D1385" s="564"/>
      <c r="E1385" s="563"/>
      <c r="F1385" s="563"/>
      <c r="G1385" s="150" t="s">
        <v>288</v>
      </c>
      <c r="H1385" s="128" t="s">
        <v>288</v>
      </c>
      <c r="I1385" s="128" t="s">
        <v>125</v>
      </c>
      <c r="J1385" s="166">
        <v>1</v>
      </c>
      <c r="K1385" s="186">
        <v>45231</v>
      </c>
      <c r="L1385" s="186">
        <v>45747</v>
      </c>
      <c r="M1385" s="513">
        <f t="shared" si="61"/>
        <v>73.714285714285708</v>
      </c>
      <c r="N1385" s="129">
        <v>1</v>
      </c>
      <c r="O1385" s="160" t="s">
        <v>4944</v>
      </c>
      <c r="P1385" s="511">
        <f t="shared" si="62"/>
        <v>1</v>
      </c>
      <c r="Q1385" s="512" t="str" cm="1">
        <f t="array" aca="1" ref="Q1385" ca="1">IF(ISNUMBER(P1385),IF(P1385=100%,"CUMPLIDA",IF(AND(ISNUMBER(L1385),ISNUMBER(INDIRECT("FECHA_"&amp;$B1385,1))), IF(L1385&lt;=INDIRECT("FECHA_"&amp;$B1385,1),"INCUMPLIDA","PROCESO"), "VERIFICAR FECHA")),"SIN VALOR AVANCE")</f>
        <v>CUMPLIDA</v>
      </c>
    </row>
    <row r="1386" spans="1:17" ht="225.75">
      <c r="A1386" s="167" t="s">
        <v>19</v>
      </c>
      <c r="B1386" s="148" t="s">
        <v>13</v>
      </c>
      <c r="C1386" s="564"/>
      <c r="D1386" s="564"/>
      <c r="E1386" s="563"/>
      <c r="F1386" s="563"/>
      <c r="G1386" s="150" t="s">
        <v>289</v>
      </c>
      <c r="H1386" s="128" t="s">
        <v>289</v>
      </c>
      <c r="I1386" s="128" t="s">
        <v>233</v>
      </c>
      <c r="J1386" s="166">
        <v>1</v>
      </c>
      <c r="K1386" s="186">
        <v>45231</v>
      </c>
      <c r="L1386" s="186">
        <v>45808</v>
      </c>
      <c r="M1386" s="513">
        <f t="shared" si="61"/>
        <v>82.428571428571431</v>
      </c>
      <c r="N1386" s="129">
        <v>1</v>
      </c>
      <c r="O1386" s="160" t="s">
        <v>4945</v>
      </c>
      <c r="P1386" s="511">
        <f t="shared" si="62"/>
        <v>1</v>
      </c>
      <c r="Q1386" s="512" t="str" cm="1">
        <f t="array" aca="1" ref="Q1386" ca="1">IF(ISNUMBER(P1386),IF(P1386=100%,"CUMPLIDA",IF(AND(ISNUMBER(L1386),ISNUMBER(INDIRECT("FECHA_"&amp;$B1386,1))), IF(L1386&lt;=INDIRECT("FECHA_"&amp;$B1386,1),"INCUMPLIDA","PROCESO"), "VERIFICAR FECHA")),"SIN VALOR AVANCE")</f>
        <v>CUMPLIDA</v>
      </c>
    </row>
    <row r="1387" spans="1:17" ht="195.75">
      <c r="A1387" s="167" t="s">
        <v>19</v>
      </c>
      <c r="B1387" s="148" t="s">
        <v>13</v>
      </c>
      <c r="C1387" s="564"/>
      <c r="D1387" s="564"/>
      <c r="E1387" s="563"/>
      <c r="F1387" s="563"/>
      <c r="G1387" s="150" t="s">
        <v>128</v>
      </c>
      <c r="H1387" s="128" t="s">
        <v>129</v>
      </c>
      <c r="I1387" s="128" t="s">
        <v>130</v>
      </c>
      <c r="J1387" s="166">
        <v>12</v>
      </c>
      <c r="K1387" s="186">
        <v>46024</v>
      </c>
      <c r="L1387" s="186">
        <v>47118</v>
      </c>
      <c r="M1387" s="513">
        <f t="shared" si="61"/>
        <v>156.28571428571428</v>
      </c>
      <c r="N1387" s="129">
        <v>0</v>
      </c>
      <c r="O1387" s="160" t="s">
        <v>4899</v>
      </c>
      <c r="P1387" s="511">
        <f t="shared" si="62"/>
        <v>0</v>
      </c>
      <c r="Q1387" s="512" t="str" cm="1">
        <f t="array" aca="1" ref="Q1387" ca="1">IF(ISNUMBER(P1387),IF(P1387=100%,"CUMPLIDA",IF(AND(ISNUMBER(L1387),ISNUMBER(INDIRECT("FECHA_"&amp;$B1387,1))), IF(L1387&lt;=INDIRECT("FECHA_"&amp;$B1387,1),"INCUMPLIDA","PROCESO"), "VERIFICAR FECHA")),"SIN VALOR AVANCE")</f>
        <v>PROCESO</v>
      </c>
    </row>
    <row r="1388" spans="1:17" ht="150">
      <c r="A1388" s="167" t="s">
        <v>19</v>
      </c>
      <c r="B1388" s="148" t="s">
        <v>13</v>
      </c>
      <c r="C1388" s="564"/>
      <c r="D1388" s="564"/>
      <c r="E1388" s="563"/>
      <c r="F1388" s="563"/>
      <c r="G1388" s="150" t="s">
        <v>131</v>
      </c>
      <c r="H1388" s="128" t="s">
        <v>132</v>
      </c>
      <c r="I1388" s="128" t="s">
        <v>133</v>
      </c>
      <c r="J1388" s="166">
        <v>1</v>
      </c>
      <c r="K1388" s="186">
        <v>46024</v>
      </c>
      <c r="L1388" s="186">
        <v>47118</v>
      </c>
      <c r="M1388" s="513">
        <f t="shared" si="61"/>
        <v>156.28571428571428</v>
      </c>
      <c r="N1388" s="129">
        <v>0</v>
      </c>
      <c r="O1388" s="128" t="s">
        <v>358</v>
      </c>
      <c r="P1388" s="511">
        <f t="shared" si="62"/>
        <v>0</v>
      </c>
      <c r="Q1388" s="512" t="str" cm="1">
        <f t="array" aca="1" ref="Q1388" ca="1">IF(ISNUMBER(P1388),IF(P1388=100%,"CUMPLIDA",IF(AND(ISNUMBER(L1388),ISNUMBER(INDIRECT("FECHA_"&amp;$B1388,1))), IF(L1388&lt;=INDIRECT("FECHA_"&amp;$B1388,1),"INCUMPLIDA","PROCESO"), "VERIFICAR FECHA")),"SIN VALOR AVANCE")</f>
        <v>PROCESO</v>
      </c>
    </row>
    <row r="1389" spans="1:17" ht="300.75">
      <c r="A1389" s="167" t="s">
        <v>19</v>
      </c>
      <c r="B1389" s="148" t="s">
        <v>13</v>
      </c>
      <c r="C1389" s="564"/>
      <c r="D1389" s="564"/>
      <c r="E1389" s="563"/>
      <c r="F1389" s="563"/>
      <c r="G1389" s="150" t="s">
        <v>134</v>
      </c>
      <c r="H1389" s="128" t="s">
        <v>135</v>
      </c>
      <c r="I1389" s="128" t="s">
        <v>136</v>
      </c>
      <c r="J1389" s="166">
        <v>2</v>
      </c>
      <c r="K1389" s="186">
        <v>46024</v>
      </c>
      <c r="L1389" s="186">
        <v>47118</v>
      </c>
      <c r="M1389" s="513">
        <f t="shared" si="61"/>
        <v>156.28571428571428</v>
      </c>
      <c r="N1389" s="129">
        <v>0</v>
      </c>
      <c r="O1389" s="160" t="s">
        <v>4907</v>
      </c>
      <c r="P1389" s="511">
        <f t="shared" si="62"/>
        <v>0</v>
      </c>
      <c r="Q1389" s="512" t="str" cm="1">
        <f t="array" aca="1" ref="Q1389" ca="1">IF(ISNUMBER(P1389),IF(P1389=100%,"CUMPLIDA",IF(AND(ISNUMBER(L1389),ISNUMBER(INDIRECT("FECHA_"&amp;$B1389,1))), IF(L1389&lt;=INDIRECT("FECHA_"&amp;$B1389,1),"INCUMPLIDA","PROCESO"), "VERIFICAR FECHA")),"SIN VALOR AVANCE")</f>
        <v>PROCESO</v>
      </c>
    </row>
    <row r="1390" spans="1:17" ht="240.75">
      <c r="A1390" s="167" t="s">
        <v>19</v>
      </c>
      <c r="B1390" s="148" t="s">
        <v>13</v>
      </c>
      <c r="C1390" s="564" t="s">
        <v>359</v>
      </c>
      <c r="D1390" s="564" t="s">
        <v>296</v>
      </c>
      <c r="E1390" s="563" t="s">
        <v>360</v>
      </c>
      <c r="F1390" s="563" t="s">
        <v>361</v>
      </c>
      <c r="G1390" s="563" t="s">
        <v>287</v>
      </c>
      <c r="H1390" s="175" t="s">
        <v>225</v>
      </c>
      <c r="I1390" s="128" t="s">
        <v>226</v>
      </c>
      <c r="J1390" s="158">
        <v>1</v>
      </c>
      <c r="K1390" s="159">
        <v>44044</v>
      </c>
      <c r="L1390" s="159">
        <v>44196</v>
      </c>
      <c r="M1390" s="513">
        <f t="shared" si="61"/>
        <v>21.714285714285715</v>
      </c>
      <c r="N1390" s="129">
        <v>1</v>
      </c>
      <c r="O1390" s="128" t="s">
        <v>4946</v>
      </c>
      <c r="P1390" s="511">
        <f t="shared" si="62"/>
        <v>1</v>
      </c>
      <c r="Q1390" s="512" t="str" cm="1">
        <f t="array" aca="1" ref="Q1390" ca="1">IF(ISNUMBER(P1390),IF(P1390=100%,"CUMPLIDA",IF(AND(ISNUMBER(L1390),ISNUMBER(INDIRECT("FECHA_"&amp;$B1390,1))), IF(L1390&lt;=INDIRECT("FECHA_"&amp;$B1390,1),"INCUMPLIDA","PROCESO"), "VERIFICAR FECHA")),"SIN VALOR AVANCE")</f>
        <v>CUMPLIDA</v>
      </c>
    </row>
    <row r="1391" spans="1:17" ht="75.75">
      <c r="A1391" s="167" t="s">
        <v>19</v>
      </c>
      <c r="B1391" s="148" t="s">
        <v>13</v>
      </c>
      <c r="C1391" s="564"/>
      <c r="D1391" s="564"/>
      <c r="E1391" s="563"/>
      <c r="F1391" s="563"/>
      <c r="G1391" s="563"/>
      <c r="H1391" s="175" t="s">
        <v>227</v>
      </c>
      <c r="I1391" s="128" t="s">
        <v>228</v>
      </c>
      <c r="J1391" s="158">
        <v>1</v>
      </c>
      <c r="K1391" s="159">
        <v>45231</v>
      </c>
      <c r="L1391" s="159">
        <v>45504</v>
      </c>
      <c r="M1391" s="513">
        <f t="shared" si="61"/>
        <v>39</v>
      </c>
      <c r="N1391" s="129">
        <v>1</v>
      </c>
      <c r="O1391" s="160" t="s">
        <v>4894</v>
      </c>
      <c r="P1391" s="511">
        <f t="shared" si="62"/>
        <v>1</v>
      </c>
      <c r="Q1391" s="512" t="str" cm="1">
        <f t="array" aca="1" ref="Q1391" ca="1">IF(ISNUMBER(P1391),IF(P1391=100%,"CUMPLIDA",IF(AND(ISNUMBER(L1391),ISNUMBER(INDIRECT("FECHA_"&amp;$B1391,1))), IF(L1391&lt;=INDIRECT("FECHA_"&amp;$B1391,1),"INCUMPLIDA","PROCESO"), "VERIFICAR FECHA")),"SIN VALOR AVANCE")</f>
        <v>CUMPLIDA</v>
      </c>
    </row>
    <row r="1392" spans="1:17" ht="330.75">
      <c r="A1392" s="167" t="s">
        <v>19</v>
      </c>
      <c r="B1392" s="148" t="s">
        <v>13</v>
      </c>
      <c r="C1392" s="564"/>
      <c r="D1392" s="564"/>
      <c r="E1392" s="563"/>
      <c r="F1392" s="563"/>
      <c r="G1392" s="563"/>
      <c r="H1392" s="175" t="s">
        <v>230</v>
      </c>
      <c r="I1392" s="128" t="s">
        <v>231</v>
      </c>
      <c r="J1392" s="158">
        <v>1</v>
      </c>
      <c r="K1392" s="159">
        <v>45231</v>
      </c>
      <c r="L1392" s="159">
        <v>45504</v>
      </c>
      <c r="M1392" s="513">
        <f t="shared" si="61"/>
        <v>39</v>
      </c>
      <c r="N1392" s="129">
        <v>1</v>
      </c>
      <c r="O1392" s="160" t="s">
        <v>4912</v>
      </c>
      <c r="P1392" s="511">
        <f t="shared" si="62"/>
        <v>1</v>
      </c>
      <c r="Q1392" s="512" t="str" cm="1">
        <f t="array" aca="1" ref="Q1392" ca="1">IF(ISNUMBER(P1392),IF(P1392=100%,"CUMPLIDA",IF(AND(ISNUMBER(L1392),ISNUMBER(INDIRECT("FECHA_"&amp;$B1392,1))), IF(L1392&lt;=INDIRECT("FECHA_"&amp;$B1392,1),"INCUMPLIDA","PROCESO"), "VERIFICAR FECHA")),"SIN VALOR AVANCE")</f>
        <v>CUMPLIDA</v>
      </c>
    </row>
    <row r="1393" spans="1:17" ht="180.75">
      <c r="A1393" s="167" t="s">
        <v>19</v>
      </c>
      <c r="B1393" s="148" t="s">
        <v>13</v>
      </c>
      <c r="C1393" s="564"/>
      <c r="D1393" s="564"/>
      <c r="E1393" s="563"/>
      <c r="F1393" s="563"/>
      <c r="G1393" s="150" t="s">
        <v>117</v>
      </c>
      <c r="H1393" s="128" t="s">
        <v>118</v>
      </c>
      <c r="I1393" s="128" t="s">
        <v>119</v>
      </c>
      <c r="J1393" s="166">
        <v>1</v>
      </c>
      <c r="K1393" s="186">
        <v>45323</v>
      </c>
      <c r="L1393" s="186">
        <v>45747</v>
      </c>
      <c r="M1393" s="513">
        <f t="shared" si="61"/>
        <v>60.571428571428569</v>
      </c>
      <c r="N1393" s="129">
        <v>1</v>
      </c>
      <c r="O1393" s="160" t="s">
        <v>4936</v>
      </c>
      <c r="P1393" s="511">
        <f t="shared" si="62"/>
        <v>1</v>
      </c>
      <c r="Q1393" s="512" t="str" cm="1">
        <f t="array" aca="1" ref="Q1393" ca="1">IF(ISNUMBER(P1393),IF(P1393=100%,"CUMPLIDA",IF(AND(ISNUMBER(L1393),ISNUMBER(INDIRECT("FECHA_"&amp;$B1393,1))), IF(L1393&lt;=INDIRECT("FECHA_"&amp;$B1393,1),"INCUMPLIDA","PROCESO"), "VERIFICAR FECHA")),"SIN VALOR AVANCE")</f>
        <v>CUMPLIDA</v>
      </c>
    </row>
    <row r="1394" spans="1:17" ht="75.75">
      <c r="A1394" s="167" t="s">
        <v>19</v>
      </c>
      <c r="B1394" s="148" t="s">
        <v>13</v>
      </c>
      <c r="C1394" s="564"/>
      <c r="D1394" s="564"/>
      <c r="E1394" s="563"/>
      <c r="F1394" s="563"/>
      <c r="G1394" s="150" t="s">
        <v>120</v>
      </c>
      <c r="H1394" s="128" t="s">
        <v>120</v>
      </c>
      <c r="I1394" s="128" t="s">
        <v>121</v>
      </c>
      <c r="J1394" s="166">
        <v>1</v>
      </c>
      <c r="K1394" s="186">
        <v>45323</v>
      </c>
      <c r="L1394" s="186">
        <v>45747</v>
      </c>
      <c r="M1394" s="513">
        <f t="shared" si="61"/>
        <v>60.571428571428569</v>
      </c>
      <c r="N1394" s="129">
        <v>1</v>
      </c>
      <c r="O1394" s="160" t="s">
        <v>4944</v>
      </c>
      <c r="P1394" s="511">
        <f t="shared" si="62"/>
        <v>1</v>
      </c>
      <c r="Q1394" s="512" t="str" cm="1">
        <f t="array" aca="1" ref="Q1394" ca="1">IF(ISNUMBER(P1394),IF(P1394=100%,"CUMPLIDA",IF(AND(ISNUMBER(L1394),ISNUMBER(INDIRECT("FECHA_"&amp;$B1394,1))), IF(L1394&lt;=INDIRECT("FECHA_"&amp;$B1394,1),"INCUMPLIDA","PROCESO"), "VERIFICAR FECHA")),"SIN VALOR AVANCE")</f>
        <v>CUMPLIDA</v>
      </c>
    </row>
    <row r="1395" spans="1:17" ht="105.75">
      <c r="A1395" s="167" t="s">
        <v>19</v>
      </c>
      <c r="B1395" s="148" t="s">
        <v>13</v>
      </c>
      <c r="C1395" s="564"/>
      <c r="D1395" s="564"/>
      <c r="E1395" s="563"/>
      <c r="F1395" s="563"/>
      <c r="G1395" s="150" t="s">
        <v>194</v>
      </c>
      <c r="H1395" s="128" t="s">
        <v>195</v>
      </c>
      <c r="I1395" s="128" t="s">
        <v>196</v>
      </c>
      <c r="J1395" s="166">
        <v>1</v>
      </c>
      <c r="K1395" s="186">
        <v>45231</v>
      </c>
      <c r="L1395" s="186">
        <v>45747</v>
      </c>
      <c r="M1395" s="513">
        <f t="shared" si="61"/>
        <v>73.714285714285708</v>
      </c>
      <c r="N1395" s="129">
        <v>1</v>
      </c>
      <c r="O1395" s="128" t="s">
        <v>4858</v>
      </c>
      <c r="P1395" s="511">
        <f t="shared" si="62"/>
        <v>1</v>
      </c>
      <c r="Q1395" s="512" t="str" cm="1">
        <f t="array" aca="1" ref="Q1395" ca="1">IF(ISNUMBER(P1395),IF(P1395=100%,"CUMPLIDA",IF(AND(ISNUMBER(L1395),ISNUMBER(INDIRECT("FECHA_"&amp;$B1395,1))), IF(L1395&lt;=INDIRECT("FECHA_"&amp;$B1395,1),"INCUMPLIDA","PROCESO"), "VERIFICAR FECHA")),"SIN VALOR AVANCE")</f>
        <v>CUMPLIDA</v>
      </c>
    </row>
    <row r="1396" spans="1:17" ht="180.75">
      <c r="A1396" s="167" t="s">
        <v>19</v>
      </c>
      <c r="B1396" s="148" t="s">
        <v>13</v>
      </c>
      <c r="C1396" s="564"/>
      <c r="D1396" s="564"/>
      <c r="E1396" s="563"/>
      <c r="F1396" s="563"/>
      <c r="G1396" s="150" t="s">
        <v>122</v>
      </c>
      <c r="H1396" s="128" t="s">
        <v>122</v>
      </c>
      <c r="I1396" s="128" t="s">
        <v>200</v>
      </c>
      <c r="J1396" s="166">
        <v>1</v>
      </c>
      <c r="K1396" s="186">
        <v>45323</v>
      </c>
      <c r="L1396" s="186">
        <v>45747</v>
      </c>
      <c r="M1396" s="513">
        <f t="shared" si="61"/>
        <v>60.571428571428569</v>
      </c>
      <c r="N1396" s="129">
        <v>1</v>
      </c>
      <c r="O1396" s="160" t="s">
        <v>4936</v>
      </c>
      <c r="P1396" s="511">
        <f t="shared" si="62"/>
        <v>1</v>
      </c>
      <c r="Q1396" s="512" t="str" cm="1">
        <f t="array" aca="1" ref="Q1396" ca="1">IF(ISNUMBER(P1396),IF(P1396=100%,"CUMPLIDA",IF(AND(ISNUMBER(L1396),ISNUMBER(INDIRECT("FECHA_"&amp;$B1396,1))), IF(L1396&lt;=INDIRECT("FECHA_"&amp;$B1396,1),"INCUMPLIDA","PROCESO"), "VERIFICAR FECHA")),"SIN VALOR AVANCE")</f>
        <v>CUMPLIDA</v>
      </c>
    </row>
    <row r="1397" spans="1:17" ht="75.75">
      <c r="A1397" s="167" t="s">
        <v>19</v>
      </c>
      <c r="B1397" s="148" t="s">
        <v>13</v>
      </c>
      <c r="C1397" s="564"/>
      <c r="D1397" s="564"/>
      <c r="E1397" s="563"/>
      <c r="F1397" s="563"/>
      <c r="G1397" s="150" t="s">
        <v>288</v>
      </c>
      <c r="H1397" s="128" t="s">
        <v>288</v>
      </c>
      <c r="I1397" s="128" t="s">
        <v>125</v>
      </c>
      <c r="J1397" s="166">
        <v>1</v>
      </c>
      <c r="K1397" s="186">
        <v>45231</v>
      </c>
      <c r="L1397" s="186">
        <v>45747</v>
      </c>
      <c r="M1397" s="513">
        <f t="shared" si="61"/>
        <v>73.714285714285708</v>
      </c>
      <c r="N1397" s="129">
        <v>1</v>
      </c>
      <c r="O1397" s="160" t="s">
        <v>4944</v>
      </c>
      <c r="P1397" s="511">
        <f t="shared" si="62"/>
        <v>1</v>
      </c>
      <c r="Q1397" s="512" t="str" cm="1">
        <f t="array" aca="1" ref="Q1397" ca="1">IF(ISNUMBER(P1397),IF(P1397=100%,"CUMPLIDA",IF(AND(ISNUMBER(L1397),ISNUMBER(INDIRECT("FECHA_"&amp;$B1397,1))), IF(L1397&lt;=INDIRECT("FECHA_"&amp;$B1397,1),"INCUMPLIDA","PROCESO"), "VERIFICAR FECHA")),"SIN VALOR AVANCE")</f>
        <v>CUMPLIDA</v>
      </c>
    </row>
    <row r="1398" spans="1:17" ht="225.75">
      <c r="A1398" s="167" t="s">
        <v>19</v>
      </c>
      <c r="B1398" s="148" t="s">
        <v>13</v>
      </c>
      <c r="C1398" s="564"/>
      <c r="D1398" s="564"/>
      <c r="E1398" s="563"/>
      <c r="F1398" s="563"/>
      <c r="G1398" s="150" t="s">
        <v>289</v>
      </c>
      <c r="H1398" s="128" t="s">
        <v>289</v>
      </c>
      <c r="I1398" s="128" t="s">
        <v>233</v>
      </c>
      <c r="J1398" s="166">
        <v>1</v>
      </c>
      <c r="K1398" s="186">
        <v>45231</v>
      </c>
      <c r="L1398" s="186">
        <v>45808</v>
      </c>
      <c r="M1398" s="513">
        <f t="shared" si="61"/>
        <v>82.428571428571431</v>
      </c>
      <c r="N1398" s="129">
        <v>1</v>
      </c>
      <c r="O1398" s="160" t="s">
        <v>4945</v>
      </c>
      <c r="P1398" s="511">
        <f t="shared" si="62"/>
        <v>1</v>
      </c>
      <c r="Q1398" s="512" t="str" cm="1">
        <f t="array" aca="1" ref="Q1398" ca="1">IF(ISNUMBER(P1398),IF(P1398=100%,"CUMPLIDA",IF(AND(ISNUMBER(L1398),ISNUMBER(INDIRECT("FECHA_"&amp;$B1398,1))), IF(L1398&lt;=INDIRECT("FECHA_"&amp;$B1398,1),"INCUMPLIDA","PROCESO"), "VERIFICAR FECHA")),"SIN VALOR AVANCE")</f>
        <v>CUMPLIDA</v>
      </c>
    </row>
    <row r="1399" spans="1:17" ht="180.75">
      <c r="A1399" s="167" t="s">
        <v>19</v>
      </c>
      <c r="B1399" s="148" t="s">
        <v>13</v>
      </c>
      <c r="C1399" s="564"/>
      <c r="D1399" s="564"/>
      <c r="E1399" s="563"/>
      <c r="F1399" s="563"/>
      <c r="G1399" s="150" t="s">
        <v>128</v>
      </c>
      <c r="H1399" s="128" t="s">
        <v>129</v>
      </c>
      <c r="I1399" s="128" t="s">
        <v>130</v>
      </c>
      <c r="J1399" s="166">
        <v>7</v>
      </c>
      <c r="K1399" s="186">
        <v>46024</v>
      </c>
      <c r="L1399" s="186">
        <v>46660</v>
      </c>
      <c r="M1399" s="513">
        <f t="shared" si="61"/>
        <v>90.857142857142861</v>
      </c>
      <c r="N1399" s="129">
        <v>0</v>
      </c>
      <c r="O1399" s="160" t="s">
        <v>4915</v>
      </c>
      <c r="P1399" s="511">
        <f t="shared" si="62"/>
        <v>0</v>
      </c>
      <c r="Q1399" s="512" t="str" cm="1">
        <f t="array" aca="1" ref="Q1399" ca="1">IF(ISNUMBER(P1399),IF(P1399=100%,"CUMPLIDA",IF(AND(ISNUMBER(L1399),ISNUMBER(INDIRECT("FECHA_"&amp;$B1399,1))), IF(L1399&lt;=INDIRECT("FECHA_"&amp;$B1399,1),"INCUMPLIDA","PROCESO"), "VERIFICAR FECHA")),"SIN VALOR AVANCE")</f>
        <v>PROCESO</v>
      </c>
    </row>
    <row r="1400" spans="1:17" ht="165.75">
      <c r="A1400" s="167" t="s">
        <v>19</v>
      </c>
      <c r="B1400" s="148" t="s">
        <v>13</v>
      </c>
      <c r="C1400" s="564"/>
      <c r="D1400" s="564"/>
      <c r="E1400" s="563"/>
      <c r="F1400" s="563"/>
      <c r="G1400" s="150" t="s">
        <v>131</v>
      </c>
      <c r="H1400" s="128" t="s">
        <v>132</v>
      </c>
      <c r="I1400" s="128" t="s">
        <v>133</v>
      </c>
      <c r="J1400" s="166">
        <v>1</v>
      </c>
      <c r="K1400" s="186">
        <v>46024</v>
      </c>
      <c r="L1400" s="186">
        <v>46660</v>
      </c>
      <c r="M1400" s="513">
        <f t="shared" si="61"/>
        <v>90.857142857142861</v>
      </c>
      <c r="N1400" s="129">
        <v>0</v>
      </c>
      <c r="O1400" s="160" t="s">
        <v>4919</v>
      </c>
      <c r="P1400" s="511">
        <f t="shared" si="62"/>
        <v>0</v>
      </c>
      <c r="Q1400" s="512" t="str" cm="1">
        <f t="array" aca="1" ref="Q1400" ca="1">IF(ISNUMBER(P1400),IF(P1400=100%,"CUMPLIDA",IF(AND(ISNUMBER(L1400),ISNUMBER(INDIRECT("FECHA_"&amp;$B1400,1))), IF(L1400&lt;=INDIRECT("FECHA_"&amp;$B1400,1),"INCUMPLIDA","PROCESO"), "VERIFICAR FECHA")),"SIN VALOR AVANCE")</f>
        <v>PROCESO</v>
      </c>
    </row>
    <row r="1401" spans="1:17" ht="300.75">
      <c r="A1401" s="167" t="s">
        <v>19</v>
      </c>
      <c r="B1401" s="148" t="s">
        <v>13</v>
      </c>
      <c r="C1401" s="564"/>
      <c r="D1401" s="564"/>
      <c r="E1401" s="563"/>
      <c r="F1401" s="563"/>
      <c r="G1401" s="150" t="s">
        <v>134</v>
      </c>
      <c r="H1401" s="128" t="s">
        <v>135</v>
      </c>
      <c r="I1401" s="128" t="s">
        <v>136</v>
      </c>
      <c r="J1401" s="166">
        <v>2</v>
      </c>
      <c r="K1401" s="186">
        <v>46024</v>
      </c>
      <c r="L1401" s="186">
        <v>46660</v>
      </c>
      <c r="M1401" s="513">
        <f t="shared" si="61"/>
        <v>90.857142857142861</v>
      </c>
      <c r="N1401" s="129">
        <v>0</v>
      </c>
      <c r="O1401" s="160" t="s">
        <v>4907</v>
      </c>
      <c r="P1401" s="511">
        <f t="shared" si="62"/>
        <v>0</v>
      </c>
      <c r="Q1401" s="512" t="str" cm="1">
        <f t="array" aca="1" ref="Q1401" ca="1">IF(ISNUMBER(P1401),IF(P1401=100%,"CUMPLIDA",IF(AND(ISNUMBER(L1401),ISNUMBER(INDIRECT("FECHA_"&amp;$B1401,1))), IF(L1401&lt;=INDIRECT("FECHA_"&amp;$B1401,1),"INCUMPLIDA","PROCESO"), "VERIFICAR FECHA")),"SIN VALOR AVANCE")</f>
        <v>PROCESO</v>
      </c>
    </row>
    <row r="1402" spans="1:17" ht="315.75">
      <c r="A1402" s="167" t="s">
        <v>19</v>
      </c>
      <c r="B1402" s="148" t="s">
        <v>13</v>
      </c>
      <c r="C1402" s="564" t="s">
        <v>362</v>
      </c>
      <c r="D1402" s="564" t="s">
        <v>363</v>
      </c>
      <c r="E1402" s="563" t="s">
        <v>364</v>
      </c>
      <c r="F1402" s="563" t="s">
        <v>365</v>
      </c>
      <c r="G1402" s="150" t="s">
        <v>366</v>
      </c>
      <c r="H1402" s="128" t="s">
        <v>367</v>
      </c>
      <c r="I1402" s="128" t="s">
        <v>368</v>
      </c>
      <c r="J1402" s="158">
        <v>1</v>
      </c>
      <c r="K1402" s="159">
        <v>43983</v>
      </c>
      <c r="L1402" s="159">
        <v>44043</v>
      </c>
      <c r="M1402" s="513">
        <f t="shared" si="61"/>
        <v>8.5714285714285712</v>
      </c>
      <c r="N1402" s="129">
        <v>1</v>
      </c>
      <c r="O1402" s="128" t="s">
        <v>4947</v>
      </c>
      <c r="P1402" s="511">
        <f t="shared" si="62"/>
        <v>1</v>
      </c>
      <c r="Q1402" s="512" t="str" cm="1">
        <f t="array" aca="1" ref="Q1402" ca="1">IF(ISNUMBER(P1402),IF(P1402=100%,"CUMPLIDA",IF(AND(ISNUMBER(L1402),ISNUMBER(INDIRECT("FECHA_"&amp;$B1402,1))), IF(L1402&lt;=INDIRECT("FECHA_"&amp;$B1402,1),"INCUMPLIDA","PROCESO"), "VERIFICAR FECHA")),"SIN VALOR AVANCE")</f>
        <v>CUMPLIDA</v>
      </c>
    </row>
    <row r="1403" spans="1:17" ht="315.75">
      <c r="A1403" s="167" t="s">
        <v>19</v>
      </c>
      <c r="B1403" s="148" t="s">
        <v>13</v>
      </c>
      <c r="C1403" s="564"/>
      <c r="D1403" s="564"/>
      <c r="E1403" s="563"/>
      <c r="F1403" s="563"/>
      <c r="G1403" s="150" t="s">
        <v>366</v>
      </c>
      <c r="H1403" s="128" t="s">
        <v>369</v>
      </c>
      <c r="I1403" s="128" t="s">
        <v>370</v>
      </c>
      <c r="J1403" s="158">
        <v>1</v>
      </c>
      <c r="K1403" s="159">
        <v>44044</v>
      </c>
      <c r="L1403" s="159">
        <v>44104</v>
      </c>
      <c r="M1403" s="513">
        <f t="shared" si="61"/>
        <v>8.5714285714285712</v>
      </c>
      <c r="N1403" s="129">
        <v>1</v>
      </c>
      <c r="O1403" s="128" t="s">
        <v>4947</v>
      </c>
      <c r="P1403" s="511">
        <f t="shared" si="62"/>
        <v>1</v>
      </c>
      <c r="Q1403" s="512" t="str" cm="1">
        <f t="array" aca="1" ref="Q1403" ca="1">IF(ISNUMBER(P1403),IF(P1403=100%,"CUMPLIDA",IF(AND(ISNUMBER(L1403),ISNUMBER(INDIRECT("FECHA_"&amp;$B1403,1))), IF(L1403&lt;=INDIRECT("FECHA_"&amp;$B1403,1),"INCUMPLIDA","PROCESO"), "VERIFICAR FECHA")),"SIN VALOR AVANCE")</f>
        <v>CUMPLIDA</v>
      </c>
    </row>
    <row r="1404" spans="1:17" ht="315.75">
      <c r="A1404" s="167" t="s">
        <v>19</v>
      </c>
      <c r="B1404" s="148" t="s">
        <v>13</v>
      </c>
      <c r="C1404" s="564"/>
      <c r="D1404" s="564"/>
      <c r="E1404" s="563"/>
      <c r="F1404" s="563"/>
      <c r="G1404" s="150" t="s">
        <v>366</v>
      </c>
      <c r="H1404" s="128" t="s">
        <v>371</v>
      </c>
      <c r="I1404" s="128" t="s">
        <v>372</v>
      </c>
      <c r="J1404" s="158">
        <v>1</v>
      </c>
      <c r="K1404" s="159">
        <v>44105</v>
      </c>
      <c r="L1404" s="159">
        <v>44165</v>
      </c>
      <c r="M1404" s="513">
        <f t="shared" si="61"/>
        <v>8.5714285714285712</v>
      </c>
      <c r="N1404" s="129">
        <v>1</v>
      </c>
      <c r="O1404" s="128" t="s">
        <v>4948</v>
      </c>
      <c r="P1404" s="511">
        <f t="shared" si="62"/>
        <v>1</v>
      </c>
      <c r="Q1404" s="512" t="str" cm="1">
        <f t="array" aca="1" ref="Q1404" ca="1">IF(ISNUMBER(P1404),IF(P1404=100%,"CUMPLIDA",IF(AND(ISNUMBER(L1404),ISNUMBER(INDIRECT("FECHA_"&amp;$B1404,1))), IF(L1404&lt;=INDIRECT("FECHA_"&amp;$B1404,1),"INCUMPLIDA","PROCESO"), "VERIFICAR FECHA")),"SIN VALOR AVANCE")</f>
        <v>CUMPLIDA</v>
      </c>
    </row>
    <row r="1405" spans="1:17" ht="150.75">
      <c r="A1405" s="167" t="s">
        <v>19</v>
      </c>
      <c r="B1405" s="148" t="s">
        <v>13</v>
      </c>
      <c r="C1405" s="564"/>
      <c r="D1405" s="564"/>
      <c r="E1405" s="563"/>
      <c r="F1405" s="563"/>
      <c r="G1405" s="150" t="s">
        <v>366</v>
      </c>
      <c r="H1405" s="128" t="s">
        <v>373</v>
      </c>
      <c r="I1405" s="128" t="s">
        <v>374</v>
      </c>
      <c r="J1405" s="158">
        <v>1</v>
      </c>
      <c r="K1405" s="159">
        <v>44197</v>
      </c>
      <c r="L1405" s="159">
        <v>44530</v>
      </c>
      <c r="M1405" s="513">
        <f t="shared" si="61"/>
        <v>47.571428571428569</v>
      </c>
      <c r="N1405" s="129">
        <v>1</v>
      </c>
      <c r="O1405" s="128" t="s">
        <v>4949</v>
      </c>
      <c r="P1405" s="511">
        <f t="shared" si="62"/>
        <v>1</v>
      </c>
      <c r="Q1405" s="512" t="str" cm="1">
        <f t="array" aca="1" ref="Q1405" ca="1">IF(ISNUMBER(P1405),IF(P1405=100%,"CUMPLIDA",IF(AND(ISNUMBER(L1405),ISNUMBER(INDIRECT("FECHA_"&amp;$B1405,1))), IF(L1405&lt;=INDIRECT("FECHA_"&amp;$B1405,1),"INCUMPLIDA","PROCESO"), "VERIFICAR FECHA")),"SIN VALOR AVANCE")</f>
        <v>CUMPLIDA</v>
      </c>
    </row>
    <row r="1406" spans="1:17" ht="360.75">
      <c r="A1406" s="167" t="s">
        <v>19</v>
      </c>
      <c r="B1406" s="148" t="s">
        <v>13</v>
      </c>
      <c r="C1406" s="564"/>
      <c r="D1406" s="564"/>
      <c r="E1406" s="563"/>
      <c r="F1406" s="563"/>
      <c r="G1406" s="150" t="s">
        <v>366</v>
      </c>
      <c r="H1406" s="128" t="s">
        <v>375</v>
      </c>
      <c r="I1406" s="128" t="s">
        <v>376</v>
      </c>
      <c r="J1406" s="158">
        <v>2</v>
      </c>
      <c r="K1406" s="159">
        <v>44531</v>
      </c>
      <c r="L1406" s="159">
        <v>44835</v>
      </c>
      <c r="M1406" s="513">
        <f t="shared" ref="M1406:M1469" si="63">(L1406-K1406)/7</f>
        <v>43.428571428571431</v>
      </c>
      <c r="N1406" s="129">
        <v>2</v>
      </c>
      <c r="O1406" s="128" t="s">
        <v>4950</v>
      </c>
      <c r="P1406" s="511">
        <f t="shared" si="62"/>
        <v>1</v>
      </c>
      <c r="Q1406" s="512" t="str" cm="1">
        <f t="array" aca="1" ref="Q1406" ca="1">IF(ISNUMBER(P1406),IF(P1406=100%,"CUMPLIDA",IF(AND(ISNUMBER(L1406),ISNUMBER(INDIRECT("FECHA_"&amp;$B1406,1))), IF(L1406&lt;=INDIRECT("FECHA_"&amp;$B1406,1),"INCUMPLIDA","PROCESO"), "VERIFICAR FECHA")),"SIN VALOR AVANCE")</f>
        <v>CUMPLIDA</v>
      </c>
    </row>
    <row r="1407" spans="1:17" ht="360.75">
      <c r="A1407" s="167" t="s">
        <v>19</v>
      </c>
      <c r="B1407" s="148" t="s">
        <v>13</v>
      </c>
      <c r="C1407" s="564"/>
      <c r="D1407" s="564"/>
      <c r="E1407" s="563"/>
      <c r="F1407" s="563"/>
      <c r="G1407" s="150" t="s">
        <v>366</v>
      </c>
      <c r="H1407" s="128" t="s">
        <v>377</v>
      </c>
      <c r="I1407" s="128" t="s">
        <v>206</v>
      </c>
      <c r="J1407" s="158">
        <v>1</v>
      </c>
      <c r="K1407" s="159">
        <v>45597</v>
      </c>
      <c r="L1407" s="191">
        <v>46052</v>
      </c>
      <c r="M1407" s="513">
        <f t="shared" si="63"/>
        <v>65</v>
      </c>
      <c r="N1407" s="129">
        <v>0.3</v>
      </c>
      <c r="O1407" s="128" t="s">
        <v>4951</v>
      </c>
      <c r="P1407" s="511">
        <f t="shared" si="62"/>
        <v>0.3</v>
      </c>
      <c r="Q1407" s="512" t="str" cm="1">
        <f t="array" aca="1" ref="Q1407" ca="1">IF(ISNUMBER(P1407),IF(P1407=100%,"CUMPLIDA",IF(AND(ISNUMBER(L1407),ISNUMBER(INDIRECT("FECHA_"&amp;$B1407,1))), IF(L1407&lt;=INDIRECT("FECHA_"&amp;$B1407,1),"INCUMPLIDA","PROCESO"), "VERIFICAR FECHA")),"SIN VALOR AVANCE")</f>
        <v>PROCESO</v>
      </c>
    </row>
    <row r="1408" spans="1:17" ht="330.75">
      <c r="A1408" s="167" t="s">
        <v>19</v>
      </c>
      <c r="B1408" s="148" t="s">
        <v>13</v>
      </c>
      <c r="C1408" s="564" t="s">
        <v>378</v>
      </c>
      <c r="D1408" s="564" t="s">
        <v>322</v>
      </c>
      <c r="E1408" s="563" t="s">
        <v>379</v>
      </c>
      <c r="F1408" s="563" t="s">
        <v>380</v>
      </c>
      <c r="G1408" s="572" t="s">
        <v>345</v>
      </c>
      <c r="H1408" s="175" t="s">
        <v>225</v>
      </c>
      <c r="I1408" s="128" t="s">
        <v>226</v>
      </c>
      <c r="J1408" s="158">
        <v>1</v>
      </c>
      <c r="K1408" s="159">
        <v>44044</v>
      </c>
      <c r="L1408" s="159">
        <v>44196</v>
      </c>
      <c r="M1408" s="513">
        <f t="shared" si="63"/>
        <v>21.714285714285715</v>
      </c>
      <c r="N1408" s="129">
        <v>1</v>
      </c>
      <c r="O1408" s="128" t="s">
        <v>4952</v>
      </c>
      <c r="P1408" s="511">
        <f t="shared" si="62"/>
        <v>1</v>
      </c>
      <c r="Q1408" s="512" t="str" cm="1">
        <f t="array" aca="1" ref="Q1408" ca="1">IF(ISNUMBER(P1408),IF(P1408=100%,"CUMPLIDA",IF(AND(ISNUMBER(L1408),ISNUMBER(INDIRECT("FECHA_"&amp;$B1408,1))), IF(L1408&lt;=INDIRECT("FECHA_"&amp;$B1408,1),"INCUMPLIDA","PROCESO"), "VERIFICAR FECHA")),"SIN VALOR AVANCE")</f>
        <v>CUMPLIDA</v>
      </c>
    </row>
    <row r="1409" spans="1:17" ht="75.75">
      <c r="A1409" s="167" t="s">
        <v>19</v>
      </c>
      <c r="B1409" s="148" t="s">
        <v>13</v>
      </c>
      <c r="C1409" s="564"/>
      <c r="D1409" s="564"/>
      <c r="E1409" s="563"/>
      <c r="F1409" s="563"/>
      <c r="G1409" s="573"/>
      <c r="H1409" s="175" t="s">
        <v>227</v>
      </c>
      <c r="I1409" s="128" t="s">
        <v>228</v>
      </c>
      <c r="J1409" s="158">
        <v>1</v>
      </c>
      <c r="K1409" s="159">
        <v>45231</v>
      </c>
      <c r="L1409" s="159">
        <v>45504</v>
      </c>
      <c r="M1409" s="513">
        <f t="shared" si="63"/>
        <v>39</v>
      </c>
      <c r="N1409" s="129">
        <v>1</v>
      </c>
      <c r="O1409" s="160" t="s">
        <v>4894</v>
      </c>
      <c r="P1409" s="511">
        <f t="shared" si="62"/>
        <v>1</v>
      </c>
      <c r="Q1409" s="512" t="str" cm="1">
        <f t="array" aca="1" ref="Q1409" ca="1">IF(ISNUMBER(P1409),IF(P1409=100%,"CUMPLIDA",IF(AND(ISNUMBER(L1409),ISNUMBER(INDIRECT("FECHA_"&amp;$B1409,1))), IF(L1409&lt;=INDIRECT("FECHA_"&amp;$B1409,1),"INCUMPLIDA","PROCESO"), "VERIFICAR FECHA")),"SIN VALOR AVANCE")</f>
        <v>CUMPLIDA</v>
      </c>
    </row>
    <row r="1410" spans="1:17" ht="330.75">
      <c r="A1410" s="167" t="s">
        <v>19</v>
      </c>
      <c r="B1410" s="148" t="s">
        <v>13</v>
      </c>
      <c r="C1410" s="564"/>
      <c r="D1410" s="564"/>
      <c r="E1410" s="563"/>
      <c r="F1410" s="563"/>
      <c r="G1410" s="574"/>
      <c r="H1410" s="175" t="s">
        <v>230</v>
      </c>
      <c r="I1410" s="128" t="s">
        <v>231</v>
      </c>
      <c r="J1410" s="158">
        <v>1</v>
      </c>
      <c r="K1410" s="159">
        <v>45231</v>
      </c>
      <c r="L1410" s="159">
        <v>45504</v>
      </c>
      <c r="M1410" s="513">
        <f t="shared" si="63"/>
        <v>39</v>
      </c>
      <c r="N1410" s="129">
        <v>1</v>
      </c>
      <c r="O1410" s="160" t="s">
        <v>4912</v>
      </c>
      <c r="P1410" s="511">
        <f t="shared" si="62"/>
        <v>1</v>
      </c>
      <c r="Q1410" s="512" t="str" cm="1">
        <f t="array" aca="1" ref="Q1410" ca="1">IF(ISNUMBER(P1410),IF(P1410=100%,"CUMPLIDA",IF(AND(ISNUMBER(L1410),ISNUMBER(INDIRECT("FECHA_"&amp;$B1410,1))), IF(L1410&lt;=INDIRECT("FECHA_"&amp;$B1410,1),"INCUMPLIDA","PROCESO"), "VERIFICAR FECHA")),"SIN VALOR AVANCE")</f>
        <v>CUMPLIDA</v>
      </c>
    </row>
    <row r="1411" spans="1:17" ht="180.75">
      <c r="A1411" s="167" t="s">
        <v>19</v>
      </c>
      <c r="B1411" s="148" t="s">
        <v>13</v>
      </c>
      <c r="C1411" s="564"/>
      <c r="D1411" s="564"/>
      <c r="E1411" s="563"/>
      <c r="F1411" s="563"/>
      <c r="G1411" s="150" t="s">
        <v>117</v>
      </c>
      <c r="H1411" s="128" t="s">
        <v>118</v>
      </c>
      <c r="I1411" s="128" t="s">
        <v>119</v>
      </c>
      <c r="J1411" s="166">
        <v>1</v>
      </c>
      <c r="K1411" s="186">
        <v>45323</v>
      </c>
      <c r="L1411" s="186">
        <v>45747</v>
      </c>
      <c r="M1411" s="513">
        <f t="shared" si="63"/>
        <v>60.571428571428569</v>
      </c>
      <c r="N1411" s="129">
        <v>1</v>
      </c>
      <c r="O1411" s="160" t="s">
        <v>4914</v>
      </c>
      <c r="P1411" s="511">
        <f t="shared" si="62"/>
        <v>1</v>
      </c>
      <c r="Q1411" s="512" t="str" cm="1">
        <f t="array" aca="1" ref="Q1411" ca="1">IF(ISNUMBER(P1411),IF(P1411=100%,"CUMPLIDA",IF(AND(ISNUMBER(L1411),ISNUMBER(INDIRECT("FECHA_"&amp;$B1411,1))), IF(L1411&lt;=INDIRECT("FECHA_"&amp;$B1411,1),"INCUMPLIDA","PROCESO"), "VERIFICAR FECHA")),"SIN VALOR AVANCE")</f>
        <v>CUMPLIDA</v>
      </c>
    </row>
    <row r="1412" spans="1:17" ht="90.75">
      <c r="A1412" s="167" t="s">
        <v>19</v>
      </c>
      <c r="B1412" s="148" t="s">
        <v>13</v>
      </c>
      <c r="C1412" s="564"/>
      <c r="D1412" s="564"/>
      <c r="E1412" s="563"/>
      <c r="F1412" s="563"/>
      <c r="G1412" s="150" t="s">
        <v>120</v>
      </c>
      <c r="H1412" s="128" t="s">
        <v>120</v>
      </c>
      <c r="I1412" s="128" t="s">
        <v>121</v>
      </c>
      <c r="J1412" s="166">
        <v>1</v>
      </c>
      <c r="K1412" s="186">
        <v>45323</v>
      </c>
      <c r="L1412" s="186">
        <v>45747</v>
      </c>
      <c r="M1412" s="513">
        <f t="shared" si="63"/>
        <v>60.571428571428569</v>
      </c>
      <c r="N1412" s="129">
        <v>1</v>
      </c>
      <c r="O1412" s="160" t="s">
        <v>4953</v>
      </c>
      <c r="P1412" s="511">
        <f t="shared" si="62"/>
        <v>1</v>
      </c>
      <c r="Q1412" s="512" t="str" cm="1">
        <f t="array" aca="1" ref="Q1412" ca="1">IF(ISNUMBER(P1412),IF(P1412=100%,"CUMPLIDA",IF(AND(ISNUMBER(L1412),ISNUMBER(INDIRECT("FECHA_"&amp;$B1412,1))), IF(L1412&lt;=INDIRECT("FECHA_"&amp;$B1412,1),"INCUMPLIDA","PROCESO"), "VERIFICAR FECHA")),"SIN VALOR AVANCE")</f>
        <v>CUMPLIDA</v>
      </c>
    </row>
    <row r="1413" spans="1:17" ht="105.75">
      <c r="A1413" s="167" t="s">
        <v>19</v>
      </c>
      <c r="B1413" s="148" t="s">
        <v>13</v>
      </c>
      <c r="C1413" s="564"/>
      <c r="D1413" s="564"/>
      <c r="E1413" s="563"/>
      <c r="F1413" s="563"/>
      <c r="G1413" s="150" t="s">
        <v>194</v>
      </c>
      <c r="H1413" s="128" t="s">
        <v>195</v>
      </c>
      <c r="I1413" s="128" t="s">
        <v>196</v>
      </c>
      <c r="J1413" s="166">
        <v>1</v>
      </c>
      <c r="K1413" s="186">
        <v>45231</v>
      </c>
      <c r="L1413" s="186">
        <v>45747</v>
      </c>
      <c r="M1413" s="513">
        <f t="shared" si="63"/>
        <v>73.714285714285708</v>
      </c>
      <c r="N1413" s="129">
        <v>1</v>
      </c>
      <c r="O1413" s="128" t="s">
        <v>4858</v>
      </c>
      <c r="P1413" s="511">
        <f t="shared" si="62"/>
        <v>1</v>
      </c>
      <c r="Q1413" s="512" t="str" cm="1">
        <f t="array" aca="1" ref="Q1413" ca="1">IF(ISNUMBER(P1413),IF(P1413=100%,"CUMPLIDA",IF(AND(ISNUMBER(L1413),ISNUMBER(INDIRECT("FECHA_"&amp;$B1413,1))), IF(L1413&lt;=INDIRECT("FECHA_"&amp;$B1413,1),"INCUMPLIDA","PROCESO"), "VERIFICAR FECHA")),"SIN VALOR AVANCE")</f>
        <v>CUMPLIDA</v>
      </c>
    </row>
    <row r="1414" spans="1:17" ht="180.75">
      <c r="A1414" s="167" t="s">
        <v>19</v>
      </c>
      <c r="B1414" s="148" t="s">
        <v>13</v>
      </c>
      <c r="C1414" s="564"/>
      <c r="D1414" s="564"/>
      <c r="E1414" s="563"/>
      <c r="F1414" s="563"/>
      <c r="G1414" s="150" t="s">
        <v>122</v>
      </c>
      <c r="H1414" s="128" t="s">
        <v>122</v>
      </c>
      <c r="I1414" s="128" t="s">
        <v>200</v>
      </c>
      <c r="J1414" s="166">
        <v>1</v>
      </c>
      <c r="K1414" s="186">
        <v>45323</v>
      </c>
      <c r="L1414" s="186">
        <v>45747</v>
      </c>
      <c r="M1414" s="513">
        <f t="shared" si="63"/>
        <v>60.571428571428569</v>
      </c>
      <c r="N1414" s="129">
        <v>1</v>
      </c>
      <c r="O1414" s="160" t="s">
        <v>4914</v>
      </c>
      <c r="P1414" s="511">
        <f t="shared" si="62"/>
        <v>1</v>
      </c>
      <c r="Q1414" s="512" t="str" cm="1">
        <f t="array" aca="1" ref="Q1414" ca="1">IF(ISNUMBER(P1414),IF(P1414=100%,"CUMPLIDA",IF(AND(ISNUMBER(L1414),ISNUMBER(INDIRECT("FECHA_"&amp;$B1414,1))), IF(L1414&lt;=INDIRECT("FECHA_"&amp;$B1414,1),"INCUMPLIDA","PROCESO"), "VERIFICAR FECHA")),"SIN VALOR AVANCE")</f>
        <v>CUMPLIDA</v>
      </c>
    </row>
    <row r="1415" spans="1:17" ht="90.75">
      <c r="A1415" s="167" t="s">
        <v>19</v>
      </c>
      <c r="B1415" s="148" t="s">
        <v>13</v>
      </c>
      <c r="C1415" s="564"/>
      <c r="D1415" s="564"/>
      <c r="E1415" s="563"/>
      <c r="F1415" s="563"/>
      <c r="G1415" s="150" t="s">
        <v>288</v>
      </c>
      <c r="H1415" s="128" t="s">
        <v>288</v>
      </c>
      <c r="I1415" s="128" t="s">
        <v>125</v>
      </c>
      <c r="J1415" s="166">
        <v>1</v>
      </c>
      <c r="K1415" s="186">
        <v>45231</v>
      </c>
      <c r="L1415" s="186">
        <v>45747</v>
      </c>
      <c r="M1415" s="513">
        <f t="shared" si="63"/>
        <v>73.714285714285708</v>
      </c>
      <c r="N1415" s="129">
        <v>1</v>
      </c>
      <c r="O1415" s="160" t="s">
        <v>4953</v>
      </c>
      <c r="P1415" s="511">
        <f t="shared" si="62"/>
        <v>1</v>
      </c>
      <c r="Q1415" s="512" t="str" cm="1">
        <f t="array" aca="1" ref="Q1415" ca="1">IF(ISNUMBER(P1415),IF(P1415=100%,"CUMPLIDA",IF(AND(ISNUMBER(L1415),ISNUMBER(INDIRECT("FECHA_"&amp;$B1415,1))), IF(L1415&lt;=INDIRECT("FECHA_"&amp;$B1415,1),"INCUMPLIDA","PROCESO"), "VERIFICAR FECHA")),"SIN VALOR AVANCE")</f>
        <v>CUMPLIDA</v>
      </c>
    </row>
    <row r="1416" spans="1:17" ht="225.75">
      <c r="A1416" s="167" t="s">
        <v>19</v>
      </c>
      <c r="B1416" s="148" t="s">
        <v>13</v>
      </c>
      <c r="C1416" s="564"/>
      <c r="D1416" s="564"/>
      <c r="E1416" s="563"/>
      <c r="F1416" s="563"/>
      <c r="G1416" s="150" t="s">
        <v>289</v>
      </c>
      <c r="H1416" s="128" t="s">
        <v>289</v>
      </c>
      <c r="I1416" s="128" t="s">
        <v>233</v>
      </c>
      <c r="J1416" s="166">
        <v>1</v>
      </c>
      <c r="K1416" s="186">
        <v>45231</v>
      </c>
      <c r="L1416" s="186">
        <v>45808</v>
      </c>
      <c r="M1416" s="513">
        <f t="shared" si="63"/>
        <v>82.428571428571431</v>
      </c>
      <c r="N1416" s="129">
        <v>1</v>
      </c>
      <c r="O1416" s="160" t="s">
        <v>4895</v>
      </c>
      <c r="P1416" s="511">
        <f t="shared" si="62"/>
        <v>1</v>
      </c>
      <c r="Q1416" s="512" t="str" cm="1">
        <f t="array" aca="1" ref="Q1416" ca="1">IF(ISNUMBER(P1416),IF(P1416=100%,"CUMPLIDA",IF(AND(ISNUMBER(L1416),ISNUMBER(INDIRECT("FECHA_"&amp;$B1416,1))), IF(L1416&lt;=INDIRECT("FECHA_"&amp;$B1416,1),"INCUMPLIDA","PROCESO"), "VERIFICAR FECHA")),"SIN VALOR AVANCE")</f>
        <v>CUMPLIDA</v>
      </c>
    </row>
    <row r="1417" spans="1:17" ht="180.75">
      <c r="A1417" s="167" t="s">
        <v>19</v>
      </c>
      <c r="B1417" s="148" t="s">
        <v>13</v>
      </c>
      <c r="C1417" s="564"/>
      <c r="D1417" s="564"/>
      <c r="E1417" s="563"/>
      <c r="F1417" s="563"/>
      <c r="G1417" s="150" t="s">
        <v>128</v>
      </c>
      <c r="H1417" s="128" t="s">
        <v>129</v>
      </c>
      <c r="I1417" s="128" t="s">
        <v>130</v>
      </c>
      <c r="J1417" s="166">
        <v>7</v>
      </c>
      <c r="K1417" s="186">
        <v>46024</v>
      </c>
      <c r="L1417" s="186">
        <v>46660</v>
      </c>
      <c r="M1417" s="513">
        <f t="shared" si="63"/>
        <v>90.857142857142861</v>
      </c>
      <c r="N1417" s="129">
        <v>0</v>
      </c>
      <c r="O1417" s="160" t="s">
        <v>4915</v>
      </c>
      <c r="P1417" s="511">
        <f t="shared" si="62"/>
        <v>0</v>
      </c>
      <c r="Q1417" s="512" t="str" cm="1">
        <f t="array" aca="1" ref="Q1417" ca="1">IF(ISNUMBER(P1417),IF(P1417=100%,"CUMPLIDA",IF(AND(ISNUMBER(L1417),ISNUMBER(INDIRECT("FECHA_"&amp;$B1417,1))), IF(L1417&lt;=INDIRECT("FECHA_"&amp;$B1417,1),"INCUMPLIDA","PROCESO"), "VERIFICAR FECHA")),"SIN VALOR AVANCE")</f>
        <v>PROCESO</v>
      </c>
    </row>
    <row r="1418" spans="1:17" ht="150.75">
      <c r="A1418" s="167" t="s">
        <v>19</v>
      </c>
      <c r="B1418" s="148" t="s">
        <v>13</v>
      </c>
      <c r="C1418" s="564"/>
      <c r="D1418" s="564"/>
      <c r="E1418" s="563"/>
      <c r="F1418" s="563"/>
      <c r="G1418" s="150" t="s">
        <v>131</v>
      </c>
      <c r="H1418" s="128" t="s">
        <v>132</v>
      </c>
      <c r="I1418" s="128" t="s">
        <v>133</v>
      </c>
      <c r="J1418" s="166">
        <v>1</v>
      </c>
      <c r="K1418" s="186">
        <v>46024</v>
      </c>
      <c r="L1418" s="186">
        <v>46660</v>
      </c>
      <c r="M1418" s="513">
        <f t="shared" si="63"/>
        <v>90.857142857142861</v>
      </c>
      <c r="N1418" s="129">
        <v>0</v>
      </c>
      <c r="O1418" s="160" t="s">
        <v>4942</v>
      </c>
      <c r="P1418" s="511">
        <f t="shared" si="62"/>
        <v>0</v>
      </c>
      <c r="Q1418" s="512" t="str" cm="1">
        <f t="array" aca="1" ref="Q1418" ca="1">IF(ISNUMBER(P1418),IF(P1418=100%,"CUMPLIDA",IF(AND(ISNUMBER(L1418),ISNUMBER(INDIRECT("FECHA_"&amp;$B1418,1))), IF(L1418&lt;=INDIRECT("FECHA_"&amp;$B1418,1),"INCUMPLIDA","PROCESO"), "VERIFICAR FECHA")),"SIN VALOR AVANCE")</f>
        <v>PROCESO</v>
      </c>
    </row>
    <row r="1419" spans="1:17" ht="330.75">
      <c r="A1419" s="167" t="s">
        <v>19</v>
      </c>
      <c r="B1419" s="148" t="s">
        <v>13</v>
      </c>
      <c r="C1419" s="564"/>
      <c r="D1419" s="564"/>
      <c r="E1419" s="563"/>
      <c r="F1419" s="563"/>
      <c r="G1419" s="150" t="s">
        <v>134</v>
      </c>
      <c r="H1419" s="128" t="s">
        <v>135</v>
      </c>
      <c r="I1419" s="128" t="s">
        <v>136</v>
      </c>
      <c r="J1419" s="166">
        <v>2</v>
      </c>
      <c r="K1419" s="186">
        <v>46024</v>
      </c>
      <c r="L1419" s="186">
        <v>46660</v>
      </c>
      <c r="M1419" s="513">
        <f t="shared" si="63"/>
        <v>90.857142857142861</v>
      </c>
      <c r="N1419" s="129">
        <v>0</v>
      </c>
      <c r="O1419" s="160" t="s">
        <v>4901</v>
      </c>
      <c r="P1419" s="511">
        <f t="shared" si="62"/>
        <v>0</v>
      </c>
      <c r="Q1419" s="512" t="str" cm="1">
        <f t="array" aca="1" ref="Q1419" ca="1">IF(ISNUMBER(P1419),IF(P1419=100%,"CUMPLIDA",IF(AND(ISNUMBER(L1419),ISNUMBER(INDIRECT("FECHA_"&amp;$B1419,1))), IF(L1419&lt;=INDIRECT("FECHA_"&amp;$B1419,1),"INCUMPLIDA","PROCESO"), "VERIFICAR FECHA")),"SIN VALOR AVANCE")</f>
        <v>PROCESO</v>
      </c>
    </row>
    <row r="1420" spans="1:17" ht="165.75">
      <c r="A1420" s="167" t="s">
        <v>19</v>
      </c>
      <c r="B1420" s="148" t="s">
        <v>13</v>
      </c>
      <c r="C1420" s="564" t="s">
        <v>381</v>
      </c>
      <c r="D1420" s="564" t="s">
        <v>284</v>
      </c>
      <c r="E1420" s="563" t="s">
        <v>382</v>
      </c>
      <c r="F1420" s="563" t="s">
        <v>383</v>
      </c>
      <c r="G1420" s="150" t="s">
        <v>384</v>
      </c>
      <c r="H1420" s="128" t="s">
        <v>385</v>
      </c>
      <c r="I1420" s="128" t="s">
        <v>386</v>
      </c>
      <c r="J1420" s="151">
        <v>1</v>
      </c>
      <c r="K1420" s="159">
        <v>43617</v>
      </c>
      <c r="L1420" s="159">
        <v>43677</v>
      </c>
      <c r="M1420" s="513">
        <f t="shared" si="63"/>
        <v>8.5714285714285712</v>
      </c>
      <c r="N1420" s="154">
        <v>1</v>
      </c>
      <c r="O1420" s="128" t="s">
        <v>4954</v>
      </c>
      <c r="P1420" s="511">
        <f t="shared" si="62"/>
        <v>1</v>
      </c>
      <c r="Q1420" s="512" t="str" cm="1">
        <f t="array" aca="1" ref="Q1420" ca="1">IF(ISNUMBER(P1420),IF(P1420=100%,"CUMPLIDA",IF(AND(ISNUMBER(L1420),ISNUMBER(INDIRECT("FECHA_"&amp;$B1420,1))), IF(L1420&lt;=INDIRECT("FECHA_"&amp;$B1420,1),"INCUMPLIDA","PROCESO"), "VERIFICAR FECHA")),"SIN VALOR AVANCE")</f>
        <v>CUMPLIDA</v>
      </c>
    </row>
    <row r="1421" spans="1:17" ht="225.75">
      <c r="A1421" s="167" t="s">
        <v>19</v>
      </c>
      <c r="B1421" s="148" t="s">
        <v>13</v>
      </c>
      <c r="C1421" s="564"/>
      <c r="D1421" s="564"/>
      <c r="E1421" s="563"/>
      <c r="F1421" s="563"/>
      <c r="G1421" s="150" t="s">
        <v>387</v>
      </c>
      <c r="H1421" s="128" t="s">
        <v>388</v>
      </c>
      <c r="I1421" s="128" t="s">
        <v>389</v>
      </c>
      <c r="J1421" s="151">
        <v>1</v>
      </c>
      <c r="K1421" s="159">
        <v>43678</v>
      </c>
      <c r="L1421" s="159">
        <v>43738</v>
      </c>
      <c r="M1421" s="513">
        <f t="shared" si="63"/>
        <v>8.5714285714285712</v>
      </c>
      <c r="N1421" s="154">
        <v>1</v>
      </c>
      <c r="O1421" s="128" t="s">
        <v>4955</v>
      </c>
      <c r="P1421" s="511">
        <f t="shared" si="62"/>
        <v>1</v>
      </c>
      <c r="Q1421" s="512" t="str" cm="1">
        <f t="array" aca="1" ref="Q1421" ca="1">IF(ISNUMBER(P1421),IF(P1421=100%,"CUMPLIDA",IF(AND(ISNUMBER(L1421),ISNUMBER(INDIRECT("FECHA_"&amp;$B1421,1))), IF(L1421&lt;=INDIRECT("FECHA_"&amp;$B1421,1),"INCUMPLIDA","PROCESO"), "VERIFICAR FECHA")),"SIN VALOR AVANCE")</f>
        <v>CUMPLIDA</v>
      </c>
    </row>
    <row r="1422" spans="1:17" ht="270.75">
      <c r="A1422" s="167" t="s">
        <v>19</v>
      </c>
      <c r="B1422" s="148" t="s">
        <v>13</v>
      </c>
      <c r="C1422" s="564"/>
      <c r="D1422" s="564"/>
      <c r="E1422" s="563"/>
      <c r="F1422" s="563"/>
      <c r="G1422" s="563" t="s">
        <v>287</v>
      </c>
      <c r="H1422" s="175" t="s">
        <v>225</v>
      </c>
      <c r="I1422" s="128" t="s">
        <v>226</v>
      </c>
      <c r="J1422" s="158">
        <v>1</v>
      </c>
      <c r="K1422" s="159">
        <v>44044</v>
      </c>
      <c r="L1422" s="159">
        <v>44196</v>
      </c>
      <c r="M1422" s="513">
        <f t="shared" si="63"/>
        <v>21.714285714285715</v>
      </c>
      <c r="N1422" s="129">
        <v>1</v>
      </c>
      <c r="O1422" s="128" t="s">
        <v>4956</v>
      </c>
      <c r="P1422" s="511">
        <f t="shared" si="62"/>
        <v>1</v>
      </c>
      <c r="Q1422" s="512" t="str" cm="1">
        <f t="array" aca="1" ref="Q1422" ca="1">IF(ISNUMBER(P1422),IF(P1422=100%,"CUMPLIDA",IF(AND(ISNUMBER(L1422),ISNUMBER(INDIRECT("FECHA_"&amp;$B1422,1))), IF(L1422&lt;=INDIRECT("FECHA_"&amp;$B1422,1),"INCUMPLIDA","PROCESO"), "VERIFICAR FECHA")),"SIN VALOR AVANCE")</f>
        <v>CUMPLIDA</v>
      </c>
    </row>
    <row r="1423" spans="1:17" ht="75.75">
      <c r="A1423" s="167" t="s">
        <v>19</v>
      </c>
      <c r="B1423" s="148" t="s">
        <v>13</v>
      </c>
      <c r="C1423" s="564"/>
      <c r="D1423" s="564"/>
      <c r="E1423" s="563"/>
      <c r="F1423" s="563"/>
      <c r="G1423" s="563"/>
      <c r="H1423" s="175" t="s">
        <v>227</v>
      </c>
      <c r="I1423" s="128" t="s">
        <v>228</v>
      </c>
      <c r="J1423" s="158">
        <v>1</v>
      </c>
      <c r="K1423" s="159">
        <v>45231</v>
      </c>
      <c r="L1423" s="159">
        <v>45504</v>
      </c>
      <c r="M1423" s="513">
        <f t="shared" si="63"/>
        <v>39</v>
      </c>
      <c r="N1423" s="129">
        <v>1</v>
      </c>
      <c r="O1423" s="160" t="s">
        <v>4894</v>
      </c>
      <c r="P1423" s="511">
        <f t="shared" si="62"/>
        <v>1</v>
      </c>
      <c r="Q1423" s="512" t="str" cm="1">
        <f t="array" aca="1" ref="Q1423" ca="1">IF(ISNUMBER(P1423),IF(P1423=100%,"CUMPLIDA",IF(AND(ISNUMBER(L1423),ISNUMBER(INDIRECT("FECHA_"&amp;$B1423,1))), IF(L1423&lt;=INDIRECT("FECHA_"&amp;$B1423,1),"INCUMPLIDA","PROCESO"), "VERIFICAR FECHA")),"SIN VALOR AVANCE")</f>
        <v>CUMPLIDA</v>
      </c>
    </row>
    <row r="1424" spans="1:17" ht="330.75">
      <c r="A1424" s="167" t="s">
        <v>19</v>
      </c>
      <c r="B1424" s="148" t="s">
        <v>13</v>
      </c>
      <c r="C1424" s="564"/>
      <c r="D1424" s="564"/>
      <c r="E1424" s="563"/>
      <c r="F1424" s="563"/>
      <c r="G1424" s="563"/>
      <c r="H1424" s="175" t="s">
        <v>230</v>
      </c>
      <c r="I1424" s="128" t="s">
        <v>231</v>
      </c>
      <c r="J1424" s="158">
        <v>1</v>
      </c>
      <c r="K1424" s="159">
        <v>45231</v>
      </c>
      <c r="L1424" s="159">
        <v>45504</v>
      </c>
      <c r="M1424" s="513">
        <f t="shared" si="63"/>
        <v>39</v>
      </c>
      <c r="N1424" s="129">
        <v>1</v>
      </c>
      <c r="O1424" s="160" t="s">
        <v>4912</v>
      </c>
      <c r="P1424" s="511">
        <f t="shared" si="62"/>
        <v>1</v>
      </c>
      <c r="Q1424" s="512" t="str" cm="1">
        <f t="array" aca="1" ref="Q1424" ca="1">IF(ISNUMBER(P1424),IF(P1424=100%,"CUMPLIDA",IF(AND(ISNUMBER(L1424),ISNUMBER(INDIRECT("FECHA_"&amp;$B1424,1))), IF(L1424&lt;=INDIRECT("FECHA_"&amp;$B1424,1),"INCUMPLIDA","PROCESO"), "VERIFICAR FECHA")),"SIN VALOR AVANCE")</f>
        <v>CUMPLIDA</v>
      </c>
    </row>
    <row r="1425" spans="1:17" ht="180.75">
      <c r="A1425" s="167" t="s">
        <v>19</v>
      </c>
      <c r="B1425" s="148" t="s">
        <v>13</v>
      </c>
      <c r="C1425" s="564"/>
      <c r="D1425" s="564"/>
      <c r="E1425" s="563"/>
      <c r="F1425" s="563"/>
      <c r="G1425" s="150" t="s">
        <v>117</v>
      </c>
      <c r="H1425" s="128" t="s">
        <v>118</v>
      </c>
      <c r="I1425" s="128" t="s">
        <v>119</v>
      </c>
      <c r="J1425" s="166">
        <v>1</v>
      </c>
      <c r="K1425" s="186">
        <v>45323</v>
      </c>
      <c r="L1425" s="186">
        <v>45747</v>
      </c>
      <c r="M1425" s="513">
        <f t="shared" si="63"/>
        <v>60.571428571428569</v>
      </c>
      <c r="N1425" s="129">
        <v>1</v>
      </c>
      <c r="O1425" s="160" t="s">
        <v>4914</v>
      </c>
      <c r="P1425" s="511">
        <f t="shared" ref="P1425:P1488" si="64">N1425/J1425</f>
        <v>1</v>
      </c>
      <c r="Q1425" s="512" t="str" cm="1">
        <f t="array" aca="1" ref="Q1425" ca="1">IF(ISNUMBER(P1425),IF(P1425=100%,"CUMPLIDA",IF(AND(ISNUMBER(L1425),ISNUMBER(INDIRECT("FECHA_"&amp;$B1425,1))), IF(L1425&lt;=INDIRECT("FECHA_"&amp;$B1425,1),"INCUMPLIDA","PROCESO"), "VERIFICAR FECHA")),"SIN VALOR AVANCE")</f>
        <v>CUMPLIDA</v>
      </c>
    </row>
    <row r="1426" spans="1:17" ht="105.75">
      <c r="A1426" s="167" t="s">
        <v>19</v>
      </c>
      <c r="B1426" s="148" t="s">
        <v>13</v>
      </c>
      <c r="C1426" s="564"/>
      <c r="D1426" s="564"/>
      <c r="E1426" s="563"/>
      <c r="F1426" s="563"/>
      <c r="G1426" s="150" t="s">
        <v>120</v>
      </c>
      <c r="H1426" s="128" t="s">
        <v>120</v>
      </c>
      <c r="I1426" s="128" t="s">
        <v>121</v>
      </c>
      <c r="J1426" s="166">
        <v>1</v>
      </c>
      <c r="K1426" s="186">
        <v>45323</v>
      </c>
      <c r="L1426" s="186">
        <v>45747</v>
      </c>
      <c r="M1426" s="513">
        <f t="shared" si="63"/>
        <v>60.571428571428569</v>
      </c>
      <c r="N1426" s="129">
        <v>1</v>
      </c>
      <c r="O1426" s="160" t="s">
        <v>4957</v>
      </c>
      <c r="P1426" s="511">
        <f t="shared" si="64"/>
        <v>1</v>
      </c>
      <c r="Q1426" s="512" t="str" cm="1">
        <f t="array" aca="1" ref="Q1426" ca="1">IF(ISNUMBER(P1426),IF(P1426=100%,"CUMPLIDA",IF(AND(ISNUMBER(L1426),ISNUMBER(INDIRECT("FECHA_"&amp;$B1426,1))), IF(L1426&lt;=INDIRECT("FECHA_"&amp;$B1426,1),"INCUMPLIDA","PROCESO"), "VERIFICAR FECHA")),"SIN VALOR AVANCE")</f>
        <v>CUMPLIDA</v>
      </c>
    </row>
    <row r="1427" spans="1:17" ht="105.75">
      <c r="A1427" s="167" t="s">
        <v>19</v>
      </c>
      <c r="B1427" s="148" t="s">
        <v>13</v>
      </c>
      <c r="C1427" s="564"/>
      <c r="D1427" s="564"/>
      <c r="E1427" s="563"/>
      <c r="F1427" s="563"/>
      <c r="G1427" s="150" t="s">
        <v>194</v>
      </c>
      <c r="H1427" s="128" t="s">
        <v>195</v>
      </c>
      <c r="I1427" s="128" t="s">
        <v>196</v>
      </c>
      <c r="J1427" s="166">
        <v>1</v>
      </c>
      <c r="K1427" s="186">
        <v>45231</v>
      </c>
      <c r="L1427" s="186">
        <v>45747</v>
      </c>
      <c r="M1427" s="513">
        <f t="shared" si="63"/>
        <v>73.714285714285708</v>
      </c>
      <c r="N1427" s="129">
        <v>1</v>
      </c>
      <c r="O1427" s="128" t="s">
        <v>4858</v>
      </c>
      <c r="P1427" s="511">
        <f t="shared" si="64"/>
        <v>1</v>
      </c>
      <c r="Q1427" s="512" t="str" cm="1">
        <f t="array" aca="1" ref="Q1427" ca="1">IF(ISNUMBER(P1427),IF(P1427=100%,"CUMPLIDA",IF(AND(ISNUMBER(L1427),ISNUMBER(INDIRECT("FECHA_"&amp;$B1427,1))), IF(L1427&lt;=INDIRECT("FECHA_"&amp;$B1427,1),"INCUMPLIDA","PROCESO"), "VERIFICAR FECHA")),"SIN VALOR AVANCE")</f>
        <v>CUMPLIDA</v>
      </c>
    </row>
    <row r="1428" spans="1:17" ht="180.75">
      <c r="A1428" s="167" t="s">
        <v>19</v>
      </c>
      <c r="B1428" s="148" t="s">
        <v>13</v>
      </c>
      <c r="C1428" s="564"/>
      <c r="D1428" s="564"/>
      <c r="E1428" s="563"/>
      <c r="F1428" s="563"/>
      <c r="G1428" s="150" t="s">
        <v>122</v>
      </c>
      <c r="H1428" s="128" t="s">
        <v>122</v>
      </c>
      <c r="I1428" s="128" t="s">
        <v>200</v>
      </c>
      <c r="J1428" s="166">
        <v>1</v>
      </c>
      <c r="K1428" s="186">
        <v>45323</v>
      </c>
      <c r="L1428" s="186">
        <v>45747</v>
      </c>
      <c r="M1428" s="513">
        <f t="shared" si="63"/>
        <v>60.571428571428569</v>
      </c>
      <c r="N1428" s="129">
        <v>1</v>
      </c>
      <c r="O1428" s="160" t="s">
        <v>4914</v>
      </c>
      <c r="P1428" s="511">
        <f t="shared" si="64"/>
        <v>1</v>
      </c>
      <c r="Q1428" s="512" t="str" cm="1">
        <f t="array" aca="1" ref="Q1428" ca="1">IF(ISNUMBER(P1428),IF(P1428=100%,"CUMPLIDA",IF(AND(ISNUMBER(L1428),ISNUMBER(INDIRECT("FECHA_"&amp;$B1428,1))), IF(L1428&lt;=INDIRECT("FECHA_"&amp;$B1428,1),"INCUMPLIDA","PROCESO"), "VERIFICAR FECHA")),"SIN VALOR AVANCE")</f>
        <v>CUMPLIDA</v>
      </c>
    </row>
    <row r="1429" spans="1:17" ht="75.75">
      <c r="A1429" s="167" t="s">
        <v>19</v>
      </c>
      <c r="B1429" s="148" t="s">
        <v>13</v>
      </c>
      <c r="C1429" s="564"/>
      <c r="D1429" s="564"/>
      <c r="E1429" s="563"/>
      <c r="F1429" s="563"/>
      <c r="G1429" s="150" t="s">
        <v>288</v>
      </c>
      <c r="H1429" s="128" t="s">
        <v>288</v>
      </c>
      <c r="I1429" s="128" t="s">
        <v>125</v>
      </c>
      <c r="J1429" s="166">
        <v>1</v>
      </c>
      <c r="K1429" s="186">
        <v>45231</v>
      </c>
      <c r="L1429" s="186">
        <v>45747</v>
      </c>
      <c r="M1429" s="513">
        <f t="shared" si="63"/>
        <v>73.714285714285708</v>
      </c>
      <c r="N1429" s="129">
        <v>1</v>
      </c>
      <c r="O1429" s="160" t="s">
        <v>4944</v>
      </c>
      <c r="P1429" s="511">
        <f t="shared" si="64"/>
        <v>1</v>
      </c>
      <c r="Q1429" s="512" t="str" cm="1">
        <f t="array" aca="1" ref="Q1429" ca="1">IF(ISNUMBER(P1429),IF(P1429=100%,"CUMPLIDA",IF(AND(ISNUMBER(L1429),ISNUMBER(INDIRECT("FECHA_"&amp;$B1429,1))), IF(L1429&lt;=INDIRECT("FECHA_"&amp;$B1429,1),"INCUMPLIDA","PROCESO"), "VERIFICAR FECHA")),"SIN VALOR AVANCE")</f>
        <v>CUMPLIDA</v>
      </c>
    </row>
    <row r="1430" spans="1:17" ht="225.75">
      <c r="A1430" s="167" t="s">
        <v>19</v>
      </c>
      <c r="B1430" s="148" t="s">
        <v>13</v>
      </c>
      <c r="C1430" s="564"/>
      <c r="D1430" s="564"/>
      <c r="E1430" s="563"/>
      <c r="F1430" s="563"/>
      <c r="G1430" s="150" t="s">
        <v>289</v>
      </c>
      <c r="H1430" s="128" t="s">
        <v>289</v>
      </c>
      <c r="I1430" s="128" t="s">
        <v>233</v>
      </c>
      <c r="J1430" s="166">
        <v>1</v>
      </c>
      <c r="K1430" s="186">
        <v>45231</v>
      </c>
      <c r="L1430" s="186">
        <v>45808</v>
      </c>
      <c r="M1430" s="513">
        <f t="shared" si="63"/>
        <v>82.428571428571431</v>
      </c>
      <c r="N1430" s="129">
        <v>1</v>
      </c>
      <c r="O1430" s="160" t="s">
        <v>4945</v>
      </c>
      <c r="P1430" s="511">
        <f t="shared" si="64"/>
        <v>1</v>
      </c>
      <c r="Q1430" s="512" t="str" cm="1">
        <f t="array" aca="1" ref="Q1430" ca="1">IF(ISNUMBER(P1430),IF(P1430=100%,"CUMPLIDA",IF(AND(ISNUMBER(L1430),ISNUMBER(INDIRECT("FECHA_"&amp;$B1430,1))), IF(L1430&lt;=INDIRECT("FECHA_"&amp;$B1430,1),"INCUMPLIDA","PROCESO"), "VERIFICAR FECHA")),"SIN VALOR AVANCE")</f>
        <v>CUMPLIDA</v>
      </c>
    </row>
    <row r="1431" spans="1:17" ht="180.75">
      <c r="A1431" s="167" t="s">
        <v>19</v>
      </c>
      <c r="B1431" s="148" t="s">
        <v>13</v>
      </c>
      <c r="C1431" s="564"/>
      <c r="D1431" s="564"/>
      <c r="E1431" s="563"/>
      <c r="F1431" s="563"/>
      <c r="G1431" s="150" t="s">
        <v>128</v>
      </c>
      <c r="H1431" s="128" t="s">
        <v>129</v>
      </c>
      <c r="I1431" s="128" t="s">
        <v>130</v>
      </c>
      <c r="J1431" s="166">
        <v>12</v>
      </c>
      <c r="K1431" s="186">
        <v>46024</v>
      </c>
      <c r="L1431" s="186">
        <v>47118</v>
      </c>
      <c r="M1431" s="513">
        <f t="shared" si="63"/>
        <v>156.28571428571428</v>
      </c>
      <c r="N1431" s="129">
        <v>0</v>
      </c>
      <c r="O1431" s="160" t="s">
        <v>4915</v>
      </c>
      <c r="P1431" s="511">
        <f t="shared" si="64"/>
        <v>0</v>
      </c>
      <c r="Q1431" s="512" t="str" cm="1">
        <f t="array" aca="1" ref="Q1431" ca="1">IF(ISNUMBER(P1431),IF(P1431=100%,"CUMPLIDA",IF(AND(ISNUMBER(L1431),ISNUMBER(INDIRECT("FECHA_"&amp;$B1431,1))), IF(L1431&lt;=INDIRECT("FECHA_"&amp;$B1431,1),"INCUMPLIDA","PROCESO"), "VERIFICAR FECHA")),"SIN VALOR AVANCE")</f>
        <v>PROCESO</v>
      </c>
    </row>
    <row r="1432" spans="1:17" ht="165.75">
      <c r="A1432" s="167" t="s">
        <v>19</v>
      </c>
      <c r="B1432" s="148" t="s">
        <v>13</v>
      </c>
      <c r="C1432" s="564"/>
      <c r="D1432" s="564"/>
      <c r="E1432" s="563"/>
      <c r="F1432" s="563"/>
      <c r="G1432" s="150" t="s">
        <v>131</v>
      </c>
      <c r="H1432" s="128" t="s">
        <v>132</v>
      </c>
      <c r="I1432" s="128" t="s">
        <v>133</v>
      </c>
      <c r="J1432" s="166">
        <v>1</v>
      </c>
      <c r="K1432" s="186">
        <v>46024</v>
      </c>
      <c r="L1432" s="186">
        <v>47118</v>
      </c>
      <c r="M1432" s="513">
        <f t="shared" si="63"/>
        <v>156.28571428571428</v>
      </c>
      <c r="N1432" s="129">
        <v>0</v>
      </c>
      <c r="O1432" s="160" t="s">
        <v>4958</v>
      </c>
      <c r="P1432" s="511">
        <f t="shared" si="64"/>
        <v>0</v>
      </c>
      <c r="Q1432" s="512" t="str" cm="1">
        <f t="array" aca="1" ref="Q1432" ca="1">IF(ISNUMBER(P1432),IF(P1432=100%,"CUMPLIDA",IF(AND(ISNUMBER(L1432),ISNUMBER(INDIRECT("FECHA_"&amp;$B1432,1))), IF(L1432&lt;=INDIRECT("FECHA_"&amp;$B1432,1),"INCUMPLIDA","PROCESO"), "VERIFICAR FECHA")),"SIN VALOR AVANCE")</f>
        <v>PROCESO</v>
      </c>
    </row>
    <row r="1433" spans="1:17" ht="300.75">
      <c r="A1433" s="167" t="s">
        <v>19</v>
      </c>
      <c r="B1433" s="148" t="s">
        <v>13</v>
      </c>
      <c r="C1433" s="564"/>
      <c r="D1433" s="564"/>
      <c r="E1433" s="563"/>
      <c r="F1433" s="563"/>
      <c r="G1433" s="150" t="s">
        <v>134</v>
      </c>
      <c r="H1433" s="128" t="s">
        <v>135</v>
      </c>
      <c r="I1433" s="128" t="s">
        <v>136</v>
      </c>
      <c r="J1433" s="166">
        <v>2</v>
      </c>
      <c r="K1433" s="186">
        <v>46024</v>
      </c>
      <c r="L1433" s="186">
        <v>47118</v>
      </c>
      <c r="M1433" s="513">
        <f t="shared" si="63"/>
        <v>156.28571428571428</v>
      </c>
      <c r="N1433" s="129">
        <v>0</v>
      </c>
      <c r="O1433" s="160" t="s">
        <v>4907</v>
      </c>
      <c r="P1433" s="511">
        <f t="shared" si="64"/>
        <v>0</v>
      </c>
      <c r="Q1433" s="512" t="str" cm="1">
        <f t="array" aca="1" ref="Q1433" ca="1">IF(ISNUMBER(P1433),IF(P1433=100%,"CUMPLIDA",IF(AND(ISNUMBER(L1433),ISNUMBER(INDIRECT("FECHA_"&amp;$B1433,1))), IF(L1433&lt;=INDIRECT("FECHA_"&amp;$B1433,1),"INCUMPLIDA","PROCESO"), "VERIFICAR FECHA")),"SIN VALOR AVANCE")</f>
        <v>PROCESO</v>
      </c>
    </row>
    <row r="1434" spans="1:17" ht="75.75">
      <c r="A1434" s="167" t="s">
        <v>19</v>
      </c>
      <c r="B1434" s="148" t="s">
        <v>13</v>
      </c>
      <c r="C1434" s="564" t="s">
        <v>390</v>
      </c>
      <c r="D1434" s="564" t="s">
        <v>391</v>
      </c>
      <c r="E1434" s="563" t="s">
        <v>392</v>
      </c>
      <c r="F1434" s="563" t="s">
        <v>393</v>
      </c>
      <c r="G1434" s="563" t="s">
        <v>394</v>
      </c>
      <c r="H1434" s="175" t="s">
        <v>227</v>
      </c>
      <c r="I1434" s="128" t="s">
        <v>228</v>
      </c>
      <c r="J1434" s="158">
        <v>1</v>
      </c>
      <c r="K1434" s="159">
        <v>45231</v>
      </c>
      <c r="L1434" s="159">
        <v>45504</v>
      </c>
      <c r="M1434" s="513">
        <f t="shared" si="63"/>
        <v>39</v>
      </c>
      <c r="N1434" s="129">
        <v>1</v>
      </c>
      <c r="O1434" s="160" t="s">
        <v>4894</v>
      </c>
      <c r="P1434" s="511">
        <f t="shared" si="64"/>
        <v>1</v>
      </c>
      <c r="Q1434" s="512" t="str" cm="1">
        <f t="array" aca="1" ref="Q1434" ca="1">IF(ISNUMBER(P1434),IF(P1434=100%,"CUMPLIDA",IF(AND(ISNUMBER(L1434),ISNUMBER(INDIRECT("FECHA_"&amp;$B1434,1))), IF(L1434&lt;=INDIRECT("FECHA_"&amp;$B1434,1),"INCUMPLIDA","PROCESO"), "VERIFICAR FECHA")),"SIN VALOR AVANCE")</f>
        <v>CUMPLIDA</v>
      </c>
    </row>
    <row r="1435" spans="1:17" ht="180.75">
      <c r="A1435" s="167" t="s">
        <v>19</v>
      </c>
      <c r="B1435" s="148" t="s">
        <v>13</v>
      </c>
      <c r="C1435" s="564"/>
      <c r="D1435" s="564"/>
      <c r="E1435" s="563"/>
      <c r="F1435" s="563"/>
      <c r="G1435" s="563"/>
      <c r="H1435" s="175" t="s">
        <v>230</v>
      </c>
      <c r="I1435" s="128" t="s">
        <v>231</v>
      </c>
      <c r="J1435" s="158">
        <v>1</v>
      </c>
      <c r="K1435" s="159">
        <v>45231</v>
      </c>
      <c r="L1435" s="159">
        <v>45504</v>
      </c>
      <c r="M1435" s="513">
        <f t="shared" si="63"/>
        <v>39</v>
      </c>
      <c r="N1435" s="129">
        <v>1</v>
      </c>
      <c r="O1435" s="160" t="s">
        <v>4959</v>
      </c>
      <c r="P1435" s="511">
        <f t="shared" si="64"/>
        <v>1</v>
      </c>
      <c r="Q1435" s="512" t="str" cm="1">
        <f t="array" aca="1" ref="Q1435" ca="1">IF(ISNUMBER(P1435),IF(P1435=100%,"CUMPLIDA",IF(AND(ISNUMBER(L1435),ISNUMBER(INDIRECT("FECHA_"&amp;$B1435,1))), IF(L1435&lt;=INDIRECT("FECHA_"&amp;$B1435,1),"INCUMPLIDA","PROCESO"), "VERIFICAR FECHA")),"SIN VALOR AVANCE")</f>
        <v>CUMPLIDA</v>
      </c>
    </row>
    <row r="1436" spans="1:17" ht="135.75">
      <c r="A1436" s="167" t="s">
        <v>19</v>
      </c>
      <c r="B1436" s="148" t="s">
        <v>13</v>
      </c>
      <c r="C1436" s="564"/>
      <c r="D1436" s="564"/>
      <c r="E1436" s="563"/>
      <c r="F1436" s="563"/>
      <c r="G1436" s="150" t="s">
        <v>117</v>
      </c>
      <c r="H1436" s="128" t="s">
        <v>118</v>
      </c>
      <c r="I1436" s="128" t="s">
        <v>119</v>
      </c>
      <c r="J1436" s="166">
        <v>1</v>
      </c>
      <c r="K1436" s="186">
        <v>45323</v>
      </c>
      <c r="L1436" s="186">
        <v>45747</v>
      </c>
      <c r="M1436" s="513">
        <f t="shared" si="63"/>
        <v>60.571428571428569</v>
      </c>
      <c r="N1436" s="129">
        <v>1</v>
      </c>
      <c r="O1436" s="160" t="s">
        <v>4960</v>
      </c>
      <c r="P1436" s="511">
        <f t="shared" si="64"/>
        <v>1</v>
      </c>
      <c r="Q1436" s="512" t="str" cm="1">
        <f t="array" aca="1" ref="Q1436" ca="1">IF(ISNUMBER(P1436),IF(P1436=100%,"CUMPLIDA",IF(AND(ISNUMBER(L1436),ISNUMBER(INDIRECT("FECHA_"&amp;$B1436,1))), IF(L1436&lt;=INDIRECT("FECHA_"&amp;$B1436,1),"INCUMPLIDA","PROCESO"), "VERIFICAR FECHA")),"SIN VALOR AVANCE")</f>
        <v>CUMPLIDA</v>
      </c>
    </row>
    <row r="1437" spans="1:17" ht="75.75">
      <c r="A1437" s="167" t="s">
        <v>19</v>
      </c>
      <c r="B1437" s="148" t="s">
        <v>13</v>
      </c>
      <c r="C1437" s="564"/>
      <c r="D1437" s="564"/>
      <c r="E1437" s="563"/>
      <c r="F1437" s="563"/>
      <c r="G1437" s="150" t="s">
        <v>120</v>
      </c>
      <c r="H1437" s="128" t="s">
        <v>120</v>
      </c>
      <c r="I1437" s="128" t="s">
        <v>121</v>
      </c>
      <c r="J1437" s="166">
        <v>1</v>
      </c>
      <c r="K1437" s="186">
        <v>45323</v>
      </c>
      <c r="L1437" s="186">
        <v>45747</v>
      </c>
      <c r="M1437" s="513">
        <f t="shared" si="63"/>
        <v>60.571428571428569</v>
      </c>
      <c r="N1437" s="129">
        <v>1</v>
      </c>
      <c r="O1437" s="160" t="s">
        <v>4938</v>
      </c>
      <c r="P1437" s="511">
        <f t="shared" si="64"/>
        <v>1</v>
      </c>
      <c r="Q1437" s="512" t="str" cm="1">
        <f t="array" aca="1" ref="Q1437" ca="1">IF(ISNUMBER(P1437),IF(P1437=100%,"CUMPLIDA",IF(AND(ISNUMBER(L1437),ISNUMBER(INDIRECT("FECHA_"&amp;$B1437,1))), IF(L1437&lt;=INDIRECT("FECHA_"&amp;$B1437,1),"INCUMPLIDA","PROCESO"), "VERIFICAR FECHA")),"SIN VALOR AVANCE")</f>
        <v>CUMPLIDA</v>
      </c>
    </row>
    <row r="1438" spans="1:17" ht="105.75">
      <c r="A1438" s="167" t="s">
        <v>19</v>
      </c>
      <c r="B1438" s="148" t="s">
        <v>13</v>
      </c>
      <c r="C1438" s="564"/>
      <c r="D1438" s="564"/>
      <c r="E1438" s="563"/>
      <c r="F1438" s="563"/>
      <c r="G1438" s="150" t="s">
        <v>194</v>
      </c>
      <c r="H1438" s="128" t="s">
        <v>195</v>
      </c>
      <c r="I1438" s="128" t="s">
        <v>196</v>
      </c>
      <c r="J1438" s="166">
        <v>1</v>
      </c>
      <c r="K1438" s="186">
        <v>45231</v>
      </c>
      <c r="L1438" s="186">
        <v>45747</v>
      </c>
      <c r="M1438" s="513">
        <f t="shared" si="63"/>
        <v>73.714285714285708</v>
      </c>
      <c r="N1438" s="129">
        <v>1</v>
      </c>
      <c r="O1438" s="128" t="s">
        <v>4858</v>
      </c>
      <c r="P1438" s="511">
        <f t="shared" si="64"/>
        <v>1</v>
      </c>
      <c r="Q1438" s="512" t="str" cm="1">
        <f t="array" aca="1" ref="Q1438" ca="1">IF(ISNUMBER(P1438),IF(P1438=100%,"CUMPLIDA",IF(AND(ISNUMBER(L1438),ISNUMBER(INDIRECT("FECHA_"&amp;$B1438,1))), IF(L1438&lt;=INDIRECT("FECHA_"&amp;$B1438,1),"INCUMPLIDA","PROCESO"), "VERIFICAR FECHA")),"SIN VALOR AVANCE")</f>
        <v>CUMPLIDA</v>
      </c>
    </row>
    <row r="1439" spans="1:17" ht="135.75">
      <c r="A1439" s="167" t="s">
        <v>19</v>
      </c>
      <c r="B1439" s="148" t="s">
        <v>13</v>
      </c>
      <c r="C1439" s="564"/>
      <c r="D1439" s="564"/>
      <c r="E1439" s="563"/>
      <c r="F1439" s="563"/>
      <c r="G1439" s="150" t="s">
        <v>122</v>
      </c>
      <c r="H1439" s="128" t="s">
        <v>122</v>
      </c>
      <c r="I1439" s="128" t="s">
        <v>200</v>
      </c>
      <c r="J1439" s="166">
        <v>1</v>
      </c>
      <c r="K1439" s="186">
        <v>45323</v>
      </c>
      <c r="L1439" s="186">
        <v>45747</v>
      </c>
      <c r="M1439" s="513">
        <f t="shared" si="63"/>
        <v>60.571428571428569</v>
      </c>
      <c r="N1439" s="129">
        <v>1</v>
      </c>
      <c r="O1439" s="160" t="s">
        <v>4960</v>
      </c>
      <c r="P1439" s="511">
        <f t="shared" si="64"/>
        <v>1</v>
      </c>
      <c r="Q1439" s="512" t="str" cm="1">
        <f t="array" aca="1" ref="Q1439" ca="1">IF(ISNUMBER(P1439),IF(P1439=100%,"CUMPLIDA",IF(AND(ISNUMBER(L1439),ISNUMBER(INDIRECT("FECHA_"&amp;$B1439,1))), IF(L1439&lt;=INDIRECT("FECHA_"&amp;$B1439,1),"INCUMPLIDA","PROCESO"), "VERIFICAR FECHA")),"SIN VALOR AVANCE")</f>
        <v>CUMPLIDA</v>
      </c>
    </row>
    <row r="1440" spans="1:17" ht="75.75">
      <c r="A1440" s="167" t="s">
        <v>19</v>
      </c>
      <c r="B1440" s="148" t="s">
        <v>13</v>
      </c>
      <c r="C1440" s="564"/>
      <c r="D1440" s="564"/>
      <c r="E1440" s="563"/>
      <c r="F1440" s="563"/>
      <c r="G1440" s="150" t="s">
        <v>288</v>
      </c>
      <c r="H1440" s="128" t="s">
        <v>288</v>
      </c>
      <c r="I1440" s="128" t="s">
        <v>125</v>
      </c>
      <c r="J1440" s="166">
        <v>1</v>
      </c>
      <c r="K1440" s="186">
        <v>45231</v>
      </c>
      <c r="L1440" s="186">
        <v>45747</v>
      </c>
      <c r="M1440" s="513">
        <f t="shared" si="63"/>
        <v>73.714285714285708</v>
      </c>
      <c r="N1440" s="129">
        <v>1</v>
      </c>
      <c r="O1440" s="160" t="s">
        <v>4938</v>
      </c>
      <c r="P1440" s="511">
        <f t="shared" si="64"/>
        <v>1</v>
      </c>
      <c r="Q1440" s="512" t="str" cm="1">
        <f t="array" aca="1" ref="Q1440" ca="1">IF(ISNUMBER(P1440),IF(P1440=100%,"CUMPLIDA",IF(AND(ISNUMBER(L1440),ISNUMBER(INDIRECT("FECHA_"&amp;$B1440,1))), IF(L1440&lt;=INDIRECT("FECHA_"&amp;$B1440,1),"INCUMPLIDA","PROCESO"), "VERIFICAR FECHA")),"SIN VALOR AVANCE")</f>
        <v>CUMPLIDA</v>
      </c>
    </row>
    <row r="1441" spans="1:17" ht="180.75">
      <c r="A1441" s="167" t="s">
        <v>19</v>
      </c>
      <c r="B1441" s="148" t="s">
        <v>13</v>
      </c>
      <c r="C1441" s="564"/>
      <c r="D1441" s="564"/>
      <c r="E1441" s="563"/>
      <c r="F1441" s="563"/>
      <c r="G1441" s="150" t="s">
        <v>289</v>
      </c>
      <c r="H1441" s="128" t="s">
        <v>289</v>
      </c>
      <c r="I1441" s="128" t="s">
        <v>233</v>
      </c>
      <c r="J1441" s="166">
        <v>1</v>
      </c>
      <c r="K1441" s="186">
        <v>45231</v>
      </c>
      <c r="L1441" s="186">
        <v>45808</v>
      </c>
      <c r="M1441" s="513">
        <f t="shared" si="63"/>
        <v>82.428571428571431</v>
      </c>
      <c r="N1441" s="129">
        <v>1</v>
      </c>
      <c r="O1441" s="160" t="s">
        <v>4959</v>
      </c>
      <c r="P1441" s="511">
        <f t="shared" si="64"/>
        <v>1</v>
      </c>
      <c r="Q1441" s="512" t="str" cm="1">
        <f t="array" aca="1" ref="Q1441" ca="1">IF(ISNUMBER(P1441),IF(P1441=100%,"CUMPLIDA",IF(AND(ISNUMBER(L1441),ISNUMBER(INDIRECT("FECHA_"&amp;$B1441,1))), IF(L1441&lt;=INDIRECT("FECHA_"&amp;$B1441,1),"INCUMPLIDA","PROCESO"), "VERIFICAR FECHA")),"SIN VALOR AVANCE")</f>
        <v>CUMPLIDA</v>
      </c>
    </row>
    <row r="1442" spans="1:17" ht="75.75">
      <c r="A1442" s="167" t="s">
        <v>19</v>
      </c>
      <c r="B1442" s="148" t="s">
        <v>13</v>
      </c>
      <c r="C1442" s="564"/>
      <c r="D1442" s="564"/>
      <c r="E1442" s="563"/>
      <c r="F1442" s="563"/>
      <c r="G1442" s="150" t="s">
        <v>128</v>
      </c>
      <c r="H1442" s="128" t="s">
        <v>129</v>
      </c>
      <c r="I1442" s="128" t="s">
        <v>130</v>
      </c>
      <c r="J1442" s="166">
        <v>10</v>
      </c>
      <c r="K1442" s="186">
        <v>45809</v>
      </c>
      <c r="L1442" s="186">
        <v>46568</v>
      </c>
      <c r="M1442" s="513">
        <f t="shared" si="63"/>
        <v>108.42857142857143</v>
      </c>
      <c r="N1442" s="129">
        <v>0</v>
      </c>
      <c r="O1442" s="160" t="s">
        <v>4938</v>
      </c>
      <c r="P1442" s="511">
        <f t="shared" si="64"/>
        <v>0</v>
      </c>
      <c r="Q1442" s="512" t="str" cm="1">
        <f t="array" aca="1" ref="Q1442" ca="1">IF(ISNUMBER(P1442),IF(P1442=100%,"CUMPLIDA",IF(AND(ISNUMBER(L1442),ISNUMBER(INDIRECT("FECHA_"&amp;$B1442,1))), IF(L1442&lt;=INDIRECT("FECHA_"&amp;$B1442,1),"INCUMPLIDA","PROCESO"), "VERIFICAR FECHA")),"SIN VALOR AVANCE")</f>
        <v>PROCESO</v>
      </c>
    </row>
    <row r="1443" spans="1:17" ht="135.75">
      <c r="A1443" s="167" t="s">
        <v>19</v>
      </c>
      <c r="B1443" s="148" t="s">
        <v>13</v>
      </c>
      <c r="C1443" s="564"/>
      <c r="D1443" s="564"/>
      <c r="E1443" s="563"/>
      <c r="F1443" s="563"/>
      <c r="G1443" s="150" t="s">
        <v>131</v>
      </c>
      <c r="H1443" s="128" t="s">
        <v>132</v>
      </c>
      <c r="I1443" s="128" t="s">
        <v>133</v>
      </c>
      <c r="J1443" s="166">
        <v>1</v>
      </c>
      <c r="K1443" s="186">
        <v>45809</v>
      </c>
      <c r="L1443" s="186">
        <v>46568</v>
      </c>
      <c r="M1443" s="513">
        <f t="shared" si="63"/>
        <v>108.42857142857143</v>
      </c>
      <c r="N1443" s="129">
        <v>0</v>
      </c>
      <c r="O1443" s="160" t="s">
        <v>4960</v>
      </c>
      <c r="P1443" s="511">
        <f t="shared" si="64"/>
        <v>0</v>
      </c>
      <c r="Q1443" s="512" t="str" cm="1">
        <f t="array" aca="1" ref="Q1443" ca="1">IF(ISNUMBER(P1443),IF(P1443=100%,"CUMPLIDA",IF(AND(ISNUMBER(L1443),ISNUMBER(INDIRECT("FECHA_"&amp;$B1443,1))), IF(L1443&lt;=INDIRECT("FECHA_"&amp;$B1443,1),"INCUMPLIDA","PROCESO"), "VERIFICAR FECHA")),"SIN VALOR AVANCE")</f>
        <v>PROCESO</v>
      </c>
    </row>
    <row r="1444" spans="1:17" ht="180.75">
      <c r="A1444" s="167" t="s">
        <v>19</v>
      </c>
      <c r="B1444" s="148" t="s">
        <v>13</v>
      </c>
      <c r="C1444" s="564"/>
      <c r="D1444" s="564"/>
      <c r="E1444" s="563"/>
      <c r="F1444" s="563"/>
      <c r="G1444" s="150" t="s">
        <v>134</v>
      </c>
      <c r="H1444" s="128" t="s">
        <v>135</v>
      </c>
      <c r="I1444" s="128" t="s">
        <v>136</v>
      </c>
      <c r="J1444" s="166">
        <v>2</v>
      </c>
      <c r="K1444" s="186">
        <v>45809</v>
      </c>
      <c r="L1444" s="186">
        <v>46568</v>
      </c>
      <c r="M1444" s="513">
        <f t="shared" si="63"/>
        <v>108.42857142857143</v>
      </c>
      <c r="N1444" s="129">
        <v>0</v>
      </c>
      <c r="O1444" s="160" t="s">
        <v>4959</v>
      </c>
      <c r="P1444" s="511">
        <f t="shared" si="64"/>
        <v>0</v>
      </c>
      <c r="Q1444" s="512" t="str" cm="1">
        <f t="array" aca="1" ref="Q1444" ca="1">IF(ISNUMBER(P1444),IF(P1444=100%,"CUMPLIDA",IF(AND(ISNUMBER(L1444),ISNUMBER(INDIRECT("FECHA_"&amp;$B1444,1))), IF(L1444&lt;=INDIRECT("FECHA_"&amp;$B1444,1),"INCUMPLIDA","PROCESO"), "VERIFICAR FECHA")),"SIN VALOR AVANCE")</f>
        <v>PROCESO</v>
      </c>
    </row>
    <row r="1445" spans="1:17" ht="240.75">
      <c r="A1445" s="167" t="s">
        <v>19</v>
      </c>
      <c r="B1445" s="148" t="s">
        <v>13</v>
      </c>
      <c r="C1445" s="564" t="s">
        <v>395</v>
      </c>
      <c r="D1445" s="564" t="s">
        <v>396</v>
      </c>
      <c r="E1445" s="563" t="s">
        <v>397</v>
      </c>
      <c r="F1445" s="567" t="s">
        <v>398</v>
      </c>
      <c r="G1445" s="563" t="s">
        <v>287</v>
      </c>
      <c r="H1445" s="175" t="s">
        <v>225</v>
      </c>
      <c r="I1445" s="128" t="s">
        <v>226</v>
      </c>
      <c r="J1445" s="158">
        <v>1</v>
      </c>
      <c r="K1445" s="159">
        <v>44044</v>
      </c>
      <c r="L1445" s="159">
        <v>44196</v>
      </c>
      <c r="M1445" s="513">
        <f t="shared" si="63"/>
        <v>21.714285714285715</v>
      </c>
      <c r="N1445" s="129">
        <v>1</v>
      </c>
      <c r="O1445" s="128" t="s">
        <v>4961</v>
      </c>
      <c r="P1445" s="511">
        <f t="shared" si="64"/>
        <v>1</v>
      </c>
      <c r="Q1445" s="512" t="str" cm="1">
        <f t="array" aca="1" ref="Q1445" ca="1">IF(ISNUMBER(P1445),IF(P1445=100%,"CUMPLIDA",IF(AND(ISNUMBER(L1445),ISNUMBER(INDIRECT("FECHA_"&amp;$B1445,1))), IF(L1445&lt;=INDIRECT("FECHA_"&amp;$B1445,1),"INCUMPLIDA","PROCESO"), "VERIFICAR FECHA")),"SIN VALOR AVANCE")</f>
        <v>CUMPLIDA</v>
      </c>
    </row>
    <row r="1446" spans="1:17" ht="75.75">
      <c r="A1446" s="167" t="s">
        <v>19</v>
      </c>
      <c r="B1446" s="148" t="s">
        <v>13</v>
      </c>
      <c r="C1446" s="564"/>
      <c r="D1446" s="564"/>
      <c r="E1446" s="563"/>
      <c r="F1446" s="567"/>
      <c r="G1446" s="563"/>
      <c r="H1446" s="175" t="s">
        <v>227</v>
      </c>
      <c r="I1446" s="128" t="s">
        <v>228</v>
      </c>
      <c r="J1446" s="158">
        <v>1</v>
      </c>
      <c r="K1446" s="159">
        <v>45231</v>
      </c>
      <c r="L1446" s="159">
        <v>45504</v>
      </c>
      <c r="M1446" s="513">
        <f t="shared" si="63"/>
        <v>39</v>
      </c>
      <c r="N1446" s="129">
        <v>1</v>
      </c>
      <c r="O1446" s="160" t="s">
        <v>4894</v>
      </c>
      <c r="P1446" s="511">
        <f t="shared" si="64"/>
        <v>1</v>
      </c>
      <c r="Q1446" s="512" t="str" cm="1">
        <f t="array" aca="1" ref="Q1446" ca="1">IF(ISNUMBER(P1446),IF(P1446=100%,"CUMPLIDA",IF(AND(ISNUMBER(L1446),ISNUMBER(INDIRECT("FECHA_"&amp;$B1446,1))), IF(L1446&lt;=INDIRECT("FECHA_"&amp;$B1446,1),"INCUMPLIDA","PROCESO"), "VERIFICAR FECHA")),"SIN VALOR AVANCE")</f>
        <v>CUMPLIDA</v>
      </c>
    </row>
    <row r="1447" spans="1:17" ht="330.75">
      <c r="A1447" s="167" t="s">
        <v>19</v>
      </c>
      <c r="B1447" s="148" t="s">
        <v>13</v>
      </c>
      <c r="C1447" s="564"/>
      <c r="D1447" s="564"/>
      <c r="E1447" s="563"/>
      <c r="F1447" s="567"/>
      <c r="G1447" s="563"/>
      <c r="H1447" s="175" t="s">
        <v>230</v>
      </c>
      <c r="I1447" s="128" t="s">
        <v>231</v>
      </c>
      <c r="J1447" s="158">
        <v>1</v>
      </c>
      <c r="K1447" s="159">
        <v>45231</v>
      </c>
      <c r="L1447" s="159">
        <v>45504</v>
      </c>
      <c r="M1447" s="513">
        <f t="shared" si="63"/>
        <v>39</v>
      </c>
      <c r="N1447" s="129">
        <v>1</v>
      </c>
      <c r="O1447" s="160" t="s">
        <v>4912</v>
      </c>
      <c r="P1447" s="511">
        <f t="shared" si="64"/>
        <v>1</v>
      </c>
      <c r="Q1447" s="512" t="str" cm="1">
        <f t="array" aca="1" ref="Q1447" ca="1">IF(ISNUMBER(P1447),IF(P1447=100%,"CUMPLIDA",IF(AND(ISNUMBER(L1447),ISNUMBER(INDIRECT("FECHA_"&amp;$B1447,1))), IF(L1447&lt;=INDIRECT("FECHA_"&amp;$B1447,1),"INCUMPLIDA","PROCESO"), "VERIFICAR FECHA")),"SIN VALOR AVANCE")</f>
        <v>CUMPLIDA</v>
      </c>
    </row>
    <row r="1448" spans="1:17" ht="165.75">
      <c r="A1448" s="167" t="s">
        <v>19</v>
      </c>
      <c r="B1448" s="148" t="s">
        <v>13</v>
      </c>
      <c r="C1448" s="564"/>
      <c r="D1448" s="564"/>
      <c r="E1448" s="563"/>
      <c r="F1448" s="567"/>
      <c r="G1448" s="150" t="s">
        <v>117</v>
      </c>
      <c r="H1448" s="128" t="s">
        <v>118</v>
      </c>
      <c r="I1448" s="128" t="s">
        <v>119</v>
      </c>
      <c r="J1448" s="166">
        <v>1</v>
      </c>
      <c r="K1448" s="186">
        <v>45323</v>
      </c>
      <c r="L1448" s="186">
        <v>45747</v>
      </c>
      <c r="M1448" s="513">
        <f t="shared" si="63"/>
        <v>60.571428571428569</v>
      </c>
      <c r="N1448" s="129">
        <v>1</v>
      </c>
      <c r="O1448" s="160" t="s">
        <v>4937</v>
      </c>
      <c r="P1448" s="511">
        <f t="shared" si="64"/>
        <v>1</v>
      </c>
      <c r="Q1448" s="512" t="str" cm="1">
        <f t="array" aca="1" ref="Q1448" ca="1">IF(ISNUMBER(P1448),IF(P1448=100%,"CUMPLIDA",IF(AND(ISNUMBER(L1448),ISNUMBER(INDIRECT("FECHA_"&amp;$B1448,1))), IF(L1448&lt;=INDIRECT("FECHA_"&amp;$B1448,1),"INCUMPLIDA","PROCESO"), "VERIFICAR FECHA")),"SIN VALOR AVANCE")</f>
        <v>CUMPLIDA</v>
      </c>
    </row>
    <row r="1449" spans="1:17" ht="75.75">
      <c r="A1449" s="167" t="s">
        <v>19</v>
      </c>
      <c r="B1449" s="148" t="s">
        <v>13</v>
      </c>
      <c r="C1449" s="564"/>
      <c r="D1449" s="564"/>
      <c r="E1449" s="563"/>
      <c r="F1449" s="567"/>
      <c r="G1449" s="150" t="s">
        <v>120</v>
      </c>
      <c r="H1449" s="128" t="s">
        <v>120</v>
      </c>
      <c r="I1449" s="128" t="s">
        <v>121</v>
      </c>
      <c r="J1449" s="166">
        <v>1</v>
      </c>
      <c r="K1449" s="186">
        <v>45323</v>
      </c>
      <c r="L1449" s="186">
        <v>45747</v>
      </c>
      <c r="M1449" s="513">
        <f t="shared" si="63"/>
        <v>60.571428571428569</v>
      </c>
      <c r="N1449" s="129">
        <v>1</v>
      </c>
      <c r="O1449" s="160" t="s">
        <v>4938</v>
      </c>
      <c r="P1449" s="511">
        <f t="shared" si="64"/>
        <v>1</v>
      </c>
      <c r="Q1449" s="512" t="str" cm="1">
        <f t="array" aca="1" ref="Q1449" ca="1">IF(ISNUMBER(P1449),IF(P1449=100%,"CUMPLIDA",IF(AND(ISNUMBER(L1449),ISNUMBER(INDIRECT("FECHA_"&amp;$B1449,1))), IF(L1449&lt;=INDIRECT("FECHA_"&amp;$B1449,1),"INCUMPLIDA","PROCESO"), "VERIFICAR FECHA")),"SIN VALOR AVANCE")</f>
        <v>CUMPLIDA</v>
      </c>
    </row>
    <row r="1450" spans="1:17" ht="105.75">
      <c r="A1450" s="167" t="s">
        <v>19</v>
      </c>
      <c r="B1450" s="148" t="s">
        <v>13</v>
      </c>
      <c r="C1450" s="564"/>
      <c r="D1450" s="564"/>
      <c r="E1450" s="563"/>
      <c r="F1450" s="567"/>
      <c r="G1450" s="150" t="s">
        <v>194</v>
      </c>
      <c r="H1450" s="128" t="s">
        <v>195</v>
      </c>
      <c r="I1450" s="128" t="s">
        <v>196</v>
      </c>
      <c r="J1450" s="166">
        <v>1</v>
      </c>
      <c r="K1450" s="186">
        <v>45231</v>
      </c>
      <c r="L1450" s="186">
        <v>45747</v>
      </c>
      <c r="M1450" s="513">
        <f t="shared" si="63"/>
        <v>73.714285714285708</v>
      </c>
      <c r="N1450" s="129">
        <v>1</v>
      </c>
      <c r="O1450" s="128" t="s">
        <v>4858</v>
      </c>
      <c r="P1450" s="511">
        <f t="shared" si="64"/>
        <v>1</v>
      </c>
      <c r="Q1450" s="512" t="str" cm="1">
        <f t="array" aca="1" ref="Q1450" ca="1">IF(ISNUMBER(P1450),IF(P1450=100%,"CUMPLIDA",IF(AND(ISNUMBER(L1450),ISNUMBER(INDIRECT("FECHA_"&amp;$B1450,1))), IF(L1450&lt;=INDIRECT("FECHA_"&amp;$B1450,1),"INCUMPLIDA","PROCESO"), "VERIFICAR FECHA")),"SIN VALOR AVANCE")</f>
        <v>CUMPLIDA</v>
      </c>
    </row>
    <row r="1451" spans="1:17" ht="165.75">
      <c r="A1451" s="167" t="s">
        <v>19</v>
      </c>
      <c r="B1451" s="148" t="s">
        <v>13</v>
      </c>
      <c r="C1451" s="564"/>
      <c r="D1451" s="564"/>
      <c r="E1451" s="563"/>
      <c r="F1451" s="567"/>
      <c r="G1451" s="150" t="s">
        <v>122</v>
      </c>
      <c r="H1451" s="128" t="s">
        <v>122</v>
      </c>
      <c r="I1451" s="128" t="s">
        <v>200</v>
      </c>
      <c r="J1451" s="166">
        <v>1</v>
      </c>
      <c r="K1451" s="186">
        <v>45323</v>
      </c>
      <c r="L1451" s="186">
        <v>45747</v>
      </c>
      <c r="M1451" s="513">
        <f t="shared" si="63"/>
        <v>60.571428571428569</v>
      </c>
      <c r="N1451" s="129">
        <v>1</v>
      </c>
      <c r="O1451" s="160" t="s">
        <v>4937</v>
      </c>
      <c r="P1451" s="511">
        <f t="shared" si="64"/>
        <v>1</v>
      </c>
      <c r="Q1451" s="512" t="str" cm="1">
        <f t="array" aca="1" ref="Q1451" ca="1">IF(ISNUMBER(P1451),IF(P1451=100%,"CUMPLIDA",IF(AND(ISNUMBER(L1451),ISNUMBER(INDIRECT("FECHA_"&amp;$B1451,1))), IF(L1451&lt;=INDIRECT("FECHA_"&amp;$B1451,1),"INCUMPLIDA","PROCESO"), "VERIFICAR FECHA")),"SIN VALOR AVANCE")</f>
        <v>CUMPLIDA</v>
      </c>
    </row>
    <row r="1452" spans="1:17" ht="75.75">
      <c r="A1452" s="167" t="s">
        <v>19</v>
      </c>
      <c r="B1452" s="148" t="s">
        <v>13</v>
      </c>
      <c r="C1452" s="564"/>
      <c r="D1452" s="564"/>
      <c r="E1452" s="563"/>
      <c r="F1452" s="567"/>
      <c r="G1452" s="150" t="s">
        <v>288</v>
      </c>
      <c r="H1452" s="128" t="s">
        <v>288</v>
      </c>
      <c r="I1452" s="128" t="s">
        <v>125</v>
      </c>
      <c r="J1452" s="166">
        <v>1</v>
      </c>
      <c r="K1452" s="186">
        <v>45231</v>
      </c>
      <c r="L1452" s="186">
        <v>45747</v>
      </c>
      <c r="M1452" s="513">
        <f t="shared" si="63"/>
        <v>73.714285714285708</v>
      </c>
      <c r="N1452" s="129">
        <v>1</v>
      </c>
      <c r="O1452" s="160" t="s">
        <v>4938</v>
      </c>
      <c r="P1452" s="511">
        <f t="shared" si="64"/>
        <v>1</v>
      </c>
      <c r="Q1452" s="512" t="str" cm="1">
        <f t="array" aca="1" ref="Q1452" ca="1">IF(ISNUMBER(P1452),IF(P1452=100%,"CUMPLIDA",IF(AND(ISNUMBER(L1452),ISNUMBER(INDIRECT("FECHA_"&amp;$B1452,1))), IF(L1452&lt;=INDIRECT("FECHA_"&amp;$B1452,1),"INCUMPLIDA","PROCESO"), "VERIFICAR FECHA")),"SIN VALOR AVANCE")</f>
        <v>CUMPLIDA</v>
      </c>
    </row>
    <row r="1453" spans="1:17" ht="225.75">
      <c r="A1453" s="167" t="s">
        <v>19</v>
      </c>
      <c r="B1453" s="148" t="s">
        <v>13</v>
      </c>
      <c r="C1453" s="564"/>
      <c r="D1453" s="564"/>
      <c r="E1453" s="563"/>
      <c r="F1453" s="567"/>
      <c r="G1453" s="150" t="s">
        <v>289</v>
      </c>
      <c r="H1453" s="128" t="s">
        <v>289</v>
      </c>
      <c r="I1453" s="128" t="s">
        <v>233</v>
      </c>
      <c r="J1453" s="166">
        <v>1</v>
      </c>
      <c r="K1453" s="186">
        <v>45231</v>
      </c>
      <c r="L1453" s="186">
        <v>45808</v>
      </c>
      <c r="M1453" s="513">
        <f t="shared" si="63"/>
        <v>82.428571428571431</v>
      </c>
      <c r="N1453" s="129">
        <v>1</v>
      </c>
      <c r="O1453" s="160" t="s">
        <v>4895</v>
      </c>
      <c r="P1453" s="511">
        <f t="shared" si="64"/>
        <v>1</v>
      </c>
      <c r="Q1453" s="512" t="str" cm="1">
        <f t="array" aca="1" ref="Q1453" ca="1">IF(ISNUMBER(P1453),IF(P1453=100%,"CUMPLIDA",IF(AND(ISNUMBER(L1453),ISNUMBER(INDIRECT("FECHA_"&amp;$B1453,1))), IF(L1453&lt;=INDIRECT("FECHA_"&amp;$B1453,1),"INCUMPLIDA","PROCESO"), "VERIFICAR FECHA")),"SIN VALOR AVANCE")</f>
        <v>CUMPLIDA</v>
      </c>
    </row>
    <row r="1454" spans="1:17" ht="180.75">
      <c r="A1454" s="167" t="s">
        <v>19</v>
      </c>
      <c r="B1454" s="148" t="s">
        <v>13</v>
      </c>
      <c r="C1454" s="564"/>
      <c r="D1454" s="564"/>
      <c r="E1454" s="563"/>
      <c r="F1454" s="567"/>
      <c r="G1454" s="150" t="s">
        <v>128</v>
      </c>
      <c r="H1454" s="128" t="s">
        <v>129</v>
      </c>
      <c r="I1454" s="128" t="s">
        <v>130</v>
      </c>
      <c r="J1454" s="166">
        <v>7</v>
      </c>
      <c r="K1454" s="186">
        <v>46024</v>
      </c>
      <c r="L1454" s="186">
        <v>46660</v>
      </c>
      <c r="M1454" s="513">
        <f t="shared" si="63"/>
        <v>90.857142857142861</v>
      </c>
      <c r="N1454" s="129">
        <v>0</v>
      </c>
      <c r="O1454" s="160" t="s">
        <v>4915</v>
      </c>
      <c r="P1454" s="511">
        <f t="shared" si="64"/>
        <v>0</v>
      </c>
      <c r="Q1454" s="512" t="str" cm="1">
        <f t="array" aca="1" ref="Q1454" ca="1">IF(ISNUMBER(P1454),IF(P1454=100%,"CUMPLIDA",IF(AND(ISNUMBER(L1454),ISNUMBER(INDIRECT("FECHA_"&amp;$B1454,1))), IF(L1454&lt;=INDIRECT("FECHA_"&amp;$B1454,1),"INCUMPLIDA","PROCESO"), "VERIFICAR FECHA")),"SIN VALOR AVANCE")</f>
        <v>PROCESO</v>
      </c>
    </row>
    <row r="1455" spans="1:17" ht="180.75">
      <c r="A1455" s="167" t="s">
        <v>19</v>
      </c>
      <c r="B1455" s="148" t="s">
        <v>13</v>
      </c>
      <c r="C1455" s="564"/>
      <c r="D1455" s="564"/>
      <c r="E1455" s="563"/>
      <c r="F1455" s="567"/>
      <c r="G1455" s="150" t="s">
        <v>131</v>
      </c>
      <c r="H1455" s="128" t="s">
        <v>132</v>
      </c>
      <c r="I1455" s="128" t="s">
        <v>133</v>
      </c>
      <c r="J1455" s="166">
        <v>1</v>
      </c>
      <c r="K1455" s="186">
        <v>46024</v>
      </c>
      <c r="L1455" s="186">
        <v>46660</v>
      </c>
      <c r="M1455" s="513">
        <f t="shared" si="63"/>
        <v>90.857142857142861</v>
      </c>
      <c r="N1455" s="129">
        <v>0</v>
      </c>
      <c r="O1455" s="160" t="s">
        <v>4906</v>
      </c>
      <c r="P1455" s="511">
        <f t="shared" si="64"/>
        <v>0</v>
      </c>
      <c r="Q1455" s="512" t="str" cm="1">
        <f t="array" aca="1" ref="Q1455" ca="1">IF(ISNUMBER(P1455),IF(P1455=100%,"CUMPLIDA",IF(AND(ISNUMBER(L1455),ISNUMBER(INDIRECT("FECHA_"&amp;$B1455,1))), IF(L1455&lt;=INDIRECT("FECHA_"&amp;$B1455,1),"INCUMPLIDA","PROCESO"), "VERIFICAR FECHA")),"SIN VALOR AVANCE")</f>
        <v>PROCESO</v>
      </c>
    </row>
    <row r="1456" spans="1:17" ht="300.75">
      <c r="A1456" s="167" t="s">
        <v>19</v>
      </c>
      <c r="B1456" s="148" t="s">
        <v>13</v>
      </c>
      <c r="C1456" s="564"/>
      <c r="D1456" s="564"/>
      <c r="E1456" s="563"/>
      <c r="F1456" s="567"/>
      <c r="G1456" s="150" t="s">
        <v>134</v>
      </c>
      <c r="H1456" s="128" t="s">
        <v>135</v>
      </c>
      <c r="I1456" s="128" t="s">
        <v>136</v>
      </c>
      <c r="J1456" s="166">
        <v>2</v>
      </c>
      <c r="K1456" s="186">
        <v>46024</v>
      </c>
      <c r="L1456" s="186">
        <v>46660</v>
      </c>
      <c r="M1456" s="513">
        <f t="shared" si="63"/>
        <v>90.857142857142861</v>
      </c>
      <c r="N1456" s="129">
        <v>0</v>
      </c>
      <c r="O1456" s="160" t="s">
        <v>4907</v>
      </c>
      <c r="P1456" s="511">
        <f t="shared" si="64"/>
        <v>0</v>
      </c>
      <c r="Q1456" s="512" t="str" cm="1">
        <f t="array" aca="1" ref="Q1456" ca="1">IF(ISNUMBER(P1456),IF(P1456=100%,"CUMPLIDA",IF(AND(ISNUMBER(L1456),ISNUMBER(INDIRECT("FECHA_"&amp;$B1456,1))), IF(L1456&lt;=INDIRECT("FECHA_"&amp;$B1456,1),"INCUMPLIDA","PROCESO"), "VERIFICAR FECHA")),"SIN VALOR AVANCE")</f>
        <v>PROCESO</v>
      </c>
    </row>
    <row r="1457" spans="1:17" ht="240.75">
      <c r="A1457" s="167" t="s">
        <v>19</v>
      </c>
      <c r="B1457" s="148" t="s">
        <v>13</v>
      </c>
      <c r="C1457" s="564" t="s">
        <v>399</v>
      </c>
      <c r="D1457" s="564" t="s">
        <v>400</v>
      </c>
      <c r="E1457" s="563" t="s">
        <v>401</v>
      </c>
      <c r="F1457" s="563" t="s">
        <v>402</v>
      </c>
      <c r="G1457" s="563" t="s">
        <v>287</v>
      </c>
      <c r="H1457" s="175" t="s">
        <v>225</v>
      </c>
      <c r="I1457" s="128" t="s">
        <v>226</v>
      </c>
      <c r="J1457" s="158">
        <v>1</v>
      </c>
      <c r="K1457" s="159">
        <v>44044</v>
      </c>
      <c r="L1457" s="159">
        <v>44196</v>
      </c>
      <c r="M1457" s="513">
        <f t="shared" si="63"/>
        <v>21.714285714285715</v>
      </c>
      <c r="N1457" s="129">
        <v>1</v>
      </c>
      <c r="O1457" s="128" t="s">
        <v>4916</v>
      </c>
      <c r="P1457" s="511">
        <f t="shared" si="64"/>
        <v>1</v>
      </c>
      <c r="Q1457" s="512" t="str" cm="1">
        <f t="array" aca="1" ref="Q1457" ca="1">IF(ISNUMBER(P1457),IF(P1457=100%,"CUMPLIDA",IF(AND(ISNUMBER(L1457),ISNUMBER(INDIRECT("FECHA_"&amp;$B1457,1))), IF(L1457&lt;=INDIRECT("FECHA_"&amp;$B1457,1),"INCUMPLIDA","PROCESO"), "VERIFICAR FECHA")),"SIN VALOR AVANCE")</f>
        <v>CUMPLIDA</v>
      </c>
    </row>
    <row r="1458" spans="1:17" ht="75.75">
      <c r="A1458" s="167" t="s">
        <v>19</v>
      </c>
      <c r="B1458" s="148" t="s">
        <v>13</v>
      </c>
      <c r="C1458" s="564"/>
      <c r="D1458" s="564"/>
      <c r="E1458" s="563"/>
      <c r="F1458" s="563"/>
      <c r="G1458" s="563"/>
      <c r="H1458" s="175" t="s">
        <v>227</v>
      </c>
      <c r="I1458" s="128" t="s">
        <v>228</v>
      </c>
      <c r="J1458" s="158">
        <v>1</v>
      </c>
      <c r="K1458" s="159">
        <v>45231</v>
      </c>
      <c r="L1458" s="159">
        <v>45504</v>
      </c>
      <c r="M1458" s="513">
        <f t="shared" si="63"/>
        <v>39</v>
      </c>
      <c r="N1458" s="129">
        <v>1</v>
      </c>
      <c r="O1458" s="160" t="s">
        <v>4894</v>
      </c>
      <c r="P1458" s="511">
        <f t="shared" si="64"/>
        <v>1</v>
      </c>
      <c r="Q1458" s="512" t="str" cm="1">
        <f t="array" aca="1" ref="Q1458" ca="1">IF(ISNUMBER(P1458),IF(P1458=100%,"CUMPLIDA",IF(AND(ISNUMBER(L1458),ISNUMBER(INDIRECT("FECHA_"&amp;$B1458,1))), IF(L1458&lt;=INDIRECT("FECHA_"&amp;$B1458,1),"INCUMPLIDA","PROCESO"), "VERIFICAR FECHA")),"SIN VALOR AVANCE")</f>
        <v>CUMPLIDA</v>
      </c>
    </row>
    <row r="1459" spans="1:17" ht="330.75">
      <c r="A1459" s="167" t="s">
        <v>19</v>
      </c>
      <c r="B1459" s="148" t="s">
        <v>13</v>
      </c>
      <c r="C1459" s="564"/>
      <c r="D1459" s="564"/>
      <c r="E1459" s="563"/>
      <c r="F1459" s="563"/>
      <c r="G1459" s="563"/>
      <c r="H1459" s="175" t="s">
        <v>230</v>
      </c>
      <c r="I1459" s="128" t="s">
        <v>231</v>
      </c>
      <c r="J1459" s="158">
        <v>1</v>
      </c>
      <c r="K1459" s="159">
        <v>45231</v>
      </c>
      <c r="L1459" s="159">
        <v>45504</v>
      </c>
      <c r="M1459" s="513">
        <f t="shared" si="63"/>
        <v>39</v>
      </c>
      <c r="N1459" s="129">
        <v>1</v>
      </c>
      <c r="O1459" s="160" t="s">
        <v>4912</v>
      </c>
      <c r="P1459" s="511">
        <f t="shared" si="64"/>
        <v>1</v>
      </c>
      <c r="Q1459" s="512" t="str" cm="1">
        <f t="array" aca="1" ref="Q1459" ca="1">IF(ISNUMBER(P1459),IF(P1459=100%,"CUMPLIDA",IF(AND(ISNUMBER(L1459),ISNUMBER(INDIRECT("FECHA_"&amp;$B1459,1))), IF(L1459&lt;=INDIRECT("FECHA_"&amp;$B1459,1),"INCUMPLIDA","PROCESO"), "VERIFICAR FECHA")),"SIN VALOR AVANCE")</f>
        <v>CUMPLIDA</v>
      </c>
    </row>
    <row r="1460" spans="1:17" ht="165.75">
      <c r="A1460" s="167" t="s">
        <v>19</v>
      </c>
      <c r="B1460" s="148" t="s">
        <v>13</v>
      </c>
      <c r="C1460" s="564"/>
      <c r="D1460" s="564"/>
      <c r="E1460" s="563"/>
      <c r="F1460" s="563"/>
      <c r="G1460" s="150" t="s">
        <v>117</v>
      </c>
      <c r="H1460" s="128" t="s">
        <v>118</v>
      </c>
      <c r="I1460" s="128" t="s">
        <v>119</v>
      </c>
      <c r="J1460" s="166">
        <v>1</v>
      </c>
      <c r="K1460" s="186">
        <v>45323</v>
      </c>
      <c r="L1460" s="186">
        <v>45747</v>
      </c>
      <c r="M1460" s="513">
        <f t="shared" si="63"/>
        <v>60.571428571428569</v>
      </c>
      <c r="N1460" s="129">
        <v>1</v>
      </c>
      <c r="O1460" s="160" t="s">
        <v>4913</v>
      </c>
      <c r="P1460" s="511">
        <f t="shared" si="64"/>
        <v>1</v>
      </c>
      <c r="Q1460" s="512" t="str" cm="1">
        <f t="array" aca="1" ref="Q1460" ca="1">IF(ISNUMBER(P1460),IF(P1460=100%,"CUMPLIDA",IF(AND(ISNUMBER(L1460),ISNUMBER(INDIRECT("FECHA_"&amp;$B1460,1))), IF(L1460&lt;=INDIRECT("FECHA_"&amp;$B1460,1),"INCUMPLIDA","PROCESO"), "VERIFICAR FECHA")),"SIN VALOR AVANCE")</f>
        <v>CUMPLIDA</v>
      </c>
    </row>
    <row r="1461" spans="1:17" ht="105.75">
      <c r="A1461" s="167" t="s">
        <v>19</v>
      </c>
      <c r="B1461" s="148" t="s">
        <v>13</v>
      </c>
      <c r="C1461" s="564"/>
      <c r="D1461" s="564"/>
      <c r="E1461" s="563"/>
      <c r="F1461" s="563"/>
      <c r="G1461" s="150" t="s">
        <v>120</v>
      </c>
      <c r="H1461" s="128" t="s">
        <v>120</v>
      </c>
      <c r="I1461" s="128" t="s">
        <v>121</v>
      </c>
      <c r="J1461" s="166">
        <v>1</v>
      </c>
      <c r="K1461" s="186">
        <v>45323</v>
      </c>
      <c r="L1461" s="186">
        <v>45747</v>
      </c>
      <c r="M1461" s="513">
        <f t="shared" si="63"/>
        <v>60.571428571428569</v>
      </c>
      <c r="N1461" s="129">
        <v>1</v>
      </c>
      <c r="O1461" s="160" t="s">
        <v>4923</v>
      </c>
      <c r="P1461" s="511">
        <f t="shared" si="64"/>
        <v>1</v>
      </c>
      <c r="Q1461" s="512" t="str" cm="1">
        <f t="array" aca="1" ref="Q1461" ca="1">IF(ISNUMBER(P1461),IF(P1461=100%,"CUMPLIDA",IF(AND(ISNUMBER(L1461),ISNUMBER(INDIRECT("FECHA_"&amp;$B1461,1))), IF(L1461&lt;=INDIRECT("FECHA_"&amp;$B1461,1),"INCUMPLIDA","PROCESO"), "VERIFICAR FECHA")),"SIN VALOR AVANCE")</f>
        <v>CUMPLIDA</v>
      </c>
    </row>
    <row r="1462" spans="1:17" ht="105.75">
      <c r="A1462" s="167" t="s">
        <v>19</v>
      </c>
      <c r="B1462" s="148" t="s">
        <v>13</v>
      </c>
      <c r="C1462" s="564"/>
      <c r="D1462" s="564"/>
      <c r="E1462" s="563"/>
      <c r="F1462" s="563"/>
      <c r="G1462" s="150" t="s">
        <v>194</v>
      </c>
      <c r="H1462" s="128" t="s">
        <v>195</v>
      </c>
      <c r="I1462" s="128" t="s">
        <v>196</v>
      </c>
      <c r="J1462" s="166">
        <v>1</v>
      </c>
      <c r="K1462" s="186">
        <v>45231</v>
      </c>
      <c r="L1462" s="186">
        <v>45747</v>
      </c>
      <c r="M1462" s="513">
        <f t="shared" si="63"/>
        <v>73.714285714285708</v>
      </c>
      <c r="N1462" s="129">
        <v>1</v>
      </c>
      <c r="O1462" s="128" t="s">
        <v>4858</v>
      </c>
      <c r="P1462" s="511">
        <f t="shared" si="64"/>
        <v>1</v>
      </c>
      <c r="Q1462" s="512" t="str" cm="1">
        <f t="array" aca="1" ref="Q1462" ca="1">IF(ISNUMBER(P1462),IF(P1462=100%,"CUMPLIDA",IF(AND(ISNUMBER(L1462),ISNUMBER(INDIRECT("FECHA_"&amp;$B1462,1))), IF(L1462&lt;=INDIRECT("FECHA_"&amp;$B1462,1),"INCUMPLIDA","PROCESO"), "VERIFICAR FECHA")),"SIN VALOR AVANCE")</f>
        <v>CUMPLIDA</v>
      </c>
    </row>
    <row r="1463" spans="1:17" ht="180.75">
      <c r="A1463" s="167" t="s">
        <v>19</v>
      </c>
      <c r="B1463" s="148" t="s">
        <v>13</v>
      </c>
      <c r="C1463" s="564"/>
      <c r="D1463" s="564"/>
      <c r="E1463" s="563"/>
      <c r="F1463" s="563"/>
      <c r="G1463" s="150" t="s">
        <v>122</v>
      </c>
      <c r="H1463" s="128" t="s">
        <v>122</v>
      </c>
      <c r="I1463" s="128" t="s">
        <v>200</v>
      </c>
      <c r="J1463" s="166">
        <v>1</v>
      </c>
      <c r="K1463" s="186">
        <v>45323</v>
      </c>
      <c r="L1463" s="186">
        <v>45747</v>
      </c>
      <c r="M1463" s="513">
        <f t="shared" si="63"/>
        <v>60.571428571428569</v>
      </c>
      <c r="N1463" s="129">
        <v>1</v>
      </c>
      <c r="O1463" s="160" t="s">
        <v>4914</v>
      </c>
      <c r="P1463" s="511">
        <f t="shared" si="64"/>
        <v>1</v>
      </c>
      <c r="Q1463" s="512" t="str" cm="1">
        <f t="array" aca="1" ref="Q1463" ca="1">IF(ISNUMBER(P1463),IF(P1463=100%,"CUMPLIDA",IF(AND(ISNUMBER(L1463),ISNUMBER(INDIRECT("FECHA_"&amp;$B1463,1))), IF(L1463&lt;=INDIRECT("FECHA_"&amp;$B1463,1),"INCUMPLIDA","PROCESO"), "VERIFICAR FECHA")),"SIN VALOR AVANCE")</f>
        <v>CUMPLIDA</v>
      </c>
    </row>
    <row r="1464" spans="1:17" ht="75.75">
      <c r="A1464" s="167" t="s">
        <v>19</v>
      </c>
      <c r="B1464" s="148" t="s">
        <v>13</v>
      </c>
      <c r="C1464" s="564"/>
      <c r="D1464" s="564"/>
      <c r="E1464" s="563"/>
      <c r="F1464" s="563"/>
      <c r="G1464" s="150" t="s">
        <v>288</v>
      </c>
      <c r="H1464" s="128" t="s">
        <v>288</v>
      </c>
      <c r="I1464" s="128" t="s">
        <v>125</v>
      </c>
      <c r="J1464" s="166">
        <v>1</v>
      </c>
      <c r="K1464" s="186">
        <v>45231</v>
      </c>
      <c r="L1464" s="186">
        <v>45747</v>
      </c>
      <c r="M1464" s="513">
        <f t="shared" si="63"/>
        <v>73.714285714285708</v>
      </c>
      <c r="N1464" s="129">
        <v>1</v>
      </c>
      <c r="O1464" s="128" t="s">
        <v>4962</v>
      </c>
      <c r="P1464" s="511">
        <f t="shared" si="64"/>
        <v>1</v>
      </c>
      <c r="Q1464" s="512" t="str" cm="1">
        <f t="array" aca="1" ref="Q1464" ca="1">IF(ISNUMBER(P1464),IF(P1464=100%,"CUMPLIDA",IF(AND(ISNUMBER(L1464),ISNUMBER(INDIRECT("FECHA_"&amp;$B1464,1))), IF(L1464&lt;=INDIRECT("FECHA_"&amp;$B1464,1),"INCUMPLIDA","PROCESO"), "VERIFICAR FECHA")),"SIN VALOR AVANCE")</f>
        <v>CUMPLIDA</v>
      </c>
    </row>
    <row r="1465" spans="1:17" ht="240.75">
      <c r="A1465" s="167" t="s">
        <v>19</v>
      </c>
      <c r="B1465" s="148" t="s">
        <v>13</v>
      </c>
      <c r="C1465" s="564"/>
      <c r="D1465" s="564"/>
      <c r="E1465" s="563"/>
      <c r="F1465" s="563"/>
      <c r="G1465" s="150" t="s">
        <v>289</v>
      </c>
      <c r="H1465" s="128" t="s">
        <v>289</v>
      </c>
      <c r="I1465" s="128" t="s">
        <v>233</v>
      </c>
      <c r="J1465" s="166">
        <v>1</v>
      </c>
      <c r="K1465" s="186">
        <v>45231</v>
      </c>
      <c r="L1465" s="186">
        <v>45808</v>
      </c>
      <c r="M1465" s="513">
        <f t="shared" si="63"/>
        <v>82.428571428571431</v>
      </c>
      <c r="N1465" s="129">
        <v>1</v>
      </c>
      <c r="O1465" s="160" t="s">
        <v>4918</v>
      </c>
      <c r="P1465" s="511">
        <f t="shared" si="64"/>
        <v>1</v>
      </c>
      <c r="Q1465" s="512" t="str" cm="1">
        <f t="array" aca="1" ref="Q1465" ca="1">IF(ISNUMBER(P1465),IF(P1465=100%,"CUMPLIDA",IF(AND(ISNUMBER(L1465),ISNUMBER(INDIRECT("FECHA_"&amp;$B1465,1))), IF(L1465&lt;=INDIRECT("FECHA_"&amp;$B1465,1),"INCUMPLIDA","PROCESO"), "VERIFICAR FECHA")),"SIN VALOR AVANCE")</f>
        <v>CUMPLIDA</v>
      </c>
    </row>
    <row r="1466" spans="1:17" ht="180.75">
      <c r="A1466" s="167" t="s">
        <v>19</v>
      </c>
      <c r="B1466" s="148" t="s">
        <v>13</v>
      </c>
      <c r="C1466" s="564"/>
      <c r="D1466" s="564"/>
      <c r="E1466" s="563"/>
      <c r="F1466" s="563"/>
      <c r="G1466" s="150" t="s">
        <v>128</v>
      </c>
      <c r="H1466" s="128" t="s">
        <v>129</v>
      </c>
      <c r="I1466" s="128" t="s">
        <v>130</v>
      </c>
      <c r="J1466" s="166">
        <v>7</v>
      </c>
      <c r="K1466" s="186">
        <v>46024</v>
      </c>
      <c r="L1466" s="186">
        <v>46660</v>
      </c>
      <c r="M1466" s="513">
        <f t="shared" si="63"/>
        <v>90.857142857142861</v>
      </c>
      <c r="N1466" s="129">
        <v>0</v>
      </c>
      <c r="O1466" s="160" t="s">
        <v>4915</v>
      </c>
      <c r="P1466" s="511">
        <f t="shared" si="64"/>
        <v>0</v>
      </c>
      <c r="Q1466" s="512" t="str" cm="1">
        <f t="array" aca="1" ref="Q1466" ca="1">IF(ISNUMBER(P1466),IF(P1466=100%,"CUMPLIDA",IF(AND(ISNUMBER(L1466),ISNUMBER(INDIRECT("FECHA_"&amp;$B1466,1))), IF(L1466&lt;=INDIRECT("FECHA_"&amp;$B1466,1),"INCUMPLIDA","PROCESO"), "VERIFICAR FECHA")),"SIN VALOR AVANCE")</f>
        <v>PROCESO</v>
      </c>
    </row>
    <row r="1467" spans="1:17" ht="180.75">
      <c r="A1467" s="167" t="s">
        <v>19</v>
      </c>
      <c r="B1467" s="148" t="s">
        <v>13</v>
      </c>
      <c r="C1467" s="564"/>
      <c r="D1467" s="564"/>
      <c r="E1467" s="563"/>
      <c r="F1467" s="563"/>
      <c r="G1467" s="150" t="s">
        <v>131</v>
      </c>
      <c r="H1467" s="128" t="s">
        <v>132</v>
      </c>
      <c r="I1467" s="128" t="s">
        <v>133</v>
      </c>
      <c r="J1467" s="166">
        <v>1</v>
      </c>
      <c r="K1467" s="186">
        <v>46024</v>
      </c>
      <c r="L1467" s="186">
        <v>46660</v>
      </c>
      <c r="M1467" s="513">
        <f t="shared" si="63"/>
        <v>90.857142857142861</v>
      </c>
      <c r="N1467" s="129">
        <v>0</v>
      </c>
      <c r="O1467" s="160" t="s">
        <v>4906</v>
      </c>
      <c r="P1467" s="511">
        <f t="shared" si="64"/>
        <v>0</v>
      </c>
      <c r="Q1467" s="512" t="str" cm="1">
        <f t="array" aca="1" ref="Q1467" ca="1">IF(ISNUMBER(P1467),IF(P1467=100%,"CUMPLIDA",IF(AND(ISNUMBER(L1467),ISNUMBER(INDIRECT("FECHA_"&amp;$B1467,1))), IF(L1467&lt;=INDIRECT("FECHA_"&amp;$B1467,1),"INCUMPLIDA","PROCESO"), "VERIFICAR FECHA")),"SIN VALOR AVANCE")</f>
        <v>PROCESO</v>
      </c>
    </row>
    <row r="1468" spans="1:17" ht="300.75">
      <c r="A1468" s="167" t="s">
        <v>19</v>
      </c>
      <c r="B1468" s="148" t="s">
        <v>13</v>
      </c>
      <c r="C1468" s="564"/>
      <c r="D1468" s="564"/>
      <c r="E1468" s="563"/>
      <c r="F1468" s="563"/>
      <c r="G1468" s="150" t="s">
        <v>134</v>
      </c>
      <c r="H1468" s="128" t="s">
        <v>135</v>
      </c>
      <c r="I1468" s="128" t="s">
        <v>136</v>
      </c>
      <c r="J1468" s="166">
        <v>2</v>
      </c>
      <c r="K1468" s="186">
        <v>46024</v>
      </c>
      <c r="L1468" s="186">
        <v>46660</v>
      </c>
      <c r="M1468" s="513">
        <f t="shared" si="63"/>
        <v>90.857142857142861</v>
      </c>
      <c r="N1468" s="129">
        <v>0</v>
      </c>
      <c r="O1468" s="160" t="s">
        <v>4907</v>
      </c>
      <c r="P1468" s="511">
        <f t="shared" si="64"/>
        <v>0</v>
      </c>
      <c r="Q1468" s="512" t="str" cm="1">
        <f t="array" aca="1" ref="Q1468" ca="1">IF(ISNUMBER(P1468),IF(P1468=100%,"CUMPLIDA",IF(AND(ISNUMBER(L1468),ISNUMBER(INDIRECT("FECHA_"&amp;$B1468,1))), IF(L1468&lt;=INDIRECT("FECHA_"&amp;$B1468,1),"INCUMPLIDA","PROCESO"), "VERIFICAR FECHA")),"SIN VALOR AVANCE")</f>
        <v>PROCESO</v>
      </c>
    </row>
    <row r="1469" spans="1:17" ht="75.75">
      <c r="A1469" s="167" t="s">
        <v>19</v>
      </c>
      <c r="B1469" s="148" t="s">
        <v>13</v>
      </c>
      <c r="C1469" s="564" t="s">
        <v>403</v>
      </c>
      <c r="D1469" s="564" t="s">
        <v>404</v>
      </c>
      <c r="E1469" s="563" t="s">
        <v>405</v>
      </c>
      <c r="F1469" s="563" t="s">
        <v>406</v>
      </c>
      <c r="G1469" s="563" t="s">
        <v>287</v>
      </c>
      <c r="H1469" s="175" t="s">
        <v>227</v>
      </c>
      <c r="I1469" s="128" t="s">
        <v>228</v>
      </c>
      <c r="J1469" s="158">
        <v>1</v>
      </c>
      <c r="K1469" s="159">
        <v>45231</v>
      </c>
      <c r="L1469" s="159">
        <v>45504</v>
      </c>
      <c r="M1469" s="513">
        <f t="shared" si="63"/>
        <v>39</v>
      </c>
      <c r="N1469" s="129">
        <v>1</v>
      </c>
      <c r="O1469" s="128" t="s">
        <v>4963</v>
      </c>
      <c r="P1469" s="511">
        <f t="shared" si="64"/>
        <v>1</v>
      </c>
      <c r="Q1469" s="512" t="str" cm="1">
        <f t="array" aca="1" ref="Q1469" ca="1">IF(ISNUMBER(P1469),IF(P1469=100%,"CUMPLIDA",IF(AND(ISNUMBER(L1469),ISNUMBER(INDIRECT("FECHA_"&amp;$B1469,1))), IF(L1469&lt;=INDIRECT("FECHA_"&amp;$B1469,1),"INCUMPLIDA","PROCESO"), "VERIFICAR FECHA")),"SIN VALOR AVANCE")</f>
        <v>CUMPLIDA</v>
      </c>
    </row>
    <row r="1470" spans="1:17" ht="330.75">
      <c r="A1470" s="167" t="s">
        <v>19</v>
      </c>
      <c r="B1470" s="148" t="s">
        <v>13</v>
      </c>
      <c r="C1470" s="564"/>
      <c r="D1470" s="564"/>
      <c r="E1470" s="563"/>
      <c r="F1470" s="563"/>
      <c r="G1470" s="563"/>
      <c r="H1470" s="175" t="s">
        <v>230</v>
      </c>
      <c r="I1470" s="128" t="s">
        <v>231</v>
      </c>
      <c r="J1470" s="158">
        <v>1</v>
      </c>
      <c r="K1470" s="159">
        <v>45231</v>
      </c>
      <c r="L1470" s="159">
        <v>45504</v>
      </c>
      <c r="M1470" s="513">
        <f t="shared" ref="M1470:M1533" si="65">(L1470-K1470)/7</f>
        <v>39</v>
      </c>
      <c r="N1470" s="129">
        <v>1</v>
      </c>
      <c r="O1470" s="128" t="s">
        <v>4964</v>
      </c>
      <c r="P1470" s="511">
        <f t="shared" si="64"/>
        <v>1</v>
      </c>
      <c r="Q1470" s="512" t="str" cm="1">
        <f t="array" aca="1" ref="Q1470" ca="1">IF(ISNUMBER(P1470),IF(P1470=100%,"CUMPLIDA",IF(AND(ISNUMBER(L1470),ISNUMBER(INDIRECT("FECHA_"&amp;$B1470,1))), IF(L1470&lt;=INDIRECT("FECHA_"&amp;$B1470,1),"INCUMPLIDA","PROCESO"), "VERIFICAR FECHA")),"SIN VALOR AVANCE")</f>
        <v>CUMPLIDA</v>
      </c>
    </row>
    <row r="1471" spans="1:17" ht="180.75">
      <c r="A1471" s="167" t="s">
        <v>19</v>
      </c>
      <c r="B1471" s="148" t="s">
        <v>13</v>
      </c>
      <c r="C1471" s="564"/>
      <c r="D1471" s="564"/>
      <c r="E1471" s="563"/>
      <c r="F1471" s="563"/>
      <c r="G1471" s="150" t="s">
        <v>117</v>
      </c>
      <c r="H1471" s="128" t="s">
        <v>118</v>
      </c>
      <c r="I1471" s="128" t="s">
        <v>119</v>
      </c>
      <c r="J1471" s="166">
        <v>1</v>
      </c>
      <c r="K1471" s="186">
        <v>45323</v>
      </c>
      <c r="L1471" s="186">
        <v>45747</v>
      </c>
      <c r="M1471" s="513">
        <f t="shared" si="65"/>
        <v>60.571428571428569</v>
      </c>
      <c r="N1471" s="129">
        <v>1</v>
      </c>
      <c r="O1471" s="128" t="s">
        <v>4965</v>
      </c>
      <c r="P1471" s="511">
        <f t="shared" si="64"/>
        <v>1</v>
      </c>
      <c r="Q1471" s="512" t="str" cm="1">
        <f t="array" aca="1" ref="Q1471" ca="1">IF(ISNUMBER(P1471),IF(P1471=100%,"CUMPLIDA",IF(AND(ISNUMBER(L1471),ISNUMBER(INDIRECT("FECHA_"&amp;$B1471,1))), IF(L1471&lt;=INDIRECT("FECHA_"&amp;$B1471,1),"INCUMPLIDA","PROCESO"), "VERIFICAR FECHA")),"SIN VALOR AVANCE")</f>
        <v>CUMPLIDA</v>
      </c>
    </row>
    <row r="1472" spans="1:17" ht="120.75">
      <c r="A1472" s="167" t="s">
        <v>19</v>
      </c>
      <c r="B1472" s="148" t="s">
        <v>13</v>
      </c>
      <c r="C1472" s="564"/>
      <c r="D1472" s="564"/>
      <c r="E1472" s="563"/>
      <c r="F1472" s="563"/>
      <c r="G1472" s="150" t="s">
        <v>120</v>
      </c>
      <c r="H1472" s="128" t="s">
        <v>120</v>
      </c>
      <c r="I1472" s="128" t="s">
        <v>121</v>
      </c>
      <c r="J1472" s="166">
        <v>1</v>
      </c>
      <c r="K1472" s="186">
        <v>45323</v>
      </c>
      <c r="L1472" s="186">
        <v>45747</v>
      </c>
      <c r="M1472" s="513">
        <f t="shared" si="65"/>
        <v>60.571428571428569</v>
      </c>
      <c r="N1472" s="129">
        <v>1</v>
      </c>
      <c r="O1472" s="128" t="s">
        <v>4966</v>
      </c>
      <c r="P1472" s="511">
        <f t="shared" si="64"/>
        <v>1</v>
      </c>
      <c r="Q1472" s="512" t="str" cm="1">
        <f t="array" aca="1" ref="Q1472" ca="1">IF(ISNUMBER(P1472),IF(P1472=100%,"CUMPLIDA",IF(AND(ISNUMBER(L1472),ISNUMBER(INDIRECT("FECHA_"&amp;$B1472,1))), IF(L1472&lt;=INDIRECT("FECHA_"&amp;$B1472,1),"INCUMPLIDA","PROCESO"), "VERIFICAR FECHA")),"SIN VALOR AVANCE")</f>
        <v>CUMPLIDA</v>
      </c>
    </row>
    <row r="1473" spans="1:17" ht="105.75">
      <c r="A1473" s="167" t="s">
        <v>19</v>
      </c>
      <c r="B1473" s="148" t="s">
        <v>13</v>
      </c>
      <c r="C1473" s="564"/>
      <c r="D1473" s="564"/>
      <c r="E1473" s="563"/>
      <c r="F1473" s="563"/>
      <c r="G1473" s="150" t="s">
        <v>194</v>
      </c>
      <c r="H1473" s="128" t="s">
        <v>195</v>
      </c>
      <c r="I1473" s="128" t="s">
        <v>196</v>
      </c>
      <c r="J1473" s="166">
        <v>1</v>
      </c>
      <c r="K1473" s="186">
        <v>45231</v>
      </c>
      <c r="L1473" s="186">
        <v>45747</v>
      </c>
      <c r="M1473" s="513">
        <f t="shared" si="65"/>
        <v>73.714285714285708</v>
      </c>
      <c r="N1473" s="129">
        <v>1</v>
      </c>
      <c r="O1473" s="128" t="s">
        <v>4858</v>
      </c>
      <c r="P1473" s="511">
        <f t="shared" si="64"/>
        <v>1</v>
      </c>
      <c r="Q1473" s="512" t="str" cm="1">
        <f t="array" aca="1" ref="Q1473" ca="1">IF(ISNUMBER(P1473),IF(P1473=100%,"CUMPLIDA",IF(AND(ISNUMBER(L1473),ISNUMBER(INDIRECT("FECHA_"&amp;$B1473,1))), IF(L1473&lt;=INDIRECT("FECHA_"&amp;$B1473,1),"INCUMPLIDA","PROCESO"), "VERIFICAR FECHA")),"SIN VALOR AVANCE")</f>
        <v>CUMPLIDA</v>
      </c>
    </row>
    <row r="1474" spans="1:17" ht="180.75">
      <c r="A1474" s="167" t="s">
        <v>19</v>
      </c>
      <c r="B1474" s="148" t="s">
        <v>13</v>
      </c>
      <c r="C1474" s="564"/>
      <c r="D1474" s="564"/>
      <c r="E1474" s="563"/>
      <c r="F1474" s="563"/>
      <c r="G1474" s="150" t="s">
        <v>122</v>
      </c>
      <c r="H1474" s="128" t="s">
        <v>122</v>
      </c>
      <c r="I1474" s="128" t="s">
        <v>200</v>
      </c>
      <c r="J1474" s="166">
        <v>1</v>
      </c>
      <c r="K1474" s="186">
        <v>45323</v>
      </c>
      <c r="L1474" s="186">
        <v>45747</v>
      </c>
      <c r="M1474" s="513">
        <f t="shared" si="65"/>
        <v>60.571428571428569</v>
      </c>
      <c r="N1474" s="129">
        <v>1</v>
      </c>
      <c r="O1474" s="128" t="s">
        <v>4965</v>
      </c>
      <c r="P1474" s="511">
        <f t="shared" si="64"/>
        <v>1</v>
      </c>
      <c r="Q1474" s="512" t="str" cm="1">
        <f t="array" aca="1" ref="Q1474" ca="1">IF(ISNUMBER(P1474),IF(P1474=100%,"CUMPLIDA",IF(AND(ISNUMBER(L1474),ISNUMBER(INDIRECT("FECHA_"&amp;$B1474,1))), IF(L1474&lt;=INDIRECT("FECHA_"&amp;$B1474,1),"INCUMPLIDA","PROCESO"), "VERIFICAR FECHA")),"SIN VALOR AVANCE")</f>
        <v>CUMPLIDA</v>
      </c>
    </row>
    <row r="1475" spans="1:17" ht="105.75">
      <c r="A1475" s="167" t="s">
        <v>19</v>
      </c>
      <c r="B1475" s="148" t="s">
        <v>13</v>
      </c>
      <c r="C1475" s="564"/>
      <c r="D1475" s="564"/>
      <c r="E1475" s="563"/>
      <c r="F1475" s="563"/>
      <c r="G1475" s="150" t="s">
        <v>288</v>
      </c>
      <c r="H1475" s="128" t="s">
        <v>288</v>
      </c>
      <c r="I1475" s="128" t="s">
        <v>125</v>
      </c>
      <c r="J1475" s="166">
        <v>1</v>
      </c>
      <c r="K1475" s="186">
        <v>45231</v>
      </c>
      <c r="L1475" s="186">
        <v>45747</v>
      </c>
      <c r="M1475" s="513">
        <f t="shared" si="65"/>
        <v>73.714285714285708</v>
      </c>
      <c r="N1475" s="129">
        <v>1</v>
      </c>
      <c r="O1475" s="128" t="s">
        <v>4967</v>
      </c>
      <c r="P1475" s="511">
        <f t="shared" si="64"/>
        <v>1</v>
      </c>
      <c r="Q1475" s="512" t="str" cm="1">
        <f t="array" aca="1" ref="Q1475" ca="1">IF(ISNUMBER(P1475),IF(P1475=100%,"CUMPLIDA",IF(AND(ISNUMBER(L1475),ISNUMBER(INDIRECT("FECHA_"&amp;$B1475,1))), IF(L1475&lt;=INDIRECT("FECHA_"&amp;$B1475,1),"INCUMPLIDA","PROCESO"), "VERIFICAR FECHA")),"SIN VALOR AVANCE")</f>
        <v>CUMPLIDA</v>
      </c>
    </row>
    <row r="1476" spans="1:17" ht="240.75">
      <c r="A1476" s="167" t="s">
        <v>19</v>
      </c>
      <c r="B1476" s="148" t="s">
        <v>13</v>
      </c>
      <c r="C1476" s="564"/>
      <c r="D1476" s="564"/>
      <c r="E1476" s="563"/>
      <c r="F1476" s="563"/>
      <c r="G1476" s="150" t="s">
        <v>289</v>
      </c>
      <c r="H1476" s="128" t="s">
        <v>289</v>
      </c>
      <c r="I1476" s="128" t="s">
        <v>233</v>
      </c>
      <c r="J1476" s="166">
        <v>1</v>
      </c>
      <c r="K1476" s="186">
        <v>45231</v>
      </c>
      <c r="L1476" s="186">
        <v>45808</v>
      </c>
      <c r="M1476" s="513">
        <f t="shared" si="65"/>
        <v>82.428571428571431</v>
      </c>
      <c r="N1476" s="129">
        <v>1</v>
      </c>
      <c r="O1476" s="128" t="s">
        <v>4968</v>
      </c>
      <c r="P1476" s="511">
        <f t="shared" si="64"/>
        <v>1</v>
      </c>
      <c r="Q1476" s="512" t="str" cm="1">
        <f t="array" aca="1" ref="Q1476" ca="1">IF(ISNUMBER(P1476),IF(P1476=100%,"CUMPLIDA",IF(AND(ISNUMBER(L1476),ISNUMBER(INDIRECT("FECHA_"&amp;$B1476,1))), IF(L1476&lt;=INDIRECT("FECHA_"&amp;$B1476,1),"INCUMPLIDA","PROCESO"), "VERIFICAR FECHA")),"SIN VALOR AVANCE")</f>
        <v>CUMPLIDA</v>
      </c>
    </row>
    <row r="1477" spans="1:17" ht="180.75">
      <c r="A1477" s="167" t="s">
        <v>19</v>
      </c>
      <c r="B1477" s="148" t="s">
        <v>13</v>
      </c>
      <c r="C1477" s="564"/>
      <c r="D1477" s="564"/>
      <c r="E1477" s="563"/>
      <c r="F1477" s="563"/>
      <c r="G1477" s="150" t="s">
        <v>128</v>
      </c>
      <c r="H1477" s="128" t="s">
        <v>129</v>
      </c>
      <c r="I1477" s="128" t="s">
        <v>130</v>
      </c>
      <c r="J1477" s="166">
        <v>7</v>
      </c>
      <c r="K1477" s="186">
        <v>46024</v>
      </c>
      <c r="L1477" s="186">
        <v>46660</v>
      </c>
      <c r="M1477" s="513">
        <f t="shared" si="65"/>
        <v>90.857142857142861</v>
      </c>
      <c r="N1477" s="129">
        <v>0</v>
      </c>
      <c r="O1477" s="128" t="s">
        <v>4969</v>
      </c>
      <c r="P1477" s="511">
        <f t="shared" si="64"/>
        <v>0</v>
      </c>
      <c r="Q1477" s="512" t="str" cm="1">
        <f t="array" aca="1" ref="Q1477" ca="1">IF(ISNUMBER(P1477),IF(P1477=100%,"CUMPLIDA",IF(AND(ISNUMBER(L1477),ISNUMBER(INDIRECT("FECHA_"&amp;$B1477,1))), IF(L1477&lt;=INDIRECT("FECHA_"&amp;$B1477,1),"INCUMPLIDA","PROCESO"), "VERIFICAR FECHA")),"SIN VALOR AVANCE")</f>
        <v>PROCESO</v>
      </c>
    </row>
    <row r="1478" spans="1:17" ht="180.75">
      <c r="A1478" s="167" t="s">
        <v>19</v>
      </c>
      <c r="B1478" s="148" t="s">
        <v>13</v>
      </c>
      <c r="C1478" s="564"/>
      <c r="D1478" s="564"/>
      <c r="E1478" s="563"/>
      <c r="F1478" s="563"/>
      <c r="G1478" s="150" t="s">
        <v>131</v>
      </c>
      <c r="H1478" s="128" t="s">
        <v>132</v>
      </c>
      <c r="I1478" s="128" t="s">
        <v>133</v>
      </c>
      <c r="J1478" s="166">
        <v>1</v>
      </c>
      <c r="K1478" s="186">
        <v>46024</v>
      </c>
      <c r="L1478" s="186">
        <v>46660</v>
      </c>
      <c r="M1478" s="513">
        <f t="shared" si="65"/>
        <v>90.857142857142861</v>
      </c>
      <c r="N1478" s="129">
        <v>0</v>
      </c>
      <c r="O1478" s="128" t="s">
        <v>4970</v>
      </c>
      <c r="P1478" s="511">
        <f t="shared" si="64"/>
        <v>0</v>
      </c>
      <c r="Q1478" s="512" t="str" cm="1">
        <f t="array" aca="1" ref="Q1478" ca="1">IF(ISNUMBER(P1478),IF(P1478=100%,"CUMPLIDA",IF(AND(ISNUMBER(L1478),ISNUMBER(INDIRECT("FECHA_"&amp;$B1478,1))), IF(L1478&lt;=INDIRECT("FECHA_"&amp;$B1478,1),"INCUMPLIDA","PROCESO"), "VERIFICAR FECHA")),"SIN VALOR AVANCE")</f>
        <v>PROCESO</v>
      </c>
    </row>
    <row r="1479" spans="1:17" ht="300.75">
      <c r="A1479" s="167" t="s">
        <v>19</v>
      </c>
      <c r="B1479" s="148" t="s">
        <v>13</v>
      </c>
      <c r="C1479" s="564"/>
      <c r="D1479" s="564"/>
      <c r="E1479" s="563"/>
      <c r="F1479" s="563"/>
      <c r="G1479" s="150" t="s">
        <v>134</v>
      </c>
      <c r="H1479" s="128" t="s">
        <v>135</v>
      </c>
      <c r="I1479" s="128" t="s">
        <v>136</v>
      </c>
      <c r="J1479" s="166">
        <v>2</v>
      </c>
      <c r="K1479" s="186">
        <v>46024</v>
      </c>
      <c r="L1479" s="186">
        <v>46660</v>
      </c>
      <c r="M1479" s="513">
        <f t="shared" si="65"/>
        <v>90.857142857142861</v>
      </c>
      <c r="N1479" s="129">
        <v>0</v>
      </c>
      <c r="O1479" s="128" t="s">
        <v>4971</v>
      </c>
      <c r="P1479" s="511">
        <f t="shared" si="64"/>
        <v>0</v>
      </c>
      <c r="Q1479" s="512" t="str" cm="1">
        <f t="array" aca="1" ref="Q1479" ca="1">IF(ISNUMBER(P1479),IF(P1479=100%,"CUMPLIDA",IF(AND(ISNUMBER(L1479),ISNUMBER(INDIRECT("FECHA_"&amp;$B1479,1))), IF(L1479&lt;=INDIRECT("FECHA_"&amp;$B1479,1),"INCUMPLIDA","PROCESO"), "VERIFICAR FECHA")),"SIN VALOR AVANCE")</f>
        <v>PROCESO</v>
      </c>
    </row>
    <row r="1480" spans="1:17" ht="75.75">
      <c r="A1480" s="167" t="s">
        <v>19</v>
      </c>
      <c r="B1480" s="148" t="s">
        <v>13</v>
      </c>
      <c r="C1480" s="564" t="s">
        <v>407</v>
      </c>
      <c r="D1480" s="564" t="s">
        <v>408</v>
      </c>
      <c r="E1480" s="563" t="s">
        <v>409</v>
      </c>
      <c r="F1480" s="563" t="s">
        <v>410</v>
      </c>
      <c r="G1480" s="563" t="s">
        <v>287</v>
      </c>
      <c r="H1480" s="175" t="s">
        <v>227</v>
      </c>
      <c r="I1480" s="128" t="s">
        <v>228</v>
      </c>
      <c r="J1480" s="158">
        <v>1</v>
      </c>
      <c r="K1480" s="159">
        <v>45231</v>
      </c>
      <c r="L1480" s="159">
        <v>45504</v>
      </c>
      <c r="M1480" s="513">
        <f t="shared" si="65"/>
        <v>39</v>
      </c>
      <c r="N1480" s="129">
        <v>1</v>
      </c>
      <c r="O1480" s="160" t="s">
        <v>4894</v>
      </c>
      <c r="P1480" s="511">
        <f t="shared" si="64"/>
        <v>1</v>
      </c>
      <c r="Q1480" s="512" t="str" cm="1">
        <f t="array" aca="1" ref="Q1480" ca="1">IF(ISNUMBER(P1480),IF(P1480=100%,"CUMPLIDA",IF(AND(ISNUMBER(L1480),ISNUMBER(INDIRECT("FECHA_"&amp;$B1480,1))), IF(L1480&lt;=INDIRECT("FECHA_"&amp;$B1480,1),"INCUMPLIDA","PROCESO"), "VERIFICAR FECHA")),"SIN VALOR AVANCE")</f>
        <v>CUMPLIDA</v>
      </c>
    </row>
    <row r="1481" spans="1:17" ht="330.75">
      <c r="A1481" s="167" t="s">
        <v>19</v>
      </c>
      <c r="B1481" s="148" t="s">
        <v>13</v>
      </c>
      <c r="C1481" s="564"/>
      <c r="D1481" s="564"/>
      <c r="E1481" s="563"/>
      <c r="F1481" s="563"/>
      <c r="G1481" s="563"/>
      <c r="H1481" s="175" t="s">
        <v>230</v>
      </c>
      <c r="I1481" s="128" t="s">
        <v>231</v>
      </c>
      <c r="J1481" s="158">
        <v>1</v>
      </c>
      <c r="K1481" s="159">
        <v>45231</v>
      </c>
      <c r="L1481" s="159">
        <v>45504</v>
      </c>
      <c r="M1481" s="513">
        <f t="shared" si="65"/>
        <v>39</v>
      </c>
      <c r="N1481" s="129">
        <v>1</v>
      </c>
      <c r="O1481" s="160" t="s">
        <v>4912</v>
      </c>
      <c r="P1481" s="511">
        <f t="shared" si="64"/>
        <v>1</v>
      </c>
      <c r="Q1481" s="512" t="str" cm="1">
        <f t="array" aca="1" ref="Q1481" ca="1">IF(ISNUMBER(P1481),IF(P1481=100%,"CUMPLIDA",IF(AND(ISNUMBER(L1481),ISNUMBER(INDIRECT("FECHA_"&amp;$B1481,1))), IF(L1481&lt;=INDIRECT("FECHA_"&amp;$B1481,1),"INCUMPLIDA","PROCESO"), "VERIFICAR FECHA")),"SIN VALOR AVANCE")</f>
        <v>CUMPLIDA</v>
      </c>
    </row>
    <row r="1482" spans="1:17" ht="165.75">
      <c r="A1482" s="167" t="s">
        <v>19</v>
      </c>
      <c r="B1482" s="148" t="s">
        <v>13</v>
      </c>
      <c r="C1482" s="564"/>
      <c r="D1482" s="564"/>
      <c r="E1482" s="563"/>
      <c r="F1482" s="563"/>
      <c r="G1482" s="150" t="s">
        <v>117</v>
      </c>
      <c r="H1482" s="128" t="s">
        <v>118</v>
      </c>
      <c r="I1482" s="128" t="s">
        <v>119</v>
      </c>
      <c r="J1482" s="166">
        <v>1</v>
      </c>
      <c r="K1482" s="186">
        <v>45323</v>
      </c>
      <c r="L1482" s="186">
        <v>45747</v>
      </c>
      <c r="M1482" s="513">
        <f t="shared" si="65"/>
        <v>60.571428571428569</v>
      </c>
      <c r="N1482" s="129">
        <v>1</v>
      </c>
      <c r="O1482" s="160" t="s">
        <v>4913</v>
      </c>
      <c r="P1482" s="511">
        <f t="shared" si="64"/>
        <v>1</v>
      </c>
      <c r="Q1482" s="512" t="str" cm="1">
        <f t="array" aca="1" ref="Q1482" ca="1">IF(ISNUMBER(P1482),IF(P1482=100%,"CUMPLIDA",IF(AND(ISNUMBER(L1482),ISNUMBER(INDIRECT("FECHA_"&amp;$B1482,1))), IF(L1482&lt;=INDIRECT("FECHA_"&amp;$B1482,1),"INCUMPLIDA","PROCESO"), "VERIFICAR FECHA")),"SIN VALOR AVANCE")</f>
        <v>CUMPLIDA</v>
      </c>
    </row>
    <row r="1483" spans="1:17" ht="90.75">
      <c r="A1483" s="167" t="s">
        <v>19</v>
      </c>
      <c r="B1483" s="148" t="s">
        <v>13</v>
      </c>
      <c r="C1483" s="564"/>
      <c r="D1483" s="564"/>
      <c r="E1483" s="563"/>
      <c r="F1483" s="563"/>
      <c r="G1483" s="150" t="s">
        <v>120</v>
      </c>
      <c r="H1483" s="128" t="s">
        <v>120</v>
      </c>
      <c r="I1483" s="128" t="s">
        <v>121</v>
      </c>
      <c r="J1483" s="166">
        <v>1</v>
      </c>
      <c r="K1483" s="186">
        <v>45323</v>
      </c>
      <c r="L1483" s="186">
        <v>45747</v>
      </c>
      <c r="M1483" s="513">
        <f t="shared" si="65"/>
        <v>60.571428571428569</v>
      </c>
      <c r="N1483" s="129">
        <v>1</v>
      </c>
      <c r="O1483" s="160" t="s">
        <v>4927</v>
      </c>
      <c r="P1483" s="511">
        <f t="shared" si="64"/>
        <v>1</v>
      </c>
      <c r="Q1483" s="512" t="str" cm="1">
        <f t="array" aca="1" ref="Q1483" ca="1">IF(ISNUMBER(P1483),IF(P1483=100%,"CUMPLIDA",IF(AND(ISNUMBER(L1483),ISNUMBER(INDIRECT("FECHA_"&amp;$B1483,1))), IF(L1483&lt;=INDIRECT("FECHA_"&amp;$B1483,1),"INCUMPLIDA","PROCESO"), "VERIFICAR FECHA")),"SIN VALOR AVANCE")</f>
        <v>CUMPLIDA</v>
      </c>
    </row>
    <row r="1484" spans="1:17" ht="90.75">
      <c r="A1484" s="167" t="s">
        <v>19</v>
      </c>
      <c r="B1484" s="148" t="s">
        <v>13</v>
      </c>
      <c r="C1484" s="564"/>
      <c r="D1484" s="564"/>
      <c r="E1484" s="563"/>
      <c r="F1484" s="563"/>
      <c r="G1484" s="150" t="s">
        <v>194</v>
      </c>
      <c r="H1484" s="128" t="s">
        <v>195</v>
      </c>
      <c r="I1484" s="128" t="s">
        <v>196</v>
      </c>
      <c r="J1484" s="166">
        <v>1</v>
      </c>
      <c r="K1484" s="186">
        <v>45231</v>
      </c>
      <c r="L1484" s="186">
        <v>45747</v>
      </c>
      <c r="M1484" s="513">
        <f t="shared" si="65"/>
        <v>73.714285714285708</v>
      </c>
      <c r="N1484" s="129">
        <v>1</v>
      </c>
      <c r="O1484" s="160" t="s">
        <v>4927</v>
      </c>
      <c r="P1484" s="511">
        <f t="shared" si="64"/>
        <v>1</v>
      </c>
      <c r="Q1484" s="512" t="str" cm="1">
        <f t="array" aca="1" ref="Q1484" ca="1">IF(ISNUMBER(P1484),IF(P1484=100%,"CUMPLIDA",IF(AND(ISNUMBER(L1484),ISNUMBER(INDIRECT("FECHA_"&amp;$B1484,1))), IF(L1484&lt;=INDIRECT("FECHA_"&amp;$B1484,1),"INCUMPLIDA","PROCESO"), "VERIFICAR FECHA")),"SIN VALOR AVANCE")</f>
        <v>CUMPLIDA</v>
      </c>
    </row>
    <row r="1485" spans="1:17" ht="165.75">
      <c r="A1485" s="167" t="s">
        <v>19</v>
      </c>
      <c r="B1485" s="148" t="s">
        <v>13</v>
      </c>
      <c r="C1485" s="564"/>
      <c r="D1485" s="564"/>
      <c r="E1485" s="563"/>
      <c r="F1485" s="563"/>
      <c r="G1485" s="150" t="s">
        <v>122</v>
      </c>
      <c r="H1485" s="128" t="s">
        <v>122</v>
      </c>
      <c r="I1485" s="128" t="s">
        <v>200</v>
      </c>
      <c r="J1485" s="166">
        <v>1</v>
      </c>
      <c r="K1485" s="186">
        <v>45323</v>
      </c>
      <c r="L1485" s="186">
        <v>45747</v>
      </c>
      <c r="M1485" s="513">
        <f t="shared" si="65"/>
        <v>60.571428571428569</v>
      </c>
      <c r="N1485" s="129">
        <v>1</v>
      </c>
      <c r="O1485" s="160" t="s">
        <v>4913</v>
      </c>
      <c r="P1485" s="511">
        <f t="shared" si="64"/>
        <v>1</v>
      </c>
      <c r="Q1485" s="512" t="str" cm="1">
        <f t="array" aca="1" ref="Q1485" ca="1">IF(ISNUMBER(P1485),IF(P1485=100%,"CUMPLIDA",IF(AND(ISNUMBER(L1485),ISNUMBER(INDIRECT("FECHA_"&amp;$B1485,1))), IF(L1485&lt;=INDIRECT("FECHA_"&amp;$B1485,1),"INCUMPLIDA","PROCESO"), "VERIFICAR FECHA")),"SIN VALOR AVANCE")</f>
        <v>CUMPLIDA</v>
      </c>
    </row>
    <row r="1486" spans="1:17" ht="90.75">
      <c r="A1486" s="167" t="s">
        <v>19</v>
      </c>
      <c r="B1486" s="148" t="s">
        <v>13</v>
      </c>
      <c r="C1486" s="564"/>
      <c r="D1486" s="564"/>
      <c r="E1486" s="563"/>
      <c r="F1486" s="563"/>
      <c r="G1486" s="150" t="s">
        <v>288</v>
      </c>
      <c r="H1486" s="128" t="s">
        <v>288</v>
      </c>
      <c r="I1486" s="128" t="s">
        <v>125</v>
      </c>
      <c r="J1486" s="166">
        <v>1</v>
      </c>
      <c r="K1486" s="186">
        <v>45231</v>
      </c>
      <c r="L1486" s="186">
        <v>45747</v>
      </c>
      <c r="M1486" s="513">
        <f t="shared" si="65"/>
        <v>73.714285714285708</v>
      </c>
      <c r="N1486" s="129">
        <v>1</v>
      </c>
      <c r="O1486" s="160" t="s">
        <v>4927</v>
      </c>
      <c r="P1486" s="511">
        <f t="shared" si="64"/>
        <v>1</v>
      </c>
      <c r="Q1486" s="512" t="str" cm="1">
        <f t="array" aca="1" ref="Q1486" ca="1">IF(ISNUMBER(P1486),IF(P1486=100%,"CUMPLIDA",IF(AND(ISNUMBER(L1486),ISNUMBER(INDIRECT("FECHA_"&amp;$B1486,1))), IF(L1486&lt;=INDIRECT("FECHA_"&amp;$B1486,1),"INCUMPLIDA","PROCESO"), "VERIFICAR FECHA")),"SIN VALOR AVANCE")</f>
        <v>CUMPLIDA</v>
      </c>
    </row>
    <row r="1487" spans="1:17" ht="225.75">
      <c r="A1487" s="167" t="s">
        <v>19</v>
      </c>
      <c r="B1487" s="148" t="s">
        <v>13</v>
      </c>
      <c r="C1487" s="564"/>
      <c r="D1487" s="564"/>
      <c r="E1487" s="563"/>
      <c r="F1487" s="563"/>
      <c r="G1487" s="150" t="s">
        <v>289</v>
      </c>
      <c r="H1487" s="128" t="s">
        <v>289</v>
      </c>
      <c r="I1487" s="128" t="s">
        <v>233</v>
      </c>
      <c r="J1487" s="166">
        <v>1</v>
      </c>
      <c r="K1487" s="186">
        <v>45231</v>
      </c>
      <c r="L1487" s="186">
        <v>45808</v>
      </c>
      <c r="M1487" s="513">
        <f t="shared" si="65"/>
        <v>82.428571428571431</v>
      </c>
      <c r="N1487" s="129">
        <v>1</v>
      </c>
      <c r="O1487" s="160" t="s">
        <v>4895</v>
      </c>
      <c r="P1487" s="511">
        <f t="shared" si="64"/>
        <v>1</v>
      </c>
      <c r="Q1487" s="512" t="str" cm="1">
        <f t="array" aca="1" ref="Q1487" ca="1">IF(ISNUMBER(P1487),IF(P1487=100%,"CUMPLIDA",IF(AND(ISNUMBER(L1487),ISNUMBER(INDIRECT("FECHA_"&amp;$B1487,1))), IF(L1487&lt;=INDIRECT("FECHA_"&amp;$B1487,1),"INCUMPLIDA","PROCESO"), "VERIFICAR FECHA")),"SIN VALOR AVANCE")</f>
        <v>CUMPLIDA</v>
      </c>
    </row>
    <row r="1488" spans="1:17" ht="180.75">
      <c r="A1488" s="167" t="s">
        <v>19</v>
      </c>
      <c r="B1488" s="148" t="s">
        <v>13</v>
      </c>
      <c r="C1488" s="564"/>
      <c r="D1488" s="564"/>
      <c r="E1488" s="563"/>
      <c r="F1488" s="563"/>
      <c r="G1488" s="150" t="s">
        <v>128</v>
      </c>
      <c r="H1488" s="128" t="s">
        <v>129</v>
      </c>
      <c r="I1488" s="128" t="s">
        <v>130</v>
      </c>
      <c r="J1488" s="166">
        <v>10</v>
      </c>
      <c r="K1488" s="186">
        <v>45809</v>
      </c>
      <c r="L1488" s="186">
        <v>46568</v>
      </c>
      <c r="M1488" s="513">
        <f t="shared" si="65"/>
        <v>108.42857142857143</v>
      </c>
      <c r="N1488" s="129">
        <v>0</v>
      </c>
      <c r="O1488" s="160" t="s">
        <v>4915</v>
      </c>
      <c r="P1488" s="511">
        <f t="shared" si="64"/>
        <v>0</v>
      </c>
      <c r="Q1488" s="512" t="str" cm="1">
        <f t="array" aca="1" ref="Q1488" ca="1">IF(ISNUMBER(P1488),IF(P1488=100%,"CUMPLIDA",IF(AND(ISNUMBER(L1488),ISNUMBER(INDIRECT("FECHA_"&amp;$B1488,1))), IF(L1488&lt;=INDIRECT("FECHA_"&amp;$B1488,1),"INCUMPLIDA","PROCESO"), "VERIFICAR FECHA")),"SIN VALOR AVANCE")</f>
        <v>PROCESO</v>
      </c>
    </row>
    <row r="1489" spans="1:17" ht="180.75">
      <c r="A1489" s="167" t="s">
        <v>19</v>
      </c>
      <c r="B1489" s="148" t="s">
        <v>13</v>
      </c>
      <c r="C1489" s="564"/>
      <c r="D1489" s="564"/>
      <c r="E1489" s="563"/>
      <c r="F1489" s="563"/>
      <c r="G1489" s="150" t="s">
        <v>131</v>
      </c>
      <c r="H1489" s="128" t="s">
        <v>132</v>
      </c>
      <c r="I1489" s="128" t="s">
        <v>133</v>
      </c>
      <c r="J1489" s="166">
        <v>1</v>
      </c>
      <c r="K1489" s="186">
        <v>45809</v>
      </c>
      <c r="L1489" s="186">
        <v>46568</v>
      </c>
      <c r="M1489" s="513">
        <f t="shared" si="65"/>
        <v>108.42857142857143</v>
      </c>
      <c r="N1489" s="129">
        <v>0</v>
      </c>
      <c r="O1489" s="160" t="s">
        <v>4972</v>
      </c>
      <c r="P1489" s="511">
        <f t="shared" ref="P1489:P1552" si="66">N1489/J1489</f>
        <v>0</v>
      </c>
      <c r="Q1489" s="512" t="str" cm="1">
        <f t="array" aca="1" ref="Q1489" ca="1">IF(ISNUMBER(P1489),IF(P1489=100%,"CUMPLIDA",IF(AND(ISNUMBER(L1489),ISNUMBER(INDIRECT("FECHA_"&amp;$B1489,1))), IF(L1489&lt;=INDIRECT("FECHA_"&amp;$B1489,1),"INCUMPLIDA","PROCESO"), "VERIFICAR FECHA")),"SIN VALOR AVANCE")</f>
        <v>PROCESO</v>
      </c>
    </row>
    <row r="1490" spans="1:17" ht="300.75">
      <c r="A1490" s="167" t="s">
        <v>19</v>
      </c>
      <c r="B1490" s="148" t="s">
        <v>13</v>
      </c>
      <c r="C1490" s="564"/>
      <c r="D1490" s="564"/>
      <c r="E1490" s="563"/>
      <c r="F1490" s="563"/>
      <c r="G1490" s="150" t="s">
        <v>134</v>
      </c>
      <c r="H1490" s="128" t="s">
        <v>135</v>
      </c>
      <c r="I1490" s="128" t="s">
        <v>136</v>
      </c>
      <c r="J1490" s="166">
        <v>2</v>
      </c>
      <c r="K1490" s="186">
        <v>45809</v>
      </c>
      <c r="L1490" s="186">
        <v>46568</v>
      </c>
      <c r="M1490" s="513">
        <f t="shared" si="65"/>
        <v>108.42857142857143</v>
      </c>
      <c r="N1490" s="129">
        <v>0</v>
      </c>
      <c r="O1490" s="160" t="s">
        <v>4907</v>
      </c>
      <c r="P1490" s="511">
        <f t="shared" si="66"/>
        <v>0</v>
      </c>
      <c r="Q1490" s="512" t="str" cm="1">
        <f t="array" aca="1" ref="Q1490" ca="1">IF(ISNUMBER(P1490),IF(P1490=100%,"CUMPLIDA",IF(AND(ISNUMBER(L1490),ISNUMBER(INDIRECT("FECHA_"&amp;$B1490,1))), IF(L1490&lt;=INDIRECT("FECHA_"&amp;$B1490,1),"INCUMPLIDA","PROCESO"), "VERIFICAR FECHA")),"SIN VALOR AVANCE")</f>
        <v>PROCESO</v>
      </c>
    </row>
    <row r="1491" spans="1:17" ht="75.75">
      <c r="A1491" s="167" t="s">
        <v>19</v>
      </c>
      <c r="B1491" s="148" t="s">
        <v>13</v>
      </c>
      <c r="C1491" s="564" t="s">
        <v>411</v>
      </c>
      <c r="D1491" s="564" t="s">
        <v>408</v>
      </c>
      <c r="E1491" s="563" t="s">
        <v>412</v>
      </c>
      <c r="F1491" s="563" t="s">
        <v>413</v>
      </c>
      <c r="G1491" s="563" t="s">
        <v>287</v>
      </c>
      <c r="H1491" s="175" t="s">
        <v>227</v>
      </c>
      <c r="I1491" s="128" t="s">
        <v>228</v>
      </c>
      <c r="J1491" s="158">
        <v>1</v>
      </c>
      <c r="K1491" s="159">
        <v>45231</v>
      </c>
      <c r="L1491" s="159">
        <v>45504</v>
      </c>
      <c r="M1491" s="513">
        <f t="shared" si="65"/>
        <v>39</v>
      </c>
      <c r="N1491" s="129">
        <v>1</v>
      </c>
      <c r="O1491" s="160" t="s">
        <v>4894</v>
      </c>
      <c r="P1491" s="511">
        <f t="shared" si="66"/>
        <v>1</v>
      </c>
      <c r="Q1491" s="512" t="str" cm="1">
        <f t="array" aca="1" ref="Q1491" ca="1">IF(ISNUMBER(P1491),IF(P1491=100%,"CUMPLIDA",IF(AND(ISNUMBER(L1491),ISNUMBER(INDIRECT("FECHA_"&amp;$B1491,1))), IF(L1491&lt;=INDIRECT("FECHA_"&amp;$B1491,1),"INCUMPLIDA","PROCESO"), "VERIFICAR FECHA")),"SIN VALOR AVANCE")</f>
        <v>CUMPLIDA</v>
      </c>
    </row>
    <row r="1492" spans="1:17" ht="330.75">
      <c r="A1492" s="167" t="s">
        <v>19</v>
      </c>
      <c r="B1492" s="148" t="s">
        <v>13</v>
      </c>
      <c r="C1492" s="564"/>
      <c r="D1492" s="564"/>
      <c r="E1492" s="563"/>
      <c r="F1492" s="563"/>
      <c r="G1492" s="563"/>
      <c r="H1492" s="175" t="s">
        <v>230</v>
      </c>
      <c r="I1492" s="128" t="s">
        <v>231</v>
      </c>
      <c r="J1492" s="158">
        <v>1</v>
      </c>
      <c r="K1492" s="159">
        <v>45231</v>
      </c>
      <c r="L1492" s="159">
        <v>45504</v>
      </c>
      <c r="M1492" s="513">
        <f t="shared" si="65"/>
        <v>39</v>
      </c>
      <c r="N1492" s="129">
        <v>1</v>
      </c>
      <c r="O1492" s="160" t="s">
        <v>4912</v>
      </c>
      <c r="P1492" s="511">
        <f t="shared" si="66"/>
        <v>1</v>
      </c>
      <c r="Q1492" s="512" t="str" cm="1">
        <f t="array" aca="1" ref="Q1492" ca="1">IF(ISNUMBER(P1492),IF(P1492=100%,"CUMPLIDA",IF(AND(ISNUMBER(L1492),ISNUMBER(INDIRECT("FECHA_"&amp;$B1492,1))), IF(L1492&lt;=INDIRECT("FECHA_"&amp;$B1492,1),"INCUMPLIDA","PROCESO"), "VERIFICAR FECHA")),"SIN VALOR AVANCE")</f>
        <v>CUMPLIDA</v>
      </c>
    </row>
    <row r="1493" spans="1:17" ht="150.75">
      <c r="A1493" s="167" t="s">
        <v>19</v>
      </c>
      <c r="B1493" s="148" t="s">
        <v>13</v>
      </c>
      <c r="C1493" s="564"/>
      <c r="D1493" s="564"/>
      <c r="E1493" s="563"/>
      <c r="F1493" s="563"/>
      <c r="G1493" s="150" t="s">
        <v>117</v>
      </c>
      <c r="H1493" s="128" t="s">
        <v>118</v>
      </c>
      <c r="I1493" s="128" t="s">
        <v>119</v>
      </c>
      <c r="J1493" s="166">
        <v>1</v>
      </c>
      <c r="K1493" s="186">
        <v>45323</v>
      </c>
      <c r="L1493" s="186">
        <v>45747</v>
      </c>
      <c r="M1493" s="513">
        <f t="shared" si="65"/>
        <v>60.571428571428569</v>
      </c>
      <c r="N1493" s="129">
        <v>1</v>
      </c>
      <c r="O1493" s="160" t="s">
        <v>4896</v>
      </c>
      <c r="P1493" s="511">
        <f t="shared" si="66"/>
        <v>1</v>
      </c>
      <c r="Q1493" s="512" t="str" cm="1">
        <f t="array" aca="1" ref="Q1493" ca="1">IF(ISNUMBER(P1493),IF(P1493=100%,"CUMPLIDA",IF(AND(ISNUMBER(L1493),ISNUMBER(INDIRECT("FECHA_"&amp;$B1493,1))), IF(L1493&lt;=INDIRECT("FECHA_"&amp;$B1493,1),"INCUMPLIDA","PROCESO"), "VERIFICAR FECHA")),"SIN VALOR AVANCE")</f>
        <v>CUMPLIDA</v>
      </c>
    </row>
    <row r="1494" spans="1:17" ht="75.75">
      <c r="A1494" s="167" t="s">
        <v>19</v>
      </c>
      <c r="B1494" s="148" t="s">
        <v>13</v>
      </c>
      <c r="C1494" s="564"/>
      <c r="D1494" s="564"/>
      <c r="E1494" s="563"/>
      <c r="F1494" s="563"/>
      <c r="G1494" s="150" t="s">
        <v>120</v>
      </c>
      <c r="H1494" s="128" t="s">
        <v>120</v>
      </c>
      <c r="I1494" s="128" t="s">
        <v>121</v>
      </c>
      <c r="J1494" s="166">
        <v>1</v>
      </c>
      <c r="K1494" s="186">
        <v>45323</v>
      </c>
      <c r="L1494" s="186">
        <v>45747</v>
      </c>
      <c r="M1494" s="513">
        <f t="shared" si="65"/>
        <v>60.571428571428569</v>
      </c>
      <c r="N1494" s="129">
        <v>1</v>
      </c>
      <c r="O1494" s="160" t="s">
        <v>4938</v>
      </c>
      <c r="P1494" s="511">
        <f t="shared" si="66"/>
        <v>1</v>
      </c>
      <c r="Q1494" s="512" t="str" cm="1">
        <f t="array" aca="1" ref="Q1494" ca="1">IF(ISNUMBER(P1494),IF(P1494=100%,"CUMPLIDA",IF(AND(ISNUMBER(L1494),ISNUMBER(INDIRECT("FECHA_"&amp;$B1494,1))), IF(L1494&lt;=INDIRECT("FECHA_"&amp;$B1494,1),"INCUMPLIDA","PROCESO"), "VERIFICAR FECHA")),"SIN VALOR AVANCE")</f>
        <v>CUMPLIDA</v>
      </c>
    </row>
    <row r="1495" spans="1:17" ht="75.75">
      <c r="A1495" s="167" t="s">
        <v>19</v>
      </c>
      <c r="B1495" s="148" t="s">
        <v>13</v>
      </c>
      <c r="C1495" s="564"/>
      <c r="D1495" s="564"/>
      <c r="E1495" s="563"/>
      <c r="F1495" s="563"/>
      <c r="G1495" s="150" t="s">
        <v>194</v>
      </c>
      <c r="H1495" s="128" t="s">
        <v>195</v>
      </c>
      <c r="I1495" s="128" t="s">
        <v>196</v>
      </c>
      <c r="J1495" s="166">
        <v>1</v>
      </c>
      <c r="K1495" s="186">
        <v>45231</v>
      </c>
      <c r="L1495" s="186">
        <v>45747</v>
      </c>
      <c r="M1495" s="513">
        <f t="shared" si="65"/>
        <v>73.714285714285708</v>
      </c>
      <c r="N1495" s="129">
        <v>1</v>
      </c>
      <c r="O1495" s="160" t="s">
        <v>4938</v>
      </c>
      <c r="P1495" s="511">
        <f t="shared" si="66"/>
        <v>1</v>
      </c>
      <c r="Q1495" s="512" t="str" cm="1">
        <f t="array" aca="1" ref="Q1495" ca="1">IF(ISNUMBER(P1495),IF(P1495=100%,"CUMPLIDA",IF(AND(ISNUMBER(L1495),ISNUMBER(INDIRECT("FECHA_"&amp;$B1495,1))), IF(L1495&lt;=INDIRECT("FECHA_"&amp;$B1495,1),"INCUMPLIDA","PROCESO"), "VERIFICAR FECHA")),"SIN VALOR AVANCE")</f>
        <v>CUMPLIDA</v>
      </c>
    </row>
    <row r="1496" spans="1:17" ht="150.75">
      <c r="A1496" s="167" t="s">
        <v>19</v>
      </c>
      <c r="B1496" s="148" t="s">
        <v>13</v>
      </c>
      <c r="C1496" s="564"/>
      <c r="D1496" s="564"/>
      <c r="E1496" s="563"/>
      <c r="F1496" s="563"/>
      <c r="G1496" s="150" t="s">
        <v>122</v>
      </c>
      <c r="H1496" s="128" t="s">
        <v>122</v>
      </c>
      <c r="I1496" s="128" t="s">
        <v>200</v>
      </c>
      <c r="J1496" s="166">
        <v>1</v>
      </c>
      <c r="K1496" s="186">
        <v>45323</v>
      </c>
      <c r="L1496" s="186">
        <v>45747</v>
      </c>
      <c r="M1496" s="513">
        <f t="shared" si="65"/>
        <v>60.571428571428569</v>
      </c>
      <c r="N1496" s="129">
        <v>1</v>
      </c>
      <c r="O1496" s="160" t="s">
        <v>4896</v>
      </c>
      <c r="P1496" s="511">
        <f t="shared" si="66"/>
        <v>1</v>
      </c>
      <c r="Q1496" s="512" t="str" cm="1">
        <f t="array" aca="1" ref="Q1496" ca="1">IF(ISNUMBER(P1496),IF(P1496=100%,"CUMPLIDA",IF(AND(ISNUMBER(L1496),ISNUMBER(INDIRECT("FECHA_"&amp;$B1496,1))), IF(L1496&lt;=INDIRECT("FECHA_"&amp;$B1496,1),"INCUMPLIDA","PROCESO"), "VERIFICAR FECHA")),"SIN VALOR AVANCE")</f>
        <v>CUMPLIDA</v>
      </c>
    </row>
    <row r="1497" spans="1:17" ht="75.75">
      <c r="A1497" s="167" t="s">
        <v>19</v>
      </c>
      <c r="B1497" s="148" t="s">
        <v>13</v>
      </c>
      <c r="C1497" s="564"/>
      <c r="D1497" s="564"/>
      <c r="E1497" s="563"/>
      <c r="F1497" s="563"/>
      <c r="G1497" s="150" t="s">
        <v>288</v>
      </c>
      <c r="H1497" s="128" t="s">
        <v>288</v>
      </c>
      <c r="I1497" s="128" t="s">
        <v>125</v>
      </c>
      <c r="J1497" s="166">
        <v>1</v>
      </c>
      <c r="K1497" s="186">
        <v>45231</v>
      </c>
      <c r="L1497" s="186">
        <v>45747</v>
      </c>
      <c r="M1497" s="513">
        <f t="shared" si="65"/>
        <v>73.714285714285708</v>
      </c>
      <c r="N1497" s="129">
        <v>1</v>
      </c>
      <c r="O1497" s="160" t="s">
        <v>4938</v>
      </c>
      <c r="P1497" s="511">
        <f t="shared" si="66"/>
        <v>1</v>
      </c>
      <c r="Q1497" s="512" t="str" cm="1">
        <f t="array" aca="1" ref="Q1497" ca="1">IF(ISNUMBER(P1497),IF(P1497=100%,"CUMPLIDA",IF(AND(ISNUMBER(L1497),ISNUMBER(INDIRECT("FECHA_"&amp;$B1497,1))), IF(L1497&lt;=INDIRECT("FECHA_"&amp;$B1497,1),"INCUMPLIDA","PROCESO"), "VERIFICAR FECHA")),"SIN VALOR AVANCE")</f>
        <v>CUMPLIDA</v>
      </c>
    </row>
    <row r="1498" spans="1:17" ht="240.75">
      <c r="A1498" s="167" t="s">
        <v>19</v>
      </c>
      <c r="B1498" s="148" t="s">
        <v>13</v>
      </c>
      <c r="C1498" s="564"/>
      <c r="D1498" s="564"/>
      <c r="E1498" s="563"/>
      <c r="F1498" s="563"/>
      <c r="G1498" s="150" t="s">
        <v>289</v>
      </c>
      <c r="H1498" s="128" t="s">
        <v>289</v>
      </c>
      <c r="I1498" s="128" t="s">
        <v>233</v>
      </c>
      <c r="J1498" s="166">
        <v>1</v>
      </c>
      <c r="K1498" s="186">
        <v>45231</v>
      </c>
      <c r="L1498" s="186">
        <v>45808</v>
      </c>
      <c r="M1498" s="513">
        <f t="shared" si="65"/>
        <v>82.428571428571431</v>
      </c>
      <c r="N1498" s="129">
        <v>1</v>
      </c>
      <c r="O1498" s="160" t="s">
        <v>4918</v>
      </c>
      <c r="P1498" s="511">
        <f t="shared" si="66"/>
        <v>1</v>
      </c>
      <c r="Q1498" s="512" t="str" cm="1">
        <f t="array" aca="1" ref="Q1498" ca="1">IF(ISNUMBER(P1498),IF(P1498=100%,"CUMPLIDA",IF(AND(ISNUMBER(L1498),ISNUMBER(INDIRECT("FECHA_"&amp;$B1498,1))), IF(L1498&lt;=INDIRECT("FECHA_"&amp;$B1498,1),"INCUMPLIDA","PROCESO"), "VERIFICAR FECHA")),"SIN VALOR AVANCE")</f>
        <v>CUMPLIDA</v>
      </c>
    </row>
    <row r="1499" spans="1:17" ht="180.75">
      <c r="A1499" s="167" t="s">
        <v>19</v>
      </c>
      <c r="B1499" s="148" t="s">
        <v>13</v>
      </c>
      <c r="C1499" s="564"/>
      <c r="D1499" s="564"/>
      <c r="E1499" s="563"/>
      <c r="F1499" s="563"/>
      <c r="G1499" s="150" t="s">
        <v>128</v>
      </c>
      <c r="H1499" s="128" t="s">
        <v>129</v>
      </c>
      <c r="I1499" s="128" t="s">
        <v>130</v>
      </c>
      <c r="J1499" s="166">
        <v>12</v>
      </c>
      <c r="K1499" s="186">
        <v>46024</v>
      </c>
      <c r="L1499" s="186">
        <v>47118</v>
      </c>
      <c r="M1499" s="513">
        <f t="shared" si="65"/>
        <v>156.28571428571428</v>
      </c>
      <c r="N1499" s="129">
        <v>0</v>
      </c>
      <c r="O1499" s="160" t="s">
        <v>4973</v>
      </c>
      <c r="P1499" s="511">
        <f t="shared" si="66"/>
        <v>0</v>
      </c>
      <c r="Q1499" s="512" t="str" cm="1">
        <f t="array" aca="1" ref="Q1499" ca="1">IF(ISNUMBER(P1499),IF(P1499=100%,"CUMPLIDA",IF(AND(ISNUMBER(L1499),ISNUMBER(INDIRECT("FECHA_"&amp;$B1499,1))), IF(L1499&lt;=INDIRECT("FECHA_"&amp;$B1499,1),"INCUMPLIDA","PROCESO"), "VERIFICAR FECHA")),"SIN VALOR AVANCE")</f>
        <v>PROCESO</v>
      </c>
    </row>
    <row r="1500" spans="1:17" ht="150.75">
      <c r="A1500" s="167" t="s">
        <v>19</v>
      </c>
      <c r="B1500" s="148" t="s">
        <v>13</v>
      </c>
      <c r="C1500" s="564"/>
      <c r="D1500" s="564"/>
      <c r="E1500" s="563"/>
      <c r="F1500" s="563"/>
      <c r="G1500" s="150" t="s">
        <v>131</v>
      </c>
      <c r="H1500" s="128" t="s">
        <v>132</v>
      </c>
      <c r="I1500" s="128" t="s">
        <v>133</v>
      </c>
      <c r="J1500" s="166">
        <v>1</v>
      </c>
      <c r="K1500" s="186">
        <v>46024</v>
      </c>
      <c r="L1500" s="186">
        <v>47118</v>
      </c>
      <c r="M1500" s="513">
        <f t="shared" si="65"/>
        <v>156.28571428571428</v>
      </c>
      <c r="N1500" s="129">
        <v>0</v>
      </c>
      <c r="O1500" s="160" t="s">
        <v>4896</v>
      </c>
      <c r="P1500" s="511">
        <f t="shared" si="66"/>
        <v>0</v>
      </c>
      <c r="Q1500" s="512" t="str" cm="1">
        <f t="array" aca="1" ref="Q1500" ca="1">IF(ISNUMBER(P1500),IF(P1500=100%,"CUMPLIDA",IF(AND(ISNUMBER(L1500),ISNUMBER(INDIRECT("FECHA_"&amp;$B1500,1))), IF(L1500&lt;=INDIRECT("FECHA_"&amp;$B1500,1),"INCUMPLIDA","PROCESO"), "VERIFICAR FECHA")),"SIN VALOR AVANCE")</f>
        <v>PROCESO</v>
      </c>
    </row>
    <row r="1501" spans="1:17" ht="300.75">
      <c r="A1501" s="167" t="s">
        <v>19</v>
      </c>
      <c r="B1501" s="148" t="s">
        <v>13</v>
      </c>
      <c r="C1501" s="564"/>
      <c r="D1501" s="564"/>
      <c r="E1501" s="563"/>
      <c r="F1501" s="563"/>
      <c r="G1501" s="150" t="s">
        <v>134</v>
      </c>
      <c r="H1501" s="128" t="s">
        <v>135</v>
      </c>
      <c r="I1501" s="128" t="s">
        <v>136</v>
      </c>
      <c r="J1501" s="166">
        <v>2</v>
      </c>
      <c r="K1501" s="186">
        <v>46024</v>
      </c>
      <c r="L1501" s="186">
        <v>47118</v>
      </c>
      <c r="M1501" s="513">
        <f t="shared" si="65"/>
        <v>156.28571428571428</v>
      </c>
      <c r="N1501" s="129">
        <v>0</v>
      </c>
      <c r="O1501" s="160" t="s">
        <v>4907</v>
      </c>
      <c r="P1501" s="511">
        <f t="shared" si="66"/>
        <v>0</v>
      </c>
      <c r="Q1501" s="512" t="str" cm="1">
        <f t="array" aca="1" ref="Q1501" ca="1">IF(ISNUMBER(P1501),IF(P1501=100%,"CUMPLIDA",IF(AND(ISNUMBER(L1501),ISNUMBER(INDIRECT("FECHA_"&amp;$B1501,1))), IF(L1501&lt;=INDIRECT("FECHA_"&amp;$B1501,1),"INCUMPLIDA","PROCESO"), "VERIFICAR FECHA")),"SIN VALOR AVANCE")</f>
        <v>PROCESO</v>
      </c>
    </row>
    <row r="1502" spans="1:17" ht="150.75">
      <c r="A1502" s="167" t="s">
        <v>19</v>
      </c>
      <c r="B1502" s="148" t="s">
        <v>13</v>
      </c>
      <c r="C1502" s="564" t="s">
        <v>414</v>
      </c>
      <c r="D1502" s="564" t="s">
        <v>322</v>
      </c>
      <c r="E1502" s="563" t="s">
        <v>415</v>
      </c>
      <c r="F1502" s="563" t="s">
        <v>416</v>
      </c>
      <c r="G1502" s="563" t="s">
        <v>417</v>
      </c>
      <c r="H1502" s="175" t="s">
        <v>223</v>
      </c>
      <c r="I1502" s="128" t="s">
        <v>224</v>
      </c>
      <c r="J1502" s="158">
        <v>1</v>
      </c>
      <c r="K1502" s="159">
        <v>44013</v>
      </c>
      <c r="L1502" s="159">
        <v>44042</v>
      </c>
      <c r="M1502" s="513">
        <f t="shared" si="65"/>
        <v>4.1428571428571432</v>
      </c>
      <c r="N1502" s="129">
        <v>1</v>
      </c>
      <c r="O1502" s="128" t="s">
        <v>4974</v>
      </c>
      <c r="P1502" s="511">
        <f t="shared" si="66"/>
        <v>1</v>
      </c>
      <c r="Q1502" s="512" t="str" cm="1">
        <f t="array" aca="1" ref="Q1502" ca="1">IF(ISNUMBER(P1502),IF(P1502=100%,"CUMPLIDA",IF(AND(ISNUMBER(L1502),ISNUMBER(INDIRECT("FECHA_"&amp;$B1502,1))), IF(L1502&lt;=INDIRECT("FECHA_"&amp;$B1502,1),"INCUMPLIDA","PROCESO"), "VERIFICAR FECHA")),"SIN VALOR AVANCE")</f>
        <v>CUMPLIDA</v>
      </c>
    </row>
    <row r="1503" spans="1:17" ht="195.75">
      <c r="A1503" s="167" t="s">
        <v>19</v>
      </c>
      <c r="B1503" s="148" t="s">
        <v>13</v>
      </c>
      <c r="C1503" s="564"/>
      <c r="D1503" s="564"/>
      <c r="E1503" s="563"/>
      <c r="F1503" s="563"/>
      <c r="G1503" s="563"/>
      <c r="H1503" s="175" t="s">
        <v>225</v>
      </c>
      <c r="I1503" s="128" t="s">
        <v>226</v>
      </c>
      <c r="J1503" s="158">
        <v>1</v>
      </c>
      <c r="K1503" s="159">
        <v>44044</v>
      </c>
      <c r="L1503" s="159">
        <v>44196</v>
      </c>
      <c r="M1503" s="513">
        <f t="shared" si="65"/>
        <v>21.714285714285715</v>
      </c>
      <c r="N1503" s="129">
        <v>1</v>
      </c>
      <c r="O1503" s="128" t="s">
        <v>4975</v>
      </c>
      <c r="P1503" s="511">
        <f t="shared" si="66"/>
        <v>1</v>
      </c>
      <c r="Q1503" s="512" t="str" cm="1">
        <f t="array" aca="1" ref="Q1503" ca="1">IF(ISNUMBER(P1503),IF(P1503=100%,"CUMPLIDA",IF(AND(ISNUMBER(L1503),ISNUMBER(INDIRECT("FECHA_"&amp;$B1503,1))), IF(L1503&lt;=INDIRECT("FECHA_"&amp;$B1503,1),"INCUMPLIDA","PROCESO"), "VERIFICAR FECHA")),"SIN VALOR AVANCE")</f>
        <v>CUMPLIDA</v>
      </c>
    </row>
    <row r="1504" spans="1:17" ht="75.75">
      <c r="A1504" s="167" t="s">
        <v>19</v>
      </c>
      <c r="B1504" s="148" t="s">
        <v>13</v>
      </c>
      <c r="C1504" s="564"/>
      <c r="D1504" s="564"/>
      <c r="E1504" s="563"/>
      <c r="F1504" s="563"/>
      <c r="G1504" s="563"/>
      <c r="H1504" s="175" t="s">
        <v>227</v>
      </c>
      <c r="I1504" s="128" t="s">
        <v>228</v>
      </c>
      <c r="J1504" s="158">
        <v>1</v>
      </c>
      <c r="K1504" s="159">
        <v>45231</v>
      </c>
      <c r="L1504" s="159">
        <v>45504</v>
      </c>
      <c r="M1504" s="513">
        <f t="shared" si="65"/>
        <v>39</v>
      </c>
      <c r="N1504" s="129">
        <v>1</v>
      </c>
      <c r="O1504" s="160" t="s">
        <v>4894</v>
      </c>
      <c r="P1504" s="511">
        <f t="shared" si="66"/>
        <v>1</v>
      </c>
      <c r="Q1504" s="512" t="str" cm="1">
        <f t="array" aca="1" ref="Q1504" ca="1">IF(ISNUMBER(P1504),IF(P1504=100%,"CUMPLIDA",IF(AND(ISNUMBER(L1504),ISNUMBER(INDIRECT("FECHA_"&amp;$B1504,1))), IF(L1504&lt;=INDIRECT("FECHA_"&amp;$B1504,1),"INCUMPLIDA","PROCESO"), "VERIFICAR FECHA")),"SIN VALOR AVANCE")</f>
        <v>CUMPLIDA</v>
      </c>
    </row>
    <row r="1505" spans="1:17" ht="330.75">
      <c r="A1505" s="167" t="s">
        <v>19</v>
      </c>
      <c r="B1505" s="148" t="s">
        <v>13</v>
      </c>
      <c r="C1505" s="564"/>
      <c r="D1505" s="564"/>
      <c r="E1505" s="563"/>
      <c r="F1505" s="563"/>
      <c r="G1505" s="563"/>
      <c r="H1505" s="175" t="s">
        <v>230</v>
      </c>
      <c r="I1505" s="128" t="s">
        <v>231</v>
      </c>
      <c r="J1505" s="158">
        <v>1</v>
      </c>
      <c r="K1505" s="159">
        <v>45231</v>
      </c>
      <c r="L1505" s="159">
        <v>45504</v>
      </c>
      <c r="M1505" s="513">
        <f t="shared" si="65"/>
        <v>39</v>
      </c>
      <c r="N1505" s="129">
        <v>1</v>
      </c>
      <c r="O1505" s="160" t="s">
        <v>4912</v>
      </c>
      <c r="P1505" s="511">
        <f t="shared" si="66"/>
        <v>1</v>
      </c>
      <c r="Q1505" s="512" t="str" cm="1">
        <f t="array" aca="1" ref="Q1505" ca="1">IF(ISNUMBER(P1505),IF(P1505=100%,"CUMPLIDA",IF(AND(ISNUMBER(L1505),ISNUMBER(INDIRECT("FECHA_"&amp;$B1505,1))), IF(L1505&lt;=INDIRECT("FECHA_"&amp;$B1505,1),"INCUMPLIDA","PROCESO"), "VERIFICAR FECHA")),"SIN VALOR AVANCE")</f>
        <v>CUMPLIDA</v>
      </c>
    </row>
    <row r="1506" spans="1:17" ht="165.75">
      <c r="A1506" s="167" t="s">
        <v>19</v>
      </c>
      <c r="B1506" s="148" t="s">
        <v>13</v>
      </c>
      <c r="C1506" s="564"/>
      <c r="D1506" s="564"/>
      <c r="E1506" s="563"/>
      <c r="F1506" s="563"/>
      <c r="G1506" s="150" t="s">
        <v>117</v>
      </c>
      <c r="H1506" s="128" t="s">
        <v>118</v>
      </c>
      <c r="I1506" s="128" t="s">
        <v>119</v>
      </c>
      <c r="J1506" s="166">
        <v>1</v>
      </c>
      <c r="K1506" s="186">
        <v>45323</v>
      </c>
      <c r="L1506" s="186">
        <v>45747</v>
      </c>
      <c r="M1506" s="513">
        <f t="shared" si="65"/>
        <v>60.571428571428569</v>
      </c>
      <c r="N1506" s="129">
        <v>1</v>
      </c>
      <c r="O1506" s="160" t="s">
        <v>4937</v>
      </c>
      <c r="P1506" s="511">
        <f t="shared" si="66"/>
        <v>1</v>
      </c>
      <c r="Q1506" s="512" t="str" cm="1">
        <f t="array" aca="1" ref="Q1506" ca="1">IF(ISNUMBER(P1506),IF(P1506=100%,"CUMPLIDA",IF(AND(ISNUMBER(L1506),ISNUMBER(INDIRECT("FECHA_"&amp;$B1506,1))), IF(L1506&lt;=INDIRECT("FECHA_"&amp;$B1506,1),"INCUMPLIDA","PROCESO"), "VERIFICAR FECHA")),"SIN VALOR AVANCE")</f>
        <v>CUMPLIDA</v>
      </c>
    </row>
    <row r="1507" spans="1:17" ht="75.75">
      <c r="A1507" s="167" t="s">
        <v>19</v>
      </c>
      <c r="B1507" s="148" t="s">
        <v>13</v>
      </c>
      <c r="C1507" s="564"/>
      <c r="D1507" s="564"/>
      <c r="E1507" s="563"/>
      <c r="F1507" s="563"/>
      <c r="G1507" s="150" t="s">
        <v>120</v>
      </c>
      <c r="H1507" s="128" t="s">
        <v>120</v>
      </c>
      <c r="I1507" s="128" t="s">
        <v>121</v>
      </c>
      <c r="J1507" s="166">
        <v>1</v>
      </c>
      <c r="K1507" s="186">
        <v>45323</v>
      </c>
      <c r="L1507" s="186">
        <v>45747</v>
      </c>
      <c r="M1507" s="513">
        <f t="shared" si="65"/>
        <v>60.571428571428569</v>
      </c>
      <c r="N1507" s="129">
        <v>1</v>
      </c>
      <c r="O1507" s="160" t="s">
        <v>4938</v>
      </c>
      <c r="P1507" s="511">
        <f t="shared" si="66"/>
        <v>1</v>
      </c>
      <c r="Q1507" s="512" t="str" cm="1">
        <f t="array" aca="1" ref="Q1507" ca="1">IF(ISNUMBER(P1507),IF(P1507=100%,"CUMPLIDA",IF(AND(ISNUMBER(L1507),ISNUMBER(INDIRECT("FECHA_"&amp;$B1507,1))), IF(L1507&lt;=INDIRECT("FECHA_"&amp;$B1507,1),"INCUMPLIDA","PROCESO"), "VERIFICAR FECHA")),"SIN VALOR AVANCE")</f>
        <v>CUMPLIDA</v>
      </c>
    </row>
    <row r="1508" spans="1:17" ht="75.75">
      <c r="A1508" s="167" t="s">
        <v>19</v>
      </c>
      <c r="B1508" s="148" t="s">
        <v>13</v>
      </c>
      <c r="C1508" s="564"/>
      <c r="D1508" s="564"/>
      <c r="E1508" s="563"/>
      <c r="F1508" s="563"/>
      <c r="G1508" s="150" t="s">
        <v>194</v>
      </c>
      <c r="H1508" s="128" t="s">
        <v>195</v>
      </c>
      <c r="I1508" s="128" t="s">
        <v>196</v>
      </c>
      <c r="J1508" s="166">
        <v>1</v>
      </c>
      <c r="K1508" s="186">
        <v>45231</v>
      </c>
      <c r="L1508" s="186">
        <v>45747</v>
      </c>
      <c r="M1508" s="513">
        <f t="shared" si="65"/>
        <v>73.714285714285708</v>
      </c>
      <c r="N1508" s="129">
        <v>1</v>
      </c>
      <c r="O1508" s="160" t="s">
        <v>4938</v>
      </c>
      <c r="P1508" s="511">
        <f t="shared" si="66"/>
        <v>1</v>
      </c>
      <c r="Q1508" s="512" t="str" cm="1">
        <f t="array" aca="1" ref="Q1508" ca="1">IF(ISNUMBER(P1508),IF(P1508=100%,"CUMPLIDA",IF(AND(ISNUMBER(L1508),ISNUMBER(INDIRECT("FECHA_"&amp;$B1508,1))), IF(L1508&lt;=INDIRECT("FECHA_"&amp;$B1508,1),"INCUMPLIDA","PROCESO"), "VERIFICAR FECHA")),"SIN VALOR AVANCE")</f>
        <v>CUMPLIDA</v>
      </c>
    </row>
    <row r="1509" spans="1:17" ht="165.75">
      <c r="A1509" s="167" t="s">
        <v>19</v>
      </c>
      <c r="B1509" s="148" t="s">
        <v>13</v>
      </c>
      <c r="C1509" s="564"/>
      <c r="D1509" s="564"/>
      <c r="E1509" s="563"/>
      <c r="F1509" s="563"/>
      <c r="G1509" s="150" t="s">
        <v>122</v>
      </c>
      <c r="H1509" s="128" t="s">
        <v>122</v>
      </c>
      <c r="I1509" s="128" t="s">
        <v>200</v>
      </c>
      <c r="J1509" s="166">
        <v>1</v>
      </c>
      <c r="K1509" s="186">
        <v>45323</v>
      </c>
      <c r="L1509" s="186">
        <v>45747</v>
      </c>
      <c r="M1509" s="513">
        <f t="shared" si="65"/>
        <v>60.571428571428569</v>
      </c>
      <c r="N1509" s="129">
        <v>1</v>
      </c>
      <c r="O1509" s="160" t="s">
        <v>4937</v>
      </c>
      <c r="P1509" s="511">
        <f t="shared" si="66"/>
        <v>1</v>
      </c>
      <c r="Q1509" s="512" t="str" cm="1">
        <f t="array" aca="1" ref="Q1509" ca="1">IF(ISNUMBER(P1509),IF(P1509=100%,"CUMPLIDA",IF(AND(ISNUMBER(L1509),ISNUMBER(INDIRECT("FECHA_"&amp;$B1509,1))), IF(L1509&lt;=INDIRECT("FECHA_"&amp;$B1509,1),"INCUMPLIDA","PROCESO"), "VERIFICAR FECHA")),"SIN VALOR AVANCE")</f>
        <v>CUMPLIDA</v>
      </c>
    </row>
    <row r="1510" spans="1:17" ht="75.75">
      <c r="A1510" s="167" t="s">
        <v>19</v>
      </c>
      <c r="B1510" s="148" t="s">
        <v>13</v>
      </c>
      <c r="C1510" s="564"/>
      <c r="D1510" s="564"/>
      <c r="E1510" s="563"/>
      <c r="F1510" s="563"/>
      <c r="G1510" s="150" t="s">
        <v>288</v>
      </c>
      <c r="H1510" s="128" t="s">
        <v>288</v>
      </c>
      <c r="I1510" s="128" t="s">
        <v>125</v>
      </c>
      <c r="J1510" s="166">
        <v>1</v>
      </c>
      <c r="K1510" s="186">
        <v>45231</v>
      </c>
      <c r="L1510" s="186">
        <v>45747</v>
      </c>
      <c r="M1510" s="513">
        <f t="shared" si="65"/>
        <v>73.714285714285708</v>
      </c>
      <c r="N1510" s="129">
        <v>1</v>
      </c>
      <c r="O1510" s="160" t="s">
        <v>4938</v>
      </c>
      <c r="P1510" s="511">
        <f t="shared" si="66"/>
        <v>1</v>
      </c>
      <c r="Q1510" s="512" t="str" cm="1">
        <f t="array" aca="1" ref="Q1510" ca="1">IF(ISNUMBER(P1510),IF(P1510=100%,"CUMPLIDA",IF(AND(ISNUMBER(L1510),ISNUMBER(INDIRECT("FECHA_"&amp;$B1510,1))), IF(L1510&lt;=INDIRECT("FECHA_"&amp;$B1510,1),"INCUMPLIDA","PROCESO"), "VERIFICAR FECHA")),"SIN VALOR AVANCE")</f>
        <v>CUMPLIDA</v>
      </c>
    </row>
    <row r="1511" spans="1:17" ht="225.75">
      <c r="A1511" s="167" t="s">
        <v>19</v>
      </c>
      <c r="B1511" s="148" t="s">
        <v>13</v>
      </c>
      <c r="C1511" s="564"/>
      <c r="D1511" s="564"/>
      <c r="E1511" s="563"/>
      <c r="F1511" s="563"/>
      <c r="G1511" s="150" t="s">
        <v>289</v>
      </c>
      <c r="H1511" s="128" t="s">
        <v>289</v>
      </c>
      <c r="I1511" s="128" t="s">
        <v>233</v>
      </c>
      <c r="J1511" s="166">
        <v>1</v>
      </c>
      <c r="K1511" s="186">
        <v>45231</v>
      </c>
      <c r="L1511" s="186">
        <v>45808</v>
      </c>
      <c r="M1511" s="513">
        <f t="shared" si="65"/>
        <v>82.428571428571431</v>
      </c>
      <c r="N1511" s="129">
        <v>1</v>
      </c>
      <c r="O1511" s="160" t="s">
        <v>4976</v>
      </c>
      <c r="P1511" s="511">
        <f t="shared" si="66"/>
        <v>1</v>
      </c>
      <c r="Q1511" s="512" t="str" cm="1">
        <f t="array" aca="1" ref="Q1511" ca="1">IF(ISNUMBER(P1511),IF(P1511=100%,"CUMPLIDA",IF(AND(ISNUMBER(L1511),ISNUMBER(INDIRECT("FECHA_"&amp;$B1511,1))), IF(L1511&lt;=INDIRECT("FECHA_"&amp;$B1511,1),"INCUMPLIDA","PROCESO"), "VERIFICAR FECHA")),"SIN VALOR AVANCE")</f>
        <v>CUMPLIDA</v>
      </c>
    </row>
    <row r="1512" spans="1:17" ht="180.75">
      <c r="A1512" s="167" t="s">
        <v>19</v>
      </c>
      <c r="B1512" s="148" t="s">
        <v>13</v>
      </c>
      <c r="C1512" s="564"/>
      <c r="D1512" s="564"/>
      <c r="E1512" s="563"/>
      <c r="F1512" s="563"/>
      <c r="G1512" s="150" t="s">
        <v>128</v>
      </c>
      <c r="H1512" s="128" t="s">
        <v>129</v>
      </c>
      <c r="I1512" s="128" t="s">
        <v>130</v>
      </c>
      <c r="J1512" s="166">
        <v>10</v>
      </c>
      <c r="K1512" s="186">
        <v>45809</v>
      </c>
      <c r="L1512" s="186">
        <v>46568</v>
      </c>
      <c r="M1512" s="513">
        <f t="shared" si="65"/>
        <v>108.42857142857143</v>
      </c>
      <c r="N1512" s="129">
        <v>0</v>
      </c>
      <c r="O1512" s="160" t="s">
        <v>4915</v>
      </c>
      <c r="P1512" s="511">
        <f t="shared" si="66"/>
        <v>0</v>
      </c>
      <c r="Q1512" s="512" t="str" cm="1">
        <f t="array" aca="1" ref="Q1512" ca="1">IF(ISNUMBER(P1512),IF(P1512=100%,"CUMPLIDA",IF(AND(ISNUMBER(L1512),ISNUMBER(INDIRECT("FECHA_"&amp;$B1512,1))), IF(L1512&lt;=INDIRECT("FECHA_"&amp;$B1512,1),"INCUMPLIDA","PROCESO"), "VERIFICAR FECHA")),"SIN VALOR AVANCE")</f>
        <v>PROCESO</v>
      </c>
    </row>
    <row r="1513" spans="1:17" ht="180.75">
      <c r="A1513" s="167" t="s">
        <v>19</v>
      </c>
      <c r="B1513" s="148" t="s">
        <v>13</v>
      </c>
      <c r="C1513" s="564"/>
      <c r="D1513" s="564"/>
      <c r="E1513" s="563"/>
      <c r="F1513" s="563"/>
      <c r="G1513" s="150" t="s">
        <v>131</v>
      </c>
      <c r="H1513" s="128" t="s">
        <v>132</v>
      </c>
      <c r="I1513" s="128" t="s">
        <v>133</v>
      </c>
      <c r="J1513" s="166">
        <v>1</v>
      </c>
      <c r="K1513" s="186">
        <v>45809</v>
      </c>
      <c r="L1513" s="186">
        <v>46568</v>
      </c>
      <c r="M1513" s="513">
        <f t="shared" si="65"/>
        <v>108.42857142857143</v>
      </c>
      <c r="N1513" s="129">
        <v>0</v>
      </c>
      <c r="O1513" s="160" t="s">
        <v>4906</v>
      </c>
      <c r="P1513" s="511">
        <f t="shared" si="66"/>
        <v>0</v>
      </c>
      <c r="Q1513" s="512" t="str" cm="1">
        <f t="array" aca="1" ref="Q1513" ca="1">IF(ISNUMBER(P1513),IF(P1513=100%,"CUMPLIDA",IF(AND(ISNUMBER(L1513),ISNUMBER(INDIRECT("FECHA_"&amp;$B1513,1))), IF(L1513&lt;=INDIRECT("FECHA_"&amp;$B1513,1),"INCUMPLIDA","PROCESO"), "VERIFICAR FECHA")),"SIN VALOR AVANCE")</f>
        <v>PROCESO</v>
      </c>
    </row>
    <row r="1514" spans="1:17" ht="330.75">
      <c r="A1514" s="167" t="s">
        <v>19</v>
      </c>
      <c r="B1514" s="148" t="s">
        <v>13</v>
      </c>
      <c r="C1514" s="564"/>
      <c r="D1514" s="564"/>
      <c r="E1514" s="563"/>
      <c r="F1514" s="563"/>
      <c r="G1514" s="150" t="s">
        <v>134</v>
      </c>
      <c r="H1514" s="128" t="s">
        <v>135</v>
      </c>
      <c r="I1514" s="128" t="s">
        <v>136</v>
      </c>
      <c r="J1514" s="166">
        <v>2</v>
      </c>
      <c r="K1514" s="186">
        <v>45809</v>
      </c>
      <c r="L1514" s="186">
        <v>46568</v>
      </c>
      <c r="M1514" s="513">
        <f t="shared" si="65"/>
        <v>108.42857142857143</v>
      </c>
      <c r="N1514" s="129">
        <v>0</v>
      </c>
      <c r="O1514" s="160" t="s">
        <v>4901</v>
      </c>
      <c r="P1514" s="511">
        <f t="shared" si="66"/>
        <v>0</v>
      </c>
      <c r="Q1514" s="512" t="str" cm="1">
        <f t="array" aca="1" ref="Q1514" ca="1">IF(ISNUMBER(P1514),IF(P1514=100%,"CUMPLIDA",IF(AND(ISNUMBER(L1514),ISNUMBER(INDIRECT("FECHA_"&amp;$B1514,1))), IF(L1514&lt;=INDIRECT("FECHA_"&amp;$B1514,1),"INCUMPLIDA","PROCESO"), "VERIFICAR FECHA")),"SIN VALOR AVANCE")</f>
        <v>PROCESO</v>
      </c>
    </row>
    <row r="1515" spans="1:17" ht="135.75">
      <c r="A1515" s="167" t="s">
        <v>19</v>
      </c>
      <c r="B1515" s="148" t="s">
        <v>13</v>
      </c>
      <c r="C1515" s="564" t="s">
        <v>418</v>
      </c>
      <c r="D1515" s="564" t="s">
        <v>284</v>
      </c>
      <c r="E1515" s="563" t="s">
        <v>419</v>
      </c>
      <c r="F1515" s="563" t="s">
        <v>420</v>
      </c>
      <c r="G1515" s="563" t="s">
        <v>417</v>
      </c>
      <c r="H1515" s="175" t="s">
        <v>223</v>
      </c>
      <c r="I1515" s="128" t="s">
        <v>224</v>
      </c>
      <c r="J1515" s="158">
        <v>1</v>
      </c>
      <c r="K1515" s="159">
        <v>44013</v>
      </c>
      <c r="L1515" s="159">
        <v>44042</v>
      </c>
      <c r="M1515" s="513">
        <f t="shared" si="65"/>
        <v>4.1428571428571432</v>
      </c>
      <c r="N1515" s="129">
        <v>1</v>
      </c>
      <c r="O1515" s="128" t="s">
        <v>4977</v>
      </c>
      <c r="P1515" s="511">
        <f t="shared" si="66"/>
        <v>1</v>
      </c>
      <c r="Q1515" s="512" t="str" cm="1">
        <f t="array" aca="1" ref="Q1515" ca="1">IF(ISNUMBER(P1515),IF(P1515=100%,"CUMPLIDA",IF(AND(ISNUMBER(L1515),ISNUMBER(INDIRECT("FECHA_"&amp;$B1515,1))), IF(L1515&lt;=INDIRECT("FECHA_"&amp;$B1515,1),"INCUMPLIDA","PROCESO"), "VERIFICAR FECHA")),"SIN VALOR AVANCE")</f>
        <v>CUMPLIDA</v>
      </c>
    </row>
    <row r="1516" spans="1:17" ht="195.75">
      <c r="A1516" s="167" t="s">
        <v>19</v>
      </c>
      <c r="B1516" s="148" t="s">
        <v>13</v>
      </c>
      <c r="C1516" s="564"/>
      <c r="D1516" s="564"/>
      <c r="E1516" s="563"/>
      <c r="F1516" s="563"/>
      <c r="G1516" s="563"/>
      <c r="H1516" s="175" t="s">
        <v>225</v>
      </c>
      <c r="I1516" s="128" t="s">
        <v>226</v>
      </c>
      <c r="J1516" s="158">
        <v>1</v>
      </c>
      <c r="K1516" s="159">
        <v>44044</v>
      </c>
      <c r="L1516" s="159">
        <v>44196</v>
      </c>
      <c r="M1516" s="513">
        <f t="shared" si="65"/>
        <v>21.714285714285715</v>
      </c>
      <c r="N1516" s="129">
        <v>1</v>
      </c>
      <c r="O1516" s="128" t="s">
        <v>4978</v>
      </c>
      <c r="P1516" s="511">
        <f t="shared" si="66"/>
        <v>1</v>
      </c>
      <c r="Q1516" s="512" t="str" cm="1">
        <f t="array" aca="1" ref="Q1516" ca="1">IF(ISNUMBER(P1516),IF(P1516=100%,"CUMPLIDA",IF(AND(ISNUMBER(L1516),ISNUMBER(INDIRECT("FECHA_"&amp;$B1516,1))), IF(L1516&lt;=INDIRECT("FECHA_"&amp;$B1516,1),"INCUMPLIDA","PROCESO"), "VERIFICAR FECHA")),"SIN VALOR AVANCE")</f>
        <v>CUMPLIDA</v>
      </c>
    </row>
    <row r="1517" spans="1:17" ht="75.75">
      <c r="A1517" s="167" t="s">
        <v>19</v>
      </c>
      <c r="B1517" s="148" t="s">
        <v>13</v>
      </c>
      <c r="C1517" s="564"/>
      <c r="D1517" s="564"/>
      <c r="E1517" s="563"/>
      <c r="F1517" s="563"/>
      <c r="G1517" s="563"/>
      <c r="H1517" s="175" t="s">
        <v>227</v>
      </c>
      <c r="I1517" s="128" t="s">
        <v>228</v>
      </c>
      <c r="J1517" s="158">
        <v>1</v>
      </c>
      <c r="K1517" s="159">
        <v>45231</v>
      </c>
      <c r="L1517" s="159">
        <v>45504</v>
      </c>
      <c r="M1517" s="513">
        <f t="shared" si="65"/>
        <v>39</v>
      </c>
      <c r="N1517" s="129">
        <v>1</v>
      </c>
      <c r="O1517" s="160" t="s">
        <v>4894</v>
      </c>
      <c r="P1517" s="511">
        <f t="shared" si="66"/>
        <v>1</v>
      </c>
      <c r="Q1517" s="512" t="str" cm="1">
        <f t="array" aca="1" ref="Q1517" ca="1">IF(ISNUMBER(P1517),IF(P1517=100%,"CUMPLIDA",IF(AND(ISNUMBER(L1517),ISNUMBER(INDIRECT("FECHA_"&amp;$B1517,1))), IF(L1517&lt;=INDIRECT("FECHA_"&amp;$B1517,1),"INCUMPLIDA","PROCESO"), "VERIFICAR FECHA")),"SIN VALOR AVANCE")</f>
        <v>CUMPLIDA</v>
      </c>
    </row>
    <row r="1518" spans="1:17" ht="330.75">
      <c r="A1518" s="167" t="s">
        <v>19</v>
      </c>
      <c r="B1518" s="148" t="s">
        <v>13</v>
      </c>
      <c r="C1518" s="564"/>
      <c r="D1518" s="564"/>
      <c r="E1518" s="563"/>
      <c r="F1518" s="563"/>
      <c r="G1518" s="563"/>
      <c r="H1518" s="175" t="s">
        <v>230</v>
      </c>
      <c r="I1518" s="128" t="s">
        <v>231</v>
      </c>
      <c r="J1518" s="158">
        <v>1</v>
      </c>
      <c r="K1518" s="159">
        <v>45231</v>
      </c>
      <c r="L1518" s="159">
        <v>45504</v>
      </c>
      <c r="M1518" s="513">
        <f t="shared" si="65"/>
        <v>39</v>
      </c>
      <c r="N1518" s="129">
        <v>1</v>
      </c>
      <c r="O1518" s="160" t="s">
        <v>4912</v>
      </c>
      <c r="P1518" s="511">
        <f t="shared" si="66"/>
        <v>1</v>
      </c>
      <c r="Q1518" s="512" t="str" cm="1">
        <f t="array" aca="1" ref="Q1518" ca="1">IF(ISNUMBER(P1518),IF(P1518=100%,"CUMPLIDA",IF(AND(ISNUMBER(L1518),ISNUMBER(INDIRECT("FECHA_"&amp;$B1518,1))), IF(L1518&lt;=INDIRECT("FECHA_"&amp;$B1518,1),"INCUMPLIDA","PROCESO"), "VERIFICAR FECHA")),"SIN VALOR AVANCE")</f>
        <v>CUMPLIDA</v>
      </c>
    </row>
    <row r="1519" spans="1:17" ht="150.75">
      <c r="A1519" s="167" t="s">
        <v>19</v>
      </c>
      <c r="B1519" s="148" t="s">
        <v>13</v>
      </c>
      <c r="C1519" s="564"/>
      <c r="D1519" s="564"/>
      <c r="E1519" s="563"/>
      <c r="F1519" s="563"/>
      <c r="G1519" s="150" t="s">
        <v>117</v>
      </c>
      <c r="H1519" s="128" t="s">
        <v>118</v>
      </c>
      <c r="I1519" s="128" t="s">
        <v>119</v>
      </c>
      <c r="J1519" s="166">
        <v>1</v>
      </c>
      <c r="K1519" s="186">
        <v>45323</v>
      </c>
      <c r="L1519" s="186">
        <v>45747</v>
      </c>
      <c r="M1519" s="513">
        <f t="shared" si="65"/>
        <v>60.571428571428569</v>
      </c>
      <c r="N1519" s="129">
        <v>1</v>
      </c>
      <c r="O1519" s="160" t="s">
        <v>4896</v>
      </c>
      <c r="P1519" s="511">
        <f t="shared" si="66"/>
        <v>1</v>
      </c>
      <c r="Q1519" s="512" t="str" cm="1">
        <f t="array" aca="1" ref="Q1519" ca="1">IF(ISNUMBER(P1519),IF(P1519=100%,"CUMPLIDA",IF(AND(ISNUMBER(L1519),ISNUMBER(INDIRECT("FECHA_"&amp;$B1519,1))), IF(L1519&lt;=INDIRECT("FECHA_"&amp;$B1519,1),"INCUMPLIDA","PROCESO"), "VERIFICAR FECHA")),"SIN VALOR AVANCE")</f>
        <v>CUMPLIDA</v>
      </c>
    </row>
    <row r="1520" spans="1:17" ht="75.75">
      <c r="A1520" s="167" t="s">
        <v>19</v>
      </c>
      <c r="B1520" s="148" t="s">
        <v>13</v>
      </c>
      <c r="C1520" s="564"/>
      <c r="D1520" s="564"/>
      <c r="E1520" s="563"/>
      <c r="F1520" s="563"/>
      <c r="G1520" s="150" t="s">
        <v>120</v>
      </c>
      <c r="H1520" s="128" t="s">
        <v>120</v>
      </c>
      <c r="I1520" s="128" t="s">
        <v>121</v>
      </c>
      <c r="J1520" s="166">
        <v>1</v>
      </c>
      <c r="K1520" s="186">
        <v>45323</v>
      </c>
      <c r="L1520" s="186">
        <v>45747</v>
      </c>
      <c r="M1520" s="513">
        <f t="shared" si="65"/>
        <v>60.571428571428569</v>
      </c>
      <c r="N1520" s="129">
        <v>1</v>
      </c>
      <c r="O1520" s="160" t="s">
        <v>4938</v>
      </c>
      <c r="P1520" s="511">
        <f t="shared" si="66"/>
        <v>1</v>
      </c>
      <c r="Q1520" s="512" t="str" cm="1">
        <f t="array" aca="1" ref="Q1520" ca="1">IF(ISNUMBER(P1520),IF(P1520=100%,"CUMPLIDA",IF(AND(ISNUMBER(L1520),ISNUMBER(INDIRECT("FECHA_"&amp;$B1520,1))), IF(L1520&lt;=INDIRECT("FECHA_"&amp;$B1520,1),"INCUMPLIDA","PROCESO"), "VERIFICAR FECHA")),"SIN VALOR AVANCE")</f>
        <v>CUMPLIDA</v>
      </c>
    </row>
    <row r="1521" spans="1:17" ht="75.75">
      <c r="A1521" s="167" t="s">
        <v>19</v>
      </c>
      <c r="B1521" s="148" t="s">
        <v>13</v>
      </c>
      <c r="C1521" s="564"/>
      <c r="D1521" s="564"/>
      <c r="E1521" s="563"/>
      <c r="F1521" s="563"/>
      <c r="G1521" s="150" t="s">
        <v>194</v>
      </c>
      <c r="H1521" s="128" t="s">
        <v>195</v>
      </c>
      <c r="I1521" s="128" t="s">
        <v>196</v>
      </c>
      <c r="J1521" s="166">
        <v>1</v>
      </c>
      <c r="K1521" s="186">
        <v>45231</v>
      </c>
      <c r="L1521" s="186">
        <v>45747</v>
      </c>
      <c r="M1521" s="513">
        <f t="shared" si="65"/>
        <v>73.714285714285708</v>
      </c>
      <c r="N1521" s="129">
        <v>1</v>
      </c>
      <c r="O1521" s="160" t="s">
        <v>4938</v>
      </c>
      <c r="P1521" s="511">
        <f t="shared" si="66"/>
        <v>1</v>
      </c>
      <c r="Q1521" s="512" t="str" cm="1">
        <f t="array" aca="1" ref="Q1521" ca="1">IF(ISNUMBER(P1521),IF(P1521=100%,"CUMPLIDA",IF(AND(ISNUMBER(L1521),ISNUMBER(INDIRECT("FECHA_"&amp;$B1521,1))), IF(L1521&lt;=INDIRECT("FECHA_"&amp;$B1521,1),"INCUMPLIDA","PROCESO"), "VERIFICAR FECHA")),"SIN VALOR AVANCE")</f>
        <v>CUMPLIDA</v>
      </c>
    </row>
    <row r="1522" spans="1:17" ht="150.75">
      <c r="A1522" s="167" t="s">
        <v>19</v>
      </c>
      <c r="B1522" s="148" t="s">
        <v>13</v>
      </c>
      <c r="C1522" s="564"/>
      <c r="D1522" s="564"/>
      <c r="E1522" s="563"/>
      <c r="F1522" s="563"/>
      <c r="G1522" s="150" t="s">
        <v>122</v>
      </c>
      <c r="H1522" s="128" t="s">
        <v>122</v>
      </c>
      <c r="I1522" s="128" t="s">
        <v>200</v>
      </c>
      <c r="J1522" s="166">
        <v>1</v>
      </c>
      <c r="K1522" s="186">
        <v>45323</v>
      </c>
      <c r="L1522" s="186">
        <v>45747</v>
      </c>
      <c r="M1522" s="513">
        <f t="shared" si="65"/>
        <v>60.571428571428569</v>
      </c>
      <c r="N1522" s="129">
        <v>1</v>
      </c>
      <c r="O1522" s="160" t="s">
        <v>4896</v>
      </c>
      <c r="P1522" s="511">
        <f t="shared" si="66"/>
        <v>1</v>
      </c>
      <c r="Q1522" s="512" t="str" cm="1">
        <f t="array" aca="1" ref="Q1522" ca="1">IF(ISNUMBER(P1522),IF(P1522=100%,"CUMPLIDA",IF(AND(ISNUMBER(L1522),ISNUMBER(INDIRECT("FECHA_"&amp;$B1522,1))), IF(L1522&lt;=INDIRECT("FECHA_"&amp;$B1522,1),"INCUMPLIDA","PROCESO"), "VERIFICAR FECHA")),"SIN VALOR AVANCE")</f>
        <v>CUMPLIDA</v>
      </c>
    </row>
    <row r="1523" spans="1:17" ht="75.75">
      <c r="A1523" s="167" t="s">
        <v>19</v>
      </c>
      <c r="B1523" s="148" t="s">
        <v>13</v>
      </c>
      <c r="C1523" s="564"/>
      <c r="D1523" s="564"/>
      <c r="E1523" s="563"/>
      <c r="F1523" s="563"/>
      <c r="G1523" s="150" t="s">
        <v>288</v>
      </c>
      <c r="H1523" s="128" t="s">
        <v>288</v>
      </c>
      <c r="I1523" s="128" t="s">
        <v>125</v>
      </c>
      <c r="J1523" s="166">
        <v>1</v>
      </c>
      <c r="K1523" s="186">
        <v>45231</v>
      </c>
      <c r="L1523" s="186">
        <v>45747</v>
      </c>
      <c r="M1523" s="513">
        <f t="shared" si="65"/>
        <v>73.714285714285708</v>
      </c>
      <c r="N1523" s="129">
        <v>1</v>
      </c>
      <c r="O1523" s="160" t="s">
        <v>4938</v>
      </c>
      <c r="P1523" s="511">
        <f t="shared" si="66"/>
        <v>1</v>
      </c>
      <c r="Q1523" s="512" t="str" cm="1">
        <f t="array" aca="1" ref="Q1523" ca="1">IF(ISNUMBER(P1523),IF(P1523=100%,"CUMPLIDA",IF(AND(ISNUMBER(L1523),ISNUMBER(INDIRECT("FECHA_"&amp;$B1523,1))), IF(L1523&lt;=INDIRECT("FECHA_"&amp;$B1523,1),"INCUMPLIDA","PROCESO"), "VERIFICAR FECHA")),"SIN VALOR AVANCE")</f>
        <v>CUMPLIDA</v>
      </c>
    </row>
    <row r="1524" spans="1:17" ht="225.75">
      <c r="A1524" s="167" t="s">
        <v>19</v>
      </c>
      <c r="B1524" s="148" t="s">
        <v>13</v>
      </c>
      <c r="C1524" s="564"/>
      <c r="D1524" s="564"/>
      <c r="E1524" s="563"/>
      <c r="F1524" s="563"/>
      <c r="G1524" s="150" t="s">
        <v>289</v>
      </c>
      <c r="H1524" s="128" t="s">
        <v>289</v>
      </c>
      <c r="I1524" s="128" t="s">
        <v>233</v>
      </c>
      <c r="J1524" s="166">
        <v>1</v>
      </c>
      <c r="K1524" s="186">
        <v>45231</v>
      </c>
      <c r="L1524" s="186">
        <v>45808</v>
      </c>
      <c r="M1524" s="513">
        <f t="shared" si="65"/>
        <v>82.428571428571431</v>
      </c>
      <c r="N1524" s="129">
        <v>1</v>
      </c>
      <c r="O1524" s="160" t="s">
        <v>4895</v>
      </c>
      <c r="P1524" s="511">
        <f t="shared" si="66"/>
        <v>1</v>
      </c>
      <c r="Q1524" s="512" t="str" cm="1">
        <f t="array" aca="1" ref="Q1524" ca="1">IF(ISNUMBER(P1524),IF(P1524=100%,"CUMPLIDA",IF(AND(ISNUMBER(L1524),ISNUMBER(INDIRECT("FECHA_"&amp;$B1524,1))), IF(L1524&lt;=INDIRECT("FECHA_"&amp;$B1524,1),"INCUMPLIDA","PROCESO"), "VERIFICAR FECHA")),"SIN VALOR AVANCE")</f>
        <v>CUMPLIDA</v>
      </c>
    </row>
    <row r="1525" spans="1:17" ht="180.75">
      <c r="A1525" s="167" t="s">
        <v>19</v>
      </c>
      <c r="B1525" s="148" t="s">
        <v>13</v>
      </c>
      <c r="C1525" s="564"/>
      <c r="D1525" s="564"/>
      <c r="E1525" s="563"/>
      <c r="F1525" s="563"/>
      <c r="G1525" s="150" t="s">
        <v>128</v>
      </c>
      <c r="H1525" s="128" t="s">
        <v>129</v>
      </c>
      <c r="I1525" s="128" t="s">
        <v>130</v>
      </c>
      <c r="J1525" s="166">
        <v>10</v>
      </c>
      <c r="K1525" s="186">
        <v>45809</v>
      </c>
      <c r="L1525" s="186">
        <v>46568</v>
      </c>
      <c r="M1525" s="513">
        <f t="shared" si="65"/>
        <v>108.42857142857143</v>
      </c>
      <c r="N1525" s="129">
        <v>0</v>
      </c>
      <c r="O1525" s="160" t="s">
        <v>4915</v>
      </c>
      <c r="P1525" s="511">
        <f t="shared" si="66"/>
        <v>0</v>
      </c>
      <c r="Q1525" s="512" t="str" cm="1">
        <f t="array" aca="1" ref="Q1525" ca="1">IF(ISNUMBER(P1525),IF(P1525=100%,"CUMPLIDA",IF(AND(ISNUMBER(L1525),ISNUMBER(INDIRECT("FECHA_"&amp;$B1525,1))), IF(L1525&lt;=INDIRECT("FECHA_"&amp;$B1525,1),"INCUMPLIDA","PROCESO"), "VERIFICAR FECHA")),"SIN VALOR AVANCE")</f>
        <v>PROCESO</v>
      </c>
    </row>
    <row r="1526" spans="1:17" ht="165.75">
      <c r="A1526" s="167" t="s">
        <v>19</v>
      </c>
      <c r="B1526" s="148" t="s">
        <v>13</v>
      </c>
      <c r="C1526" s="564"/>
      <c r="D1526" s="564"/>
      <c r="E1526" s="563"/>
      <c r="F1526" s="563"/>
      <c r="G1526" s="150" t="s">
        <v>131</v>
      </c>
      <c r="H1526" s="128" t="s">
        <v>132</v>
      </c>
      <c r="I1526" s="128" t="s">
        <v>133</v>
      </c>
      <c r="J1526" s="166">
        <v>1</v>
      </c>
      <c r="K1526" s="186">
        <v>45809</v>
      </c>
      <c r="L1526" s="186">
        <v>46568</v>
      </c>
      <c r="M1526" s="513">
        <f t="shared" si="65"/>
        <v>108.42857142857143</v>
      </c>
      <c r="N1526" s="129">
        <v>0</v>
      </c>
      <c r="O1526" s="160" t="s">
        <v>4900</v>
      </c>
      <c r="P1526" s="511">
        <f t="shared" si="66"/>
        <v>0</v>
      </c>
      <c r="Q1526" s="512" t="str" cm="1">
        <f t="array" aca="1" ref="Q1526" ca="1">IF(ISNUMBER(P1526),IF(P1526=100%,"CUMPLIDA",IF(AND(ISNUMBER(L1526),ISNUMBER(INDIRECT("FECHA_"&amp;$B1526,1))), IF(L1526&lt;=INDIRECT("FECHA_"&amp;$B1526,1),"INCUMPLIDA","PROCESO"), "VERIFICAR FECHA")),"SIN VALOR AVANCE")</f>
        <v>PROCESO</v>
      </c>
    </row>
    <row r="1527" spans="1:17" ht="300.75">
      <c r="A1527" s="167" t="s">
        <v>19</v>
      </c>
      <c r="B1527" s="148" t="s">
        <v>13</v>
      </c>
      <c r="C1527" s="564"/>
      <c r="D1527" s="564"/>
      <c r="E1527" s="563"/>
      <c r="F1527" s="563"/>
      <c r="G1527" s="150" t="s">
        <v>134</v>
      </c>
      <c r="H1527" s="128" t="s">
        <v>135</v>
      </c>
      <c r="I1527" s="128" t="s">
        <v>136</v>
      </c>
      <c r="J1527" s="166">
        <v>2</v>
      </c>
      <c r="K1527" s="186">
        <v>45809</v>
      </c>
      <c r="L1527" s="186">
        <v>46568</v>
      </c>
      <c r="M1527" s="513">
        <f t="shared" si="65"/>
        <v>108.42857142857143</v>
      </c>
      <c r="N1527" s="129">
        <v>0</v>
      </c>
      <c r="O1527" s="160" t="s">
        <v>4907</v>
      </c>
      <c r="P1527" s="511">
        <f t="shared" si="66"/>
        <v>0</v>
      </c>
      <c r="Q1527" s="512" t="str" cm="1">
        <f t="array" aca="1" ref="Q1527" ca="1">IF(ISNUMBER(P1527),IF(P1527=100%,"CUMPLIDA",IF(AND(ISNUMBER(L1527),ISNUMBER(INDIRECT("FECHA_"&amp;$B1527,1))), IF(L1527&lt;=INDIRECT("FECHA_"&amp;$B1527,1),"INCUMPLIDA","PROCESO"), "VERIFICAR FECHA")),"SIN VALOR AVANCE")</f>
        <v>PROCESO</v>
      </c>
    </row>
    <row r="1528" spans="1:17" ht="75.75">
      <c r="A1528" s="167" t="s">
        <v>19</v>
      </c>
      <c r="B1528" s="148" t="s">
        <v>13</v>
      </c>
      <c r="C1528" s="564" t="s">
        <v>421</v>
      </c>
      <c r="D1528" s="564" t="s">
        <v>258</v>
      </c>
      <c r="E1528" s="563" t="s">
        <v>422</v>
      </c>
      <c r="F1528" s="563" t="s">
        <v>423</v>
      </c>
      <c r="G1528" s="563" t="s">
        <v>287</v>
      </c>
      <c r="H1528" s="175" t="s">
        <v>227</v>
      </c>
      <c r="I1528" s="128" t="s">
        <v>228</v>
      </c>
      <c r="J1528" s="158">
        <v>1</v>
      </c>
      <c r="K1528" s="159">
        <v>45231</v>
      </c>
      <c r="L1528" s="159">
        <v>45504</v>
      </c>
      <c r="M1528" s="513">
        <f t="shared" si="65"/>
        <v>39</v>
      </c>
      <c r="N1528" s="129">
        <v>1</v>
      </c>
      <c r="O1528" s="160" t="s">
        <v>4894</v>
      </c>
      <c r="P1528" s="511">
        <f t="shared" si="66"/>
        <v>1</v>
      </c>
      <c r="Q1528" s="512" t="str" cm="1">
        <f t="array" aca="1" ref="Q1528" ca="1">IF(ISNUMBER(P1528),IF(P1528=100%,"CUMPLIDA",IF(AND(ISNUMBER(L1528),ISNUMBER(INDIRECT("FECHA_"&amp;$B1528,1))), IF(L1528&lt;=INDIRECT("FECHA_"&amp;$B1528,1),"INCUMPLIDA","PROCESO"), "VERIFICAR FECHA")),"SIN VALOR AVANCE")</f>
        <v>CUMPLIDA</v>
      </c>
    </row>
    <row r="1529" spans="1:17" ht="330.75">
      <c r="A1529" s="167" t="s">
        <v>19</v>
      </c>
      <c r="B1529" s="148" t="s">
        <v>13</v>
      </c>
      <c r="C1529" s="564"/>
      <c r="D1529" s="564"/>
      <c r="E1529" s="563"/>
      <c r="F1529" s="563"/>
      <c r="G1529" s="563"/>
      <c r="H1529" s="175" t="s">
        <v>230</v>
      </c>
      <c r="I1529" s="128" t="s">
        <v>231</v>
      </c>
      <c r="J1529" s="158">
        <v>1</v>
      </c>
      <c r="K1529" s="159">
        <v>45231</v>
      </c>
      <c r="L1529" s="159">
        <v>45504</v>
      </c>
      <c r="M1529" s="513">
        <f t="shared" si="65"/>
        <v>39</v>
      </c>
      <c r="N1529" s="129">
        <v>1</v>
      </c>
      <c r="O1529" s="160" t="s">
        <v>4912</v>
      </c>
      <c r="P1529" s="511">
        <f t="shared" si="66"/>
        <v>1</v>
      </c>
      <c r="Q1529" s="512" t="str" cm="1">
        <f t="array" aca="1" ref="Q1529" ca="1">IF(ISNUMBER(P1529),IF(P1529=100%,"CUMPLIDA",IF(AND(ISNUMBER(L1529),ISNUMBER(INDIRECT("FECHA_"&amp;$B1529,1))), IF(L1529&lt;=INDIRECT("FECHA_"&amp;$B1529,1),"INCUMPLIDA","PROCESO"), "VERIFICAR FECHA")),"SIN VALOR AVANCE")</f>
        <v>CUMPLIDA</v>
      </c>
    </row>
    <row r="1530" spans="1:17" ht="180.75">
      <c r="A1530" s="167" t="s">
        <v>19</v>
      </c>
      <c r="B1530" s="148" t="s">
        <v>13</v>
      </c>
      <c r="C1530" s="564"/>
      <c r="D1530" s="564"/>
      <c r="E1530" s="563"/>
      <c r="F1530" s="563"/>
      <c r="G1530" s="150" t="s">
        <v>117</v>
      </c>
      <c r="H1530" s="128" t="s">
        <v>118</v>
      </c>
      <c r="I1530" s="128" t="s">
        <v>119</v>
      </c>
      <c r="J1530" s="166">
        <v>1</v>
      </c>
      <c r="K1530" s="186">
        <v>45323</v>
      </c>
      <c r="L1530" s="186">
        <v>45747</v>
      </c>
      <c r="M1530" s="513">
        <f t="shared" si="65"/>
        <v>60.571428571428569</v>
      </c>
      <c r="N1530" s="129">
        <v>1</v>
      </c>
      <c r="O1530" s="160" t="s">
        <v>4914</v>
      </c>
      <c r="P1530" s="511">
        <f t="shared" si="66"/>
        <v>1</v>
      </c>
      <c r="Q1530" s="512" t="str" cm="1">
        <f t="array" aca="1" ref="Q1530" ca="1">IF(ISNUMBER(P1530),IF(P1530=100%,"CUMPLIDA",IF(AND(ISNUMBER(L1530),ISNUMBER(INDIRECT("FECHA_"&amp;$B1530,1))), IF(L1530&lt;=INDIRECT("FECHA_"&amp;$B1530,1),"INCUMPLIDA","PROCESO"), "VERIFICAR FECHA")),"SIN VALOR AVANCE")</f>
        <v>CUMPLIDA</v>
      </c>
    </row>
    <row r="1531" spans="1:17" ht="105.75">
      <c r="A1531" s="167" t="s">
        <v>19</v>
      </c>
      <c r="B1531" s="148" t="s">
        <v>13</v>
      </c>
      <c r="C1531" s="564"/>
      <c r="D1531" s="564"/>
      <c r="E1531" s="563"/>
      <c r="F1531" s="563"/>
      <c r="G1531" s="150" t="s">
        <v>120</v>
      </c>
      <c r="H1531" s="128" t="s">
        <v>120</v>
      </c>
      <c r="I1531" s="128" t="s">
        <v>121</v>
      </c>
      <c r="J1531" s="166">
        <v>1</v>
      </c>
      <c r="K1531" s="186">
        <v>45323</v>
      </c>
      <c r="L1531" s="186">
        <v>45747</v>
      </c>
      <c r="M1531" s="513">
        <f t="shared" si="65"/>
        <v>60.571428571428569</v>
      </c>
      <c r="N1531" s="129">
        <v>1</v>
      </c>
      <c r="O1531" s="160" t="s">
        <v>4923</v>
      </c>
      <c r="P1531" s="511">
        <f t="shared" si="66"/>
        <v>1</v>
      </c>
      <c r="Q1531" s="512" t="str" cm="1">
        <f t="array" aca="1" ref="Q1531" ca="1">IF(ISNUMBER(P1531),IF(P1531=100%,"CUMPLIDA",IF(AND(ISNUMBER(L1531),ISNUMBER(INDIRECT("FECHA_"&amp;$B1531,1))), IF(L1531&lt;=INDIRECT("FECHA_"&amp;$B1531,1),"INCUMPLIDA","PROCESO"), "VERIFICAR FECHA")),"SIN VALOR AVANCE")</f>
        <v>CUMPLIDA</v>
      </c>
    </row>
    <row r="1532" spans="1:17" ht="105.75">
      <c r="A1532" s="167" t="s">
        <v>19</v>
      </c>
      <c r="B1532" s="148" t="s">
        <v>13</v>
      </c>
      <c r="C1532" s="564"/>
      <c r="D1532" s="564"/>
      <c r="E1532" s="563"/>
      <c r="F1532" s="563"/>
      <c r="G1532" s="150" t="s">
        <v>194</v>
      </c>
      <c r="H1532" s="128" t="s">
        <v>195</v>
      </c>
      <c r="I1532" s="128" t="s">
        <v>196</v>
      </c>
      <c r="J1532" s="166">
        <v>1</v>
      </c>
      <c r="K1532" s="186">
        <v>45231</v>
      </c>
      <c r="L1532" s="186">
        <v>45747</v>
      </c>
      <c r="M1532" s="513">
        <f t="shared" si="65"/>
        <v>73.714285714285708</v>
      </c>
      <c r="N1532" s="129">
        <v>1</v>
      </c>
      <c r="O1532" s="160" t="s">
        <v>4923</v>
      </c>
      <c r="P1532" s="511">
        <f t="shared" si="66"/>
        <v>1</v>
      </c>
      <c r="Q1532" s="512" t="str" cm="1">
        <f t="array" aca="1" ref="Q1532" ca="1">IF(ISNUMBER(P1532),IF(P1532=100%,"CUMPLIDA",IF(AND(ISNUMBER(L1532),ISNUMBER(INDIRECT("FECHA_"&amp;$B1532,1))), IF(L1532&lt;=INDIRECT("FECHA_"&amp;$B1532,1),"INCUMPLIDA","PROCESO"), "VERIFICAR FECHA")),"SIN VALOR AVANCE")</f>
        <v>CUMPLIDA</v>
      </c>
    </row>
    <row r="1533" spans="1:17" ht="180.75">
      <c r="A1533" s="167" t="s">
        <v>19</v>
      </c>
      <c r="B1533" s="148" t="s">
        <v>13</v>
      </c>
      <c r="C1533" s="564"/>
      <c r="D1533" s="564"/>
      <c r="E1533" s="563"/>
      <c r="F1533" s="563"/>
      <c r="G1533" s="150" t="s">
        <v>122</v>
      </c>
      <c r="H1533" s="128" t="s">
        <v>122</v>
      </c>
      <c r="I1533" s="128" t="s">
        <v>200</v>
      </c>
      <c r="J1533" s="166">
        <v>1</v>
      </c>
      <c r="K1533" s="186">
        <v>45323</v>
      </c>
      <c r="L1533" s="186">
        <v>45747</v>
      </c>
      <c r="M1533" s="513">
        <f t="shared" si="65"/>
        <v>60.571428571428569</v>
      </c>
      <c r="N1533" s="129">
        <v>1</v>
      </c>
      <c r="O1533" s="160" t="s">
        <v>4914</v>
      </c>
      <c r="P1533" s="511">
        <f t="shared" si="66"/>
        <v>1</v>
      </c>
      <c r="Q1533" s="512" t="str" cm="1">
        <f t="array" aca="1" ref="Q1533" ca="1">IF(ISNUMBER(P1533),IF(P1533=100%,"CUMPLIDA",IF(AND(ISNUMBER(L1533),ISNUMBER(INDIRECT("FECHA_"&amp;$B1533,1))), IF(L1533&lt;=INDIRECT("FECHA_"&amp;$B1533,1),"INCUMPLIDA","PROCESO"), "VERIFICAR FECHA")),"SIN VALOR AVANCE")</f>
        <v>CUMPLIDA</v>
      </c>
    </row>
    <row r="1534" spans="1:17" ht="105.75">
      <c r="A1534" s="167" t="s">
        <v>19</v>
      </c>
      <c r="B1534" s="148" t="s">
        <v>13</v>
      </c>
      <c r="C1534" s="564"/>
      <c r="D1534" s="564"/>
      <c r="E1534" s="563"/>
      <c r="F1534" s="563"/>
      <c r="G1534" s="150" t="s">
        <v>288</v>
      </c>
      <c r="H1534" s="128" t="s">
        <v>288</v>
      </c>
      <c r="I1534" s="128" t="s">
        <v>125</v>
      </c>
      <c r="J1534" s="166">
        <v>1</v>
      </c>
      <c r="K1534" s="186">
        <v>45231</v>
      </c>
      <c r="L1534" s="186">
        <v>45747</v>
      </c>
      <c r="M1534" s="513">
        <f t="shared" ref="M1534:M1597" si="67">(L1534-K1534)/7</f>
        <v>73.714285714285708</v>
      </c>
      <c r="N1534" s="129">
        <v>1</v>
      </c>
      <c r="O1534" s="160" t="s">
        <v>4923</v>
      </c>
      <c r="P1534" s="511">
        <f t="shared" si="66"/>
        <v>1</v>
      </c>
      <c r="Q1534" s="512" t="str" cm="1">
        <f t="array" aca="1" ref="Q1534" ca="1">IF(ISNUMBER(P1534),IF(P1534=100%,"CUMPLIDA",IF(AND(ISNUMBER(L1534),ISNUMBER(INDIRECT("FECHA_"&amp;$B1534,1))), IF(L1534&lt;=INDIRECT("FECHA_"&amp;$B1534,1),"INCUMPLIDA","PROCESO"), "VERIFICAR FECHA")),"SIN VALOR AVANCE")</f>
        <v>CUMPLIDA</v>
      </c>
    </row>
    <row r="1535" spans="1:17" ht="255.75">
      <c r="A1535" s="167" t="s">
        <v>19</v>
      </c>
      <c r="B1535" s="148" t="s">
        <v>13</v>
      </c>
      <c r="C1535" s="564"/>
      <c r="D1535" s="564"/>
      <c r="E1535" s="563"/>
      <c r="F1535" s="563"/>
      <c r="G1535" s="150" t="s">
        <v>289</v>
      </c>
      <c r="H1535" s="128" t="s">
        <v>289</v>
      </c>
      <c r="I1535" s="128" t="s">
        <v>233</v>
      </c>
      <c r="J1535" s="166">
        <v>1</v>
      </c>
      <c r="K1535" s="186">
        <v>45231</v>
      </c>
      <c r="L1535" s="186">
        <v>45808</v>
      </c>
      <c r="M1535" s="513">
        <f t="shared" si="67"/>
        <v>82.428571428571431</v>
      </c>
      <c r="N1535" s="129">
        <v>1</v>
      </c>
      <c r="O1535" s="160" t="s">
        <v>4904</v>
      </c>
      <c r="P1535" s="511">
        <f t="shared" si="66"/>
        <v>1</v>
      </c>
      <c r="Q1535" s="512" t="str" cm="1">
        <f t="array" aca="1" ref="Q1535" ca="1">IF(ISNUMBER(P1535),IF(P1535=100%,"CUMPLIDA",IF(AND(ISNUMBER(L1535),ISNUMBER(INDIRECT("FECHA_"&amp;$B1535,1))), IF(L1535&lt;=INDIRECT("FECHA_"&amp;$B1535,1),"INCUMPLIDA","PROCESO"), "VERIFICAR FECHA")),"SIN VALOR AVANCE")</f>
        <v>CUMPLIDA</v>
      </c>
    </row>
    <row r="1536" spans="1:17" ht="180.75">
      <c r="A1536" s="167" t="s">
        <v>19</v>
      </c>
      <c r="B1536" s="148" t="s">
        <v>13</v>
      </c>
      <c r="C1536" s="564"/>
      <c r="D1536" s="564"/>
      <c r="E1536" s="563"/>
      <c r="F1536" s="563"/>
      <c r="G1536" s="150" t="s">
        <v>128</v>
      </c>
      <c r="H1536" s="128" t="s">
        <v>129</v>
      </c>
      <c r="I1536" s="128" t="s">
        <v>130</v>
      </c>
      <c r="J1536" s="166">
        <v>10</v>
      </c>
      <c r="K1536" s="186">
        <v>45809</v>
      </c>
      <c r="L1536" s="186">
        <v>46568</v>
      </c>
      <c r="M1536" s="513">
        <f t="shared" si="67"/>
        <v>108.42857142857143</v>
      </c>
      <c r="N1536" s="129">
        <v>0</v>
      </c>
      <c r="O1536" s="160" t="s">
        <v>4915</v>
      </c>
      <c r="P1536" s="511">
        <f t="shared" si="66"/>
        <v>0</v>
      </c>
      <c r="Q1536" s="512" t="str" cm="1">
        <f t="array" aca="1" ref="Q1536" ca="1">IF(ISNUMBER(P1536),IF(P1536=100%,"CUMPLIDA",IF(AND(ISNUMBER(L1536),ISNUMBER(INDIRECT("FECHA_"&amp;$B1536,1))), IF(L1536&lt;=INDIRECT("FECHA_"&amp;$B1536,1),"INCUMPLIDA","PROCESO"), "VERIFICAR FECHA")),"SIN VALOR AVANCE")</f>
        <v>PROCESO</v>
      </c>
    </row>
    <row r="1537" spans="1:17" ht="165.75">
      <c r="A1537" s="167" t="s">
        <v>19</v>
      </c>
      <c r="B1537" s="148" t="s">
        <v>13</v>
      </c>
      <c r="C1537" s="564"/>
      <c r="D1537" s="564"/>
      <c r="E1537" s="563"/>
      <c r="F1537" s="563"/>
      <c r="G1537" s="150" t="s">
        <v>131</v>
      </c>
      <c r="H1537" s="128" t="s">
        <v>132</v>
      </c>
      <c r="I1537" s="128" t="s">
        <v>133</v>
      </c>
      <c r="J1537" s="166">
        <v>1</v>
      </c>
      <c r="K1537" s="186">
        <v>45809</v>
      </c>
      <c r="L1537" s="186">
        <v>46568</v>
      </c>
      <c r="M1537" s="513">
        <f t="shared" si="67"/>
        <v>108.42857142857143</v>
      </c>
      <c r="N1537" s="129">
        <v>0</v>
      </c>
      <c r="O1537" s="160" t="s">
        <v>4919</v>
      </c>
      <c r="P1537" s="511">
        <f t="shared" si="66"/>
        <v>0</v>
      </c>
      <c r="Q1537" s="512" t="str" cm="1">
        <f t="array" aca="1" ref="Q1537" ca="1">IF(ISNUMBER(P1537),IF(P1537=100%,"CUMPLIDA",IF(AND(ISNUMBER(L1537),ISNUMBER(INDIRECT("FECHA_"&amp;$B1537,1))), IF(L1537&lt;=INDIRECT("FECHA_"&amp;$B1537,1),"INCUMPLIDA","PROCESO"), "VERIFICAR FECHA")),"SIN VALOR AVANCE")</f>
        <v>PROCESO</v>
      </c>
    </row>
    <row r="1538" spans="1:17" ht="300.75">
      <c r="A1538" s="167" t="s">
        <v>19</v>
      </c>
      <c r="B1538" s="148" t="s">
        <v>13</v>
      </c>
      <c r="C1538" s="564"/>
      <c r="D1538" s="564"/>
      <c r="E1538" s="563"/>
      <c r="F1538" s="563"/>
      <c r="G1538" s="150" t="s">
        <v>134</v>
      </c>
      <c r="H1538" s="128" t="s">
        <v>135</v>
      </c>
      <c r="I1538" s="128" t="s">
        <v>136</v>
      </c>
      <c r="J1538" s="166">
        <v>2</v>
      </c>
      <c r="K1538" s="186">
        <v>45809</v>
      </c>
      <c r="L1538" s="186">
        <v>46568</v>
      </c>
      <c r="M1538" s="513">
        <f t="shared" si="67"/>
        <v>108.42857142857143</v>
      </c>
      <c r="N1538" s="129">
        <v>0</v>
      </c>
      <c r="O1538" s="160" t="s">
        <v>4907</v>
      </c>
      <c r="P1538" s="511">
        <f t="shared" si="66"/>
        <v>0</v>
      </c>
      <c r="Q1538" s="512" t="str" cm="1">
        <f t="array" aca="1" ref="Q1538" ca="1">IF(ISNUMBER(P1538),IF(P1538=100%,"CUMPLIDA",IF(AND(ISNUMBER(L1538),ISNUMBER(INDIRECT("FECHA_"&amp;$B1538,1))), IF(L1538&lt;=INDIRECT("FECHA_"&amp;$B1538,1),"INCUMPLIDA","PROCESO"), "VERIFICAR FECHA")),"SIN VALOR AVANCE")</f>
        <v>PROCESO</v>
      </c>
    </row>
    <row r="1539" spans="1:17" ht="75.75">
      <c r="A1539" s="167" t="s">
        <v>19</v>
      </c>
      <c r="B1539" s="148" t="s">
        <v>13</v>
      </c>
      <c r="C1539" s="564" t="s">
        <v>424</v>
      </c>
      <c r="D1539" s="564" t="s">
        <v>258</v>
      </c>
      <c r="E1539" s="563" t="s">
        <v>425</v>
      </c>
      <c r="F1539" s="563" t="s">
        <v>426</v>
      </c>
      <c r="G1539" s="563" t="s">
        <v>287</v>
      </c>
      <c r="H1539" s="175" t="s">
        <v>227</v>
      </c>
      <c r="I1539" s="128" t="s">
        <v>228</v>
      </c>
      <c r="J1539" s="158">
        <v>1</v>
      </c>
      <c r="K1539" s="159">
        <v>45231</v>
      </c>
      <c r="L1539" s="159">
        <v>45504</v>
      </c>
      <c r="M1539" s="513">
        <f t="shared" si="67"/>
        <v>39</v>
      </c>
      <c r="N1539" s="129">
        <v>1</v>
      </c>
      <c r="O1539" s="160" t="s">
        <v>4894</v>
      </c>
      <c r="P1539" s="511">
        <f t="shared" si="66"/>
        <v>1</v>
      </c>
      <c r="Q1539" s="512" t="str" cm="1">
        <f t="array" aca="1" ref="Q1539" ca="1">IF(ISNUMBER(P1539),IF(P1539=100%,"CUMPLIDA",IF(AND(ISNUMBER(L1539),ISNUMBER(INDIRECT("FECHA_"&amp;$B1539,1))), IF(L1539&lt;=INDIRECT("FECHA_"&amp;$B1539,1),"INCUMPLIDA","PROCESO"), "VERIFICAR FECHA")),"SIN VALOR AVANCE")</f>
        <v>CUMPLIDA</v>
      </c>
    </row>
    <row r="1540" spans="1:17" ht="330.75">
      <c r="A1540" s="167" t="s">
        <v>19</v>
      </c>
      <c r="B1540" s="148" t="s">
        <v>13</v>
      </c>
      <c r="C1540" s="564"/>
      <c r="D1540" s="564"/>
      <c r="E1540" s="563"/>
      <c r="F1540" s="563"/>
      <c r="G1540" s="563"/>
      <c r="H1540" s="175" t="s">
        <v>230</v>
      </c>
      <c r="I1540" s="128" t="s">
        <v>231</v>
      </c>
      <c r="J1540" s="158">
        <v>1</v>
      </c>
      <c r="K1540" s="159">
        <v>45231</v>
      </c>
      <c r="L1540" s="159">
        <v>45504</v>
      </c>
      <c r="M1540" s="513">
        <f t="shared" si="67"/>
        <v>39</v>
      </c>
      <c r="N1540" s="129">
        <v>1</v>
      </c>
      <c r="O1540" s="160" t="s">
        <v>4912</v>
      </c>
      <c r="P1540" s="511">
        <f t="shared" si="66"/>
        <v>1</v>
      </c>
      <c r="Q1540" s="512" t="str" cm="1">
        <f t="array" aca="1" ref="Q1540" ca="1">IF(ISNUMBER(P1540),IF(P1540=100%,"CUMPLIDA",IF(AND(ISNUMBER(L1540),ISNUMBER(INDIRECT("FECHA_"&amp;$B1540,1))), IF(L1540&lt;=INDIRECT("FECHA_"&amp;$B1540,1),"INCUMPLIDA","PROCESO"), "VERIFICAR FECHA")),"SIN VALOR AVANCE")</f>
        <v>CUMPLIDA</v>
      </c>
    </row>
    <row r="1541" spans="1:17" ht="165.75">
      <c r="A1541" s="167" t="s">
        <v>19</v>
      </c>
      <c r="B1541" s="148" t="s">
        <v>13</v>
      </c>
      <c r="C1541" s="564"/>
      <c r="D1541" s="564"/>
      <c r="E1541" s="563"/>
      <c r="F1541" s="563"/>
      <c r="G1541" s="150" t="s">
        <v>117</v>
      </c>
      <c r="H1541" s="128" t="s">
        <v>118</v>
      </c>
      <c r="I1541" s="128" t="s">
        <v>119</v>
      </c>
      <c r="J1541" s="166">
        <v>1</v>
      </c>
      <c r="K1541" s="186">
        <v>45323</v>
      </c>
      <c r="L1541" s="186">
        <v>45747</v>
      </c>
      <c r="M1541" s="513">
        <f t="shared" si="67"/>
        <v>60.571428571428569</v>
      </c>
      <c r="N1541" s="129">
        <v>1</v>
      </c>
      <c r="O1541" s="160" t="s">
        <v>4913</v>
      </c>
      <c r="P1541" s="511">
        <f t="shared" si="66"/>
        <v>1</v>
      </c>
      <c r="Q1541" s="512" t="str" cm="1">
        <f t="array" aca="1" ref="Q1541" ca="1">IF(ISNUMBER(P1541),IF(P1541=100%,"CUMPLIDA",IF(AND(ISNUMBER(L1541),ISNUMBER(INDIRECT("FECHA_"&amp;$B1541,1))), IF(L1541&lt;=INDIRECT("FECHA_"&amp;$B1541,1),"INCUMPLIDA","PROCESO"), "VERIFICAR FECHA")),"SIN VALOR AVANCE")</f>
        <v>CUMPLIDA</v>
      </c>
    </row>
    <row r="1542" spans="1:17" ht="90.75">
      <c r="A1542" s="167" t="s">
        <v>19</v>
      </c>
      <c r="B1542" s="148" t="s">
        <v>13</v>
      </c>
      <c r="C1542" s="564"/>
      <c r="D1542" s="564"/>
      <c r="E1542" s="563"/>
      <c r="F1542" s="563"/>
      <c r="G1542" s="150" t="s">
        <v>120</v>
      </c>
      <c r="H1542" s="128" t="s">
        <v>120</v>
      </c>
      <c r="I1542" s="128" t="s">
        <v>121</v>
      </c>
      <c r="J1542" s="166">
        <v>1</v>
      </c>
      <c r="K1542" s="186">
        <v>45323</v>
      </c>
      <c r="L1542" s="186">
        <v>45747</v>
      </c>
      <c r="M1542" s="513">
        <f t="shared" si="67"/>
        <v>60.571428571428569</v>
      </c>
      <c r="N1542" s="129">
        <v>1</v>
      </c>
      <c r="O1542" s="160" t="s">
        <v>4927</v>
      </c>
      <c r="P1542" s="511">
        <f t="shared" si="66"/>
        <v>1</v>
      </c>
      <c r="Q1542" s="512" t="str" cm="1">
        <f t="array" aca="1" ref="Q1542" ca="1">IF(ISNUMBER(P1542),IF(P1542=100%,"CUMPLIDA",IF(AND(ISNUMBER(L1542),ISNUMBER(INDIRECT("FECHA_"&amp;$B1542,1))), IF(L1542&lt;=INDIRECT("FECHA_"&amp;$B1542,1),"INCUMPLIDA","PROCESO"), "VERIFICAR FECHA")),"SIN VALOR AVANCE")</f>
        <v>CUMPLIDA</v>
      </c>
    </row>
    <row r="1543" spans="1:17" ht="90.75">
      <c r="A1543" s="167" t="s">
        <v>19</v>
      </c>
      <c r="B1543" s="148" t="s">
        <v>13</v>
      </c>
      <c r="C1543" s="564"/>
      <c r="D1543" s="564"/>
      <c r="E1543" s="563"/>
      <c r="F1543" s="563"/>
      <c r="G1543" s="150" t="s">
        <v>194</v>
      </c>
      <c r="H1543" s="128" t="s">
        <v>195</v>
      </c>
      <c r="I1543" s="128" t="s">
        <v>196</v>
      </c>
      <c r="J1543" s="166">
        <v>1</v>
      </c>
      <c r="K1543" s="186">
        <v>45231</v>
      </c>
      <c r="L1543" s="186">
        <v>45747</v>
      </c>
      <c r="M1543" s="513">
        <f t="shared" si="67"/>
        <v>73.714285714285708</v>
      </c>
      <c r="N1543" s="129">
        <v>1</v>
      </c>
      <c r="O1543" s="160" t="s">
        <v>4927</v>
      </c>
      <c r="P1543" s="511">
        <f t="shared" si="66"/>
        <v>1</v>
      </c>
      <c r="Q1543" s="512" t="str" cm="1">
        <f t="array" aca="1" ref="Q1543" ca="1">IF(ISNUMBER(P1543),IF(P1543=100%,"CUMPLIDA",IF(AND(ISNUMBER(L1543),ISNUMBER(INDIRECT("FECHA_"&amp;$B1543,1))), IF(L1543&lt;=INDIRECT("FECHA_"&amp;$B1543,1),"INCUMPLIDA","PROCESO"), "VERIFICAR FECHA")),"SIN VALOR AVANCE")</f>
        <v>CUMPLIDA</v>
      </c>
    </row>
    <row r="1544" spans="1:17" ht="165.75">
      <c r="A1544" s="167" t="s">
        <v>19</v>
      </c>
      <c r="B1544" s="148" t="s">
        <v>13</v>
      </c>
      <c r="C1544" s="564"/>
      <c r="D1544" s="564"/>
      <c r="E1544" s="563"/>
      <c r="F1544" s="563"/>
      <c r="G1544" s="150" t="s">
        <v>122</v>
      </c>
      <c r="H1544" s="128" t="s">
        <v>122</v>
      </c>
      <c r="I1544" s="128" t="s">
        <v>200</v>
      </c>
      <c r="J1544" s="166">
        <v>1</v>
      </c>
      <c r="K1544" s="186">
        <v>45323</v>
      </c>
      <c r="L1544" s="186">
        <v>45747</v>
      </c>
      <c r="M1544" s="513">
        <f t="shared" si="67"/>
        <v>60.571428571428569</v>
      </c>
      <c r="N1544" s="129">
        <v>1</v>
      </c>
      <c r="O1544" s="160" t="s">
        <v>4913</v>
      </c>
      <c r="P1544" s="511">
        <f t="shared" si="66"/>
        <v>1</v>
      </c>
      <c r="Q1544" s="512" t="str" cm="1">
        <f t="array" aca="1" ref="Q1544" ca="1">IF(ISNUMBER(P1544),IF(P1544=100%,"CUMPLIDA",IF(AND(ISNUMBER(L1544),ISNUMBER(INDIRECT("FECHA_"&amp;$B1544,1))), IF(L1544&lt;=INDIRECT("FECHA_"&amp;$B1544,1),"INCUMPLIDA","PROCESO"), "VERIFICAR FECHA")),"SIN VALOR AVANCE")</f>
        <v>CUMPLIDA</v>
      </c>
    </row>
    <row r="1545" spans="1:17" ht="90.75">
      <c r="A1545" s="167" t="s">
        <v>19</v>
      </c>
      <c r="B1545" s="148" t="s">
        <v>13</v>
      </c>
      <c r="C1545" s="564"/>
      <c r="D1545" s="564"/>
      <c r="E1545" s="563"/>
      <c r="F1545" s="563"/>
      <c r="G1545" s="150" t="s">
        <v>288</v>
      </c>
      <c r="H1545" s="128" t="s">
        <v>288</v>
      </c>
      <c r="I1545" s="128" t="s">
        <v>125</v>
      </c>
      <c r="J1545" s="166">
        <v>1</v>
      </c>
      <c r="K1545" s="186">
        <v>45231</v>
      </c>
      <c r="L1545" s="186">
        <v>45747</v>
      </c>
      <c r="M1545" s="513">
        <f t="shared" si="67"/>
        <v>73.714285714285708</v>
      </c>
      <c r="N1545" s="129">
        <v>1</v>
      </c>
      <c r="O1545" s="160" t="s">
        <v>4927</v>
      </c>
      <c r="P1545" s="511">
        <f t="shared" si="66"/>
        <v>1</v>
      </c>
      <c r="Q1545" s="512" t="str" cm="1">
        <f t="array" aca="1" ref="Q1545" ca="1">IF(ISNUMBER(P1545),IF(P1545=100%,"CUMPLIDA",IF(AND(ISNUMBER(L1545),ISNUMBER(INDIRECT("FECHA_"&amp;$B1545,1))), IF(L1545&lt;=INDIRECT("FECHA_"&amp;$B1545,1),"INCUMPLIDA","PROCESO"), "VERIFICAR FECHA")),"SIN VALOR AVANCE")</f>
        <v>CUMPLIDA</v>
      </c>
    </row>
    <row r="1546" spans="1:17" ht="225.75">
      <c r="A1546" s="167" t="s">
        <v>19</v>
      </c>
      <c r="B1546" s="148" t="s">
        <v>13</v>
      </c>
      <c r="C1546" s="564"/>
      <c r="D1546" s="564"/>
      <c r="E1546" s="563"/>
      <c r="F1546" s="563"/>
      <c r="G1546" s="150" t="s">
        <v>289</v>
      </c>
      <c r="H1546" s="128" t="s">
        <v>289</v>
      </c>
      <c r="I1546" s="128" t="s">
        <v>233</v>
      </c>
      <c r="J1546" s="166">
        <v>1</v>
      </c>
      <c r="K1546" s="186">
        <v>45231</v>
      </c>
      <c r="L1546" s="186">
        <v>45808</v>
      </c>
      <c r="M1546" s="513">
        <f t="shared" si="67"/>
        <v>82.428571428571431</v>
      </c>
      <c r="N1546" s="129">
        <v>1</v>
      </c>
      <c r="O1546" s="160" t="s">
        <v>4976</v>
      </c>
      <c r="P1546" s="511">
        <f t="shared" si="66"/>
        <v>1</v>
      </c>
      <c r="Q1546" s="512" t="str" cm="1">
        <f t="array" aca="1" ref="Q1546" ca="1">IF(ISNUMBER(P1546),IF(P1546=100%,"CUMPLIDA",IF(AND(ISNUMBER(L1546),ISNUMBER(INDIRECT("FECHA_"&amp;$B1546,1))), IF(L1546&lt;=INDIRECT("FECHA_"&amp;$B1546,1),"INCUMPLIDA","PROCESO"), "VERIFICAR FECHA")),"SIN VALOR AVANCE")</f>
        <v>CUMPLIDA</v>
      </c>
    </row>
    <row r="1547" spans="1:17" ht="180.75">
      <c r="A1547" s="167" t="s">
        <v>19</v>
      </c>
      <c r="B1547" s="148" t="s">
        <v>13</v>
      </c>
      <c r="C1547" s="564"/>
      <c r="D1547" s="564"/>
      <c r="E1547" s="563"/>
      <c r="F1547" s="563"/>
      <c r="G1547" s="150" t="s">
        <v>128</v>
      </c>
      <c r="H1547" s="128" t="s">
        <v>129</v>
      </c>
      <c r="I1547" s="128" t="s">
        <v>130</v>
      </c>
      <c r="J1547" s="166">
        <v>10</v>
      </c>
      <c r="K1547" s="186">
        <v>45809</v>
      </c>
      <c r="L1547" s="186">
        <v>46568</v>
      </c>
      <c r="M1547" s="513">
        <f t="shared" si="67"/>
        <v>108.42857142857143</v>
      </c>
      <c r="N1547" s="129">
        <v>0</v>
      </c>
      <c r="O1547" s="160" t="s">
        <v>4915</v>
      </c>
      <c r="P1547" s="511">
        <f t="shared" si="66"/>
        <v>0</v>
      </c>
      <c r="Q1547" s="512" t="str" cm="1">
        <f t="array" aca="1" ref="Q1547" ca="1">IF(ISNUMBER(P1547),IF(P1547=100%,"CUMPLIDA",IF(AND(ISNUMBER(L1547),ISNUMBER(INDIRECT("FECHA_"&amp;$B1547,1))), IF(L1547&lt;=INDIRECT("FECHA_"&amp;$B1547,1),"INCUMPLIDA","PROCESO"), "VERIFICAR FECHA")),"SIN VALOR AVANCE")</f>
        <v>PROCESO</v>
      </c>
    </row>
    <row r="1548" spans="1:17" ht="180.75">
      <c r="A1548" s="167" t="s">
        <v>19</v>
      </c>
      <c r="B1548" s="148" t="s">
        <v>13</v>
      </c>
      <c r="C1548" s="564"/>
      <c r="D1548" s="564"/>
      <c r="E1548" s="563"/>
      <c r="F1548" s="563"/>
      <c r="G1548" s="150" t="s">
        <v>131</v>
      </c>
      <c r="H1548" s="128" t="s">
        <v>132</v>
      </c>
      <c r="I1548" s="128" t="s">
        <v>133</v>
      </c>
      <c r="J1548" s="166">
        <v>1</v>
      </c>
      <c r="K1548" s="186">
        <v>45809</v>
      </c>
      <c r="L1548" s="186">
        <v>46568</v>
      </c>
      <c r="M1548" s="513">
        <f t="shared" si="67"/>
        <v>108.42857142857143</v>
      </c>
      <c r="N1548" s="129">
        <v>0</v>
      </c>
      <c r="O1548" s="160" t="s">
        <v>4906</v>
      </c>
      <c r="P1548" s="511">
        <f t="shared" si="66"/>
        <v>0</v>
      </c>
      <c r="Q1548" s="512" t="str" cm="1">
        <f t="array" aca="1" ref="Q1548" ca="1">IF(ISNUMBER(P1548),IF(P1548=100%,"CUMPLIDA",IF(AND(ISNUMBER(L1548),ISNUMBER(INDIRECT("FECHA_"&amp;$B1548,1))), IF(L1548&lt;=INDIRECT("FECHA_"&amp;$B1548,1),"INCUMPLIDA","PROCESO"), "VERIFICAR FECHA")),"SIN VALOR AVANCE")</f>
        <v>PROCESO</v>
      </c>
    </row>
    <row r="1549" spans="1:17" ht="300.75">
      <c r="A1549" s="167" t="s">
        <v>19</v>
      </c>
      <c r="B1549" s="148" t="s">
        <v>13</v>
      </c>
      <c r="C1549" s="564"/>
      <c r="D1549" s="564" t="s">
        <v>258</v>
      </c>
      <c r="E1549" s="563" t="s">
        <v>425</v>
      </c>
      <c r="F1549" s="563" t="s">
        <v>426</v>
      </c>
      <c r="G1549" s="150" t="s">
        <v>134</v>
      </c>
      <c r="H1549" s="128" t="s">
        <v>135</v>
      </c>
      <c r="I1549" s="128" t="s">
        <v>136</v>
      </c>
      <c r="J1549" s="166">
        <v>2</v>
      </c>
      <c r="K1549" s="186">
        <v>45809</v>
      </c>
      <c r="L1549" s="186">
        <v>46568</v>
      </c>
      <c r="M1549" s="513">
        <f t="shared" si="67"/>
        <v>108.42857142857143</v>
      </c>
      <c r="N1549" s="129">
        <v>0</v>
      </c>
      <c r="O1549" s="160" t="s">
        <v>4907</v>
      </c>
      <c r="P1549" s="511">
        <f t="shared" si="66"/>
        <v>0</v>
      </c>
      <c r="Q1549" s="512" t="str" cm="1">
        <f t="array" aca="1" ref="Q1549" ca="1">IF(ISNUMBER(P1549),IF(P1549=100%,"CUMPLIDA",IF(AND(ISNUMBER(L1549),ISNUMBER(INDIRECT("FECHA_"&amp;$B1549,1))), IF(L1549&lt;=INDIRECT("FECHA_"&amp;$B1549,1),"INCUMPLIDA","PROCESO"), "VERIFICAR FECHA")),"SIN VALOR AVANCE")</f>
        <v>PROCESO</v>
      </c>
    </row>
    <row r="1550" spans="1:17" ht="75.75">
      <c r="A1550" s="167" t="s">
        <v>19</v>
      </c>
      <c r="B1550" s="148" t="s">
        <v>13</v>
      </c>
      <c r="C1550" s="564" t="s">
        <v>427</v>
      </c>
      <c r="D1550" s="564" t="s">
        <v>258</v>
      </c>
      <c r="E1550" s="563" t="s">
        <v>428</v>
      </c>
      <c r="F1550" s="563" t="s">
        <v>429</v>
      </c>
      <c r="G1550" s="563" t="s">
        <v>287</v>
      </c>
      <c r="H1550" s="175" t="s">
        <v>227</v>
      </c>
      <c r="I1550" s="128" t="s">
        <v>228</v>
      </c>
      <c r="J1550" s="158">
        <v>1</v>
      </c>
      <c r="K1550" s="159">
        <v>45231</v>
      </c>
      <c r="L1550" s="159">
        <v>45504</v>
      </c>
      <c r="M1550" s="513">
        <f t="shared" si="67"/>
        <v>39</v>
      </c>
      <c r="N1550" s="129">
        <v>1</v>
      </c>
      <c r="O1550" s="160" t="s">
        <v>4894</v>
      </c>
      <c r="P1550" s="511">
        <f t="shared" si="66"/>
        <v>1</v>
      </c>
      <c r="Q1550" s="512" t="str" cm="1">
        <f t="array" aca="1" ref="Q1550" ca="1">IF(ISNUMBER(P1550),IF(P1550=100%,"CUMPLIDA",IF(AND(ISNUMBER(L1550),ISNUMBER(INDIRECT("FECHA_"&amp;$B1550,1))), IF(L1550&lt;=INDIRECT("FECHA_"&amp;$B1550,1),"INCUMPLIDA","PROCESO"), "VERIFICAR FECHA")),"SIN VALOR AVANCE")</f>
        <v>CUMPLIDA</v>
      </c>
    </row>
    <row r="1551" spans="1:17" ht="330.75">
      <c r="A1551" s="167" t="s">
        <v>19</v>
      </c>
      <c r="B1551" s="148" t="s">
        <v>13</v>
      </c>
      <c r="C1551" s="564"/>
      <c r="D1551" s="564"/>
      <c r="E1551" s="563"/>
      <c r="F1551" s="563"/>
      <c r="G1551" s="563"/>
      <c r="H1551" s="175" t="s">
        <v>230</v>
      </c>
      <c r="I1551" s="128" t="s">
        <v>231</v>
      </c>
      <c r="J1551" s="158">
        <v>1</v>
      </c>
      <c r="K1551" s="159">
        <v>45231</v>
      </c>
      <c r="L1551" s="159">
        <v>45504</v>
      </c>
      <c r="M1551" s="513">
        <f t="shared" si="67"/>
        <v>39</v>
      </c>
      <c r="N1551" s="129">
        <v>1</v>
      </c>
      <c r="O1551" s="160" t="s">
        <v>4912</v>
      </c>
      <c r="P1551" s="511">
        <f t="shared" si="66"/>
        <v>1</v>
      </c>
      <c r="Q1551" s="512" t="str" cm="1">
        <f t="array" aca="1" ref="Q1551" ca="1">IF(ISNUMBER(P1551),IF(P1551=100%,"CUMPLIDA",IF(AND(ISNUMBER(L1551),ISNUMBER(INDIRECT("FECHA_"&amp;$B1551,1))), IF(L1551&lt;=INDIRECT("FECHA_"&amp;$B1551,1),"INCUMPLIDA","PROCESO"), "VERIFICAR FECHA")),"SIN VALOR AVANCE")</f>
        <v>CUMPLIDA</v>
      </c>
    </row>
    <row r="1552" spans="1:17" ht="165.75">
      <c r="A1552" s="167" t="s">
        <v>19</v>
      </c>
      <c r="B1552" s="148" t="s">
        <v>13</v>
      </c>
      <c r="C1552" s="564"/>
      <c r="D1552" s="564"/>
      <c r="E1552" s="563"/>
      <c r="F1552" s="563"/>
      <c r="G1552" s="150" t="s">
        <v>117</v>
      </c>
      <c r="H1552" s="128" t="s">
        <v>118</v>
      </c>
      <c r="I1552" s="128" t="s">
        <v>119</v>
      </c>
      <c r="J1552" s="166">
        <v>1</v>
      </c>
      <c r="K1552" s="186">
        <v>45323</v>
      </c>
      <c r="L1552" s="186">
        <v>45747</v>
      </c>
      <c r="M1552" s="513">
        <f t="shared" si="67"/>
        <v>60.571428571428569</v>
      </c>
      <c r="N1552" s="129">
        <v>1</v>
      </c>
      <c r="O1552" s="160" t="s">
        <v>4913</v>
      </c>
      <c r="P1552" s="511">
        <f t="shared" si="66"/>
        <v>1</v>
      </c>
      <c r="Q1552" s="512" t="str" cm="1">
        <f t="array" aca="1" ref="Q1552" ca="1">IF(ISNUMBER(P1552),IF(P1552=100%,"CUMPLIDA",IF(AND(ISNUMBER(L1552),ISNUMBER(INDIRECT("FECHA_"&amp;$B1552,1))), IF(L1552&lt;=INDIRECT("FECHA_"&amp;$B1552,1),"INCUMPLIDA","PROCESO"), "VERIFICAR FECHA")),"SIN VALOR AVANCE")</f>
        <v>CUMPLIDA</v>
      </c>
    </row>
    <row r="1553" spans="1:17" ht="75.75">
      <c r="A1553" s="167" t="s">
        <v>19</v>
      </c>
      <c r="B1553" s="148" t="s">
        <v>13</v>
      </c>
      <c r="C1553" s="564"/>
      <c r="D1553" s="564"/>
      <c r="E1553" s="563"/>
      <c r="F1553" s="563"/>
      <c r="G1553" s="150" t="s">
        <v>120</v>
      </c>
      <c r="H1553" s="128" t="s">
        <v>120</v>
      </c>
      <c r="I1553" s="128" t="s">
        <v>121</v>
      </c>
      <c r="J1553" s="166">
        <v>1</v>
      </c>
      <c r="K1553" s="186">
        <v>45323</v>
      </c>
      <c r="L1553" s="186">
        <v>45747</v>
      </c>
      <c r="M1553" s="513">
        <f t="shared" si="67"/>
        <v>60.571428571428569</v>
      </c>
      <c r="N1553" s="129">
        <v>1</v>
      </c>
      <c r="O1553" s="160" t="s">
        <v>4944</v>
      </c>
      <c r="P1553" s="511">
        <f t="shared" ref="P1553:P1616" si="68">N1553/J1553</f>
        <v>1</v>
      </c>
      <c r="Q1553" s="512" t="str" cm="1">
        <f t="array" aca="1" ref="Q1553" ca="1">IF(ISNUMBER(P1553),IF(P1553=100%,"CUMPLIDA",IF(AND(ISNUMBER(L1553),ISNUMBER(INDIRECT("FECHA_"&amp;$B1553,1))), IF(L1553&lt;=INDIRECT("FECHA_"&amp;$B1553,1),"INCUMPLIDA","PROCESO"), "VERIFICAR FECHA")),"SIN VALOR AVANCE")</f>
        <v>CUMPLIDA</v>
      </c>
    </row>
    <row r="1554" spans="1:17" ht="75.75">
      <c r="A1554" s="167" t="s">
        <v>19</v>
      </c>
      <c r="B1554" s="148" t="s">
        <v>13</v>
      </c>
      <c r="C1554" s="564"/>
      <c r="D1554" s="564"/>
      <c r="E1554" s="563"/>
      <c r="F1554" s="563"/>
      <c r="G1554" s="150" t="s">
        <v>194</v>
      </c>
      <c r="H1554" s="128" t="s">
        <v>195</v>
      </c>
      <c r="I1554" s="128" t="s">
        <v>196</v>
      </c>
      <c r="J1554" s="166">
        <v>1</v>
      </c>
      <c r="K1554" s="186">
        <v>45231</v>
      </c>
      <c r="L1554" s="186">
        <v>45747</v>
      </c>
      <c r="M1554" s="513">
        <f t="shared" si="67"/>
        <v>73.714285714285708</v>
      </c>
      <c r="N1554" s="129">
        <v>1</v>
      </c>
      <c r="O1554" s="160" t="s">
        <v>4944</v>
      </c>
      <c r="P1554" s="511">
        <f t="shared" si="68"/>
        <v>1</v>
      </c>
      <c r="Q1554" s="512" t="str" cm="1">
        <f t="array" aca="1" ref="Q1554" ca="1">IF(ISNUMBER(P1554),IF(P1554=100%,"CUMPLIDA",IF(AND(ISNUMBER(L1554),ISNUMBER(INDIRECT("FECHA_"&amp;$B1554,1))), IF(L1554&lt;=INDIRECT("FECHA_"&amp;$B1554,1),"INCUMPLIDA","PROCESO"), "VERIFICAR FECHA")),"SIN VALOR AVANCE")</f>
        <v>CUMPLIDA</v>
      </c>
    </row>
    <row r="1555" spans="1:17" ht="165.75">
      <c r="A1555" s="167" t="s">
        <v>19</v>
      </c>
      <c r="B1555" s="148" t="s">
        <v>13</v>
      </c>
      <c r="C1555" s="564"/>
      <c r="D1555" s="564"/>
      <c r="E1555" s="563"/>
      <c r="F1555" s="563"/>
      <c r="G1555" s="150" t="s">
        <v>122</v>
      </c>
      <c r="H1555" s="128" t="s">
        <v>122</v>
      </c>
      <c r="I1555" s="128" t="s">
        <v>200</v>
      </c>
      <c r="J1555" s="166">
        <v>1</v>
      </c>
      <c r="K1555" s="186">
        <v>45323</v>
      </c>
      <c r="L1555" s="186">
        <v>45747</v>
      </c>
      <c r="M1555" s="513">
        <f t="shared" si="67"/>
        <v>60.571428571428569</v>
      </c>
      <c r="N1555" s="129">
        <v>1</v>
      </c>
      <c r="O1555" s="160" t="s">
        <v>4913</v>
      </c>
      <c r="P1555" s="511">
        <f t="shared" si="68"/>
        <v>1</v>
      </c>
      <c r="Q1555" s="512" t="str" cm="1">
        <f t="array" aca="1" ref="Q1555" ca="1">IF(ISNUMBER(P1555),IF(P1555=100%,"CUMPLIDA",IF(AND(ISNUMBER(L1555),ISNUMBER(INDIRECT("FECHA_"&amp;$B1555,1))), IF(L1555&lt;=INDIRECT("FECHA_"&amp;$B1555,1),"INCUMPLIDA","PROCESO"), "VERIFICAR FECHA")),"SIN VALOR AVANCE")</f>
        <v>CUMPLIDA</v>
      </c>
    </row>
    <row r="1556" spans="1:17" ht="75.75">
      <c r="A1556" s="167" t="s">
        <v>19</v>
      </c>
      <c r="B1556" s="148" t="s">
        <v>13</v>
      </c>
      <c r="C1556" s="564"/>
      <c r="D1556" s="564"/>
      <c r="E1556" s="563"/>
      <c r="F1556" s="563"/>
      <c r="G1556" s="150" t="s">
        <v>288</v>
      </c>
      <c r="H1556" s="128" t="s">
        <v>288</v>
      </c>
      <c r="I1556" s="128" t="s">
        <v>125</v>
      </c>
      <c r="J1556" s="166">
        <v>1</v>
      </c>
      <c r="K1556" s="186">
        <v>45231</v>
      </c>
      <c r="L1556" s="186">
        <v>45747</v>
      </c>
      <c r="M1556" s="513">
        <f t="shared" si="67"/>
        <v>73.714285714285708</v>
      </c>
      <c r="N1556" s="129">
        <v>1</v>
      </c>
      <c r="O1556" s="160" t="s">
        <v>4944</v>
      </c>
      <c r="P1556" s="511">
        <f t="shared" si="68"/>
        <v>1</v>
      </c>
      <c r="Q1556" s="512" t="str" cm="1">
        <f t="array" aca="1" ref="Q1556" ca="1">IF(ISNUMBER(P1556),IF(P1556=100%,"CUMPLIDA",IF(AND(ISNUMBER(L1556),ISNUMBER(INDIRECT("FECHA_"&amp;$B1556,1))), IF(L1556&lt;=INDIRECT("FECHA_"&amp;$B1556,1),"INCUMPLIDA","PROCESO"), "VERIFICAR FECHA")),"SIN VALOR AVANCE")</f>
        <v>CUMPLIDA</v>
      </c>
    </row>
    <row r="1557" spans="1:17" ht="240.75">
      <c r="A1557" s="167" t="s">
        <v>19</v>
      </c>
      <c r="B1557" s="148" t="s">
        <v>13</v>
      </c>
      <c r="C1557" s="564"/>
      <c r="D1557" s="564"/>
      <c r="E1557" s="563"/>
      <c r="F1557" s="563"/>
      <c r="G1557" s="150" t="s">
        <v>289</v>
      </c>
      <c r="H1557" s="128" t="s">
        <v>289</v>
      </c>
      <c r="I1557" s="128" t="s">
        <v>233</v>
      </c>
      <c r="J1557" s="166">
        <v>1</v>
      </c>
      <c r="K1557" s="186">
        <v>45231</v>
      </c>
      <c r="L1557" s="186">
        <v>45808</v>
      </c>
      <c r="M1557" s="513">
        <f t="shared" si="67"/>
        <v>82.428571428571431</v>
      </c>
      <c r="N1557" s="129">
        <v>1</v>
      </c>
      <c r="O1557" s="160" t="s">
        <v>4918</v>
      </c>
      <c r="P1557" s="511">
        <f t="shared" si="68"/>
        <v>1</v>
      </c>
      <c r="Q1557" s="512" t="str" cm="1">
        <f t="array" aca="1" ref="Q1557" ca="1">IF(ISNUMBER(P1557),IF(P1557=100%,"CUMPLIDA",IF(AND(ISNUMBER(L1557),ISNUMBER(INDIRECT("FECHA_"&amp;$B1557,1))), IF(L1557&lt;=INDIRECT("FECHA_"&amp;$B1557,1),"INCUMPLIDA","PROCESO"), "VERIFICAR FECHA")),"SIN VALOR AVANCE")</f>
        <v>CUMPLIDA</v>
      </c>
    </row>
    <row r="1558" spans="1:17" ht="210.75">
      <c r="A1558" s="167" t="s">
        <v>19</v>
      </c>
      <c r="B1558" s="148" t="s">
        <v>13</v>
      </c>
      <c r="C1558" s="564"/>
      <c r="D1558" s="564"/>
      <c r="E1558" s="563"/>
      <c r="F1558" s="563"/>
      <c r="G1558" s="150" t="s">
        <v>128</v>
      </c>
      <c r="H1558" s="128" t="s">
        <v>129</v>
      </c>
      <c r="I1558" s="128" t="s">
        <v>130</v>
      </c>
      <c r="J1558" s="166">
        <v>10</v>
      </c>
      <c r="K1558" s="186">
        <v>45809</v>
      </c>
      <c r="L1558" s="186">
        <v>46568</v>
      </c>
      <c r="M1558" s="513">
        <f t="shared" si="67"/>
        <v>108.42857142857143</v>
      </c>
      <c r="N1558" s="129">
        <v>0</v>
      </c>
      <c r="O1558" s="160" t="s">
        <v>4979</v>
      </c>
      <c r="P1558" s="511">
        <f t="shared" si="68"/>
        <v>0</v>
      </c>
      <c r="Q1558" s="512" t="str" cm="1">
        <f t="array" aca="1" ref="Q1558" ca="1">IF(ISNUMBER(P1558),IF(P1558=100%,"CUMPLIDA",IF(AND(ISNUMBER(L1558),ISNUMBER(INDIRECT("FECHA_"&amp;$B1558,1))), IF(L1558&lt;=INDIRECT("FECHA_"&amp;$B1558,1),"INCUMPLIDA","PROCESO"), "VERIFICAR FECHA")),"SIN VALOR AVANCE")</f>
        <v>PROCESO</v>
      </c>
    </row>
    <row r="1559" spans="1:17" ht="165.75">
      <c r="A1559" s="167" t="s">
        <v>19</v>
      </c>
      <c r="B1559" s="148" t="s">
        <v>13</v>
      </c>
      <c r="C1559" s="564"/>
      <c r="D1559" s="564"/>
      <c r="E1559" s="563"/>
      <c r="F1559" s="563"/>
      <c r="G1559" s="150" t="s">
        <v>131</v>
      </c>
      <c r="H1559" s="128" t="s">
        <v>132</v>
      </c>
      <c r="I1559" s="128" t="s">
        <v>133</v>
      </c>
      <c r="J1559" s="166">
        <v>1</v>
      </c>
      <c r="K1559" s="186">
        <v>45809</v>
      </c>
      <c r="L1559" s="186">
        <v>46568</v>
      </c>
      <c r="M1559" s="513">
        <f t="shared" si="67"/>
        <v>108.42857142857143</v>
      </c>
      <c r="N1559" s="129">
        <v>0</v>
      </c>
      <c r="O1559" s="160" t="s">
        <v>4980</v>
      </c>
      <c r="P1559" s="511">
        <f t="shared" si="68"/>
        <v>0</v>
      </c>
      <c r="Q1559" s="512" t="str" cm="1">
        <f t="array" aca="1" ref="Q1559" ca="1">IF(ISNUMBER(P1559),IF(P1559=100%,"CUMPLIDA",IF(AND(ISNUMBER(L1559),ISNUMBER(INDIRECT("FECHA_"&amp;$B1559,1))), IF(L1559&lt;=INDIRECT("FECHA_"&amp;$B1559,1),"INCUMPLIDA","PROCESO"), "VERIFICAR FECHA")),"SIN VALOR AVANCE")</f>
        <v>PROCESO</v>
      </c>
    </row>
    <row r="1560" spans="1:17" ht="300.75">
      <c r="A1560" s="167" t="s">
        <v>19</v>
      </c>
      <c r="B1560" s="148" t="s">
        <v>13</v>
      </c>
      <c r="C1560" s="564"/>
      <c r="D1560" s="564" t="s">
        <v>258</v>
      </c>
      <c r="E1560" s="563" t="s">
        <v>428</v>
      </c>
      <c r="F1560" s="563" t="s">
        <v>429</v>
      </c>
      <c r="G1560" s="150" t="s">
        <v>134</v>
      </c>
      <c r="H1560" s="128" t="s">
        <v>135</v>
      </c>
      <c r="I1560" s="128" t="s">
        <v>136</v>
      </c>
      <c r="J1560" s="166">
        <v>2</v>
      </c>
      <c r="K1560" s="186">
        <v>45809</v>
      </c>
      <c r="L1560" s="186">
        <v>46568</v>
      </c>
      <c r="M1560" s="513">
        <f t="shared" si="67"/>
        <v>108.42857142857143</v>
      </c>
      <c r="N1560" s="129">
        <v>0</v>
      </c>
      <c r="O1560" s="160" t="s">
        <v>4907</v>
      </c>
      <c r="P1560" s="511">
        <f t="shared" si="68"/>
        <v>0</v>
      </c>
      <c r="Q1560" s="512" t="str" cm="1">
        <f t="array" aca="1" ref="Q1560" ca="1">IF(ISNUMBER(P1560),IF(P1560=100%,"CUMPLIDA",IF(AND(ISNUMBER(L1560),ISNUMBER(INDIRECT("FECHA_"&amp;$B1560,1))), IF(L1560&lt;=INDIRECT("FECHA_"&amp;$B1560,1),"INCUMPLIDA","PROCESO"), "VERIFICAR FECHA")),"SIN VALOR AVANCE")</f>
        <v>PROCESO</v>
      </c>
    </row>
    <row r="1561" spans="1:17" ht="105.75">
      <c r="A1561" s="167" t="s">
        <v>19</v>
      </c>
      <c r="B1561" s="148" t="s">
        <v>13</v>
      </c>
      <c r="C1561" s="564" t="s">
        <v>430</v>
      </c>
      <c r="D1561" s="564" t="s">
        <v>258</v>
      </c>
      <c r="E1561" s="563" t="s">
        <v>431</v>
      </c>
      <c r="F1561" s="563" t="s">
        <v>432</v>
      </c>
      <c r="G1561" s="150" t="s">
        <v>433</v>
      </c>
      <c r="H1561" s="128" t="s">
        <v>434</v>
      </c>
      <c r="I1561" s="128" t="s">
        <v>435</v>
      </c>
      <c r="J1561" s="158">
        <v>2</v>
      </c>
      <c r="K1561" s="159">
        <v>44378</v>
      </c>
      <c r="L1561" s="159">
        <v>44561</v>
      </c>
      <c r="M1561" s="513">
        <f t="shared" si="67"/>
        <v>26.142857142857142</v>
      </c>
      <c r="N1561" s="129">
        <v>2</v>
      </c>
      <c r="O1561" s="128" t="s">
        <v>4981</v>
      </c>
      <c r="P1561" s="511">
        <f t="shared" si="68"/>
        <v>1</v>
      </c>
      <c r="Q1561" s="512" t="str" cm="1">
        <f t="array" aca="1" ref="Q1561" ca="1">IF(ISNUMBER(P1561),IF(P1561=100%,"CUMPLIDA",IF(AND(ISNUMBER(L1561),ISNUMBER(INDIRECT("FECHA_"&amp;$B1561,1))), IF(L1561&lt;=INDIRECT("FECHA_"&amp;$B1561,1),"INCUMPLIDA","PROCESO"), "VERIFICAR FECHA")),"SIN VALOR AVANCE")</f>
        <v>CUMPLIDA</v>
      </c>
    </row>
    <row r="1562" spans="1:17" ht="255.75">
      <c r="A1562" s="167" t="s">
        <v>19</v>
      </c>
      <c r="B1562" s="148" t="s">
        <v>13</v>
      </c>
      <c r="C1562" s="564"/>
      <c r="D1562" s="564" t="s">
        <v>258</v>
      </c>
      <c r="E1562" s="563" t="s">
        <v>431</v>
      </c>
      <c r="F1562" s="563" t="s">
        <v>432</v>
      </c>
      <c r="G1562" s="150" t="s">
        <v>433</v>
      </c>
      <c r="H1562" s="128" t="s">
        <v>436</v>
      </c>
      <c r="I1562" s="128" t="s">
        <v>437</v>
      </c>
      <c r="J1562" s="158">
        <v>2</v>
      </c>
      <c r="K1562" s="159">
        <v>45292</v>
      </c>
      <c r="L1562" s="191">
        <v>46203</v>
      </c>
      <c r="M1562" s="513">
        <f t="shared" si="67"/>
        <v>130.14285714285714</v>
      </c>
      <c r="N1562" s="129">
        <v>0</v>
      </c>
      <c r="O1562" s="160" t="s">
        <v>4982</v>
      </c>
      <c r="P1562" s="511">
        <f t="shared" si="68"/>
        <v>0</v>
      </c>
      <c r="Q1562" s="512" t="str" cm="1">
        <f t="array" aca="1" ref="Q1562" ca="1">IF(ISNUMBER(P1562),IF(P1562=100%,"CUMPLIDA",IF(AND(ISNUMBER(L1562),ISNUMBER(INDIRECT("FECHA_"&amp;$B1562,1))), IF(L1562&lt;=INDIRECT("FECHA_"&amp;$B1562,1),"INCUMPLIDA","PROCESO"), "VERIFICAR FECHA")),"SIN VALOR AVANCE")</f>
        <v>PROCESO</v>
      </c>
    </row>
    <row r="1563" spans="1:17" ht="75.75">
      <c r="A1563" s="167" t="s">
        <v>19</v>
      </c>
      <c r="B1563" s="148" t="s">
        <v>13</v>
      </c>
      <c r="C1563" s="564" t="s">
        <v>438</v>
      </c>
      <c r="D1563" s="564" t="s">
        <v>258</v>
      </c>
      <c r="E1563" s="563" t="s">
        <v>439</v>
      </c>
      <c r="F1563" s="563" t="s">
        <v>440</v>
      </c>
      <c r="G1563" s="563" t="s">
        <v>287</v>
      </c>
      <c r="H1563" s="175" t="s">
        <v>227</v>
      </c>
      <c r="I1563" s="128" t="s">
        <v>228</v>
      </c>
      <c r="J1563" s="158">
        <v>1</v>
      </c>
      <c r="K1563" s="159">
        <v>45231</v>
      </c>
      <c r="L1563" s="159">
        <v>45504</v>
      </c>
      <c r="M1563" s="513">
        <f t="shared" si="67"/>
        <v>39</v>
      </c>
      <c r="N1563" s="129">
        <v>1</v>
      </c>
      <c r="O1563" s="160" t="s">
        <v>4894</v>
      </c>
      <c r="P1563" s="511">
        <f t="shared" si="68"/>
        <v>1</v>
      </c>
      <c r="Q1563" s="512" t="str" cm="1">
        <f t="array" aca="1" ref="Q1563" ca="1">IF(ISNUMBER(P1563),IF(P1563=100%,"CUMPLIDA",IF(AND(ISNUMBER(L1563),ISNUMBER(INDIRECT("FECHA_"&amp;$B1563,1))), IF(L1563&lt;=INDIRECT("FECHA_"&amp;$B1563,1),"INCUMPLIDA","PROCESO"), "VERIFICAR FECHA")),"SIN VALOR AVANCE")</f>
        <v>CUMPLIDA</v>
      </c>
    </row>
    <row r="1564" spans="1:17" ht="330.75">
      <c r="A1564" s="167" t="s">
        <v>19</v>
      </c>
      <c r="B1564" s="148" t="s">
        <v>13</v>
      </c>
      <c r="C1564" s="564"/>
      <c r="D1564" s="564"/>
      <c r="E1564" s="563"/>
      <c r="F1564" s="563"/>
      <c r="G1564" s="563"/>
      <c r="H1564" s="175" t="s">
        <v>230</v>
      </c>
      <c r="I1564" s="128" t="s">
        <v>231</v>
      </c>
      <c r="J1564" s="158">
        <v>1</v>
      </c>
      <c r="K1564" s="159">
        <v>45231</v>
      </c>
      <c r="L1564" s="159">
        <v>45504</v>
      </c>
      <c r="M1564" s="513">
        <f t="shared" si="67"/>
        <v>39</v>
      </c>
      <c r="N1564" s="129">
        <v>1</v>
      </c>
      <c r="O1564" s="160" t="s">
        <v>4912</v>
      </c>
      <c r="P1564" s="511">
        <f t="shared" si="68"/>
        <v>1</v>
      </c>
      <c r="Q1564" s="512" t="str" cm="1">
        <f t="array" aca="1" ref="Q1564" ca="1">IF(ISNUMBER(P1564),IF(P1564=100%,"CUMPLIDA",IF(AND(ISNUMBER(L1564),ISNUMBER(INDIRECT("FECHA_"&amp;$B1564,1))), IF(L1564&lt;=INDIRECT("FECHA_"&amp;$B1564,1),"INCUMPLIDA","PROCESO"), "VERIFICAR FECHA")),"SIN VALOR AVANCE")</f>
        <v>CUMPLIDA</v>
      </c>
    </row>
    <row r="1565" spans="1:17" ht="165.75">
      <c r="A1565" s="167" t="s">
        <v>19</v>
      </c>
      <c r="B1565" s="148" t="s">
        <v>13</v>
      </c>
      <c r="C1565" s="564"/>
      <c r="D1565" s="564"/>
      <c r="E1565" s="563"/>
      <c r="F1565" s="563"/>
      <c r="G1565" s="150" t="s">
        <v>117</v>
      </c>
      <c r="H1565" s="128" t="s">
        <v>118</v>
      </c>
      <c r="I1565" s="128" t="s">
        <v>119</v>
      </c>
      <c r="J1565" s="166">
        <v>1</v>
      </c>
      <c r="K1565" s="186">
        <v>45323</v>
      </c>
      <c r="L1565" s="186">
        <v>45747</v>
      </c>
      <c r="M1565" s="513">
        <f t="shared" si="67"/>
        <v>60.571428571428569</v>
      </c>
      <c r="N1565" s="129">
        <v>1</v>
      </c>
      <c r="O1565" s="160" t="s">
        <v>4913</v>
      </c>
      <c r="P1565" s="511">
        <f t="shared" si="68"/>
        <v>1</v>
      </c>
      <c r="Q1565" s="512" t="str" cm="1">
        <f t="array" aca="1" ref="Q1565" ca="1">IF(ISNUMBER(P1565),IF(P1565=100%,"CUMPLIDA",IF(AND(ISNUMBER(L1565),ISNUMBER(INDIRECT("FECHA_"&amp;$B1565,1))), IF(L1565&lt;=INDIRECT("FECHA_"&amp;$B1565,1),"INCUMPLIDA","PROCESO"), "VERIFICAR FECHA")),"SIN VALOR AVANCE")</f>
        <v>CUMPLIDA</v>
      </c>
    </row>
    <row r="1566" spans="1:17" ht="90.75">
      <c r="A1566" s="167" t="s">
        <v>19</v>
      </c>
      <c r="B1566" s="148" t="s">
        <v>13</v>
      </c>
      <c r="C1566" s="564"/>
      <c r="D1566" s="564"/>
      <c r="E1566" s="563"/>
      <c r="F1566" s="563"/>
      <c r="G1566" s="150" t="s">
        <v>120</v>
      </c>
      <c r="H1566" s="128" t="s">
        <v>120</v>
      </c>
      <c r="I1566" s="128" t="s">
        <v>121</v>
      </c>
      <c r="J1566" s="166">
        <v>1</v>
      </c>
      <c r="K1566" s="186">
        <v>45323</v>
      </c>
      <c r="L1566" s="186">
        <v>45747</v>
      </c>
      <c r="M1566" s="513">
        <f t="shared" si="67"/>
        <v>60.571428571428569</v>
      </c>
      <c r="N1566" s="129">
        <v>1</v>
      </c>
      <c r="O1566" s="160" t="s">
        <v>4927</v>
      </c>
      <c r="P1566" s="511">
        <f t="shared" si="68"/>
        <v>1</v>
      </c>
      <c r="Q1566" s="512" t="str" cm="1">
        <f t="array" aca="1" ref="Q1566" ca="1">IF(ISNUMBER(P1566),IF(P1566=100%,"CUMPLIDA",IF(AND(ISNUMBER(L1566),ISNUMBER(INDIRECT("FECHA_"&amp;$B1566,1))), IF(L1566&lt;=INDIRECT("FECHA_"&amp;$B1566,1),"INCUMPLIDA","PROCESO"), "VERIFICAR FECHA")),"SIN VALOR AVANCE")</f>
        <v>CUMPLIDA</v>
      </c>
    </row>
    <row r="1567" spans="1:17" ht="90.75">
      <c r="A1567" s="167" t="s">
        <v>19</v>
      </c>
      <c r="B1567" s="148" t="s">
        <v>13</v>
      </c>
      <c r="C1567" s="564"/>
      <c r="D1567" s="564"/>
      <c r="E1567" s="563"/>
      <c r="F1567" s="563"/>
      <c r="G1567" s="150" t="s">
        <v>194</v>
      </c>
      <c r="H1567" s="128" t="s">
        <v>195</v>
      </c>
      <c r="I1567" s="128" t="s">
        <v>196</v>
      </c>
      <c r="J1567" s="166">
        <v>1</v>
      </c>
      <c r="K1567" s="186">
        <v>45231</v>
      </c>
      <c r="L1567" s="186">
        <v>45747</v>
      </c>
      <c r="M1567" s="513">
        <f t="shared" si="67"/>
        <v>73.714285714285708</v>
      </c>
      <c r="N1567" s="129">
        <v>1</v>
      </c>
      <c r="O1567" s="160" t="s">
        <v>4927</v>
      </c>
      <c r="P1567" s="511">
        <f t="shared" si="68"/>
        <v>1</v>
      </c>
      <c r="Q1567" s="512" t="str" cm="1">
        <f t="array" aca="1" ref="Q1567" ca="1">IF(ISNUMBER(P1567),IF(P1567=100%,"CUMPLIDA",IF(AND(ISNUMBER(L1567),ISNUMBER(INDIRECT("FECHA_"&amp;$B1567,1))), IF(L1567&lt;=INDIRECT("FECHA_"&amp;$B1567,1),"INCUMPLIDA","PROCESO"), "VERIFICAR FECHA")),"SIN VALOR AVANCE")</f>
        <v>CUMPLIDA</v>
      </c>
    </row>
    <row r="1568" spans="1:17" ht="165.75">
      <c r="A1568" s="167" t="s">
        <v>19</v>
      </c>
      <c r="B1568" s="148" t="s">
        <v>13</v>
      </c>
      <c r="C1568" s="564"/>
      <c r="D1568" s="564"/>
      <c r="E1568" s="563"/>
      <c r="F1568" s="563"/>
      <c r="G1568" s="150" t="s">
        <v>122</v>
      </c>
      <c r="H1568" s="128" t="s">
        <v>122</v>
      </c>
      <c r="I1568" s="128" t="s">
        <v>200</v>
      </c>
      <c r="J1568" s="166">
        <v>1</v>
      </c>
      <c r="K1568" s="186">
        <v>45323</v>
      </c>
      <c r="L1568" s="186">
        <v>45747</v>
      </c>
      <c r="M1568" s="513">
        <f t="shared" si="67"/>
        <v>60.571428571428569</v>
      </c>
      <c r="N1568" s="129">
        <v>1</v>
      </c>
      <c r="O1568" s="160" t="s">
        <v>4913</v>
      </c>
      <c r="P1568" s="511">
        <f t="shared" si="68"/>
        <v>1</v>
      </c>
      <c r="Q1568" s="512" t="str" cm="1">
        <f t="array" aca="1" ref="Q1568" ca="1">IF(ISNUMBER(P1568),IF(P1568=100%,"CUMPLIDA",IF(AND(ISNUMBER(L1568),ISNUMBER(INDIRECT("FECHA_"&amp;$B1568,1))), IF(L1568&lt;=INDIRECT("FECHA_"&amp;$B1568,1),"INCUMPLIDA","PROCESO"), "VERIFICAR FECHA")),"SIN VALOR AVANCE")</f>
        <v>CUMPLIDA</v>
      </c>
    </row>
    <row r="1569" spans="1:17" ht="90.75">
      <c r="A1569" s="167" t="s">
        <v>19</v>
      </c>
      <c r="B1569" s="148" t="s">
        <v>13</v>
      </c>
      <c r="C1569" s="564"/>
      <c r="D1569" s="564"/>
      <c r="E1569" s="563"/>
      <c r="F1569" s="563"/>
      <c r="G1569" s="150" t="s">
        <v>288</v>
      </c>
      <c r="H1569" s="128" t="s">
        <v>288</v>
      </c>
      <c r="I1569" s="128" t="s">
        <v>125</v>
      </c>
      <c r="J1569" s="166">
        <v>1</v>
      </c>
      <c r="K1569" s="186">
        <v>45231</v>
      </c>
      <c r="L1569" s="186">
        <v>45747</v>
      </c>
      <c r="M1569" s="513">
        <f t="shared" si="67"/>
        <v>73.714285714285708</v>
      </c>
      <c r="N1569" s="129">
        <v>1</v>
      </c>
      <c r="O1569" s="160" t="s">
        <v>4927</v>
      </c>
      <c r="P1569" s="511">
        <f t="shared" si="68"/>
        <v>1</v>
      </c>
      <c r="Q1569" s="512" t="str" cm="1">
        <f t="array" aca="1" ref="Q1569" ca="1">IF(ISNUMBER(P1569),IF(P1569=100%,"CUMPLIDA",IF(AND(ISNUMBER(L1569),ISNUMBER(INDIRECT("FECHA_"&amp;$B1569,1))), IF(L1569&lt;=INDIRECT("FECHA_"&amp;$B1569,1),"INCUMPLIDA","PROCESO"), "VERIFICAR FECHA")),"SIN VALOR AVANCE")</f>
        <v>CUMPLIDA</v>
      </c>
    </row>
    <row r="1570" spans="1:17" ht="255.75">
      <c r="A1570" s="167" t="s">
        <v>19</v>
      </c>
      <c r="B1570" s="148" t="s">
        <v>13</v>
      </c>
      <c r="C1570" s="564"/>
      <c r="D1570" s="564"/>
      <c r="E1570" s="563"/>
      <c r="F1570" s="563"/>
      <c r="G1570" s="150" t="s">
        <v>289</v>
      </c>
      <c r="H1570" s="128" t="s">
        <v>289</v>
      </c>
      <c r="I1570" s="128" t="s">
        <v>233</v>
      </c>
      <c r="J1570" s="166">
        <v>1</v>
      </c>
      <c r="K1570" s="186">
        <v>45231</v>
      </c>
      <c r="L1570" s="186">
        <v>45808</v>
      </c>
      <c r="M1570" s="513">
        <f t="shared" si="67"/>
        <v>82.428571428571431</v>
      </c>
      <c r="N1570" s="129">
        <v>1</v>
      </c>
      <c r="O1570" s="160" t="s">
        <v>4904</v>
      </c>
      <c r="P1570" s="511">
        <f t="shared" si="68"/>
        <v>1</v>
      </c>
      <c r="Q1570" s="512" t="str" cm="1">
        <f t="array" aca="1" ref="Q1570" ca="1">IF(ISNUMBER(P1570),IF(P1570=100%,"CUMPLIDA",IF(AND(ISNUMBER(L1570),ISNUMBER(INDIRECT("FECHA_"&amp;$B1570,1))), IF(L1570&lt;=INDIRECT("FECHA_"&amp;$B1570,1),"INCUMPLIDA","PROCESO"), "VERIFICAR FECHA")),"SIN VALOR AVANCE")</f>
        <v>CUMPLIDA</v>
      </c>
    </row>
    <row r="1571" spans="1:17" ht="180.75">
      <c r="A1571" s="167" t="s">
        <v>19</v>
      </c>
      <c r="B1571" s="148" t="s">
        <v>13</v>
      </c>
      <c r="C1571" s="564"/>
      <c r="D1571" s="564"/>
      <c r="E1571" s="563"/>
      <c r="F1571" s="563"/>
      <c r="G1571" s="150" t="s">
        <v>128</v>
      </c>
      <c r="H1571" s="128" t="s">
        <v>129</v>
      </c>
      <c r="I1571" s="128" t="s">
        <v>130</v>
      </c>
      <c r="J1571" s="166">
        <v>10</v>
      </c>
      <c r="K1571" s="186">
        <v>45809</v>
      </c>
      <c r="L1571" s="186">
        <v>46568</v>
      </c>
      <c r="M1571" s="513">
        <f t="shared" si="67"/>
        <v>108.42857142857143</v>
      </c>
      <c r="N1571" s="129">
        <v>0</v>
      </c>
      <c r="O1571" s="160" t="s">
        <v>4915</v>
      </c>
      <c r="P1571" s="511">
        <f t="shared" si="68"/>
        <v>0</v>
      </c>
      <c r="Q1571" s="512" t="str" cm="1">
        <f t="array" aca="1" ref="Q1571" ca="1">IF(ISNUMBER(P1571),IF(P1571=100%,"CUMPLIDA",IF(AND(ISNUMBER(L1571),ISNUMBER(INDIRECT("FECHA_"&amp;$B1571,1))), IF(L1571&lt;=INDIRECT("FECHA_"&amp;$B1571,1),"INCUMPLIDA","PROCESO"), "VERIFICAR FECHA")),"SIN VALOR AVANCE")</f>
        <v>PROCESO</v>
      </c>
    </row>
    <row r="1572" spans="1:17" ht="180.75">
      <c r="A1572" s="167" t="s">
        <v>19</v>
      </c>
      <c r="B1572" s="148" t="s">
        <v>13</v>
      </c>
      <c r="C1572" s="564"/>
      <c r="D1572" s="564"/>
      <c r="E1572" s="563"/>
      <c r="F1572" s="563"/>
      <c r="G1572" s="150" t="s">
        <v>131</v>
      </c>
      <c r="H1572" s="128" t="s">
        <v>132</v>
      </c>
      <c r="I1572" s="128" t="s">
        <v>133</v>
      </c>
      <c r="J1572" s="166">
        <v>1</v>
      </c>
      <c r="K1572" s="186">
        <v>45809</v>
      </c>
      <c r="L1572" s="186">
        <v>46568</v>
      </c>
      <c r="M1572" s="513">
        <f t="shared" si="67"/>
        <v>108.42857142857143</v>
      </c>
      <c r="N1572" s="129">
        <v>0</v>
      </c>
      <c r="O1572" s="160" t="s">
        <v>4906</v>
      </c>
      <c r="P1572" s="511">
        <f t="shared" si="68"/>
        <v>0</v>
      </c>
      <c r="Q1572" s="512" t="str" cm="1">
        <f t="array" aca="1" ref="Q1572" ca="1">IF(ISNUMBER(P1572),IF(P1572=100%,"CUMPLIDA",IF(AND(ISNUMBER(L1572),ISNUMBER(INDIRECT("FECHA_"&amp;$B1572,1))), IF(L1572&lt;=INDIRECT("FECHA_"&amp;$B1572,1),"INCUMPLIDA","PROCESO"), "VERIFICAR FECHA")),"SIN VALOR AVANCE")</f>
        <v>PROCESO</v>
      </c>
    </row>
    <row r="1573" spans="1:17" ht="300.75">
      <c r="A1573" s="167" t="s">
        <v>19</v>
      </c>
      <c r="B1573" s="148" t="s">
        <v>13</v>
      </c>
      <c r="C1573" s="564"/>
      <c r="D1573" s="564" t="s">
        <v>258</v>
      </c>
      <c r="E1573" s="563" t="s">
        <v>439</v>
      </c>
      <c r="F1573" s="563" t="s">
        <v>440</v>
      </c>
      <c r="G1573" s="150" t="s">
        <v>134</v>
      </c>
      <c r="H1573" s="128" t="s">
        <v>135</v>
      </c>
      <c r="I1573" s="128" t="s">
        <v>136</v>
      </c>
      <c r="J1573" s="166">
        <v>2</v>
      </c>
      <c r="K1573" s="186">
        <v>45809</v>
      </c>
      <c r="L1573" s="186">
        <v>46568</v>
      </c>
      <c r="M1573" s="513">
        <f t="shared" si="67"/>
        <v>108.42857142857143</v>
      </c>
      <c r="N1573" s="129">
        <v>0</v>
      </c>
      <c r="O1573" s="160" t="s">
        <v>4907</v>
      </c>
      <c r="P1573" s="511">
        <f t="shared" si="68"/>
        <v>0</v>
      </c>
      <c r="Q1573" s="512" t="str" cm="1">
        <f t="array" aca="1" ref="Q1573" ca="1">IF(ISNUMBER(P1573),IF(P1573=100%,"CUMPLIDA",IF(AND(ISNUMBER(L1573),ISNUMBER(INDIRECT("FECHA_"&amp;$B1573,1))), IF(L1573&lt;=INDIRECT("FECHA_"&amp;$B1573,1),"INCUMPLIDA","PROCESO"), "VERIFICAR FECHA")),"SIN VALOR AVANCE")</f>
        <v>PROCESO</v>
      </c>
    </row>
    <row r="1574" spans="1:17" ht="210.75">
      <c r="A1574" s="167" t="s">
        <v>19</v>
      </c>
      <c r="B1574" s="148" t="s">
        <v>13</v>
      </c>
      <c r="C1574" s="564" t="s">
        <v>441</v>
      </c>
      <c r="D1574" s="564" t="s">
        <v>442</v>
      </c>
      <c r="E1574" s="587" t="s">
        <v>443</v>
      </c>
      <c r="F1574" s="563" t="s">
        <v>444</v>
      </c>
      <c r="G1574" s="563" t="s">
        <v>445</v>
      </c>
      <c r="H1574" s="128" t="s">
        <v>446</v>
      </c>
      <c r="I1574" s="128" t="s">
        <v>447</v>
      </c>
      <c r="J1574" s="158">
        <v>1</v>
      </c>
      <c r="K1574" s="159">
        <v>44743</v>
      </c>
      <c r="L1574" s="159">
        <v>44834</v>
      </c>
      <c r="M1574" s="513">
        <f t="shared" si="67"/>
        <v>13</v>
      </c>
      <c r="N1574" s="129">
        <v>1</v>
      </c>
      <c r="O1574" s="128" t="s">
        <v>4983</v>
      </c>
      <c r="P1574" s="511">
        <f t="shared" si="68"/>
        <v>1</v>
      </c>
      <c r="Q1574" s="512" t="str" cm="1">
        <f t="array" aca="1" ref="Q1574" ca="1">IF(ISNUMBER(P1574),IF(P1574=100%,"CUMPLIDA",IF(AND(ISNUMBER(L1574),ISNUMBER(INDIRECT("FECHA_"&amp;$B1574,1))), IF(L1574&lt;=INDIRECT("FECHA_"&amp;$B1574,1),"INCUMPLIDA","PROCESO"), "VERIFICAR FECHA")),"SIN VALOR AVANCE")</f>
        <v>CUMPLIDA</v>
      </c>
    </row>
    <row r="1575" spans="1:17" ht="330.75">
      <c r="A1575" s="167" t="s">
        <v>19</v>
      </c>
      <c r="B1575" s="148" t="s">
        <v>13</v>
      </c>
      <c r="C1575" s="564"/>
      <c r="D1575" s="564"/>
      <c r="E1575" s="587"/>
      <c r="F1575" s="563"/>
      <c r="G1575" s="563"/>
      <c r="H1575" s="128" t="s">
        <v>448</v>
      </c>
      <c r="I1575" s="128" t="s">
        <v>449</v>
      </c>
      <c r="J1575" s="151">
        <v>1</v>
      </c>
      <c r="K1575" s="159">
        <v>45078</v>
      </c>
      <c r="L1575" s="159">
        <v>46081</v>
      </c>
      <c r="M1575" s="513">
        <f t="shared" si="67"/>
        <v>143.28571428571428</v>
      </c>
      <c r="N1575" s="154">
        <v>0.6</v>
      </c>
      <c r="O1575" s="138" t="s">
        <v>4984</v>
      </c>
      <c r="P1575" s="511">
        <f t="shared" si="68"/>
        <v>0.6</v>
      </c>
      <c r="Q1575" s="512" t="str" cm="1">
        <f t="array" aca="1" ref="Q1575" ca="1">IF(ISNUMBER(P1575),IF(P1575=100%,"CUMPLIDA",IF(AND(ISNUMBER(L1575),ISNUMBER(INDIRECT("FECHA_"&amp;$B1575,1))), IF(L1575&lt;=INDIRECT("FECHA_"&amp;$B1575,1),"INCUMPLIDA","PROCESO"), "VERIFICAR FECHA")),"SIN VALOR AVANCE")</f>
        <v>PROCESO</v>
      </c>
    </row>
    <row r="1576" spans="1:17" ht="75.75">
      <c r="A1576" s="167" t="s">
        <v>19</v>
      </c>
      <c r="B1576" s="148" t="s">
        <v>13</v>
      </c>
      <c r="C1576" s="564" t="s">
        <v>441</v>
      </c>
      <c r="D1576" s="564" t="s">
        <v>450</v>
      </c>
      <c r="E1576" s="563" t="s">
        <v>451</v>
      </c>
      <c r="F1576" s="587" t="s">
        <v>452</v>
      </c>
      <c r="G1576" s="563" t="s">
        <v>287</v>
      </c>
      <c r="H1576" s="175" t="s">
        <v>227</v>
      </c>
      <c r="I1576" s="128" t="s">
        <v>228</v>
      </c>
      <c r="J1576" s="158">
        <v>1</v>
      </c>
      <c r="K1576" s="159">
        <v>45231</v>
      </c>
      <c r="L1576" s="159">
        <v>45504</v>
      </c>
      <c r="M1576" s="513">
        <f t="shared" si="67"/>
        <v>39</v>
      </c>
      <c r="N1576" s="129">
        <v>1</v>
      </c>
      <c r="O1576" s="160" t="s">
        <v>4894</v>
      </c>
      <c r="P1576" s="511">
        <f t="shared" si="68"/>
        <v>1</v>
      </c>
      <c r="Q1576" s="512" t="str" cm="1">
        <f t="array" aca="1" ref="Q1576" ca="1">IF(ISNUMBER(P1576),IF(P1576=100%,"CUMPLIDA",IF(AND(ISNUMBER(L1576),ISNUMBER(INDIRECT("FECHA_"&amp;$B1576,1))), IF(L1576&lt;=INDIRECT("FECHA_"&amp;$B1576,1),"INCUMPLIDA","PROCESO"), "VERIFICAR FECHA")),"SIN VALOR AVANCE")</f>
        <v>CUMPLIDA</v>
      </c>
    </row>
    <row r="1577" spans="1:17" ht="330.75">
      <c r="A1577" s="167" t="s">
        <v>19</v>
      </c>
      <c r="B1577" s="148" t="s">
        <v>13</v>
      </c>
      <c r="C1577" s="564"/>
      <c r="D1577" s="564"/>
      <c r="E1577" s="563"/>
      <c r="F1577" s="587"/>
      <c r="G1577" s="563"/>
      <c r="H1577" s="175" t="s">
        <v>230</v>
      </c>
      <c r="I1577" s="128" t="s">
        <v>231</v>
      </c>
      <c r="J1577" s="158">
        <v>1</v>
      </c>
      <c r="K1577" s="159">
        <v>45231</v>
      </c>
      <c r="L1577" s="159">
        <v>45504</v>
      </c>
      <c r="M1577" s="513">
        <f t="shared" si="67"/>
        <v>39</v>
      </c>
      <c r="N1577" s="129">
        <v>1</v>
      </c>
      <c r="O1577" s="160" t="s">
        <v>4912</v>
      </c>
      <c r="P1577" s="511">
        <f t="shared" si="68"/>
        <v>1</v>
      </c>
      <c r="Q1577" s="512" t="str" cm="1">
        <f t="array" aca="1" ref="Q1577" ca="1">IF(ISNUMBER(P1577),IF(P1577=100%,"CUMPLIDA",IF(AND(ISNUMBER(L1577),ISNUMBER(INDIRECT("FECHA_"&amp;$B1577,1))), IF(L1577&lt;=INDIRECT("FECHA_"&amp;$B1577,1),"INCUMPLIDA","PROCESO"), "VERIFICAR FECHA")),"SIN VALOR AVANCE")</f>
        <v>CUMPLIDA</v>
      </c>
    </row>
    <row r="1578" spans="1:17" ht="165.75">
      <c r="A1578" s="167" t="s">
        <v>19</v>
      </c>
      <c r="B1578" s="148" t="s">
        <v>13</v>
      </c>
      <c r="C1578" s="564"/>
      <c r="D1578" s="564"/>
      <c r="E1578" s="563"/>
      <c r="F1578" s="587"/>
      <c r="G1578" s="150" t="s">
        <v>117</v>
      </c>
      <c r="H1578" s="128" t="s">
        <v>118</v>
      </c>
      <c r="I1578" s="128" t="s">
        <v>119</v>
      </c>
      <c r="J1578" s="166">
        <v>1</v>
      </c>
      <c r="K1578" s="186">
        <v>45323</v>
      </c>
      <c r="L1578" s="186">
        <v>45747</v>
      </c>
      <c r="M1578" s="513">
        <f t="shared" si="67"/>
        <v>60.571428571428569</v>
      </c>
      <c r="N1578" s="129">
        <v>1</v>
      </c>
      <c r="O1578" s="160" t="s">
        <v>4913</v>
      </c>
      <c r="P1578" s="511">
        <f t="shared" si="68"/>
        <v>1</v>
      </c>
      <c r="Q1578" s="512" t="str" cm="1">
        <f t="array" aca="1" ref="Q1578" ca="1">IF(ISNUMBER(P1578),IF(P1578=100%,"CUMPLIDA",IF(AND(ISNUMBER(L1578),ISNUMBER(INDIRECT("FECHA_"&amp;$B1578,1))), IF(L1578&lt;=INDIRECT("FECHA_"&amp;$B1578,1),"INCUMPLIDA","PROCESO"), "VERIFICAR FECHA")),"SIN VALOR AVANCE")</f>
        <v>CUMPLIDA</v>
      </c>
    </row>
    <row r="1579" spans="1:17" ht="90.75">
      <c r="A1579" s="167" t="s">
        <v>19</v>
      </c>
      <c r="B1579" s="148" t="s">
        <v>13</v>
      </c>
      <c r="C1579" s="564"/>
      <c r="D1579" s="564"/>
      <c r="E1579" s="563"/>
      <c r="F1579" s="587"/>
      <c r="G1579" s="150" t="s">
        <v>120</v>
      </c>
      <c r="H1579" s="128" t="s">
        <v>120</v>
      </c>
      <c r="I1579" s="128" t="s">
        <v>121</v>
      </c>
      <c r="J1579" s="166">
        <v>1</v>
      </c>
      <c r="K1579" s="186">
        <v>45323</v>
      </c>
      <c r="L1579" s="186">
        <v>45747</v>
      </c>
      <c r="M1579" s="513">
        <f t="shared" si="67"/>
        <v>60.571428571428569</v>
      </c>
      <c r="N1579" s="129">
        <v>1</v>
      </c>
      <c r="O1579" s="160" t="s">
        <v>4927</v>
      </c>
      <c r="P1579" s="511">
        <f t="shared" si="68"/>
        <v>1</v>
      </c>
      <c r="Q1579" s="512" t="str" cm="1">
        <f t="array" aca="1" ref="Q1579" ca="1">IF(ISNUMBER(P1579),IF(P1579=100%,"CUMPLIDA",IF(AND(ISNUMBER(L1579),ISNUMBER(INDIRECT("FECHA_"&amp;$B1579,1))), IF(L1579&lt;=INDIRECT("FECHA_"&amp;$B1579,1),"INCUMPLIDA","PROCESO"), "VERIFICAR FECHA")),"SIN VALOR AVANCE")</f>
        <v>CUMPLIDA</v>
      </c>
    </row>
    <row r="1580" spans="1:17" ht="90.75">
      <c r="A1580" s="167" t="s">
        <v>19</v>
      </c>
      <c r="B1580" s="148" t="s">
        <v>13</v>
      </c>
      <c r="C1580" s="564"/>
      <c r="D1580" s="564"/>
      <c r="E1580" s="563"/>
      <c r="F1580" s="587"/>
      <c r="G1580" s="150" t="s">
        <v>194</v>
      </c>
      <c r="H1580" s="128" t="s">
        <v>195</v>
      </c>
      <c r="I1580" s="128" t="s">
        <v>196</v>
      </c>
      <c r="J1580" s="166">
        <v>1</v>
      </c>
      <c r="K1580" s="186">
        <v>45231</v>
      </c>
      <c r="L1580" s="186">
        <v>45747</v>
      </c>
      <c r="M1580" s="513">
        <f t="shared" si="67"/>
        <v>73.714285714285708</v>
      </c>
      <c r="N1580" s="129">
        <v>1</v>
      </c>
      <c r="O1580" s="160" t="s">
        <v>4927</v>
      </c>
      <c r="P1580" s="511">
        <f t="shared" si="68"/>
        <v>1</v>
      </c>
      <c r="Q1580" s="512" t="str" cm="1">
        <f t="array" aca="1" ref="Q1580" ca="1">IF(ISNUMBER(P1580),IF(P1580=100%,"CUMPLIDA",IF(AND(ISNUMBER(L1580),ISNUMBER(INDIRECT("FECHA_"&amp;$B1580,1))), IF(L1580&lt;=INDIRECT("FECHA_"&amp;$B1580,1),"INCUMPLIDA","PROCESO"), "VERIFICAR FECHA")),"SIN VALOR AVANCE")</f>
        <v>CUMPLIDA</v>
      </c>
    </row>
    <row r="1581" spans="1:17" ht="165.75">
      <c r="A1581" s="167" t="s">
        <v>19</v>
      </c>
      <c r="B1581" s="148" t="s">
        <v>13</v>
      </c>
      <c r="C1581" s="564"/>
      <c r="D1581" s="564"/>
      <c r="E1581" s="563"/>
      <c r="F1581" s="587"/>
      <c r="G1581" s="150" t="s">
        <v>122</v>
      </c>
      <c r="H1581" s="128" t="s">
        <v>122</v>
      </c>
      <c r="I1581" s="128" t="s">
        <v>200</v>
      </c>
      <c r="J1581" s="166">
        <v>1</v>
      </c>
      <c r="K1581" s="186">
        <v>45323</v>
      </c>
      <c r="L1581" s="186">
        <v>45747</v>
      </c>
      <c r="M1581" s="513">
        <f t="shared" si="67"/>
        <v>60.571428571428569</v>
      </c>
      <c r="N1581" s="129">
        <v>1</v>
      </c>
      <c r="O1581" s="160" t="s">
        <v>4913</v>
      </c>
      <c r="P1581" s="511">
        <f t="shared" si="68"/>
        <v>1</v>
      </c>
      <c r="Q1581" s="512" t="str" cm="1">
        <f t="array" aca="1" ref="Q1581" ca="1">IF(ISNUMBER(P1581),IF(P1581=100%,"CUMPLIDA",IF(AND(ISNUMBER(L1581),ISNUMBER(INDIRECT("FECHA_"&amp;$B1581,1))), IF(L1581&lt;=INDIRECT("FECHA_"&amp;$B1581,1),"INCUMPLIDA","PROCESO"), "VERIFICAR FECHA")),"SIN VALOR AVANCE")</f>
        <v>CUMPLIDA</v>
      </c>
    </row>
    <row r="1582" spans="1:17" ht="90.75">
      <c r="A1582" s="167" t="s">
        <v>19</v>
      </c>
      <c r="B1582" s="148" t="s">
        <v>13</v>
      </c>
      <c r="C1582" s="564"/>
      <c r="D1582" s="564"/>
      <c r="E1582" s="563"/>
      <c r="F1582" s="587"/>
      <c r="G1582" s="150" t="s">
        <v>288</v>
      </c>
      <c r="H1582" s="128" t="s">
        <v>288</v>
      </c>
      <c r="I1582" s="128" t="s">
        <v>125</v>
      </c>
      <c r="J1582" s="166">
        <v>1</v>
      </c>
      <c r="K1582" s="186">
        <v>45231</v>
      </c>
      <c r="L1582" s="186">
        <v>45747</v>
      </c>
      <c r="M1582" s="513">
        <f t="shared" si="67"/>
        <v>73.714285714285708</v>
      </c>
      <c r="N1582" s="129">
        <v>1</v>
      </c>
      <c r="O1582" s="160" t="s">
        <v>4927</v>
      </c>
      <c r="P1582" s="511">
        <f t="shared" si="68"/>
        <v>1</v>
      </c>
      <c r="Q1582" s="512" t="str" cm="1">
        <f t="array" aca="1" ref="Q1582" ca="1">IF(ISNUMBER(P1582),IF(P1582=100%,"CUMPLIDA",IF(AND(ISNUMBER(L1582),ISNUMBER(INDIRECT("FECHA_"&amp;$B1582,1))), IF(L1582&lt;=INDIRECT("FECHA_"&amp;$B1582,1),"INCUMPLIDA","PROCESO"), "VERIFICAR FECHA")),"SIN VALOR AVANCE")</f>
        <v>CUMPLIDA</v>
      </c>
    </row>
    <row r="1583" spans="1:17" ht="225.75">
      <c r="A1583" s="167" t="s">
        <v>19</v>
      </c>
      <c r="B1583" s="148" t="s">
        <v>13</v>
      </c>
      <c r="C1583" s="564"/>
      <c r="D1583" s="564"/>
      <c r="E1583" s="563"/>
      <c r="F1583" s="587"/>
      <c r="G1583" s="150" t="s">
        <v>289</v>
      </c>
      <c r="H1583" s="128" t="s">
        <v>289</v>
      </c>
      <c r="I1583" s="128" t="s">
        <v>233</v>
      </c>
      <c r="J1583" s="166">
        <v>1</v>
      </c>
      <c r="K1583" s="186">
        <v>45231</v>
      </c>
      <c r="L1583" s="186">
        <v>45808</v>
      </c>
      <c r="M1583" s="513">
        <f t="shared" si="67"/>
        <v>82.428571428571431</v>
      </c>
      <c r="N1583" s="129">
        <v>1</v>
      </c>
      <c r="O1583" s="160" t="s">
        <v>4895</v>
      </c>
      <c r="P1583" s="511">
        <f t="shared" si="68"/>
        <v>1</v>
      </c>
      <c r="Q1583" s="512" t="str" cm="1">
        <f t="array" aca="1" ref="Q1583" ca="1">IF(ISNUMBER(P1583),IF(P1583=100%,"CUMPLIDA",IF(AND(ISNUMBER(L1583),ISNUMBER(INDIRECT("FECHA_"&amp;$B1583,1))), IF(L1583&lt;=INDIRECT("FECHA_"&amp;$B1583,1),"INCUMPLIDA","PROCESO"), "VERIFICAR FECHA")),"SIN VALOR AVANCE")</f>
        <v>CUMPLIDA</v>
      </c>
    </row>
    <row r="1584" spans="1:17" ht="180.75">
      <c r="A1584" s="167" t="s">
        <v>19</v>
      </c>
      <c r="B1584" s="148" t="s">
        <v>13</v>
      </c>
      <c r="C1584" s="564"/>
      <c r="D1584" s="564"/>
      <c r="E1584" s="563"/>
      <c r="F1584" s="587"/>
      <c r="G1584" s="150" t="s">
        <v>128</v>
      </c>
      <c r="H1584" s="128" t="s">
        <v>129</v>
      </c>
      <c r="I1584" s="128" t="s">
        <v>130</v>
      </c>
      <c r="J1584" s="166">
        <v>7</v>
      </c>
      <c r="K1584" s="186">
        <v>46024</v>
      </c>
      <c r="L1584" s="186">
        <v>46660</v>
      </c>
      <c r="M1584" s="513">
        <f t="shared" si="67"/>
        <v>90.857142857142861</v>
      </c>
      <c r="N1584" s="129">
        <v>0</v>
      </c>
      <c r="O1584" s="160" t="s">
        <v>4915</v>
      </c>
      <c r="P1584" s="511">
        <f t="shared" si="68"/>
        <v>0</v>
      </c>
      <c r="Q1584" s="512" t="str" cm="1">
        <f t="array" aca="1" ref="Q1584" ca="1">IF(ISNUMBER(P1584),IF(P1584=100%,"CUMPLIDA",IF(AND(ISNUMBER(L1584),ISNUMBER(INDIRECT("FECHA_"&amp;$B1584,1))), IF(L1584&lt;=INDIRECT("FECHA_"&amp;$B1584,1),"INCUMPLIDA","PROCESO"), "VERIFICAR FECHA")),"SIN VALOR AVANCE")</f>
        <v>PROCESO</v>
      </c>
    </row>
    <row r="1585" spans="1:17" ht="150.75">
      <c r="A1585" s="167" t="s">
        <v>19</v>
      </c>
      <c r="B1585" s="148" t="s">
        <v>13</v>
      </c>
      <c r="C1585" s="564"/>
      <c r="D1585" s="564"/>
      <c r="E1585" s="563"/>
      <c r="F1585" s="587"/>
      <c r="G1585" s="150" t="s">
        <v>131</v>
      </c>
      <c r="H1585" s="128" t="s">
        <v>132</v>
      </c>
      <c r="I1585" s="128" t="s">
        <v>133</v>
      </c>
      <c r="J1585" s="166">
        <v>1</v>
      </c>
      <c r="K1585" s="186">
        <v>46024</v>
      </c>
      <c r="L1585" s="186">
        <v>46660</v>
      </c>
      <c r="M1585" s="513">
        <f t="shared" si="67"/>
        <v>90.857142857142861</v>
      </c>
      <c r="N1585" s="129">
        <v>0</v>
      </c>
      <c r="O1585" s="160" t="s">
        <v>4942</v>
      </c>
      <c r="P1585" s="511">
        <f t="shared" si="68"/>
        <v>0</v>
      </c>
      <c r="Q1585" s="512" t="str" cm="1">
        <f t="array" aca="1" ref="Q1585" ca="1">IF(ISNUMBER(P1585),IF(P1585=100%,"CUMPLIDA",IF(AND(ISNUMBER(L1585),ISNUMBER(INDIRECT("FECHA_"&amp;$B1585,1))), IF(L1585&lt;=INDIRECT("FECHA_"&amp;$B1585,1),"INCUMPLIDA","PROCESO"), "VERIFICAR FECHA")),"SIN VALOR AVANCE")</f>
        <v>PROCESO</v>
      </c>
    </row>
    <row r="1586" spans="1:17" ht="300.75">
      <c r="A1586" s="167" t="s">
        <v>19</v>
      </c>
      <c r="B1586" s="148" t="s">
        <v>13</v>
      </c>
      <c r="C1586" s="564"/>
      <c r="D1586" s="564"/>
      <c r="E1586" s="563"/>
      <c r="F1586" s="587"/>
      <c r="G1586" s="150" t="s">
        <v>134</v>
      </c>
      <c r="H1586" s="128" t="s">
        <v>135</v>
      </c>
      <c r="I1586" s="128" t="s">
        <v>136</v>
      </c>
      <c r="J1586" s="166">
        <v>2</v>
      </c>
      <c r="K1586" s="186">
        <v>46024</v>
      </c>
      <c r="L1586" s="186">
        <v>46660</v>
      </c>
      <c r="M1586" s="513">
        <f t="shared" si="67"/>
        <v>90.857142857142861</v>
      </c>
      <c r="N1586" s="129">
        <v>0</v>
      </c>
      <c r="O1586" s="160" t="s">
        <v>4907</v>
      </c>
      <c r="P1586" s="511">
        <f t="shared" si="68"/>
        <v>0</v>
      </c>
      <c r="Q1586" s="512" t="str" cm="1">
        <f t="array" aca="1" ref="Q1586" ca="1">IF(ISNUMBER(P1586),IF(P1586=100%,"CUMPLIDA",IF(AND(ISNUMBER(L1586),ISNUMBER(INDIRECT("FECHA_"&amp;$B1586,1))), IF(L1586&lt;=INDIRECT("FECHA_"&amp;$B1586,1),"INCUMPLIDA","PROCESO"), "VERIFICAR FECHA")),"SIN VALOR AVANCE")</f>
        <v>PROCESO</v>
      </c>
    </row>
    <row r="1587" spans="1:17" ht="135.75">
      <c r="A1587" s="167" t="s">
        <v>19</v>
      </c>
      <c r="B1587" s="148" t="s">
        <v>13</v>
      </c>
      <c r="C1587" s="564" t="s">
        <v>453</v>
      </c>
      <c r="D1587" s="564" t="s">
        <v>67</v>
      </c>
      <c r="E1587" s="563" t="s">
        <v>4985</v>
      </c>
      <c r="F1587" s="563" t="s">
        <v>454</v>
      </c>
      <c r="G1587" s="150" t="s">
        <v>455</v>
      </c>
      <c r="H1587" s="128" t="s">
        <v>456</v>
      </c>
      <c r="I1587" s="128" t="s">
        <v>457</v>
      </c>
      <c r="J1587" s="166">
        <v>3</v>
      </c>
      <c r="K1587" s="159">
        <v>44958</v>
      </c>
      <c r="L1587" s="159">
        <v>45016</v>
      </c>
      <c r="M1587" s="513">
        <f t="shared" si="67"/>
        <v>8.2857142857142865</v>
      </c>
      <c r="N1587" s="129">
        <v>3</v>
      </c>
      <c r="O1587" s="128" t="s">
        <v>4986</v>
      </c>
      <c r="P1587" s="511">
        <f t="shared" si="68"/>
        <v>1</v>
      </c>
      <c r="Q1587" s="512" t="str" cm="1">
        <f t="array" aca="1" ref="Q1587" ca="1">IF(ISNUMBER(P1587),IF(P1587=100%,"CUMPLIDA",IF(AND(ISNUMBER(L1587),ISNUMBER(INDIRECT("FECHA_"&amp;$B1587,1))), IF(L1587&lt;=INDIRECT("FECHA_"&amp;$B1587,1),"INCUMPLIDA","PROCESO"), "VERIFICAR FECHA")),"SIN VALOR AVANCE")</f>
        <v>CUMPLIDA</v>
      </c>
    </row>
    <row r="1588" spans="1:17" ht="180.75">
      <c r="A1588" s="167" t="s">
        <v>19</v>
      </c>
      <c r="B1588" s="148" t="s">
        <v>13</v>
      </c>
      <c r="C1588" s="564" t="s">
        <v>453</v>
      </c>
      <c r="D1588" s="564" t="s">
        <v>67</v>
      </c>
      <c r="E1588" s="563"/>
      <c r="F1588" s="563" t="s">
        <v>454</v>
      </c>
      <c r="G1588" s="150" t="s">
        <v>458</v>
      </c>
      <c r="H1588" s="128" t="s">
        <v>459</v>
      </c>
      <c r="I1588" s="128" t="s">
        <v>460</v>
      </c>
      <c r="J1588" s="166">
        <v>3</v>
      </c>
      <c r="K1588" s="159">
        <v>44958</v>
      </c>
      <c r="L1588" s="159">
        <v>45323</v>
      </c>
      <c r="M1588" s="513">
        <f t="shared" si="67"/>
        <v>52.142857142857146</v>
      </c>
      <c r="N1588" s="129">
        <v>3</v>
      </c>
      <c r="O1588" s="128" t="s">
        <v>4987</v>
      </c>
      <c r="P1588" s="511">
        <f t="shared" si="68"/>
        <v>1</v>
      </c>
      <c r="Q1588" s="512" t="str" cm="1">
        <f t="array" aca="1" ref="Q1588" ca="1">IF(ISNUMBER(P1588),IF(P1588=100%,"CUMPLIDA",IF(AND(ISNUMBER(L1588),ISNUMBER(INDIRECT("FECHA_"&amp;$B1588,1))), IF(L1588&lt;=INDIRECT("FECHA_"&amp;$B1588,1),"INCUMPLIDA","PROCESO"), "VERIFICAR FECHA")),"SIN VALOR AVANCE")</f>
        <v>CUMPLIDA</v>
      </c>
    </row>
    <row r="1589" spans="1:17" ht="75.75">
      <c r="A1589" s="167" t="s">
        <v>19</v>
      </c>
      <c r="B1589" s="148" t="s">
        <v>13</v>
      </c>
      <c r="C1589" s="564"/>
      <c r="D1589" s="564"/>
      <c r="E1589" s="563"/>
      <c r="F1589" s="563" t="s">
        <v>454</v>
      </c>
      <c r="G1589" s="563" t="s">
        <v>461</v>
      </c>
      <c r="H1589" s="175" t="s">
        <v>227</v>
      </c>
      <c r="I1589" s="128" t="s">
        <v>228</v>
      </c>
      <c r="J1589" s="166">
        <v>1</v>
      </c>
      <c r="K1589" s="159">
        <v>45231</v>
      </c>
      <c r="L1589" s="159">
        <v>45504</v>
      </c>
      <c r="M1589" s="513">
        <f t="shared" si="67"/>
        <v>39</v>
      </c>
      <c r="N1589" s="129">
        <v>1</v>
      </c>
      <c r="O1589" s="160" t="s">
        <v>4894</v>
      </c>
      <c r="P1589" s="511">
        <f t="shared" si="68"/>
        <v>1</v>
      </c>
      <c r="Q1589" s="512" t="str" cm="1">
        <f t="array" aca="1" ref="Q1589" ca="1">IF(ISNUMBER(P1589),IF(P1589=100%,"CUMPLIDA",IF(AND(ISNUMBER(L1589),ISNUMBER(INDIRECT("FECHA_"&amp;$B1589,1))), IF(L1589&lt;=INDIRECT("FECHA_"&amp;$B1589,1),"INCUMPLIDA","PROCESO"), "VERIFICAR FECHA")),"SIN VALOR AVANCE")</f>
        <v>CUMPLIDA</v>
      </c>
    </row>
    <row r="1590" spans="1:17" ht="225.75">
      <c r="A1590" s="167" t="s">
        <v>19</v>
      </c>
      <c r="B1590" s="148" t="s">
        <v>13</v>
      </c>
      <c r="C1590" s="564"/>
      <c r="D1590" s="564"/>
      <c r="E1590" s="563"/>
      <c r="F1590" s="563" t="s">
        <v>454</v>
      </c>
      <c r="G1590" s="563"/>
      <c r="H1590" s="175" t="s">
        <v>230</v>
      </c>
      <c r="I1590" s="128" t="s">
        <v>231</v>
      </c>
      <c r="J1590" s="166">
        <v>1</v>
      </c>
      <c r="K1590" s="159">
        <v>45231</v>
      </c>
      <c r="L1590" s="159">
        <v>45504</v>
      </c>
      <c r="M1590" s="513">
        <f t="shared" si="67"/>
        <v>39</v>
      </c>
      <c r="N1590" s="129">
        <v>1</v>
      </c>
      <c r="O1590" s="160" t="s">
        <v>4988</v>
      </c>
      <c r="P1590" s="511">
        <f t="shared" si="68"/>
        <v>1</v>
      </c>
      <c r="Q1590" s="512" t="str" cm="1">
        <f t="array" aca="1" ref="Q1590" ca="1">IF(ISNUMBER(P1590),IF(P1590=100%,"CUMPLIDA",IF(AND(ISNUMBER(L1590),ISNUMBER(INDIRECT("FECHA_"&amp;$B1590,1))), IF(L1590&lt;=INDIRECT("FECHA_"&amp;$B1590,1),"INCUMPLIDA","PROCESO"), "VERIFICAR FECHA")),"SIN VALOR AVANCE")</f>
        <v>CUMPLIDA</v>
      </c>
    </row>
    <row r="1591" spans="1:17" ht="150.75">
      <c r="A1591" s="167" t="s">
        <v>19</v>
      </c>
      <c r="B1591" s="148" t="s">
        <v>13</v>
      </c>
      <c r="C1591" s="564"/>
      <c r="D1591" s="564"/>
      <c r="E1591" s="563"/>
      <c r="F1591" s="563" t="s">
        <v>454</v>
      </c>
      <c r="G1591" s="150" t="s">
        <v>117</v>
      </c>
      <c r="H1591" s="128" t="s">
        <v>118</v>
      </c>
      <c r="I1591" s="128" t="s">
        <v>119</v>
      </c>
      <c r="J1591" s="166">
        <v>1</v>
      </c>
      <c r="K1591" s="186">
        <v>45323</v>
      </c>
      <c r="L1591" s="186">
        <v>45747</v>
      </c>
      <c r="M1591" s="513">
        <f t="shared" si="67"/>
        <v>60.571428571428569</v>
      </c>
      <c r="N1591" s="129">
        <v>1</v>
      </c>
      <c r="O1591" s="160" t="s">
        <v>4989</v>
      </c>
      <c r="P1591" s="511">
        <f t="shared" si="68"/>
        <v>1</v>
      </c>
      <c r="Q1591" s="512" t="str" cm="1">
        <f t="array" aca="1" ref="Q1591" ca="1">IF(ISNUMBER(P1591),IF(P1591=100%,"CUMPLIDA",IF(AND(ISNUMBER(L1591),ISNUMBER(INDIRECT("FECHA_"&amp;$B1591,1))), IF(L1591&lt;=INDIRECT("FECHA_"&amp;$B1591,1),"INCUMPLIDA","PROCESO"), "VERIFICAR FECHA")),"SIN VALOR AVANCE")</f>
        <v>CUMPLIDA</v>
      </c>
    </row>
    <row r="1592" spans="1:17" ht="75.75">
      <c r="A1592" s="167" t="s">
        <v>19</v>
      </c>
      <c r="B1592" s="148" t="s">
        <v>13</v>
      </c>
      <c r="C1592" s="564" t="s">
        <v>453</v>
      </c>
      <c r="D1592" s="564" t="s">
        <v>67</v>
      </c>
      <c r="E1592" s="563"/>
      <c r="F1592" s="563" t="s">
        <v>454</v>
      </c>
      <c r="G1592" s="150" t="s">
        <v>120</v>
      </c>
      <c r="H1592" s="128" t="s">
        <v>120</v>
      </c>
      <c r="I1592" s="128" t="s">
        <v>121</v>
      </c>
      <c r="J1592" s="166">
        <v>1</v>
      </c>
      <c r="K1592" s="186">
        <v>45323</v>
      </c>
      <c r="L1592" s="186">
        <v>45747</v>
      </c>
      <c r="M1592" s="513">
        <f t="shared" si="67"/>
        <v>60.571428571428569</v>
      </c>
      <c r="N1592" s="129">
        <v>1</v>
      </c>
      <c r="O1592" s="160" t="s">
        <v>4938</v>
      </c>
      <c r="P1592" s="511">
        <f t="shared" si="68"/>
        <v>1</v>
      </c>
      <c r="Q1592" s="512" t="str" cm="1">
        <f t="array" aca="1" ref="Q1592" ca="1">IF(ISNUMBER(P1592),IF(P1592=100%,"CUMPLIDA",IF(AND(ISNUMBER(L1592),ISNUMBER(INDIRECT("FECHA_"&amp;$B1592,1))), IF(L1592&lt;=INDIRECT("FECHA_"&amp;$B1592,1),"INCUMPLIDA","PROCESO"), "VERIFICAR FECHA")),"SIN VALOR AVANCE")</f>
        <v>CUMPLIDA</v>
      </c>
    </row>
    <row r="1593" spans="1:17" ht="75.75">
      <c r="A1593" s="167" t="s">
        <v>19</v>
      </c>
      <c r="B1593" s="148" t="s">
        <v>13</v>
      </c>
      <c r="C1593" s="564" t="s">
        <v>453</v>
      </c>
      <c r="D1593" s="564" t="s">
        <v>67</v>
      </c>
      <c r="E1593" s="563"/>
      <c r="F1593" s="563" t="s">
        <v>454</v>
      </c>
      <c r="G1593" s="150" t="s">
        <v>194</v>
      </c>
      <c r="H1593" s="128" t="s">
        <v>195</v>
      </c>
      <c r="I1593" s="128" t="s">
        <v>196</v>
      </c>
      <c r="J1593" s="166">
        <v>1</v>
      </c>
      <c r="K1593" s="186">
        <v>45231</v>
      </c>
      <c r="L1593" s="186">
        <v>45747</v>
      </c>
      <c r="M1593" s="513">
        <f t="shared" si="67"/>
        <v>73.714285714285708</v>
      </c>
      <c r="N1593" s="129">
        <v>1</v>
      </c>
      <c r="O1593" s="160" t="s">
        <v>4938</v>
      </c>
      <c r="P1593" s="511">
        <f t="shared" si="68"/>
        <v>1</v>
      </c>
      <c r="Q1593" s="512" t="str" cm="1">
        <f t="array" aca="1" ref="Q1593" ca="1">IF(ISNUMBER(P1593),IF(P1593=100%,"CUMPLIDA",IF(AND(ISNUMBER(L1593),ISNUMBER(INDIRECT("FECHA_"&amp;$B1593,1))), IF(L1593&lt;=INDIRECT("FECHA_"&amp;$B1593,1),"INCUMPLIDA","PROCESO"), "VERIFICAR FECHA")),"SIN VALOR AVANCE")</f>
        <v>CUMPLIDA</v>
      </c>
    </row>
    <row r="1594" spans="1:17" ht="150.75">
      <c r="A1594" s="167" t="s">
        <v>19</v>
      </c>
      <c r="B1594" s="148" t="s">
        <v>13</v>
      </c>
      <c r="C1594" s="564"/>
      <c r="D1594" s="564"/>
      <c r="E1594" s="563"/>
      <c r="F1594" s="563" t="s">
        <v>454</v>
      </c>
      <c r="G1594" s="150" t="s">
        <v>122</v>
      </c>
      <c r="H1594" s="128" t="s">
        <v>122</v>
      </c>
      <c r="I1594" s="128" t="s">
        <v>200</v>
      </c>
      <c r="J1594" s="166">
        <v>1</v>
      </c>
      <c r="K1594" s="186">
        <v>45323</v>
      </c>
      <c r="L1594" s="186">
        <v>45747</v>
      </c>
      <c r="M1594" s="513">
        <f t="shared" si="67"/>
        <v>60.571428571428569</v>
      </c>
      <c r="N1594" s="129">
        <v>1</v>
      </c>
      <c r="O1594" s="160" t="s">
        <v>4989</v>
      </c>
      <c r="P1594" s="511">
        <f t="shared" si="68"/>
        <v>1</v>
      </c>
      <c r="Q1594" s="512" t="str" cm="1">
        <f t="array" aca="1" ref="Q1594" ca="1">IF(ISNUMBER(P1594),IF(P1594=100%,"CUMPLIDA",IF(AND(ISNUMBER(L1594),ISNUMBER(INDIRECT("FECHA_"&amp;$B1594,1))), IF(L1594&lt;=INDIRECT("FECHA_"&amp;$B1594,1),"INCUMPLIDA","PROCESO"), "VERIFICAR FECHA")),"SIN VALOR AVANCE")</f>
        <v>CUMPLIDA</v>
      </c>
    </row>
    <row r="1595" spans="1:17" ht="75.75">
      <c r="A1595" s="167" t="s">
        <v>19</v>
      </c>
      <c r="B1595" s="148" t="s">
        <v>13</v>
      </c>
      <c r="C1595" s="564"/>
      <c r="D1595" s="564"/>
      <c r="E1595" s="563"/>
      <c r="F1595" s="563" t="s">
        <v>454</v>
      </c>
      <c r="G1595" s="150" t="s">
        <v>288</v>
      </c>
      <c r="H1595" s="128" t="s">
        <v>288</v>
      </c>
      <c r="I1595" s="128" t="s">
        <v>125</v>
      </c>
      <c r="J1595" s="166">
        <v>1</v>
      </c>
      <c r="K1595" s="186">
        <v>45231</v>
      </c>
      <c r="L1595" s="186">
        <v>45747</v>
      </c>
      <c r="M1595" s="513">
        <f t="shared" si="67"/>
        <v>73.714285714285708</v>
      </c>
      <c r="N1595" s="129">
        <v>1</v>
      </c>
      <c r="O1595" s="160" t="s">
        <v>4938</v>
      </c>
      <c r="P1595" s="511">
        <f t="shared" si="68"/>
        <v>1</v>
      </c>
      <c r="Q1595" s="512" t="str" cm="1">
        <f t="array" aca="1" ref="Q1595" ca="1">IF(ISNUMBER(P1595),IF(P1595=100%,"CUMPLIDA",IF(AND(ISNUMBER(L1595),ISNUMBER(INDIRECT("FECHA_"&amp;$B1595,1))), IF(L1595&lt;=INDIRECT("FECHA_"&amp;$B1595,1),"INCUMPLIDA","PROCESO"), "VERIFICAR FECHA")),"SIN VALOR AVANCE")</f>
        <v>CUMPLIDA</v>
      </c>
    </row>
    <row r="1596" spans="1:17" ht="225.75">
      <c r="A1596" s="167" t="s">
        <v>19</v>
      </c>
      <c r="B1596" s="148" t="s">
        <v>13</v>
      </c>
      <c r="C1596" s="564"/>
      <c r="D1596" s="564"/>
      <c r="E1596" s="563"/>
      <c r="F1596" s="563" t="s">
        <v>454</v>
      </c>
      <c r="G1596" s="150" t="s">
        <v>289</v>
      </c>
      <c r="H1596" s="128" t="s">
        <v>289</v>
      </c>
      <c r="I1596" s="128" t="s">
        <v>233</v>
      </c>
      <c r="J1596" s="166">
        <v>1</v>
      </c>
      <c r="K1596" s="186">
        <v>45231</v>
      </c>
      <c r="L1596" s="186">
        <v>45808</v>
      </c>
      <c r="M1596" s="513">
        <f t="shared" si="67"/>
        <v>82.428571428571431</v>
      </c>
      <c r="N1596" s="129">
        <v>1</v>
      </c>
      <c r="O1596" s="160" t="s">
        <v>4988</v>
      </c>
      <c r="P1596" s="511">
        <f t="shared" si="68"/>
        <v>1</v>
      </c>
      <c r="Q1596" s="512" t="str" cm="1">
        <f t="array" aca="1" ref="Q1596" ca="1">IF(ISNUMBER(P1596),IF(P1596=100%,"CUMPLIDA",IF(AND(ISNUMBER(L1596),ISNUMBER(INDIRECT("FECHA_"&amp;$B1596,1))), IF(L1596&lt;=INDIRECT("FECHA_"&amp;$B1596,1),"INCUMPLIDA","PROCESO"), "VERIFICAR FECHA")),"SIN VALOR AVANCE")</f>
        <v>CUMPLIDA</v>
      </c>
    </row>
    <row r="1597" spans="1:17" ht="75.75">
      <c r="A1597" s="167" t="s">
        <v>19</v>
      </c>
      <c r="B1597" s="148" t="s">
        <v>13</v>
      </c>
      <c r="C1597" s="564"/>
      <c r="D1597" s="564"/>
      <c r="E1597" s="563"/>
      <c r="F1597" s="563" t="s">
        <v>454</v>
      </c>
      <c r="G1597" s="150" t="s">
        <v>128</v>
      </c>
      <c r="H1597" s="128" t="s">
        <v>129</v>
      </c>
      <c r="I1597" s="128" t="s">
        <v>130</v>
      </c>
      <c r="J1597" s="166">
        <v>7</v>
      </c>
      <c r="K1597" s="186">
        <v>46024</v>
      </c>
      <c r="L1597" s="186">
        <v>46660</v>
      </c>
      <c r="M1597" s="513">
        <f t="shared" si="67"/>
        <v>90.857142857142861</v>
      </c>
      <c r="N1597" s="129">
        <v>0</v>
      </c>
      <c r="O1597" s="160" t="s">
        <v>4938</v>
      </c>
      <c r="P1597" s="511">
        <f t="shared" si="68"/>
        <v>0</v>
      </c>
      <c r="Q1597" s="512" t="str" cm="1">
        <f t="array" aca="1" ref="Q1597" ca="1">IF(ISNUMBER(P1597),IF(P1597=100%,"CUMPLIDA",IF(AND(ISNUMBER(L1597),ISNUMBER(INDIRECT("FECHA_"&amp;$B1597,1))), IF(L1597&lt;=INDIRECT("FECHA_"&amp;$B1597,1),"INCUMPLIDA","PROCESO"), "VERIFICAR FECHA")),"SIN VALOR AVANCE")</f>
        <v>PROCESO</v>
      </c>
    </row>
    <row r="1598" spans="1:17" ht="150.75">
      <c r="A1598" s="167" t="s">
        <v>19</v>
      </c>
      <c r="B1598" s="148" t="s">
        <v>13</v>
      </c>
      <c r="C1598" s="564"/>
      <c r="D1598" s="564"/>
      <c r="E1598" s="563"/>
      <c r="F1598" s="563" t="s">
        <v>454</v>
      </c>
      <c r="G1598" s="150" t="s">
        <v>131</v>
      </c>
      <c r="H1598" s="128" t="s">
        <v>132</v>
      </c>
      <c r="I1598" s="128" t="s">
        <v>133</v>
      </c>
      <c r="J1598" s="166">
        <v>1</v>
      </c>
      <c r="K1598" s="186">
        <v>46024</v>
      </c>
      <c r="L1598" s="186">
        <v>46660</v>
      </c>
      <c r="M1598" s="513">
        <f t="shared" ref="M1598:M1661" si="69">(L1598-K1598)/7</f>
        <v>90.857142857142861</v>
      </c>
      <c r="N1598" s="129">
        <v>0</v>
      </c>
      <c r="O1598" s="160" t="s">
        <v>4989</v>
      </c>
      <c r="P1598" s="511">
        <f t="shared" si="68"/>
        <v>0</v>
      </c>
      <c r="Q1598" s="512" t="str" cm="1">
        <f t="array" aca="1" ref="Q1598" ca="1">IF(ISNUMBER(P1598),IF(P1598=100%,"CUMPLIDA",IF(AND(ISNUMBER(L1598),ISNUMBER(INDIRECT("FECHA_"&amp;$B1598,1))), IF(L1598&lt;=INDIRECT("FECHA_"&amp;$B1598,1),"INCUMPLIDA","PROCESO"), "VERIFICAR FECHA")),"SIN VALOR AVANCE")</f>
        <v>PROCESO</v>
      </c>
    </row>
    <row r="1599" spans="1:17" ht="225.75">
      <c r="A1599" s="167" t="s">
        <v>19</v>
      </c>
      <c r="B1599" s="148" t="s">
        <v>13</v>
      </c>
      <c r="C1599" s="564" t="s">
        <v>453</v>
      </c>
      <c r="D1599" s="564" t="s">
        <v>67</v>
      </c>
      <c r="E1599" s="563"/>
      <c r="F1599" s="563" t="s">
        <v>454</v>
      </c>
      <c r="G1599" s="150" t="s">
        <v>134</v>
      </c>
      <c r="H1599" s="128" t="s">
        <v>135</v>
      </c>
      <c r="I1599" s="128" t="s">
        <v>136</v>
      </c>
      <c r="J1599" s="166">
        <v>2</v>
      </c>
      <c r="K1599" s="186">
        <v>46024</v>
      </c>
      <c r="L1599" s="186">
        <v>46660</v>
      </c>
      <c r="M1599" s="513">
        <f t="shared" si="69"/>
        <v>90.857142857142861</v>
      </c>
      <c r="N1599" s="129">
        <v>0</v>
      </c>
      <c r="O1599" s="160" t="s">
        <v>4988</v>
      </c>
      <c r="P1599" s="511">
        <f t="shared" si="68"/>
        <v>0</v>
      </c>
      <c r="Q1599" s="512" t="str" cm="1">
        <f t="array" aca="1" ref="Q1599" ca="1">IF(ISNUMBER(P1599),IF(P1599=100%,"CUMPLIDA",IF(AND(ISNUMBER(L1599),ISNUMBER(INDIRECT("FECHA_"&amp;$B1599,1))), IF(L1599&lt;=INDIRECT("FECHA_"&amp;$B1599,1),"INCUMPLIDA","PROCESO"), "VERIFICAR FECHA")),"SIN VALOR AVANCE")</f>
        <v>PROCESO</v>
      </c>
    </row>
    <row r="1600" spans="1:17" ht="105.75">
      <c r="A1600" s="167" t="s">
        <v>19</v>
      </c>
      <c r="B1600" s="148" t="s">
        <v>13</v>
      </c>
      <c r="C1600" s="564" t="s">
        <v>453</v>
      </c>
      <c r="D1600" s="564" t="s">
        <v>67</v>
      </c>
      <c r="E1600" s="563"/>
      <c r="F1600" s="563" t="s">
        <v>454</v>
      </c>
      <c r="G1600" s="150" t="s">
        <v>462</v>
      </c>
      <c r="H1600" s="128" t="s">
        <v>463</v>
      </c>
      <c r="I1600" s="128" t="s">
        <v>464</v>
      </c>
      <c r="J1600" s="158">
        <v>1</v>
      </c>
      <c r="K1600" s="159">
        <v>44927</v>
      </c>
      <c r="L1600" s="159">
        <v>45016</v>
      </c>
      <c r="M1600" s="513">
        <f t="shared" si="69"/>
        <v>12.714285714285714</v>
      </c>
      <c r="N1600" s="129">
        <v>1</v>
      </c>
      <c r="O1600" s="128" t="s">
        <v>4990</v>
      </c>
      <c r="P1600" s="511">
        <f t="shared" si="68"/>
        <v>1</v>
      </c>
      <c r="Q1600" s="512" t="str" cm="1">
        <f t="array" aca="1" ref="Q1600" ca="1">IF(ISNUMBER(P1600),IF(P1600=100%,"CUMPLIDA",IF(AND(ISNUMBER(L1600),ISNUMBER(INDIRECT("FECHA_"&amp;$B1600,1))), IF(L1600&lt;=INDIRECT("FECHA_"&amp;$B1600,1),"INCUMPLIDA","PROCESO"), "VERIFICAR FECHA")),"SIN VALOR AVANCE")</f>
        <v>CUMPLIDA</v>
      </c>
    </row>
    <row r="1601" spans="1:17" ht="165.75">
      <c r="A1601" s="167" t="s">
        <v>19</v>
      </c>
      <c r="B1601" s="148" t="s">
        <v>13</v>
      </c>
      <c r="C1601" s="564" t="s">
        <v>453</v>
      </c>
      <c r="D1601" s="564" t="s">
        <v>67</v>
      </c>
      <c r="E1601" s="563"/>
      <c r="F1601" s="563" t="s">
        <v>454</v>
      </c>
      <c r="G1601" s="150" t="s">
        <v>462</v>
      </c>
      <c r="H1601" s="128" t="s">
        <v>465</v>
      </c>
      <c r="I1601" s="128" t="s">
        <v>224</v>
      </c>
      <c r="J1601" s="158">
        <v>1</v>
      </c>
      <c r="K1601" s="159">
        <v>45017</v>
      </c>
      <c r="L1601" s="159">
        <v>45138</v>
      </c>
      <c r="M1601" s="513">
        <f t="shared" si="69"/>
        <v>17.285714285714285</v>
      </c>
      <c r="N1601" s="129">
        <v>1</v>
      </c>
      <c r="O1601" s="128" t="s">
        <v>4991</v>
      </c>
      <c r="P1601" s="511">
        <f t="shared" si="68"/>
        <v>1</v>
      </c>
      <c r="Q1601" s="512" t="str" cm="1">
        <f t="array" aca="1" ref="Q1601" ca="1">IF(ISNUMBER(P1601),IF(P1601=100%,"CUMPLIDA",IF(AND(ISNUMBER(L1601),ISNUMBER(INDIRECT("FECHA_"&amp;$B1601,1))), IF(L1601&lt;=INDIRECT("FECHA_"&amp;$B1601,1),"INCUMPLIDA","PROCESO"), "VERIFICAR FECHA")),"SIN VALOR AVANCE")</f>
        <v>CUMPLIDA</v>
      </c>
    </row>
    <row r="1602" spans="1:17" ht="105.75">
      <c r="A1602" s="167" t="s">
        <v>19</v>
      </c>
      <c r="B1602" s="148" t="s">
        <v>13</v>
      </c>
      <c r="C1602" s="564" t="s">
        <v>453</v>
      </c>
      <c r="D1602" s="564" t="s">
        <v>67</v>
      </c>
      <c r="E1602" s="563"/>
      <c r="F1602" s="563" t="s">
        <v>454</v>
      </c>
      <c r="G1602" s="150" t="s">
        <v>466</v>
      </c>
      <c r="H1602" s="128" t="s">
        <v>467</v>
      </c>
      <c r="I1602" s="128" t="s">
        <v>224</v>
      </c>
      <c r="J1602" s="158">
        <v>12</v>
      </c>
      <c r="K1602" s="159">
        <v>44958</v>
      </c>
      <c r="L1602" s="159">
        <v>45323</v>
      </c>
      <c r="M1602" s="513">
        <f t="shared" si="69"/>
        <v>52.142857142857146</v>
      </c>
      <c r="N1602" s="129">
        <v>12</v>
      </c>
      <c r="O1602" s="128" t="s">
        <v>4992</v>
      </c>
      <c r="P1602" s="511">
        <f t="shared" si="68"/>
        <v>1</v>
      </c>
      <c r="Q1602" s="512" t="str" cm="1">
        <f t="array" aca="1" ref="Q1602" ca="1">IF(ISNUMBER(P1602),IF(P1602=100%,"CUMPLIDA",IF(AND(ISNUMBER(L1602),ISNUMBER(INDIRECT("FECHA_"&amp;$B1602,1))), IF(L1602&lt;=INDIRECT("FECHA_"&amp;$B1602,1),"INCUMPLIDA","PROCESO"), "VERIFICAR FECHA")),"SIN VALOR AVANCE")</f>
        <v>CUMPLIDA</v>
      </c>
    </row>
    <row r="1603" spans="1:17" ht="105.75">
      <c r="A1603" s="167" t="s">
        <v>19</v>
      </c>
      <c r="B1603" s="148" t="s">
        <v>13</v>
      </c>
      <c r="C1603" s="564" t="s">
        <v>453</v>
      </c>
      <c r="D1603" s="564" t="s">
        <v>67</v>
      </c>
      <c r="E1603" s="563"/>
      <c r="F1603" s="563" t="s">
        <v>454</v>
      </c>
      <c r="G1603" s="150" t="s">
        <v>468</v>
      </c>
      <c r="H1603" s="128" t="s">
        <v>469</v>
      </c>
      <c r="I1603" s="128" t="s">
        <v>224</v>
      </c>
      <c r="J1603" s="158">
        <v>4</v>
      </c>
      <c r="K1603" s="159">
        <v>44958</v>
      </c>
      <c r="L1603" s="159">
        <v>45323</v>
      </c>
      <c r="M1603" s="513">
        <f t="shared" si="69"/>
        <v>52.142857142857146</v>
      </c>
      <c r="N1603" s="129">
        <v>4</v>
      </c>
      <c r="O1603" s="128" t="s">
        <v>4992</v>
      </c>
      <c r="P1603" s="511">
        <f t="shared" si="68"/>
        <v>1</v>
      </c>
      <c r="Q1603" s="512" t="str" cm="1">
        <f t="array" aca="1" ref="Q1603" ca="1">IF(ISNUMBER(P1603),IF(P1603=100%,"CUMPLIDA",IF(AND(ISNUMBER(L1603),ISNUMBER(INDIRECT("FECHA_"&amp;$B1603,1))), IF(L1603&lt;=INDIRECT("FECHA_"&amp;$B1603,1),"INCUMPLIDA","PROCESO"), "VERIFICAR FECHA")),"SIN VALOR AVANCE")</f>
        <v>CUMPLIDA</v>
      </c>
    </row>
    <row r="1604" spans="1:17" ht="105.75">
      <c r="A1604" s="167" t="s">
        <v>19</v>
      </c>
      <c r="B1604" s="148" t="s">
        <v>13</v>
      </c>
      <c r="C1604" s="564" t="s">
        <v>453</v>
      </c>
      <c r="D1604" s="564" t="s">
        <v>67</v>
      </c>
      <c r="E1604" s="563"/>
      <c r="F1604" s="563" t="s">
        <v>454</v>
      </c>
      <c r="G1604" s="150" t="s">
        <v>470</v>
      </c>
      <c r="H1604" s="128" t="s">
        <v>471</v>
      </c>
      <c r="I1604" s="128" t="s">
        <v>224</v>
      </c>
      <c r="J1604" s="158">
        <v>1</v>
      </c>
      <c r="K1604" s="159">
        <v>44958</v>
      </c>
      <c r="L1604" s="159">
        <v>44985</v>
      </c>
      <c r="M1604" s="513">
        <f t="shared" si="69"/>
        <v>3.8571428571428572</v>
      </c>
      <c r="N1604" s="129">
        <v>1</v>
      </c>
      <c r="O1604" s="128" t="s">
        <v>4992</v>
      </c>
      <c r="P1604" s="511">
        <f t="shared" si="68"/>
        <v>1</v>
      </c>
      <c r="Q1604" s="512" t="str" cm="1">
        <f t="array" aca="1" ref="Q1604" ca="1">IF(ISNUMBER(P1604),IF(P1604=100%,"CUMPLIDA",IF(AND(ISNUMBER(L1604),ISNUMBER(INDIRECT("FECHA_"&amp;$B1604,1))), IF(L1604&lt;=INDIRECT("FECHA_"&amp;$B1604,1),"INCUMPLIDA","PROCESO"), "VERIFICAR FECHA")),"SIN VALOR AVANCE")</f>
        <v>CUMPLIDA</v>
      </c>
    </row>
    <row r="1605" spans="1:17" ht="180.75">
      <c r="A1605" s="167" t="s">
        <v>19</v>
      </c>
      <c r="B1605" s="148" t="s">
        <v>13</v>
      </c>
      <c r="C1605" s="564" t="s">
        <v>453</v>
      </c>
      <c r="D1605" s="564" t="s">
        <v>67</v>
      </c>
      <c r="E1605" s="563" t="s">
        <v>4993</v>
      </c>
      <c r="F1605" s="563" t="s">
        <v>472</v>
      </c>
      <c r="G1605" s="150" t="s">
        <v>458</v>
      </c>
      <c r="H1605" s="128" t="s">
        <v>459</v>
      </c>
      <c r="I1605" s="128" t="s">
        <v>460</v>
      </c>
      <c r="J1605" s="158">
        <v>3</v>
      </c>
      <c r="K1605" s="159">
        <v>44958</v>
      </c>
      <c r="L1605" s="159">
        <v>45323</v>
      </c>
      <c r="M1605" s="513">
        <f t="shared" si="69"/>
        <v>52.142857142857146</v>
      </c>
      <c r="N1605" s="129">
        <v>3</v>
      </c>
      <c r="O1605" s="128" t="s">
        <v>4994</v>
      </c>
      <c r="P1605" s="511">
        <f t="shared" si="68"/>
        <v>1</v>
      </c>
      <c r="Q1605" s="512" t="str" cm="1">
        <f t="array" aca="1" ref="Q1605" ca="1">IF(ISNUMBER(P1605),IF(P1605=100%,"CUMPLIDA",IF(AND(ISNUMBER(L1605),ISNUMBER(INDIRECT("FECHA_"&amp;$B1605,1))), IF(L1605&lt;=INDIRECT("FECHA_"&amp;$B1605,1),"INCUMPLIDA","PROCESO"), "VERIFICAR FECHA")),"SIN VALOR AVANCE")</f>
        <v>CUMPLIDA</v>
      </c>
    </row>
    <row r="1606" spans="1:17" ht="75.75">
      <c r="A1606" s="167" t="s">
        <v>19</v>
      </c>
      <c r="B1606" s="148" t="s">
        <v>13</v>
      </c>
      <c r="C1606" s="564"/>
      <c r="D1606" s="564"/>
      <c r="E1606" s="563"/>
      <c r="F1606" s="563" t="s">
        <v>472</v>
      </c>
      <c r="G1606" s="563" t="s">
        <v>461</v>
      </c>
      <c r="H1606" s="175" t="s">
        <v>227</v>
      </c>
      <c r="I1606" s="128" t="s">
        <v>228</v>
      </c>
      <c r="J1606" s="158">
        <v>1</v>
      </c>
      <c r="K1606" s="159">
        <v>45231</v>
      </c>
      <c r="L1606" s="159">
        <v>45504</v>
      </c>
      <c r="M1606" s="513">
        <f t="shared" si="69"/>
        <v>39</v>
      </c>
      <c r="N1606" s="129">
        <v>1</v>
      </c>
      <c r="O1606" s="160" t="s">
        <v>4894</v>
      </c>
      <c r="P1606" s="511">
        <f t="shared" si="68"/>
        <v>1</v>
      </c>
      <c r="Q1606" s="512" t="str" cm="1">
        <f t="array" aca="1" ref="Q1606" ca="1">IF(ISNUMBER(P1606),IF(P1606=100%,"CUMPLIDA",IF(AND(ISNUMBER(L1606),ISNUMBER(INDIRECT("FECHA_"&amp;$B1606,1))), IF(L1606&lt;=INDIRECT("FECHA_"&amp;$B1606,1),"INCUMPLIDA","PROCESO"), "VERIFICAR FECHA")),"SIN VALOR AVANCE")</f>
        <v>CUMPLIDA</v>
      </c>
    </row>
    <row r="1607" spans="1:17" ht="225.75">
      <c r="A1607" s="167" t="s">
        <v>19</v>
      </c>
      <c r="B1607" s="148" t="s">
        <v>13</v>
      </c>
      <c r="C1607" s="564"/>
      <c r="D1607" s="564"/>
      <c r="E1607" s="563"/>
      <c r="F1607" s="563" t="s">
        <v>472</v>
      </c>
      <c r="G1607" s="563"/>
      <c r="H1607" s="175" t="s">
        <v>230</v>
      </c>
      <c r="I1607" s="128" t="s">
        <v>231</v>
      </c>
      <c r="J1607" s="158">
        <v>1</v>
      </c>
      <c r="K1607" s="159">
        <v>45231</v>
      </c>
      <c r="L1607" s="159">
        <v>45504</v>
      </c>
      <c r="M1607" s="513">
        <f t="shared" si="69"/>
        <v>39</v>
      </c>
      <c r="N1607" s="129">
        <v>1</v>
      </c>
      <c r="O1607" s="160" t="s">
        <v>4988</v>
      </c>
      <c r="P1607" s="511">
        <f t="shared" si="68"/>
        <v>1</v>
      </c>
      <c r="Q1607" s="512" t="str" cm="1">
        <f t="array" aca="1" ref="Q1607" ca="1">IF(ISNUMBER(P1607),IF(P1607=100%,"CUMPLIDA",IF(AND(ISNUMBER(L1607),ISNUMBER(INDIRECT("FECHA_"&amp;$B1607,1))), IF(L1607&lt;=INDIRECT("FECHA_"&amp;$B1607,1),"INCUMPLIDA","PROCESO"), "VERIFICAR FECHA")),"SIN VALOR AVANCE")</f>
        <v>CUMPLIDA</v>
      </c>
    </row>
    <row r="1608" spans="1:17" ht="150.75">
      <c r="A1608" s="167" t="s">
        <v>19</v>
      </c>
      <c r="B1608" s="148" t="s">
        <v>13</v>
      </c>
      <c r="C1608" s="564"/>
      <c r="D1608" s="564"/>
      <c r="E1608" s="563"/>
      <c r="F1608" s="563" t="s">
        <v>472</v>
      </c>
      <c r="G1608" s="150" t="s">
        <v>117</v>
      </c>
      <c r="H1608" s="128" t="s">
        <v>118</v>
      </c>
      <c r="I1608" s="128" t="s">
        <v>119</v>
      </c>
      <c r="J1608" s="166">
        <v>1</v>
      </c>
      <c r="K1608" s="186">
        <v>45323</v>
      </c>
      <c r="L1608" s="186">
        <v>45747</v>
      </c>
      <c r="M1608" s="513">
        <f t="shared" si="69"/>
        <v>60.571428571428569</v>
      </c>
      <c r="N1608" s="129">
        <v>1</v>
      </c>
      <c r="O1608" s="160" t="s">
        <v>4989</v>
      </c>
      <c r="P1608" s="511">
        <f t="shared" si="68"/>
        <v>1</v>
      </c>
      <c r="Q1608" s="512" t="str" cm="1">
        <f t="array" aca="1" ref="Q1608" ca="1">IF(ISNUMBER(P1608),IF(P1608=100%,"CUMPLIDA",IF(AND(ISNUMBER(L1608),ISNUMBER(INDIRECT("FECHA_"&amp;$B1608,1))), IF(L1608&lt;=INDIRECT("FECHA_"&amp;$B1608,1),"INCUMPLIDA","PROCESO"), "VERIFICAR FECHA")),"SIN VALOR AVANCE")</f>
        <v>CUMPLIDA</v>
      </c>
    </row>
    <row r="1609" spans="1:17" ht="75.75">
      <c r="A1609" s="167" t="s">
        <v>19</v>
      </c>
      <c r="B1609" s="148" t="s">
        <v>13</v>
      </c>
      <c r="C1609" s="564"/>
      <c r="D1609" s="564"/>
      <c r="E1609" s="563"/>
      <c r="F1609" s="563" t="s">
        <v>472</v>
      </c>
      <c r="G1609" s="150" t="s">
        <v>120</v>
      </c>
      <c r="H1609" s="128" t="s">
        <v>120</v>
      </c>
      <c r="I1609" s="128" t="s">
        <v>121</v>
      </c>
      <c r="J1609" s="166">
        <v>1</v>
      </c>
      <c r="K1609" s="186">
        <v>45323</v>
      </c>
      <c r="L1609" s="186">
        <v>45747</v>
      </c>
      <c r="M1609" s="513">
        <f t="shared" si="69"/>
        <v>60.571428571428569</v>
      </c>
      <c r="N1609" s="129">
        <v>1</v>
      </c>
      <c r="O1609" s="160" t="s">
        <v>4938</v>
      </c>
      <c r="P1609" s="511">
        <f t="shared" si="68"/>
        <v>1</v>
      </c>
      <c r="Q1609" s="512" t="str" cm="1">
        <f t="array" aca="1" ref="Q1609" ca="1">IF(ISNUMBER(P1609),IF(P1609=100%,"CUMPLIDA",IF(AND(ISNUMBER(L1609),ISNUMBER(INDIRECT("FECHA_"&amp;$B1609,1))), IF(L1609&lt;=INDIRECT("FECHA_"&amp;$B1609,1),"INCUMPLIDA","PROCESO"), "VERIFICAR FECHA")),"SIN VALOR AVANCE")</f>
        <v>CUMPLIDA</v>
      </c>
    </row>
    <row r="1610" spans="1:17" ht="75.75">
      <c r="A1610" s="167" t="s">
        <v>19</v>
      </c>
      <c r="B1610" s="148" t="s">
        <v>13</v>
      </c>
      <c r="C1610" s="564"/>
      <c r="D1610" s="564"/>
      <c r="E1610" s="563"/>
      <c r="F1610" s="563" t="s">
        <v>472</v>
      </c>
      <c r="G1610" s="150" t="s">
        <v>194</v>
      </c>
      <c r="H1610" s="128" t="s">
        <v>195</v>
      </c>
      <c r="I1610" s="128" t="s">
        <v>196</v>
      </c>
      <c r="J1610" s="166">
        <v>1</v>
      </c>
      <c r="K1610" s="186">
        <v>45231</v>
      </c>
      <c r="L1610" s="186">
        <v>45747</v>
      </c>
      <c r="M1610" s="513">
        <f t="shared" si="69"/>
        <v>73.714285714285708</v>
      </c>
      <c r="N1610" s="129">
        <v>1</v>
      </c>
      <c r="O1610" s="160" t="s">
        <v>4938</v>
      </c>
      <c r="P1610" s="511">
        <f t="shared" si="68"/>
        <v>1</v>
      </c>
      <c r="Q1610" s="512" t="str" cm="1">
        <f t="array" aca="1" ref="Q1610" ca="1">IF(ISNUMBER(P1610),IF(P1610=100%,"CUMPLIDA",IF(AND(ISNUMBER(L1610),ISNUMBER(INDIRECT("FECHA_"&amp;$B1610,1))), IF(L1610&lt;=INDIRECT("FECHA_"&amp;$B1610,1),"INCUMPLIDA","PROCESO"), "VERIFICAR FECHA")),"SIN VALOR AVANCE")</f>
        <v>CUMPLIDA</v>
      </c>
    </row>
    <row r="1611" spans="1:17" ht="150.75">
      <c r="A1611" s="167" t="s">
        <v>19</v>
      </c>
      <c r="B1611" s="148" t="s">
        <v>13</v>
      </c>
      <c r="C1611" s="564"/>
      <c r="D1611" s="564"/>
      <c r="E1611" s="563"/>
      <c r="F1611" s="563" t="s">
        <v>472</v>
      </c>
      <c r="G1611" s="150" t="s">
        <v>122</v>
      </c>
      <c r="H1611" s="128" t="s">
        <v>122</v>
      </c>
      <c r="I1611" s="128" t="s">
        <v>200</v>
      </c>
      <c r="J1611" s="166">
        <v>1</v>
      </c>
      <c r="K1611" s="186">
        <v>45323</v>
      </c>
      <c r="L1611" s="186">
        <v>45747</v>
      </c>
      <c r="M1611" s="513">
        <f t="shared" si="69"/>
        <v>60.571428571428569</v>
      </c>
      <c r="N1611" s="129">
        <v>1</v>
      </c>
      <c r="O1611" s="160" t="s">
        <v>4989</v>
      </c>
      <c r="P1611" s="511">
        <f t="shared" si="68"/>
        <v>1</v>
      </c>
      <c r="Q1611" s="512" t="str" cm="1">
        <f t="array" aca="1" ref="Q1611" ca="1">IF(ISNUMBER(P1611),IF(P1611=100%,"CUMPLIDA",IF(AND(ISNUMBER(L1611),ISNUMBER(INDIRECT("FECHA_"&amp;$B1611,1))), IF(L1611&lt;=INDIRECT("FECHA_"&amp;$B1611,1),"INCUMPLIDA","PROCESO"), "VERIFICAR FECHA")),"SIN VALOR AVANCE")</f>
        <v>CUMPLIDA</v>
      </c>
    </row>
    <row r="1612" spans="1:17" ht="75.75">
      <c r="A1612" s="167" t="s">
        <v>19</v>
      </c>
      <c r="B1612" s="148" t="s">
        <v>13</v>
      </c>
      <c r="C1612" s="564"/>
      <c r="D1612" s="564"/>
      <c r="E1612" s="563"/>
      <c r="F1612" s="563" t="s">
        <v>472</v>
      </c>
      <c r="G1612" s="150" t="s">
        <v>288</v>
      </c>
      <c r="H1612" s="128" t="s">
        <v>288</v>
      </c>
      <c r="I1612" s="128" t="s">
        <v>125</v>
      </c>
      <c r="J1612" s="166">
        <v>1</v>
      </c>
      <c r="K1612" s="186">
        <v>45231</v>
      </c>
      <c r="L1612" s="186">
        <v>45747</v>
      </c>
      <c r="M1612" s="513">
        <f t="shared" si="69"/>
        <v>73.714285714285708</v>
      </c>
      <c r="N1612" s="129">
        <v>1</v>
      </c>
      <c r="O1612" s="160" t="s">
        <v>4938</v>
      </c>
      <c r="P1612" s="511">
        <f t="shared" si="68"/>
        <v>1</v>
      </c>
      <c r="Q1612" s="512" t="str" cm="1">
        <f t="array" aca="1" ref="Q1612" ca="1">IF(ISNUMBER(P1612),IF(P1612=100%,"CUMPLIDA",IF(AND(ISNUMBER(L1612),ISNUMBER(INDIRECT("FECHA_"&amp;$B1612,1))), IF(L1612&lt;=INDIRECT("FECHA_"&amp;$B1612,1),"INCUMPLIDA","PROCESO"), "VERIFICAR FECHA")),"SIN VALOR AVANCE")</f>
        <v>CUMPLIDA</v>
      </c>
    </row>
    <row r="1613" spans="1:17" ht="225.75">
      <c r="A1613" s="167" t="s">
        <v>19</v>
      </c>
      <c r="B1613" s="148" t="s">
        <v>13</v>
      </c>
      <c r="C1613" s="564"/>
      <c r="D1613" s="564"/>
      <c r="E1613" s="563"/>
      <c r="F1613" s="563" t="s">
        <v>472</v>
      </c>
      <c r="G1613" s="150" t="s">
        <v>289</v>
      </c>
      <c r="H1613" s="128" t="s">
        <v>289</v>
      </c>
      <c r="I1613" s="128" t="s">
        <v>233</v>
      </c>
      <c r="J1613" s="166">
        <v>1</v>
      </c>
      <c r="K1613" s="186">
        <v>45231</v>
      </c>
      <c r="L1613" s="186">
        <v>45808</v>
      </c>
      <c r="M1613" s="513">
        <f t="shared" si="69"/>
        <v>82.428571428571431</v>
      </c>
      <c r="N1613" s="129">
        <v>1</v>
      </c>
      <c r="O1613" s="160" t="s">
        <v>4988</v>
      </c>
      <c r="P1613" s="511">
        <f t="shared" si="68"/>
        <v>1</v>
      </c>
      <c r="Q1613" s="512" t="str" cm="1">
        <f t="array" aca="1" ref="Q1613" ca="1">IF(ISNUMBER(P1613),IF(P1613=100%,"CUMPLIDA",IF(AND(ISNUMBER(L1613),ISNUMBER(INDIRECT("FECHA_"&amp;$B1613,1))), IF(L1613&lt;=INDIRECT("FECHA_"&amp;$B1613,1),"INCUMPLIDA","PROCESO"), "VERIFICAR FECHA")),"SIN VALOR AVANCE")</f>
        <v>CUMPLIDA</v>
      </c>
    </row>
    <row r="1614" spans="1:17" ht="75.75">
      <c r="A1614" s="167" t="s">
        <v>19</v>
      </c>
      <c r="B1614" s="148" t="s">
        <v>13</v>
      </c>
      <c r="C1614" s="564" t="s">
        <v>453</v>
      </c>
      <c r="D1614" s="564" t="s">
        <v>67</v>
      </c>
      <c r="E1614" s="563"/>
      <c r="F1614" s="563" t="s">
        <v>472</v>
      </c>
      <c r="G1614" s="150" t="s">
        <v>128</v>
      </c>
      <c r="H1614" s="128" t="s">
        <v>129</v>
      </c>
      <c r="I1614" s="128" t="s">
        <v>130</v>
      </c>
      <c r="J1614" s="166">
        <v>7</v>
      </c>
      <c r="K1614" s="186">
        <v>46024</v>
      </c>
      <c r="L1614" s="186">
        <v>46660</v>
      </c>
      <c r="M1614" s="513">
        <f t="shared" si="69"/>
        <v>90.857142857142861</v>
      </c>
      <c r="N1614" s="129">
        <v>0</v>
      </c>
      <c r="O1614" s="160" t="s">
        <v>4938</v>
      </c>
      <c r="P1614" s="511">
        <f t="shared" si="68"/>
        <v>0</v>
      </c>
      <c r="Q1614" s="512" t="str" cm="1">
        <f t="array" aca="1" ref="Q1614" ca="1">IF(ISNUMBER(P1614),IF(P1614=100%,"CUMPLIDA",IF(AND(ISNUMBER(L1614),ISNUMBER(INDIRECT("FECHA_"&amp;$B1614,1))), IF(L1614&lt;=INDIRECT("FECHA_"&amp;$B1614,1),"INCUMPLIDA","PROCESO"), "VERIFICAR FECHA")),"SIN VALOR AVANCE")</f>
        <v>PROCESO</v>
      </c>
    </row>
    <row r="1615" spans="1:17" ht="150.75">
      <c r="A1615" s="167" t="s">
        <v>19</v>
      </c>
      <c r="B1615" s="148" t="s">
        <v>13</v>
      </c>
      <c r="C1615" s="564" t="s">
        <v>453</v>
      </c>
      <c r="D1615" s="564" t="s">
        <v>67</v>
      </c>
      <c r="E1615" s="563"/>
      <c r="F1615" s="563" t="s">
        <v>472</v>
      </c>
      <c r="G1615" s="150" t="s">
        <v>131</v>
      </c>
      <c r="H1615" s="128" t="s">
        <v>132</v>
      </c>
      <c r="I1615" s="128" t="s">
        <v>133</v>
      </c>
      <c r="J1615" s="166">
        <v>1</v>
      </c>
      <c r="K1615" s="186">
        <v>46024</v>
      </c>
      <c r="L1615" s="186">
        <v>46660</v>
      </c>
      <c r="M1615" s="513">
        <f t="shared" si="69"/>
        <v>90.857142857142861</v>
      </c>
      <c r="N1615" s="129">
        <v>0</v>
      </c>
      <c r="O1615" s="160" t="s">
        <v>4989</v>
      </c>
      <c r="P1615" s="511">
        <f t="shared" si="68"/>
        <v>0</v>
      </c>
      <c r="Q1615" s="512" t="str" cm="1">
        <f t="array" aca="1" ref="Q1615" ca="1">IF(ISNUMBER(P1615),IF(P1615=100%,"CUMPLIDA",IF(AND(ISNUMBER(L1615),ISNUMBER(INDIRECT("FECHA_"&amp;$B1615,1))), IF(L1615&lt;=INDIRECT("FECHA_"&amp;$B1615,1),"INCUMPLIDA","PROCESO"), "VERIFICAR FECHA")),"SIN VALOR AVANCE")</f>
        <v>PROCESO</v>
      </c>
    </row>
    <row r="1616" spans="1:17" ht="225.75">
      <c r="A1616" s="167" t="s">
        <v>19</v>
      </c>
      <c r="B1616" s="148" t="s">
        <v>13</v>
      </c>
      <c r="C1616" s="564" t="s">
        <v>453</v>
      </c>
      <c r="D1616" s="564" t="s">
        <v>67</v>
      </c>
      <c r="E1616" s="563"/>
      <c r="F1616" s="563" t="s">
        <v>472</v>
      </c>
      <c r="G1616" s="150" t="s">
        <v>134</v>
      </c>
      <c r="H1616" s="128" t="s">
        <v>135</v>
      </c>
      <c r="I1616" s="128" t="s">
        <v>136</v>
      </c>
      <c r="J1616" s="166">
        <v>2</v>
      </c>
      <c r="K1616" s="186">
        <v>46024</v>
      </c>
      <c r="L1616" s="186">
        <v>46660</v>
      </c>
      <c r="M1616" s="513">
        <f t="shared" si="69"/>
        <v>90.857142857142861</v>
      </c>
      <c r="N1616" s="129">
        <v>0</v>
      </c>
      <c r="O1616" s="160" t="s">
        <v>4988</v>
      </c>
      <c r="P1616" s="511">
        <f t="shared" si="68"/>
        <v>0</v>
      </c>
      <c r="Q1616" s="512" t="str" cm="1">
        <f t="array" aca="1" ref="Q1616" ca="1">IF(ISNUMBER(P1616),IF(P1616=100%,"CUMPLIDA",IF(AND(ISNUMBER(L1616),ISNUMBER(INDIRECT("FECHA_"&amp;$B1616,1))), IF(L1616&lt;=INDIRECT("FECHA_"&amp;$B1616,1),"INCUMPLIDA","PROCESO"), "VERIFICAR FECHA")),"SIN VALOR AVANCE")</f>
        <v>PROCESO</v>
      </c>
    </row>
    <row r="1617" spans="1:17" ht="105.75">
      <c r="A1617" s="167" t="s">
        <v>19</v>
      </c>
      <c r="B1617" s="148" t="s">
        <v>13</v>
      </c>
      <c r="C1617" s="564" t="s">
        <v>453</v>
      </c>
      <c r="D1617" s="564" t="s">
        <v>67</v>
      </c>
      <c r="E1617" s="563"/>
      <c r="F1617" s="563" t="s">
        <v>472</v>
      </c>
      <c r="G1617" s="150" t="s">
        <v>473</v>
      </c>
      <c r="H1617" s="128" t="s">
        <v>474</v>
      </c>
      <c r="I1617" s="128" t="s">
        <v>224</v>
      </c>
      <c r="J1617" s="158">
        <v>12</v>
      </c>
      <c r="K1617" s="159">
        <v>44958</v>
      </c>
      <c r="L1617" s="159">
        <v>45323</v>
      </c>
      <c r="M1617" s="513">
        <f t="shared" si="69"/>
        <v>52.142857142857146</v>
      </c>
      <c r="N1617" s="129">
        <v>12</v>
      </c>
      <c r="O1617" s="128" t="s">
        <v>4992</v>
      </c>
      <c r="P1617" s="511">
        <f t="shared" ref="P1617:P1680" si="70">N1617/J1617</f>
        <v>1</v>
      </c>
      <c r="Q1617" s="512" t="str" cm="1">
        <f t="array" aca="1" ref="Q1617" ca="1">IF(ISNUMBER(P1617),IF(P1617=100%,"CUMPLIDA",IF(AND(ISNUMBER(L1617),ISNUMBER(INDIRECT("FECHA_"&amp;$B1617,1))), IF(L1617&lt;=INDIRECT("FECHA_"&amp;$B1617,1),"INCUMPLIDA","PROCESO"), "VERIFICAR FECHA")),"SIN VALOR AVANCE")</f>
        <v>CUMPLIDA</v>
      </c>
    </row>
    <row r="1618" spans="1:17" ht="105.75">
      <c r="A1618" s="167" t="s">
        <v>19</v>
      </c>
      <c r="B1618" s="148" t="s">
        <v>13</v>
      </c>
      <c r="C1618" s="564" t="s">
        <v>453</v>
      </c>
      <c r="D1618" s="564" t="s">
        <v>67</v>
      </c>
      <c r="E1618" s="563"/>
      <c r="F1618" s="563" t="s">
        <v>472</v>
      </c>
      <c r="G1618" s="150" t="s">
        <v>475</v>
      </c>
      <c r="H1618" s="128" t="s">
        <v>476</v>
      </c>
      <c r="I1618" s="128" t="s">
        <v>224</v>
      </c>
      <c r="J1618" s="158">
        <v>4</v>
      </c>
      <c r="K1618" s="159">
        <v>44958</v>
      </c>
      <c r="L1618" s="159">
        <v>45323</v>
      </c>
      <c r="M1618" s="513">
        <f t="shared" si="69"/>
        <v>52.142857142857146</v>
      </c>
      <c r="N1618" s="129">
        <v>4</v>
      </c>
      <c r="O1618" s="128" t="s">
        <v>4992</v>
      </c>
      <c r="P1618" s="511">
        <f t="shared" si="70"/>
        <v>1</v>
      </c>
      <c r="Q1618" s="512" t="str" cm="1">
        <f t="array" aca="1" ref="Q1618" ca="1">IF(ISNUMBER(P1618),IF(P1618=100%,"CUMPLIDA",IF(AND(ISNUMBER(L1618),ISNUMBER(INDIRECT("FECHA_"&amp;$B1618,1))), IF(L1618&lt;=INDIRECT("FECHA_"&amp;$B1618,1),"INCUMPLIDA","PROCESO"), "VERIFICAR FECHA")),"SIN VALOR AVANCE")</f>
        <v>CUMPLIDA</v>
      </c>
    </row>
    <row r="1619" spans="1:17" ht="105.75">
      <c r="A1619" s="167" t="s">
        <v>19</v>
      </c>
      <c r="B1619" s="148" t="s">
        <v>13</v>
      </c>
      <c r="C1619" s="564" t="s">
        <v>453</v>
      </c>
      <c r="D1619" s="564" t="s">
        <v>67</v>
      </c>
      <c r="E1619" s="563"/>
      <c r="F1619" s="563" t="s">
        <v>472</v>
      </c>
      <c r="G1619" s="150" t="s">
        <v>470</v>
      </c>
      <c r="H1619" s="128" t="s">
        <v>471</v>
      </c>
      <c r="I1619" s="128" t="s">
        <v>224</v>
      </c>
      <c r="J1619" s="158">
        <v>1</v>
      </c>
      <c r="K1619" s="159">
        <v>44958</v>
      </c>
      <c r="L1619" s="159">
        <v>44985</v>
      </c>
      <c r="M1619" s="513">
        <f t="shared" si="69"/>
        <v>3.8571428571428572</v>
      </c>
      <c r="N1619" s="129">
        <v>1</v>
      </c>
      <c r="O1619" s="128" t="s">
        <v>4992</v>
      </c>
      <c r="P1619" s="511">
        <f t="shared" si="70"/>
        <v>1</v>
      </c>
      <c r="Q1619" s="512" t="str" cm="1">
        <f t="array" aca="1" ref="Q1619" ca="1">IF(ISNUMBER(P1619),IF(P1619=100%,"CUMPLIDA",IF(AND(ISNUMBER(L1619),ISNUMBER(INDIRECT("FECHA_"&amp;$B1619,1))), IF(L1619&lt;=INDIRECT("FECHA_"&amp;$B1619,1),"INCUMPLIDA","PROCESO"), "VERIFICAR FECHA")),"SIN VALOR AVANCE")</f>
        <v>CUMPLIDA</v>
      </c>
    </row>
    <row r="1620" spans="1:17" ht="75.75">
      <c r="A1620" s="167" t="s">
        <v>19</v>
      </c>
      <c r="B1620" s="148" t="s">
        <v>13</v>
      </c>
      <c r="C1620" s="564" t="s">
        <v>453</v>
      </c>
      <c r="D1620" s="564" t="s">
        <v>67</v>
      </c>
      <c r="E1620" s="563" t="s">
        <v>4995</v>
      </c>
      <c r="F1620" s="563" t="s">
        <v>477</v>
      </c>
      <c r="G1620" s="563" t="s">
        <v>461</v>
      </c>
      <c r="H1620" s="175" t="s">
        <v>227</v>
      </c>
      <c r="I1620" s="128" t="s">
        <v>228</v>
      </c>
      <c r="J1620" s="158">
        <v>1</v>
      </c>
      <c r="K1620" s="159">
        <v>45231</v>
      </c>
      <c r="L1620" s="159">
        <v>45504</v>
      </c>
      <c r="M1620" s="513">
        <f t="shared" si="69"/>
        <v>39</v>
      </c>
      <c r="N1620" s="129">
        <v>1</v>
      </c>
      <c r="O1620" s="160" t="s">
        <v>4894</v>
      </c>
      <c r="P1620" s="511">
        <f t="shared" si="70"/>
        <v>1</v>
      </c>
      <c r="Q1620" s="512" t="str" cm="1">
        <f t="array" aca="1" ref="Q1620" ca="1">IF(ISNUMBER(P1620),IF(P1620=100%,"CUMPLIDA",IF(AND(ISNUMBER(L1620),ISNUMBER(INDIRECT("FECHA_"&amp;$B1620,1))), IF(L1620&lt;=INDIRECT("FECHA_"&amp;$B1620,1),"INCUMPLIDA","PROCESO"), "VERIFICAR FECHA")),"SIN VALOR AVANCE")</f>
        <v>CUMPLIDA</v>
      </c>
    </row>
    <row r="1621" spans="1:17" ht="225.75">
      <c r="A1621" s="167" t="s">
        <v>19</v>
      </c>
      <c r="B1621" s="148" t="s">
        <v>13</v>
      </c>
      <c r="C1621" s="564"/>
      <c r="D1621" s="564"/>
      <c r="E1621" s="563"/>
      <c r="F1621" s="563" t="s">
        <v>477</v>
      </c>
      <c r="G1621" s="563"/>
      <c r="H1621" s="175" t="s">
        <v>230</v>
      </c>
      <c r="I1621" s="128" t="s">
        <v>231</v>
      </c>
      <c r="J1621" s="158">
        <v>1</v>
      </c>
      <c r="K1621" s="159">
        <v>45231</v>
      </c>
      <c r="L1621" s="159">
        <v>45504</v>
      </c>
      <c r="M1621" s="513">
        <f t="shared" si="69"/>
        <v>39</v>
      </c>
      <c r="N1621" s="129">
        <v>1</v>
      </c>
      <c r="O1621" s="160" t="s">
        <v>4988</v>
      </c>
      <c r="P1621" s="511">
        <f t="shared" si="70"/>
        <v>1</v>
      </c>
      <c r="Q1621" s="512" t="str" cm="1">
        <f t="array" aca="1" ref="Q1621" ca="1">IF(ISNUMBER(P1621),IF(P1621=100%,"CUMPLIDA",IF(AND(ISNUMBER(L1621),ISNUMBER(INDIRECT("FECHA_"&amp;$B1621,1))), IF(L1621&lt;=INDIRECT("FECHA_"&amp;$B1621,1),"INCUMPLIDA","PROCESO"), "VERIFICAR FECHA")),"SIN VALOR AVANCE")</f>
        <v>CUMPLIDA</v>
      </c>
    </row>
    <row r="1622" spans="1:17" ht="150.75">
      <c r="A1622" s="167" t="s">
        <v>19</v>
      </c>
      <c r="B1622" s="148" t="s">
        <v>13</v>
      </c>
      <c r="C1622" s="564"/>
      <c r="D1622" s="564"/>
      <c r="E1622" s="563"/>
      <c r="F1622" s="563" t="s">
        <v>477</v>
      </c>
      <c r="G1622" s="150" t="s">
        <v>117</v>
      </c>
      <c r="H1622" s="128" t="s">
        <v>118</v>
      </c>
      <c r="I1622" s="128" t="s">
        <v>119</v>
      </c>
      <c r="J1622" s="166">
        <v>1</v>
      </c>
      <c r="K1622" s="186">
        <v>45323</v>
      </c>
      <c r="L1622" s="186">
        <v>45747</v>
      </c>
      <c r="M1622" s="513">
        <f t="shared" si="69"/>
        <v>60.571428571428569</v>
      </c>
      <c r="N1622" s="129">
        <v>1</v>
      </c>
      <c r="O1622" s="160" t="s">
        <v>4989</v>
      </c>
      <c r="P1622" s="511">
        <f t="shared" si="70"/>
        <v>1</v>
      </c>
      <c r="Q1622" s="512" t="str" cm="1">
        <f t="array" aca="1" ref="Q1622" ca="1">IF(ISNUMBER(P1622),IF(P1622=100%,"CUMPLIDA",IF(AND(ISNUMBER(L1622),ISNUMBER(INDIRECT("FECHA_"&amp;$B1622,1))), IF(L1622&lt;=INDIRECT("FECHA_"&amp;$B1622,1),"INCUMPLIDA","PROCESO"), "VERIFICAR FECHA")),"SIN VALOR AVANCE")</f>
        <v>CUMPLIDA</v>
      </c>
    </row>
    <row r="1623" spans="1:17" ht="75.75">
      <c r="A1623" s="167" t="s">
        <v>19</v>
      </c>
      <c r="B1623" s="148" t="s">
        <v>13</v>
      </c>
      <c r="C1623" s="564"/>
      <c r="D1623" s="564"/>
      <c r="E1623" s="563"/>
      <c r="F1623" s="563" t="s">
        <v>477</v>
      </c>
      <c r="G1623" s="150" t="s">
        <v>120</v>
      </c>
      <c r="H1623" s="128" t="s">
        <v>120</v>
      </c>
      <c r="I1623" s="128" t="s">
        <v>121</v>
      </c>
      <c r="J1623" s="166">
        <v>1</v>
      </c>
      <c r="K1623" s="186">
        <v>45323</v>
      </c>
      <c r="L1623" s="186">
        <v>45747</v>
      </c>
      <c r="M1623" s="513">
        <f t="shared" si="69"/>
        <v>60.571428571428569</v>
      </c>
      <c r="N1623" s="129">
        <v>1</v>
      </c>
      <c r="O1623" s="160" t="s">
        <v>4938</v>
      </c>
      <c r="P1623" s="511">
        <f t="shared" si="70"/>
        <v>1</v>
      </c>
      <c r="Q1623" s="512" t="str" cm="1">
        <f t="array" aca="1" ref="Q1623" ca="1">IF(ISNUMBER(P1623),IF(P1623=100%,"CUMPLIDA",IF(AND(ISNUMBER(L1623),ISNUMBER(INDIRECT("FECHA_"&amp;$B1623,1))), IF(L1623&lt;=INDIRECT("FECHA_"&amp;$B1623,1),"INCUMPLIDA","PROCESO"), "VERIFICAR FECHA")),"SIN VALOR AVANCE")</f>
        <v>CUMPLIDA</v>
      </c>
    </row>
    <row r="1624" spans="1:17" ht="75.75">
      <c r="A1624" s="167" t="s">
        <v>19</v>
      </c>
      <c r="B1624" s="148" t="s">
        <v>13</v>
      </c>
      <c r="C1624" s="564" t="s">
        <v>453</v>
      </c>
      <c r="D1624" s="564" t="s">
        <v>67</v>
      </c>
      <c r="E1624" s="563"/>
      <c r="F1624" s="563" t="s">
        <v>477</v>
      </c>
      <c r="G1624" s="150" t="s">
        <v>194</v>
      </c>
      <c r="H1624" s="128" t="s">
        <v>195</v>
      </c>
      <c r="I1624" s="128" t="s">
        <v>196</v>
      </c>
      <c r="J1624" s="166">
        <v>1</v>
      </c>
      <c r="K1624" s="186">
        <v>45231</v>
      </c>
      <c r="L1624" s="186">
        <v>45747</v>
      </c>
      <c r="M1624" s="513">
        <f t="shared" si="69"/>
        <v>73.714285714285708</v>
      </c>
      <c r="N1624" s="129">
        <v>1</v>
      </c>
      <c r="O1624" s="160" t="s">
        <v>4938</v>
      </c>
      <c r="P1624" s="511">
        <f t="shared" si="70"/>
        <v>1</v>
      </c>
      <c r="Q1624" s="512" t="str" cm="1">
        <f t="array" aca="1" ref="Q1624" ca="1">IF(ISNUMBER(P1624),IF(P1624=100%,"CUMPLIDA",IF(AND(ISNUMBER(L1624),ISNUMBER(INDIRECT("FECHA_"&amp;$B1624,1))), IF(L1624&lt;=INDIRECT("FECHA_"&amp;$B1624,1),"INCUMPLIDA","PROCESO"), "VERIFICAR FECHA")),"SIN VALOR AVANCE")</f>
        <v>CUMPLIDA</v>
      </c>
    </row>
    <row r="1625" spans="1:17" ht="150.75">
      <c r="A1625" s="167" t="s">
        <v>19</v>
      </c>
      <c r="B1625" s="148" t="s">
        <v>13</v>
      </c>
      <c r="C1625" s="564"/>
      <c r="D1625" s="564"/>
      <c r="E1625" s="563"/>
      <c r="F1625" s="563" t="s">
        <v>477</v>
      </c>
      <c r="G1625" s="150" t="s">
        <v>122</v>
      </c>
      <c r="H1625" s="128" t="s">
        <v>122</v>
      </c>
      <c r="I1625" s="128" t="s">
        <v>200</v>
      </c>
      <c r="J1625" s="166">
        <v>1</v>
      </c>
      <c r="K1625" s="186">
        <v>45323</v>
      </c>
      <c r="L1625" s="186">
        <v>45747</v>
      </c>
      <c r="M1625" s="513">
        <f t="shared" si="69"/>
        <v>60.571428571428569</v>
      </c>
      <c r="N1625" s="129">
        <v>1</v>
      </c>
      <c r="O1625" s="160" t="s">
        <v>4989</v>
      </c>
      <c r="P1625" s="511">
        <f t="shared" si="70"/>
        <v>1</v>
      </c>
      <c r="Q1625" s="512" t="str" cm="1">
        <f t="array" aca="1" ref="Q1625" ca="1">IF(ISNUMBER(P1625),IF(P1625=100%,"CUMPLIDA",IF(AND(ISNUMBER(L1625),ISNUMBER(INDIRECT("FECHA_"&amp;$B1625,1))), IF(L1625&lt;=INDIRECT("FECHA_"&amp;$B1625,1),"INCUMPLIDA","PROCESO"), "VERIFICAR FECHA")),"SIN VALOR AVANCE")</f>
        <v>CUMPLIDA</v>
      </c>
    </row>
    <row r="1626" spans="1:17" ht="75.75">
      <c r="A1626" s="167" t="s">
        <v>19</v>
      </c>
      <c r="B1626" s="148" t="s">
        <v>13</v>
      </c>
      <c r="C1626" s="564"/>
      <c r="D1626" s="564"/>
      <c r="E1626" s="563"/>
      <c r="F1626" s="563" t="s">
        <v>477</v>
      </c>
      <c r="G1626" s="150" t="s">
        <v>288</v>
      </c>
      <c r="H1626" s="128" t="s">
        <v>288</v>
      </c>
      <c r="I1626" s="128" t="s">
        <v>125</v>
      </c>
      <c r="J1626" s="166">
        <v>1</v>
      </c>
      <c r="K1626" s="186">
        <v>45231</v>
      </c>
      <c r="L1626" s="186">
        <v>45747</v>
      </c>
      <c r="M1626" s="513">
        <f t="shared" si="69"/>
        <v>73.714285714285708</v>
      </c>
      <c r="N1626" s="129">
        <v>1</v>
      </c>
      <c r="O1626" s="160" t="s">
        <v>4938</v>
      </c>
      <c r="P1626" s="511">
        <f t="shared" si="70"/>
        <v>1</v>
      </c>
      <c r="Q1626" s="512" t="str" cm="1">
        <f t="array" aca="1" ref="Q1626" ca="1">IF(ISNUMBER(P1626),IF(P1626=100%,"CUMPLIDA",IF(AND(ISNUMBER(L1626),ISNUMBER(INDIRECT("FECHA_"&amp;$B1626,1))), IF(L1626&lt;=INDIRECT("FECHA_"&amp;$B1626,1),"INCUMPLIDA","PROCESO"), "VERIFICAR FECHA")),"SIN VALOR AVANCE")</f>
        <v>CUMPLIDA</v>
      </c>
    </row>
    <row r="1627" spans="1:17" ht="225.75">
      <c r="A1627" s="167" t="s">
        <v>19</v>
      </c>
      <c r="B1627" s="148" t="s">
        <v>13</v>
      </c>
      <c r="C1627" s="564"/>
      <c r="D1627" s="564"/>
      <c r="E1627" s="563"/>
      <c r="F1627" s="563" t="s">
        <v>477</v>
      </c>
      <c r="G1627" s="150" t="s">
        <v>289</v>
      </c>
      <c r="H1627" s="128" t="s">
        <v>289</v>
      </c>
      <c r="I1627" s="128" t="s">
        <v>233</v>
      </c>
      <c r="J1627" s="166">
        <v>1</v>
      </c>
      <c r="K1627" s="186">
        <v>45231</v>
      </c>
      <c r="L1627" s="186">
        <v>45808</v>
      </c>
      <c r="M1627" s="513">
        <f t="shared" si="69"/>
        <v>82.428571428571431</v>
      </c>
      <c r="N1627" s="129">
        <v>1</v>
      </c>
      <c r="O1627" s="160" t="s">
        <v>4988</v>
      </c>
      <c r="P1627" s="511">
        <f t="shared" si="70"/>
        <v>1</v>
      </c>
      <c r="Q1627" s="512" t="str" cm="1">
        <f t="array" aca="1" ref="Q1627" ca="1">IF(ISNUMBER(P1627),IF(P1627=100%,"CUMPLIDA",IF(AND(ISNUMBER(L1627),ISNUMBER(INDIRECT("FECHA_"&amp;$B1627,1))), IF(L1627&lt;=INDIRECT("FECHA_"&amp;$B1627,1),"INCUMPLIDA","PROCESO"), "VERIFICAR FECHA")),"SIN VALOR AVANCE")</f>
        <v>CUMPLIDA</v>
      </c>
    </row>
    <row r="1628" spans="1:17" ht="75.75">
      <c r="A1628" s="167" t="s">
        <v>19</v>
      </c>
      <c r="B1628" s="148" t="s">
        <v>13</v>
      </c>
      <c r="C1628" s="564"/>
      <c r="D1628" s="564"/>
      <c r="E1628" s="563"/>
      <c r="F1628" s="563" t="s">
        <v>477</v>
      </c>
      <c r="G1628" s="150" t="s">
        <v>128</v>
      </c>
      <c r="H1628" s="128" t="s">
        <v>129</v>
      </c>
      <c r="I1628" s="128" t="s">
        <v>130</v>
      </c>
      <c r="J1628" s="166">
        <v>12</v>
      </c>
      <c r="K1628" s="186">
        <v>46024</v>
      </c>
      <c r="L1628" s="186">
        <v>47118</v>
      </c>
      <c r="M1628" s="513">
        <f t="shared" si="69"/>
        <v>156.28571428571428</v>
      </c>
      <c r="N1628" s="129">
        <v>0</v>
      </c>
      <c r="O1628" s="160" t="s">
        <v>4938</v>
      </c>
      <c r="P1628" s="511">
        <f t="shared" si="70"/>
        <v>0</v>
      </c>
      <c r="Q1628" s="512" t="str" cm="1">
        <f t="array" aca="1" ref="Q1628" ca="1">IF(ISNUMBER(P1628),IF(P1628=100%,"CUMPLIDA",IF(AND(ISNUMBER(L1628),ISNUMBER(INDIRECT("FECHA_"&amp;$B1628,1))), IF(L1628&lt;=INDIRECT("FECHA_"&amp;$B1628,1),"INCUMPLIDA","PROCESO"), "VERIFICAR FECHA")),"SIN VALOR AVANCE")</f>
        <v>PROCESO</v>
      </c>
    </row>
    <row r="1629" spans="1:17" ht="135.75">
      <c r="A1629" s="167" t="s">
        <v>19</v>
      </c>
      <c r="B1629" s="148" t="s">
        <v>13</v>
      </c>
      <c r="C1629" s="564"/>
      <c r="D1629" s="564"/>
      <c r="E1629" s="563"/>
      <c r="F1629" s="563" t="s">
        <v>477</v>
      </c>
      <c r="G1629" s="150" t="s">
        <v>131</v>
      </c>
      <c r="H1629" s="128" t="s">
        <v>132</v>
      </c>
      <c r="I1629" s="128" t="s">
        <v>133</v>
      </c>
      <c r="J1629" s="166">
        <v>1</v>
      </c>
      <c r="K1629" s="186">
        <v>46024</v>
      </c>
      <c r="L1629" s="186">
        <v>47118</v>
      </c>
      <c r="M1629" s="513">
        <f t="shared" si="69"/>
        <v>156.28571428571428</v>
      </c>
      <c r="N1629" s="129">
        <v>0</v>
      </c>
      <c r="O1629" s="160" t="s">
        <v>4996</v>
      </c>
      <c r="P1629" s="511">
        <f t="shared" si="70"/>
        <v>0</v>
      </c>
      <c r="Q1629" s="512" t="str" cm="1">
        <f t="array" aca="1" ref="Q1629" ca="1">IF(ISNUMBER(P1629),IF(P1629=100%,"CUMPLIDA",IF(AND(ISNUMBER(L1629),ISNUMBER(INDIRECT("FECHA_"&amp;$B1629,1))), IF(L1629&lt;=INDIRECT("FECHA_"&amp;$B1629,1),"INCUMPLIDA","PROCESO"), "VERIFICAR FECHA")),"SIN VALOR AVANCE")</f>
        <v>PROCESO</v>
      </c>
    </row>
    <row r="1630" spans="1:17" ht="225.75">
      <c r="A1630" s="167" t="s">
        <v>19</v>
      </c>
      <c r="B1630" s="148" t="s">
        <v>13</v>
      </c>
      <c r="C1630" s="564" t="s">
        <v>453</v>
      </c>
      <c r="D1630" s="564" t="s">
        <v>67</v>
      </c>
      <c r="E1630" s="563"/>
      <c r="F1630" s="563" t="s">
        <v>477</v>
      </c>
      <c r="G1630" s="150" t="s">
        <v>134</v>
      </c>
      <c r="H1630" s="128" t="s">
        <v>135</v>
      </c>
      <c r="I1630" s="128" t="s">
        <v>136</v>
      </c>
      <c r="J1630" s="166">
        <v>2</v>
      </c>
      <c r="K1630" s="186">
        <v>46024</v>
      </c>
      <c r="L1630" s="186">
        <v>47118</v>
      </c>
      <c r="M1630" s="513">
        <f t="shared" si="69"/>
        <v>156.28571428571428</v>
      </c>
      <c r="N1630" s="129">
        <v>0</v>
      </c>
      <c r="O1630" s="160" t="s">
        <v>4988</v>
      </c>
      <c r="P1630" s="511">
        <f t="shared" si="70"/>
        <v>0</v>
      </c>
      <c r="Q1630" s="512" t="str" cm="1">
        <f t="array" aca="1" ref="Q1630" ca="1">IF(ISNUMBER(P1630),IF(P1630=100%,"CUMPLIDA",IF(AND(ISNUMBER(L1630),ISNUMBER(INDIRECT("FECHA_"&amp;$B1630,1))), IF(L1630&lt;=INDIRECT("FECHA_"&amp;$B1630,1),"INCUMPLIDA","PROCESO"), "VERIFICAR FECHA")),"SIN VALOR AVANCE")</f>
        <v>PROCESO</v>
      </c>
    </row>
    <row r="1631" spans="1:17" ht="150.75">
      <c r="A1631" s="167" t="s">
        <v>19</v>
      </c>
      <c r="B1631" s="148" t="s">
        <v>13</v>
      </c>
      <c r="C1631" s="564" t="s">
        <v>453</v>
      </c>
      <c r="D1631" s="564" t="s">
        <v>67</v>
      </c>
      <c r="E1631" s="563"/>
      <c r="F1631" s="563" t="s">
        <v>477</v>
      </c>
      <c r="G1631" s="150" t="s">
        <v>478</v>
      </c>
      <c r="H1631" s="128" t="s">
        <v>479</v>
      </c>
      <c r="I1631" s="128" t="s">
        <v>480</v>
      </c>
      <c r="J1631" s="158">
        <v>6</v>
      </c>
      <c r="K1631" s="159">
        <v>44927</v>
      </c>
      <c r="L1631" s="159">
        <v>45565</v>
      </c>
      <c r="M1631" s="513">
        <f t="shared" si="69"/>
        <v>91.142857142857139</v>
      </c>
      <c r="N1631" s="129">
        <v>6</v>
      </c>
      <c r="O1631" s="128" t="s">
        <v>4997</v>
      </c>
      <c r="P1631" s="511">
        <f t="shared" si="70"/>
        <v>1</v>
      </c>
      <c r="Q1631" s="512" t="str" cm="1">
        <f t="array" aca="1" ref="Q1631" ca="1">IF(ISNUMBER(P1631),IF(P1631=100%,"CUMPLIDA",IF(AND(ISNUMBER(L1631),ISNUMBER(INDIRECT("FECHA_"&amp;$B1631,1))), IF(L1631&lt;=INDIRECT("FECHA_"&amp;$B1631,1),"INCUMPLIDA","PROCESO"), "VERIFICAR FECHA")),"SIN VALOR AVANCE")</f>
        <v>CUMPLIDA</v>
      </c>
    </row>
    <row r="1632" spans="1:17" ht="135.75">
      <c r="A1632" s="167" t="s">
        <v>19</v>
      </c>
      <c r="B1632" s="148" t="s">
        <v>13</v>
      </c>
      <c r="C1632" s="564" t="s">
        <v>453</v>
      </c>
      <c r="D1632" s="564" t="s">
        <v>67</v>
      </c>
      <c r="E1632" s="563"/>
      <c r="F1632" s="563" t="s">
        <v>477</v>
      </c>
      <c r="G1632" s="150" t="s">
        <v>481</v>
      </c>
      <c r="H1632" s="128" t="s">
        <v>482</v>
      </c>
      <c r="I1632" s="128" t="s">
        <v>483</v>
      </c>
      <c r="J1632" s="158">
        <v>1</v>
      </c>
      <c r="K1632" s="159">
        <v>44927</v>
      </c>
      <c r="L1632" s="159">
        <v>44972</v>
      </c>
      <c r="M1632" s="513">
        <f t="shared" si="69"/>
        <v>6.4285714285714288</v>
      </c>
      <c r="N1632" s="129">
        <v>1</v>
      </c>
      <c r="O1632" s="128" t="s">
        <v>4998</v>
      </c>
      <c r="P1632" s="511">
        <f t="shared" si="70"/>
        <v>1</v>
      </c>
      <c r="Q1632" s="512" t="str" cm="1">
        <f t="array" aca="1" ref="Q1632" ca="1">IF(ISNUMBER(P1632),IF(P1632=100%,"CUMPLIDA",IF(AND(ISNUMBER(L1632),ISNUMBER(INDIRECT("FECHA_"&amp;$B1632,1))), IF(L1632&lt;=INDIRECT("FECHA_"&amp;$B1632,1),"INCUMPLIDA","PROCESO"), "VERIFICAR FECHA")),"SIN VALOR AVANCE")</f>
        <v>CUMPLIDA</v>
      </c>
    </row>
    <row r="1633" spans="1:17" ht="210.75">
      <c r="A1633" s="167" t="s">
        <v>19</v>
      </c>
      <c r="B1633" s="148" t="s">
        <v>13</v>
      </c>
      <c r="C1633" s="564" t="s">
        <v>453</v>
      </c>
      <c r="D1633" s="564" t="s">
        <v>67</v>
      </c>
      <c r="E1633" s="563"/>
      <c r="F1633" s="563" t="s">
        <v>477</v>
      </c>
      <c r="G1633" s="150" t="s">
        <v>481</v>
      </c>
      <c r="H1633" s="128" t="s">
        <v>484</v>
      </c>
      <c r="I1633" s="128" t="s">
        <v>485</v>
      </c>
      <c r="J1633" s="158">
        <v>1</v>
      </c>
      <c r="K1633" s="159">
        <v>44973</v>
      </c>
      <c r="L1633" s="159">
        <v>45000</v>
      </c>
      <c r="M1633" s="513">
        <f t="shared" si="69"/>
        <v>3.8571428571428572</v>
      </c>
      <c r="N1633" s="129">
        <v>1</v>
      </c>
      <c r="O1633" s="128" t="s">
        <v>4999</v>
      </c>
      <c r="P1633" s="511">
        <f t="shared" si="70"/>
        <v>1</v>
      </c>
      <c r="Q1633" s="512" t="str" cm="1">
        <f t="array" aca="1" ref="Q1633" ca="1">IF(ISNUMBER(P1633),IF(P1633=100%,"CUMPLIDA",IF(AND(ISNUMBER(L1633),ISNUMBER(INDIRECT("FECHA_"&amp;$B1633,1))), IF(L1633&lt;=INDIRECT("FECHA_"&amp;$B1633,1),"INCUMPLIDA","PROCESO"), "VERIFICAR FECHA")),"SIN VALOR AVANCE")</f>
        <v>CUMPLIDA</v>
      </c>
    </row>
    <row r="1634" spans="1:17" ht="210.75">
      <c r="A1634" s="167" t="s">
        <v>19</v>
      </c>
      <c r="B1634" s="148" t="s">
        <v>13</v>
      </c>
      <c r="C1634" s="564" t="s">
        <v>453</v>
      </c>
      <c r="D1634" s="564" t="s">
        <v>67</v>
      </c>
      <c r="E1634" s="563"/>
      <c r="F1634" s="563" t="s">
        <v>477</v>
      </c>
      <c r="G1634" s="150" t="s">
        <v>481</v>
      </c>
      <c r="H1634" s="128" t="s">
        <v>486</v>
      </c>
      <c r="I1634" s="128" t="s">
        <v>487</v>
      </c>
      <c r="J1634" s="158">
        <v>1</v>
      </c>
      <c r="K1634" s="159">
        <v>45001</v>
      </c>
      <c r="L1634" s="159">
        <v>45412</v>
      </c>
      <c r="M1634" s="513">
        <f t="shared" si="69"/>
        <v>58.714285714285715</v>
      </c>
      <c r="N1634" s="129">
        <v>1</v>
      </c>
      <c r="O1634" s="128" t="s">
        <v>4999</v>
      </c>
      <c r="P1634" s="511">
        <f t="shared" si="70"/>
        <v>1</v>
      </c>
      <c r="Q1634" s="512" t="str" cm="1">
        <f t="array" aca="1" ref="Q1634" ca="1">IF(ISNUMBER(P1634),IF(P1634=100%,"CUMPLIDA",IF(AND(ISNUMBER(L1634),ISNUMBER(INDIRECT("FECHA_"&amp;$B1634,1))), IF(L1634&lt;=INDIRECT("FECHA_"&amp;$B1634,1),"INCUMPLIDA","PROCESO"), "VERIFICAR FECHA")),"SIN VALOR AVANCE")</f>
        <v>CUMPLIDA</v>
      </c>
    </row>
    <row r="1635" spans="1:17" ht="180.75">
      <c r="A1635" s="167" t="s">
        <v>19</v>
      </c>
      <c r="B1635" s="148" t="s">
        <v>13</v>
      </c>
      <c r="C1635" s="564" t="s">
        <v>453</v>
      </c>
      <c r="D1635" s="564" t="s">
        <v>67</v>
      </c>
      <c r="E1635" s="563" t="s">
        <v>5000</v>
      </c>
      <c r="F1635" s="563" t="s">
        <v>488</v>
      </c>
      <c r="G1635" s="150" t="s">
        <v>489</v>
      </c>
      <c r="H1635" s="128" t="s">
        <v>459</v>
      </c>
      <c r="I1635" s="128" t="s">
        <v>460</v>
      </c>
      <c r="J1635" s="158">
        <v>3</v>
      </c>
      <c r="K1635" s="159">
        <v>44958</v>
      </c>
      <c r="L1635" s="159">
        <v>45323</v>
      </c>
      <c r="M1635" s="513">
        <f t="shared" si="69"/>
        <v>52.142857142857146</v>
      </c>
      <c r="N1635" s="129">
        <v>3</v>
      </c>
      <c r="O1635" s="128" t="s">
        <v>5001</v>
      </c>
      <c r="P1635" s="511">
        <f t="shared" si="70"/>
        <v>1</v>
      </c>
      <c r="Q1635" s="512" t="str" cm="1">
        <f t="array" aca="1" ref="Q1635" ca="1">IF(ISNUMBER(P1635),IF(P1635=100%,"CUMPLIDA",IF(AND(ISNUMBER(L1635),ISNUMBER(INDIRECT("FECHA_"&amp;$B1635,1))), IF(L1635&lt;=INDIRECT("FECHA_"&amp;$B1635,1),"INCUMPLIDA","PROCESO"), "VERIFICAR FECHA")),"SIN VALOR AVANCE")</f>
        <v>CUMPLIDA</v>
      </c>
    </row>
    <row r="1636" spans="1:17" ht="75.75">
      <c r="A1636" s="167" t="s">
        <v>19</v>
      </c>
      <c r="B1636" s="148" t="s">
        <v>13</v>
      </c>
      <c r="C1636" s="564"/>
      <c r="D1636" s="564"/>
      <c r="E1636" s="563"/>
      <c r="F1636" s="563" t="s">
        <v>488</v>
      </c>
      <c r="G1636" s="150" t="s">
        <v>461</v>
      </c>
      <c r="H1636" s="175" t="s">
        <v>227</v>
      </c>
      <c r="I1636" s="128" t="s">
        <v>228</v>
      </c>
      <c r="J1636" s="158">
        <v>1</v>
      </c>
      <c r="K1636" s="159">
        <v>45231</v>
      </c>
      <c r="L1636" s="159">
        <v>45504</v>
      </c>
      <c r="M1636" s="513">
        <f t="shared" si="69"/>
        <v>39</v>
      </c>
      <c r="N1636" s="129">
        <v>1</v>
      </c>
      <c r="O1636" s="160" t="s">
        <v>4894</v>
      </c>
      <c r="P1636" s="511">
        <f t="shared" si="70"/>
        <v>1</v>
      </c>
      <c r="Q1636" s="512" t="str" cm="1">
        <f t="array" aca="1" ref="Q1636" ca="1">IF(ISNUMBER(P1636),IF(P1636=100%,"CUMPLIDA",IF(AND(ISNUMBER(L1636),ISNUMBER(INDIRECT("FECHA_"&amp;$B1636,1))), IF(L1636&lt;=INDIRECT("FECHA_"&amp;$B1636,1),"INCUMPLIDA","PROCESO"), "VERIFICAR FECHA")),"SIN VALOR AVANCE")</f>
        <v>CUMPLIDA</v>
      </c>
    </row>
    <row r="1637" spans="1:17" ht="225.75">
      <c r="A1637" s="167" t="s">
        <v>19</v>
      </c>
      <c r="B1637" s="148" t="s">
        <v>13</v>
      </c>
      <c r="C1637" s="564"/>
      <c r="D1637" s="564"/>
      <c r="E1637" s="563"/>
      <c r="F1637" s="563" t="s">
        <v>488</v>
      </c>
      <c r="G1637" s="150" t="s">
        <v>461</v>
      </c>
      <c r="H1637" s="175" t="s">
        <v>230</v>
      </c>
      <c r="I1637" s="128" t="s">
        <v>231</v>
      </c>
      <c r="J1637" s="158">
        <v>1</v>
      </c>
      <c r="K1637" s="159">
        <v>45231</v>
      </c>
      <c r="L1637" s="159">
        <v>45504</v>
      </c>
      <c r="M1637" s="513">
        <f t="shared" si="69"/>
        <v>39</v>
      </c>
      <c r="N1637" s="129">
        <v>1</v>
      </c>
      <c r="O1637" s="160" t="s">
        <v>4988</v>
      </c>
      <c r="P1637" s="511">
        <f t="shared" si="70"/>
        <v>1</v>
      </c>
      <c r="Q1637" s="512" t="str" cm="1">
        <f t="array" aca="1" ref="Q1637" ca="1">IF(ISNUMBER(P1637),IF(P1637=100%,"CUMPLIDA",IF(AND(ISNUMBER(L1637),ISNUMBER(INDIRECT("FECHA_"&amp;$B1637,1))), IF(L1637&lt;=INDIRECT("FECHA_"&amp;$B1637,1),"INCUMPLIDA","PROCESO"), "VERIFICAR FECHA")),"SIN VALOR AVANCE")</f>
        <v>CUMPLIDA</v>
      </c>
    </row>
    <row r="1638" spans="1:17" ht="165.75">
      <c r="A1638" s="167" t="s">
        <v>19</v>
      </c>
      <c r="B1638" s="148" t="s">
        <v>13</v>
      </c>
      <c r="C1638" s="564"/>
      <c r="D1638" s="564"/>
      <c r="E1638" s="563"/>
      <c r="F1638" s="563" t="s">
        <v>488</v>
      </c>
      <c r="G1638" s="150" t="s">
        <v>117</v>
      </c>
      <c r="H1638" s="128" t="s">
        <v>118</v>
      </c>
      <c r="I1638" s="128" t="s">
        <v>119</v>
      </c>
      <c r="J1638" s="166">
        <v>1</v>
      </c>
      <c r="K1638" s="186">
        <v>45323</v>
      </c>
      <c r="L1638" s="186">
        <v>45747</v>
      </c>
      <c r="M1638" s="513">
        <f t="shared" si="69"/>
        <v>60.571428571428569</v>
      </c>
      <c r="N1638" s="129">
        <v>1</v>
      </c>
      <c r="O1638" s="160" t="s">
        <v>5002</v>
      </c>
      <c r="P1638" s="511">
        <f t="shared" si="70"/>
        <v>1</v>
      </c>
      <c r="Q1638" s="512" t="str" cm="1">
        <f t="array" aca="1" ref="Q1638" ca="1">IF(ISNUMBER(P1638),IF(P1638=100%,"CUMPLIDA",IF(AND(ISNUMBER(L1638),ISNUMBER(INDIRECT("FECHA_"&amp;$B1638,1))), IF(L1638&lt;=INDIRECT("FECHA_"&amp;$B1638,1),"INCUMPLIDA","PROCESO"), "VERIFICAR FECHA")),"SIN VALOR AVANCE")</f>
        <v>CUMPLIDA</v>
      </c>
    </row>
    <row r="1639" spans="1:17" ht="75.75">
      <c r="A1639" s="167" t="s">
        <v>19</v>
      </c>
      <c r="B1639" s="148" t="s">
        <v>13</v>
      </c>
      <c r="C1639" s="564" t="s">
        <v>453</v>
      </c>
      <c r="D1639" s="564" t="s">
        <v>67</v>
      </c>
      <c r="E1639" s="563"/>
      <c r="F1639" s="563" t="s">
        <v>488</v>
      </c>
      <c r="G1639" s="150" t="s">
        <v>120</v>
      </c>
      <c r="H1639" s="128" t="s">
        <v>120</v>
      </c>
      <c r="I1639" s="128" t="s">
        <v>121</v>
      </c>
      <c r="J1639" s="166">
        <v>1</v>
      </c>
      <c r="K1639" s="186">
        <v>45323</v>
      </c>
      <c r="L1639" s="186">
        <v>45747</v>
      </c>
      <c r="M1639" s="513">
        <f t="shared" si="69"/>
        <v>60.571428571428569</v>
      </c>
      <c r="N1639" s="129">
        <v>1</v>
      </c>
      <c r="O1639" s="160" t="s">
        <v>4938</v>
      </c>
      <c r="P1639" s="511">
        <f t="shared" si="70"/>
        <v>1</v>
      </c>
      <c r="Q1639" s="512" t="str" cm="1">
        <f t="array" aca="1" ref="Q1639" ca="1">IF(ISNUMBER(P1639),IF(P1639=100%,"CUMPLIDA",IF(AND(ISNUMBER(L1639),ISNUMBER(INDIRECT("FECHA_"&amp;$B1639,1))), IF(L1639&lt;=INDIRECT("FECHA_"&amp;$B1639,1),"INCUMPLIDA","PROCESO"), "VERIFICAR FECHA")),"SIN VALOR AVANCE")</f>
        <v>CUMPLIDA</v>
      </c>
    </row>
    <row r="1640" spans="1:17" ht="75.75">
      <c r="A1640" s="167" t="s">
        <v>19</v>
      </c>
      <c r="B1640" s="148" t="s">
        <v>13</v>
      </c>
      <c r="C1640" s="564"/>
      <c r="D1640" s="564"/>
      <c r="E1640" s="563"/>
      <c r="F1640" s="563" t="s">
        <v>488</v>
      </c>
      <c r="G1640" s="150" t="s">
        <v>194</v>
      </c>
      <c r="H1640" s="128" t="s">
        <v>195</v>
      </c>
      <c r="I1640" s="128" t="s">
        <v>196</v>
      </c>
      <c r="J1640" s="166">
        <v>1</v>
      </c>
      <c r="K1640" s="186">
        <v>45231</v>
      </c>
      <c r="L1640" s="186">
        <v>45747</v>
      </c>
      <c r="M1640" s="513">
        <f t="shared" si="69"/>
        <v>73.714285714285708</v>
      </c>
      <c r="N1640" s="129">
        <v>1</v>
      </c>
      <c r="O1640" s="160" t="s">
        <v>4938</v>
      </c>
      <c r="P1640" s="511">
        <f t="shared" si="70"/>
        <v>1</v>
      </c>
      <c r="Q1640" s="512" t="str" cm="1">
        <f t="array" aca="1" ref="Q1640" ca="1">IF(ISNUMBER(P1640),IF(P1640=100%,"CUMPLIDA",IF(AND(ISNUMBER(L1640),ISNUMBER(INDIRECT("FECHA_"&amp;$B1640,1))), IF(L1640&lt;=INDIRECT("FECHA_"&amp;$B1640,1),"INCUMPLIDA","PROCESO"), "VERIFICAR FECHA")),"SIN VALOR AVANCE")</f>
        <v>CUMPLIDA</v>
      </c>
    </row>
    <row r="1641" spans="1:17" ht="165.75">
      <c r="A1641" s="167" t="s">
        <v>19</v>
      </c>
      <c r="B1641" s="148" t="s">
        <v>13</v>
      </c>
      <c r="C1641" s="564"/>
      <c r="D1641" s="564"/>
      <c r="E1641" s="563"/>
      <c r="F1641" s="563" t="s">
        <v>488</v>
      </c>
      <c r="G1641" s="150" t="s">
        <v>122</v>
      </c>
      <c r="H1641" s="128" t="s">
        <v>122</v>
      </c>
      <c r="I1641" s="128" t="s">
        <v>200</v>
      </c>
      <c r="J1641" s="166">
        <v>1</v>
      </c>
      <c r="K1641" s="186">
        <v>45323</v>
      </c>
      <c r="L1641" s="186">
        <v>45747</v>
      </c>
      <c r="M1641" s="513">
        <f t="shared" si="69"/>
        <v>60.571428571428569</v>
      </c>
      <c r="N1641" s="129">
        <v>1</v>
      </c>
      <c r="O1641" s="160" t="s">
        <v>5002</v>
      </c>
      <c r="P1641" s="511">
        <f t="shared" si="70"/>
        <v>1</v>
      </c>
      <c r="Q1641" s="512" t="str" cm="1">
        <f t="array" aca="1" ref="Q1641" ca="1">IF(ISNUMBER(P1641),IF(P1641=100%,"CUMPLIDA",IF(AND(ISNUMBER(L1641),ISNUMBER(INDIRECT("FECHA_"&amp;$B1641,1))), IF(L1641&lt;=INDIRECT("FECHA_"&amp;$B1641,1),"INCUMPLIDA","PROCESO"), "VERIFICAR FECHA")),"SIN VALOR AVANCE")</f>
        <v>CUMPLIDA</v>
      </c>
    </row>
    <row r="1642" spans="1:17" ht="75.75">
      <c r="A1642" s="167" t="s">
        <v>19</v>
      </c>
      <c r="B1642" s="148" t="s">
        <v>13</v>
      </c>
      <c r="C1642" s="564"/>
      <c r="D1642" s="564"/>
      <c r="E1642" s="563"/>
      <c r="F1642" s="563" t="s">
        <v>488</v>
      </c>
      <c r="G1642" s="150" t="s">
        <v>288</v>
      </c>
      <c r="H1642" s="128" t="s">
        <v>288</v>
      </c>
      <c r="I1642" s="128" t="s">
        <v>125</v>
      </c>
      <c r="J1642" s="166">
        <v>1</v>
      </c>
      <c r="K1642" s="186">
        <v>45231</v>
      </c>
      <c r="L1642" s="186">
        <v>45747</v>
      </c>
      <c r="M1642" s="513">
        <f t="shared" si="69"/>
        <v>73.714285714285708</v>
      </c>
      <c r="N1642" s="129">
        <v>1</v>
      </c>
      <c r="O1642" s="160" t="s">
        <v>4938</v>
      </c>
      <c r="P1642" s="511">
        <f t="shared" si="70"/>
        <v>1</v>
      </c>
      <c r="Q1642" s="512" t="str" cm="1">
        <f t="array" aca="1" ref="Q1642" ca="1">IF(ISNUMBER(P1642),IF(P1642=100%,"CUMPLIDA",IF(AND(ISNUMBER(L1642),ISNUMBER(INDIRECT("FECHA_"&amp;$B1642,1))), IF(L1642&lt;=INDIRECT("FECHA_"&amp;$B1642,1),"INCUMPLIDA","PROCESO"), "VERIFICAR FECHA")),"SIN VALOR AVANCE")</f>
        <v>CUMPLIDA</v>
      </c>
    </row>
    <row r="1643" spans="1:17" ht="225.75">
      <c r="A1643" s="167" t="s">
        <v>19</v>
      </c>
      <c r="B1643" s="148" t="s">
        <v>13</v>
      </c>
      <c r="C1643" s="564"/>
      <c r="D1643" s="564"/>
      <c r="E1643" s="563"/>
      <c r="F1643" s="563" t="s">
        <v>488</v>
      </c>
      <c r="G1643" s="150" t="s">
        <v>289</v>
      </c>
      <c r="H1643" s="128" t="s">
        <v>289</v>
      </c>
      <c r="I1643" s="128" t="s">
        <v>233</v>
      </c>
      <c r="J1643" s="166">
        <v>1</v>
      </c>
      <c r="K1643" s="186">
        <v>45231</v>
      </c>
      <c r="L1643" s="186">
        <v>45808</v>
      </c>
      <c r="M1643" s="513">
        <f t="shared" si="69"/>
        <v>82.428571428571431</v>
      </c>
      <c r="N1643" s="129">
        <v>1</v>
      </c>
      <c r="O1643" s="160" t="s">
        <v>4988</v>
      </c>
      <c r="P1643" s="511">
        <f t="shared" si="70"/>
        <v>1</v>
      </c>
      <c r="Q1643" s="512" t="str" cm="1">
        <f t="array" aca="1" ref="Q1643" ca="1">IF(ISNUMBER(P1643),IF(P1643=100%,"CUMPLIDA",IF(AND(ISNUMBER(L1643),ISNUMBER(INDIRECT("FECHA_"&amp;$B1643,1))), IF(L1643&lt;=INDIRECT("FECHA_"&amp;$B1643,1),"INCUMPLIDA","PROCESO"), "VERIFICAR FECHA")),"SIN VALOR AVANCE")</f>
        <v>CUMPLIDA</v>
      </c>
    </row>
    <row r="1644" spans="1:17" ht="75.75">
      <c r="A1644" s="167" t="s">
        <v>19</v>
      </c>
      <c r="B1644" s="148" t="s">
        <v>13</v>
      </c>
      <c r="C1644" s="564"/>
      <c r="D1644" s="564"/>
      <c r="E1644" s="563"/>
      <c r="F1644" s="563" t="s">
        <v>488</v>
      </c>
      <c r="G1644" s="150" t="s">
        <v>128</v>
      </c>
      <c r="H1644" s="128" t="s">
        <v>129</v>
      </c>
      <c r="I1644" s="128" t="s">
        <v>130</v>
      </c>
      <c r="J1644" s="166">
        <v>12</v>
      </c>
      <c r="K1644" s="186">
        <v>46024</v>
      </c>
      <c r="L1644" s="186">
        <v>47118</v>
      </c>
      <c r="M1644" s="513">
        <f t="shared" si="69"/>
        <v>156.28571428571428</v>
      </c>
      <c r="N1644" s="129">
        <v>0</v>
      </c>
      <c r="O1644" s="160" t="s">
        <v>4938</v>
      </c>
      <c r="P1644" s="511">
        <f t="shared" si="70"/>
        <v>0</v>
      </c>
      <c r="Q1644" s="512" t="str" cm="1">
        <f t="array" aca="1" ref="Q1644" ca="1">IF(ISNUMBER(P1644),IF(P1644=100%,"CUMPLIDA",IF(AND(ISNUMBER(L1644),ISNUMBER(INDIRECT("FECHA_"&amp;$B1644,1))), IF(L1644&lt;=INDIRECT("FECHA_"&amp;$B1644,1),"INCUMPLIDA","PROCESO"), "VERIFICAR FECHA")),"SIN VALOR AVANCE")</f>
        <v>PROCESO</v>
      </c>
    </row>
    <row r="1645" spans="1:17" ht="165.75">
      <c r="A1645" s="167" t="s">
        <v>19</v>
      </c>
      <c r="B1645" s="148" t="s">
        <v>13</v>
      </c>
      <c r="C1645" s="564" t="s">
        <v>453</v>
      </c>
      <c r="D1645" s="564" t="s">
        <v>67</v>
      </c>
      <c r="E1645" s="563"/>
      <c r="F1645" s="563" t="s">
        <v>488</v>
      </c>
      <c r="G1645" s="150" t="s">
        <v>131</v>
      </c>
      <c r="H1645" s="128" t="s">
        <v>132</v>
      </c>
      <c r="I1645" s="128" t="s">
        <v>133</v>
      </c>
      <c r="J1645" s="166">
        <v>1</v>
      </c>
      <c r="K1645" s="186">
        <v>46024</v>
      </c>
      <c r="L1645" s="186">
        <v>47118</v>
      </c>
      <c r="M1645" s="513">
        <f t="shared" si="69"/>
        <v>156.28571428571428</v>
      </c>
      <c r="N1645" s="129">
        <v>0</v>
      </c>
      <c r="O1645" s="160" t="s">
        <v>5002</v>
      </c>
      <c r="P1645" s="511">
        <f t="shared" si="70"/>
        <v>0</v>
      </c>
      <c r="Q1645" s="512" t="str" cm="1">
        <f t="array" aca="1" ref="Q1645" ca="1">IF(ISNUMBER(P1645),IF(P1645=100%,"CUMPLIDA",IF(AND(ISNUMBER(L1645),ISNUMBER(INDIRECT("FECHA_"&amp;$B1645,1))), IF(L1645&lt;=INDIRECT("FECHA_"&amp;$B1645,1),"INCUMPLIDA","PROCESO"), "VERIFICAR FECHA")),"SIN VALOR AVANCE")</f>
        <v>PROCESO</v>
      </c>
    </row>
    <row r="1646" spans="1:17" ht="225.75">
      <c r="A1646" s="167" t="s">
        <v>19</v>
      </c>
      <c r="B1646" s="148" t="s">
        <v>13</v>
      </c>
      <c r="C1646" s="564" t="s">
        <v>453</v>
      </c>
      <c r="D1646" s="564" t="s">
        <v>67</v>
      </c>
      <c r="E1646" s="563"/>
      <c r="F1646" s="563" t="s">
        <v>488</v>
      </c>
      <c r="G1646" s="150" t="s">
        <v>134</v>
      </c>
      <c r="H1646" s="128" t="s">
        <v>135</v>
      </c>
      <c r="I1646" s="128" t="s">
        <v>136</v>
      </c>
      <c r="J1646" s="166">
        <v>2</v>
      </c>
      <c r="K1646" s="186">
        <v>46024</v>
      </c>
      <c r="L1646" s="186">
        <v>47118</v>
      </c>
      <c r="M1646" s="513">
        <f t="shared" si="69"/>
        <v>156.28571428571428</v>
      </c>
      <c r="N1646" s="129">
        <v>0</v>
      </c>
      <c r="O1646" s="160" t="s">
        <v>4988</v>
      </c>
      <c r="P1646" s="511">
        <f t="shared" si="70"/>
        <v>0</v>
      </c>
      <c r="Q1646" s="512" t="str" cm="1">
        <f t="array" aca="1" ref="Q1646" ca="1">IF(ISNUMBER(P1646),IF(P1646=100%,"CUMPLIDA",IF(AND(ISNUMBER(L1646),ISNUMBER(INDIRECT("FECHA_"&amp;$B1646,1))), IF(L1646&lt;=INDIRECT("FECHA_"&amp;$B1646,1),"INCUMPLIDA","PROCESO"), "VERIFICAR FECHA")),"SIN VALOR AVANCE")</f>
        <v>PROCESO</v>
      </c>
    </row>
    <row r="1647" spans="1:17" ht="105.75">
      <c r="A1647" s="167" t="s">
        <v>19</v>
      </c>
      <c r="B1647" s="148" t="s">
        <v>13</v>
      </c>
      <c r="C1647" s="564" t="s">
        <v>453</v>
      </c>
      <c r="D1647" s="564" t="s">
        <v>67</v>
      </c>
      <c r="E1647" s="563"/>
      <c r="F1647" s="563" t="s">
        <v>488</v>
      </c>
      <c r="G1647" s="150" t="s">
        <v>462</v>
      </c>
      <c r="H1647" s="128" t="s">
        <v>463</v>
      </c>
      <c r="I1647" s="128" t="s">
        <v>464</v>
      </c>
      <c r="J1647" s="158">
        <v>1</v>
      </c>
      <c r="K1647" s="159">
        <v>44927</v>
      </c>
      <c r="L1647" s="159">
        <v>45016</v>
      </c>
      <c r="M1647" s="513">
        <f t="shared" si="69"/>
        <v>12.714285714285714</v>
      </c>
      <c r="N1647" s="129">
        <v>1</v>
      </c>
      <c r="O1647" s="128" t="s">
        <v>4990</v>
      </c>
      <c r="P1647" s="511">
        <f t="shared" si="70"/>
        <v>1</v>
      </c>
      <c r="Q1647" s="512" t="str" cm="1">
        <f t="array" aca="1" ref="Q1647" ca="1">IF(ISNUMBER(P1647),IF(P1647=100%,"CUMPLIDA",IF(AND(ISNUMBER(L1647),ISNUMBER(INDIRECT("FECHA_"&amp;$B1647,1))), IF(L1647&lt;=INDIRECT("FECHA_"&amp;$B1647,1),"INCUMPLIDA","PROCESO"), "VERIFICAR FECHA")),"SIN VALOR AVANCE")</f>
        <v>CUMPLIDA</v>
      </c>
    </row>
    <row r="1648" spans="1:17" ht="165.75">
      <c r="A1648" s="167" t="s">
        <v>19</v>
      </c>
      <c r="B1648" s="148" t="s">
        <v>13</v>
      </c>
      <c r="C1648" s="564" t="s">
        <v>453</v>
      </c>
      <c r="D1648" s="564" t="s">
        <v>67</v>
      </c>
      <c r="E1648" s="563"/>
      <c r="F1648" s="563" t="s">
        <v>488</v>
      </c>
      <c r="G1648" s="150" t="s">
        <v>462</v>
      </c>
      <c r="H1648" s="128" t="s">
        <v>490</v>
      </c>
      <c r="I1648" s="128" t="s">
        <v>224</v>
      </c>
      <c r="J1648" s="158">
        <v>1</v>
      </c>
      <c r="K1648" s="159">
        <v>45017</v>
      </c>
      <c r="L1648" s="159">
        <v>45138</v>
      </c>
      <c r="M1648" s="513">
        <f t="shared" si="69"/>
        <v>17.285714285714285</v>
      </c>
      <c r="N1648" s="129">
        <v>1</v>
      </c>
      <c r="O1648" s="128" t="s">
        <v>5003</v>
      </c>
      <c r="P1648" s="511">
        <f t="shared" si="70"/>
        <v>1</v>
      </c>
      <c r="Q1648" s="512" t="str" cm="1">
        <f t="array" aca="1" ref="Q1648" ca="1">IF(ISNUMBER(P1648),IF(P1648=100%,"CUMPLIDA",IF(AND(ISNUMBER(L1648),ISNUMBER(INDIRECT("FECHA_"&amp;$B1648,1))), IF(L1648&lt;=INDIRECT("FECHA_"&amp;$B1648,1),"INCUMPLIDA","PROCESO"), "VERIFICAR FECHA")),"SIN VALOR AVANCE")</f>
        <v>CUMPLIDA</v>
      </c>
    </row>
    <row r="1649" spans="1:17" ht="105.75">
      <c r="A1649" s="167" t="s">
        <v>19</v>
      </c>
      <c r="B1649" s="148" t="s">
        <v>13</v>
      </c>
      <c r="C1649" s="564" t="s">
        <v>453</v>
      </c>
      <c r="D1649" s="564" t="s">
        <v>67</v>
      </c>
      <c r="E1649" s="563"/>
      <c r="F1649" s="563" t="s">
        <v>488</v>
      </c>
      <c r="G1649" s="150" t="s">
        <v>491</v>
      </c>
      <c r="H1649" s="128" t="s">
        <v>492</v>
      </c>
      <c r="I1649" s="128" t="s">
        <v>224</v>
      </c>
      <c r="J1649" s="158">
        <v>12</v>
      </c>
      <c r="K1649" s="159">
        <v>44958</v>
      </c>
      <c r="L1649" s="159">
        <v>45323</v>
      </c>
      <c r="M1649" s="513">
        <f t="shared" si="69"/>
        <v>52.142857142857146</v>
      </c>
      <c r="N1649" s="129">
        <v>12</v>
      </c>
      <c r="O1649" s="128" t="s">
        <v>5004</v>
      </c>
      <c r="P1649" s="511">
        <f t="shared" si="70"/>
        <v>1</v>
      </c>
      <c r="Q1649" s="512" t="str" cm="1">
        <f t="array" aca="1" ref="Q1649" ca="1">IF(ISNUMBER(P1649),IF(P1649=100%,"CUMPLIDA",IF(AND(ISNUMBER(L1649),ISNUMBER(INDIRECT("FECHA_"&amp;$B1649,1))), IF(L1649&lt;=INDIRECT("FECHA_"&amp;$B1649,1),"INCUMPLIDA","PROCESO"), "VERIFICAR FECHA")),"SIN VALOR AVANCE")</f>
        <v>CUMPLIDA</v>
      </c>
    </row>
    <row r="1650" spans="1:17" ht="105.75">
      <c r="A1650" s="167" t="s">
        <v>19</v>
      </c>
      <c r="B1650" s="148" t="s">
        <v>13</v>
      </c>
      <c r="C1650" s="564" t="s">
        <v>453</v>
      </c>
      <c r="D1650" s="564" t="s">
        <v>67</v>
      </c>
      <c r="E1650" s="563"/>
      <c r="F1650" s="563" t="s">
        <v>488</v>
      </c>
      <c r="G1650" s="150" t="s">
        <v>493</v>
      </c>
      <c r="H1650" s="128" t="s">
        <v>494</v>
      </c>
      <c r="I1650" s="128" t="s">
        <v>224</v>
      </c>
      <c r="J1650" s="158">
        <v>4</v>
      </c>
      <c r="K1650" s="159">
        <v>44958</v>
      </c>
      <c r="L1650" s="159">
        <v>45323</v>
      </c>
      <c r="M1650" s="513">
        <f t="shared" si="69"/>
        <v>52.142857142857146</v>
      </c>
      <c r="N1650" s="129">
        <v>4</v>
      </c>
      <c r="O1650" s="128" t="s">
        <v>4992</v>
      </c>
      <c r="P1650" s="511">
        <f t="shared" si="70"/>
        <v>1</v>
      </c>
      <c r="Q1650" s="512" t="str" cm="1">
        <f t="array" aca="1" ref="Q1650" ca="1">IF(ISNUMBER(P1650),IF(P1650=100%,"CUMPLIDA",IF(AND(ISNUMBER(L1650),ISNUMBER(INDIRECT("FECHA_"&amp;$B1650,1))), IF(L1650&lt;=INDIRECT("FECHA_"&amp;$B1650,1),"INCUMPLIDA","PROCESO"), "VERIFICAR FECHA")),"SIN VALOR AVANCE")</f>
        <v>CUMPLIDA</v>
      </c>
    </row>
    <row r="1651" spans="1:17" ht="105.75">
      <c r="A1651" s="167" t="s">
        <v>19</v>
      </c>
      <c r="B1651" s="148" t="s">
        <v>13</v>
      </c>
      <c r="C1651" s="564" t="s">
        <v>453</v>
      </c>
      <c r="D1651" s="564" t="s">
        <v>67</v>
      </c>
      <c r="E1651" s="563"/>
      <c r="F1651" s="563" t="s">
        <v>488</v>
      </c>
      <c r="G1651" s="150" t="s">
        <v>470</v>
      </c>
      <c r="H1651" s="128" t="s">
        <v>471</v>
      </c>
      <c r="I1651" s="128" t="s">
        <v>224</v>
      </c>
      <c r="J1651" s="158">
        <v>1</v>
      </c>
      <c r="K1651" s="159">
        <v>44958</v>
      </c>
      <c r="L1651" s="159">
        <v>44985</v>
      </c>
      <c r="M1651" s="513">
        <f t="shared" si="69"/>
        <v>3.8571428571428572</v>
      </c>
      <c r="N1651" s="129">
        <v>1</v>
      </c>
      <c r="O1651" s="128" t="s">
        <v>4992</v>
      </c>
      <c r="P1651" s="511">
        <f t="shared" si="70"/>
        <v>1</v>
      </c>
      <c r="Q1651" s="512" t="str" cm="1">
        <f t="array" aca="1" ref="Q1651" ca="1">IF(ISNUMBER(P1651),IF(P1651=100%,"CUMPLIDA",IF(AND(ISNUMBER(L1651),ISNUMBER(INDIRECT("FECHA_"&amp;$B1651,1))), IF(L1651&lt;=INDIRECT("FECHA_"&amp;$B1651,1),"INCUMPLIDA","PROCESO"), "VERIFICAR FECHA")),"SIN VALOR AVANCE")</f>
        <v>CUMPLIDA</v>
      </c>
    </row>
    <row r="1652" spans="1:17" ht="180.75">
      <c r="A1652" s="167" t="s">
        <v>19</v>
      </c>
      <c r="B1652" s="148" t="s">
        <v>13</v>
      </c>
      <c r="C1652" s="564" t="s">
        <v>453</v>
      </c>
      <c r="D1652" s="564" t="s">
        <v>67</v>
      </c>
      <c r="E1652" s="563" t="s">
        <v>5005</v>
      </c>
      <c r="F1652" s="563" t="s">
        <v>495</v>
      </c>
      <c r="G1652" s="150" t="s">
        <v>489</v>
      </c>
      <c r="H1652" s="128" t="s">
        <v>459</v>
      </c>
      <c r="I1652" s="128" t="s">
        <v>460</v>
      </c>
      <c r="J1652" s="158">
        <v>3</v>
      </c>
      <c r="K1652" s="159">
        <v>44958</v>
      </c>
      <c r="L1652" s="159">
        <v>45323</v>
      </c>
      <c r="M1652" s="513">
        <f t="shared" si="69"/>
        <v>52.142857142857146</v>
      </c>
      <c r="N1652" s="129">
        <v>3</v>
      </c>
      <c r="O1652" s="128" t="s">
        <v>5006</v>
      </c>
      <c r="P1652" s="511">
        <f t="shared" si="70"/>
        <v>1</v>
      </c>
      <c r="Q1652" s="512" t="str" cm="1">
        <f t="array" aca="1" ref="Q1652" ca="1">IF(ISNUMBER(P1652),IF(P1652=100%,"CUMPLIDA",IF(AND(ISNUMBER(L1652),ISNUMBER(INDIRECT("FECHA_"&amp;$B1652,1))), IF(L1652&lt;=INDIRECT("FECHA_"&amp;$B1652,1),"INCUMPLIDA","PROCESO"), "VERIFICAR FECHA")),"SIN VALOR AVANCE")</f>
        <v>CUMPLIDA</v>
      </c>
    </row>
    <row r="1653" spans="1:17" ht="75.75">
      <c r="A1653" s="167" t="s">
        <v>19</v>
      </c>
      <c r="B1653" s="148" t="s">
        <v>13</v>
      </c>
      <c r="C1653" s="564"/>
      <c r="D1653" s="564"/>
      <c r="E1653" s="563"/>
      <c r="F1653" s="563" t="s">
        <v>495</v>
      </c>
      <c r="G1653" s="563" t="s">
        <v>461</v>
      </c>
      <c r="H1653" s="175" t="s">
        <v>227</v>
      </c>
      <c r="I1653" s="128" t="s">
        <v>228</v>
      </c>
      <c r="J1653" s="158">
        <v>1</v>
      </c>
      <c r="K1653" s="159">
        <v>45231</v>
      </c>
      <c r="L1653" s="159">
        <v>45504</v>
      </c>
      <c r="M1653" s="513">
        <f t="shared" si="69"/>
        <v>39</v>
      </c>
      <c r="N1653" s="129">
        <v>1</v>
      </c>
      <c r="O1653" s="160" t="s">
        <v>4894</v>
      </c>
      <c r="P1653" s="511">
        <f t="shared" si="70"/>
        <v>1</v>
      </c>
      <c r="Q1653" s="512" t="str" cm="1">
        <f t="array" aca="1" ref="Q1653" ca="1">IF(ISNUMBER(P1653),IF(P1653=100%,"CUMPLIDA",IF(AND(ISNUMBER(L1653),ISNUMBER(INDIRECT("FECHA_"&amp;$B1653,1))), IF(L1653&lt;=INDIRECT("FECHA_"&amp;$B1653,1),"INCUMPLIDA","PROCESO"), "VERIFICAR FECHA")),"SIN VALOR AVANCE")</f>
        <v>CUMPLIDA</v>
      </c>
    </row>
    <row r="1654" spans="1:17" ht="225.75">
      <c r="A1654" s="167" t="s">
        <v>19</v>
      </c>
      <c r="B1654" s="148" t="s">
        <v>13</v>
      </c>
      <c r="C1654" s="564"/>
      <c r="D1654" s="564"/>
      <c r="E1654" s="563"/>
      <c r="F1654" s="563" t="s">
        <v>495</v>
      </c>
      <c r="G1654" s="563"/>
      <c r="H1654" s="175" t="s">
        <v>230</v>
      </c>
      <c r="I1654" s="128" t="s">
        <v>231</v>
      </c>
      <c r="J1654" s="158">
        <v>1</v>
      </c>
      <c r="K1654" s="159">
        <v>45231</v>
      </c>
      <c r="L1654" s="159">
        <v>45504</v>
      </c>
      <c r="M1654" s="513">
        <f t="shared" si="69"/>
        <v>39</v>
      </c>
      <c r="N1654" s="129">
        <v>1</v>
      </c>
      <c r="O1654" s="160" t="s">
        <v>4988</v>
      </c>
      <c r="P1654" s="511">
        <f t="shared" si="70"/>
        <v>1</v>
      </c>
      <c r="Q1654" s="512" t="str" cm="1">
        <f t="array" aca="1" ref="Q1654" ca="1">IF(ISNUMBER(P1654),IF(P1654=100%,"CUMPLIDA",IF(AND(ISNUMBER(L1654),ISNUMBER(INDIRECT("FECHA_"&amp;$B1654,1))), IF(L1654&lt;=INDIRECT("FECHA_"&amp;$B1654,1),"INCUMPLIDA","PROCESO"), "VERIFICAR FECHA")),"SIN VALOR AVANCE")</f>
        <v>CUMPLIDA</v>
      </c>
    </row>
    <row r="1655" spans="1:17" ht="150.75">
      <c r="A1655" s="167" t="s">
        <v>19</v>
      </c>
      <c r="B1655" s="148" t="s">
        <v>13</v>
      </c>
      <c r="C1655" s="564"/>
      <c r="D1655" s="564"/>
      <c r="E1655" s="563"/>
      <c r="F1655" s="563" t="s">
        <v>495</v>
      </c>
      <c r="G1655" s="150" t="s">
        <v>117</v>
      </c>
      <c r="H1655" s="128" t="s">
        <v>118</v>
      </c>
      <c r="I1655" s="128" t="s">
        <v>119</v>
      </c>
      <c r="J1655" s="166">
        <v>1</v>
      </c>
      <c r="K1655" s="186">
        <v>45323</v>
      </c>
      <c r="L1655" s="186">
        <v>45747</v>
      </c>
      <c r="M1655" s="513">
        <f t="shared" si="69"/>
        <v>60.571428571428569</v>
      </c>
      <c r="N1655" s="129">
        <v>1</v>
      </c>
      <c r="O1655" s="160" t="s">
        <v>4989</v>
      </c>
      <c r="P1655" s="511">
        <f t="shared" si="70"/>
        <v>1</v>
      </c>
      <c r="Q1655" s="512" t="str" cm="1">
        <f t="array" aca="1" ref="Q1655" ca="1">IF(ISNUMBER(P1655),IF(P1655=100%,"CUMPLIDA",IF(AND(ISNUMBER(L1655),ISNUMBER(INDIRECT("FECHA_"&amp;$B1655,1))), IF(L1655&lt;=INDIRECT("FECHA_"&amp;$B1655,1),"INCUMPLIDA","PROCESO"), "VERIFICAR FECHA")),"SIN VALOR AVANCE")</f>
        <v>CUMPLIDA</v>
      </c>
    </row>
    <row r="1656" spans="1:17" ht="75.75">
      <c r="A1656" s="167" t="s">
        <v>19</v>
      </c>
      <c r="B1656" s="148" t="s">
        <v>13</v>
      </c>
      <c r="C1656" s="564" t="s">
        <v>453</v>
      </c>
      <c r="D1656" s="564" t="s">
        <v>67</v>
      </c>
      <c r="E1656" s="563"/>
      <c r="F1656" s="563" t="s">
        <v>495</v>
      </c>
      <c r="G1656" s="150" t="s">
        <v>120</v>
      </c>
      <c r="H1656" s="128" t="s">
        <v>120</v>
      </c>
      <c r="I1656" s="128" t="s">
        <v>121</v>
      </c>
      <c r="J1656" s="166">
        <v>1</v>
      </c>
      <c r="K1656" s="186">
        <v>45323</v>
      </c>
      <c r="L1656" s="186">
        <v>45747</v>
      </c>
      <c r="M1656" s="513">
        <f t="shared" si="69"/>
        <v>60.571428571428569</v>
      </c>
      <c r="N1656" s="129">
        <v>1</v>
      </c>
      <c r="O1656" s="160" t="s">
        <v>4938</v>
      </c>
      <c r="P1656" s="511">
        <f t="shared" si="70"/>
        <v>1</v>
      </c>
      <c r="Q1656" s="512" t="str" cm="1">
        <f t="array" aca="1" ref="Q1656" ca="1">IF(ISNUMBER(P1656),IF(P1656=100%,"CUMPLIDA",IF(AND(ISNUMBER(L1656),ISNUMBER(INDIRECT("FECHA_"&amp;$B1656,1))), IF(L1656&lt;=INDIRECT("FECHA_"&amp;$B1656,1),"INCUMPLIDA","PROCESO"), "VERIFICAR FECHA")),"SIN VALOR AVANCE")</f>
        <v>CUMPLIDA</v>
      </c>
    </row>
    <row r="1657" spans="1:17" ht="75.75">
      <c r="A1657" s="167" t="s">
        <v>19</v>
      </c>
      <c r="B1657" s="148" t="s">
        <v>13</v>
      </c>
      <c r="C1657" s="564"/>
      <c r="D1657" s="564"/>
      <c r="E1657" s="563"/>
      <c r="F1657" s="563" t="s">
        <v>495</v>
      </c>
      <c r="G1657" s="150" t="s">
        <v>194</v>
      </c>
      <c r="H1657" s="128" t="s">
        <v>195</v>
      </c>
      <c r="I1657" s="128" t="s">
        <v>196</v>
      </c>
      <c r="J1657" s="166">
        <v>1</v>
      </c>
      <c r="K1657" s="186">
        <v>45231</v>
      </c>
      <c r="L1657" s="186">
        <v>45747</v>
      </c>
      <c r="M1657" s="513">
        <f t="shared" si="69"/>
        <v>73.714285714285708</v>
      </c>
      <c r="N1657" s="129">
        <v>1</v>
      </c>
      <c r="O1657" s="160" t="s">
        <v>4938</v>
      </c>
      <c r="P1657" s="511">
        <f t="shared" si="70"/>
        <v>1</v>
      </c>
      <c r="Q1657" s="512" t="str" cm="1">
        <f t="array" aca="1" ref="Q1657" ca="1">IF(ISNUMBER(P1657),IF(P1657=100%,"CUMPLIDA",IF(AND(ISNUMBER(L1657),ISNUMBER(INDIRECT("FECHA_"&amp;$B1657,1))), IF(L1657&lt;=INDIRECT("FECHA_"&amp;$B1657,1),"INCUMPLIDA","PROCESO"), "VERIFICAR FECHA")),"SIN VALOR AVANCE")</f>
        <v>CUMPLIDA</v>
      </c>
    </row>
    <row r="1658" spans="1:17" ht="150.75">
      <c r="A1658" s="167" t="s">
        <v>19</v>
      </c>
      <c r="B1658" s="148" t="s">
        <v>13</v>
      </c>
      <c r="C1658" s="564"/>
      <c r="D1658" s="564"/>
      <c r="E1658" s="563"/>
      <c r="F1658" s="563" t="s">
        <v>495</v>
      </c>
      <c r="G1658" s="150" t="s">
        <v>122</v>
      </c>
      <c r="H1658" s="128" t="s">
        <v>122</v>
      </c>
      <c r="I1658" s="128" t="s">
        <v>200</v>
      </c>
      <c r="J1658" s="166">
        <v>1</v>
      </c>
      <c r="K1658" s="186">
        <v>45323</v>
      </c>
      <c r="L1658" s="186">
        <v>45747</v>
      </c>
      <c r="M1658" s="513">
        <f t="shared" si="69"/>
        <v>60.571428571428569</v>
      </c>
      <c r="N1658" s="129">
        <v>1</v>
      </c>
      <c r="O1658" s="160" t="s">
        <v>4989</v>
      </c>
      <c r="P1658" s="511">
        <f t="shared" si="70"/>
        <v>1</v>
      </c>
      <c r="Q1658" s="512" t="str" cm="1">
        <f t="array" aca="1" ref="Q1658" ca="1">IF(ISNUMBER(P1658),IF(P1658=100%,"CUMPLIDA",IF(AND(ISNUMBER(L1658),ISNUMBER(INDIRECT("FECHA_"&amp;$B1658,1))), IF(L1658&lt;=INDIRECT("FECHA_"&amp;$B1658,1),"INCUMPLIDA","PROCESO"), "VERIFICAR FECHA")),"SIN VALOR AVANCE")</f>
        <v>CUMPLIDA</v>
      </c>
    </row>
    <row r="1659" spans="1:17" ht="75.75">
      <c r="A1659" s="167" t="s">
        <v>19</v>
      </c>
      <c r="B1659" s="148" t="s">
        <v>13</v>
      </c>
      <c r="C1659" s="564"/>
      <c r="D1659" s="564"/>
      <c r="E1659" s="563"/>
      <c r="F1659" s="563" t="s">
        <v>495</v>
      </c>
      <c r="G1659" s="150" t="s">
        <v>288</v>
      </c>
      <c r="H1659" s="128" t="s">
        <v>288</v>
      </c>
      <c r="I1659" s="128" t="s">
        <v>125</v>
      </c>
      <c r="J1659" s="166">
        <v>1</v>
      </c>
      <c r="K1659" s="186">
        <v>45231</v>
      </c>
      <c r="L1659" s="186">
        <v>45747</v>
      </c>
      <c r="M1659" s="513">
        <f t="shared" si="69"/>
        <v>73.714285714285708</v>
      </c>
      <c r="N1659" s="129">
        <v>1</v>
      </c>
      <c r="O1659" s="160" t="s">
        <v>4938</v>
      </c>
      <c r="P1659" s="511">
        <f t="shared" si="70"/>
        <v>1</v>
      </c>
      <c r="Q1659" s="512" t="str" cm="1">
        <f t="array" aca="1" ref="Q1659" ca="1">IF(ISNUMBER(P1659),IF(P1659=100%,"CUMPLIDA",IF(AND(ISNUMBER(L1659),ISNUMBER(INDIRECT("FECHA_"&amp;$B1659,1))), IF(L1659&lt;=INDIRECT("FECHA_"&amp;$B1659,1),"INCUMPLIDA","PROCESO"), "VERIFICAR FECHA")),"SIN VALOR AVANCE")</f>
        <v>CUMPLIDA</v>
      </c>
    </row>
    <row r="1660" spans="1:17" ht="225.75">
      <c r="A1660" s="167" t="s">
        <v>19</v>
      </c>
      <c r="B1660" s="148" t="s">
        <v>13</v>
      </c>
      <c r="C1660" s="564"/>
      <c r="D1660" s="564"/>
      <c r="E1660" s="563"/>
      <c r="F1660" s="563" t="s">
        <v>495</v>
      </c>
      <c r="G1660" s="150" t="s">
        <v>289</v>
      </c>
      <c r="H1660" s="128" t="s">
        <v>289</v>
      </c>
      <c r="I1660" s="128" t="s">
        <v>233</v>
      </c>
      <c r="J1660" s="166">
        <v>1</v>
      </c>
      <c r="K1660" s="186">
        <v>45231</v>
      </c>
      <c r="L1660" s="186">
        <v>45808</v>
      </c>
      <c r="M1660" s="513">
        <f t="shared" si="69"/>
        <v>82.428571428571431</v>
      </c>
      <c r="N1660" s="129">
        <v>1</v>
      </c>
      <c r="O1660" s="160" t="s">
        <v>4988</v>
      </c>
      <c r="P1660" s="511">
        <f t="shared" si="70"/>
        <v>1</v>
      </c>
      <c r="Q1660" s="512" t="str" cm="1">
        <f t="array" aca="1" ref="Q1660" ca="1">IF(ISNUMBER(P1660),IF(P1660=100%,"CUMPLIDA",IF(AND(ISNUMBER(L1660),ISNUMBER(INDIRECT("FECHA_"&amp;$B1660,1))), IF(L1660&lt;=INDIRECT("FECHA_"&amp;$B1660,1),"INCUMPLIDA","PROCESO"), "VERIFICAR FECHA")),"SIN VALOR AVANCE")</f>
        <v>CUMPLIDA</v>
      </c>
    </row>
    <row r="1661" spans="1:17" ht="75.75">
      <c r="A1661" s="167" t="s">
        <v>19</v>
      </c>
      <c r="B1661" s="148" t="s">
        <v>13</v>
      </c>
      <c r="C1661" s="564"/>
      <c r="D1661" s="564"/>
      <c r="E1661" s="563"/>
      <c r="F1661" s="563" t="s">
        <v>495</v>
      </c>
      <c r="G1661" s="150" t="s">
        <v>128</v>
      </c>
      <c r="H1661" s="128" t="s">
        <v>129</v>
      </c>
      <c r="I1661" s="128" t="s">
        <v>130</v>
      </c>
      <c r="J1661" s="166">
        <v>12</v>
      </c>
      <c r="K1661" s="186">
        <v>46024</v>
      </c>
      <c r="L1661" s="186">
        <v>47118</v>
      </c>
      <c r="M1661" s="513">
        <f t="shared" si="69"/>
        <v>156.28571428571428</v>
      </c>
      <c r="N1661" s="129">
        <v>0</v>
      </c>
      <c r="O1661" s="160" t="s">
        <v>4938</v>
      </c>
      <c r="P1661" s="511">
        <f t="shared" si="70"/>
        <v>0</v>
      </c>
      <c r="Q1661" s="512" t="str" cm="1">
        <f t="array" aca="1" ref="Q1661" ca="1">IF(ISNUMBER(P1661),IF(P1661=100%,"CUMPLIDA",IF(AND(ISNUMBER(L1661),ISNUMBER(INDIRECT("FECHA_"&amp;$B1661,1))), IF(L1661&lt;=INDIRECT("FECHA_"&amp;$B1661,1),"INCUMPLIDA","PROCESO"), "VERIFICAR FECHA")),"SIN VALOR AVANCE")</f>
        <v>PROCESO</v>
      </c>
    </row>
    <row r="1662" spans="1:17" ht="150.75">
      <c r="A1662" s="167" t="s">
        <v>19</v>
      </c>
      <c r="B1662" s="148" t="s">
        <v>13</v>
      </c>
      <c r="C1662" s="564" t="s">
        <v>453</v>
      </c>
      <c r="D1662" s="564" t="s">
        <v>67</v>
      </c>
      <c r="E1662" s="563"/>
      <c r="F1662" s="563" t="s">
        <v>495</v>
      </c>
      <c r="G1662" s="150" t="s">
        <v>131</v>
      </c>
      <c r="H1662" s="128" t="s">
        <v>132</v>
      </c>
      <c r="I1662" s="128" t="s">
        <v>133</v>
      </c>
      <c r="J1662" s="166">
        <v>1</v>
      </c>
      <c r="K1662" s="186">
        <v>46024</v>
      </c>
      <c r="L1662" s="186">
        <v>47118</v>
      </c>
      <c r="M1662" s="513">
        <f t="shared" ref="M1662:M1725" si="71">(L1662-K1662)/7</f>
        <v>156.28571428571428</v>
      </c>
      <c r="N1662" s="129">
        <v>0</v>
      </c>
      <c r="O1662" s="160" t="s">
        <v>4989</v>
      </c>
      <c r="P1662" s="511">
        <f t="shared" si="70"/>
        <v>0</v>
      </c>
      <c r="Q1662" s="512" t="str" cm="1">
        <f t="array" aca="1" ref="Q1662" ca="1">IF(ISNUMBER(P1662),IF(P1662=100%,"CUMPLIDA",IF(AND(ISNUMBER(L1662),ISNUMBER(INDIRECT("FECHA_"&amp;$B1662,1))), IF(L1662&lt;=INDIRECT("FECHA_"&amp;$B1662,1),"INCUMPLIDA","PROCESO"), "VERIFICAR FECHA")),"SIN VALOR AVANCE")</f>
        <v>PROCESO</v>
      </c>
    </row>
    <row r="1663" spans="1:17" ht="225.75">
      <c r="A1663" s="167" t="s">
        <v>19</v>
      </c>
      <c r="B1663" s="148" t="s">
        <v>13</v>
      </c>
      <c r="C1663" s="564" t="s">
        <v>453</v>
      </c>
      <c r="D1663" s="564" t="s">
        <v>67</v>
      </c>
      <c r="E1663" s="563"/>
      <c r="F1663" s="563"/>
      <c r="G1663" s="150" t="s">
        <v>134</v>
      </c>
      <c r="H1663" s="128" t="s">
        <v>135</v>
      </c>
      <c r="I1663" s="128" t="s">
        <v>136</v>
      </c>
      <c r="J1663" s="166">
        <v>2</v>
      </c>
      <c r="K1663" s="186">
        <v>46024</v>
      </c>
      <c r="L1663" s="186">
        <v>47118</v>
      </c>
      <c r="M1663" s="513">
        <f t="shared" si="71"/>
        <v>156.28571428571428</v>
      </c>
      <c r="N1663" s="129">
        <v>0</v>
      </c>
      <c r="O1663" s="160" t="s">
        <v>4988</v>
      </c>
      <c r="P1663" s="511">
        <f t="shared" si="70"/>
        <v>0</v>
      </c>
      <c r="Q1663" s="512" t="str" cm="1">
        <f t="array" aca="1" ref="Q1663" ca="1">IF(ISNUMBER(P1663),IF(P1663=100%,"CUMPLIDA",IF(AND(ISNUMBER(L1663),ISNUMBER(INDIRECT("FECHA_"&amp;$B1663,1))), IF(L1663&lt;=INDIRECT("FECHA_"&amp;$B1663,1),"INCUMPLIDA","PROCESO"), "VERIFICAR FECHA")),"SIN VALOR AVANCE")</f>
        <v>PROCESO</v>
      </c>
    </row>
    <row r="1664" spans="1:17" ht="105.75">
      <c r="A1664" s="167" t="s">
        <v>19</v>
      </c>
      <c r="B1664" s="148" t="s">
        <v>13</v>
      </c>
      <c r="C1664" s="564" t="s">
        <v>453</v>
      </c>
      <c r="D1664" s="564" t="s">
        <v>67</v>
      </c>
      <c r="E1664" s="563"/>
      <c r="F1664" s="563"/>
      <c r="G1664" s="150" t="s">
        <v>462</v>
      </c>
      <c r="H1664" s="128" t="s">
        <v>463</v>
      </c>
      <c r="I1664" s="128" t="s">
        <v>464</v>
      </c>
      <c r="J1664" s="158">
        <v>1</v>
      </c>
      <c r="K1664" s="159">
        <v>44927</v>
      </c>
      <c r="L1664" s="159">
        <v>45016</v>
      </c>
      <c r="M1664" s="513">
        <f t="shared" si="71"/>
        <v>12.714285714285714</v>
      </c>
      <c r="N1664" s="129">
        <v>1</v>
      </c>
      <c r="O1664" s="128" t="s">
        <v>4990</v>
      </c>
      <c r="P1664" s="511">
        <f t="shared" si="70"/>
        <v>1</v>
      </c>
      <c r="Q1664" s="512" t="str" cm="1">
        <f t="array" aca="1" ref="Q1664" ca="1">IF(ISNUMBER(P1664),IF(P1664=100%,"CUMPLIDA",IF(AND(ISNUMBER(L1664),ISNUMBER(INDIRECT("FECHA_"&amp;$B1664,1))), IF(L1664&lt;=INDIRECT("FECHA_"&amp;$B1664,1),"INCUMPLIDA","PROCESO"), "VERIFICAR FECHA")),"SIN VALOR AVANCE")</f>
        <v>CUMPLIDA</v>
      </c>
    </row>
    <row r="1665" spans="1:17" ht="165.75">
      <c r="A1665" s="167" t="s">
        <v>19</v>
      </c>
      <c r="B1665" s="148" t="s">
        <v>13</v>
      </c>
      <c r="C1665" s="564" t="s">
        <v>453</v>
      </c>
      <c r="D1665" s="564" t="s">
        <v>67</v>
      </c>
      <c r="E1665" s="563"/>
      <c r="F1665" s="563" t="s">
        <v>495</v>
      </c>
      <c r="G1665" s="150" t="s">
        <v>462</v>
      </c>
      <c r="H1665" s="128" t="s">
        <v>490</v>
      </c>
      <c r="I1665" s="128" t="s">
        <v>224</v>
      </c>
      <c r="J1665" s="158">
        <v>1</v>
      </c>
      <c r="K1665" s="159">
        <v>45017</v>
      </c>
      <c r="L1665" s="159">
        <v>45138</v>
      </c>
      <c r="M1665" s="513">
        <f t="shared" si="71"/>
        <v>17.285714285714285</v>
      </c>
      <c r="N1665" s="129">
        <v>1</v>
      </c>
      <c r="O1665" s="128" t="s">
        <v>5007</v>
      </c>
      <c r="P1665" s="511">
        <f t="shared" si="70"/>
        <v>1</v>
      </c>
      <c r="Q1665" s="512" t="str" cm="1">
        <f t="array" aca="1" ref="Q1665" ca="1">IF(ISNUMBER(P1665),IF(P1665=100%,"CUMPLIDA",IF(AND(ISNUMBER(L1665),ISNUMBER(INDIRECT("FECHA_"&amp;$B1665,1))), IF(L1665&lt;=INDIRECT("FECHA_"&amp;$B1665,1),"INCUMPLIDA","PROCESO"), "VERIFICAR FECHA")),"SIN VALOR AVANCE")</f>
        <v>CUMPLIDA</v>
      </c>
    </row>
    <row r="1666" spans="1:17" ht="90.75">
      <c r="A1666" s="167" t="s">
        <v>19</v>
      </c>
      <c r="B1666" s="148" t="s">
        <v>13</v>
      </c>
      <c r="C1666" s="564" t="s">
        <v>453</v>
      </c>
      <c r="D1666" s="564" t="s">
        <v>67</v>
      </c>
      <c r="E1666" s="563"/>
      <c r="F1666" s="563" t="s">
        <v>495</v>
      </c>
      <c r="G1666" s="150" t="s">
        <v>496</v>
      </c>
      <c r="H1666" s="128" t="s">
        <v>497</v>
      </c>
      <c r="I1666" s="128" t="s">
        <v>457</v>
      </c>
      <c r="J1666" s="158">
        <v>1</v>
      </c>
      <c r="K1666" s="159">
        <v>44958</v>
      </c>
      <c r="L1666" s="159">
        <v>44985</v>
      </c>
      <c r="M1666" s="513">
        <f t="shared" si="71"/>
        <v>3.8571428571428572</v>
      </c>
      <c r="N1666" s="129">
        <v>1</v>
      </c>
      <c r="O1666" s="128" t="s">
        <v>5008</v>
      </c>
      <c r="P1666" s="511">
        <f t="shared" si="70"/>
        <v>1</v>
      </c>
      <c r="Q1666" s="512" t="str" cm="1">
        <f t="array" aca="1" ref="Q1666" ca="1">IF(ISNUMBER(P1666),IF(P1666=100%,"CUMPLIDA",IF(AND(ISNUMBER(L1666),ISNUMBER(INDIRECT("FECHA_"&amp;$B1666,1))), IF(L1666&lt;=INDIRECT("FECHA_"&amp;$B1666,1),"INCUMPLIDA","PROCESO"), "VERIFICAR FECHA")),"SIN VALOR AVANCE")</f>
        <v>CUMPLIDA</v>
      </c>
    </row>
    <row r="1667" spans="1:17" ht="105.75">
      <c r="A1667" s="167" t="s">
        <v>19</v>
      </c>
      <c r="B1667" s="148" t="s">
        <v>13</v>
      </c>
      <c r="C1667" s="564" t="s">
        <v>453</v>
      </c>
      <c r="D1667" s="564" t="s">
        <v>67</v>
      </c>
      <c r="E1667" s="563"/>
      <c r="F1667" s="563" t="s">
        <v>495</v>
      </c>
      <c r="G1667" s="150" t="s">
        <v>498</v>
      </c>
      <c r="H1667" s="128" t="s">
        <v>499</v>
      </c>
      <c r="I1667" s="128" t="s">
        <v>224</v>
      </c>
      <c r="J1667" s="158">
        <v>1</v>
      </c>
      <c r="K1667" s="159">
        <v>44958</v>
      </c>
      <c r="L1667" s="159">
        <v>44985</v>
      </c>
      <c r="M1667" s="513">
        <f t="shared" si="71"/>
        <v>3.8571428571428572</v>
      </c>
      <c r="N1667" s="129">
        <v>1</v>
      </c>
      <c r="O1667" s="128" t="s">
        <v>5009</v>
      </c>
      <c r="P1667" s="511">
        <f t="shared" si="70"/>
        <v>1</v>
      </c>
      <c r="Q1667" s="512" t="str" cm="1">
        <f t="array" aca="1" ref="Q1667" ca="1">IF(ISNUMBER(P1667),IF(P1667=100%,"CUMPLIDA",IF(AND(ISNUMBER(L1667),ISNUMBER(INDIRECT("FECHA_"&amp;$B1667,1))), IF(L1667&lt;=INDIRECT("FECHA_"&amp;$B1667,1),"INCUMPLIDA","PROCESO"), "VERIFICAR FECHA")),"SIN VALOR AVANCE")</f>
        <v>CUMPLIDA</v>
      </c>
    </row>
    <row r="1668" spans="1:17" ht="105.75">
      <c r="A1668" s="167" t="s">
        <v>19</v>
      </c>
      <c r="B1668" s="148" t="s">
        <v>13</v>
      </c>
      <c r="C1668" s="564" t="s">
        <v>453</v>
      </c>
      <c r="D1668" s="564" t="s">
        <v>67</v>
      </c>
      <c r="E1668" s="563"/>
      <c r="F1668" s="563" t="s">
        <v>495</v>
      </c>
      <c r="G1668" s="150" t="s">
        <v>500</v>
      </c>
      <c r="H1668" s="128" t="s">
        <v>501</v>
      </c>
      <c r="I1668" s="128" t="s">
        <v>224</v>
      </c>
      <c r="J1668" s="158">
        <v>12</v>
      </c>
      <c r="K1668" s="159">
        <v>44958</v>
      </c>
      <c r="L1668" s="159">
        <v>45323</v>
      </c>
      <c r="M1668" s="513">
        <f t="shared" si="71"/>
        <v>52.142857142857146</v>
      </c>
      <c r="N1668" s="129">
        <v>12</v>
      </c>
      <c r="O1668" s="128" t="s">
        <v>5004</v>
      </c>
      <c r="P1668" s="511">
        <f t="shared" si="70"/>
        <v>1</v>
      </c>
      <c r="Q1668" s="512" t="str" cm="1">
        <f t="array" aca="1" ref="Q1668" ca="1">IF(ISNUMBER(P1668),IF(P1668=100%,"CUMPLIDA",IF(AND(ISNUMBER(L1668),ISNUMBER(INDIRECT("FECHA_"&amp;$B1668,1))), IF(L1668&lt;=INDIRECT("FECHA_"&amp;$B1668,1),"INCUMPLIDA","PROCESO"), "VERIFICAR FECHA")),"SIN VALOR AVANCE")</f>
        <v>CUMPLIDA</v>
      </c>
    </row>
    <row r="1669" spans="1:17" ht="105.75">
      <c r="A1669" s="167" t="s">
        <v>19</v>
      </c>
      <c r="B1669" s="148" t="s">
        <v>13</v>
      </c>
      <c r="C1669" s="564" t="s">
        <v>453</v>
      </c>
      <c r="D1669" s="564" t="s">
        <v>67</v>
      </c>
      <c r="E1669" s="563"/>
      <c r="F1669" s="563" t="s">
        <v>495</v>
      </c>
      <c r="G1669" s="150" t="s">
        <v>502</v>
      </c>
      <c r="H1669" s="128" t="s">
        <v>503</v>
      </c>
      <c r="I1669" s="128" t="s">
        <v>224</v>
      </c>
      <c r="J1669" s="158">
        <v>4</v>
      </c>
      <c r="K1669" s="159">
        <v>44958</v>
      </c>
      <c r="L1669" s="159">
        <v>45323</v>
      </c>
      <c r="M1669" s="513">
        <f t="shared" si="71"/>
        <v>52.142857142857146</v>
      </c>
      <c r="N1669" s="129">
        <v>4</v>
      </c>
      <c r="O1669" s="128" t="s">
        <v>4992</v>
      </c>
      <c r="P1669" s="511">
        <f t="shared" si="70"/>
        <v>1</v>
      </c>
      <c r="Q1669" s="512" t="str" cm="1">
        <f t="array" aca="1" ref="Q1669" ca="1">IF(ISNUMBER(P1669),IF(P1669=100%,"CUMPLIDA",IF(AND(ISNUMBER(L1669),ISNUMBER(INDIRECT("FECHA_"&amp;$B1669,1))), IF(L1669&lt;=INDIRECT("FECHA_"&amp;$B1669,1),"INCUMPLIDA","PROCESO"), "VERIFICAR FECHA")),"SIN VALOR AVANCE")</f>
        <v>CUMPLIDA</v>
      </c>
    </row>
    <row r="1670" spans="1:17" ht="105.75">
      <c r="A1670" s="167" t="s">
        <v>19</v>
      </c>
      <c r="B1670" s="148" t="s">
        <v>13</v>
      </c>
      <c r="C1670" s="564" t="s">
        <v>453</v>
      </c>
      <c r="D1670" s="564" t="s">
        <v>67</v>
      </c>
      <c r="E1670" s="563"/>
      <c r="F1670" s="563" t="s">
        <v>495</v>
      </c>
      <c r="G1670" s="150" t="s">
        <v>470</v>
      </c>
      <c r="H1670" s="128" t="s">
        <v>471</v>
      </c>
      <c r="I1670" s="128" t="s">
        <v>224</v>
      </c>
      <c r="J1670" s="158">
        <v>1</v>
      </c>
      <c r="K1670" s="159">
        <v>44958</v>
      </c>
      <c r="L1670" s="159">
        <v>44985</v>
      </c>
      <c r="M1670" s="513">
        <f t="shared" si="71"/>
        <v>3.8571428571428572</v>
      </c>
      <c r="N1670" s="129">
        <v>1</v>
      </c>
      <c r="O1670" s="128" t="s">
        <v>5004</v>
      </c>
      <c r="P1670" s="511">
        <f t="shared" si="70"/>
        <v>1</v>
      </c>
      <c r="Q1670" s="512" t="str" cm="1">
        <f t="array" aca="1" ref="Q1670" ca="1">IF(ISNUMBER(P1670),IF(P1670=100%,"CUMPLIDA",IF(AND(ISNUMBER(L1670),ISNUMBER(INDIRECT("FECHA_"&amp;$B1670,1))), IF(L1670&lt;=INDIRECT("FECHA_"&amp;$B1670,1),"INCUMPLIDA","PROCESO"), "VERIFICAR FECHA")),"SIN VALOR AVANCE")</f>
        <v>CUMPLIDA</v>
      </c>
    </row>
    <row r="1671" spans="1:17" ht="180.75">
      <c r="A1671" s="167" t="s">
        <v>19</v>
      </c>
      <c r="B1671" s="148" t="s">
        <v>13</v>
      </c>
      <c r="C1671" s="564" t="s">
        <v>453</v>
      </c>
      <c r="D1671" s="564" t="s">
        <v>67</v>
      </c>
      <c r="E1671" s="563" t="s">
        <v>5010</v>
      </c>
      <c r="F1671" s="563" t="s">
        <v>504</v>
      </c>
      <c r="G1671" s="150" t="s">
        <v>489</v>
      </c>
      <c r="H1671" s="128" t="s">
        <v>459</v>
      </c>
      <c r="I1671" s="128" t="s">
        <v>460</v>
      </c>
      <c r="J1671" s="158">
        <v>3</v>
      </c>
      <c r="K1671" s="159">
        <v>44958</v>
      </c>
      <c r="L1671" s="159">
        <v>45323</v>
      </c>
      <c r="M1671" s="513">
        <f t="shared" si="71"/>
        <v>52.142857142857146</v>
      </c>
      <c r="N1671" s="129">
        <v>3</v>
      </c>
      <c r="O1671" s="128" t="s">
        <v>5011</v>
      </c>
      <c r="P1671" s="511">
        <f t="shared" si="70"/>
        <v>1</v>
      </c>
      <c r="Q1671" s="512" t="str" cm="1">
        <f t="array" aca="1" ref="Q1671" ca="1">IF(ISNUMBER(P1671),IF(P1671=100%,"CUMPLIDA",IF(AND(ISNUMBER(L1671),ISNUMBER(INDIRECT("FECHA_"&amp;$B1671,1))), IF(L1671&lt;=INDIRECT("FECHA_"&amp;$B1671,1),"INCUMPLIDA","PROCESO"), "VERIFICAR FECHA")),"SIN VALOR AVANCE")</f>
        <v>CUMPLIDA</v>
      </c>
    </row>
    <row r="1672" spans="1:17" ht="75.75">
      <c r="A1672" s="167" t="s">
        <v>19</v>
      </c>
      <c r="B1672" s="148" t="s">
        <v>13</v>
      </c>
      <c r="C1672" s="564"/>
      <c r="D1672" s="564"/>
      <c r="E1672" s="563"/>
      <c r="F1672" s="563" t="s">
        <v>504</v>
      </c>
      <c r="G1672" s="563" t="s">
        <v>461</v>
      </c>
      <c r="H1672" s="175" t="s">
        <v>227</v>
      </c>
      <c r="I1672" s="128" t="s">
        <v>228</v>
      </c>
      <c r="J1672" s="158">
        <v>1</v>
      </c>
      <c r="K1672" s="159">
        <v>45231</v>
      </c>
      <c r="L1672" s="159">
        <v>45504</v>
      </c>
      <c r="M1672" s="513">
        <f t="shared" si="71"/>
        <v>39</v>
      </c>
      <c r="N1672" s="129">
        <v>1</v>
      </c>
      <c r="O1672" s="160" t="s">
        <v>4894</v>
      </c>
      <c r="P1672" s="511">
        <f t="shared" si="70"/>
        <v>1</v>
      </c>
      <c r="Q1672" s="512" t="str" cm="1">
        <f t="array" aca="1" ref="Q1672" ca="1">IF(ISNUMBER(P1672),IF(P1672=100%,"CUMPLIDA",IF(AND(ISNUMBER(L1672),ISNUMBER(INDIRECT("FECHA_"&amp;$B1672,1))), IF(L1672&lt;=INDIRECT("FECHA_"&amp;$B1672,1),"INCUMPLIDA","PROCESO"), "VERIFICAR FECHA")),"SIN VALOR AVANCE")</f>
        <v>CUMPLIDA</v>
      </c>
    </row>
    <row r="1673" spans="1:17" ht="225.75">
      <c r="A1673" s="167" t="s">
        <v>19</v>
      </c>
      <c r="B1673" s="148" t="s">
        <v>13</v>
      </c>
      <c r="C1673" s="564"/>
      <c r="D1673" s="564"/>
      <c r="E1673" s="563"/>
      <c r="F1673" s="563" t="s">
        <v>504</v>
      </c>
      <c r="G1673" s="563"/>
      <c r="H1673" s="175" t="s">
        <v>230</v>
      </c>
      <c r="I1673" s="128" t="s">
        <v>231</v>
      </c>
      <c r="J1673" s="158">
        <v>1</v>
      </c>
      <c r="K1673" s="159">
        <v>45231</v>
      </c>
      <c r="L1673" s="159">
        <v>45504</v>
      </c>
      <c r="M1673" s="513">
        <f t="shared" si="71"/>
        <v>39</v>
      </c>
      <c r="N1673" s="129">
        <v>1</v>
      </c>
      <c r="O1673" s="160" t="s">
        <v>4988</v>
      </c>
      <c r="P1673" s="511">
        <f t="shared" si="70"/>
        <v>1</v>
      </c>
      <c r="Q1673" s="512" t="str" cm="1">
        <f t="array" aca="1" ref="Q1673" ca="1">IF(ISNUMBER(P1673),IF(P1673=100%,"CUMPLIDA",IF(AND(ISNUMBER(L1673),ISNUMBER(INDIRECT("FECHA_"&amp;$B1673,1))), IF(L1673&lt;=INDIRECT("FECHA_"&amp;$B1673,1),"INCUMPLIDA","PROCESO"), "VERIFICAR FECHA")),"SIN VALOR AVANCE")</f>
        <v>CUMPLIDA</v>
      </c>
    </row>
    <row r="1674" spans="1:17" ht="150.75">
      <c r="A1674" s="167" t="s">
        <v>19</v>
      </c>
      <c r="B1674" s="148" t="s">
        <v>13</v>
      </c>
      <c r="C1674" s="564"/>
      <c r="D1674" s="564"/>
      <c r="E1674" s="563"/>
      <c r="F1674" s="563" t="s">
        <v>504</v>
      </c>
      <c r="G1674" s="150" t="s">
        <v>117</v>
      </c>
      <c r="H1674" s="128" t="s">
        <v>118</v>
      </c>
      <c r="I1674" s="128" t="s">
        <v>119</v>
      </c>
      <c r="J1674" s="166">
        <v>1</v>
      </c>
      <c r="K1674" s="186">
        <v>45323</v>
      </c>
      <c r="L1674" s="186">
        <v>45747</v>
      </c>
      <c r="M1674" s="513">
        <f t="shared" si="71"/>
        <v>60.571428571428569</v>
      </c>
      <c r="N1674" s="129">
        <v>1</v>
      </c>
      <c r="O1674" s="160" t="s">
        <v>4989</v>
      </c>
      <c r="P1674" s="511">
        <f t="shared" si="70"/>
        <v>1</v>
      </c>
      <c r="Q1674" s="512" t="str" cm="1">
        <f t="array" aca="1" ref="Q1674" ca="1">IF(ISNUMBER(P1674),IF(P1674=100%,"CUMPLIDA",IF(AND(ISNUMBER(L1674),ISNUMBER(INDIRECT("FECHA_"&amp;$B1674,1))), IF(L1674&lt;=INDIRECT("FECHA_"&amp;$B1674,1),"INCUMPLIDA","PROCESO"), "VERIFICAR FECHA")),"SIN VALOR AVANCE")</f>
        <v>CUMPLIDA</v>
      </c>
    </row>
    <row r="1675" spans="1:17" ht="75.75">
      <c r="A1675" s="167" t="s">
        <v>19</v>
      </c>
      <c r="B1675" s="148" t="s">
        <v>13</v>
      </c>
      <c r="C1675" s="564" t="s">
        <v>453</v>
      </c>
      <c r="D1675" s="564" t="s">
        <v>67</v>
      </c>
      <c r="E1675" s="563"/>
      <c r="F1675" s="563" t="s">
        <v>504</v>
      </c>
      <c r="G1675" s="150" t="s">
        <v>120</v>
      </c>
      <c r="H1675" s="128" t="s">
        <v>120</v>
      </c>
      <c r="I1675" s="128" t="s">
        <v>121</v>
      </c>
      <c r="J1675" s="166">
        <v>1</v>
      </c>
      <c r="K1675" s="186">
        <v>45323</v>
      </c>
      <c r="L1675" s="186">
        <v>45747</v>
      </c>
      <c r="M1675" s="513">
        <f t="shared" si="71"/>
        <v>60.571428571428569</v>
      </c>
      <c r="N1675" s="129">
        <v>1</v>
      </c>
      <c r="O1675" s="160" t="s">
        <v>4938</v>
      </c>
      <c r="P1675" s="511">
        <f t="shared" si="70"/>
        <v>1</v>
      </c>
      <c r="Q1675" s="512" t="str" cm="1">
        <f t="array" aca="1" ref="Q1675" ca="1">IF(ISNUMBER(P1675),IF(P1675=100%,"CUMPLIDA",IF(AND(ISNUMBER(L1675),ISNUMBER(INDIRECT("FECHA_"&amp;$B1675,1))), IF(L1675&lt;=INDIRECT("FECHA_"&amp;$B1675,1),"INCUMPLIDA","PROCESO"), "VERIFICAR FECHA")),"SIN VALOR AVANCE")</f>
        <v>CUMPLIDA</v>
      </c>
    </row>
    <row r="1676" spans="1:17" ht="75.75">
      <c r="A1676" s="167" t="s">
        <v>19</v>
      </c>
      <c r="B1676" s="148" t="s">
        <v>13</v>
      </c>
      <c r="C1676" s="564"/>
      <c r="D1676" s="564"/>
      <c r="E1676" s="563"/>
      <c r="F1676" s="563" t="s">
        <v>504</v>
      </c>
      <c r="G1676" s="150" t="s">
        <v>194</v>
      </c>
      <c r="H1676" s="128" t="s">
        <v>195</v>
      </c>
      <c r="I1676" s="128" t="s">
        <v>196</v>
      </c>
      <c r="J1676" s="166">
        <v>1</v>
      </c>
      <c r="K1676" s="186">
        <v>45231</v>
      </c>
      <c r="L1676" s="186">
        <v>45747</v>
      </c>
      <c r="M1676" s="513">
        <f t="shared" si="71"/>
        <v>73.714285714285708</v>
      </c>
      <c r="N1676" s="129">
        <v>1</v>
      </c>
      <c r="O1676" s="160" t="s">
        <v>4938</v>
      </c>
      <c r="P1676" s="511">
        <f t="shared" si="70"/>
        <v>1</v>
      </c>
      <c r="Q1676" s="512" t="str" cm="1">
        <f t="array" aca="1" ref="Q1676" ca="1">IF(ISNUMBER(P1676),IF(P1676=100%,"CUMPLIDA",IF(AND(ISNUMBER(L1676),ISNUMBER(INDIRECT("FECHA_"&amp;$B1676,1))), IF(L1676&lt;=INDIRECT("FECHA_"&amp;$B1676,1),"INCUMPLIDA","PROCESO"), "VERIFICAR FECHA")),"SIN VALOR AVANCE")</f>
        <v>CUMPLIDA</v>
      </c>
    </row>
    <row r="1677" spans="1:17" ht="150.75">
      <c r="A1677" s="167" t="s">
        <v>19</v>
      </c>
      <c r="B1677" s="148" t="s">
        <v>13</v>
      </c>
      <c r="C1677" s="564"/>
      <c r="D1677" s="564"/>
      <c r="E1677" s="563"/>
      <c r="F1677" s="563" t="s">
        <v>504</v>
      </c>
      <c r="G1677" s="150" t="s">
        <v>122</v>
      </c>
      <c r="H1677" s="128" t="s">
        <v>122</v>
      </c>
      <c r="I1677" s="128" t="s">
        <v>200</v>
      </c>
      <c r="J1677" s="166">
        <v>1</v>
      </c>
      <c r="K1677" s="186">
        <v>45323</v>
      </c>
      <c r="L1677" s="186">
        <v>45747</v>
      </c>
      <c r="M1677" s="513">
        <f t="shared" si="71"/>
        <v>60.571428571428569</v>
      </c>
      <c r="N1677" s="129">
        <v>1</v>
      </c>
      <c r="O1677" s="160" t="s">
        <v>4989</v>
      </c>
      <c r="P1677" s="511">
        <f t="shared" si="70"/>
        <v>1</v>
      </c>
      <c r="Q1677" s="512" t="str" cm="1">
        <f t="array" aca="1" ref="Q1677" ca="1">IF(ISNUMBER(P1677),IF(P1677=100%,"CUMPLIDA",IF(AND(ISNUMBER(L1677),ISNUMBER(INDIRECT("FECHA_"&amp;$B1677,1))), IF(L1677&lt;=INDIRECT("FECHA_"&amp;$B1677,1),"INCUMPLIDA","PROCESO"), "VERIFICAR FECHA")),"SIN VALOR AVANCE")</f>
        <v>CUMPLIDA</v>
      </c>
    </row>
    <row r="1678" spans="1:17" ht="75.75">
      <c r="A1678" s="167" t="s">
        <v>19</v>
      </c>
      <c r="B1678" s="148" t="s">
        <v>13</v>
      </c>
      <c r="C1678" s="564"/>
      <c r="D1678" s="564"/>
      <c r="E1678" s="563"/>
      <c r="F1678" s="563" t="s">
        <v>504</v>
      </c>
      <c r="G1678" s="150" t="s">
        <v>288</v>
      </c>
      <c r="H1678" s="128" t="s">
        <v>288</v>
      </c>
      <c r="I1678" s="128" t="s">
        <v>125</v>
      </c>
      <c r="J1678" s="166">
        <v>1</v>
      </c>
      <c r="K1678" s="186">
        <v>45231</v>
      </c>
      <c r="L1678" s="186">
        <v>45747</v>
      </c>
      <c r="M1678" s="513">
        <f t="shared" si="71"/>
        <v>73.714285714285708</v>
      </c>
      <c r="N1678" s="129">
        <v>1</v>
      </c>
      <c r="O1678" s="160" t="s">
        <v>4938</v>
      </c>
      <c r="P1678" s="511">
        <f t="shared" si="70"/>
        <v>1</v>
      </c>
      <c r="Q1678" s="512" t="str" cm="1">
        <f t="array" aca="1" ref="Q1678" ca="1">IF(ISNUMBER(P1678),IF(P1678=100%,"CUMPLIDA",IF(AND(ISNUMBER(L1678),ISNUMBER(INDIRECT("FECHA_"&amp;$B1678,1))), IF(L1678&lt;=INDIRECT("FECHA_"&amp;$B1678,1),"INCUMPLIDA","PROCESO"), "VERIFICAR FECHA")),"SIN VALOR AVANCE")</f>
        <v>CUMPLIDA</v>
      </c>
    </row>
    <row r="1679" spans="1:17" ht="225.75">
      <c r="A1679" s="167" t="s">
        <v>19</v>
      </c>
      <c r="B1679" s="148" t="s">
        <v>13</v>
      </c>
      <c r="C1679" s="564"/>
      <c r="D1679" s="564"/>
      <c r="E1679" s="563"/>
      <c r="F1679" s="563" t="s">
        <v>504</v>
      </c>
      <c r="G1679" s="150" t="s">
        <v>289</v>
      </c>
      <c r="H1679" s="128" t="s">
        <v>289</v>
      </c>
      <c r="I1679" s="128" t="s">
        <v>233</v>
      </c>
      <c r="J1679" s="166">
        <v>1</v>
      </c>
      <c r="K1679" s="186">
        <v>45231</v>
      </c>
      <c r="L1679" s="186">
        <v>45808</v>
      </c>
      <c r="M1679" s="513">
        <f t="shared" si="71"/>
        <v>82.428571428571431</v>
      </c>
      <c r="N1679" s="129">
        <v>1</v>
      </c>
      <c r="O1679" s="160" t="s">
        <v>4988</v>
      </c>
      <c r="P1679" s="511">
        <f t="shared" si="70"/>
        <v>1</v>
      </c>
      <c r="Q1679" s="512" t="str" cm="1">
        <f t="array" aca="1" ref="Q1679" ca="1">IF(ISNUMBER(P1679),IF(P1679=100%,"CUMPLIDA",IF(AND(ISNUMBER(L1679),ISNUMBER(INDIRECT("FECHA_"&amp;$B1679,1))), IF(L1679&lt;=INDIRECT("FECHA_"&amp;$B1679,1),"INCUMPLIDA","PROCESO"), "VERIFICAR FECHA")),"SIN VALOR AVANCE")</f>
        <v>CUMPLIDA</v>
      </c>
    </row>
    <row r="1680" spans="1:17" ht="75.75">
      <c r="A1680" s="167" t="s">
        <v>19</v>
      </c>
      <c r="B1680" s="148" t="s">
        <v>13</v>
      </c>
      <c r="C1680" s="564"/>
      <c r="D1680" s="564"/>
      <c r="E1680" s="563"/>
      <c r="F1680" s="563" t="s">
        <v>504</v>
      </c>
      <c r="G1680" s="150" t="s">
        <v>128</v>
      </c>
      <c r="H1680" s="128" t="s">
        <v>129</v>
      </c>
      <c r="I1680" s="128" t="s">
        <v>130</v>
      </c>
      <c r="J1680" s="166">
        <v>12</v>
      </c>
      <c r="K1680" s="186">
        <v>46024</v>
      </c>
      <c r="L1680" s="186">
        <v>47118</v>
      </c>
      <c r="M1680" s="513">
        <f t="shared" si="71"/>
        <v>156.28571428571428</v>
      </c>
      <c r="N1680" s="129">
        <v>0</v>
      </c>
      <c r="O1680" s="160" t="s">
        <v>4938</v>
      </c>
      <c r="P1680" s="511">
        <f t="shared" si="70"/>
        <v>0</v>
      </c>
      <c r="Q1680" s="512" t="str" cm="1">
        <f t="array" aca="1" ref="Q1680" ca="1">IF(ISNUMBER(P1680),IF(P1680=100%,"CUMPLIDA",IF(AND(ISNUMBER(L1680),ISNUMBER(INDIRECT("FECHA_"&amp;$B1680,1))), IF(L1680&lt;=INDIRECT("FECHA_"&amp;$B1680,1),"INCUMPLIDA","PROCESO"), "VERIFICAR FECHA")),"SIN VALOR AVANCE")</f>
        <v>PROCESO</v>
      </c>
    </row>
    <row r="1681" spans="1:17" ht="150.75">
      <c r="A1681" s="167" t="s">
        <v>19</v>
      </c>
      <c r="B1681" s="148" t="s">
        <v>13</v>
      </c>
      <c r="C1681" s="564" t="s">
        <v>453</v>
      </c>
      <c r="D1681" s="564" t="s">
        <v>67</v>
      </c>
      <c r="E1681" s="563"/>
      <c r="F1681" s="563" t="s">
        <v>504</v>
      </c>
      <c r="G1681" s="150" t="s">
        <v>131</v>
      </c>
      <c r="H1681" s="128" t="s">
        <v>132</v>
      </c>
      <c r="I1681" s="128" t="s">
        <v>133</v>
      </c>
      <c r="J1681" s="166">
        <v>1</v>
      </c>
      <c r="K1681" s="186">
        <v>46024</v>
      </c>
      <c r="L1681" s="186">
        <v>47118</v>
      </c>
      <c r="M1681" s="513">
        <f t="shared" si="71"/>
        <v>156.28571428571428</v>
      </c>
      <c r="N1681" s="129">
        <v>0</v>
      </c>
      <c r="O1681" s="160" t="s">
        <v>4989</v>
      </c>
      <c r="P1681" s="511">
        <f t="shared" ref="P1681:P1744" si="72">N1681/J1681</f>
        <v>0</v>
      </c>
      <c r="Q1681" s="512" t="str" cm="1">
        <f t="array" aca="1" ref="Q1681" ca="1">IF(ISNUMBER(P1681),IF(P1681=100%,"CUMPLIDA",IF(AND(ISNUMBER(L1681),ISNUMBER(INDIRECT("FECHA_"&amp;$B1681,1))), IF(L1681&lt;=INDIRECT("FECHA_"&amp;$B1681,1),"INCUMPLIDA","PROCESO"), "VERIFICAR FECHA")),"SIN VALOR AVANCE")</f>
        <v>PROCESO</v>
      </c>
    </row>
    <row r="1682" spans="1:17" ht="225.75">
      <c r="A1682" s="167" t="s">
        <v>19</v>
      </c>
      <c r="B1682" s="148" t="s">
        <v>13</v>
      </c>
      <c r="C1682" s="564" t="s">
        <v>453</v>
      </c>
      <c r="D1682" s="564" t="s">
        <v>67</v>
      </c>
      <c r="E1682" s="563"/>
      <c r="F1682" s="563" t="s">
        <v>504</v>
      </c>
      <c r="G1682" s="150" t="s">
        <v>134</v>
      </c>
      <c r="H1682" s="128" t="s">
        <v>135</v>
      </c>
      <c r="I1682" s="128" t="s">
        <v>136</v>
      </c>
      <c r="J1682" s="166">
        <v>2</v>
      </c>
      <c r="K1682" s="186">
        <v>46024</v>
      </c>
      <c r="L1682" s="186">
        <v>47118</v>
      </c>
      <c r="M1682" s="513">
        <f t="shared" si="71"/>
        <v>156.28571428571428</v>
      </c>
      <c r="N1682" s="129">
        <v>0</v>
      </c>
      <c r="O1682" s="160" t="s">
        <v>4988</v>
      </c>
      <c r="P1682" s="511">
        <f t="shared" si="72"/>
        <v>0</v>
      </c>
      <c r="Q1682" s="512" t="str" cm="1">
        <f t="array" aca="1" ref="Q1682" ca="1">IF(ISNUMBER(P1682),IF(P1682=100%,"CUMPLIDA",IF(AND(ISNUMBER(L1682),ISNUMBER(INDIRECT("FECHA_"&amp;$B1682,1))), IF(L1682&lt;=INDIRECT("FECHA_"&amp;$B1682,1),"INCUMPLIDA","PROCESO"), "VERIFICAR FECHA")),"SIN VALOR AVANCE")</f>
        <v>PROCESO</v>
      </c>
    </row>
    <row r="1683" spans="1:17" ht="105.75">
      <c r="A1683" s="167" t="s">
        <v>19</v>
      </c>
      <c r="B1683" s="148" t="s">
        <v>13</v>
      </c>
      <c r="C1683" s="564" t="s">
        <v>453</v>
      </c>
      <c r="D1683" s="564" t="s">
        <v>67</v>
      </c>
      <c r="E1683" s="563"/>
      <c r="F1683" s="563" t="s">
        <v>504</v>
      </c>
      <c r="G1683" s="150" t="s">
        <v>462</v>
      </c>
      <c r="H1683" s="128" t="s">
        <v>463</v>
      </c>
      <c r="I1683" s="128" t="s">
        <v>464</v>
      </c>
      <c r="J1683" s="158">
        <v>1</v>
      </c>
      <c r="K1683" s="159">
        <v>44927</v>
      </c>
      <c r="L1683" s="159">
        <v>45016</v>
      </c>
      <c r="M1683" s="513">
        <f t="shared" si="71"/>
        <v>12.714285714285714</v>
      </c>
      <c r="N1683" s="129">
        <v>1</v>
      </c>
      <c r="O1683" s="128" t="s">
        <v>5012</v>
      </c>
      <c r="P1683" s="511">
        <f t="shared" si="72"/>
        <v>1</v>
      </c>
      <c r="Q1683" s="512" t="str" cm="1">
        <f t="array" aca="1" ref="Q1683" ca="1">IF(ISNUMBER(P1683),IF(P1683=100%,"CUMPLIDA",IF(AND(ISNUMBER(L1683),ISNUMBER(INDIRECT("FECHA_"&amp;$B1683,1))), IF(L1683&lt;=INDIRECT("FECHA_"&amp;$B1683,1),"INCUMPLIDA","PROCESO"), "VERIFICAR FECHA")),"SIN VALOR AVANCE")</f>
        <v>CUMPLIDA</v>
      </c>
    </row>
    <row r="1684" spans="1:17" ht="165.75">
      <c r="A1684" s="167" t="s">
        <v>19</v>
      </c>
      <c r="B1684" s="148" t="s">
        <v>13</v>
      </c>
      <c r="C1684" s="564" t="s">
        <v>453</v>
      </c>
      <c r="D1684" s="564" t="s">
        <v>67</v>
      </c>
      <c r="E1684" s="563"/>
      <c r="F1684" s="563" t="s">
        <v>504</v>
      </c>
      <c r="G1684" s="150" t="s">
        <v>462</v>
      </c>
      <c r="H1684" s="128" t="s">
        <v>490</v>
      </c>
      <c r="I1684" s="128" t="s">
        <v>224</v>
      </c>
      <c r="J1684" s="158">
        <v>1</v>
      </c>
      <c r="K1684" s="159">
        <v>45017</v>
      </c>
      <c r="L1684" s="159">
        <v>45138</v>
      </c>
      <c r="M1684" s="513">
        <f t="shared" si="71"/>
        <v>17.285714285714285</v>
      </c>
      <c r="N1684" s="129">
        <v>1</v>
      </c>
      <c r="O1684" s="128" t="s">
        <v>5013</v>
      </c>
      <c r="P1684" s="511">
        <f t="shared" si="72"/>
        <v>1</v>
      </c>
      <c r="Q1684" s="512" t="str" cm="1">
        <f t="array" aca="1" ref="Q1684" ca="1">IF(ISNUMBER(P1684),IF(P1684=100%,"CUMPLIDA",IF(AND(ISNUMBER(L1684),ISNUMBER(INDIRECT("FECHA_"&amp;$B1684,1))), IF(L1684&lt;=INDIRECT("FECHA_"&amp;$B1684,1),"INCUMPLIDA","PROCESO"), "VERIFICAR FECHA")),"SIN VALOR AVANCE")</f>
        <v>CUMPLIDA</v>
      </c>
    </row>
    <row r="1685" spans="1:17" ht="105.75">
      <c r="A1685" s="167" t="s">
        <v>19</v>
      </c>
      <c r="B1685" s="148" t="s">
        <v>13</v>
      </c>
      <c r="C1685" s="564" t="s">
        <v>453</v>
      </c>
      <c r="D1685" s="564" t="s">
        <v>67</v>
      </c>
      <c r="E1685" s="563"/>
      <c r="F1685" s="563" t="s">
        <v>504</v>
      </c>
      <c r="G1685" s="150" t="s">
        <v>491</v>
      </c>
      <c r="H1685" s="128" t="s">
        <v>492</v>
      </c>
      <c r="I1685" s="128" t="s">
        <v>224</v>
      </c>
      <c r="J1685" s="158">
        <v>12</v>
      </c>
      <c r="K1685" s="159">
        <v>44958</v>
      </c>
      <c r="L1685" s="159">
        <v>45323</v>
      </c>
      <c r="M1685" s="513">
        <f t="shared" si="71"/>
        <v>52.142857142857146</v>
      </c>
      <c r="N1685" s="129">
        <v>12</v>
      </c>
      <c r="O1685" s="128" t="s">
        <v>4992</v>
      </c>
      <c r="P1685" s="511">
        <f t="shared" si="72"/>
        <v>1</v>
      </c>
      <c r="Q1685" s="512" t="str" cm="1">
        <f t="array" aca="1" ref="Q1685" ca="1">IF(ISNUMBER(P1685),IF(P1685=100%,"CUMPLIDA",IF(AND(ISNUMBER(L1685),ISNUMBER(INDIRECT("FECHA_"&amp;$B1685,1))), IF(L1685&lt;=INDIRECT("FECHA_"&amp;$B1685,1),"INCUMPLIDA","PROCESO"), "VERIFICAR FECHA")),"SIN VALOR AVANCE")</f>
        <v>CUMPLIDA</v>
      </c>
    </row>
    <row r="1686" spans="1:17" ht="105.75">
      <c r="A1686" s="167" t="s">
        <v>19</v>
      </c>
      <c r="B1686" s="148" t="s">
        <v>13</v>
      </c>
      <c r="C1686" s="564" t="s">
        <v>453</v>
      </c>
      <c r="D1686" s="564" t="s">
        <v>67</v>
      </c>
      <c r="E1686" s="563"/>
      <c r="F1686" s="563" t="s">
        <v>504</v>
      </c>
      <c r="G1686" s="150" t="s">
        <v>493</v>
      </c>
      <c r="H1686" s="128" t="s">
        <v>494</v>
      </c>
      <c r="I1686" s="128" t="s">
        <v>224</v>
      </c>
      <c r="J1686" s="158">
        <v>4</v>
      </c>
      <c r="K1686" s="159">
        <v>44958</v>
      </c>
      <c r="L1686" s="159">
        <v>45323</v>
      </c>
      <c r="M1686" s="513">
        <f t="shared" si="71"/>
        <v>52.142857142857146</v>
      </c>
      <c r="N1686" s="129">
        <v>4</v>
      </c>
      <c r="O1686" s="128" t="s">
        <v>5004</v>
      </c>
      <c r="P1686" s="511">
        <f t="shared" si="72"/>
        <v>1</v>
      </c>
      <c r="Q1686" s="512" t="str" cm="1">
        <f t="array" aca="1" ref="Q1686" ca="1">IF(ISNUMBER(P1686),IF(P1686=100%,"CUMPLIDA",IF(AND(ISNUMBER(L1686),ISNUMBER(INDIRECT("FECHA_"&amp;$B1686,1))), IF(L1686&lt;=INDIRECT("FECHA_"&amp;$B1686,1),"INCUMPLIDA","PROCESO"), "VERIFICAR FECHA")),"SIN VALOR AVANCE")</f>
        <v>CUMPLIDA</v>
      </c>
    </row>
    <row r="1687" spans="1:17" ht="105.75">
      <c r="A1687" s="167" t="s">
        <v>19</v>
      </c>
      <c r="B1687" s="148" t="s">
        <v>13</v>
      </c>
      <c r="C1687" s="564" t="s">
        <v>453</v>
      </c>
      <c r="D1687" s="564" t="s">
        <v>67</v>
      </c>
      <c r="E1687" s="563"/>
      <c r="F1687" s="563" t="s">
        <v>504</v>
      </c>
      <c r="G1687" s="150" t="s">
        <v>470</v>
      </c>
      <c r="H1687" s="128" t="s">
        <v>471</v>
      </c>
      <c r="I1687" s="128" t="s">
        <v>224</v>
      </c>
      <c r="J1687" s="158">
        <v>1</v>
      </c>
      <c r="K1687" s="159">
        <v>44958</v>
      </c>
      <c r="L1687" s="159">
        <v>44985</v>
      </c>
      <c r="M1687" s="513">
        <f t="shared" si="71"/>
        <v>3.8571428571428572</v>
      </c>
      <c r="N1687" s="129">
        <v>1</v>
      </c>
      <c r="O1687" s="128" t="s">
        <v>5004</v>
      </c>
      <c r="P1687" s="511">
        <f t="shared" si="72"/>
        <v>1</v>
      </c>
      <c r="Q1687" s="512" t="str" cm="1">
        <f t="array" aca="1" ref="Q1687" ca="1">IF(ISNUMBER(P1687),IF(P1687=100%,"CUMPLIDA",IF(AND(ISNUMBER(L1687),ISNUMBER(INDIRECT("FECHA_"&amp;$B1687,1))), IF(L1687&lt;=INDIRECT("FECHA_"&amp;$B1687,1),"INCUMPLIDA","PROCESO"), "VERIFICAR FECHA")),"SIN VALOR AVANCE")</f>
        <v>CUMPLIDA</v>
      </c>
    </row>
    <row r="1688" spans="1:17" ht="180.75">
      <c r="A1688" s="167" t="s">
        <v>19</v>
      </c>
      <c r="B1688" s="148" t="s">
        <v>13</v>
      </c>
      <c r="C1688" s="564" t="s">
        <v>453</v>
      </c>
      <c r="D1688" s="564" t="s">
        <v>67</v>
      </c>
      <c r="E1688" s="563" t="s">
        <v>5014</v>
      </c>
      <c r="F1688" s="563" t="s">
        <v>505</v>
      </c>
      <c r="G1688" s="150" t="s">
        <v>489</v>
      </c>
      <c r="H1688" s="128" t="s">
        <v>459</v>
      </c>
      <c r="I1688" s="128" t="s">
        <v>460</v>
      </c>
      <c r="J1688" s="158">
        <v>3</v>
      </c>
      <c r="K1688" s="159">
        <v>44958</v>
      </c>
      <c r="L1688" s="159">
        <v>45323</v>
      </c>
      <c r="M1688" s="513">
        <f t="shared" si="71"/>
        <v>52.142857142857146</v>
      </c>
      <c r="N1688" s="129">
        <v>3</v>
      </c>
      <c r="O1688" s="128" t="s">
        <v>5015</v>
      </c>
      <c r="P1688" s="511">
        <f t="shared" si="72"/>
        <v>1</v>
      </c>
      <c r="Q1688" s="512" t="str" cm="1">
        <f t="array" aca="1" ref="Q1688" ca="1">IF(ISNUMBER(P1688),IF(P1688=100%,"CUMPLIDA",IF(AND(ISNUMBER(L1688),ISNUMBER(INDIRECT("FECHA_"&amp;$B1688,1))), IF(L1688&lt;=INDIRECT("FECHA_"&amp;$B1688,1),"INCUMPLIDA","PROCESO"), "VERIFICAR FECHA")),"SIN VALOR AVANCE")</f>
        <v>CUMPLIDA</v>
      </c>
    </row>
    <row r="1689" spans="1:17" ht="75.75">
      <c r="A1689" s="167" t="s">
        <v>19</v>
      </c>
      <c r="B1689" s="148" t="s">
        <v>13</v>
      </c>
      <c r="C1689" s="564"/>
      <c r="D1689" s="564"/>
      <c r="E1689" s="563"/>
      <c r="F1689" s="563" t="s">
        <v>505</v>
      </c>
      <c r="G1689" s="563" t="s">
        <v>461</v>
      </c>
      <c r="H1689" s="175" t="s">
        <v>227</v>
      </c>
      <c r="I1689" s="128" t="s">
        <v>228</v>
      </c>
      <c r="J1689" s="158">
        <v>1</v>
      </c>
      <c r="K1689" s="159">
        <v>45231</v>
      </c>
      <c r="L1689" s="159">
        <v>45504</v>
      </c>
      <c r="M1689" s="513">
        <f t="shared" si="71"/>
        <v>39</v>
      </c>
      <c r="N1689" s="129">
        <v>1</v>
      </c>
      <c r="O1689" s="160" t="s">
        <v>4894</v>
      </c>
      <c r="P1689" s="511">
        <f t="shared" si="72"/>
        <v>1</v>
      </c>
      <c r="Q1689" s="512" t="str" cm="1">
        <f t="array" aca="1" ref="Q1689" ca="1">IF(ISNUMBER(P1689),IF(P1689=100%,"CUMPLIDA",IF(AND(ISNUMBER(L1689),ISNUMBER(INDIRECT("FECHA_"&amp;$B1689,1))), IF(L1689&lt;=INDIRECT("FECHA_"&amp;$B1689,1),"INCUMPLIDA","PROCESO"), "VERIFICAR FECHA")),"SIN VALOR AVANCE")</f>
        <v>CUMPLIDA</v>
      </c>
    </row>
    <row r="1690" spans="1:17" ht="225.75">
      <c r="A1690" s="167" t="s">
        <v>19</v>
      </c>
      <c r="B1690" s="148" t="s">
        <v>13</v>
      </c>
      <c r="C1690" s="564"/>
      <c r="D1690" s="564"/>
      <c r="E1690" s="563"/>
      <c r="F1690" s="563" t="s">
        <v>505</v>
      </c>
      <c r="G1690" s="563"/>
      <c r="H1690" s="175" t="s">
        <v>230</v>
      </c>
      <c r="I1690" s="128" t="s">
        <v>231</v>
      </c>
      <c r="J1690" s="158">
        <v>1</v>
      </c>
      <c r="K1690" s="159">
        <v>45231</v>
      </c>
      <c r="L1690" s="159">
        <v>45504</v>
      </c>
      <c r="M1690" s="513">
        <f t="shared" si="71"/>
        <v>39</v>
      </c>
      <c r="N1690" s="129">
        <v>1</v>
      </c>
      <c r="O1690" s="160" t="s">
        <v>4988</v>
      </c>
      <c r="P1690" s="511">
        <f t="shared" si="72"/>
        <v>1</v>
      </c>
      <c r="Q1690" s="512" t="str" cm="1">
        <f t="array" aca="1" ref="Q1690" ca="1">IF(ISNUMBER(P1690),IF(P1690=100%,"CUMPLIDA",IF(AND(ISNUMBER(L1690),ISNUMBER(INDIRECT("FECHA_"&amp;$B1690,1))), IF(L1690&lt;=INDIRECT("FECHA_"&amp;$B1690,1),"INCUMPLIDA","PROCESO"), "VERIFICAR FECHA")),"SIN VALOR AVANCE")</f>
        <v>CUMPLIDA</v>
      </c>
    </row>
    <row r="1691" spans="1:17" ht="165.75">
      <c r="A1691" s="167" t="s">
        <v>19</v>
      </c>
      <c r="B1691" s="148" t="s">
        <v>13</v>
      </c>
      <c r="C1691" s="564"/>
      <c r="D1691" s="564"/>
      <c r="E1691" s="563"/>
      <c r="F1691" s="563" t="s">
        <v>505</v>
      </c>
      <c r="G1691" s="150" t="s">
        <v>117</v>
      </c>
      <c r="H1691" s="128" t="s">
        <v>118</v>
      </c>
      <c r="I1691" s="128" t="s">
        <v>119</v>
      </c>
      <c r="J1691" s="166">
        <v>1</v>
      </c>
      <c r="K1691" s="186">
        <v>45323</v>
      </c>
      <c r="L1691" s="186">
        <v>45747</v>
      </c>
      <c r="M1691" s="513">
        <f t="shared" si="71"/>
        <v>60.571428571428569</v>
      </c>
      <c r="N1691" s="129">
        <v>1</v>
      </c>
      <c r="O1691" s="160" t="s">
        <v>5002</v>
      </c>
      <c r="P1691" s="511">
        <f t="shared" si="72"/>
        <v>1</v>
      </c>
      <c r="Q1691" s="512" t="str" cm="1">
        <f t="array" aca="1" ref="Q1691" ca="1">IF(ISNUMBER(P1691),IF(P1691=100%,"CUMPLIDA",IF(AND(ISNUMBER(L1691),ISNUMBER(INDIRECT("FECHA_"&amp;$B1691,1))), IF(L1691&lt;=INDIRECT("FECHA_"&amp;$B1691,1),"INCUMPLIDA","PROCESO"), "VERIFICAR FECHA")),"SIN VALOR AVANCE")</f>
        <v>CUMPLIDA</v>
      </c>
    </row>
    <row r="1692" spans="1:17" ht="75.75">
      <c r="A1692" s="167" t="s">
        <v>19</v>
      </c>
      <c r="B1692" s="148" t="s">
        <v>13</v>
      </c>
      <c r="C1692" s="564"/>
      <c r="D1692" s="564"/>
      <c r="E1692" s="563"/>
      <c r="F1692" s="563" t="s">
        <v>505</v>
      </c>
      <c r="G1692" s="150" t="s">
        <v>120</v>
      </c>
      <c r="H1692" s="128" t="s">
        <v>120</v>
      </c>
      <c r="I1692" s="128" t="s">
        <v>121</v>
      </c>
      <c r="J1692" s="166">
        <v>1</v>
      </c>
      <c r="K1692" s="186">
        <v>45323</v>
      </c>
      <c r="L1692" s="186">
        <v>45747</v>
      </c>
      <c r="M1692" s="513">
        <f t="shared" si="71"/>
        <v>60.571428571428569</v>
      </c>
      <c r="N1692" s="129">
        <v>1</v>
      </c>
      <c r="O1692" s="160" t="s">
        <v>4938</v>
      </c>
      <c r="P1692" s="511">
        <f t="shared" si="72"/>
        <v>1</v>
      </c>
      <c r="Q1692" s="512" t="str" cm="1">
        <f t="array" aca="1" ref="Q1692" ca="1">IF(ISNUMBER(P1692),IF(P1692=100%,"CUMPLIDA",IF(AND(ISNUMBER(L1692),ISNUMBER(INDIRECT("FECHA_"&amp;$B1692,1))), IF(L1692&lt;=INDIRECT("FECHA_"&amp;$B1692,1),"INCUMPLIDA","PROCESO"), "VERIFICAR FECHA")),"SIN VALOR AVANCE")</f>
        <v>CUMPLIDA</v>
      </c>
    </row>
    <row r="1693" spans="1:17" ht="75.75">
      <c r="A1693" s="167" t="s">
        <v>19</v>
      </c>
      <c r="B1693" s="148" t="s">
        <v>13</v>
      </c>
      <c r="C1693" s="564"/>
      <c r="D1693" s="564"/>
      <c r="E1693" s="563"/>
      <c r="F1693" s="563" t="s">
        <v>505</v>
      </c>
      <c r="G1693" s="150" t="s">
        <v>194</v>
      </c>
      <c r="H1693" s="128" t="s">
        <v>195</v>
      </c>
      <c r="I1693" s="128" t="s">
        <v>196</v>
      </c>
      <c r="J1693" s="166">
        <v>1</v>
      </c>
      <c r="K1693" s="186">
        <v>45231</v>
      </c>
      <c r="L1693" s="186">
        <v>45747</v>
      </c>
      <c r="M1693" s="513">
        <f t="shared" si="71"/>
        <v>73.714285714285708</v>
      </c>
      <c r="N1693" s="129">
        <v>1</v>
      </c>
      <c r="O1693" s="160" t="s">
        <v>4938</v>
      </c>
      <c r="P1693" s="511">
        <f t="shared" si="72"/>
        <v>1</v>
      </c>
      <c r="Q1693" s="512" t="str" cm="1">
        <f t="array" aca="1" ref="Q1693" ca="1">IF(ISNUMBER(P1693),IF(P1693=100%,"CUMPLIDA",IF(AND(ISNUMBER(L1693),ISNUMBER(INDIRECT("FECHA_"&amp;$B1693,1))), IF(L1693&lt;=INDIRECT("FECHA_"&amp;$B1693,1),"INCUMPLIDA","PROCESO"), "VERIFICAR FECHA")),"SIN VALOR AVANCE")</f>
        <v>CUMPLIDA</v>
      </c>
    </row>
    <row r="1694" spans="1:17" ht="165.75">
      <c r="A1694" s="167" t="s">
        <v>19</v>
      </c>
      <c r="B1694" s="148" t="s">
        <v>13</v>
      </c>
      <c r="C1694" s="564"/>
      <c r="D1694" s="564"/>
      <c r="E1694" s="563"/>
      <c r="F1694" s="563" t="s">
        <v>505</v>
      </c>
      <c r="G1694" s="150" t="s">
        <v>122</v>
      </c>
      <c r="H1694" s="128" t="s">
        <v>122</v>
      </c>
      <c r="I1694" s="128" t="s">
        <v>200</v>
      </c>
      <c r="J1694" s="166">
        <v>1</v>
      </c>
      <c r="K1694" s="186">
        <v>45323</v>
      </c>
      <c r="L1694" s="186">
        <v>45747</v>
      </c>
      <c r="M1694" s="513">
        <f t="shared" si="71"/>
        <v>60.571428571428569</v>
      </c>
      <c r="N1694" s="129">
        <v>1</v>
      </c>
      <c r="O1694" s="160" t="s">
        <v>5002</v>
      </c>
      <c r="P1694" s="511">
        <f t="shared" si="72"/>
        <v>1</v>
      </c>
      <c r="Q1694" s="512" t="str" cm="1">
        <f t="array" aca="1" ref="Q1694" ca="1">IF(ISNUMBER(P1694),IF(P1694=100%,"CUMPLIDA",IF(AND(ISNUMBER(L1694),ISNUMBER(INDIRECT("FECHA_"&amp;$B1694,1))), IF(L1694&lt;=INDIRECT("FECHA_"&amp;$B1694,1),"INCUMPLIDA","PROCESO"), "VERIFICAR FECHA")),"SIN VALOR AVANCE")</f>
        <v>CUMPLIDA</v>
      </c>
    </row>
    <row r="1695" spans="1:17" ht="75.75">
      <c r="A1695" s="167" t="s">
        <v>19</v>
      </c>
      <c r="B1695" s="148" t="s">
        <v>13</v>
      </c>
      <c r="C1695" s="564"/>
      <c r="D1695" s="564"/>
      <c r="E1695" s="563"/>
      <c r="F1695" s="563" t="s">
        <v>505</v>
      </c>
      <c r="G1695" s="150" t="s">
        <v>288</v>
      </c>
      <c r="H1695" s="128" t="s">
        <v>288</v>
      </c>
      <c r="I1695" s="128" t="s">
        <v>125</v>
      </c>
      <c r="J1695" s="166">
        <v>1</v>
      </c>
      <c r="K1695" s="186">
        <v>45231</v>
      </c>
      <c r="L1695" s="186">
        <v>45747</v>
      </c>
      <c r="M1695" s="513">
        <f t="shared" si="71"/>
        <v>73.714285714285708</v>
      </c>
      <c r="N1695" s="129">
        <v>1</v>
      </c>
      <c r="O1695" s="160" t="s">
        <v>4938</v>
      </c>
      <c r="P1695" s="511">
        <f t="shared" si="72"/>
        <v>1</v>
      </c>
      <c r="Q1695" s="512" t="str" cm="1">
        <f t="array" aca="1" ref="Q1695" ca="1">IF(ISNUMBER(P1695),IF(P1695=100%,"CUMPLIDA",IF(AND(ISNUMBER(L1695),ISNUMBER(INDIRECT("FECHA_"&amp;$B1695,1))), IF(L1695&lt;=INDIRECT("FECHA_"&amp;$B1695,1),"INCUMPLIDA","PROCESO"), "VERIFICAR FECHA")),"SIN VALOR AVANCE")</f>
        <v>CUMPLIDA</v>
      </c>
    </row>
    <row r="1696" spans="1:17" ht="225.75">
      <c r="A1696" s="167" t="s">
        <v>19</v>
      </c>
      <c r="B1696" s="148" t="s">
        <v>13</v>
      </c>
      <c r="C1696" s="564"/>
      <c r="D1696" s="564"/>
      <c r="E1696" s="563"/>
      <c r="F1696" s="563" t="s">
        <v>505</v>
      </c>
      <c r="G1696" s="150" t="s">
        <v>289</v>
      </c>
      <c r="H1696" s="128" t="s">
        <v>289</v>
      </c>
      <c r="I1696" s="128" t="s">
        <v>233</v>
      </c>
      <c r="J1696" s="166">
        <v>1</v>
      </c>
      <c r="K1696" s="186">
        <v>45231</v>
      </c>
      <c r="L1696" s="186">
        <v>45808</v>
      </c>
      <c r="M1696" s="513">
        <f t="shared" si="71"/>
        <v>82.428571428571431</v>
      </c>
      <c r="N1696" s="129">
        <v>1</v>
      </c>
      <c r="O1696" s="160" t="s">
        <v>4988</v>
      </c>
      <c r="P1696" s="511">
        <f t="shared" si="72"/>
        <v>1</v>
      </c>
      <c r="Q1696" s="512" t="str" cm="1">
        <f t="array" aca="1" ref="Q1696" ca="1">IF(ISNUMBER(P1696),IF(P1696=100%,"CUMPLIDA",IF(AND(ISNUMBER(L1696),ISNUMBER(INDIRECT("FECHA_"&amp;$B1696,1))), IF(L1696&lt;=INDIRECT("FECHA_"&amp;$B1696,1),"INCUMPLIDA","PROCESO"), "VERIFICAR FECHA")),"SIN VALOR AVANCE")</f>
        <v>CUMPLIDA</v>
      </c>
    </row>
    <row r="1697" spans="1:17" ht="75.75">
      <c r="A1697" s="167" t="s">
        <v>19</v>
      </c>
      <c r="B1697" s="148" t="s">
        <v>13</v>
      </c>
      <c r="C1697" s="564" t="s">
        <v>453</v>
      </c>
      <c r="D1697" s="564" t="s">
        <v>67</v>
      </c>
      <c r="E1697" s="563"/>
      <c r="F1697" s="563" t="s">
        <v>505</v>
      </c>
      <c r="G1697" s="150" t="s">
        <v>128</v>
      </c>
      <c r="H1697" s="128" t="s">
        <v>129</v>
      </c>
      <c r="I1697" s="128" t="s">
        <v>130</v>
      </c>
      <c r="J1697" s="166">
        <v>12</v>
      </c>
      <c r="K1697" s="186">
        <v>46024</v>
      </c>
      <c r="L1697" s="186">
        <v>47118</v>
      </c>
      <c r="M1697" s="513">
        <f t="shared" si="71"/>
        <v>156.28571428571428</v>
      </c>
      <c r="N1697" s="129">
        <v>0</v>
      </c>
      <c r="O1697" s="160" t="s">
        <v>4938</v>
      </c>
      <c r="P1697" s="511">
        <f t="shared" si="72"/>
        <v>0</v>
      </c>
      <c r="Q1697" s="512" t="str" cm="1">
        <f t="array" aca="1" ref="Q1697" ca="1">IF(ISNUMBER(P1697),IF(P1697=100%,"CUMPLIDA",IF(AND(ISNUMBER(L1697),ISNUMBER(INDIRECT("FECHA_"&amp;$B1697,1))), IF(L1697&lt;=INDIRECT("FECHA_"&amp;$B1697,1),"INCUMPLIDA","PROCESO"), "VERIFICAR FECHA")),"SIN VALOR AVANCE")</f>
        <v>PROCESO</v>
      </c>
    </row>
    <row r="1698" spans="1:17" ht="165.75">
      <c r="A1698" s="167" t="s">
        <v>19</v>
      </c>
      <c r="B1698" s="148" t="s">
        <v>13</v>
      </c>
      <c r="C1698" s="564" t="s">
        <v>453</v>
      </c>
      <c r="D1698" s="564" t="s">
        <v>67</v>
      </c>
      <c r="E1698" s="563"/>
      <c r="F1698" s="563" t="s">
        <v>505</v>
      </c>
      <c r="G1698" s="150" t="s">
        <v>131</v>
      </c>
      <c r="H1698" s="128" t="s">
        <v>132</v>
      </c>
      <c r="I1698" s="128" t="s">
        <v>133</v>
      </c>
      <c r="J1698" s="166">
        <v>1</v>
      </c>
      <c r="K1698" s="186">
        <v>46024</v>
      </c>
      <c r="L1698" s="186">
        <v>47118</v>
      </c>
      <c r="M1698" s="513">
        <f t="shared" si="71"/>
        <v>156.28571428571428</v>
      </c>
      <c r="N1698" s="129">
        <v>0</v>
      </c>
      <c r="O1698" s="160" t="s">
        <v>5002</v>
      </c>
      <c r="P1698" s="511">
        <f t="shared" si="72"/>
        <v>0</v>
      </c>
      <c r="Q1698" s="512" t="str" cm="1">
        <f t="array" aca="1" ref="Q1698" ca="1">IF(ISNUMBER(P1698),IF(P1698=100%,"CUMPLIDA",IF(AND(ISNUMBER(L1698),ISNUMBER(INDIRECT("FECHA_"&amp;$B1698,1))), IF(L1698&lt;=INDIRECT("FECHA_"&amp;$B1698,1),"INCUMPLIDA","PROCESO"), "VERIFICAR FECHA")),"SIN VALOR AVANCE")</f>
        <v>PROCESO</v>
      </c>
    </row>
    <row r="1699" spans="1:17" ht="225.75">
      <c r="A1699" s="167" t="s">
        <v>19</v>
      </c>
      <c r="B1699" s="148" t="s">
        <v>13</v>
      </c>
      <c r="C1699" s="564" t="s">
        <v>453</v>
      </c>
      <c r="D1699" s="564" t="s">
        <v>67</v>
      </c>
      <c r="E1699" s="563"/>
      <c r="F1699" s="563" t="s">
        <v>505</v>
      </c>
      <c r="G1699" s="150" t="s">
        <v>134</v>
      </c>
      <c r="H1699" s="128" t="s">
        <v>135</v>
      </c>
      <c r="I1699" s="128" t="s">
        <v>136</v>
      </c>
      <c r="J1699" s="166">
        <v>2</v>
      </c>
      <c r="K1699" s="186">
        <v>46024</v>
      </c>
      <c r="L1699" s="186">
        <v>47118</v>
      </c>
      <c r="M1699" s="513">
        <f t="shared" si="71"/>
        <v>156.28571428571428</v>
      </c>
      <c r="N1699" s="129">
        <v>0</v>
      </c>
      <c r="O1699" s="160" t="s">
        <v>4988</v>
      </c>
      <c r="P1699" s="511">
        <f t="shared" si="72"/>
        <v>0</v>
      </c>
      <c r="Q1699" s="512" t="str" cm="1">
        <f t="array" aca="1" ref="Q1699" ca="1">IF(ISNUMBER(P1699),IF(P1699=100%,"CUMPLIDA",IF(AND(ISNUMBER(L1699),ISNUMBER(INDIRECT("FECHA_"&amp;$B1699,1))), IF(L1699&lt;=INDIRECT("FECHA_"&amp;$B1699,1),"INCUMPLIDA","PROCESO"), "VERIFICAR FECHA")),"SIN VALOR AVANCE")</f>
        <v>PROCESO</v>
      </c>
    </row>
    <row r="1700" spans="1:17" ht="105.75">
      <c r="A1700" s="167" t="s">
        <v>19</v>
      </c>
      <c r="B1700" s="148" t="s">
        <v>13</v>
      </c>
      <c r="C1700" s="564" t="s">
        <v>453</v>
      </c>
      <c r="D1700" s="564" t="s">
        <v>67</v>
      </c>
      <c r="E1700" s="563"/>
      <c r="F1700" s="563" t="s">
        <v>505</v>
      </c>
      <c r="G1700" s="150" t="s">
        <v>506</v>
      </c>
      <c r="H1700" s="128" t="s">
        <v>463</v>
      </c>
      <c r="I1700" s="128" t="s">
        <v>464</v>
      </c>
      <c r="J1700" s="158">
        <v>1</v>
      </c>
      <c r="K1700" s="159">
        <v>44927</v>
      </c>
      <c r="L1700" s="159">
        <v>45016</v>
      </c>
      <c r="M1700" s="513">
        <f t="shared" si="71"/>
        <v>12.714285714285714</v>
      </c>
      <c r="N1700" s="129">
        <v>1</v>
      </c>
      <c r="O1700" s="128" t="s">
        <v>4992</v>
      </c>
      <c r="P1700" s="511">
        <f t="shared" si="72"/>
        <v>1</v>
      </c>
      <c r="Q1700" s="512" t="str" cm="1">
        <f t="array" aca="1" ref="Q1700" ca="1">IF(ISNUMBER(P1700),IF(P1700=100%,"CUMPLIDA",IF(AND(ISNUMBER(L1700),ISNUMBER(INDIRECT("FECHA_"&amp;$B1700,1))), IF(L1700&lt;=INDIRECT("FECHA_"&amp;$B1700,1),"INCUMPLIDA","PROCESO"), "VERIFICAR FECHA")),"SIN VALOR AVANCE")</f>
        <v>CUMPLIDA</v>
      </c>
    </row>
    <row r="1701" spans="1:17" ht="165.75">
      <c r="A1701" s="167" t="s">
        <v>19</v>
      </c>
      <c r="B1701" s="148" t="s">
        <v>13</v>
      </c>
      <c r="C1701" s="564" t="s">
        <v>453</v>
      </c>
      <c r="D1701" s="564" t="s">
        <v>67</v>
      </c>
      <c r="E1701" s="563"/>
      <c r="F1701" s="563" t="s">
        <v>505</v>
      </c>
      <c r="G1701" s="150" t="s">
        <v>506</v>
      </c>
      <c r="H1701" s="128" t="s">
        <v>507</v>
      </c>
      <c r="I1701" s="128" t="s">
        <v>224</v>
      </c>
      <c r="J1701" s="158">
        <v>1</v>
      </c>
      <c r="K1701" s="159">
        <v>45017</v>
      </c>
      <c r="L1701" s="159">
        <v>45138</v>
      </c>
      <c r="M1701" s="513">
        <f t="shared" si="71"/>
        <v>17.285714285714285</v>
      </c>
      <c r="N1701" s="129">
        <v>1</v>
      </c>
      <c r="O1701" s="128" t="s">
        <v>5016</v>
      </c>
      <c r="P1701" s="511">
        <f t="shared" si="72"/>
        <v>1</v>
      </c>
      <c r="Q1701" s="512" t="str" cm="1">
        <f t="array" aca="1" ref="Q1701" ca="1">IF(ISNUMBER(P1701),IF(P1701=100%,"CUMPLIDA",IF(AND(ISNUMBER(L1701),ISNUMBER(INDIRECT("FECHA_"&amp;$B1701,1))), IF(L1701&lt;=INDIRECT("FECHA_"&amp;$B1701,1),"INCUMPLIDA","PROCESO"), "VERIFICAR FECHA")),"SIN VALOR AVANCE")</f>
        <v>CUMPLIDA</v>
      </c>
    </row>
    <row r="1702" spans="1:17" ht="105.75">
      <c r="A1702" s="167" t="s">
        <v>19</v>
      </c>
      <c r="B1702" s="148" t="s">
        <v>13</v>
      </c>
      <c r="C1702" s="564" t="s">
        <v>453</v>
      </c>
      <c r="D1702" s="564" t="s">
        <v>67</v>
      </c>
      <c r="E1702" s="563"/>
      <c r="F1702" s="563" t="s">
        <v>505</v>
      </c>
      <c r="G1702" s="150" t="s">
        <v>473</v>
      </c>
      <c r="H1702" s="128" t="s">
        <v>474</v>
      </c>
      <c r="I1702" s="128" t="s">
        <v>224</v>
      </c>
      <c r="J1702" s="158">
        <v>12</v>
      </c>
      <c r="K1702" s="159">
        <v>44958</v>
      </c>
      <c r="L1702" s="159">
        <v>45323</v>
      </c>
      <c r="M1702" s="513">
        <f t="shared" si="71"/>
        <v>52.142857142857146</v>
      </c>
      <c r="N1702" s="129">
        <v>12</v>
      </c>
      <c r="O1702" s="128" t="s">
        <v>5017</v>
      </c>
      <c r="P1702" s="511">
        <f t="shared" si="72"/>
        <v>1</v>
      </c>
      <c r="Q1702" s="512" t="str" cm="1">
        <f t="array" aca="1" ref="Q1702" ca="1">IF(ISNUMBER(P1702),IF(P1702=100%,"CUMPLIDA",IF(AND(ISNUMBER(L1702),ISNUMBER(INDIRECT("FECHA_"&amp;$B1702,1))), IF(L1702&lt;=INDIRECT("FECHA_"&amp;$B1702,1),"INCUMPLIDA","PROCESO"), "VERIFICAR FECHA")),"SIN VALOR AVANCE")</f>
        <v>CUMPLIDA</v>
      </c>
    </row>
    <row r="1703" spans="1:17" ht="180.75">
      <c r="A1703" s="167" t="s">
        <v>19</v>
      </c>
      <c r="B1703" s="148" t="s">
        <v>13</v>
      </c>
      <c r="C1703" s="564" t="s">
        <v>453</v>
      </c>
      <c r="D1703" s="564" t="s">
        <v>67</v>
      </c>
      <c r="E1703" s="563" t="s">
        <v>5018</v>
      </c>
      <c r="F1703" s="563" t="s">
        <v>508</v>
      </c>
      <c r="G1703" s="150" t="s">
        <v>489</v>
      </c>
      <c r="H1703" s="128" t="s">
        <v>459</v>
      </c>
      <c r="I1703" s="128" t="s">
        <v>460</v>
      </c>
      <c r="J1703" s="158">
        <v>3</v>
      </c>
      <c r="K1703" s="159">
        <v>44958</v>
      </c>
      <c r="L1703" s="159">
        <v>45323</v>
      </c>
      <c r="M1703" s="513">
        <f t="shared" si="71"/>
        <v>52.142857142857146</v>
      </c>
      <c r="N1703" s="129">
        <v>3</v>
      </c>
      <c r="O1703" s="128" t="s">
        <v>5015</v>
      </c>
      <c r="P1703" s="511">
        <f t="shared" si="72"/>
        <v>1</v>
      </c>
      <c r="Q1703" s="512" t="str" cm="1">
        <f t="array" aca="1" ref="Q1703" ca="1">IF(ISNUMBER(P1703),IF(P1703=100%,"CUMPLIDA",IF(AND(ISNUMBER(L1703),ISNUMBER(INDIRECT("FECHA_"&amp;$B1703,1))), IF(L1703&lt;=INDIRECT("FECHA_"&amp;$B1703,1),"INCUMPLIDA","PROCESO"), "VERIFICAR FECHA")),"SIN VALOR AVANCE")</f>
        <v>CUMPLIDA</v>
      </c>
    </row>
    <row r="1704" spans="1:17" ht="75.75">
      <c r="A1704" s="167" t="s">
        <v>19</v>
      </c>
      <c r="B1704" s="148" t="s">
        <v>13</v>
      </c>
      <c r="C1704" s="564"/>
      <c r="D1704" s="564"/>
      <c r="E1704" s="563"/>
      <c r="F1704" s="563" t="s">
        <v>508</v>
      </c>
      <c r="G1704" s="563" t="s">
        <v>461</v>
      </c>
      <c r="H1704" s="175" t="s">
        <v>227</v>
      </c>
      <c r="I1704" s="128" t="s">
        <v>228</v>
      </c>
      <c r="J1704" s="158">
        <v>1</v>
      </c>
      <c r="K1704" s="159">
        <v>45231</v>
      </c>
      <c r="L1704" s="159">
        <v>45504</v>
      </c>
      <c r="M1704" s="513">
        <f t="shared" si="71"/>
        <v>39</v>
      </c>
      <c r="N1704" s="129">
        <v>1</v>
      </c>
      <c r="O1704" s="160" t="s">
        <v>4894</v>
      </c>
      <c r="P1704" s="511">
        <f t="shared" si="72"/>
        <v>1</v>
      </c>
      <c r="Q1704" s="512" t="str" cm="1">
        <f t="array" aca="1" ref="Q1704" ca="1">IF(ISNUMBER(P1704),IF(P1704=100%,"CUMPLIDA",IF(AND(ISNUMBER(L1704),ISNUMBER(INDIRECT("FECHA_"&amp;$B1704,1))), IF(L1704&lt;=INDIRECT("FECHA_"&amp;$B1704,1),"INCUMPLIDA","PROCESO"), "VERIFICAR FECHA")),"SIN VALOR AVANCE")</f>
        <v>CUMPLIDA</v>
      </c>
    </row>
    <row r="1705" spans="1:17" ht="225.75">
      <c r="A1705" s="167" t="s">
        <v>19</v>
      </c>
      <c r="B1705" s="148" t="s">
        <v>13</v>
      </c>
      <c r="C1705" s="564"/>
      <c r="D1705" s="564"/>
      <c r="E1705" s="563"/>
      <c r="F1705" s="563" t="s">
        <v>508</v>
      </c>
      <c r="G1705" s="563"/>
      <c r="H1705" s="175" t="s">
        <v>230</v>
      </c>
      <c r="I1705" s="128" t="s">
        <v>231</v>
      </c>
      <c r="J1705" s="158">
        <v>1</v>
      </c>
      <c r="K1705" s="159">
        <v>45231</v>
      </c>
      <c r="L1705" s="159">
        <v>45504</v>
      </c>
      <c r="M1705" s="513">
        <f t="shared" si="71"/>
        <v>39</v>
      </c>
      <c r="N1705" s="129">
        <v>1</v>
      </c>
      <c r="O1705" s="160" t="s">
        <v>4988</v>
      </c>
      <c r="P1705" s="511">
        <f t="shared" si="72"/>
        <v>1</v>
      </c>
      <c r="Q1705" s="512" t="str" cm="1">
        <f t="array" aca="1" ref="Q1705" ca="1">IF(ISNUMBER(P1705),IF(P1705=100%,"CUMPLIDA",IF(AND(ISNUMBER(L1705),ISNUMBER(INDIRECT("FECHA_"&amp;$B1705,1))), IF(L1705&lt;=INDIRECT("FECHA_"&amp;$B1705,1),"INCUMPLIDA","PROCESO"), "VERIFICAR FECHA")),"SIN VALOR AVANCE")</f>
        <v>CUMPLIDA</v>
      </c>
    </row>
    <row r="1706" spans="1:17" ht="150.75">
      <c r="A1706" s="167" t="s">
        <v>19</v>
      </c>
      <c r="B1706" s="148" t="s">
        <v>13</v>
      </c>
      <c r="C1706" s="564"/>
      <c r="D1706" s="564"/>
      <c r="E1706" s="563"/>
      <c r="F1706" s="563" t="s">
        <v>508</v>
      </c>
      <c r="G1706" s="150" t="s">
        <v>117</v>
      </c>
      <c r="H1706" s="128" t="s">
        <v>118</v>
      </c>
      <c r="I1706" s="128" t="s">
        <v>119</v>
      </c>
      <c r="J1706" s="166">
        <v>1</v>
      </c>
      <c r="K1706" s="186">
        <v>45323</v>
      </c>
      <c r="L1706" s="186">
        <v>45747</v>
      </c>
      <c r="M1706" s="513">
        <f t="shared" si="71"/>
        <v>60.571428571428569</v>
      </c>
      <c r="N1706" s="129">
        <v>1</v>
      </c>
      <c r="O1706" s="160" t="s">
        <v>4989</v>
      </c>
      <c r="P1706" s="511">
        <f t="shared" si="72"/>
        <v>1</v>
      </c>
      <c r="Q1706" s="512" t="str" cm="1">
        <f t="array" aca="1" ref="Q1706" ca="1">IF(ISNUMBER(P1706),IF(P1706=100%,"CUMPLIDA",IF(AND(ISNUMBER(L1706),ISNUMBER(INDIRECT("FECHA_"&amp;$B1706,1))), IF(L1706&lt;=INDIRECT("FECHA_"&amp;$B1706,1),"INCUMPLIDA","PROCESO"), "VERIFICAR FECHA")),"SIN VALOR AVANCE")</f>
        <v>CUMPLIDA</v>
      </c>
    </row>
    <row r="1707" spans="1:17" ht="75.75">
      <c r="A1707" s="167" t="s">
        <v>19</v>
      </c>
      <c r="B1707" s="148" t="s">
        <v>13</v>
      </c>
      <c r="C1707" s="564"/>
      <c r="D1707" s="564"/>
      <c r="E1707" s="563"/>
      <c r="F1707" s="563" t="s">
        <v>508</v>
      </c>
      <c r="G1707" s="150" t="s">
        <v>120</v>
      </c>
      <c r="H1707" s="128" t="s">
        <v>120</v>
      </c>
      <c r="I1707" s="128" t="s">
        <v>121</v>
      </c>
      <c r="J1707" s="166">
        <v>1</v>
      </c>
      <c r="K1707" s="186">
        <v>45323</v>
      </c>
      <c r="L1707" s="186">
        <v>45747</v>
      </c>
      <c r="M1707" s="513">
        <f t="shared" si="71"/>
        <v>60.571428571428569</v>
      </c>
      <c r="N1707" s="129">
        <v>1</v>
      </c>
      <c r="O1707" s="160" t="s">
        <v>5019</v>
      </c>
      <c r="P1707" s="511">
        <f t="shared" si="72"/>
        <v>1</v>
      </c>
      <c r="Q1707" s="512" t="str" cm="1">
        <f t="array" aca="1" ref="Q1707" ca="1">IF(ISNUMBER(P1707),IF(P1707=100%,"CUMPLIDA",IF(AND(ISNUMBER(L1707),ISNUMBER(INDIRECT("FECHA_"&amp;$B1707,1))), IF(L1707&lt;=INDIRECT("FECHA_"&amp;$B1707,1),"INCUMPLIDA","PROCESO"), "VERIFICAR FECHA")),"SIN VALOR AVANCE")</f>
        <v>CUMPLIDA</v>
      </c>
    </row>
    <row r="1708" spans="1:17" ht="75.75">
      <c r="A1708" s="167" t="s">
        <v>19</v>
      </c>
      <c r="B1708" s="148" t="s">
        <v>13</v>
      </c>
      <c r="C1708" s="564"/>
      <c r="D1708" s="564"/>
      <c r="E1708" s="563"/>
      <c r="F1708" s="563" t="s">
        <v>508</v>
      </c>
      <c r="G1708" s="150" t="s">
        <v>194</v>
      </c>
      <c r="H1708" s="128" t="s">
        <v>195</v>
      </c>
      <c r="I1708" s="128" t="s">
        <v>196</v>
      </c>
      <c r="J1708" s="166">
        <v>1</v>
      </c>
      <c r="K1708" s="186">
        <v>45231</v>
      </c>
      <c r="L1708" s="186">
        <v>45747</v>
      </c>
      <c r="M1708" s="513">
        <f t="shared" si="71"/>
        <v>73.714285714285708</v>
      </c>
      <c r="N1708" s="129">
        <v>1</v>
      </c>
      <c r="O1708" s="160" t="s">
        <v>5019</v>
      </c>
      <c r="P1708" s="511">
        <f t="shared" si="72"/>
        <v>1</v>
      </c>
      <c r="Q1708" s="512" t="str" cm="1">
        <f t="array" aca="1" ref="Q1708" ca="1">IF(ISNUMBER(P1708),IF(P1708=100%,"CUMPLIDA",IF(AND(ISNUMBER(L1708),ISNUMBER(INDIRECT("FECHA_"&amp;$B1708,1))), IF(L1708&lt;=INDIRECT("FECHA_"&amp;$B1708,1),"INCUMPLIDA","PROCESO"), "VERIFICAR FECHA")),"SIN VALOR AVANCE")</f>
        <v>CUMPLIDA</v>
      </c>
    </row>
    <row r="1709" spans="1:17" ht="150.75">
      <c r="A1709" s="167" t="s">
        <v>19</v>
      </c>
      <c r="B1709" s="148" t="s">
        <v>13</v>
      </c>
      <c r="C1709" s="564"/>
      <c r="D1709" s="564"/>
      <c r="E1709" s="563"/>
      <c r="F1709" s="563" t="s">
        <v>508</v>
      </c>
      <c r="G1709" s="150" t="s">
        <v>122</v>
      </c>
      <c r="H1709" s="128" t="s">
        <v>122</v>
      </c>
      <c r="I1709" s="128" t="s">
        <v>200</v>
      </c>
      <c r="J1709" s="166">
        <v>1</v>
      </c>
      <c r="K1709" s="186">
        <v>45323</v>
      </c>
      <c r="L1709" s="186">
        <v>45747</v>
      </c>
      <c r="M1709" s="513">
        <f t="shared" si="71"/>
        <v>60.571428571428569</v>
      </c>
      <c r="N1709" s="129">
        <v>1</v>
      </c>
      <c r="O1709" s="160" t="s">
        <v>4989</v>
      </c>
      <c r="P1709" s="511">
        <f t="shared" si="72"/>
        <v>1</v>
      </c>
      <c r="Q1709" s="512" t="str" cm="1">
        <f t="array" aca="1" ref="Q1709" ca="1">IF(ISNUMBER(P1709),IF(P1709=100%,"CUMPLIDA",IF(AND(ISNUMBER(L1709),ISNUMBER(INDIRECT("FECHA_"&amp;$B1709,1))), IF(L1709&lt;=INDIRECT("FECHA_"&amp;$B1709,1),"INCUMPLIDA","PROCESO"), "VERIFICAR FECHA")),"SIN VALOR AVANCE")</f>
        <v>CUMPLIDA</v>
      </c>
    </row>
    <row r="1710" spans="1:17" ht="75.75">
      <c r="A1710" s="167" t="s">
        <v>19</v>
      </c>
      <c r="B1710" s="148" t="s">
        <v>13</v>
      </c>
      <c r="C1710" s="564"/>
      <c r="D1710" s="564"/>
      <c r="E1710" s="563"/>
      <c r="F1710" s="563" t="s">
        <v>508</v>
      </c>
      <c r="G1710" s="150" t="s">
        <v>288</v>
      </c>
      <c r="H1710" s="128" t="s">
        <v>288</v>
      </c>
      <c r="I1710" s="128" t="s">
        <v>125</v>
      </c>
      <c r="J1710" s="166">
        <v>1</v>
      </c>
      <c r="K1710" s="186">
        <v>45231</v>
      </c>
      <c r="L1710" s="186">
        <v>45747</v>
      </c>
      <c r="M1710" s="513">
        <f t="shared" si="71"/>
        <v>73.714285714285708</v>
      </c>
      <c r="N1710" s="129">
        <v>1</v>
      </c>
      <c r="O1710" s="160" t="s">
        <v>5019</v>
      </c>
      <c r="P1710" s="511">
        <f t="shared" si="72"/>
        <v>1</v>
      </c>
      <c r="Q1710" s="512" t="str" cm="1">
        <f t="array" aca="1" ref="Q1710" ca="1">IF(ISNUMBER(P1710),IF(P1710=100%,"CUMPLIDA",IF(AND(ISNUMBER(L1710),ISNUMBER(INDIRECT("FECHA_"&amp;$B1710,1))), IF(L1710&lt;=INDIRECT("FECHA_"&amp;$B1710,1),"INCUMPLIDA","PROCESO"), "VERIFICAR FECHA")),"SIN VALOR AVANCE")</f>
        <v>CUMPLIDA</v>
      </c>
    </row>
    <row r="1711" spans="1:17" ht="225.75">
      <c r="A1711" s="167" t="s">
        <v>19</v>
      </c>
      <c r="B1711" s="148" t="s">
        <v>13</v>
      </c>
      <c r="C1711" s="564"/>
      <c r="D1711" s="564"/>
      <c r="E1711" s="563"/>
      <c r="F1711" s="563" t="s">
        <v>508</v>
      </c>
      <c r="G1711" s="150" t="s">
        <v>289</v>
      </c>
      <c r="H1711" s="128" t="s">
        <v>289</v>
      </c>
      <c r="I1711" s="128" t="s">
        <v>233</v>
      </c>
      <c r="J1711" s="166">
        <v>1</v>
      </c>
      <c r="K1711" s="186">
        <v>45231</v>
      </c>
      <c r="L1711" s="186">
        <v>45808</v>
      </c>
      <c r="M1711" s="513">
        <f t="shared" si="71"/>
        <v>82.428571428571431</v>
      </c>
      <c r="N1711" s="129">
        <v>1</v>
      </c>
      <c r="O1711" s="160" t="s">
        <v>4988</v>
      </c>
      <c r="P1711" s="511">
        <f t="shared" si="72"/>
        <v>1</v>
      </c>
      <c r="Q1711" s="512" t="str" cm="1">
        <f t="array" aca="1" ref="Q1711" ca="1">IF(ISNUMBER(P1711),IF(P1711=100%,"CUMPLIDA",IF(AND(ISNUMBER(L1711),ISNUMBER(INDIRECT("FECHA_"&amp;$B1711,1))), IF(L1711&lt;=INDIRECT("FECHA_"&amp;$B1711,1),"INCUMPLIDA","PROCESO"), "VERIFICAR FECHA")),"SIN VALOR AVANCE")</f>
        <v>CUMPLIDA</v>
      </c>
    </row>
    <row r="1712" spans="1:17" ht="75.75">
      <c r="A1712" s="167" t="s">
        <v>19</v>
      </c>
      <c r="B1712" s="148" t="s">
        <v>13</v>
      </c>
      <c r="C1712" s="564" t="s">
        <v>453</v>
      </c>
      <c r="D1712" s="564" t="s">
        <v>67</v>
      </c>
      <c r="E1712" s="563"/>
      <c r="F1712" s="563" t="s">
        <v>508</v>
      </c>
      <c r="G1712" s="150" t="s">
        <v>128</v>
      </c>
      <c r="H1712" s="128" t="s">
        <v>129</v>
      </c>
      <c r="I1712" s="128" t="s">
        <v>130</v>
      </c>
      <c r="J1712" s="166">
        <v>12</v>
      </c>
      <c r="K1712" s="186">
        <v>46024</v>
      </c>
      <c r="L1712" s="186">
        <v>47118</v>
      </c>
      <c r="M1712" s="513">
        <f t="shared" si="71"/>
        <v>156.28571428571428</v>
      </c>
      <c r="N1712" s="129">
        <v>0</v>
      </c>
      <c r="O1712" s="160" t="s">
        <v>5019</v>
      </c>
      <c r="P1712" s="511">
        <f t="shared" si="72"/>
        <v>0</v>
      </c>
      <c r="Q1712" s="512" t="str" cm="1">
        <f t="array" aca="1" ref="Q1712" ca="1">IF(ISNUMBER(P1712),IF(P1712=100%,"CUMPLIDA",IF(AND(ISNUMBER(L1712),ISNUMBER(INDIRECT("FECHA_"&amp;$B1712,1))), IF(L1712&lt;=INDIRECT("FECHA_"&amp;$B1712,1),"INCUMPLIDA","PROCESO"), "VERIFICAR FECHA")),"SIN VALOR AVANCE")</f>
        <v>PROCESO</v>
      </c>
    </row>
    <row r="1713" spans="1:17" ht="150.75">
      <c r="A1713" s="167" t="s">
        <v>19</v>
      </c>
      <c r="B1713" s="148" t="s">
        <v>13</v>
      </c>
      <c r="C1713" s="564" t="s">
        <v>453</v>
      </c>
      <c r="D1713" s="564" t="s">
        <v>67</v>
      </c>
      <c r="E1713" s="563"/>
      <c r="F1713" s="563" t="s">
        <v>508</v>
      </c>
      <c r="G1713" s="150" t="s">
        <v>131</v>
      </c>
      <c r="H1713" s="128" t="s">
        <v>132</v>
      </c>
      <c r="I1713" s="128" t="s">
        <v>133</v>
      </c>
      <c r="J1713" s="166">
        <v>1</v>
      </c>
      <c r="K1713" s="186">
        <v>46024</v>
      </c>
      <c r="L1713" s="186">
        <v>47118</v>
      </c>
      <c r="M1713" s="513">
        <f t="shared" si="71"/>
        <v>156.28571428571428</v>
      </c>
      <c r="N1713" s="129">
        <v>0</v>
      </c>
      <c r="O1713" s="160" t="s">
        <v>4989</v>
      </c>
      <c r="P1713" s="511">
        <f t="shared" si="72"/>
        <v>0</v>
      </c>
      <c r="Q1713" s="512" t="str" cm="1">
        <f t="array" aca="1" ref="Q1713" ca="1">IF(ISNUMBER(P1713),IF(P1713=100%,"CUMPLIDA",IF(AND(ISNUMBER(L1713),ISNUMBER(INDIRECT("FECHA_"&amp;$B1713,1))), IF(L1713&lt;=INDIRECT("FECHA_"&amp;$B1713,1),"INCUMPLIDA","PROCESO"), "VERIFICAR FECHA")),"SIN VALOR AVANCE")</f>
        <v>PROCESO</v>
      </c>
    </row>
    <row r="1714" spans="1:17" ht="225.75">
      <c r="A1714" s="167" t="s">
        <v>19</v>
      </c>
      <c r="B1714" s="148" t="s">
        <v>13</v>
      </c>
      <c r="C1714" s="564" t="s">
        <v>453</v>
      </c>
      <c r="D1714" s="564" t="s">
        <v>67</v>
      </c>
      <c r="E1714" s="563"/>
      <c r="F1714" s="563" t="s">
        <v>508</v>
      </c>
      <c r="G1714" s="150" t="s">
        <v>134</v>
      </c>
      <c r="H1714" s="128" t="s">
        <v>135</v>
      </c>
      <c r="I1714" s="128" t="s">
        <v>136</v>
      </c>
      <c r="J1714" s="166">
        <v>2</v>
      </c>
      <c r="K1714" s="186">
        <v>46024</v>
      </c>
      <c r="L1714" s="186">
        <v>47118</v>
      </c>
      <c r="M1714" s="513">
        <f t="shared" si="71"/>
        <v>156.28571428571428</v>
      </c>
      <c r="N1714" s="129">
        <v>0</v>
      </c>
      <c r="O1714" s="160" t="s">
        <v>4988</v>
      </c>
      <c r="P1714" s="511">
        <f t="shared" si="72"/>
        <v>0</v>
      </c>
      <c r="Q1714" s="512" t="str" cm="1">
        <f t="array" aca="1" ref="Q1714" ca="1">IF(ISNUMBER(P1714),IF(P1714=100%,"CUMPLIDA",IF(AND(ISNUMBER(L1714),ISNUMBER(INDIRECT("FECHA_"&amp;$B1714,1))), IF(L1714&lt;=INDIRECT("FECHA_"&amp;$B1714,1),"INCUMPLIDA","PROCESO"), "VERIFICAR FECHA")),"SIN VALOR AVANCE")</f>
        <v>PROCESO</v>
      </c>
    </row>
    <row r="1715" spans="1:17" ht="90.75">
      <c r="A1715" s="167" t="s">
        <v>19</v>
      </c>
      <c r="B1715" s="148" t="s">
        <v>13</v>
      </c>
      <c r="C1715" s="564" t="s">
        <v>453</v>
      </c>
      <c r="D1715" s="564" t="s">
        <v>67</v>
      </c>
      <c r="E1715" s="563"/>
      <c r="F1715" s="563" t="s">
        <v>508</v>
      </c>
      <c r="G1715" s="150" t="s">
        <v>506</v>
      </c>
      <c r="H1715" s="128" t="s">
        <v>463</v>
      </c>
      <c r="I1715" s="128" t="s">
        <v>464</v>
      </c>
      <c r="J1715" s="158">
        <v>1</v>
      </c>
      <c r="K1715" s="159">
        <v>44927</v>
      </c>
      <c r="L1715" s="159">
        <v>45016</v>
      </c>
      <c r="M1715" s="513">
        <f t="shared" si="71"/>
        <v>12.714285714285714</v>
      </c>
      <c r="N1715" s="129">
        <v>1</v>
      </c>
      <c r="O1715" s="128" t="s">
        <v>5020</v>
      </c>
      <c r="P1715" s="511">
        <f t="shared" si="72"/>
        <v>1</v>
      </c>
      <c r="Q1715" s="512" t="str" cm="1">
        <f t="array" aca="1" ref="Q1715" ca="1">IF(ISNUMBER(P1715),IF(P1715=100%,"CUMPLIDA",IF(AND(ISNUMBER(L1715),ISNUMBER(INDIRECT("FECHA_"&amp;$B1715,1))), IF(L1715&lt;=INDIRECT("FECHA_"&amp;$B1715,1),"INCUMPLIDA","PROCESO"), "VERIFICAR FECHA")),"SIN VALOR AVANCE")</f>
        <v>CUMPLIDA</v>
      </c>
    </row>
    <row r="1716" spans="1:17" ht="165.75">
      <c r="A1716" s="167" t="s">
        <v>19</v>
      </c>
      <c r="B1716" s="148" t="s">
        <v>13</v>
      </c>
      <c r="C1716" s="564" t="s">
        <v>453</v>
      </c>
      <c r="D1716" s="564" t="s">
        <v>67</v>
      </c>
      <c r="E1716" s="563"/>
      <c r="F1716" s="563" t="s">
        <v>508</v>
      </c>
      <c r="G1716" s="150" t="s">
        <v>506</v>
      </c>
      <c r="H1716" s="128" t="s">
        <v>507</v>
      </c>
      <c r="I1716" s="128" t="s">
        <v>224</v>
      </c>
      <c r="J1716" s="158">
        <v>1</v>
      </c>
      <c r="K1716" s="159">
        <v>45017</v>
      </c>
      <c r="L1716" s="159">
        <v>45138</v>
      </c>
      <c r="M1716" s="513">
        <f t="shared" si="71"/>
        <v>17.285714285714285</v>
      </c>
      <c r="N1716" s="129">
        <v>1</v>
      </c>
      <c r="O1716" s="128" t="s">
        <v>5021</v>
      </c>
      <c r="P1716" s="511">
        <f t="shared" si="72"/>
        <v>1</v>
      </c>
      <c r="Q1716" s="512" t="str" cm="1">
        <f t="array" aca="1" ref="Q1716" ca="1">IF(ISNUMBER(P1716),IF(P1716=100%,"CUMPLIDA",IF(AND(ISNUMBER(L1716),ISNUMBER(INDIRECT("FECHA_"&amp;$B1716,1))), IF(L1716&lt;=INDIRECT("FECHA_"&amp;$B1716,1),"INCUMPLIDA","PROCESO"), "VERIFICAR FECHA")),"SIN VALOR AVANCE")</f>
        <v>CUMPLIDA</v>
      </c>
    </row>
    <row r="1717" spans="1:17" ht="105.75">
      <c r="A1717" s="167" t="s">
        <v>19</v>
      </c>
      <c r="B1717" s="148" t="s">
        <v>13</v>
      </c>
      <c r="C1717" s="564" t="s">
        <v>453</v>
      </c>
      <c r="D1717" s="564" t="s">
        <v>67</v>
      </c>
      <c r="E1717" s="563"/>
      <c r="F1717" s="563" t="s">
        <v>508</v>
      </c>
      <c r="G1717" s="150" t="s">
        <v>473</v>
      </c>
      <c r="H1717" s="128" t="s">
        <v>474</v>
      </c>
      <c r="I1717" s="128" t="s">
        <v>509</v>
      </c>
      <c r="J1717" s="158">
        <v>12</v>
      </c>
      <c r="K1717" s="159">
        <v>44958</v>
      </c>
      <c r="L1717" s="159">
        <v>45323</v>
      </c>
      <c r="M1717" s="513">
        <f t="shared" si="71"/>
        <v>52.142857142857146</v>
      </c>
      <c r="N1717" s="129">
        <v>12</v>
      </c>
      <c r="O1717" s="128" t="s">
        <v>5022</v>
      </c>
      <c r="P1717" s="511">
        <f t="shared" si="72"/>
        <v>1</v>
      </c>
      <c r="Q1717" s="512" t="str" cm="1">
        <f t="array" aca="1" ref="Q1717" ca="1">IF(ISNUMBER(P1717),IF(P1717=100%,"CUMPLIDA",IF(AND(ISNUMBER(L1717),ISNUMBER(INDIRECT("FECHA_"&amp;$B1717,1))), IF(L1717&lt;=INDIRECT("FECHA_"&amp;$B1717,1),"INCUMPLIDA","PROCESO"), "VERIFICAR FECHA")),"SIN VALOR AVANCE")</f>
        <v>CUMPLIDA</v>
      </c>
    </row>
    <row r="1718" spans="1:17" ht="256.5">
      <c r="A1718" s="167" t="s">
        <v>19</v>
      </c>
      <c r="B1718" s="148" t="s">
        <v>13</v>
      </c>
      <c r="C1718" s="149" t="s">
        <v>453</v>
      </c>
      <c r="D1718" s="155" t="s">
        <v>67</v>
      </c>
      <c r="E1718" s="150" t="s">
        <v>5023</v>
      </c>
      <c r="F1718" s="150" t="s">
        <v>510</v>
      </c>
      <c r="G1718" s="150" t="s">
        <v>511</v>
      </c>
      <c r="H1718" s="128" t="s">
        <v>512</v>
      </c>
      <c r="I1718" s="128" t="s">
        <v>513</v>
      </c>
      <c r="J1718" s="158">
        <v>3</v>
      </c>
      <c r="K1718" s="159">
        <v>45474</v>
      </c>
      <c r="L1718" s="159">
        <v>46022</v>
      </c>
      <c r="M1718" s="513">
        <f t="shared" si="71"/>
        <v>78.285714285714292</v>
      </c>
      <c r="N1718" s="129">
        <v>2</v>
      </c>
      <c r="O1718" s="128" t="s">
        <v>5024</v>
      </c>
      <c r="P1718" s="511">
        <f t="shared" si="72"/>
        <v>0.66666666666666663</v>
      </c>
      <c r="Q1718" s="512" t="str" cm="1">
        <f t="array" aca="1" ref="Q1718" ca="1">IF(ISNUMBER(P1718),IF(P1718=100%,"CUMPLIDA",IF(AND(ISNUMBER(L1718),ISNUMBER(INDIRECT("FECHA_"&amp;$B1718,1))), IF(L1718&lt;=INDIRECT("FECHA_"&amp;$B1718,1),"INCUMPLIDA","PROCESO"), "VERIFICAR FECHA")),"SIN VALOR AVANCE")</f>
        <v>PROCESO</v>
      </c>
    </row>
    <row r="1719" spans="1:17" ht="180.75">
      <c r="A1719" s="167" t="s">
        <v>19</v>
      </c>
      <c r="B1719" s="148" t="s">
        <v>13</v>
      </c>
      <c r="C1719" s="564" t="s">
        <v>453</v>
      </c>
      <c r="D1719" s="564" t="s">
        <v>67</v>
      </c>
      <c r="E1719" s="563" t="s">
        <v>5025</v>
      </c>
      <c r="F1719" s="563" t="s">
        <v>514</v>
      </c>
      <c r="G1719" s="150" t="s">
        <v>489</v>
      </c>
      <c r="H1719" s="128" t="s">
        <v>459</v>
      </c>
      <c r="I1719" s="128" t="s">
        <v>460</v>
      </c>
      <c r="J1719" s="158">
        <v>3</v>
      </c>
      <c r="K1719" s="159">
        <v>44958</v>
      </c>
      <c r="L1719" s="159">
        <v>45323</v>
      </c>
      <c r="M1719" s="513">
        <f t="shared" si="71"/>
        <v>52.142857142857146</v>
      </c>
      <c r="N1719" s="129">
        <v>3</v>
      </c>
      <c r="O1719" s="128" t="s">
        <v>5026</v>
      </c>
      <c r="P1719" s="511">
        <f t="shared" si="72"/>
        <v>1</v>
      </c>
      <c r="Q1719" s="512" t="str" cm="1">
        <f t="array" aca="1" ref="Q1719" ca="1">IF(ISNUMBER(P1719),IF(P1719=100%,"CUMPLIDA",IF(AND(ISNUMBER(L1719),ISNUMBER(INDIRECT("FECHA_"&amp;$B1719,1))), IF(L1719&lt;=INDIRECT("FECHA_"&amp;$B1719,1),"INCUMPLIDA","PROCESO"), "VERIFICAR FECHA")),"SIN VALOR AVANCE")</f>
        <v>CUMPLIDA</v>
      </c>
    </row>
    <row r="1720" spans="1:17" ht="75.75">
      <c r="A1720" s="167" t="s">
        <v>19</v>
      </c>
      <c r="B1720" s="148" t="s">
        <v>13</v>
      </c>
      <c r="C1720" s="564"/>
      <c r="D1720" s="564"/>
      <c r="E1720" s="563"/>
      <c r="F1720" s="563" t="s">
        <v>514</v>
      </c>
      <c r="G1720" s="150" t="s">
        <v>461</v>
      </c>
      <c r="H1720" s="175" t="s">
        <v>227</v>
      </c>
      <c r="I1720" s="128" t="s">
        <v>228</v>
      </c>
      <c r="J1720" s="158">
        <v>1</v>
      </c>
      <c r="K1720" s="159">
        <v>45231</v>
      </c>
      <c r="L1720" s="159">
        <v>45504</v>
      </c>
      <c r="M1720" s="513">
        <f t="shared" si="71"/>
        <v>39</v>
      </c>
      <c r="N1720" s="129">
        <v>1</v>
      </c>
      <c r="O1720" s="160" t="s">
        <v>4894</v>
      </c>
      <c r="P1720" s="511">
        <f t="shared" si="72"/>
        <v>1</v>
      </c>
      <c r="Q1720" s="512" t="str" cm="1">
        <f t="array" aca="1" ref="Q1720" ca="1">IF(ISNUMBER(P1720),IF(P1720=100%,"CUMPLIDA",IF(AND(ISNUMBER(L1720),ISNUMBER(INDIRECT("FECHA_"&amp;$B1720,1))), IF(L1720&lt;=INDIRECT("FECHA_"&amp;$B1720,1),"INCUMPLIDA","PROCESO"), "VERIFICAR FECHA")),"SIN VALOR AVANCE")</f>
        <v>CUMPLIDA</v>
      </c>
    </row>
    <row r="1721" spans="1:17" ht="225.75">
      <c r="A1721" s="167" t="s">
        <v>19</v>
      </c>
      <c r="B1721" s="148" t="s">
        <v>13</v>
      </c>
      <c r="C1721" s="564"/>
      <c r="D1721" s="564"/>
      <c r="E1721" s="563"/>
      <c r="F1721" s="563" t="s">
        <v>514</v>
      </c>
      <c r="G1721" s="150" t="s">
        <v>461</v>
      </c>
      <c r="H1721" s="175" t="s">
        <v>230</v>
      </c>
      <c r="I1721" s="128" t="s">
        <v>231</v>
      </c>
      <c r="J1721" s="158">
        <v>1</v>
      </c>
      <c r="K1721" s="159">
        <v>45231</v>
      </c>
      <c r="L1721" s="159">
        <v>45504</v>
      </c>
      <c r="M1721" s="513">
        <f t="shared" si="71"/>
        <v>39</v>
      </c>
      <c r="N1721" s="129">
        <v>1</v>
      </c>
      <c r="O1721" s="160" t="s">
        <v>4988</v>
      </c>
      <c r="P1721" s="511">
        <f t="shared" si="72"/>
        <v>1</v>
      </c>
      <c r="Q1721" s="512" t="str" cm="1">
        <f t="array" aca="1" ref="Q1721" ca="1">IF(ISNUMBER(P1721),IF(P1721=100%,"CUMPLIDA",IF(AND(ISNUMBER(L1721),ISNUMBER(INDIRECT("FECHA_"&amp;$B1721,1))), IF(L1721&lt;=INDIRECT("FECHA_"&amp;$B1721,1),"INCUMPLIDA","PROCESO"), "VERIFICAR FECHA")),"SIN VALOR AVANCE")</f>
        <v>CUMPLIDA</v>
      </c>
    </row>
    <row r="1722" spans="1:17" ht="165.75">
      <c r="A1722" s="167" t="s">
        <v>19</v>
      </c>
      <c r="B1722" s="148" t="s">
        <v>13</v>
      </c>
      <c r="C1722" s="564"/>
      <c r="D1722" s="564"/>
      <c r="E1722" s="563"/>
      <c r="F1722" s="563" t="s">
        <v>514</v>
      </c>
      <c r="G1722" s="150" t="s">
        <v>117</v>
      </c>
      <c r="H1722" s="128" t="s">
        <v>118</v>
      </c>
      <c r="I1722" s="128" t="s">
        <v>119</v>
      </c>
      <c r="J1722" s="166">
        <v>1</v>
      </c>
      <c r="K1722" s="186">
        <v>45323</v>
      </c>
      <c r="L1722" s="186">
        <v>45747</v>
      </c>
      <c r="M1722" s="513">
        <f t="shared" si="71"/>
        <v>60.571428571428569</v>
      </c>
      <c r="N1722" s="129">
        <v>1</v>
      </c>
      <c r="O1722" s="160" t="s">
        <v>5002</v>
      </c>
      <c r="P1722" s="511">
        <f t="shared" si="72"/>
        <v>1</v>
      </c>
      <c r="Q1722" s="512" t="str" cm="1">
        <f t="array" aca="1" ref="Q1722" ca="1">IF(ISNUMBER(P1722),IF(P1722=100%,"CUMPLIDA",IF(AND(ISNUMBER(L1722),ISNUMBER(INDIRECT("FECHA_"&amp;$B1722,1))), IF(L1722&lt;=INDIRECT("FECHA_"&amp;$B1722,1),"INCUMPLIDA","PROCESO"), "VERIFICAR FECHA")),"SIN VALOR AVANCE")</f>
        <v>CUMPLIDA</v>
      </c>
    </row>
    <row r="1723" spans="1:17" ht="75.75">
      <c r="A1723" s="167" t="s">
        <v>19</v>
      </c>
      <c r="B1723" s="148" t="s">
        <v>13</v>
      </c>
      <c r="C1723" s="564"/>
      <c r="D1723" s="564"/>
      <c r="E1723" s="563"/>
      <c r="F1723" s="563" t="s">
        <v>514</v>
      </c>
      <c r="G1723" s="150" t="s">
        <v>120</v>
      </c>
      <c r="H1723" s="128" t="s">
        <v>120</v>
      </c>
      <c r="I1723" s="128" t="s">
        <v>121</v>
      </c>
      <c r="J1723" s="166">
        <v>1</v>
      </c>
      <c r="K1723" s="186">
        <v>45323</v>
      </c>
      <c r="L1723" s="186">
        <v>45747</v>
      </c>
      <c r="M1723" s="513">
        <f t="shared" si="71"/>
        <v>60.571428571428569</v>
      </c>
      <c r="N1723" s="129">
        <v>1</v>
      </c>
      <c r="O1723" s="160" t="s">
        <v>4938</v>
      </c>
      <c r="P1723" s="511">
        <f t="shared" si="72"/>
        <v>1</v>
      </c>
      <c r="Q1723" s="512" t="str" cm="1">
        <f t="array" aca="1" ref="Q1723" ca="1">IF(ISNUMBER(P1723),IF(P1723=100%,"CUMPLIDA",IF(AND(ISNUMBER(L1723),ISNUMBER(INDIRECT("FECHA_"&amp;$B1723,1))), IF(L1723&lt;=INDIRECT("FECHA_"&amp;$B1723,1),"INCUMPLIDA","PROCESO"), "VERIFICAR FECHA")),"SIN VALOR AVANCE")</f>
        <v>CUMPLIDA</v>
      </c>
    </row>
    <row r="1724" spans="1:17" ht="75.75">
      <c r="A1724" s="167" t="s">
        <v>19</v>
      </c>
      <c r="B1724" s="148" t="s">
        <v>13</v>
      </c>
      <c r="C1724" s="564"/>
      <c r="D1724" s="564"/>
      <c r="E1724" s="563"/>
      <c r="F1724" s="563" t="s">
        <v>514</v>
      </c>
      <c r="G1724" s="150" t="s">
        <v>194</v>
      </c>
      <c r="H1724" s="128" t="s">
        <v>195</v>
      </c>
      <c r="I1724" s="128" t="s">
        <v>196</v>
      </c>
      <c r="J1724" s="166">
        <v>1</v>
      </c>
      <c r="K1724" s="186">
        <v>45231</v>
      </c>
      <c r="L1724" s="186">
        <v>45747</v>
      </c>
      <c r="M1724" s="513">
        <f t="shared" si="71"/>
        <v>73.714285714285708</v>
      </c>
      <c r="N1724" s="129">
        <v>1</v>
      </c>
      <c r="O1724" s="160" t="s">
        <v>4938</v>
      </c>
      <c r="P1724" s="511">
        <f t="shared" si="72"/>
        <v>1</v>
      </c>
      <c r="Q1724" s="512" t="str" cm="1">
        <f t="array" aca="1" ref="Q1724" ca="1">IF(ISNUMBER(P1724),IF(P1724=100%,"CUMPLIDA",IF(AND(ISNUMBER(L1724),ISNUMBER(INDIRECT("FECHA_"&amp;$B1724,1))), IF(L1724&lt;=INDIRECT("FECHA_"&amp;$B1724,1),"INCUMPLIDA","PROCESO"), "VERIFICAR FECHA")),"SIN VALOR AVANCE")</f>
        <v>CUMPLIDA</v>
      </c>
    </row>
    <row r="1725" spans="1:17" ht="165.75">
      <c r="A1725" s="167" t="s">
        <v>19</v>
      </c>
      <c r="B1725" s="148" t="s">
        <v>13</v>
      </c>
      <c r="C1725" s="564"/>
      <c r="D1725" s="564"/>
      <c r="E1725" s="563"/>
      <c r="F1725" s="563" t="s">
        <v>514</v>
      </c>
      <c r="G1725" s="150" t="s">
        <v>122</v>
      </c>
      <c r="H1725" s="128" t="s">
        <v>122</v>
      </c>
      <c r="I1725" s="128" t="s">
        <v>200</v>
      </c>
      <c r="J1725" s="166">
        <v>1</v>
      </c>
      <c r="K1725" s="186">
        <v>45323</v>
      </c>
      <c r="L1725" s="186">
        <v>45747</v>
      </c>
      <c r="M1725" s="513">
        <f t="shared" si="71"/>
        <v>60.571428571428569</v>
      </c>
      <c r="N1725" s="129">
        <v>1</v>
      </c>
      <c r="O1725" s="160" t="s">
        <v>5002</v>
      </c>
      <c r="P1725" s="511">
        <f t="shared" si="72"/>
        <v>1</v>
      </c>
      <c r="Q1725" s="512" t="str" cm="1">
        <f t="array" aca="1" ref="Q1725" ca="1">IF(ISNUMBER(P1725),IF(P1725=100%,"CUMPLIDA",IF(AND(ISNUMBER(L1725),ISNUMBER(INDIRECT("FECHA_"&amp;$B1725,1))), IF(L1725&lt;=INDIRECT("FECHA_"&amp;$B1725,1),"INCUMPLIDA","PROCESO"), "VERIFICAR FECHA")),"SIN VALOR AVANCE")</f>
        <v>CUMPLIDA</v>
      </c>
    </row>
    <row r="1726" spans="1:17" ht="75.75">
      <c r="A1726" s="167" t="s">
        <v>19</v>
      </c>
      <c r="B1726" s="148" t="s">
        <v>13</v>
      </c>
      <c r="C1726" s="564"/>
      <c r="D1726" s="564"/>
      <c r="E1726" s="563"/>
      <c r="F1726" s="563" t="s">
        <v>514</v>
      </c>
      <c r="G1726" s="150" t="s">
        <v>288</v>
      </c>
      <c r="H1726" s="128" t="s">
        <v>288</v>
      </c>
      <c r="I1726" s="128" t="s">
        <v>125</v>
      </c>
      <c r="J1726" s="166">
        <v>1</v>
      </c>
      <c r="K1726" s="186">
        <v>45231</v>
      </c>
      <c r="L1726" s="186">
        <v>45747</v>
      </c>
      <c r="M1726" s="513">
        <f t="shared" ref="M1726:M1789" si="73">(L1726-K1726)/7</f>
        <v>73.714285714285708</v>
      </c>
      <c r="N1726" s="129">
        <v>1</v>
      </c>
      <c r="O1726" s="160" t="s">
        <v>4938</v>
      </c>
      <c r="P1726" s="511">
        <f t="shared" si="72"/>
        <v>1</v>
      </c>
      <c r="Q1726" s="512" t="str" cm="1">
        <f t="array" aca="1" ref="Q1726" ca="1">IF(ISNUMBER(P1726),IF(P1726=100%,"CUMPLIDA",IF(AND(ISNUMBER(L1726),ISNUMBER(INDIRECT("FECHA_"&amp;$B1726,1))), IF(L1726&lt;=INDIRECT("FECHA_"&amp;$B1726,1),"INCUMPLIDA","PROCESO"), "VERIFICAR FECHA")),"SIN VALOR AVANCE")</f>
        <v>CUMPLIDA</v>
      </c>
    </row>
    <row r="1727" spans="1:17" ht="225.75">
      <c r="A1727" s="167" t="s">
        <v>19</v>
      </c>
      <c r="B1727" s="148" t="s">
        <v>13</v>
      </c>
      <c r="C1727" s="564"/>
      <c r="D1727" s="564"/>
      <c r="E1727" s="563"/>
      <c r="F1727" s="563" t="s">
        <v>514</v>
      </c>
      <c r="G1727" s="150" t="s">
        <v>289</v>
      </c>
      <c r="H1727" s="128" t="s">
        <v>289</v>
      </c>
      <c r="I1727" s="128" t="s">
        <v>233</v>
      </c>
      <c r="J1727" s="166">
        <v>1</v>
      </c>
      <c r="K1727" s="186">
        <v>45231</v>
      </c>
      <c r="L1727" s="186">
        <v>45808</v>
      </c>
      <c r="M1727" s="513">
        <f t="shared" si="73"/>
        <v>82.428571428571431</v>
      </c>
      <c r="N1727" s="129">
        <v>1</v>
      </c>
      <c r="O1727" s="160" t="s">
        <v>4988</v>
      </c>
      <c r="P1727" s="511">
        <f t="shared" si="72"/>
        <v>1</v>
      </c>
      <c r="Q1727" s="512" t="str" cm="1">
        <f t="array" aca="1" ref="Q1727" ca="1">IF(ISNUMBER(P1727),IF(P1727=100%,"CUMPLIDA",IF(AND(ISNUMBER(L1727),ISNUMBER(INDIRECT("FECHA_"&amp;$B1727,1))), IF(L1727&lt;=INDIRECT("FECHA_"&amp;$B1727,1),"INCUMPLIDA","PROCESO"), "VERIFICAR FECHA")),"SIN VALOR AVANCE")</f>
        <v>CUMPLIDA</v>
      </c>
    </row>
    <row r="1728" spans="1:17" ht="75.75">
      <c r="A1728" s="167" t="s">
        <v>19</v>
      </c>
      <c r="B1728" s="148" t="s">
        <v>13</v>
      </c>
      <c r="C1728" s="564" t="s">
        <v>453</v>
      </c>
      <c r="D1728" s="564" t="s">
        <v>67</v>
      </c>
      <c r="E1728" s="563"/>
      <c r="F1728" s="563" t="s">
        <v>514</v>
      </c>
      <c r="G1728" s="150" t="s">
        <v>128</v>
      </c>
      <c r="H1728" s="128" t="s">
        <v>129</v>
      </c>
      <c r="I1728" s="128" t="s">
        <v>130</v>
      </c>
      <c r="J1728" s="166">
        <v>12</v>
      </c>
      <c r="K1728" s="186">
        <v>46024</v>
      </c>
      <c r="L1728" s="186">
        <v>47118</v>
      </c>
      <c r="M1728" s="513">
        <f t="shared" si="73"/>
        <v>156.28571428571428</v>
      </c>
      <c r="N1728" s="129">
        <v>0</v>
      </c>
      <c r="O1728" s="160" t="s">
        <v>4938</v>
      </c>
      <c r="P1728" s="511">
        <f t="shared" si="72"/>
        <v>0</v>
      </c>
      <c r="Q1728" s="512" t="str" cm="1">
        <f t="array" aca="1" ref="Q1728" ca="1">IF(ISNUMBER(P1728),IF(P1728=100%,"CUMPLIDA",IF(AND(ISNUMBER(L1728),ISNUMBER(INDIRECT("FECHA_"&amp;$B1728,1))), IF(L1728&lt;=INDIRECT("FECHA_"&amp;$B1728,1),"INCUMPLIDA","PROCESO"), "VERIFICAR FECHA")),"SIN VALOR AVANCE")</f>
        <v>PROCESO</v>
      </c>
    </row>
    <row r="1729" spans="1:17" ht="165.75">
      <c r="A1729" s="167" t="s">
        <v>19</v>
      </c>
      <c r="B1729" s="148" t="s">
        <v>13</v>
      </c>
      <c r="C1729" s="564" t="s">
        <v>453</v>
      </c>
      <c r="D1729" s="564" t="s">
        <v>67</v>
      </c>
      <c r="E1729" s="563"/>
      <c r="F1729" s="563" t="s">
        <v>514</v>
      </c>
      <c r="G1729" s="150" t="s">
        <v>131</v>
      </c>
      <c r="H1729" s="128" t="s">
        <v>132</v>
      </c>
      <c r="I1729" s="128" t="s">
        <v>133</v>
      </c>
      <c r="J1729" s="166">
        <v>1</v>
      </c>
      <c r="K1729" s="186">
        <v>46024</v>
      </c>
      <c r="L1729" s="186">
        <v>47118</v>
      </c>
      <c r="M1729" s="513">
        <f t="shared" si="73"/>
        <v>156.28571428571428</v>
      </c>
      <c r="N1729" s="129">
        <v>0</v>
      </c>
      <c r="O1729" s="160" t="s">
        <v>5002</v>
      </c>
      <c r="P1729" s="511">
        <f t="shared" si="72"/>
        <v>0</v>
      </c>
      <c r="Q1729" s="512" t="str" cm="1">
        <f t="array" aca="1" ref="Q1729" ca="1">IF(ISNUMBER(P1729),IF(P1729=100%,"CUMPLIDA",IF(AND(ISNUMBER(L1729),ISNUMBER(INDIRECT("FECHA_"&amp;$B1729,1))), IF(L1729&lt;=INDIRECT("FECHA_"&amp;$B1729,1),"INCUMPLIDA","PROCESO"), "VERIFICAR FECHA")),"SIN VALOR AVANCE")</f>
        <v>PROCESO</v>
      </c>
    </row>
    <row r="1730" spans="1:17" ht="225.75">
      <c r="A1730" s="167" t="s">
        <v>19</v>
      </c>
      <c r="B1730" s="148" t="s">
        <v>13</v>
      </c>
      <c r="C1730" s="564" t="s">
        <v>453</v>
      </c>
      <c r="D1730" s="564" t="s">
        <v>67</v>
      </c>
      <c r="E1730" s="563"/>
      <c r="F1730" s="563" t="s">
        <v>514</v>
      </c>
      <c r="G1730" s="150" t="s">
        <v>134</v>
      </c>
      <c r="H1730" s="128" t="s">
        <v>135</v>
      </c>
      <c r="I1730" s="128" t="s">
        <v>136</v>
      </c>
      <c r="J1730" s="166">
        <v>2</v>
      </c>
      <c r="K1730" s="186">
        <v>46024</v>
      </c>
      <c r="L1730" s="186">
        <v>47118</v>
      </c>
      <c r="M1730" s="513">
        <f t="shared" si="73"/>
        <v>156.28571428571428</v>
      </c>
      <c r="N1730" s="129">
        <v>0</v>
      </c>
      <c r="O1730" s="160" t="s">
        <v>4988</v>
      </c>
      <c r="P1730" s="511">
        <f t="shared" si="72"/>
        <v>0</v>
      </c>
      <c r="Q1730" s="512" t="str" cm="1">
        <f t="array" aca="1" ref="Q1730" ca="1">IF(ISNUMBER(P1730),IF(P1730=100%,"CUMPLIDA",IF(AND(ISNUMBER(L1730),ISNUMBER(INDIRECT("FECHA_"&amp;$B1730,1))), IF(L1730&lt;=INDIRECT("FECHA_"&amp;$B1730,1),"INCUMPLIDA","PROCESO"), "VERIFICAR FECHA")),"SIN VALOR AVANCE")</f>
        <v>PROCESO</v>
      </c>
    </row>
    <row r="1731" spans="1:17" ht="105.75">
      <c r="A1731" s="167" t="s">
        <v>19</v>
      </c>
      <c r="B1731" s="148" t="s">
        <v>13</v>
      </c>
      <c r="C1731" s="564" t="s">
        <v>453</v>
      </c>
      <c r="D1731" s="564" t="s">
        <v>67</v>
      </c>
      <c r="E1731" s="563"/>
      <c r="F1731" s="563" t="s">
        <v>514</v>
      </c>
      <c r="G1731" s="150" t="s">
        <v>462</v>
      </c>
      <c r="H1731" s="128" t="s">
        <v>463</v>
      </c>
      <c r="I1731" s="128" t="s">
        <v>464</v>
      </c>
      <c r="J1731" s="158">
        <v>1</v>
      </c>
      <c r="K1731" s="159">
        <v>44927</v>
      </c>
      <c r="L1731" s="159">
        <v>45016</v>
      </c>
      <c r="M1731" s="513">
        <f t="shared" si="73"/>
        <v>12.714285714285714</v>
      </c>
      <c r="N1731" s="129">
        <v>1</v>
      </c>
      <c r="O1731" s="128" t="s">
        <v>5004</v>
      </c>
      <c r="P1731" s="511">
        <f t="shared" si="72"/>
        <v>1</v>
      </c>
      <c r="Q1731" s="512" t="str" cm="1">
        <f t="array" aca="1" ref="Q1731" ca="1">IF(ISNUMBER(P1731),IF(P1731=100%,"CUMPLIDA",IF(AND(ISNUMBER(L1731),ISNUMBER(INDIRECT("FECHA_"&amp;$B1731,1))), IF(L1731&lt;=INDIRECT("FECHA_"&amp;$B1731,1),"INCUMPLIDA","PROCESO"), "VERIFICAR FECHA")),"SIN VALOR AVANCE")</f>
        <v>CUMPLIDA</v>
      </c>
    </row>
    <row r="1732" spans="1:17" ht="165.75">
      <c r="A1732" s="167" t="s">
        <v>19</v>
      </c>
      <c r="B1732" s="148" t="s">
        <v>13</v>
      </c>
      <c r="C1732" s="564" t="s">
        <v>453</v>
      </c>
      <c r="D1732" s="564" t="s">
        <v>67</v>
      </c>
      <c r="E1732" s="563"/>
      <c r="F1732" s="563" t="s">
        <v>514</v>
      </c>
      <c r="G1732" s="150" t="s">
        <v>462</v>
      </c>
      <c r="H1732" s="128" t="s">
        <v>490</v>
      </c>
      <c r="I1732" s="128" t="s">
        <v>224</v>
      </c>
      <c r="J1732" s="158">
        <v>1</v>
      </c>
      <c r="K1732" s="159">
        <v>45017</v>
      </c>
      <c r="L1732" s="159">
        <v>45138</v>
      </c>
      <c r="M1732" s="513">
        <f t="shared" si="73"/>
        <v>17.285714285714285</v>
      </c>
      <c r="N1732" s="129">
        <v>1</v>
      </c>
      <c r="O1732" s="128" t="s">
        <v>5027</v>
      </c>
      <c r="P1732" s="511">
        <f t="shared" si="72"/>
        <v>1</v>
      </c>
      <c r="Q1732" s="512" t="str" cm="1">
        <f t="array" aca="1" ref="Q1732" ca="1">IF(ISNUMBER(P1732),IF(P1732=100%,"CUMPLIDA",IF(AND(ISNUMBER(L1732),ISNUMBER(INDIRECT("FECHA_"&amp;$B1732,1))), IF(L1732&lt;=INDIRECT("FECHA_"&amp;$B1732,1),"INCUMPLIDA","PROCESO"), "VERIFICAR FECHA")),"SIN VALOR AVANCE")</f>
        <v>CUMPLIDA</v>
      </c>
    </row>
    <row r="1733" spans="1:17" ht="105.75">
      <c r="A1733" s="167" t="s">
        <v>19</v>
      </c>
      <c r="B1733" s="148" t="s">
        <v>13</v>
      </c>
      <c r="C1733" s="564" t="s">
        <v>453</v>
      </c>
      <c r="D1733" s="564" t="s">
        <v>67</v>
      </c>
      <c r="E1733" s="563"/>
      <c r="F1733" s="563" t="s">
        <v>514</v>
      </c>
      <c r="G1733" s="150" t="s">
        <v>515</v>
      </c>
      <c r="H1733" s="128" t="s">
        <v>516</v>
      </c>
      <c r="I1733" s="128" t="s">
        <v>224</v>
      </c>
      <c r="J1733" s="158">
        <v>12</v>
      </c>
      <c r="K1733" s="159">
        <v>44958</v>
      </c>
      <c r="L1733" s="159">
        <v>45323</v>
      </c>
      <c r="M1733" s="513">
        <f t="shared" si="73"/>
        <v>52.142857142857146</v>
      </c>
      <c r="N1733" s="129">
        <v>12</v>
      </c>
      <c r="O1733" s="128" t="s">
        <v>5004</v>
      </c>
      <c r="P1733" s="511">
        <f t="shared" si="72"/>
        <v>1</v>
      </c>
      <c r="Q1733" s="512" t="str" cm="1">
        <f t="array" aca="1" ref="Q1733" ca="1">IF(ISNUMBER(P1733),IF(P1733=100%,"CUMPLIDA",IF(AND(ISNUMBER(L1733),ISNUMBER(INDIRECT("FECHA_"&amp;$B1733,1))), IF(L1733&lt;=INDIRECT("FECHA_"&amp;$B1733,1),"INCUMPLIDA","PROCESO"), "VERIFICAR FECHA")),"SIN VALOR AVANCE")</f>
        <v>CUMPLIDA</v>
      </c>
    </row>
    <row r="1734" spans="1:17" ht="105.75">
      <c r="A1734" s="167" t="s">
        <v>19</v>
      </c>
      <c r="B1734" s="148" t="s">
        <v>13</v>
      </c>
      <c r="C1734" s="564" t="s">
        <v>453</v>
      </c>
      <c r="D1734" s="564" t="s">
        <v>67</v>
      </c>
      <c r="E1734" s="563"/>
      <c r="F1734" s="563" t="s">
        <v>514</v>
      </c>
      <c r="G1734" s="150" t="s">
        <v>517</v>
      </c>
      <c r="H1734" s="128" t="s">
        <v>518</v>
      </c>
      <c r="I1734" s="128" t="s">
        <v>224</v>
      </c>
      <c r="J1734" s="158">
        <v>4</v>
      </c>
      <c r="K1734" s="159">
        <v>44958</v>
      </c>
      <c r="L1734" s="159">
        <v>45323</v>
      </c>
      <c r="M1734" s="513">
        <f t="shared" si="73"/>
        <v>52.142857142857146</v>
      </c>
      <c r="N1734" s="129">
        <v>4</v>
      </c>
      <c r="O1734" s="128" t="s">
        <v>4992</v>
      </c>
      <c r="P1734" s="511">
        <f t="shared" si="72"/>
        <v>1</v>
      </c>
      <c r="Q1734" s="512" t="str" cm="1">
        <f t="array" aca="1" ref="Q1734" ca="1">IF(ISNUMBER(P1734),IF(P1734=100%,"CUMPLIDA",IF(AND(ISNUMBER(L1734),ISNUMBER(INDIRECT("FECHA_"&amp;$B1734,1))), IF(L1734&lt;=INDIRECT("FECHA_"&amp;$B1734,1),"INCUMPLIDA","PROCESO"), "VERIFICAR FECHA")),"SIN VALOR AVANCE")</f>
        <v>CUMPLIDA</v>
      </c>
    </row>
    <row r="1735" spans="1:17" ht="180.75">
      <c r="A1735" s="167" t="s">
        <v>19</v>
      </c>
      <c r="B1735" s="148" t="s">
        <v>13</v>
      </c>
      <c r="C1735" s="564" t="s">
        <v>453</v>
      </c>
      <c r="D1735" s="564" t="s">
        <v>67</v>
      </c>
      <c r="E1735" s="563" t="s">
        <v>5028</v>
      </c>
      <c r="F1735" s="563" t="s">
        <v>519</v>
      </c>
      <c r="G1735" s="150" t="s">
        <v>489</v>
      </c>
      <c r="H1735" s="128" t="s">
        <v>459</v>
      </c>
      <c r="I1735" s="128" t="s">
        <v>460</v>
      </c>
      <c r="J1735" s="158">
        <v>3</v>
      </c>
      <c r="K1735" s="159">
        <v>44958</v>
      </c>
      <c r="L1735" s="159">
        <v>45323</v>
      </c>
      <c r="M1735" s="513">
        <f t="shared" si="73"/>
        <v>52.142857142857146</v>
      </c>
      <c r="N1735" s="129">
        <v>3</v>
      </c>
      <c r="O1735" s="128" t="s">
        <v>5026</v>
      </c>
      <c r="P1735" s="511">
        <f t="shared" si="72"/>
        <v>1</v>
      </c>
      <c r="Q1735" s="512" t="str" cm="1">
        <f t="array" aca="1" ref="Q1735" ca="1">IF(ISNUMBER(P1735),IF(P1735=100%,"CUMPLIDA",IF(AND(ISNUMBER(L1735),ISNUMBER(INDIRECT("FECHA_"&amp;$B1735,1))), IF(L1735&lt;=INDIRECT("FECHA_"&amp;$B1735,1),"INCUMPLIDA","PROCESO"), "VERIFICAR FECHA")),"SIN VALOR AVANCE")</f>
        <v>CUMPLIDA</v>
      </c>
    </row>
    <row r="1736" spans="1:17" ht="75.75">
      <c r="A1736" s="167" t="s">
        <v>19</v>
      </c>
      <c r="B1736" s="148" t="s">
        <v>13</v>
      </c>
      <c r="C1736" s="564"/>
      <c r="D1736" s="564"/>
      <c r="E1736" s="563"/>
      <c r="F1736" s="563" t="s">
        <v>519</v>
      </c>
      <c r="G1736" s="150" t="s">
        <v>461</v>
      </c>
      <c r="H1736" s="175" t="s">
        <v>227</v>
      </c>
      <c r="I1736" s="128" t="s">
        <v>228</v>
      </c>
      <c r="J1736" s="158">
        <v>1</v>
      </c>
      <c r="K1736" s="159">
        <v>45231</v>
      </c>
      <c r="L1736" s="159">
        <v>45504</v>
      </c>
      <c r="M1736" s="513">
        <f t="shared" si="73"/>
        <v>39</v>
      </c>
      <c r="N1736" s="129">
        <v>1</v>
      </c>
      <c r="O1736" s="160" t="s">
        <v>4894</v>
      </c>
      <c r="P1736" s="511">
        <f t="shared" si="72"/>
        <v>1</v>
      </c>
      <c r="Q1736" s="512" t="str" cm="1">
        <f t="array" aca="1" ref="Q1736" ca="1">IF(ISNUMBER(P1736),IF(P1736=100%,"CUMPLIDA",IF(AND(ISNUMBER(L1736),ISNUMBER(INDIRECT("FECHA_"&amp;$B1736,1))), IF(L1736&lt;=INDIRECT("FECHA_"&amp;$B1736,1),"INCUMPLIDA","PROCESO"), "VERIFICAR FECHA")),"SIN VALOR AVANCE")</f>
        <v>CUMPLIDA</v>
      </c>
    </row>
    <row r="1737" spans="1:17" ht="225.75">
      <c r="A1737" s="167" t="s">
        <v>19</v>
      </c>
      <c r="B1737" s="148" t="s">
        <v>13</v>
      </c>
      <c r="C1737" s="564"/>
      <c r="D1737" s="564"/>
      <c r="E1737" s="563"/>
      <c r="F1737" s="563" t="s">
        <v>519</v>
      </c>
      <c r="G1737" s="150" t="s">
        <v>461</v>
      </c>
      <c r="H1737" s="175" t="s">
        <v>230</v>
      </c>
      <c r="I1737" s="128" t="s">
        <v>231</v>
      </c>
      <c r="J1737" s="158">
        <v>1</v>
      </c>
      <c r="K1737" s="159">
        <v>45231</v>
      </c>
      <c r="L1737" s="159">
        <v>45504</v>
      </c>
      <c r="M1737" s="513">
        <f t="shared" si="73"/>
        <v>39</v>
      </c>
      <c r="N1737" s="129">
        <v>1</v>
      </c>
      <c r="O1737" s="160" t="s">
        <v>4988</v>
      </c>
      <c r="P1737" s="511">
        <f t="shared" si="72"/>
        <v>1</v>
      </c>
      <c r="Q1737" s="512" t="str" cm="1">
        <f t="array" aca="1" ref="Q1737" ca="1">IF(ISNUMBER(P1737),IF(P1737=100%,"CUMPLIDA",IF(AND(ISNUMBER(L1737),ISNUMBER(INDIRECT("FECHA_"&amp;$B1737,1))), IF(L1737&lt;=INDIRECT("FECHA_"&amp;$B1737,1),"INCUMPLIDA","PROCESO"), "VERIFICAR FECHA")),"SIN VALOR AVANCE")</f>
        <v>CUMPLIDA</v>
      </c>
    </row>
    <row r="1738" spans="1:17" ht="150.75">
      <c r="A1738" s="167" t="s">
        <v>19</v>
      </c>
      <c r="B1738" s="148" t="s">
        <v>13</v>
      </c>
      <c r="C1738" s="564"/>
      <c r="D1738" s="564"/>
      <c r="E1738" s="563"/>
      <c r="F1738" s="563" t="s">
        <v>519</v>
      </c>
      <c r="G1738" s="150" t="s">
        <v>117</v>
      </c>
      <c r="H1738" s="128" t="s">
        <v>118</v>
      </c>
      <c r="I1738" s="128" t="s">
        <v>119</v>
      </c>
      <c r="J1738" s="166">
        <v>1</v>
      </c>
      <c r="K1738" s="186">
        <v>45323</v>
      </c>
      <c r="L1738" s="186">
        <v>45747</v>
      </c>
      <c r="M1738" s="513">
        <f t="shared" si="73"/>
        <v>60.571428571428569</v>
      </c>
      <c r="N1738" s="129">
        <v>1</v>
      </c>
      <c r="O1738" s="160" t="s">
        <v>4989</v>
      </c>
      <c r="P1738" s="511">
        <f t="shared" si="72"/>
        <v>1</v>
      </c>
      <c r="Q1738" s="512" t="str" cm="1">
        <f t="array" aca="1" ref="Q1738" ca="1">IF(ISNUMBER(P1738),IF(P1738=100%,"CUMPLIDA",IF(AND(ISNUMBER(L1738),ISNUMBER(INDIRECT("FECHA_"&amp;$B1738,1))), IF(L1738&lt;=INDIRECT("FECHA_"&amp;$B1738,1),"INCUMPLIDA","PROCESO"), "VERIFICAR FECHA")),"SIN VALOR AVANCE")</f>
        <v>CUMPLIDA</v>
      </c>
    </row>
    <row r="1739" spans="1:17" ht="75.75">
      <c r="A1739" s="167" t="s">
        <v>19</v>
      </c>
      <c r="B1739" s="148" t="s">
        <v>13</v>
      </c>
      <c r="C1739" s="564" t="s">
        <v>453</v>
      </c>
      <c r="D1739" s="564" t="s">
        <v>67</v>
      </c>
      <c r="E1739" s="563"/>
      <c r="F1739" s="563" t="s">
        <v>519</v>
      </c>
      <c r="G1739" s="150" t="s">
        <v>120</v>
      </c>
      <c r="H1739" s="128" t="s">
        <v>120</v>
      </c>
      <c r="I1739" s="128" t="s">
        <v>121</v>
      </c>
      <c r="J1739" s="166">
        <v>1</v>
      </c>
      <c r="K1739" s="186">
        <v>45323</v>
      </c>
      <c r="L1739" s="186">
        <v>45747</v>
      </c>
      <c r="M1739" s="513">
        <f t="shared" si="73"/>
        <v>60.571428571428569</v>
      </c>
      <c r="N1739" s="129">
        <v>1</v>
      </c>
      <c r="O1739" s="160" t="s">
        <v>4938</v>
      </c>
      <c r="P1739" s="511">
        <f t="shared" si="72"/>
        <v>1</v>
      </c>
      <c r="Q1739" s="512" t="str" cm="1">
        <f t="array" aca="1" ref="Q1739" ca="1">IF(ISNUMBER(P1739),IF(P1739=100%,"CUMPLIDA",IF(AND(ISNUMBER(L1739),ISNUMBER(INDIRECT("FECHA_"&amp;$B1739,1))), IF(L1739&lt;=INDIRECT("FECHA_"&amp;$B1739,1),"INCUMPLIDA","PROCESO"), "VERIFICAR FECHA")),"SIN VALOR AVANCE")</f>
        <v>CUMPLIDA</v>
      </c>
    </row>
    <row r="1740" spans="1:17" ht="75.75">
      <c r="A1740" s="167" t="s">
        <v>19</v>
      </c>
      <c r="B1740" s="148" t="s">
        <v>13</v>
      </c>
      <c r="C1740" s="564"/>
      <c r="D1740" s="564"/>
      <c r="E1740" s="563"/>
      <c r="F1740" s="563" t="s">
        <v>519</v>
      </c>
      <c r="G1740" s="150" t="s">
        <v>194</v>
      </c>
      <c r="H1740" s="128" t="s">
        <v>195</v>
      </c>
      <c r="I1740" s="128" t="s">
        <v>196</v>
      </c>
      <c r="J1740" s="166">
        <v>1</v>
      </c>
      <c r="K1740" s="186">
        <v>45231</v>
      </c>
      <c r="L1740" s="186">
        <v>45747</v>
      </c>
      <c r="M1740" s="513">
        <f t="shared" si="73"/>
        <v>73.714285714285708</v>
      </c>
      <c r="N1740" s="129">
        <v>1</v>
      </c>
      <c r="O1740" s="160" t="s">
        <v>4938</v>
      </c>
      <c r="P1740" s="511">
        <f t="shared" si="72"/>
        <v>1</v>
      </c>
      <c r="Q1740" s="512" t="str" cm="1">
        <f t="array" aca="1" ref="Q1740" ca="1">IF(ISNUMBER(P1740),IF(P1740=100%,"CUMPLIDA",IF(AND(ISNUMBER(L1740),ISNUMBER(INDIRECT("FECHA_"&amp;$B1740,1))), IF(L1740&lt;=INDIRECT("FECHA_"&amp;$B1740,1),"INCUMPLIDA","PROCESO"), "VERIFICAR FECHA")),"SIN VALOR AVANCE")</f>
        <v>CUMPLIDA</v>
      </c>
    </row>
    <row r="1741" spans="1:17" ht="150.75">
      <c r="A1741" s="167" t="s">
        <v>19</v>
      </c>
      <c r="B1741" s="148" t="s">
        <v>13</v>
      </c>
      <c r="C1741" s="564"/>
      <c r="D1741" s="564"/>
      <c r="E1741" s="563"/>
      <c r="F1741" s="563" t="s">
        <v>519</v>
      </c>
      <c r="G1741" s="150" t="s">
        <v>122</v>
      </c>
      <c r="H1741" s="128" t="s">
        <v>122</v>
      </c>
      <c r="I1741" s="128" t="s">
        <v>200</v>
      </c>
      <c r="J1741" s="166">
        <v>1</v>
      </c>
      <c r="K1741" s="186">
        <v>45323</v>
      </c>
      <c r="L1741" s="186">
        <v>45747</v>
      </c>
      <c r="M1741" s="513">
        <f t="shared" si="73"/>
        <v>60.571428571428569</v>
      </c>
      <c r="N1741" s="129">
        <v>1</v>
      </c>
      <c r="O1741" s="160" t="s">
        <v>4989</v>
      </c>
      <c r="P1741" s="511">
        <f t="shared" si="72"/>
        <v>1</v>
      </c>
      <c r="Q1741" s="512" t="str" cm="1">
        <f t="array" aca="1" ref="Q1741" ca="1">IF(ISNUMBER(P1741),IF(P1741=100%,"CUMPLIDA",IF(AND(ISNUMBER(L1741),ISNUMBER(INDIRECT("FECHA_"&amp;$B1741,1))), IF(L1741&lt;=INDIRECT("FECHA_"&amp;$B1741,1),"INCUMPLIDA","PROCESO"), "VERIFICAR FECHA")),"SIN VALOR AVANCE")</f>
        <v>CUMPLIDA</v>
      </c>
    </row>
    <row r="1742" spans="1:17" ht="75.75">
      <c r="A1742" s="167" t="s">
        <v>19</v>
      </c>
      <c r="B1742" s="148" t="s">
        <v>13</v>
      </c>
      <c r="C1742" s="564"/>
      <c r="D1742" s="564"/>
      <c r="E1742" s="563"/>
      <c r="F1742" s="563" t="s">
        <v>519</v>
      </c>
      <c r="G1742" s="150" t="s">
        <v>288</v>
      </c>
      <c r="H1742" s="128" t="s">
        <v>288</v>
      </c>
      <c r="I1742" s="128" t="s">
        <v>125</v>
      </c>
      <c r="J1742" s="166">
        <v>1</v>
      </c>
      <c r="K1742" s="186">
        <v>45231</v>
      </c>
      <c r="L1742" s="186">
        <v>45747</v>
      </c>
      <c r="M1742" s="513">
        <f t="shared" si="73"/>
        <v>73.714285714285708</v>
      </c>
      <c r="N1742" s="129">
        <v>1</v>
      </c>
      <c r="O1742" s="160" t="s">
        <v>4938</v>
      </c>
      <c r="P1742" s="511">
        <f t="shared" si="72"/>
        <v>1</v>
      </c>
      <c r="Q1742" s="512" t="str" cm="1">
        <f t="array" aca="1" ref="Q1742" ca="1">IF(ISNUMBER(P1742),IF(P1742=100%,"CUMPLIDA",IF(AND(ISNUMBER(L1742),ISNUMBER(INDIRECT("FECHA_"&amp;$B1742,1))), IF(L1742&lt;=INDIRECT("FECHA_"&amp;$B1742,1),"INCUMPLIDA","PROCESO"), "VERIFICAR FECHA")),"SIN VALOR AVANCE")</f>
        <v>CUMPLIDA</v>
      </c>
    </row>
    <row r="1743" spans="1:17" ht="225.75">
      <c r="A1743" s="167" t="s">
        <v>19</v>
      </c>
      <c r="B1743" s="148" t="s">
        <v>13</v>
      </c>
      <c r="C1743" s="564"/>
      <c r="D1743" s="564"/>
      <c r="E1743" s="563"/>
      <c r="F1743" s="563" t="s">
        <v>519</v>
      </c>
      <c r="G1743" s="150" t="s">
        <v>289</v>
      </c>
      <c r="H1743" s="128" t="s">
        <v>289</v>
      </c>
      <c r="I1743" s="128" t="s">
        <v>233</v>
      </c>
      <c r="J1743" s="166">
        <v>1</v>
      </c>
      <c r="K1743" s="186">
        <v>45231</v>
      </c>
      <c r="L1743" s="186">
        <v>45808</v>
      </c>
      <c r="M1743" s="513">
        <f t="shared" si="73"/>
        <v>82.428571428571431</v>
      </c>
      <c r="N1743" s="129">
        <v>1</v>
      </c>
      <c r="O1743" s="160" t="s">
        <v>4988</v>
      </c>
      <c r="P1743" s="511">
        <f t="shared" si="72"/>
        <v>1</v>
      </c>
      <c r="Q1743" s="512" t="str" cm="1">
        <f t="array" aca="1" ref="Q1743" ca="1">IF(ISNUMBER(P1743),IF(P1743=100%,"CUMPLIDA",IF(AND(ISNUMBER(L1743),ISNUMBER(INDIRECT("FECHA_"&amp;$B1743,1))), IF(L1743&lt;=INDIRECT("FECHA_"&amp;$B1743,1),"INCUMPLIDA","PROCESO"), "VERIFICAR FECHA")),"SIN VALOR AVANCE")</f>
        <v>CUMPLIDA</v>
      </c>
    </row>
    <row r="1744" spans="1:17" ht="75.75">
      <c r="A1744" s="167" t="s">
        <v>19</v>
      </c>
      <c r="B1744" s="148" t="s">
        <v>13</v>
      </c>
      <c r="C1744" s="564"/>
      <c r="D1744" s="564"/>
      <c r="E1744" s="563"/>
      <c r="F1744" s="563" t="s">
        <v>519</v>
      </c>
      <c r="G1744" s="150" t="s">
        <v>128</v>
      </c>
      <c r="H1744" s="128" t="s">
        <v>129</v>
      </c>
      <c r="I1744" s="128" t="s">
        <v>130</v>
      </c>
      <c r="J1744" s="166">
        <v>12</v>
      </c>
      <c r="K1744" s="186">
        <v>46024</v>
      </c>
      <c r="L1744" s="186">
        <v>47118</v>
      </c>
      <c r="M1744" s="513">
        <f t="shared" si="73"/>
        <v>156.28571428571428</v>
      </c>
      <c r="N1744" s="129">
        <v>0</v>
      </c>
      <c r="O1744" s="160" t="s">
        <v>4938</v>
      </c>
      <c r="P1744" s="511">
        <f t="shared" si="72"/>
        <v>0</v>
      </c>
      <c r="Q1744" s="512" t="str" cm="1">
        <f t="array" aca="1" ref="Q1744" ca="1">IF(ISNUMBER(P1744),IF(P1744=100%,"CUMPLIDA",IF(AND(ISNUMBER(L1744),ISNUMBER(INDIRECT("FECHA_"&amp;$B1744,1))), IF(L1744&lt;=INDIRECT("FECHA_"&amp;$B1744,1),"INCUMPLIDA","PROCESO"), "VERIFICAR FECHA")),"SIN VALOR AVANCE")</f>
        <v>PROCESO</v>
      </c>
    </row>
    <row r="1745" spans="1:17" ht="150.75">
      <c r="A1745" s="167" t="s">
        <v>19</v>
      </c>
      <c r="B1745" s="148" t="s">
        <v>13</v>
      </c>
      <c r="C1745" s="564" t="s">
        <v>453</v>
      </c>
      <c r="D1745" s="564" t="s">
        <v>67</v>
      </c>
      <c r="E1745" s="563"/>
      <c r="F1745" s="563" t="s">
        <v>519</v>
      </c>
      <c r="G1745" s="150" t="s">
        <v>131</v>
      </c>
      <c r="H1745" s="128" t="s">
        <v>132</v>
      </c>
      <c r="I1745" s="128" t="s">
        <v>133</v>
      </c>
      <c r="J1745" s="166">
        <v>1</v>
      </c>
      <c r="K1745" s="186">
        <v>46024</v>
      </c>
      <c r="L1745" s="186">
        <v>47118</v>
      </c>
      <c r="M1745" s="513">
        <f t="shared" si="73"/>
        <v>156.28571428571428</v>
      </c>
      <c r="N1745" s="129">
        <v>0</v>
      </c>
      <c r="O1745" s="160" t="s">
        <v>4989</v>
      </c>
      <c r="P1745" s="511">
        <f t="shared" ref="P1745:P1808" si="74">N1745/J1745</f>
        <v>0</v>
      </c>
      <c r="Q1745" s="512" t="str" cm="1">
        <f t="array" aca="1" ref="Q1745" ca="1">IF(ISNUMBER(P1745),IF(P1745=100%,"CUMPLIDA",IF(AND(ISNUMBER(L1745),ISNUMBER(INDIRECT("FECHA_"&amp;$B1745,1))), IF(L1745&lt;=INDIRECT("FECHA_"&amp;$B1745,1),"INCUMPLIDA","PROCESO"), "VERIFICAR FECHA")),"SIN VALOR AVANCE")</f>
        <v>PROCESO</v>
      </c>
    </row>
    <row r="1746" spans="1:17" ht="225.75">
      <c r="A1746" s="167" t="s">
        <v>19</v>
      </c>
      <c r="B1746" s="148" t="s">
        <v>13</v>
      </c>
      <c r="C1746" s="564" t="s">
        <v>453</v>
      </c>
      <c r="D1746" s="564" t="s">
        <v>67</v>
      </c>
      <c r="E1746" s="563"/>
      <c r="F1746" s="563" t="s">
        <v>519</v>
      </c>
      <c r="G1746" s="150" t="s">
        <v>134</v>
      </c>
      <c r="H1746" s="128" t="s">
        <v>135</v>
      </c>
      <c r="I1746" s="128" t="s">
        <v>136</v>
      </c>
      <c r="J1746" s="166">
        <v>2</v>
      </c>
      <c r="K1746" s="186">
        <v>46024</v>
      </c>
      <c r="L1746" s="186">
        <v>47118</v>
      </c>
      <c r="M1746" s="513">
        <f t="shared" si="73"/>
        <v>156.28571428571428</v>
      </c>
      <c r="N1746" s="129">
        <v>0</v>
      </c>
      <c r="O1746" s="160" t="s">
        <v>4988</v>
      </c>
      <c r="P1746" s="511">
        <f t="shared" si="74"/>
        <v>0</v>
      </c>
      <c r="Q1746" s="512" t="str" cm="1">
        <f t="array" aca="1" ref="Q1746" ca="1">IF(ISNUMBER(P1746),IF(P1746=100%,"CUMPLIDA",IF(AND(ISNUMBER(L1746),ISNUMBER(INDIRECT("FECHA_"&amp;$B1746,1))), IF(L1746&lt;=INDIRECT("FECHA_"&amp;$B1746,1),"INCUMPLIDA","PROCESO"), "VERIFICAR FECHA")),"SIN VALOR AVANCE")</f>
        <v>PROCESO</v>
      </c>
    </row>
    <row r="1747" spans="1:17" ht="105.75">
      <c r="A1747" s="167" t="s">
        <v>19</v>
      </c>
      <c r="B1747" s="148" t="s">
        <v>13</v>
      </c>
      <c r="C1747" s="564" t="s">
        <v>453</v>
      </c>
      <c r="D1747" s="564" t="s">
        <v>67</v>
      </c>
      <c r="E1747" s="563"/>
      <c r="F1747" s="563" t="s">
        <v>519</v>
      </c>
      <c r="G1747" s="150" t="s">
        <v>506</v>
      </c>
      <c r="H1747" s="128" t="s">
        <v>463</v>
      </c>
      <c r="I1747" s="128" t="s">
        <v>464</v>
      </c>
      <c r="J1747" s="158">
        <v>1</v>
      </c>
      <c r="K1747" s="159">
        <v>44927</v>
      </c>
      <c r="L1747" s="159">
        <v>45016</v>
      </c>
      <c r="M1747" s="513">
        <f t="shared" si="73"/>
        <v>12.714285714285714</v>
      </c>
      <c r="N1747" s="129">
        <v>1</v>
      </c>
      <c r="O1747" s="128" t="s">
        <v>5029</v>
      </c>
      <c r="P1747" s="511">
        <f t="shared" si="74"/>
        <v>1</v>
      </c>
      <c r="Q1747" s="512" t="str" cm="1">
        <f t="array" aca="1" ref="Q1747" ca="1">IF(ISNUMBER(P1747),IF(P1747=100%,"CUMPLIDA",IF(AND(ISNUMBER(L1747),ISNUMBER(INDIRECT("FECHA_"&amp;$B1747,1))), IF(L1747&lt;=INDIRECT("FECHA_"&amp;$B1747,1),"INCUMPLIDA","PROCESO"), "VERIFICAR FECHA")),"SIN VALOR AVANCE")</f>
        <v>CUMPLIDA</v>
      </c>
    </row>
    <row r="1748" spans="1:17" ht="165.75">
      <c r="A1748" s="167" t="s">
        <v>19</v>
      </c>
      <c r="B1748" s="148" t="s">
        <v>13</v>
      </c>
      <c r="C1748" s="564" t="s">
        <v>453</v>
      </c>
      <c r="D1748" s="564" t="s">
        <v>67</v>
      </c>
      <c r="E1748" s="563"/>
      <c r="F1748" s="563" t="s">
        <v>519</v>
      </c>
      <c r="G1748" s="150" t="s">
        <v>506</v>
      </c>
      <c r="H1748" s="128" t="s">
        <v>507</v>
      </c>
      <c r="I1748" s="128" t="s">
        <v>224</v>
      </c>
      <c r="J1748" s="158">
        <v>1</v>
      </c>
      <c r="K1748" s="159">
        <v>45017</v>
      </c>
      <c r="L1748" s="159">
        <v>45138</v>
      </c>
      <c r="M1748" s="513">
        <f t="shared" si="73"/>
        <v>17.285714285714285</v>
      </c>
      <c r="N1748" s="129">
        <v>1</v>
      </c>
      <c r="O1748" s="128" t="s">
        <v>5030</v>
      </c>
      <c r="P1748" s="511">
        <f t="shared" si="74"/>
        <v>1</v>
      </c>
      <c r="Q1748" s="512" t="str" cm="1">
        <f t="array" aca="1" ref="Q1748" ca="1">IF(ISNUMBER(P1748),IF(P1748=100%,"CUMPLIDA",IF(AND(ISNUMBER(L1748),ISNUMBER(INDIRECT("FECHA_"&amp;$B1748,1))), IF(L1748&lt;=INDIRECT("FECHA_"&amp;$B1748,1),"INCUMPLIDA","PROCESO"), "VERIFICAR FECHA")),"SIN VALOR AVANCE")</f>
        <v>CUMPLIDA</v>
      </c>
    </row>
    <row r="1749" spans="1:17" ht="105.75">
      <c r="A1749" s="167" t="s">
        <v>19</v>
      </c>
      <c r="B1749" s="148" t="s">
        <v>13</v>
      </c>
      <c r="C1749" s="564" t="s">
        <v>453</v>
      </c>
      <c r="D1749" s="564" t="s">
        <v>67</v>
      </c>
      <c r="E1749" s="563"/>
      <c r="F1749" s="563" t="s">
        <v>519</v>
      </c>
      <c r="G1749" s="150" t="s">
        <v>473</v>
      </c>
      <c r="H1749" s="128" t="s">
        <v>474</v>
      </c>
      <c r="I1749" s="128" t="s">
        <v>509</v>
      </c>
      <c r="J1749" s="158">
        <v>12</v>
      </c>
      <c r="K1749" s="159">
        <v>44958</v>
      </c>
      <c r="L1749" s="159">
        <v>45323</v>
      </c>
      <c r="M1749" s="513">
        <f t="shared" si="73"/>
        <v>52.142857142857146</v>
      </c>
      <c r="N1749" s="129">
        <v>12</v>
      </c>
      <c r="O1749" s="128" t="s">
        <v>5031</v>
      </c>
      <c r="P1749" s="511">
        <f t="shared" si="74"/>
        <v>1</v>
      </c>
      <c r="Q1749" s="512" t="str" cm="1">
        <f t="array" aca="1" ref="Q1749" ca="1">IF(ISNUMBER(P1749),IF(P1749=100%,"CUMPLIDA",IF(AND(ISNUMBER(L1749),ISNUMBER(INDIRECT("FECHA_"&amp;$B1749,1))), IF(L1749&lt;=INDIRECT("FECHA_"&amp;$B1749,1),"INCUMPLIDA","PROCESO"), "VERIFICAR FECHA")),"SIN VALOR AVANCE")</f>
        <v>CUMPLIDA</v>
      </c>
    </row>
    <row r="1750" spans="1:17" ht="180.75">
      <c r="A1750" s="167" t="s">
        <v>19</v>
      </c>
      <c r="B1750" s="148" t="s">
        <v>13</v>
      </c>
      <c r="C1750" s="564" t="s">
        <v>453</v>
      </c>
      <c r="D1750" s="564" t="s">
        <v>67</v>
      </c>
      <c r="E1750" s="563" t="s">
        <v>5032</v>
      </c>
      <c r="F1750" s="563" t="s">
        <v>520</v>
      </c>
      <c r="G1750" s="150" t="s">
        <v>489</v>
      </c>
      <c r="H1750" s="128" t="s">
        <v>521</v>
      </c>
      <c r="I1750" s="128" t="s">
        <v>460</v>
      </c>
      <c r="J1750" s="158">
        <v>3</v>
      </c>
      <c r="K1750" s="159">
        <v>44958</v>
      </c>
      <c r="L1750" s="159">
        <v>45323</v>
      </c>
      <c r="M1750" s="513">
        <f t="shared" si="73"/>
        <v>52.142857142857146</v>
      </c>
      <c r="N1750" s="129">
        <v>3</v>
      </c>
      <c r="O1750" s="128" t="s">
        <v>5026</v>
      </c>
      <c r="P1750" s="511">
        <f t="shared" si="74"/>
        <v>1</v>
      </c>
      <c r="Q1750" s="512" t="str" cm="1">
        <f t="array" aca="1" ref="Q1750" ca="1">IF(ISNUMBER(P1750),IF(P1750=100%,"CUMPLIDA",IF(AND(ISNUMBER(L1750),ISNUMBER(INDIRECT("FECHA_"&amp;$B1750,1))), IF(L1750&lt;=INDIRECT("FECHA_"&amp;$B1750,1),"INCUMPLIDA","PROCESO"), "VERIFICAR FECHA")),"SIN VALOR AVANCE")</f>
        <v>CUMPLIDA</v>
      </c>
    </row>
    <row r="1751" spans="1:17" ht="75.75">
      <c r="A1751" s="167" t="s">
        <v>19</v>
      </c>
      <c r="B1751" s="148" t="s">
        <v>13</v>
      </c>
      <c r="C1751" s="564"/>
      <c r="D1751" s="564"/>
      <c r="E1751" s="563"/>
      <c r="F1751" s="563" t="s">
        <v>520</v>
      </c>
      <c r="G1751" s="150" t="s">
        <v>461</v>
      </c>
      <c r="H1751" s="175" t="s">
        <v>227</v>
      </c>
      <c r="I1751" s="128" t="s">
        <v>228</v>
      </c>
      <c r="J1751" s="158">
        <v>1</v>
      </c>
      <c r="K1751" s="159">
        <v>45231</v>
      </c>
      <c r="L1751" s="159">
        <v>45504</v>
      </c>
      <c r="M1751" s="513">
        <f t="shared" si="73"/>
        <v>39</v>
      </c>
      <c r="N1751" s="129">
        <v>1</v>
      </c>
      <c r="O1751" s="160" t="s">
        <v>4894</v>
      </c>
      <c r="P1751" s="511">
        <f t="shared" si="74"/>
        <v>1</v>
      </c>
      <c r="Q1751" s="512" t="str" cm="1">
        <f t="array" aca="1" ref="Q1751" ca="1">IF(ISNUMBER(P1751),IF(P1751=100%,"CUMPLIDA",IF(AND(ISNUMBER(L1751),ISNUMBER(INDIRECT("FECHA_"&amp;$B1751,1))), IF(L1751&lt;=INDIRECT("FECHA_"&amp;$B1751,1),"INCUMPLIDA","PROCESO"), "VERIFICAR FECHA")),"SIN VALOR AVANCE")</f>
        <v>CUMPLIDA</v>
      </c>
    </row>
    <row r="1752" spans="1:17" ht="225.75">
      <c r="A1752" s="167" t="s">
        <v>19</v>
      </c>
      <c r="B1752" s="148" t="s">
        <v>13</v>
      </c>
      <c r="C1752" s="564"/>
      <c r="D1752" s="564"/>
      <c r="E1752" s="563"/>
      <c r="F1752" s="563" t="s">
        <v>520</v>
      </c>
      <c r="G1752" s="150" t="s">
        <v>461</v>
      </c>
      <c r="H1752" s="175" t="s">
        <v>230</v>
      </c>
      <c r="I1752" s="128" t="s">
        <v>231</v>
      </c>
      <c r="J1752" s="158">
        <v>1</v>
      </c>
      <c r="K1752" s="159">
        <v>45231</v>
      </c>
      <c r="L1752" s="159">
        <v>45504</v>
      </c>
      <c r="M1752" s="513">
        <f t="shared" si="73"/>
        <v>39</v>
      </c>
      <c r="N1752" s="129">
        <v>1</v>
      </c>
      <c r="O1752" s="160" t="s">
        <v>4988</v>
      </c>
      <c r="P1752" s="511">
        <f t="shared" si="74"/>
        <v>1</v>
      </c>
      <c r="Q1752" s="512" t="str" cm="1">
        <f t="array" aca="1" ref="Q1752" ca="1">IF(ISNUMBER(P1752),IF(P1752=100%,"CUMPLIDA",IF(AND(ISNUMBER(L1752),ISNUMBER(INDIRECT("FECHA_"&amp;$B1752,1))), IF(L1752&lt;=INDIRECT("FECHA_"&amp;$B1752,1),"INCUMPLIDA","PROCESO"), "VERIFICAR FECHA")),"SIN VALOR AVANCE")</f>
        <v>CUMPLIDA</v>
      </c>
    </row>
    <row r="1753" spans="1:17" ht="150.75">
      <c r="A1753" s="167" t="s">
        <v>19</v>
      </c>
      <c r="B1753" s="148" t="s">
        <v>13</v>
      </c>
      <c r="C1753" s="564"/>
      <c r="D1753" s="564"/>
      <c r="E1753" s="563"/>
      <c r="F1753" s="563" t="s">
        <v>520</v>
      </c>
      <c r="G1753" s="150" t="s">
        <v>117</v>
      </c>
      <c r="H1753" s="128" t="s">
        <v>118</v>
      </c>
      <c r="I1753" s="128" t="s">
        <v>119</v>
      </c>
      <c r="J1753" s="166">
        <v>1</v>
      </c>
      <c r="K1753" s="186">
        <v>45323</v>
      </c>
      <c r="L1753" s="186">
        <v>45747</v>
      </c>
      <c r="M1753" s="513">
        <f t="shared" si="73"/>
        <v>60.571428571428569</v>
      </c>
      <c r="N1753" s="129">
        <v>1</v>
      </c>
      <c r="O1753" s="160" t="s">
        <v>4989</v>
      </c>
      <c r="P1753" s="511">
        <f t="shared" si="74"/>
        <v>1</v>
      </c>
      <c r="Q1753" s="512" t="str" cm="1">
        <f t="array" aca="1" ref="Q1753" ca="1">IF(ISNUMBER(P1753),IF(P1753=100%,"CUMPLIDA",IF(AND(ISNUMBER(L1753),ISNUMBER(INDIRECT("FECHA_"&amp;$B1753,1))), IF(L1753&lt;=INDIRECT("FECHA_"&amp;$B1753,1),"INCUMPLIDA","PROCESO"), "VERIFICAR FECHA")),"SIN VALOR AVANCE")</f>
        <v>CUMPLIDA</v>
      </c>
    </row>
    <row r="1754" spans="1:17" ht="75.75">
      <c r="A1754" s="167" t="s">
        <v>19</v>
      </c>
      <c r="B1754" s="148" t="s">
        <v>13</v>
      </c>
      <c r="C1754" s="564"/>
      <c r="D1754" s="564"/>
      <c r="E1754" s="563"/>
      <c r="F1754" s="563" t="s">
        <v>520</v>
      </c>
      <c r="G1754" s="150" t="s">
        <v>120</v>
      </c>
      <c r="H1754" s="128" t="s">
        <v>120</v>
      </c>
      <c r="I1754" s="128" t="s">
        <v>121</v>
      </c>
      <c r="J1754" s="166">
        <v>1</v>
      </c>
      <c r="K1754" s="186">
        <v>45323</v>
      </c>
      <c r="L1754" s="186">
        <v>45747</v>
      </c>
      <c r="M1754" s="513">
        <f t="shared" si="73"/>
        <v>60.571428571428569</v>
      </c>
      <c r="N1754" s="129">
        <v>1</v>
      </c>
      <c r="O1754" s="160" t="s">
        <v>4938</v>
      </c>
      <c r="P1754" s="511">
        <f t="shared" si="74"/>
        <v>1</v>
      </c>
      <c r="Q1754" s="512" t="str" cm="1">
        <f t="array" aca="1" ref="Q1754" ca="1">IF(ISNUMBER(P1754),IF(P1754=100%,"CUMPLIDA",IF(AND(ISNUMBER(L1754),ISNUMBER(INDIRECT("FECHA_"&amp;$B1754,1))), IF(L1754&lt;=INDIRECT("FECHA_"&amp;$B1754,1),"INCUMPLIDA","PROCESO"), "VERIFICAR FECHA")),"SIN VALOR AVANCE")</f>
        <v>CUMPLIDA</v>
      </c>
    </row>
    <row r="1755" spans="1:17" ht="75.75">
      <c r="A1755" s="167" t="s">
        <v>19</v>
      </c>
      <c r="B1755" s="148" t="s">
        <v>13</v>
      </c>
      <c r="C1755" s="564"/>
      <c r="D1755" s="564"/>
      <c r="E1755" s="563"/>
      <c r="F1755" s="563" t="s">
        <v>520</v>
      </c>
      <c r="G1755" s="150" t="s">
        <v>194</v>
      </c>
      <c r="H1755" s="128" t="s">
        <v>195</v>
      </c>
      <c r="I1755" s="128" t="s">
        <v>196</v>
      </c>
      <c r="J1755" s="166">
        <v>1</v>
      </c>
      <c r="K1755" s="186">
        <v>45231</v>
      </c>
      <c r="L1755" s="186">
        <v>45747</v>
      </c>
      <c r="M1755" s="513">
        <f t="shared" si="73"/>
        <v>73.714285714285708</v>
      </c>
      <c r="N1755" s="129">
        <v>1</v>
      </c>
      <c r="O1755" s="160" t="s">
        <v>4938</v>
      </c>
      <c r="P1755" s="511">
        <f t="shared" si="74"/>
        <v>1</v>
      </c>
      <c r="Q1755" s="512" t="str" cm="1">
        <f t="array" aca="1" ref="Q1755" ca="1">IF(ISNUMBER(P1755),IF(P1755=100%,"CUMPLIDA",IF(AND(ISNUMBER(L1755),ISNUMBER(INDIRECT("FECHA_"&amp;$B1755,1))), IF(L1755&lt;=INDIRECT("FECHA_"&amp;$B1755,1),"INCUMPLIDA","PROCESO"), "VERIFICAR FECHA")),"SIN VALOR AVANCE")</f>
        <v>CUMPLIDA</v>
      </c>
    </row>
    <row r="1756" spans="1:17" ht="150.75">
      <c r="A1756" s="167" t="s">
        <v>19</v>
      </c>
      <c r="B1756" s="148" t="s">
        <v>13</v>
      </c>
      <c r="C1756" s="564"/>
      <c r="D1756" s="564"/>
      <c r="E1756" s="563"/>
      <c r="F1756" s="563" t="s">
        <v>520</v>
      </c>
      <c r="G1756" s="150" t="s">
        <v>122</v>
      </c>
      <c r="H1756" s="128" t="s">
        <v>122</v>
      </c>
      <c r="I1756" s="128" t="s">
        <v>200</v>
      </c>
      <c r="J1756" s="166">
        <v>1</v>
      </c>
      <c r="K1756" s="186">
        <v>45323</v>
      </c>
      <c r="L1756" s="186">
        <v>45747</v>
      </c>
      <c r="M1756" s="513">
        <f t="shared" si="73"/>
        <v>60.571428571428569</v>
      </c>
      <c r="N1756" s="129">
        <v>1</v>
      </c>
      <c r="O1756" s="160" t="s">
        <v>4989</v>
      </c>
      <c r="P1756" s="511">
        <f t="shared" si="74"/>
        <v>1</v>
      </c>
      <c r="Q1756" s="512" t="str" cm="1">
        <f t="array" aca="1" ref="Q1756" ca="1">IF(ISNUMBER(P1756),IF(P1756=100%,"CUMPLIDA",IF(AND(ISNUMBER(L1756),ISNUMBER(INDIRECT("FECHA_"&amp;$B1756,1))), IF(L1756&lt;=INDIRECT("FECHA_"&amp;$B1756,1),"INCUMPLIDA","PROCESO"), "VERIFICAR FECHA")),"SIN VALOR AVANCE")</f>
        <v>CUMPLIDA</v>
      </c>
    </row>
    <row r="1757" spans="1:17" ht="75.75">
      <c r="A1757" s="167" t="s">
        <v>19</v>
      </c>
      <c r="B1757" s="148" t="s">
        <v>13</v>
      </c>
      <c r="C1757" s="564"/>
      <c r="D1757" s="564"/>
      <c r="E1757" s="563"/>
      <c r="F1757" s="563" t="s">
        <v>520</v>
      </c>
      <c r="G1757" s="150" t="s">
        <v>288</v>
      </c>
      <c r="H1757" s="128" t="s">
        <v>288</v>
      </c>
      <c r="I1757" s="128" t="s">
        <v>125</v>
      </c>
      <c r="J1757" s="166">
        <v>1</v>
      </c>
      <c r="K1757" s="186">
        <v>45231</v>
      </c>
      <c r="L1757" s="186">
        <v>45747</v>
      </c>
      <c r="M1757" s="513">
        <f t="shared" si="73"/>
        <v>73.714285714285708</v>
      </c>
      <c r="N1757" s="129">
        <v>1</v>
      </c>
      <c r="O1757" s="160" t="s">
        <v>4938</v>
      </c>
      <c r="P1757" s="511">
        <f t="shared" si="74"/>
        <v>1</v>
      </c>
      <c r="Q1757" s="512" t="str" cm="1">
        <f t="array" aca="1" ref="Q1757" ca="1">IF(ISNUMBER(P1757),IF(P1757=100%,"CUMPLIDA",IF(AND(ISNUMBER(L1757),ISNUMBER(INDIRECT("FECHA_"&amp;$B1757,1))), IF(L1757&lt;=INDIRECT("FECHA_"&amp;$B1757,1),"INCUMPLIDA","PROCESO"), "VERIFICAR FECHA")),"SIN VALOR AVANCE")</f>
        <v>CUMPLIDA</v>
      </c>
    </row>
    <row r="1758" spans="1:17" ht="225.75">
      <c r="A1758" s="167" t="s">
        <v>19</v>
      </c>
      <c r="B1758" s="148" t="s">
        <v>13</v>
      </c>
      <c r="C1758" s="564"/>
      <c r="D1758" s="564"/>
      <c r="E1758" s="563"/>
      <c r="F1758" s="563" t="s">
        <v>520</v>
      </c>
      <c r="G1758" s="150" t="s">
        <v>289</v>
      </c>
      <c r="H1758" s="128" t="s">
        <v>289</v>
      </c>
      <c r="I1758" s="128" t="s">
        <v>233</v>
      </c>
      <c r="J1758" s="166">
        <v>1</v>
      </c>
      <c r="K1758" s="186">
        <v>45231</v>
      </c>
      <c r="L1758" s="186">
        <v>45808</v>
      </c>
      <c r="M1758" s="513">
        <f t="shared" si="73"/>
        <v>82.428571428571431</v>
      </c>
      <c r="N1758" s="129">
        <v>1</v>
      </c>
      <c r="O1758" s="160" t="s">
        <v>4988</v>
      </c>
      <c r="P1758" s="511">
        <f t="shared" si="74"/>
        <v>1</v>
      </c>
      <c r="Q1758" s="512" t="str" cm="1">
        <f t="array" aca="1" ref="Q1758" ca="1">IF(ISNUMBER(P1758),IF(P1758=100%,"CUMPLIDA",IF(AND(ISNUMBER(L1758),ISNUMBER(INDIRECT("FECHA_"&amp;$B1758,1))), IF(L1758&lt;=INDIRECT("FECHA_"&amp;$B1758,1),"INCUMPLIDA","PROCESO"), "VERIFICAR FECHA")),"SIN VALOR AVANCE")</f>
        <v>CUMPLIDA</v>
      </c>
    </row>
    <row r="1759" spans="1:17" ht="75.75">
      <c r="A1759" s="167" t="s">
        <v>19</v>
      </c>
      <c r="B1759" s="148" t="s">
        <v>13</v>
      </c>
      <c r="C1759" s="564" t="s">
        <v>453</v>
      </c>
      <c r="D1759" s="564" t="s">
        <v>67</v>
      </c>
      <c r="E1759" s="563"/>
      <c r="F1759" s="563" t="s">
        <v>520</v>
      </c>
      <c r="G1759" s="150" t="s">
        <v>128</v>
      </c>
      <c r="H1759" s="128" t="s">
        <v>129</v>
      </c>
      <c r="I1759" s="128" t="s">
        <v>130</v>
      </c>
      <c r="J1759" s="166">
        <v>12</v>
      </c>
      <c r="K1759" s="186">
        <v>46024</v>
      </c>
      <c r="L1759" s="186">
        <v>47118</v>
      </c>
      <c r="M1759" s="513">
        <f t="shared" si="73"/>
        <v>156.28571428571428</v>
      </c>
      <c r="N1759" s="129">
        <v>0</v>
      </c>
      <c r="O1759" s="160" t="s">
        <v>4938</v>
      </c>
      <c r="P1759" s="511">
        <f t="shared" si="74"/>
        <v>0</v>
      </c>
      <c r="Q1759" s="512" t="str" cm="1">
        <f t="array" aca="1" ref="Q1759" ca="1">IF(ISNUMBER(P1759),IF(P1759=100%,"CUMPLIDA",IF(AND(ISNUMBER(L1759),ISNUMBER(INDIRECT("FECHA_"&amp;$B1759,1))), IF(L1759&lt;=INDIRECT("FECHA_"&amp;$B1759,1),"INCUMPLIDA","PROCESO"), "VERIFICAR FECHA")),"SIN VALOR AVANCE")</f>
        <v>PROCESO</v>
      </c>
    </row>
    <row r="1760" spans="1:17" ht="150.75">
      <c r="A1760" s="167" t="s">
        <v>19</v>
      </c>
      <c r="B1760" s="148" t="s">
        <v>13</v>
      </c>
      <c r="C1760" s="564" t="s">
        <v>453</v>
      </c>
      <c r="D1760" s="564" t="s">
        <v>67</v>
      </c>
      <c r="E1760" s="563"/>
      <c r="F1760" s="563" t="s">
        <v>520</v>
      </c>
      <c r="G1760" s="150" t="s">
        <v>131</v>
      </c>
      <c r="H1760" s="128" t="s">
        <v>132</v>
      </c>
      <c r="I1760" s="128" t="s">
        <v>133</v>
      </c>
      <c r="J1760" s="166">
        <v>1</v>
      </c>
      <c r="K1760" s="186">
        <v>46024</v>
      </c>
      <c r="L1760" s="186">
        <v>47118</v>
      </c>
      <c r="M1760" s="513">
        <f t="shared" si="73"/>
        <v>156.28571428571428</v>
      </c>
      <c r="N1760" s="129">
        <v>0</v>
      </c>
      <c r="O1760" s="160" t="s">
        <v>4989</v>
      </c>
      <c r="P1760" s="511">
        <f t="shared" si="74"/>
        <v>0</v>
      </c>
      <c r="Q1760" s="512" t="str" cm="1">
        <f t="array" aca="1" ref="Q1760" ca="1">IF(ISNUMBER(P1760),IF(P1760=100%,"CUMPLIDA",IF(AND(ISNUMBER(L1760),ISNUMBER(INDIRECT("FECHA_"&amp;$B1760,1))), IF(L1760&lt;=INDIRECT("FECHA_"&amp;$B1760,1),"INCUMPLIDA","PROCESO"), "VERIFICAR FECHA")),"SIN VALOR AVANCE")</f>
        <v>PROCESO</v>
      </c>
    </row>
    <row r="1761" spans="1:17" ht="225.75">
      <c r="A1761" s="167" t="s">
        <v>19</v>
      </c>
      <c r="B1761" s="148" t="s">
        <v>13</v>
      </c>
      <c r="C1761" s="564" t="s">
        <v>453</v>
      </c>
      <c r="D1761" s="564" t="s">
        <v>67</v>
      </c>
      <c r="E1761" s="563"/>
      <c r="F1761" s="563" t="s">
        <v>520</v>
      </c>
      <c r="G1761" s="150" t="s">
        <v>134</v>
      </c>
      <c r="H1761" s="128" t="s">
        <v>135</v>
      </c>
      <c r="I1761" s="128" t="s">
        <v>136</v>
      </c>
      <c r="J1761" s="166">
        <v>2</v>
      </c>
      <c r="K1761" s="186">
        <v>46024</v>
      </c>
      <c r="L1761" s="186">
        <v>47118</v>
      </c>
      <c r="M1761" s="513">
        <f t="shared" si="73"/>
        <v>156.28571428571428</v>
      </c>
      <c r="N1761" s="129">
        <v>0</v>
      </c>
      <c r="O1761" s="160" t="s">
        <v>4988</v>
      </c>
      <c r="P1761" s="511">
        <f t="shared" si="74"/>
        <v>0</v>
      </c>
      <c r="Q1761" s="512" t="str" cm="1">
        <f t="array" aca="1" ref="Q1761" ca="1">IF(ISNUMBER(P1761),IF(P1761=100%,"CUMPLIDA",IF(AND(ISNUMBER(L1761),ISNUMBER(INDIRECT("FECHA_"&amp;$B1761,1))), IF(L1761&lt;=INDIRECT("FECHA_"&amp;$B1761,1),"INCUMPLIDA","PROCESO"), "VERIFICAR FECHA")),"SIN VALOR AVANCE")</f>
        <v>PROCESO</v>
      </c>
    </row>
    <row r="1762" spans="1:17" ht="105.75">
      <c r="A1762" s="167" t="s">
        <v>19</v>
      </c>
      <c r="B1762" s="148" t="s">
        <v>13</v>
      </c>
      <c r="C1762" s="564" t="s">
        <v>453</v>
      </c>
      <c r="D1762" s="564" t="s">
        <v>67</v>
      </c>
      <c r="E1762" s="563"/>
      <c r="F1762" s="563" t="s">
        <v>520</v>
      </c>
      <c r="G1762" s="150" t="s">
        <v>506</v>
      </c>
      <c r="H1762" s="128" t="s">
        <v>463</v>
      </c>
      <c r="I1762" s="128" t="s">
        <v>464</v>
      </c>
      <c r="J1762" s="158">
        <v>1</v>
      </c>
      <c r="K1762" s="159">
        <v>44927</v>
      </c>
      <c r="L1762" s="159">
        <v>45016</v>
      </c>
      <c r="M1762" s="513">
        <f t="shared" si="73"/>
        <v>12.714285714285714</v>
      </c>
      <c r="N1762" s="129">
        <v>1</v>
      </c>
      <c r="O1762" s="128" t="s">
        <v>5033</v>
      </c>
      <c r="P1762" s="511">
        <f t="shared" si="74"/>
        <v>1</v>
      </c>
      <c r="Q1762" s="512" t="str" cm="1">
        <f t="array" aca="1" ref="Q1762" ca="1">IF(ISNUMBER(P1762),IF(P1762=100%,"CUMPLIDA",IF(AND(ISNUMBER(L1762),ISNUMBER(INDIRECT("FECHA_"&amp;$B1762,1))), IF(L1762&lt;=INDIRECT("FECHA_"&amp;$B1762,1),"INCUMPLIDA","PROCESO"), "VERIFICAR FECHA")),"SIN VALOR AVANCE")</f>
        <v>CUMPLIDA</v>
      </c>
    </row>
    <row r="1763" spans="1:17" ht="165.75">
      <c r="A1763" s="167" t="s">
        <v>19</v>
      </c>
      <c r="B1763" s="148" t="s">
        <v>13</v>
      </c>
      <c r="C1763" s="564" t="s">
        <v>453</v>
      </c>
      <c r="D1763" s="564" t="s">
        <v>67</v>
      </c>
      <c r="E1763" s="563"/>
      <c r="F1763" s="563" t="s">
        <v>520</v>
      </c>
      <c r="G1763" s="150" t="s">
        <v>506</v>
      </c>
      <c r="H1763" s="128" t="s">
        <v>507</v>
      </c>
      <c r="I1763" s="128" t="s">
        <v>224</v>
      </c>
      <c r="J1763" s="158">
        <v>1</v>
      </c>
      <c r="K1763" s="159">
        <v>45017</v>
      </c>
      <c r="L1763" s="159">
        <v>45138</v>
      </c>
      <c r="M1763" s="513">
        <f t="shared" si="73"/>
        <v>17.285714285714285</v>
      </c>
      <c r="N1763" s="129">
        <v>1</v>
      </c>
      <c r="O1763" s="128" t="s">
        <v>5034</v>
      </c>
      <c r="P1763" s="511">
        <f t="shared" si="74"/>
        <v>1</v>
      </c>
      <c r="Q1763" s="512" t="str" cm="1">
        <f t="array" aca="1" ref="Q1763" ca="1">IF(ISNUMBER(P1763),IF(P1763=100%,"CUMPLIDA",IF(AND(ISNUMBER(L1763),ISNUMBER(INDIRECT("FECHA_"&amp;$B1763,1))), IF(L1763&lt;=INDIRECT("FECHA_"&amp;$B1763,1),"INCUMPLIDA","PROCESO"), "VERIFICAR FECHA")),"SIN VALOR AVANCE")</f>
        <v>CUMPLIDA</v>
      </c>
    </row>
    <row r="1764" spans="1:17" ht="105.75">
      <c r="A1764" s="167" t="s">
        <v>19</v>
      </c>
      <c r="B1764" s="148" t="s">
        <v>13</v>
      </c>
      <c r="C1764" s="564" t="s">
        <v>453</v>
      </c>
      <c r="D1764" s="564" t="s">
        <v>67</v>
      </c>
      <c r="E1764" s="563"/>
      <c r="F1764" s="563" t="s">
        <v>520</v>
      </c>
      <c r="G1764" s="150" t="s">
        <v>473</v>
      </c>
      <c r="H1764" s="128" t="s">
        <v>474</v>
      </c>
      <c r="I1764" s="128" t="s">
        <v>509</v>
      </c>
      <c r="J1764" s="158">
        <v>12</v>
      </c>
      <c r="K1764" s="159">
        <v>44958</v>
      </c>
      <c r="L1764" s="159">
        <v>45323</v>
      </c>
      <c r="M1764" s="513">
        <f t="shared" si="73"/>
        <v>52.142857142857146</v>
      </c>
      <c r="N1764" s="129">
        <v>12</v>
      </c>
      <c r="O1764" s="128" t="s">
        <v>5035</v>
      </c>
      <c r="P1764" s="511">
        <f t="shared" si="74"/>
        <v>1</v>
      </c>
      <c r="Q1764" s="512" t="str" cm="1">
        <f t="array" aca="1" ref="Q1764" ca="1">IF(ISNUMBER(P1764),IF(P1764=100%,"CUMPLIDA",IF(AND(ISNUMBER(L1764),ISNUMBER(INDIRECT("FECHA_"&amp;$B1764,1))), IF(L1764&lt;=INDIRECT("FECHA_"&amp;$B1764,1),"INCUMPLIDA","PROCESO"), "VERIFICAR FECHA")),"SIN VALOR AVANCE")</f>
        <v>CUMPLIDA</v>
      </c>
    </row>
    <row r="1765" spans="1:17" ht="180.75">
      <c r="A1765" s="167" t="s">
        <v>19</v>
      </c>
      <c r="B1765" s="148" t="s">
        <v>13</v>
      </c>
      <c r="C1765" s="564" t="s">
        <v>453</v>
      </c>
      <c r="D1765" s="564" t="s">
        <v>67</v>
      </c>
      <c r="E1765" s="563" t="s">
        <v>5036</v>
      </c>
      <c r="F1765" s="563" t="s">
        <v>522</v>
      </c>
      <c r="G1765" s="150" t="s">
        <v>489</v>
      </c>
      <c r="H1765" s="128" t="s">
        <v>459</v>
      </c>
      <c r="I1765" s="128" t="s">
        <v>460</v>
      </c>
      <c r="J1765" s="158">
        <v>3</v>
      </c>
      <c r="K1765" s="159">
        <v>44958</v>
      </c>
      <c r="L1765" s="159">
        <v>45323</v>
      </c>
      <c r="M1765" s="513">
        <f t="shared" si="73"/>
        <v>52.142857142857146</v>
      </c>
      <c r="N1765" s="129">
        <v>3</v>
      </c>
      <c r="O1765" s="128" t="s">
        <v>5037</v>
      </c>
      <c r="P1765" s="511">
        <f t="shared" si="74"/>
        <v>1</v>
      </c>
      <c r="Q1765" s="512" t="str" cm="1">
        <f t="array" aca="1" ref="Q1765" ca="1">IF(ISNUMBER(P1765),IF(P1765=100%,"CUMPLIDA",IF(AND(ISNUMBER(L1765),ISNUMBER(INDIRECT("FECHA_"&amp;$B1765,1))), IF(L1765&lt;=INDIRECT("FECHA_"&amp;$B1765,1),"INCUMPLIDA","PROCESO"), "VERIFICAR FECHA")),"SIN VALOR AVANCE")</f>
        <v>CUMPLIDA</v>
      </c>
    </row>
    <row r="1766" spans="1:17" ht="75.75">
      <c r="A1766" s="167" t="s">
        <v>19</v>
      </c>
      <c r="B1766" s="148" t="s">
        <v>13</v>
      </c>
      <c r="C1766" s="564"/>
      <c r="D1766" s="564"/>
      <c r="E1766" s="563"/>
      <c r="F1766" s="563" t="s">
        <v>522</v>
      </c>
      <c r="G1766" s="150" t="s">
        <v>461</v>
      </c>
      <c r="H1766" s="175" t="s">
        <v>227</v>
      </c>
      <c r="I1766" s="128" t="s">
        <v>228</v>
      </c>
      <c r="J1766" s="158">
        <v>1</v>
      </c>
      <c r="K1766" s="159">
        <v>45231</v>
      </c>
      <c r="L1766" s="159">
        <v>45504</v>
      </c>
      <c r="M1766" s="513">
        <f t="shared" si="73"/>
        <v>39</v>
      </c>
      <c r="N1766" s="129">
        <v>1</v>
      </c>
      <c r="O1766" s="160" t="s">
        <v>4894</v>
      </c>
      <c r="P1766" s="511">
        <f t="shared" si="74"/>
        <v>1</v>
      </c>
      <c r="Q1766" s="512" t="str" cm="1">
        <f t="array" aca="1" ref="Q1766" ca="1">IF(ISNUMBER(P1766),IF(P1766=100%,"CUMPLIDA",IF(AND(ISNUMBER(L1766),ISNUMBER(INDIRECT("FECHA_"&amp;$B1766,1))), IF(L1766&lt;=INDIRECT("FECHA_"&amp;$B1766,1),"INCUMPLIDA","PROCESO"), "VERIFICAR FECHA")),"SIN VALOR AVANCE")</f>
        <v>CUMPLIDA</v>
      </c>
    </row>
    <row r="1767" spans="1:17" ht="225.75">
      <c r="A1767" s="167" t="s">
        <v>19</v>
      </c>
      <c r="B1767" s="148" t="s">
        <v>13</v>
      </c>
      <c r="C1767" s="564"/>
      <c r="D1767" s="564"/>
      <c r="E1767" s="563"/>
      <c r="F1767" s="563" t="s">
        <v>522</v>
      </c>
      <c r="G1767" s="150" t="s">
        <v>461</v>
      </c>
      <c r="H1767" s="175" t="s">
        <v>230</v>
      </c>
      <c r="I1767" s="128" t="s">
        <v>231</v>
      </c>
      <c r="J1767" s="158">
        <v>1</v>
      </c>
      <c r="K1767" s="159">
        <v>45231</v>
      </c>
      <c r="L1767" s="159">
        <v>45504</v>
      </c>
      <c r="M1767" s="513">
        <f t="shared" si="73"/>
        <v>39</v>
      </c>
      <c r="N1767" s="129">
        <v>1</v>
      </c>
      <c r="O1767" s="160" t="s">
        <v>4988</v>
      </c>
      <c r="P1767" s="511">
        <f t="shared" si="74"/>
        <v>1</v>
      </c>
      <c r="Q1767" s="512" t="str" cm="1">
        <f t="array" aca="1" ref="Q1767" ca="1">IF(ISNUMBER(P1767),IF(P1767=100%,"CUMPLIDA",IF(AND(ISNUMBER(L1767),ISNUMBER(INDIRECT("FECHA_"&amp;$B1767,1))), IF(L1767&lt;=INDIRECT("FECHA_"&amp;$B1767,1),"INCUMPLIDA","PROCESO"), "VERIFICAR FECHA")),"SIN VALOR AVANCE")</f>
        <v>CUMPLIDA</v>
      </c>
    </row>
    <row r="1768" spans="1:17" ht="150.75">
      <c r="A1768" s="167" t="s">
        <v>19</v>
      </c>
      <c r="B1768" s="148" t="s">
        <v>13</v>
      </c>
      <c r="C1768" s="564"/>
      <c r="D1768" s="564"/>
      <c r="E1768" s="563"/>
      <c r="F1768" s="563" t="s">
        <v>522</v>
      </c>
      <c r="G1768" s="150" t="s">
        <v>117</v>
      </c>
      <c r="H1768" s="128" t="s">
        <v>118</v>
      </c>
      <c r="I1768" s="128" t="s">
        <v>119</v>
      </c>
      <c r="J1768" s="166">
        <v>1</v>
      </c>
      <c r="K1768" s="186">
        <v>45323</v>
      </c>
      <c r="L1768" s="186">
        <v>45747</v>
      </c>
      <c r="M1768" s="513">
        <f t="shared" si="73"/>
        <v>60.571428571428569</v>
      </c>
      <c r="N1768" s="129">
        <v>1</v>
      </c>
      <c r="O1768" s="160" t="s">
        <v>4989</v>
      </c>
      <c r="P1768" s="511">
        <f t="shared" si="74"/>
        <v>1</v>
      </c>
      <c r="Q1768" s="512" t="str" cm="1">
        <f t="array" aca="1" ref="Q1768" ca="1">IF(ISNUMBER(P1768),IF(P1768=100%,"CUMPLIDA",IF(AND(ISNUMBER(L1768),ISNUMBER(INDIRECT("FECHA_"&amp;$B1768,1))), IF(L1768&lt;=INDIRECT("FECHA_"&amp;$B1768,1),"INCUMPLIDA","PROCESO"), "VERIFICAR FECHA")),"SIN VALOR AVANCE")</f>
        <v>CUMPLIDA</v>
      </c>
    </row>
    <row r="1769" spans="1:17" ht="75.75">
      <c r="A1769" s="167" t="s">
        <v>19</v>
      </c>
      <c r="B1769" s="148" t="s">
        <v>13</v>
      </c>
      <c r="C1769" s="564"/>
      <c r="D1769" s="564"/>
      <c r="E1769" s="563"/>
      <c r="F1769" s="563" t="s">
        <v>522</v>
      </c>
      <c r="G1769" s="150" t="s">
        <v>120</v>
      </c>
      <c r="H1769" s="128" t="s">
        <v>120</v>
      </c>
      <c r="I1769" s="128" t="s">
        <v>121</v>
      </c>
      <c r="J1769" s="166">
        <v>1</v>
      </c>
      <c r="K1769" s="186">
        <v>45323</v>
      </c>
      <c r="L1769" s="186">
        <v>45747</v>
      </c>
      <c r="M1769" s="513">
        <f t="shared" si="73"/>
        <v>60.571428571428569</v>
      </c>
      <c r="N1769" s="129">
        <v>1</v>
      </c>
      <c r="O1769" s="160" t="s">
        <v>4938</v>
      </c>
      <c r="P1769" s="511">
        <f t="shared" si="74"/>
        <v>1</v>
      </c>
      <c r="Q1769" s="512" t="str" cm="1">
        <f t="array" aca="1" ref="Q1769" ca="1">IF(ISNUMBER(P1769),IF(P1769=100%,"CUMPLIDA",IF(AND(ISNUMBER(L1769),ISNUMBER(INDIRECT("FECHA_"&amp;$B1769,1))), IF(L1769&lt;=INDIRECT("FECHA_"&amp;$B1769,1),"INCUMPLIDA","PROCESO"), "VERIFICAR FECHA")),"SIN VALOR AVANCE")</f>
        <v>CUMPLIDA</v>
      </c>
    </row>
    <row r="1770" spans="1:17" ht="75.75">
      <c r="A1770" s="167" t="s">
        <v>19</v>
      </c>
      <c r="B1770" s="148" t="s">
        <v>13</v>
      </c>
      <c r="C1770" s="564"/>
      <c r="D1770" s="564"/>
      <c r="E1770" s="563"/>
      <c r="F1770" s="563" t="s">
        <v>522</v>
      </c>
      <c r="G1770" s="150" t="s">
        <v>194</v>
      </c>
      <c r="H1770" s="128" t="s">
        <v>195</v>
      </c>
      <c r="I1770" s="128" t="s">
        <v>196</v>
      </c>
      <c r="J1770" s="166">
        <v>1</v>
      </c>
      <c r="K1770" s="186">
        <v>45231</v>
      </c>
      <c r="L1770" s="186">
        <v>45747</v>
      </c>
      <c r="M1770" s="513">
        <f t="shared" si="73"/>
        <v>73.714285714285708</v>
      </c>
      <c r="N1770" s="129">
        <v>1</v>
      </c>
      <c r="O1770" s="160" t="s">
        <v>4938</v>
      </c>
      <c r="P1770" s="511">
        <f t="shared" si="74"/>
        <v>1</v>
      </c>
      <c r="Q1770" s="512" t="str" cm="1">
        <f t="array" aca="1" ref="Q1770" ca="1">IF(ISNUMBER(P1770),IF(P1770=100%,"CUMPLIDA",IF(AND(ISNUMBER(L1770),ISNUMBER(INDIRECT("FECHA_"&amp;$B1770,1))), IF(L1770&lt;=INDIRECT("FECHA_"&amp;$B1770,1),"INCUMPLIDA","PROCESO"), "VERIFICAR FECHA")),"SIN VALOR AVANCE")</f>
        <v>CUMPLIDA</v>
      </c>
    </row>
    <row r="1771" spans="1:17" ht="150.75">
      <c r="A1771" s="167" t="s">
        <v>19</v>
      </c>
      <c r="B1771" s="148" t="s">
        <v>13</v>
      </c>
      <c r="C1771" s="564"/>
      <c r="D1771" s="564"/>
      <c r="E1771" s="563"/>
      <c r="F1771" s="563" t="s">
        <v>522</v>
      </c>
      <c r="G1771" s="150" t="s">
        <v>122</v>
      </c>
      <c r="H1771" s="128" t="s">
        <v>122</v>
      </c>
      <c r="I1771" s="128" t="s">
        <v>200</v>
      </c>
      <c r="J1771" s="166">
        <v>1</v>
      </c>
      <c r="K1771" s="186">
        <v>45323</v>
      </c>
      <c r="L1771" s="186">
        <v>45747</v>
      </c>
      <c r="M1771" s="513">
        <f t="shared" si="73"/>
        <v>60.571428571428569</v>
      </c>
      <c r="N1771" s="129">
        <v>1</v>
      </c>
      <c r="O1771" s="160" t="s">
        <v>4989</v>
      </c>
      <c r="P1771" s="511">
        <f t="shared" si="74"/>
        <v>1</v>
      </c>
      <c r="Q1771" s="512" t="str" cm="1">
        <f t="array" aca="1" ref="Q1771" ca="1">IF(ISNUMBER(P1771),IF(P1771=100%,"CUMPLIDA",IF(AND(ISNUMBER(L1771),ISNUMBER(INDIRECT("FECHA_"&amp;$B1771,1))), IF(L1771&lt;=INDIRECT("FECHA_"&amp;$B1771,1),"INCUMPLIDA","PROCESO"), "VERIFICAR FECHA")),"SIN VALOR AVANCE")</f>
        <v>CUMPLIDA</v>
      </c>
    </row>
    <row r="1772" spans="1:17" ht="75.75">
      <c r="A1772" s="167" t="s">
        <v>19</v>
      </c>
      <c r="B1772" s="148" t="s">
        <v>13</v>
      </c>
      <c r="C1772" s="564"/>
      <c r="D1772" s="564"/>
      <c r="E1772" s="563"/>
      <c r="F1772" s="563" t="s">
        <v>522</v>
      </c>
      <c r="G1772" s="150" t="s">
        <v>288</v>
      </c>
      <c r="H1772" s="128" t="s">
        <v>288</v>
      </c>
      <c r="I1772" s="128" t="s">
        <v>125</v>
      </c>
      <c r="J1772" s="166">
        <v>1</v>
      </c>
      <c r="K1772" s="186">
        <v>45231</v>
      </c>
      <c r="L1772" s="186">
        <v>45747</v>
      </c>
      <c r="M1772" s="513">
        <f t="shared" si="73"/>
        <v>73.714285714285708</v>
      </c>
      <c r="N1772" s="129">
        <v>1</v>
      </c>
      <c r="O1772" s="160" t="s">
        <v>4938</v>
      </c>
      <c r="P1772" s="511">
        <f t="shared" si="74"/>
        <v>1</v>
      </c>
      <c r="Q1772" s="512" t="str" cm="1">
        <f t="array" aca="1" ref="Q1772" ca="1">IF(ISNUMBER(P1772),IF(P1772=100%,"CUMPLIDA",IF(AND(ISNUMBER(L1772),ISNUMBER(INDIRECT("FECHA_"&amp;$B1772,1))), IF(L1772&lt;=INDIRECT("FECHA_"&amp;$B1772,1),"INCUMPLIDA","PROCESO"), "VERIFICAR FECHA")),"SIN VALOR AVANCE")</f>
        <v>CUMPLIDA</v>
      </c>
    </row>
    <row r="1773" spans="1:17" ht="225.75">
      <c r="A1773" s="167" t="s">
        <v>19</v>
      </c>
      <c r="B1773" s="148" t="s">
        <v>13</v>
      </c>
      <c r="C1773" s="564"/>
      <c r="D1773" s="564"/>
      <c r="E1773" s="563"/>
      <c r="F1773" s="563" t="s">
        <v>522</v>
      </c>
      <c r="G1773" s="150" t="s">
        <v>289</v>
      </c>
      <c r="H1773" s="128" t="s">
        <v>289</v>
      </c>
      <c r="I1773" s="128" t="s">
        <v>233</v>
      </c>
      <c r="J1773" s="166">
        <v>1</v>
      </c>
      <c r="K1773" s="186">
        <v>45231</v>
      </c>
      <c r="L1773" s="186">
        <v>45808</v>
      </c>
      <c r="M1773" s="513">
        <f t="shared" si="73"/>
        <v>82.428571428571431</v>
      </c>
      <c r="N1773" s="129">
        <v>1</v>
      </c>
      <c r="O1773" s="160" t="s">
        <v>4988</v>
      </c>
      <c r="P1773" s="511">
        <f t="shared" si="74"/>
        <v>1</v>
      </c>
      <c r="Q1773" s="512" t="str" cm="1">
        <f t="array" aca="1" ref="Q1773" ca="1">IF(ISNUMBER(P1773),IF(P1773=100%,"CUMPLIDA",IF(AND(ISNUMBER(L1773),ISNUMBER(INDIRECT("FECHA_"&amp;$B1773,1))), IF(L1773&lt;=INDIRECT("FECHA_"&amp;$B1773,1),"INCUMPLIDA","PROCESO"), "VERIFICAR FECHA")),"SIN VALOR AVANCE")</f>
        <v>CUMPLIDA</v>
      </c>
    </row>
    <row r="1774" spans="1:17" ht="75.75">
      <c r="A1774" s="167" t="s">
        <v>19</v>
      </c>
      <c r="B1774" s="148" t="s">
        <v>13</v>
      </c>
      <c r="C1774" s="564" t="s">
        <v>453</v>
      </c>
      <c r="D1774" s="564" t="s">
        <v>67</v>
      </c>
      <c r="E1774" s="563"/>
      <c r="F1774" s="563" t="s">
        <v>522</v>
      </c>
      <c r="G1774" s="150" t="s">
        <v>128</v>
      </c>
      <c r="H1774" s="128" t="s">
        <v>129</v>
      </c>
      <c r="I1774" s="128" t="s">
        <v>130</v>
      </c>
      <c r="J1774" s="166">
        <v>12</v>
      </c>
      <c r="K1774" s="186">
        <v>46024</v>
      </c>
      <c r="L1774" s="186">
        <v>47118</v>
      </c>
      <c r="M1774" s="513">
        <f t="shared" si="73"/>
        <v>156.28571428571428</v>
      </c>
      <c r="N1774" s="129">
        <v>0</v>
      </c>
      <c r="O1774" s="160" t="s">
        <v>4938</v>
      </c>
      <c r="P1774" s="511">
        <f t="shared" si="74"/>
        <v>0</v>
      </c>
      <c r="Q1774" s="512" t="str" cm="1">
        <f t="array" aca="1" ref="Q1774" ca="1">IF(ISNUMBER(P1774),IF(P1774=100%,"CUMPLIDA",IF(AND(ISNUMBER(L1774),ISNUMBER(INDIRECT("FECHA_"&amp;$B1774,1))), IF(L1774&lt;=INDIRECT("FECHA_"&amp;$B1774,1),"INCUMPLIDA","PROCESO"), "VERIFICAR FECHA")),"SIN VALOR AVANCE")</f>
        <v>PROCESO</v>
      </c>
    </row>
    <row r="1775" spans="1:17" ht="150.75">
      <c r="A1775" s="167" t="s">
        <v>19</v>
      </c>
      <c r="B1775" s="148" t="s">
        <v>13</v>
      </c>
      <c r="C1775" s="564" t="s">
        <v>453</v>
      </c>
      <c r="D1775" s="564" t="s">
        <v>67</v>
      </c>
      <c r="E1775" s="563"/>
      <c r="F1775" s="563" t="s">
        <v>522</v>
      </c>
      <c r="G1775" s="150" t="s">
        <v>131</v>
      </c>
      <c r="H1775" s="128" t="s">
        <v>132</v>
      </c>
      <c r="I1775" s="128" t="s">
        <v>133</v>
      </c>
      <c r="J1775" s="166">
        <v>1</v>
      </c>
      <c r="K1775" s="186">
        <v>46024</v>
      </c>
      <c r="L1775" s="186">
        <v>47118</v>
      </c>
      <c r="M1775" s="513">
        <f t="shared" si="73"/>
        <v>156.28571428571428</v>
      </c>
      <c r="N1775" s="129">
        <v>0</v>
      </c>
      <c r="O1775" s="160" t="s">
        <v>4989</v>
      </c>
      <c r="P1775" s="511">
        <f t="shared" si="74"/>
        <v>0</v>
      </c>
      <c r="Q1775" s="512" t="str" cm="1">
        <f t="array" aca="1" ref="Q1775" ca="1">IF(ISNUMBER(P1775),IF(P1775=100%,"CUMPLIDA",IF(AND(ISNUMBER(L1775),ISNUMBER(INDIRECT("FECHA_"&amp;$B1775,1))), IF(L1775&lt;=INDIRECT("FECHA_"&amp;$B1775,1),"INCUMPLIDA","PROCESO"), "VERIFICAR FECHA")),"SIN VALOR AVANCE")</f>
        <v>PROCESO</v>
      </c>
    </row>
    <row r="1776" spans="1:17" ht="225.75">
      <c r="A1776" s="167" t="s">
        <v>19</v>
      </c>
      <c r="B1776" s="148" t="s">
        <v>13</v>
      </c>
      <c r="C1776" s="564" t="s">
        <v>453</v>
      </c>
      <c r="D1776" s="564" t="s">
        <v>67</v>
      </c>
      <c r="E1776" s="563"/>
      <c r="F1776" s="563" t="s">
        <v>522</v>
      </c>
      <c r="G1776" s="150" t="s">
        <v>134</v>
      </c>
      <c r="H1776" s="128" t="s">
        <v>135</v>
      </c>
      <c r="I1776" s="128" t="s">
        <v>136</v>
      </c>
      <c r="J1776" s="166">
        <v>2</v>
      </c>
      <c r="K1776" s="186">
        <v>46024</v>
      </c>
      <c r="L1776" s="186">
        <v>47118</v>
      </c>
      <c r="M1776" s="513">
        <f t="shared" si="73"/>
        <v>156.28571428571428</v>
      </c>
      <c r="N1776" s="129">
        <v>0</v>
      </c>
      <c r="O1776" s="160" t="s">
        <v>4988</v>
      </c>
      <c r="P1776" s="511">
        <f t="shared" si="74"/>
        <v>0</v>
      </c>
      <c r="Q1776" s="512" t="str" cm="1">
        <f t="array" aca="1" ref="Q1776" ca="1">IF(ISNUMBER(P1776),IF(P1776=100%,"CUMPLIDA",IF(AND(ISNUMBER(L1776),ISNUMBER(INDIRECT("FECHA_"&amp;$B1776,1))), IF(L1776&lt;=INDIRECT("FECHA_"&amp;$B1776,1),"INCUMPLIDA","PROCESO"), "VERIFICAR FECHA")),"SIN VALOR AVANCE")</f>
        <v>PROCESO</v>
      </c>
    </row>
    <row r="1777" spans="1:17" ht="105.75">
      <c r="A1777" s="167" t="s">
        <v>19</v>
      </c>
      <c r="B1777" s="148" t="s">
        <v>13</v>
      </c>
      <c r="C1777" s="564" t="s">
        <v>453</v>
      </c>
      <c r="D1777" s="564" t="s">
        <v>67</v>
      </c>
      <c r="E1777" s="563"/>
      <c r="F1777" s="563" t="s">
        <v>522</v>
      </c>
      <c r="G1777" s="150" t="s">
        <v>462</v>
      </c>
      <c r="H1777" s="128" t="s">
        <v>463</v>
      </c>
      <c r="I1777" s="128" t="s">
        <v>464</v>
      </c>
      <c r="J1777" s="158">
        <v>1</v>
      </c>
      <c r="K1777" s="159">
        <v>44927</v>
      </c>
      <c r="L1777" s="159">
        <v>45016</v>
      </c>
      <c r="M1777" s="513">
        <f t="shared" si="73"/>
        <v>12.714285714285714</v>
      </c>
      <c r="N1777" s="129">
        <v>1</v>
      </c>
      <c r="O1777" s="128" t="s">
        <v>5038</v>
      </c>
      <c r="P1777" s="511">
        <f t="shared" si="74"/>
        <v>1</v>
      </c>
      <c r="Q1777" s="512" t="str" cm="1">
        <f t="array" aca="1" ref="Q1777" ca="1">IF(ISNUMBER(P1777),IF(P1777=100%,"CUMPLIDA",IF(AND(ISNUMBER(L1777),ISNUMBER(INDIRECT("FECHA_"&amp;$B1777,1))), IF(L1777&lt;=INDIRECT("FECHA_"&amp;$B1777,1),"INCUMPLIDA","PROCESO"), "VERIFICAR FECHA")),"SIN VALOR AVANCE")</f>
        <v>CUMPLIDA</v>
      </c>
    </row>
    <row r="1778" spans="1:17" ht="165.75">
      <c r="A1778" s="167" t="s">
        <v>19</v>
      </c>
      <c r="B1778" s="148" t="s">
        <v>13</v>
      </c>
      <c r="C1778" s="564" t="s">
        <v>453</v>
      </c>
      <c r="D1778" s="564" t="s">
        <v>67</v>
      </c>
      <c r="E1778" s="563"/>
      <c r="F1778" s="563" t="s">
        <v>522</v>
      </c>
      <c r="G1778" s="150" t="s">
        <v>462</v>
      </c>
      <c r="H1778" s="128" t="s">
        <v>490</v>
      </c>
      <c r="I1778" s="128" t="s">
        <v>224</v>
      </c>
      <c r="J1778" s="158">
        <v>1</v>
      </c>
      <c r="K1778" s="159">
        <v>45017</v>
      </c>
      <c r="L1778" s="159">
        <v>45138</v>
      </c>
      <c r="M1778" s="513">
        <f t="shared" si="73"/>
        <v>17.285714285714285</v>
      </c>
      <c r="N1778" s="129">
        <v>1</v>
      </c>
      <c r="O1778" s="128" t="s">
        <v>5039</v>
      </c>
      <c r="P1778" s="511">
        <f t="shared" si="74"/>
        <v>1</v>
      </c>
      <c r="Q1778" s="512" t="str" cm="1">
        <f t="array" aca="1" ref="Q1778" ca="1">IF(ISNUMBER(P1778),IF(P1778=100%,"CUMPLIDA",IF(AND(ISNUMBER(L1778),ISNUMBER(INDIRECT("FECHA_"&amp;$B1778,1))), IF(L1778&lt;=INDIRECT("FECHA_"&amp;$B1778,1),"INCUMPLIDA","PROCESO"), "VERIFICAR FECHA")),"SIN VALOR AVANCE")</f>
        <v>CUMPLIDA</v>
      </c>
    </row>
    <row r="1779" spans="1:17" ht="105.75">
      <c r="A1779" s="167" t="s">
        <v>19</v>
      </c>
      <c r="B1779" s="148" t="s">
        <v>13</v>
      </c>
      <c r="C1779" s="564" t="s">
        <v>453</v>
      </c>
      <c r="D1779" s="564" t="s">
        <v>67</v>
      </c>
      <c r="E1779" s="563"/>
      <c r="F1779" s="563" t="s">
        <v>522</v>
      </c>
      <c r="G1779" s="150" t="s">
        <v>523</v>
      </c>
      <c r="H1779" s="128" t="s">
        <v>524</v>
      </c>
      <c r="I1779" s="128" t="s">
        <v>224</v>
      </c>
      <c r="J1779" s="158">
        <v>1</v>
      </c>
      <c r="K1779" s="159">
        <v>44958</v>
      </c>
      <c r="L1779" s="159">
        <v>44985</v>
      </c>
      <c r="M1779" s="513">
        <f t="shared" si="73"/>
        <v>3.8571428571428572</v>
      </c>
      <c r="N1779" s="129">
        <v>1</v>
      </c>
      <c r="O1779" s="128" t="s">
        <v>5040</v>
      </c>
      <c r="P1779" s="511">
        <f t="shared" si="74"/>
        <v>1</v>
      </c>
      <c r="Q1779" s="512" t="str" cm="1">
        <f t="array" aca="1" ref="Q1779" ca="1">IF(ISNUMBER(P1779),IF(P1779=100%,"CUMPLIDA",IF(AND(ISNUMBER(L1779),ISNUMBER(INDIRECT("FECHA_"&amp;$B1779,1))), IF(L1779&lt;=INDIRECT("FECHA_"&amp;$B1779,1),"INCUMPLIDA","PROCESO"), "VERIFICAR FECHA")),"SIN VALOR AVANCE")</f>
        <v>CUMPLIDA</v>
      </c>
    </row>
    <row r="1780" spans="1:17" ht="105.75">
      <c r="A1780" s="167" t="s">
        <v>19</v>
      </c>
      <c r="B1780" s="148" t="s">
        <v>13</v>
      </c>
      <c r="C1780" s="564" t="s">
        <v>453</v>
      </c>
      <c r="D1780" s="564" t="s">
        <v>67</v>
      </c>
      <c r="E1780" s="563"/>
      <c r="F1780" s="563" t="s">
        <v>522</v>
      </c>
      <c r="G1780" s="150" t="s">
        <v>525</v>
      </c>
      <c r="H1780" s="128" t="s">
        <v>526</v>
      </c>
      <c r="I1780" s="128" t="s">
        <v>527</v>
      </c>
      <c r="J1780" s="158">
        <v>1</v>
      </c>
      <c r="K1780" s="159">
        <v>44986</v>
      </c>
      <c r="L1780" s="159">
        <v>45015</v>
      </c>
      <c r="M1780" s="513">
        <f t="shared" si="73"/>
        <v>4.1428571428571432</v>
      </c>
      <c r="N1780" s="129">
        <v>1</v>
      </c>
      <c r="O1780" s="128" t="s">
        <v>5004</v>
      </c>
      <c r="P1780" s="511">
        <f t="shared" si="74"/>
        <v>1</v>
      </c>
      <c r="Q1780" s="512" t="str" cm="1">
        <f t="array" aca="1" ref="Q1780" ca="1">IF(ISNUMBER(P1780),IF(P1780=100%,"CUMPLIDA",IF(AND(ISNUMBER(L1780),ISNUMBER(INDIRECT("FECHA_"&amp;$B1780,1))), IF(L1780&lt;=INDIRECT("FECHA_"&amp;$B1780,1),"INCUMPLIDA","PROCESO"), "VERIFICAR FECHA")),"SIN VALOR AVANCE")</f>
        <v>CUMPLIDA</v>
      </c>
    </row>
    <row r="1781" spans="1:17" ht="165.75">
      <c r="A1781" s="167" t="s">
        <v>19</v>
      </c>
      <c r="B1781" s="148" t="s">
        <v>13</v>
      </c>
      <c r="C1781" s="564" t="s">
        <v>453</v>
      </c>
      <c r="D1781" s="564" t="s">
        <v>67</v>
      </c>
      <c r="E1781" s="563" t="s">
        <v>5041</v>
      </c>
      <c r="F1781" s="563" t="s">
        <v>528</v>
      </c>
      <c r="G1781" s="150" t="s">
        <v>489</v>
      </c>
      <c r="H1781" s="128" t="s">
        <v>459</v>
      </c>
      <c r="I1781" s="128" t="s">
        <v>460</v>
      </c>
      <c r="J1781" s="158">
        <v>3</v>
      </c>
      <c r="K1781" s="159">
        <v>44958</v>
      </c>
      <c r="L1781" s="159">
        <v>45323</v>
      </c>
      <c r="M1781" s="513">
        <f t="shared" si="73"/>
        <v>52.142857142857146</v>
      </c>
      <c r="N1781" s="129">
        <v>3</v>
      </c>
      <c r="O1781" s="128" t="s">
        <v>5042</v>
      </c>
      <c r="P1781" s="511">
        <f t="shared" si="74"/>
        <v>1</v>
      </c>
      <c r="Q1781" s="512" t="str" cm="1">
        <f t="array" aca="1" ref="Q1781" ca="1">IF(ISNUMBER(P1781),IF(P1781=100%,"CUMPLIDA",IF(AND(ISNUMBER(L1781),ISNUMBER(INDIRECT("FECHA_"&amp;$B1781,1))), IF(L1781&lt;=INDIRECT("FECHA_"&amp;$B1781,1),"INCUMPLIDA","PROCESO"), "VERIFICAR FECHA")),"SIN VALOR AVANCE")</f>
        <v>CUMPLIDA</v>
      </c>
    </row>
    <row r="1782" spans="1:17" ht="75.75">
      <c r="A1782" s="167" t="s">
        <v>19</v>
      </c>
      <c r="B1782" s="148" t="s">
        <v>13</v>
      </c>
      <c r="C1782" s="564" t="s">
        <v>453</v>
      </c>
      <c r="D1782" s="564" t="s">
        <v>67</v>
      </c>
      <c r="E1782" s="563"/>
      <c r="F1782" s="563" t="s">
        <v>528</v>
      </c>
      <c r="G1782" s="563" t="s">
        <v>461</v>
      </c>
      <c r="H1782" s="175" t="s">
        <v>227</v>
      </c>
      <c r="I1782" s="128" t="s">
        <v>228</v>
      </c>
      <c r="J1782" s="158">
        <v>1</v>
      </c>
      <c r="K1782" s="159">
        <v>45231</v>
      </c>
      <c r="L1782" s="159">
        <v>45504</v>
      </c>
      <c r="M1782" s="513">
        <f t="shared" si="73"/>
        <v>39</v>
      </c>
      <c r="N1782" s="129">
        <v>1</v>
      </c>
      <c r="O1782" s="160" t="s">
        <v>4894</v>
      </c>
      <c r="P1782" s="511">
        <f t="shared" si="74"/>
        <v>1</v>
      </c>
      <c r="Q1782" s="512" t="str" cm="1">
        <f t="array" aca="1" ref="Q1782" ca="1">IF(ISNUMBER(P1782),IF(P1782=100%,"CUMPLIDA",IF(AND(ISNUMBER(L1782),ISNUMBER(INDIRECT("FECHA_"&amp;$B1782,1))), IF(L1782&lt;=INDIRECT("FECHA_"&amp;$B1782,1),"INCUMPLIDA","PROCESO"), "VERIFICAR FECHA")),"SIN VALOR AVANCE")</f>
        <v>CUMPLIDA</v>
      </c>
    </row>
    <row r="1783" spans="1:17" ht="210.75">
      <c r="A1783" s="167" t="s">
        <v>19</v>
      </c>
      <c r="B1783" s="148" t="s">
        <v>13</v>
      </c>
      <c r="C1783" s="564"/>
      <c r="D1783" s="564"/>
      <c r="E1783" s="563"/>
      <c r="F1783" s="563" t="s">
        <v>528</v>
      </c>
      <c r="G1783" s="563"/>
      <c r="H1783" s="175" t="s">
        <v>230</v>
      </c>
      <c r="I1783" s="128" t="s">
        <v>231</v>
      </c>
      <c r="J1783" s="158">
        <v>1</v>
      </c>
      <c r="K1783" s="159">
        <v>45231</v>
      </c>
      <c r="L1783" s="159">
        <v>45504</v>
      </c>
      <c r="M1783" s="513">
        <f t="shared" si="73"/>
        <v>39</v>
      </c>
      <c r="N1783" s="129">
        <v>1</v>
      </c>
      <c r="O1783" s="160" t="s">
        <v>5043</v>
      </c>
      <c r="P1783" s="511">
        <f t="shared" si="74"/>
        <v>1</v>
      </c>
      <c r="Q1783" s="512" t="str" cm="1">
        <f t="array" aca="1" ref="Q1783" ca="1">IF(ISNUMBER(P1783),IF(P1783=100%,"CUMPLIDA",IF(AND(ISNUMBER(L1783),ISNUMBER(INDIRECT("FECHA_"&amp;$B1783,1))), IF(L1783&lt;=INDIRECT("FECHA_"&amp;$B1783,1),"INCUMPLIDA","PROCESO"), "VERIFICAR FECHA")),"SIN VALOR AVANCE")</f>
        <v>CUMPLIDA</v>
      </c>
    </row>
    <row r="1784" spans="1:17" ht="150.75">
      <c r="A1784" s="167" t="s">
        <v>19</v>
      </c>
      <c r="B1784" s="148" t="s">
        <v>13</v>
      </c>
      <c r="C1784" s="564"/>
      <c r="D1784" s="564"/>
      <c r="E1784" s="563"/>
      <c r="F1784" s="563" t="s">
        <v>528</v>
      </c>
      <c r="G1784" s="150" t="s">
        <v>117</v>
      </c>
      <c r="H1784" s="128" t="s">
        <v>118</v>
      </c>
      <c r="I1784" s="128" t="s">
        <v>119</v>
      </c>
      <c r="J1784" s="166">
        <v>1</v>
      </c>
      <c r="K1784" s="186">
        <v>45323</v>
      </c>
      <c r="L1784" s="186">
        <v>45747</v>
      </c>
      <c r="M1784" s="513">
        <f t="shared" si="73"/>
        <v>60.571428571428569</v>
      </c>
      <c r="N1784" s="129">
        <v>1</v>
      </c>
      <c r="O1784" s="160" t="s">
        <v>4989</v>
      </c>
      <c r="P1784" s="511">
        <f t="shared" si="74"/>
        <v>1</v>
      </c>
      <c r="Q1784" s="512" t="str" cm="1">
        <f t="array" aca="1" ref="Q1784" ca="1">IF(ISNUMBER(P1784),IF(P1784=100%,"CUMPLIDA",IF(AND(ISNUMBER(L1784),ISNUMBER(INDIRECT("FECHA_"&amp;$B1784,1))), IF(L1784&lt;=INDIRECT("FECHA_"&amp;$B1784,1),"INCUMPLIDA","PROCESO"), "VERIFICAR FECHA")),"SIN VALOR AVANCE")</f>
        <v>CUMPLIDA</v>
      </c>
    </row>
    <row r="1785" spans="1:17" ht="75.75">
      <c r="A1785" s="167" t="s">
        <v>19</v>
      </c>
      <c r="B1785" s="148" t="s">
        <v>13</v>
      </c>
      <c r="C1785" s="564"/>
      <c r="D1785" s="564"/>
      <c r="E1785" s="563"/>
      <c r="F1785" s="563" t="s">
        <v>528</v>
      </c>
      <c r="G1785" s="150" t="s">
        <v>120</v>
      </c>
      <c r="H1785" s="128" t="s">
        <v>120</v>
      </c>
      <c r="I1785" s="128" t="s">
        <v>121</v>
      </c>
      <c r="J1785" s="166">
        <v>1</v>
      </c>
      <c r="K1785" s="186">
        <v>45323</v>
      </c>
      <c r="L1785" s="186">
        <v>45747</v>
      </c>
      <c r="M1785" s="513">
        <f t="shared" si="73"/>
        <v>60.571428571428569</v>
      </c>
      <c r="N1785" s="129">
        <v>1</v>
      </c>
      <c r="O1785" s="160" t="s">
        <v>4938</v>
      </c>
      <c r="P1785" s="511">
        <f t="shared" si="74"/>
        <v>1</v>
      </c>
      <c r="Q1785" s="512" t="str" cm="1">
        <f t="array" aca="1" ref="Q1785" ca="1">IF(ISNUMBER(P1785),IF(P1785=100%,"CUMPLIDA",IF(AND(ISNUMBER(L1785),ISNUMBER(INDIRECT("FECHA_"&amp;$B1785,1))), IF(L1785&lt;=INDIRECT("FECHA_"&amp;$B1785,1),"INCUMPLIDA","PROCESO"), "VERIFICAR FECHA")),"SIN VALOR AVANCE")</f>
        <v>CUMPLIDA</v>
      </c>
    </row>
    <row r="1786" spans="1:17" ht="75.75">
      <c r="A1786" s="167" t="s">
        <v>19</v>
      </c>
      <c r="B1786" s="148" t="s">
        <v>13</v>
      </c>
      <c r="C1786" s="564" t="s">
        <v>453</v>
      </c>
      <c r="D1786" s="564" t="s">
        <v>67</v>
      </c>
      <c r="E1786" s="563"/>
      <c r="F1786" s="563" t="s">
        <v>528</v>
      </c>
      <c r="G1786" s="150" t="s">
        <v>194</v>
      </c>
      <c r="H1786" s="128" t="s">
        <v>195</v>
      </c>
      <c r="I1786" s="128" t="s">
        <v>196</v>
      </c>
      <c r="J1786" s="166">
        <v>1</v>
      </c>
      <c r="K1786" s="186">
        <v>45231</v>
      </c>
      <c r="L1786" s="186">
        <v>45747</v>
      </c>
      <c r="M1786" s="513">
        <f t="shared" si="73"/>
        <v>73.714285714285708</v>
      </c>
      <c r="N1786" s="129">
        <v>1</v>
      </c>
      <c r="O1786" s="160" t="s">
        <v>4938</v>
      </c>
      <c r="P1786" s="511">
        <f t="shared" si="74"/>
        <v>1</v>
      </c>
      <c r="Q1786" s="512" t="str" cm="1">
        <f t="array" aca="1" ref="Q1786" ca="1">IF(ISNUMBER(P1786),IF(P1786=100%,"CUMPLIDA",IF(AND(ISNUMBER(L1786),ISNUMBER(INDIRECT("FECHA_"&amp;$B1786,1))), IF(L1786&lt;=INDIRECT("FECHA_"&amp;$B1786,1),"INCUMPLIDA","PROCESO"), "VERIFICAR FECHA")),"SIN VALOR AVANCE")</f>
        <v>CUMPLIDA</v>
      </c>
    </row>
    <row r="1787" spans="1:17" ht="150.75">
      <c r="A1787" s="167" t="s">
        <v>19</v>
      </c>
      <c r="B1787" s="148" t="s">
        <v>13</v>
      </c>
      <c r="C1787" s="564" t="s">
        <v>453</v>
      </c>
      <c r="D1787" s="564" t="s">
        <v>67</v>
      </c>
      <c r="E1787" s="563"/>
      <c r="F1787" s="563" t="s">
        <v>528</v>
      </c>
      <c r="G1787" s="150" t="s">
        <v>122</v>
      </c>
      <c r="H1787" s="128" t="s">
        <v>122</v>
      </c>
      <c r="I1787" s="128" t="s">
        <v>200</v>
      </c>
      <c r="J1787" s="166">
        <v>1</v>
      </c>
      <c r="K1787" s="186">
        <v>45323</v>
      </c>
      <c r="L1787" s="186">
        <v>45747</v>
      </c>
      <c r="M1787" s="513">
        <f t="shared" si="73"/>
        <v>60.571428571428569</v>
      </c>
      <c r="N1787" s="129">
        <v>1</v>
      </c>
      <c r="O1787" s="160" t="s">
        <v>4989</v>
      </c>
      <c r="P1787" s="511">
        <f t="shared" si="74"/>
        <v>1</v>
      </c>
      <c r="Q1787" s="512" t="str" cm="1">
        <f t="array" aca="1" ref="Q1787" ca="1">IF(ISNUMBER(P1787),IF(P1787=100%,"CUMPLIDA",IF(AND(ISNUMBER(L1787),ISNUMBER(INDIRECT("FECHA_"&amp;$B1787,1))), IF(L1787&lt;=INDIRECT("FECHA_"&amp;$B1787,1),"INCUMPLIDA","PROCESO"), "VERIFICAR FECHA")),"SIN VALOR AVANCE")</f>
        <v>CUMPLIDA</v>
      </c>
    </row>
    <row r="1788" spans="1:17" ht="75.75">
      <c r="A1788" s="167" t="s">
        <v>19</v>
      </c>
      <c r="B1788" s="148" t="s">
        <v>13</v>
      </c>
      <c r="C1788" s="564"/>
      <c r="D1788" s="564"/>
      <c r="E1788" s="563"/>
      <c r="F1788" s="563" t="s">
        <v>528</v>
      </c>
      <c r="G1788" s="150" t="s">
        <v>288</v>
      </c>
      <c r="H1788" s="128" t="s">
        <v>288</v>
      </c>
      <c r="I1788" s="128" t="s">
        <v>125</v>
      </c>
      <c r="J1788" s="166">
        <v>1</v>
      </c>
      <c r="K1788" s="186">
        <v>45231</v>
      </c>
      <c r="L1788" s="186">
        <v>45747</v>
      </c>
      <c r="M1788" s="513">
        <f t="shared" si="73"/>
        <v>73.714285714285708</v>
      </c>
      <c r="N1788" s="129">
        <v>1</v>
      </c>
      <c r="O1788" s="160" t="s">
        <v>4938</v>
      </c>
      <c r="P1788" s="511">
        <f t="shared" si="74"/>
        <v>1</v>
      </c>
      <c r="Q1788" s="512" t="str" cm="1">
        <f t="array" aca="1" ref="Q1788" ca="1">IF(ISNUMBER(P1788),IF(P1788=100%,"CUMPLIDA",IF(AND(ISNUMBER(L1788),ISNUMBER(INDIRECT("FECHA_"&amp;$B1788,1))), IF(L1788&lt;=INDIRECT("FECHA_"&amp;$B1788,1),"INCUMPLIDA","PROCESO"), "VERIFICAR FECHA")),"SIN VALOR AVANCE")</f>
        <v>CUMPLIDA</v>
      </c>
    </row>
    <row r="1789" spans="1:17" ht="210.75">
      <c r="A1789" s="167" t="s">
        <v>19</v>
      </c>
      <c r="B1789" s="148" t="s">
        <v>13</v>
      </c>
      <c r="C1789" s="564"/>
      <c r="D1789" s="564"/>
      <c r="E1789" s="563"/>
      <c r="F1789" s="563" t="s">
        <v>528</v>
      </c>
      <c r="G1789" s="150" t="s">
        <v>289</v>
      </c>
      <c r="H1789" s="128" t="s">
        <v>289</v>
      </c>
      <c r="I1789" s="128" t="s">
        <v>233</v>
      </c>
      <c r="J1789" s="166">
        <v>1</v>
      </c>
      <c r="K1789" s="186">
        <v>45231</v>
      </c>
      <c r="L1789" s="186">
        <v>45808</v>
      </c>
      <c r="M1789" s="513">
        <f t="shared" si="73"/>
        <v>82.428571428571431</v>
      </c>
      <c r="N1789" s="129">
        <v>1</v>
      </c>
      <c r="O1789" s="160" t="s">
        <v>5043</v>
      </c>
      <c r="P1789" s="511">
        <f t="shared" si="74"/>
        <v>1</v>
      </c>
      <c r="Q1789" s="512" t="str" cm="1">
        <f t="array" aca="1" ref="Q1789" ca="1">IF(ISNUMBER(P1789),IF(P1789=100%,"CUMPLIDA",IF(AND(ISNUMBER(L1789),ISNUMBER(INDIRECT("FECHA_"&amp;$B1789,1))), IF(L1789&lt;=INDIRECT("FECHA_"&amp;$B1789,1),"INCUMPLIDA","PROCESO"), "VERIFICAR FECHA")),"SIN VALOR AVANCE")</f>
        <v>CUMPLIDA</v>
      </c>
    </row>
    <row r="1790" spans="1:17" ht="75.75">
      <c r="A1790" s="167" t="s">
        <v>19</v>
      </c>
      <c r="B1790" s="148" t="s">
        <v>13</v>
      </c>
      <c r="C1790" s="564"/>
      <c r="D1790" s="564"/>
      <c r="E1790" s="563"/>
      <c r="F1790" s="563" t="s">
        <v>528</v>
      </c>
      <c r="G1790" s="150" t="s">
        <v>128</v>
      </c>
      <c r="H1790" s="128" t="s">
        <v>129</v>
      </c>
      <c r="I1790" s="128" t="s">
        <v>130</v>
      </c>
      <c r="J1790" s="166">
        <v>12</v>
      </c>
      <c r="K1790" s="186">
        <v>46024</v>
      </c>
      <c r="L1790" s="186">
        <v>47118</v>
      </c>
      <c r="M1790" s="513">
        <f t="shared" ref="M1790:M1853" si="75">(L1790-K1790)/7</f>
        <v>156.28571428571428</v>
      </c>
      <c r="N1790" s="129">
        <v>0</v>
      </c>
      <c r="O1790" s="160" t="s">
        <v>4938</v>
      </c>
      <c r="P1790" s="511">
        <f t="shared" si="74"/>
        <v>0</v>
      </c>
      <c r="Q1790" s="512" t="str" cm="1">
        <f t="array" aca="1" ref="Q1790" ca="1">IF(ISNUMBER(P1790),IF(P1790=100%,"CUMPLIDA",IF(AND(ISNUMBER(L1790),ISNUMBER(INDIRECT("FECHA_"&amp;$B1790,1))), IF(L1790&lt;=INDIRECT("FECHA_"&amp;$B1790,1),"INCUMPLIDA","PROCESO"), "VERIFICAR FECHA")),"SIN VALOR AVANCE")</f>
        <v>PROCESO</v>
      </c>
    </row>
    <row r="1791" spans="1:17" ht="150.75">
      <c r="A1791" s="167" t="s">
        <v>19</v>
      </c>
      <c r="B1791" s="148" t="s">
        <v>13</v>
      </c>
      <c r="C1791" s="564"/>
      <c r="D1791" s="564"/>
      <c r="E1791" s="563"/>
      <c r="F1791" s="563" t="s">
        <v>528</v>
      </c>
      <c r="G1791" s="150" t="s">
        <v>131</v>
      </c>
      <c r="H1791" s="128" t="s">
        <v>132</v>
      </c>
      <c r="I1791" s="128" t="s">
        <v>133</v>
      </c>
      <c r="J1791" s="166">
        <v>1</v>
      </c>
      <c r="K1791" s="186">
        <v>46024</v>
      </c>
      <c r="L1791" s="186">
        <v>47118</v>
      </c>
      <c r="M1791" s="513">
        <f t="shared" si="75"/>
        <v>156.28571428571428</v>
      </c>
      <c r="N1791" s="129">
        <v>0</v>
      </c>
      <c r="O1791" s="160" t="s">
        <v>4989</v>
      </c>
      <c r="P1791" s="511">
        <f t="shared" si="74"/>
        <v>0</v>
      </c>
      <c r="Q1791" s="512" t="str" cm="1">
        <f t="array" aca="1" ref="Q1791" ca="1">IF(ISNUMBER(P1791),IF(P1791=100%,"CUMPLIDA",IF(AND(ISNUMBER(L1791),ISNUMBER(INDIRECT("FECHA_"&amp;$B1791,1))), IF(L1791&lt;=INDIRECT("FECHA_"&amp;$B1791,1),"INCUMPLIDA","PROCESO"), "VERIFICAR FECHA")),"SIN VALOR AVANCE")</f>
        <v>PROCESO</v>
      </c>
    </row>
    <row r="1792" spans="1:17" ht="210.75">
      <c r="A1792" s="167" t="s">
        <v>19</v>
      </c>
      <c r="B1792" s="148" t="s">
        <v>13</v>
      </c>
      <c r="C1792" s="564"/>
      <c r="D1792" s="564"/>
      <c r="E1792" s="563"/>
      <c r="F1792" s="563" t="s">
        <v>528</v>
      </c>
      <c r="G1792" s="150" t="s">
        <v>134</v>
      </c>
      <c r="H1792" s="128" t="s">
        <v>135</v>
      </c>
      <c r="I1792" s="128" t="s">
        <v>136</v>
      </c>
      <c r="J1792" s="166">
        <v>2</v>
      </c>
      <c r="K1792" s="186">
        <v>46024</v>
      </c>
      <c r="L1792" s="186">
        <v>47118</v>
      </c>
      <c r="M1792" s="513">
        <f t="shared" si="75"/>
        <v>156.28571428571428</v>
      </c>
      <c r="N1792" s="129">
        <v>0</v>
      </c>
      <c r="O1792" s="160" t="s">
        <v>5043</v>
      </c>
      <c r="P1792" s="511">
        <f t="shared" si="74"/>
        <v>0</v>
      </c>
      <c r="Q1792" s="512" t="str" cm="1">
        <f t="array" aca="1" ref="Q1792" ca="1">IF(ISNUMBER(P1792),IF(P1792=100%,"CUMPLIDA",IF(AND(ISNUMBER(L1792),ISNUMBER(INDIRECT("FECHA_"&amp;$B1792,1))), IF(L1792&lt;=INDIRECT("FECHA_"&amp;$B1792,1),"INCUMPLIDA","PROCESO"), "VERIFICAR FECHA")),"SIN VALOR AVANCE")</f>
        <v>PROCESO</v>
      </c>
    </row>
    <row r="1793" spans="1:17" ht="105.75">
      <c r="A1793" s="167" t="s">
        <v>19</v>
      </c>
      <c r="B1793" s="148" t="s">
        <v>13</v>
      </c>
      <c r="C1793" s="564" t="s">
        <v>453</v>
      </c>
      <c r="D1793" s="564" t="s">
        <v>67</v>
      </c>
      <c r="E1793" s="563"/>
      <c r="F1793" s="563" t="s">
        <v>528</v>
      </c>
      <c r="G1793" s="150" t="s">
        <v>462</v>
      </c>
      <c r="H1793" s="128" t="s">
        <v>463</v>
      </c>
      <c r="I1793" s="128" t="s">
        <v>464</v>
      </c>
      <c r="J1793" s="158">
        <v>1</v>
      </c>
      <c r="K1793" s="159">
        <v>44927</v>
      </c>
      <c r="L1793" s="159">
        <v>45016</v>
      </c>
      <c r="M1793" s="513">
        <f t="shared" si="75"/>
        <v>12.714285714285714</v>
      </c>
      <c r="N1793" s="129">
        <v>1</v>
      </c>
      <c r="O1793" s="128" t="s">
        <v>5044</v>
      </c>
      <c r="P1793" s="511">
        <f t="shared" si="74"/>
        <v>1</v>
      </c>
      <c r="Q1793" s="512" t="str" cm="1">
        <f t="array" aca="1" ref="Q1793" ca="1">IF(ISNUMBER(P1793),IF(P1793=100%,"CUMPLIDA",IF(AND(ISNUMBER(L1793),ISNUMBER(INDIRECT("FECHA_"&amp;$B1793,1))), IF(L1793&lt;=INDIRECT("FECHA_"&amp;$B1793,1),"INCUMPLIDA","PROCESO"), "VERIFICAR FECHA")),"SIN VALOR AVANCE")</f>
        <v>CUMPLIDA</v>
      </c>
    </row>
    <row r="1794" spans="1:17" ht="165.75">
      <c r="A1794" s="167" t="s">
        <v>19</v>
      </c>
      <c r="B1794" s="148" t="s">
        <v>13</v>
      </c>
      <c r="C1794" s="564" t="s">
        <v>453</v>
      </c>
      <c r="D1794" s="564" t="s">
        <v>67</v>
      </c>
      <c r="E1794" s="563"/>
      <c r="F1794" s="563" t="s">
        <v>528</v>
      </c>
      <c r="G1794" s="150" t="s">
        <v>462</v>
      </c>
      <c r="H1794" s="128" t="s">
        <v>490</v>
      </c>
      <c r="I1794" s="128" t="s">
        <v>224</v>
      </c>
      <c r="J1794" s="158">
        <v>1</v>
      </c>
      <c r="K1794" s="159">
        <v>45017</v>
      </c>
      <c r="L1794" s="159">
        <v>45138</v>
      </c>
      <c r="M1794" s="513">
        <f t="shared" si="75"/>
        <v>17.285714285714285</v>
      </c>
      <c r="N1794" s="129">
        <v>1</v>
      </c>
      <c r="O1794" s="128" t="s">
        <v>5039</v>
      </c>
      <c r="P1794" s="511">
        <f t="shared" si="74"/>
        <v>1</v>
      </c>
      <c r="Q1794" s="512" t="str" cm="1">
        <f t="array" aca="1" ref="Q1794" ca="1">IF(ISNUMBER(P1794),IF(P1794=100%,"CUMPLIDA",IF(AND(ISNUMBER(L1794),ISNUMBER(INDIRECT("FECHA_"&amp;$B1794,1))), IF(L1794&lt;=INDIRECT("FECHA_"&amp;$B1794,1),"INCUMPLIDA","PROCESO"), "VERIFICAR FECHA")),"SIN VALOR AVANCE")</f>
        <v>CUMPLIDA</v>
      </c>
    </row>
    <row r="1795" spans="1:17" ht="105.75">
      <c r="A1795" s="167" t="s">
        <v>19</v>
      </c>
      <c r="B1795" s="148" t="s">
        <v>13</v>
      </c>
      <c r="C1795" s="564" t="s">
        <v>453</v>
      </c>
      <c r="D1795" s="564" t="s">
        <v>67</v>
      </c>
      <c r="E1795" s="563"/>
      <c r="F1795" s="563" t="s">
        <v>528</v>
      </c>
      <c r="G1795" s="150" t="s">
        <v>529</v>
      </c>
      <c r="H1795" s="128" t="s">
        <v>530</v>
      </c>
      <c r="I1795" s="128" t="s">
        <v>224</v>
      </c>
      <c r="J1795" s="158">
        <v>1</v>
      </c>
      <c r="K1795" s="159">
        <v>44958</v>
      </c>
      <c r="L1795" s="159">
        <v>45016</v>
      </c>
      <c r="M1795" s="513">
        <f t="shared" si="75"/>
        <v>8.2857142857142865</v>
      </c>
      <c r="N1795" s="129">
        <v>1</v>
      </c>
      <c r="O1795" s="128" t="s">
        <v>4990</v>
      </c>
      <c r="P1795" s="511">
        <f t="shared" si="74"/>
        <v>1</v>
      </c>
      <c r="Q1795" s="512" t="str" cm="1">
        <f t="array" aca="1" ref="Q1795" ca="1">IF(ISNUMBER(P1795),IF(P1795=100%,"CUMPLIDA",IF(AND(ISNUMBER(L1795),ISNUMBER(INDIRECT("FECHA_"&amp;$B1795,1))), IF(L1795&lt;=INDIRECT("FECHA_"&amp;$B1795,1),"INCUMPLIDA","PROCESO"), "VERIFICAR FECHA")),"SIN VALOR AVANCE")</f>
        <v>CUMPLIDA</v>
      </c>
    </row>
    <row r="1796" spans="1:17" ht="105.75">
      <c r="A1796" s="167" t="s">
        <v>19</v>
      </c>
      <c r="B1796" s="148" t="s">
        <v>13</v>
      </c>
      <c r="C1796" s="564" t="s">
        <v>453</v>
      </c>
      <c r="D1796" s="564" t="s">
        <v>67</v>
      </c>
      <c r="E1796" s="563"/>
      <c r="F1796" s="563" t="s">
        <v>528</v>
      </c>
      <c r="G1796" s="150" t="s">
        <v>531</v>
      </c>
      <c r="H1796" s="128" t="s">
        <v>532</v>
      </c>
      <c r="I1796" s="128" t="s">
        <v>224</v>
      </c>
      <c r="J1796" s="158">
        <v>1</v>
      </c>
      <c r="K1796" s="159">
        <v>44958</v>
      </c>
      <c r="L1796" s="159">
        <v>44985</v>
      </c>
      <c r="M1796" s="513">
        <f t="shared" si="75"/>
        <v>3.8571428571428572</v>
      </c>
      <c r="N1796" s="129">
        <v>1</v>
      </c>
      <c r="O1796" s="128" t="s">
        <v>5038</v>
      </c>
      <c r="P1796" s="511">
        <f t="shared" si="74"/>
        <v>1</v>
      </c>
      <c r="Q1796" s="512" t="str" cm="1">
        <f t="array" aca="1" ref="Q1796" ca="1">IF(ISNUMBER(P1796),IF(P1796=100%,"CUMPLIDA",IF(AND(ISNUMBER(L1796),ISNUMBER(INDIRECT("FECHA_"&amp;$B1796,1))), IF(L1796&lt;=INDIRECT("FECHA_"&amp;$B1796,1),"INCUMPLIDA","PROCESO"), "VERIFICAR FECHA")),"SIN VALOR AVANCE")</f>
        <v>CUMPLIDA</v>
      </c>
    </row>
    <row r="1797" spans="1:17" ht="105.75">
      <c r="A1797" s="167" t="s">
        <v>19</v>
      </c>
      <c r="B1797" s="148" t="s">
        <v>13</v>
      </c>
      <c r="C1797" s="564" t="s">
        <v>453</v>
      </c>
      <c r="D1797" s="564" t="s">
        <v>67</v>
      </c>
      <c r="E1797" s="563"/>
      <c r="F1797" s="563" t="s">
        <v>528</v>
      </c>
      <c r="G1797" s="150" t="s">
        <v>533</v>
      </c>
      <c r="H1797" s="128" t="s">
        <v>534</v>
      </c>
      <c r="I1797" s="128" t="s">
        <v>224</v>
      </c>
      <c r="J1797" s="158">
        <v>12</v>
      </c>
      <c r="K1797" s="159">
        <v>44958</v>
      </c>
      <c r="L1797" s="159">
        <v>45323</v>
      </c>
      <c r="M1797" s="513">
        <f t="shared" si="75"/>
        <v>52.142857142857146</v>
      </c>
      <c r="N1797" s="129">
        <v>12</v>
      </c>
      <c r="O1797" s="128" t="s">
        <v>5004</v>
      </c>
      <c r="P1797" s="511">
        <f t="shared" si="74"/>
        <v>1</v>
      </c>
      <c r="Q1797" s="512" t="str" cm="1">
        <f t="array" aca="1" ref="Q1797" ca="1">IF(ISNUMBER(P1797),IF(P1797=100%,"CUMPLIDA",IF(AND(ISNUMBER(L1797),ISNUMBER(INDIRECT("FECHA_"&amp;$B1797,1))), IF(L1797&lt;=INDIRECT("FECHA_"&amp;$B1797,1),"INCUMPLIDA","PROCESO"), "VERIFICAR FECHA")),"SIN VALOR AVANCE")</f>
        <v>CUMPLIDA</v>
      </c>
    </row>
    <row r="1798" spans="1:17" ht="105.75">
      <c r="A1798" s="167" t="s">
        <v>19</v>
      </c>
      <c r="B1798" s="148" t="s">
        <v>13</v>
      </c>
      <c r="C1798" s="564" t="s">
        <v>453</v>
      </c>
      <c r="D1798" s="564" t="s">
        <v>67</v>
      </c>
      <c r="E1798" s="563"/>
      <c r="F1798" s="563" t="s">
        <v>528</v>
      </c>
      <c r="G1798" s="150" t="s">
        <v>535</v>
      </c>
      <c r="H1798" s="128" t="s">
        <v>536</v>
      </c>
      <c r="I1798" s="128" t="s">
        <v>224</v>
      </c>
      <c r="J1798" s="158">
        <v>4</v>
      </c>
      <c r="K1798" s="159">
        <v>44958</v>
      </c>
      <c r="L1798" s="159">
        <v>45323</v>
      </c>
      <c r="M1798" s="513">
        <f t="shared" si="75"/>
        <v>52.142857142857146</v>
      </c>
      <c r="N1798" s="129">
        <v>4</v>
      </c>
      <c r="O1798" s="128" t="s">
        <v>5004</v>
      </c>
      <c r="P1798" s="511">
        <f t="shared" si="74"/>
        <v>1</v>
      </c>
      <c r="Q1798" s="512" t="str" cm="1">
        <f t="array" aca="1" ref="Q1798" ca="1">IF(ISNUMBER(P1798),IF(P1798=100%,"CUMPLIDA",IF(AND(ISNUMBER(L1798),ISNUMBER(INDIRECT("FECHA_"&amp;$B1798,1))), IF(L1798&lt;=INDIRECT("FECHA_"&amp;$B1798,1),"INCUMPLIDA","PROCESO"), "VERIFICAR FECHA")),"SIN VALOR AVANCE")</f>
        <v>CUMPLIDA</v>
      </c>
    </row>
    <row r="1799" spans="1:17" ht="165.75">
      <c r="A1799" s="167" t="s">
        <v>19</v>
      </c>
      <c r="B1799" s="148" t="s">
        <v>13</v>
      </c>
      <c r="C1799" s="564" t="s">
        <v>453</v>
      </c>
      <c r="D1799" s="564" t="s">
        <v>67</v>
      </c>
      <c r="E1799" s="563" t="s">
        <v>5045</v>
      </c>
      <c r="F1799" s="563" t="s">
        <v>537</v>
      </c>
      <c r="G1799" s="150" t="s">
        <v>489</v>
      </c>
      <c r="H1799" s="128" t="s">
        <v>459</v>
      </c>
      <c r="I1799" s="128" t="s">
        <v>460</v>
      </c>
      <c r="J1799" s="158">
        <v>3</v>
      </c>
      <c r="K1799" s="159">
        <v>44958</v>
      </c>
      <c r="L1799" s="159">
        <v>45323</v>
      </c>
      <c r="M1799" s="513">
        <f t="shared" si="75"/>
        <v>52.142857142857146</v>
      </c>
      <c r="N1799" s="129">
        <v>3</v>
      </c>
      <c r="O1799" s="128" t="s">
        <v>5046</v>
      </c>
      <c r="P1799" s="511">
        <f t="shared" si="74"/>
        <v>1</v>
      </c>
      <c r="Q1799" s="512" t="str" cm="1">
        <f t="array" aca="1" ref="Q1799" ca="1">IF(ISNUMBER(P1799),IF(P1799=100%,"CUMPLIDA",IF(AND(ISNUMBER(L1799),ISNUMBER(INDIRECT("FECHA_"&amp;$B1799,1))), IF(L1799&lt;=INDIRECT("FECHA_"&amp;$B1799,1),"INCUMPLIDA","PROCESO"), "VERIFICAR FECHA")),"SIN VALOR AVANCE")</f>
        <v>CUMPLIDA</v>
      </c>
    </row>
    <row r="1800" spans="1:17" ht="75.75">
      <c r="A1800" s="167" t="s">
        <v>19</v>
      </c>
      <c r="B1800" s="148" t="s">
        <v>13</v>
      </c>
      <c r="C1800" s="564"/>
      <c r="D1800" s="564"/>
      <c r="E1800" s="563"/>
      <c r="F1800" s="563" t="s">
        <v>537</v>
      </c>
      <c r="G1800" s="150" t="s">
        <v>461</v>
      </c>
      <c r="H1800" s="175" t="s">
        <v>227</v>
      </c>
      <c r="I1800" s="128" t="s">
        <v>228</v>
      </c>
      <c r="J1800" s="158">
        <v>1</v>
      </c>
      <c r="K1800" s="159">
        <v>45231</v>
      </c>
      <c r="L1800" s="159">
        <v>45504</v>
      </c>
      <c r="M1800" s="513">
        <f t="shared" si="75"/>
        <v>39</v>
      </c>
      <c r="N1800" s="129">
        <v>1</v>
      </c>
      <c r="O1800" s="160" t="s">
        <v>4894</v>
      </c>
      <c r="P1800" s="511">
        <f t="shared" si="74"/>
        <v>1</v>
      </c>
      <c r="Q1800" s="512" t="str" cm="1">
        <f t="array" aca="1" ref="Q1800" ca="1">IF(ISNUMBER(P1800),IF(P1800=100%,"CUMPLIDA",IF(AND(ISNUMBER(L1800),ISNUMBER(INDIRECT("FECHA_"&amp;$B1800,1))), IF(L1800&lt;=INDIRECT("FECHA_"&amp;$B1800,1),"INCUMPLIDA","PROCESO"), "VERIFICAR FECHA")),"SIN VALOR AVANCE")</f>
        <v>CUMPLIDA</v>
      </c>
    </row>
    <row r="1801" spans="1:17" ht="210.75">
      <c r="A1801" s="167" t="s">
        <v>19</v>
      </c>
      <c r="B1801" s="148" t="s">
        <v>13</v>
      </c>
      <c r="C1801" s="564"/>
      <c r="D1801" s="564"/>
      <c r="E1801" s="563"/>
      <c r="F1801" s="563" t="s">
        <v>537</v>
      </c>
      <c r="G1801" s="150" t="s">
        <v>461</v>
      </c>
      <c r="H1801" s="175" t="s">
        <v>230</v>
      </c>
      <c r="I1801" s="128" t="s">
        <v>231</v>
      </c>
      <c r="J1801" s="158">
        <v>1</v>
      </c>
      <c r="K1801" s="159">
        <v>45231</v>
      </c>
      <c r="L1801" s="159">
        <v>45504</v>
      </c>
      <c r="M1801" s="513">
        <f t="shared" si="75"/>
        <v>39</v>
      </c>
      <c r="N1801" s="129">
        <v>1</v>
      </c>
      <c r="O1801" s="160" t="s">
        <v>5043</v>
      </c>
      <c r="P1801" s="511">
        <f t="shared" si="74"/>
        <v>1</v>
      </c>
      <c r="Q1801" s="512" t="str" cm="1">
        <f t="array" aca="1" ref="Q1801" ca="1">IF(ISNUMBER(P1801),IF(P1801=100%,"CUMPLIDA",IF(AND(ISNUMBER(L1801),ISNUMBER(INDIRECT("FECHA_"&amp;$B1801,1))), IF(L1801&lt;=INDIRECT("FECHA_"&amp;$B1801,1),"INCUMPLIDA","PROCESO"), "VERIFICAR FECHA")),"SIN VALOR AVANCE")</f>
        <v>CUMPLIDA</v>
      </c>
    </row>
    <row r="1802" spans="1:17" ht="150.75">
      <c r="A1802" s="167" t="s">
        <v>19</v>
      </c>
      <c r="B1802" s="148" t="s">
        <v>13</v>
      </c>
      <c r="C1802" s="564"/>
      <c r="D1802" s="564"/>
      <c r="E1802" s="563"/>
      <c r="F1802" s="563" t="s">
        <v>537</v>
      </c>
      <c r="G1802" s="150" t="s">
        <v>117</v>
      </c>
      <c r="H1802" s="128" t="s">
        <v>118</v>
      </c>
      <c r="I1802" s="128" t="s">
        <v>119</v>
      </c>
      <c r="J1802" s="166">
        <v>1</v>
      </c>
      <c r="K1802" s="186">
        <v>45323</v>
      </c>
      <c r="L1802" s="186">
        <v>45747</v>
      </c>
      <c r="M1802" s="513">
        <f t="shared" si="75"/>
        <v>60.571428571428569</v>
      </c>
      <c r="N1802" s="129">
        <v>1</v>
      </c>
      <c r="O1802" s="160" t="s">
        <v>4989</v>
      </c>
      <c r="P1802" s="511">
        <f t="shared" si="74"/>
        <v>1</v>
      </c>
      <c r="Q1802" s="512" t="str" cm="1">
        <f t="array" aca="1" ref="Q1802" ca="1">IF(ISNUMBER(P1802),IF(P1802=100%,"CUMPLIDA",IF(AND(ISNUMBER(L1802),ISNUMBER(INDIRECT("FECHA_"&amp;$B1802,1))), IF(L1802&lt;=INDIRECT("FECHA_"&amp;$B1802,1),"INCUMPLIDA","PROCESO"), "VERIFICAR FECHA")),"SIN VALOR AVANCE")</f>
        <v>CUMPLIDA</v>
      </c>
    </row>
    <row r="1803" spans="1:17" ht="75.75">
      <c r="A1803" s="167" t="s">
        <v>19</v>
      </c>
      <c r="B1803" s="148" t="s">
        <v>13</v>
      </c>
      <c r="C1803" s="564"/>
      <c r="D1803" s="564"/>
      <c r="E1803" s="563"/>
      <c r="F1803" s="563" t="s">
        <v>537</v>
      </c>
      <c r="G1803" s="150" t="s">
        <v>120</v>
      </c>
      <c r="H1803" s="128" t="s">
        <v>120</v>
      </c>
      <c r="I1803" s="128" t="s">
        <v>121</v>
      </c>
      <c r="J1803" s="166">
        <v>1</v>
      </c>
      <c r="K1803" s="186">
        <v>45323</v>
      </c>
      <c r="L1803" s="186">
        <v>45747</v>
      </c>
      <c r="M1803" s="513">
        <f t="shared" si="75"/>
        <v>60.571428571428569</v>
      </c>
      <c r="N1803" s="129">
        <v>1</v>
      </c>
      <c r="O1803" s="160" t="s">
        <v>4938</v>
      </c>
      <c r="P1803" s="511">
        <f t="shared" si="74"/>
        <v>1</v>
      </c>
      <c r="Q1803" s="512" t="str" cm="1">
        <f t="array" aca="1" ref="Q1803" ca="1">IF(ISNUMBER(P1803),IF(P1803=100%,"CUMPLIDA",IF(AND(ISNUMBER(L1803),ISNUMBER(INDIRECT("FECHA_"&amp;$B1803,1))), IF(L1803&lt;=INDIRECT("FECHA_"&amp;$B1803,1),"INCUMPLIDA","PROCESO"), "VERIFICAR FECHA")),"SIN VALOR AVANCE")</f>
        <v>CUMPLIDA</v>
      </c>
    </row>
    <row r="1804" spans="1:17" ht="75.75">
      <c r="A1804" s="167" t="s">
        <v>19</v>
      </c>
      <c r="B1804" s="148" t="s">
        <v>13</v>
      </c>
      <c r="C1804" s="564"/>
      <c r="D1804" s="564"/>
      <c r="E1804" s="563"/>
      <c r="F1804" s="563" t="s">
        <v>537</v>
      </c>
      <c r="G1804" s="150" t="s">
        <v>194</v>
      </c>
      <c r="H1804" s="128" t="s">
        <v>195</v>
      </c>
      <c r="I1804" s="128" t="s">
        <v>196</v>
      </c>
      <c r="J1804" s="166">
        <v>1</v>
      </c>
      <c r="K1804" s="186">
        <v>45231</v>
      </c>
      <c r="L1804" s="186">
        <v>45747</v>
      </c>
      <c r="M1804" s="513">
        <f t="shared" si="75"/>
        <v>73.714285714285708</v>
      </c>
      <c r="N1804" s="129">
        <v>1</v>
      </c>
      <c r="O1804" s="160" t="s">
        <v>4938</v>
      </c>
      <c r="P1804" s="511">
        <f t="shared" si="74"/>
        <v>1</v>
      </c>
      <c r="Q1804" s="512" t="str" cm="1">
        <f t="array" aca="1" ref="Q1804" ca="1">IF(ISNUMBER(P1804),IF(P1804=100%,"CUMPLIDA",IF(AND(ISNUMBER(L1804),ISNUMBER(INDIRECT("FECHA_"&amp;$B1804,1))), IF(L1804&lt;=INDIRECT("FECHA_"&amp;$B1804,1),"INCUMPLIDA","PROCESO"), "VERIFICAR FECHA")),"SIN VALOR AVANCE")</f>
        <v>CUMPLIDA</v>
      </c>
    </row>
    <row r="1805" spans="1:17" ht="150.75">
      <c r="A1805" s="167" t="s">
        <v>19</v>
      </c>
      <c r="B1805" s="148" t="s">
        <v>13</v>
      </c>
      <c r="C1805" s="564"/>
      <c r="D1805" s="564"/>
      <c r="E1805" s="563"/>
      <c r="F1805" s="563" t="s">
        <v>537</v>
      </c>
      <c r="G1805" s="150" t="s">
        <v>122</v>
      </c>
      <c r="H1805" s="128" t="s">
        <v>122</v>
      </c>
      <c r="I1805" s="128" t="s">
        <v>200</v>
      </c>
      <c r="J1805" s="166">
        <v>1</v>
      </c>
      <c r="K1805" s="186">
        <v>45323</v>
      </c>
      <c r="L1805" s="186">
        <v>45747</v>
      </c>
      <c r="M1805" s="513">
        <f t="shared" si="75"/>
        <v>60.571428571428569</v>
      </c>
      <c r="N1805" s="129">
        <v>1</v>
      </c>
      <c r="O1805" s="160" t="s">
        <v>4989</v>
      </c>
      <c r="P1805" s="511">
        <f t="shared" si="74"/>
        <v>1</v>
      </c>
      <c r="Q1805" s="512" t="str" cm="1">
        <f t="array" aca="1" ref="Q1805" ca="1">IF(ISNUMBER(P1805),IF(P1805=100%,"CUMPLIDA",IF(AND(ISNUMBER(L1805),ISNUMBER(INDIRECT("FECHA_"&amp;$B1805,1))), IF(L1805&lt;=INDIRECT("FECHA_"&amp;$B1805,1),"INCUMPLIDA","PROCESO"), "VERIFICAR FECHA")),"SIN VALOR AVANCE")</f>
        <v>CUMPLIDA</v>
      </c>
    </row>
    <row r="1806" spans="1:17" ht="75.75">
      <c r="A1806" s="167" t="s">
        <v>19</v>
      </c>
      <c r="B1806" s="148" t="s">
        <v>13</v>
      </c>
      <c r="C1806" s="564"/>
      <c r="D1806" s="564"/>
      <c r="E1806" s="563"/>
      <c r="F1806" s="563" t="s">
        <v>537</v>
      </c>
      <c r="G1806" s="150" t="s">
        <v>288</v>
      </c>
      <c r="H1806" s="128" t="s">
        <v>288</v>
      </c>
      <c r="I1806" s="128" t="s">
        <v>125</v>
      </c>
      <c r="J1806" s="166">
        <v>1</v>
      </c>
      <c r="K1806" s="186">
        <v>45231</v>
      </c>
      <c r="L1806" s="186">
        <v>45747</v>
      </c>
      <c r="M1806" s="513">
        <f t="shared" si="75"/>
        <v>73.714285714285708</v>
      </c>
      <c r="N1806" s="129">
        <v>1</v>
      </c>
      <c r="O1806" s="160" t="s">
        <v>4938</v>
      </c>
      <c r="P1806" s="511">
        <f t="shared" si="74"/>
        <v>1</v>
      </c>
      <c r="Q1806" s="512" t="str" cm="1">
        <f t="array" aca="1" ref="Q1806" ca="1">IF(ISNUMBER(P1806),IF(P1806=100%,"CUMPLIDA",IF(AND(ISNUMBER(L1806),ISNUMBER(INDIRECT("FECHA_"&amp;$B1806,1))), IF(L1806&lt;=INDIRECT("FECHA_"&amp;$B1806,1),"INCUMPLIDA","PROCESO"), "VERIFICAR FECHA")),"SIN VALOR AVANCE")</f>
        <v>CUMPLIDA</v>
      </c>
    </row>
    <row r="1807" spans="1:17" ht="210.75">
      <c r="A1807" s="167" t="s">
        <v>19</v>
      </c>
      <c r="B1807" s="148" t="s">
        <v>13</v>
      </c>
      <c r="C1807" s="564"/>
      <c r="D1807" s="564"/>
      <c r="E1807" s="563"/>
      <c r="F1807" s="563" t="s">
        <v>537</v>
      </c>
      <c r="G1807" s="150" t="s">
        <v>289</v>
      </c>
      <c r="H1807" s="128" t="s">
        <v>289</v>
      </c>
      <c r="I1807" s="128" t="s">
        <v>233</v>
      </c>
      <c r="J1807" s="166">
        <v>1</v>
      </c>
      <c r="K1807" s="186">
        <v>45231</v>
      </c>
      <c r="L1807" s="186">
        <v>45808</v>
      </c>
      <c r="M1807" s="513">
        <f t="shared" si="75"/>
        <v>82.428571428571431</v>
      </c>
      <c r="N1807" s="129">
        <v>1</v>
      </c>
      <c r="O1807" s="160" t="s">
        <v>5043</v>
      </c>
      <c r="P1807" s="511">
        <f t="shared" si="74"/>
        <v>1</v>
      </c>
      <c r="Q1807" s="512" t="str" cm="1">
        <f t="array" aca="1" ref="Q1807" ca="1">IF(ISNUMBER(P1807),IF(P1807=100%,"CUMPLIDA",IF(AND(ISNUMBER(L1807),ISNUMBER(INDIRECT("FECHA_"&amp;$B1807,1))), IF(L1807&lt;=INDIRECT("FECHA_"&amp;$B1807,1),"INCUMPLIDA","PROCESO"), "VERIFICAR FECHA")),"SIN VALOR AVANCE")</f>
        <v>CUMPLIDA</v>
      </c>
    </row>
    <row r="1808" spans="1:17" ht="75.75">
      <c r="A1808" s="167" t="s">
        <v>19</v>
      </c>
      <c r="B1808" s="148" t="s">
        <v>13</v>
      </c>
      <c r="C1808" s="564" t="s">
        <v>453</v>
      </c>
      <c r="D1808" s="564" t="s">
        <v>67</v>
      </c>
      <c r="E1808" s="563"/>
      <c r="F1808" s="563" t="s">
        <v>537</v>
      </c>
      <c r="G1808" s="150" t="s">
        <v>128</v>
      </c>
      <c r="H1808" s="128" t="s">
        <v>129</v>
      </c>
      <c r="I1808" s="128" t="s">
        <v>130</v>
      </c>
      <c r="J1808" s="166">
        <v>12</v>
      </c>
      <c r="K1808" s="186">
        <v>46024</v>
      </c>
      <c r="L1808" s="186">
        <v>47118</v>
      </c>
      <c r="M1808" s="513">
        <f t="shared" si="75"/>
        <v>156.28571428571428</v>
      </c>
      <c r="N1808" s="129">
        <v>0</v>
      </c>
      <c r="O1808" s="160" t="s">
        <v>4938</v>
      </c>
      <c r="P1808" s="511">
        <f t="shared" si="74"/>
        <v>0</v>
      </c>
      <c r="Q1808" s="512" t="str" cm="1">
        <f t="array" aca="1" ref="Q1808" ca="1">IF(ISNUMBER(P1808),IF(P1808=100%,"CUMPLIDA",IF(AND(ISNUMBER(L1808),ISNUMBER(INDIRECT("FECHA_"&amp;$B1808,1))), IF(L1808&lt;=INDIRECT("FECHA_"&amp;$B1808,1),"INCUMPLIDA","PROCESO"), "VERIFICAR FECHA")),"SIN VALOR AVANCE")</f>
        <v>PROCESO</v>
      </c>
    </row>
    <row r="1809" spans="1:17" ht="135.75">
      <c r="A1809" s="167" t="s">
        <v>19</v>
      </c>
      <c r="B1809" s="148" t="s">
        <v>13</v>
      </c>
      <c r="C1809" s="564" t="s">
        <v>453</v>
      </c>
      <c r="D1809" s="564" t="s">
        <v>67</v>
      </c>
      <c r="E1809" s="563"/>
      <c r="F1809" s="563" t="s">
        <v>537</v>
      </c>
      <c r="G1809" s="150" t="s">
        <v>131</v>
      </c>
      <c r="H1809" s="128" t="s">
        <v>132</v>
      </c>
      <c r="I1809" s="128" t="s">
        <v>133</v>
      </c>
      <c r="J1809" s="166">
        <v>1</v>
      </c>
      <c r="K1809" s="186">
        <v>46024</v>
      </c>
      <c r="L1809" s="186">
        <v>47118</v>
      </c>
      <c r="M1809" s="513">
        <f t="shared" si="75"/>
        <v>156.28571428571428</v>
      </c>
      <c r="N1809" s="129">
        <v>0</v>
      </c>
      <c r="O1809" s="160" t="s">
        <v>4996</v>
      </c>
      <c r="P1809" s="511">
        <f t="shared" ref="P1809:P1872" si="76">N1809/J1809</f>
        <v>0</v>
      </c>
      <c r="Q1809" s="512" t="str" cm="1">
        <f t="array" aca="1" ref="Q1809" ca="1">IF(ISNUMBER(P1809),IF(P1809=100%,"CUMPLIDA",IF(AND(ISNUMBER(L1809),ISNUMBER(INDIRECT("FECHA_"&amp;$B1809,1))), IF(L1809&lt;=INDIRECT("FECHA_"&amp;$B1809,1),"INCUMPLIDA","PROCESO"), "VERIFICAR FECHA")),"SIN VALOR AVANCE")</f>
        <v>PROCESO</v>
      </c>
    </row>
    <row r="1810" spans="1:17" ht="210.75">
      <c r="A1810" s="167" t="s">
        <v>19</v>
      </c>
      <c r="B1810" s="148" t="s">
        <v>13</v>
      </c>
      <c r="C1810" s="564" t="s">
        <v>453</v>
      </c>
      <c r="D1810" s="564" t="s">
        <v>67</v>
      </c>
      <c r="E1810" s="563"/>
      <c r="F1810" s="563" t="s">
        <v>537</v>
      </c>
      <c r="G1810" s="150" t="s">
        <v>134</v>
      </c>
      <c r="H1810" s="128" t="s">
        <v>135</v>
      </c>
      <c r="I1810" s="128" t="s">
        <v>136</v>
      </c>
      <c r="J1810" s="166">
        <v>2</v>
      </c>
      <c r="K1810" s="186">
        <v>46024</v>
      </c>
      <c r="L1810" s="186">
        <v>47118</v>
      </c>
      <c r="M1810" s="513">
        <f t="shared" si="75"/>
        <v>156.28571428571428</v>
      </c>
      <c r="N1810" s="129">
        <v>0</v>
      </c>
      <c r="O1810" s="160" t="s">
        <v>5043</v>
      </c>
      <c r="P1810" s="511">
        <f t="shared" si="76"/>
        <v>0</v>
      </c>
      <c r="Q1810" s="512" t="str" cm="1">
        <f t="array" aca="1" ref="Q1810" ca="1">IF(ISNUMBER(P1810),IF(P1810=100%,"CUMPLIDA",IF(AND(ISNUMBER(L1810),ISNUMBER(INDIRECT("FECHA_"&amp;$B1810,1))), IF(L1810&lt;=INDIRECT("FECHA_"&amp;$B1810,1),"INCUMPLIDA","PROCESO"), "VERIFICAR FECHA")),"SIN VALOR AVANCE")</f>
        <v>PROCESO</v>
      </c>
    </row>
    <row r="1811" spans="1:17" ht="180.75">
      <c r="A1811" s="167" t="s">
        <v>19</v>
      </c>
      <c r="B1811" s="148" t="s">
        <v>13</v>
      </c>
      <c r="C1811" s="564" t="s">
        <v>453</v>
      </c>
      <c r="D1811" s="564" t="s">
        <v>67</v>
      </c>
      <c r="E1811" s="563" t="s">
        <v>5047</v>
      </c>
      <c r="F1811" s="563" t="s">
        <v>538</v>
      </c>
      <c r="G1811" s="150" t="s">
        <v>489</v>
      </c>
      <c r="H1811" s="128" t="s">
        <v>459</v>
      </c>
      <c r="I1811" s="128" t="s">
        <v>460</v>
      </c>
      <c r="J1811" s="158">
        <v>3</v>
      </c>
      <c r="K1811" s="159">
        <v>44958</v>
      </c>
      <c r="L1811" s="159">
        <v>45323</v>
      </c>
      <c r="M1811" s="513">
        <f t="shared" si="75"/>
        <v>52.142857142857146</v>
      </c>
      <c r="N1811" s="129">
        <v>3</v>
      </c>
      <c r="O1811" s="128" t="s">
        <v>5048</v>
      </c>
      <c r="P1811" s="511">
        <f t="shared" si="76"/>
        <v>1</v>
      </c>
      <c r="Q1811" s="512" t="str" cm="1">
        <f t="array" aca="1" ref="Q1811" ca="1">IF(ISNUMBER(P1811),IF(P1811=100%,"CUMPLIDA",IF(AND(ISNUMBER(L1811),ISNUMBER(INDIRECT("FECHA_"&amp;$B1811,1))), IF(L1811&lt;=INDIRECT("FECHA_"&amp;$B1811,1),"INCUMPLIDA","PROCESO"), "VERIFICAR FECHA")),"SIN VALOR AVANCE")</f>
        <v>CUMPLIDA</v>
      </c>
    </row>
    <row r="1812" spans="1:17" ht="75.75">
      <c r="A1812" s="167" t="s">
        <v>19</v>
      </c>
      <c r="B1812" s="148" t="s">
        <v>13</v>
      </c>
      <c r="C1812" s="564"/>
      <c r="D1812" s="564"/>
      <c r="E1812" s="563"/>
      <c r="F1812" s="563" t="s">
        <v>538</v>
      </c>
      <c r="G1812" s="150" t="s">
        <v>461</v>
      </c>
      <c r="H1812" s="175" t="s">
        <v>227</v>
      </c>
      <c r="I1812" s="128" t="s">
        <v>228</v>
      </c>
      <c r="J1812" s="158">
        <v>1</v>
      </c>
      <c r="K1812" s="159">
        <v>45231</v>
      </c>
      <c r="L1812" s="159">
        <v>45504</v>
      </c>
      <c r="M1812" s="513">
        <f t="shared" si="75"/>
        <v>39</v>
      </c>
      <c r="N1812" s="129">
        <v>1</v>
      </c>
      <c r="O1812" s="128" t="s">
        <v>4963</v>
      </c>
      <c r="P1812" s="511">
        <f t="shared" si="76"/>
        <v>1</v>
      </c>
      <c r="Q1812" s="512" t="str" cm="1">
        <f t="array" aca="1" ref="Q1812" ca="1">IF(ISNUMBER(P1812),IF(P1812=100%,"CUMPLIDA",IF(AND(ISNUMBER(L1812),ISNUMBER(INDIRECT("FECHA_"&amp;$B1812,1))), IF(L1812&lt;=INDIRECT("FECHA_"&amp;$B1812,1),"INCUMPLIDA","PROCESO"), "VERIFICAR FECHA")),"SIN VALOR AVANCE")</f>
        <v>CUMPLIDA</v>
      </c>
    </row>
    <row r="1813" spans="1:17" ht="210.75">
      <c r="A1813" s="167" t="s">
        <v>19</v>
      </c>
      <c r="B1813" s="148" t="s">
        <v>13</v>
      </c>
      <c r="C1813" s="564"/>
      <c r="D1813" s="564"/>
      <c r="E1813" s="563"/>
      <c r="F1813" s="563" t="s">
        <v>538</v>
      </c>
      <c r="G1813" s="150" t="s">
        <v>461</v>
      </c>
      <c r="H1813" s="175" t="s">
        <v>230</v>
      </c>
      <c r="I1813" s="128" t="s">
        <v>231</v>
      </c>
      <c r="J1813" s="158">
        <v>1</v>
      </c>
      <c r="K1813" s="159">
        <v>45231</v>
      </c>
      <c r="L1813" s="159">
        <v>45504</v>
      </c>
      <c r="M1813" s="513">
        <f t="shared" si="75"/>
        <v>39</v>
      </c>
      <c r="N1813" s="129">
        <v>1</v>
      </c>
      <c r="O1813" s="160" t="s">
        <v>5043</v>
      </c>
      <c r="P1813" s="511">
        <f t="shared" si="76"/>
        <v>1</v>
      </c>
      <c r="Q1813" s="512" t="str" cm="1">
        <f t="array" aca="1" ref="Q1813" ca="1">IF(ISNUMBER(P1813),IF(P1813=100%,"CUMPLIDA",IF(AND(ISNUMBER(L1813),ISNUMBER(INDIRECT("FECHA_"&amp;$B1813,1))), IF(L1813&lt;=INDIRECT("FECHA_"&amp;$B1813,1),"INCUMPLIDA","PROCESO"), "VERIFICAR FECHA")),"SIN VALOR AVANCE")</f>
        <v>CUMPLIDA</v>
      </c>
    </row>
    <row r="1814" spans="1:17" ht="150.75">
      <c r="A1814" s="167" t="s">
        <v>19</v>
      </c>
      <c r="B1814" s="148" t="s">
        <v>13</v>
      </c>
      <c r="C1814" s="564"/>
      <c r="D1814" s="564"/>
      <c r="E1814" s="563"/>
      <c r="F1814" s="563" t="s">
        <v>538</v>
      </c>
      <c r="G1814" s="150" t="s">
        <v>117</v>
      </c>
      <c r="H1814" s="128" t="s">
        <v>118</v>
      </c>
      <c r="I1814" s="128" t="s">
        <v>119</v>
      </c>
      <c r="J1814" s="166">
        <v>1</v>
      </c>
      <c r="K1814" s="186">
        <v>45323</v>
      </c>
      <c r="L1814" s="186">
        <v>45747</v>
      </c>
      <c r="M1814" s="513">
        <f t="shared" si="75"/>
        <v>60.571428571428569</v>
      </c>
      <c r="N1814" s="129">
        <v>1</v>
      </c>
      <c r="O1814" s="160" t="s">
        <v>4989</v>
      </c>
      <c r="P1814" s="511">
        <f t="shared" si="76"/>
        <v>1</v>
      </c>
      <c r="Q1814" s="512" t="str" cm="1">
        <f t="array" aca="1" ref="Q1814" ca="1">IF(ISNUMBER(P1814),IF(P1814=100%,"CUMPLIDA",IF(AND(ISNUMBER(L1814),ISNUMBER(INDIRECT("FECHA_"&amp;$B1814,1))), IF(L1814&lt;=INDIRECT("FECHA_"&amp;$B1814,1),"INCUMPLIDA","PROCESO"), "VERIFICAR FECHA")),"SIN VALOR AVANCE")</f>
        <v>CUMPLIDA</v>
      </c>
    </row>
    <row r="1815" spans="1:17" ht="75.75">
      <c r="A1815" s="167" t="s">
        <v>19</v>
      </c>
      <c r="B1815" s="148" t="s">
        <v>13</v>
      </c>
      <c r="C1815" s="564"/>
      <c r="D1815" s="564"/>
      <c r="E1815" s="563"/>
      <c r="F1815" s="563" t="s">
        <v>538</v>
      </c>
      <c r="G1815" s="150" t="s">
        <v>120</v>
      </c>
      <c r="H1815" s="128" t="s">
        <v>120</v>
      </c>
      <c r="I1815" s="128" t="s">
        <v>121</v>
      </c>
      <c r="J1815" s="166">
        <v>1</v>
      </c>
      <c r="K1815" s="186">
        <v>45323</v>
      </c>
      <c r="L1815" s="186">
        <v>45747</v>
      </c>
      <c r="M1815" s="513">
        <f t="shared" si="75"/>
        <v>60.571428571428569</v>
      </c>
      <c r="N1815" s="129">
        <v>1</v>
      </c>
      <c r="O1815" s="160" t="s">
        <v>5019</v>
      </c>
      <c r="P1815" s="511">
        <f t="shared" si="76"/>
        <v>1</v>
      </c>
      <c r="Q1815" s="512" t="str" cm="1">
        <f t="array" aca="1" ref="Q1815" ca="1">IF(ISNUMBER(P1815),IF(P1815=100%,"CUMPLIDA",IF(AND(ISNUMBER(L1815),ISNUMBER(INDIRECT("FECHA_"&amp;$B1815,1))), IF(L1815&lt;=INDIRECT("FECHA_"&amp;$B1815,1),"INCUMPLIDA","PROCESO"), "VERIFICAR FECHA")),"SIN VALOR AVANCE")</f>
        <v>CUMPLIDA</v>
      </c>
    </row>
    <row r="1816" spans="1:17" ht="75.75">
      <c r="A1816" s="167" t="s">
        <v>19</v>
      </c>
      <c r="B1816" s="148" t="s">
        <v>13</v>
      </c>
      <c r="C1816" s="564"/>
      <c r="D1816" s="564"/>
      <c r="E1816" s="563"/>
      <c r="F1816" s="563" t="s">
        <v>538</v>
      </c>
      <c r="G1816" s="150" t="s">
        <v>194</v>
      </c>
      <c r="H1816" s="128" t="s">
        <v>195</v>
      </c>
      <c r="I1816" s="128" t="s">
        <v>196</v>
      </c>
      <c r="J1816" s="166">
        <v>1</v>
      </c>
      <c r="K1816" s="186">
        <v>45231</v>
      </c>
      <c r="L1816" s="186">
        <v>45747</v>
      </c>
      <c r="M1816" s="513">
        <f t="shared" si="75"/>
        <v>73.714285714285708</v>
      </c>
      <c r="N1816" s="129">
        <v>1</v>
      </c>
      <c r="O1816" s="160" t="s">
        <v>5019</v>
      </c>
      <c r="P1816" s="511">
        <f t="shared" si="76"/>
        <v>1</v>
      </c>
      <c r="Q1816" s="512" t="str" cm="1">
        <f t="array" aca="1" ref="Q1816" ca="1">IF(ISNUMBER(P1816),IF(P1816=100%,"CUMPLIDA",IF(AND(ISNUMBER(L1816),ISNUMBER(INDIRECT("FECHA_"&amp;$B1816,1))), IF(L1816&lt;=INDIRECT("FECHA_"&amp;$B1816,1),"INCUMPLIDA","PROCESO"), "VERIFICAR FECHA")),"SIN VALOR AVANCE")</f>
        <v>CUMPLIDA</v>
      </c>
    </row>
    <row r="1817" spans="1:17" ht="150.75">
      <c r="A1817" s="167" t="s">
        <v>19</v>
      </c>
      <c r="B1817" s="148" t="s">
        <v>13</v>
      </c>
      <c r="C1817" s="564"/>
      <c r="D1817" s="564"/>
      <c r="E1817" s="563"/>
      <c r="F1817" s="563" t="s">
        <v>538</v>
      </c>
      <c r="G1817" s="150" t="s">
        <v>122</v>
      </c>
      <c r="H1817" s="128" t="s">
        <v>122</v>
      </c>
      <c r="I1817" s="128" t="s">
        <v>200</v>
      </c>
      <c r="J1817" s="166">
        <v>1</v>
      </c>
      <c r="K1817" s="186">
        <v>45323</v>
      </c>
      <c r="L1817" s="186">
        <v>45747</v>
      </c>
      <c r="M1817" s="513">
        <f t="shared" si="75"/>
        <v>60.571428571428569</v>
      </c>
      <c r="N1817" s="129">
        <v>1</v>
      </c>
      <c r="O1817" s="160" t="s">
        <v>4989</v>
      </c>
      <c r="P1817" s="511">
        <f t="shared" si="76"/>
        <v>1</v>
      </c>
      <c r="Q1817" s="512" t="str" cm="1">
        <f t="array" aca="1" ref="Q1817" ca="1">IF(ISNUMBER(P1817),IF(P1817=100%,"CUMPLIDA",IF(AND(ISNUMBER(L1817),ISNUMBER(INDIRECT("FECHA_"&amp;$B1817,1))), IF(L1817&lt;=INDIRECT("FECHA_"&amp;$B1817,1),"INCUMPLIDA","PROCESO"), "VERIFICAR FECHA")),"SIN VALOR AVANCE")</f>
        <v>CUMPLIDA</v>
      </c>
    </row>
    <row r="1818" spans="1:17" ht="75.75">
      <c r="A1818" s="167" t="s">
        <v>19</v>
      </c>
      <c r="B1818" s="148" t="s">
        <v>13</v>
      </c>
      <c r="C1818" s="564"/>
      <c r="D1818" s="564"/>
      <c r="E1818" s="563"/>
      <c r="F1818" s="563" t="s">
        <v>538</v>
      </c>
      <c r="G1818" s="150" t="s">
        <v>288</v>
      </c>
      <c r="H1818" s="128" t="s">
        <v>288</v>
      </c>
      <c r="I1818" s="128" t="s">
        <v>125</v>
      </c>
      <c r="J1818" s="166">
        <v>1</v>
      </c>
      <c r="K1818" s="186">
        <v>45231</v>
      </c>
      <c r="L1818" s="186">
        <v>45747</v>
      </c>
      <c r="M1818" s="513">
        <f t="shared" si="75"/>
        <v>73.714285714285708</v>
      </c>
      <c r="N1818" s="129">
        <v>1</v>
      </c>
      <c r="O1818" s="160" t="s">
        <v>5019</v>
      </c>
      <c r="P1818" s="511">
        <f t="shared" si="76"/>
        <v>1</v>
      </c>
      <c r="Q1818" s="512" t="str" cm="1">
        <f t="array" aca="1" ref="Q1818" ca="1">IF(ISNUMBER(P1818),IF(P1818=100%,"CUMPLIDA",IF(AND(ISNUMBER(L1818),ISNUMBER(INDIRECT("FECHA_"&amp;$B1818,1))), IF(L1818&lt;=INDIRECT("FECHA_"&amp;$B1818,1),"INCUMPLIDA","PROCESO"), "VERIFICAR FECHA")),"SIN VALOR AVANCE")</f>
        <v>CUMPLIDA</v>
      </c>
    </row>
    <row r="1819" spans="1:17" ht="210.75">
      <c r="A1819" s="167" t="s">
        <v>19</v>
      </c>
      <c r="B1819" s="148" t="s">
        <v>13</v>
      </c>
      <c r="C1819" s="564"/>
      <c r="D1819" s="564"/>
      <c r="E1819" s="563"/>
      <c r="F1819" s="563" t="s">
        <v>538</v>
      </c>
      <c r="G1819" s="150" t="s">
        <v>289</v>
      </c>
      <c r="H1819" s="128" t="s">
        <v>289</v>
      </c>
      <c r="I1819" s="128" t="s">
        <v>233</v>
      </c>
      <c r="J1819" s="166">
        <v>1</v>
      </c>
      <c r="K1819" s="186">
        <v>45231</v>
      </c>
      <c r="L1819" s="186">
        <v>45808</v>
      </c>
      <c r="M1819" s="513">
        <f t="shared" si="75"/>
        <v>82.428571428571431</v>
      </c>
      <c r="N1819" s="129">
        <v>1</v>
      </c>
      <c r="O1819" s="160" t="s">
        <v>5043</v>
      </c>
      <c r="P1819" s="511">
        <f t="shared" si="76"/>
        <v>1</v>
      </c>
      <c r="Q1819" s="512" t="str" cm="1">
        <f t="array" aca="1" ref="Q1819" ca="1">IF(ISNUMBER(P1819),IF(P1819=100%,"CUMPLIDA",IF(AND(ISNUMBER(L1819),ISNUMBER(INDIRECT("FECHA_"&amp;$B1819,1))), IF(L1819&lt;=INDIRECT("FECHA_"&amp;$B1819,1),"INCUMPLIDA","PROCESO"), "VERIFICAR FECHA")),"SIN VALOR AVANCE")</f>
        <v>CUMPLIDA</v>
      </c>
    </row>
    <row r="1820" spans="1:17" ht="75.75">
      <c r="A1820" s="167" t="s">
        <v>19</v>
      </c>
      <c r="B1820" s="148" t="s">
        <v>13</v>
      </c>
      <c r="C1820" s="564" t="s">
        <v>453</v>
      </c>
      <c r="D1820" s="564" t="s">
        <v>67</v>
      </c>
      <c r="E1820" s="563"/>
      <c r="F1820" s="563" t="s">
        <v>538</v>
      </c>
      <c r="G1820" s="150" t="s">
        <v>128</v>
      </c>
      <c r="H1820" s="128" t="s">
        <v>129</v>
      </c>
      <c r="I1820" s="128" t="s">
        <v>130</v>
      </c>
      <c r="J1820" s="166">
        <v>12</v>
      </c>
      <c r="K1820" s="186">
        <v>46024</v>
      </c>
      <c r="L1820" s="186">
        <v>47118</v>
      </c>
      <c r="M1820" s="513">
        <f t="shared" si="75"/>
        <v>156.28571428571428</v>
      </c>
      <c r="N1820" s="129">
        <v>0</v>
      </c>
      <c r="O1820" s="160" t="s">
        <v>5019</v>
      </c>
      <c r="P1820" s="511">
        <f t="shared" si="76"/>
        <v>0</v>
      </c>
      <c r="Q1820" s="512" t="str" cm="1">
        <f t="array" aca="1" ref="Q1820" ca="1">IF(ISNUMBER(P1820),IF(P1820=100%,"CUMPLIDA",IF(AND(ISNUMBER(L1820),ISNUMBER(INDIRECT("FECHA_"&amp;$B1820,1))), IF(L1820&lt;=INDIRECT("FECHA_"&amp;$B1820,1),"INCUMPLIDA","PROCESO"), "VERIFICAR FECHA")),"SIN VALOR AVANCE")</f>
        <v>PROCESO</v>
      </c>
    </row>
    <row r="1821" spans="1:17" ht="150.75">
      <c r="A1821" s="167" t="s">
        <v>19</v>
      </c>
      <c r="B1821" s="148" t="s">
        <v>13</v>
      </c>
      <c r="C1821" s="564" t="s">
        <v>453</v>
      </c>
      <c r="D1821" s="564" t="s">
        <v>67</v>
      </c>
      <c r="E1821" s="563"/>
      <c r="F1821" s="563" t="s">
        <v>538</v>
      </c>
      <c r="G1821" s="150" t="s">
        <v>131</v>
      </c>
      <c r="H1821" s="128" t="s">
        <v>132</v>
      </c>
      <c r="I1821" s="128" t="s">
        <v>133</v>
      </c>
      <c r="J1821" s="166">
        <v>1</v>
      </c>
      <c r="K1821" s="186">
        <v>46024</v>
      </c>
      <c r="L1821" s="186">
        <v>47118</v>
      </c>
      <c r="M1821" s="513">
        <f t="shared" si="75"/>
        <v>156.28571428571428</v>
      </c>
      <c r="N1821" s="129">
        <v>0</v>
      </c>
      <c r="O1821" s="160" t="s">
        <v>4989</v>
      </c>
      <c r="P1821" s="511">
        <f t="shared" si="76"/>
        <v>0</v>
      </c>
      <c r="Q1821" s="512" t="str" cm="1">
        <f t="array" aca="1" ref="Q1821" ca="1">IF(ISNUMBER(P1821),IF(P1821=100%,"CUMPLIDA",IF(AND(ISNUMBER(L1821),ISNUMBER(INDIRECT("FECHA_"&amp;$B1821,1))), IF(L1821&lt;=INDIRECT("FECHA_"&amp;$B1821,1),"INCUMPLIDA","PROCESO"), "VERIFICAR FECHA")),"SIN VALOR AVANCE")</f>
        <v>PROCESO</v>
      </c>
    </row>
    <row r="1822" spans="1:17" ht="210.75">
      <c r="A1822" s="167" t="s">
        <v>19</v>
      </c>
      <c r="B1822" s="148" t="s">
        <v>13</v>
      </c>
      <c r="C1822" s="564" t="s">
        <v>453</v>
      </c>
      <c r="D1822" s="564" t="s">
        <v>67</v>
      </c>
      <c r="E1822" s="563"/>
      <c r="F1822" s="563" t="s">
        <v>538</v>
      </c>
      <c r="G1822" s="150" t="s">
        <v>134</v>
      </c>
      <c r="H1822" s="128" t="s">
        <v>135</v>
      </c>
      <c r="I1822" s="128" t="s">
        <v>136</v>
      </c>
      <c r="J1822" s="166">
        <v>2</v>
      </c>
      <c r="K1822" s="186">
        <v>46024</v>
      </c>
      <c r="L1822" s="186">
        <v>47118</v>
      </c>
      <c r="M1822" s="513">
        <f t="shared" si="75"/>
        <v>156.28571428571428</v>
      </c>
      <c r="N1822" s="129">
        <v>0</v>
      </c>
      <c r="O1822" s="160" t="s">
        <v>5043</v>
      </c>
      <c r="P1822" s="511">
        <f t="shared" si="76"/>
        <v>0</v>
      </c>
      <c r="Q1822" s="512" t="str" cm="1">
        <f t="array" aca="1" ref="Q1822" ca="1">IF(ISNUMBER(P1822),IF(P1822=100%,"CUMPLIDA",IF(AND(ISNUMBER(L1822),ISNUMBER(INDIRECT("FECHA_"&amp;$B1822,1))), IF(L1822&lt;=INDIRECT("FECHA_"&amp;$B1822,1),"INCUMPLIDA","PROCESO"), "VERIFICAR FECHA")),"SIN VALOR AVANCE")</f>
        <v>PROCESO</v>
      </c>
    </row>
    <row r="1823" spans="1:17" ht="90.75">
      <c r="A1823" s="167" t="s">
        <v>19</v>
      </c>
      <c r="B1823" s="148" t="s">
        <v>13</v>
      </c>
      <c r="C1823" s="564" t="s">
        <v>453</v>
      </c>
      <c r="D1823" s="564" t="s">
        <v>67</v>
      </c>
      <c r="E1823" s="563"/>
      <c r="F1823" s="563" t="s">
        <v>538</v>
      </c>
      <c r="G1823" s="150" t="s">
        <v>506</v>
      </c>
      <c r="H1823" s="128" t="s">
        <v>463</v>
      </c>
      <c r="I1823" s="128" t="s">
        <v>464</v>
      </c>
      <c r="J1823" s="158">
        <v>1</v>
      </c>
      <c r="K1823" s="159">
        <v>44927</v>
      </c>
      <c r="L1823" s="159">
        <v>45016</v>
      </c>
      <c r="M1823" s="513">
        <f t="shared" si="75"/>
        <v>12.714285714285714</v>
      </c>
      <c r="N1823" s="129">
        <v>1</v>
      </c>
      <c r="O1823" s="128" t="s">
        <v>5008</v>
      </c>
      <c r="P1823" s="511">
        <f t="shared" si="76"/>
        <v>1</v>
      </c>
      <c r="Q1823" s="512" t="str" cm="1">
        <f t="array" aca="1" ref="Q1823" ca="1">IF(ISNUMBER(P1823),IF(P1823=100%,"CUMPLIDA",IF(AND(ISNUMBER(L1823),ISNUMBER(INDIRECT("FECHA_"&amp;$B1823,1))), IF(L1823&lt;=INDIRECT("FECHA_"&amp;$B1823,1),"INCUMPLIDA","PROCESO"), "VERIFICAR FECHA")),"SIN VALOR AVANCE")</f>
        <v>CUMPLIDA</v>
      </c>
    </row>
    <row r="1824" spans="1:17" ht="165.75">
      <c r="A1824" s="167" t="s">
        <v>19</v>
      </c>
      <c r="B1824" s="148" t="s">
        <v>13</v>
      </c>
      <c r="C1824" s="564" t="s">
        <v>453</v>
      </c>
      <c r="D1824" s="564" t="s">
        <v>67</v>
      </c>
      <c r="E1824" s="563"/>
      <c r="F1824" s="563" t="s">
        <v>538</v>
      </c>
      <c r="G1824" s="150" t="s">
        <v>506</v>
      </c>
      <c r="H1824" s="128" t="s">
        <v>507</v>
      </c>
      <c r="I1824" s="128" t="s">
        <v>224</v>
      </c>
      <c r="J1824" s="158">
        <v>1</v>
      </c>
      <c r="K1824" s="159">
        <v>45017</v>
      </c>
      <c r="L1824" s="159">
        <v>45138</v>
      </c>
      <c r="M1824" s="513">
        <f t="shared" si="75"/>
        <v>17.285714285714285</v>
      </c>
      <c r="N1824" s="129">
        <v>1</v>
      </c>
      <c r="O1824" s="128" t="s">
        <v>5049</v>
      </c>
      <c r="P1824" s="511">
        <f t="shared" si="76"/>
        <v>1</v>
      </c>
      <c r="Q1824" s="512" t="str" cm="1">
        <f t="array" aca="1" ref="Q1824" ca="1">IF(ISNUMBER(P1824),IF(P1824=100%,"CUMPLIDA",IF(AND(ISNUMBER(L1824),ISNUMBER(INDIRECT("FECHA_"&amp;$B1824,1))), IF(L1824&lt;=INDIRECT("FECHA_"&amp;$B1824,1),"INCUMPLIDA","PROCESO"), "VERIFICAR FECHA")),"SIN VALOR AVANCE")</f>
        <v>CUMPLIDA</v>
      </c>
    </row>
    <row r="1825" spans="1:17" ht="105.75">
      <c r="A1825" s="167" t="s">
        <v>19</v>
      </c>
      <c r="B1825" s="148" t="s">
        <v>13</v>
      </c>
      <c r="C1825" s="564" t="s">
        <v>453</v>
      </c>
      <c r="D1825" s="564" t="s">
        <v>67</v>
      </c>
      <c r="E1825" s="563"/>
      <c r="F1825" s="563" t="s">
        <v>538</v>
      </c>
      <c r="G1825" s="150" t="s">
        <v>473</v>
      </c>
      <c r="H1825" s="128" t="s">
        <v>474</v>
      </c>
      <c r="I1825" s="128" t="s">
        <v>509</v>
      </c>
      <c r="J1825" s="158">
        <v>12</v>
      </c>
      <c r="K1825" s="159">
        <v>44958</v>
      </c>
      <c r="L1825" s="159">
        <v>45323</v>
      </c>
      <c r="M1825" s="513">
        <f t="shared" si="75"/>
        <v>52.142857142857146</v>
      </c>
      <c r="N1825" s="129">
        <v>12</v>
      </c>
      <c r="O1825" s="128" t="s">
        <v>5031</v>
      </c>
      <c r="P1825" s="511">
        <f t="shared" si="76"/>
        <v>1</v>
      </c>
      <c r="Q1825" s="512" t="str" cm="1">
        <f t="array" aca="1" ref="Q1825" ca="1">IF(ISNUMBER(P1825),IF(P1825=100%,"CUMPLIDA",IF(AND(ISNUMBER(L1825),ISNUMBER(INDIRECT("FECHA_"&amp;$B1825,1))), IF(L1825&lt;=INDIRECT("FECHA_"&amp;$B1825,1),"INCUMPLIDA","PROCESO"), "VERIFICAR FECHA")),"SIN VALOR AVANCE")</f>
        <v>CUMPLIDA</v>
      </c>
    </row>
    <row r="1826" spans="1:17" ht="180.75">
      <c r="A1826" s="167" t="s">
        <v>19</v>
      </c>
      <c r="B1826" s="148" t="s">
        <v>13</v>
      </c>
      <c r="C1826" s="564" t="s">
        <v>453</v>
      </c>
      <c r="D1826" s="564" t="s">
        <v>67</v>
      </c>
      <c r="E1826" s="563" t="s">
        <v>5050</v>
      </c>
      <c r="F1826" s="563" t="s">
        <v>539</v>
      </c>
      <c r="G1826" s="150" t="s">
        <v>489</v>
      </c>
      <c r="H1826" s="128" t="s">
        <v>459</v>
      </c>
      <c r="I1826" s="128" t="s">
        <v>460</v>
      </c>
      <c r="J1826" s="158">
        <v>3</v>
      </c>
      <c r="K1826" s="159">
        <v>44958</v>
      </c>
      <c r="L1826" s="159">
        <v>45323</v>
      </c>
      <c r="M1826" s="513">
        <f t="shared" si="75"/>
        <v>52.142857142857146</v>
      </c>
      <c r="N1826" s="129">
        <v>3</v>
      </c>
      <c r="O1826" s="128" t="s">
        <v>4994</v>
      </c>
      <c r="P1826" s="511">
        <f t="shared" si="76"/>
        <v>1</v>
      </c>
      <c r="Q1826" s="512" t="str" cm="1">
        <f t="array" aca="1" ref="Q1826" ca="1">IF(ISNUMBER(P1826),IF(P1826=100%,"CUMPLIDA",IF(AND(ISNUMBER(L1826),ISNUMBER(INDIRECT("FECHA_"&amp;$B1826,1))), IF(L1826&lt;=INDIRECT("FECHA_"&amp;$B1826,1),"INCUMPLIDA","PROCESO"), "VERIFICAR FECHA")),"SIN VALOR AVANCE")</f>
        <v>CUMPLIDA</v>
      </c>
    </row>
    <row r="1827" spans="1:17" ht="75.75">
      <c r="A1827" s="167" t="s">
        <v>19</v>
      </c>
      <c r="B1827" s="148" t="s">
        <v>13</v>
      </c>
      <c r="C1827" s="564"/>
      <c r="D1827" s="564"/>
      <c r="E1827" s="563"/>
      <c r="F1827" s="563" t="s">
        <v>539</v>
      </c>
      <c r="G1827" s="150" t="s">
        <v>461</v>
      </c>
      <c r="H1827" s="175" t="s">
        <v>227</v>
      </c>
      <c r="I1827" s="128" t="s">
        <v>228</v>
      </c>
      <c r="J1827" s="158">
        <v>1</v>
      </c>
      <c r="K1827" s="159">
        <v>45231</v>
      </c>
      <c r="L1827" s="159">
        <v>45504</v>
      </c>
      <c r="M1827" s="513">
        <f t="shared" si="75"/>
        <v>39</v>
      </c>
      <c r="N1827" s="129">
        <v>1</v>
      </c>
      <c r="O1827" s="160" t="s">
        <v>4894</v>
      </c>
      <c r="P1827" s="511">
        <f t="shared" si="76"/>
        <v>1</v>
      </c>
      <c r="Q1827" s="512" t="str" cm="1">
        <f t="array" aca="1" ref="Q1827" ca="1">IF(ISNUMBER(P1827),IF(P1827=100%,"CUMPLIDA",IF(AND(ISNUMBER(L1827),ISNUMBER(INDIRECT("FECHA_"&amp;$B1827,1))), IF(L1827&lt;=INDIRECT("FECHA_"&amp;$B1827,1),"INCUMPLIDA","PROCESO"), "VERIFICAR FECHA")),"SIN VALOR AVANCE")</f>
        <v>CUMPLIDA</v>
      </c>
    </row>
    <row r="1828" spans="1:17" ht="225.75">
      <c r="A1828" s="167" t="s">
        <v>19</v>
      </c>
      <c r="B1828" s="148" t="s">
        <v>13</v>
      </c>
      <c r="C1828" s="564"/>
      <c r="D1828" s="564"/>
      <c r="E1828" s="563"/>
      <c r="F1828" s="563" t="s">
        <v>539</v>
      </c>
      <c r="G1828" s="150" t="s">
        <v>461</v>
      </c>
      <c r="H1828" s="175" t="s">
        <v>230</v>
      </c>
      <c r="I1828" s="128" t="s">
        <v>231</v>
      </c>
      <c r="J1828" s="158">
        <v>1</v>
      </c>
      <c r="K1828" s="159">
        <v>45231</v>
      </c>
      <c r="L1828" s="159">
        <v>45504</v>
      </c>
      <c r="M1828" s="513">
        <f t="shared" si="75"/>
        <v>39</v>
      </c>
      <c r="N1828" s="129">
        <v>1</v>
      </c>
      <c r="O1828" s="160" t="s">
        <v>4988</v>
      </c>
      <c r="P1828" s="511">
        <f t="shared" si="76"/>
        <v>1</v>
      </c>
      <c r="Q1828" s="512" t="str" cm="1">
        <f t="array" aca="1" ref="Q1828" ca="1">IF(ISNUMBER(P1828),IF(P1828=100%,"CUMPLIDA",IF(AND(ISNUMBER(L1828),ISNUMBER(INDIRECT("FECHA_"&amp;$B1828,1))), IF(L1828&lt;=INDIRECT("FECHA_"&amp;$B1828,1),"INCUMPLIDA","PROCESO"), "VERIFICAR FECHA")),"SIN VALOR AVANCE")</f>
        <v>CUMPLIDA</v>
      </c>
    </row>
    <row r="1829" spans="1:17" ht="150.75">
      <c r="A1829" s="167" t="s">
        <v>19</v>
      </c>
      <c r="B1829" s="148" t="s">
        <v>13</v>
      </c>
      <c r="C1829" s="564"/>
      <c r="D1829" s="564"/>
      <c r="E1829" s="563"/>
      <c r="F1829" s="563" t="s">
        <v>539</v>
      </c>
      <c r="G1829" s="150" t="s">
        <v>117</v>
      </c>
      <c r="H1829" s="128" t="s">
        <v>118</v>
      </c>
      <c r="I1829" s="128" t="s">
        <v>119</v>
      </c>
      <c r="J1829" s="166">
        <v>1</v>
      </c>
      <c r="K1829" s="186">
        <v>45323</v>
      </c>
      <c r="L1829" s="186">
        <v>45747</v>
      </c>
      <c r="M1829" s="513">
        <f t="shared" si="75"/>
        <v>60.571428571428569</v>
      </c>
      <c r="N1829" s="129">
        <v>1</v>
      </c>
      <c r="O1829" s="160" t="s">
        <v>4989</v>
      </c>
      <c r="P1829" s="511">
        <f t="shared" si="76"/>
        <v>1</v>
      </c>
      <c r="Q1829" s="512" t="str" cm="1">
        <f t="array" aca="1" ref="Q1829" ca="1">IF(ISNUMBER(P1829),IF(P1829=100%,"CUMPLIDA",IF(AND(ISNUMBER(L1829),ISNUMBER(INDIRECT("FECHA_"&amp;$B1829,1))), IF(L1829&lt;=INDIRECT("FECHA_"&amp;$B1829,1),"INCUMPLIDA","PROCESO"), "VERIFICAR FECHA")),"SIN VALOR AVANCE")</f>
        <v>CUMPLIDA</v>
      </c>
    </row>
    <row r="1830" spans="1:17" ht="75.75">
      <c r="A1830" s="167" t="s">
        <v>19</v>
      </c>
      <c r="B1830" s="148" t="s">
        <v>13</v>
      </c>
      <c r="C1830" s="564" t="s">
        <v>453</v>
      </c>
      <c r="D1830" s="564" t="s">
        <v>67</v>
      </c>
      <c r="E1830" s="563"/>
      <c r="F1830" s="563" t="s">
        <v>539</v>
      </c>
      <c r="G1830" s="150" t="s">
        <v>120</v>
      </c>
      <c r="H1830" s="128" t="s">
        <v>120</v>
      </c>
      <c r="I1830" s="128" t="s">
        <v>121</v>
      </c>
      <c r="J1830" s="166">
        <v>1</v>
      </c>
      <c r="K1830" s="186">
        <v>45323</v>
      </c>
      <c r="L1830" s="186">
        <v>45747</v>
      </c>
      <c r="M1830" s="513">
        <f t="shared" si="75"/>
        <v>60.571428571428569</v>
      </c>
      <c r="N1830" s="129">
        <v>1</v>
      </c>
      <c r="O1830" s="160" t="s">
        <v>4938</v>
      </c>
      <c r="P1830" s="511">
        <f t="shared" si="76"/>
        <v>1</v>
      </c>
      <c r="Q1830" s="512" t="str" cm="1">
        <f t="array" aca="1" ref="Q1830" ca="1">IF(ISNUMBER(P1830),IF(P1830=100%,"CUMPLIDA",IF(AND(ISNUMBER(L1830),ISNUMBER(INDIRECT("FECHA_"&amp;$B1830,1))), IF(L1830&lt;=INDIRECT("FECHA_"&amp;$B1830,1),"INCUMPLIDA","PROCESO"), "VERIFICAR FECHA")),"SIN VALOR AVANCE")</f>
        <v>CUMPLIDA</v>
      </c>
    </row>
    <row r="1831" spans="1:17" ht="75.75">
      <c r="A1831" s="167" t="s">
        <v>19</v>
      </c>
      <c r="B1831" s="148" t="s">
        <v>13</v>
      </c>
      <c r="C1831" s="564"/>
      <c r="D1831" s="564"/>
      <c r="E1831" s="563"/>
      <c r="F1831" s="563" t="s">
        <v>539</v>
      </c>
      <c r="G1831" s="150" t="s">
        <v>194</v>
      </c>
      <c r="H1831" s="128" t="s">
        <v>195</v>
      </c>
      <c r="I1831" s="128" t="s">
        <v>196</v>
      </c>
      <c r="J1831" s="166">
        <v>1</v>
      </c>
      <c r="K1831" s="186">
        <v>45231</v>
      </c>
      <c r="L1831" s="186">
        <v>45747</v>
      </c>
      <c r="M1831" s="513">
        <f t="shared" si="75"/>
        <v>73.714285714285708</v>
      </c>
      <c r="N1831" s="129">
        <v>1</v>
      </c>
      <c r="O1831" s="160" t="s">
        <v>4938</v>
      </c>
      <c r="P1831" s="511">
        <f t="shared" si="76"/>
        <v>1</v>
      </c>
      <c r="Q1831" s="512" t="str" cm="1">
        <f t="array" aca="1" ref="Q1831" ca="1">IF(ISNUMBER(P1831),IF(P1831=100%,"CUMPLIDA",IF(AND(ISNUMBER(L1831),ISNUMBER(INDIRECT("FECHA_"&amp;$B1831,1))), IF(L1831&lt;=INDIRECT("FECHA_"&amp;$B1831,1),"INCUMPLIDA","PROCESO"), "VERIFICAR FECHA")),"SIN VALOR AVANCE")</f>
        <v>CUMPLIDA</v>
      </c>
    </row>
    <row r="1832" spans="1:17" ht="150.75">
      <c r="A1832" s="167" t="s">
        <v>19</v>
      </c>
      <c r="B1832" s="148" t="s">
        <v>13</v>
      </c>
      <c r="C1832" s="564"/>
      <c r="D1832" s="564"/>
      <c r="E1832" s="563"/>
      <c r="F1832" s="563" t="s">
        <v>539</v>
      </c>
      <c r="G1832" s="150" t="s">
        <v>122</v>
      </c>
      <c r="H1832" s="128" t="s">
        <v>122</v>
      </c>
      <c r="I1832" s="128" t="s">
        <v>200</v>
      </c>
      <c r="J1832" s="166">
        <v>1</v>
      </c>
      <c r="K1832" s="186">
        <v>45323</v>
      </c>
      <c r="L1832" s="186">
        <v>45747</v>
      </c>
      <c r="M1832" s="513">
        <f t="shared" si="75"/>
        <v>60.571428571428569</v>
      </c>
      <c r="N1832" s="129">
        <v>1</v>
      </c>
      <c r="O1832" s="160" t="s">
        <v>4989</v>
      </c>
      <c r="P1832" s="511">
        <f t="shared" si="76"/>
        <v>1</v>
      </c>
      <c r="Q1832" s="512" t="str" cm="1">
        <f t="array" aca="1" ref="Q1832" ca="1">IF(ISNUMBER(P1832),IF(P1832=100%,"CUMPLIDA",IF(AND(ISNUMBER(L1832),ISNUMBER(INDIRECT("FECHA_"&amp;$B1832,1))), IF(L1832&lt;=INDIRECT("FECHA_"&amp;$B1832,1),"INCUMPLIDA","PROCESO"), "VERIFICAR FECHA")),"SIN VALOR AVANCE")</f>
        <v>CUMPLIDA</v>
      </c>
    </row>
    <row r="1833" spans="1:17" ht="75.75">
      <c r="A1833" s="167" t="s">
        <v>19</v>
      </c>
      <c r="B1833" s="148" t="s">
        <v>13</v>
      </c>
      <c r="C1833" s="564"/>
      <c r="D1833" s="564"/>
      <c r="E1833" s="563"/>
      <c r="F1833" s="563" t="s">
        <v>539</v>
      </c>
      <c r="G1833" s="150" t="s">
        <v>288</v>
      </c>
      <c r="H1833" s="128" t="s">
        <v>288</v>
      </c>
      <c r="I1833" s="128" t="s">
        <v>125</v>
      </c>
      <c r="J1833" s="166">
        <v>1</v>
      </c>
      <c r="K1833" s="186">
        <v>45231</v>
      </c>
      <c r="L1833" s="186">
        <v>45747</v>
      </c>
      <c r="M1833" s="513">
        <f t="shared" si="75"/>
        <v>73.714285714285708</v>
      </c>
      <c r="N1833" s="129">
        <v>1</v>
      </c>
      <c r="O1833" s="160" t="s">
        <v>4938</v>
      </c>
      <c r="P1833" s="511">
        <f t="shared" si="76"/>
        <v>1</v>
      </c>
      <c r="Q1833" s="512" t="str" cm="1">
        <f t="array" aca="1" ref="Q1833" ca="1">IF(ISNUMBER(P1833),IF(P1833=100%,"CUMPLIDA",IF(AND(ISNUMBER(L1833),ISNUMBER(INDIRECT("FECHA_"&amp;$B1833,1))), IF(L1833&lt;=INDIRECT("FECHA_"&amp;$B1833,1),"INCUMPLIDA","PROCESO"), "VERIFICAR FECHA")),"SIN VALOR AVANCE")</f>
        <v>CUMPLIDA</v>
      </c>
    </row>
    <row r="1834" spans="1:17" ht="225.75">
      <c r="A1834" s="167" t="s">
        <v>19</v>
      </c>
      <c r="B1834" s="148" t="s">
        <v>13</v>
      </c>
      <c r="C1834" s="564"/>
      <c r="D1834" s="564"/>
      <c r="E1834" s="563"/>
      <c r="F1834" s="563" t="s">
        <v>539</v>
      </c>
      <c r="G1834" s="150" t="s">
        <v>289</v>
      </c>
      <c r="H1834" s="128" t="s">
        <v>289</v>
      </c>
      <c r="I1834" s="128" t="s">
        <v>233</v>
      </c>
      <c r="J1834" s="166">
        <v>1</v>
      </c>
      <c r="K1834" s="186">
        <v>45231</v>
      </c>
      <c r="L1834" s="186">
        <v>45808</v>
      </c>
      <c r="M1834" s="513">
        <f t="shared" si="75"/>
        <v>82.428571428571431</v>
      </c>
      <c r="N1834" s="129">
        <v>1</v>
      </c>
      <c r="O1834" s="160" t="s">
        <v>4988</v>
      </c>
      <c r="P1834" s="511">
        <f t="shared" si="76"/>
        <v>1</v>
      </c>
      <c r="Q1834" s="512" t="str" cm="1">
        <f t="array" aca="1" ref="Q1834" ca="1">IF(ISNUMBER(P1834),IF(P1834=100%,"CUMPLIDA",IF(AND(ISNUMBER(L1834),ISNUMBER(INDIRECT("FECHA_"&amp;$B1834,1))), IF(L1834&lt;=INDIRECT("FECHA_"&amp;$B1834,1),"INCUMPLIDA","PROCESO"), "VERIFICAR FECHA")),"SIN VALOR AVANCE")</f>
        <v>CUMPLIDA</v>
      </c>
    </row>
    <row r="1835" spans="1:17" ht="75.75">
      <c r="A1835" s="167" t="s">
        <v>19</v>
      </c>
      <c r="B1835" s="148" t="s">
        <v>13</v>
      </c>
      <c r="C1835" s="564"/>
      <c r="D1835" s="564"/>
      <c r="E1835" s="563"/>
      <c r="F1835" s="563" t="s">
        <v>539</v>
      </c>
      <c r="G1835" s="150" t="s">
        <v>128</v>
      </c>
      <c r="H1835" s="128" t="s">
        <v>129</v>
      </c>
      <c r="I1835" s="128" t="s">
        <v>130</v>
      </c>
      <c r="J1835" s="166">
        <v>12</v>
      </c>
      <c r="K1835" s="186">
        <v>46024</v>
      </c>
      <c r="L1835" s="186">
        <v>47118</v>
      </c>
      <c r="M1835" s="513">
        <f t="shared" si="75"/>
        <v>156.28571428571428</v>
      </c>
      <c r="N1835" s="129">
        <v>0</v>
      </c>
      <c r="O1835" s="160" t="s">
        <v>4938</v>
      </c>
      <c r="P1835" s="511">
        <f t="shared" si="76"/>
        <v>0</v>
      </c>
      <c r="Q1835" s="512" t="str" cm="1">
        <f t="array" aca="1" ref="Q1835" ca="1">IF(ISNUMBER(P1835),IF(P1835=100%,"CUMPLIDA",IF(AND(ISNUMBER(L1835),ISNUMBER(INDIRECT("FECHA_"&amp;$B1835,1))), IF(L1835&lt;=INDIRECT("FECHA_"&amp;$B1835,1),"INCUMPLIDA","PROCESO"), "VERIFICAR FECHA")),"SIN VALOR AVANCE")</f>
        <v>PROCESO</v>
      </c>
    </row>
    <row r="1836" spans="1:17" ht="150.75">
      <c r="A1836" s="167" t="s">
        <v>19</v>
      </c>
      <c r="B1836" s="148" t="s">
        <v>13</v>
      </c>
      <c r="C1836" s="564" t="s">
        <v>453</v>
      </c>
      <c r="D1836" s="564" t="s">
        <v>67</v>
      </c>
      <c r="E1836" s="563"/>
      <c r="F1836" s="563" t="s">
        <v>539</v>
      </c>
      <c r="G1836" s="150" t="s">
        <v>131</v>
      </c>
      <c r="H1836" s="128" t="s">
        <v>132</v>
      </c>
      <c r="I1836" s="128" t="s">
        <v>133</v>
      </c>
      <c r="J1836" s="166">
        <v>1</v>
      </c>
      <c r="K1836" s="186">
        <v>46024</v>
      </c>
      <c r="L1836" s="186">
        <v>47118</v>
      </c>
      <c r="M1836" s="513">
        <f t="shared" si="75"/>
        <v>156.28571428571428</v>
      </c>
      <c r="N1836" s="129">
        <v>0</v>
      </c>
      <c r="O1836" s="160" t="s">
        <v>4989</v>
      </c>
      <c r="P1836" s="511">
        <f t="shared" si="76"/>
        <v>0</v>
      </c>
      <c r="Q1836" s="512" t="str" cm="1">
        <f t="array" aca="1" ref="Q1836" ca="1">IF(ISNUMBER(P1836),IF(P1836=100%,"CUMPLIDA",IF(AND(ISNUMBER(L1836),ISNUMBER(INDIRECT("FECHA_"&amp;$B1836,1))), IF(L1836&lt;=INDIRECT("FECHA_"&amp;$B1836,1),"INCUMPLIDA","PROCESO"), "VERIFICAR FECHA")),"SIN VALOR AVANCE")</f>
        <v>PROCESO</v>
      </c>
    </row>
    <row r="1837" spans="1:17" ht="225.75">
      <c r="A1837" s="167" t="s">
        <v>19</v>
      </c>
      <c r="B1837" s="148" t="s">
        <v>13</v>
      </c>
      <c r="C1837" s="564" t="s">
        <v>453</v>
      </c>
      <c r="D1837" s="564" t="s">
        <v>67</v>
      </c>
      <c r="E1837" s="563"/>
      <c r="F1837" s="563" t="s">
        <v>539</v>
      </c>
      <c r="G1837" s="150" t="s">
        <v>134</v>
      </c>
      <c r="H1837" s="128" t="s">
        <v>135</v>
      </c>
      <c r="I1837" s="128" t="s">
        <v>136</v>
      </c>
      <c r="J1837" s="166">
        <v>2</v>
      </c>
      <c r="K1837" s="186">
        <v>46024</v>
      </c>
      <c r="L1837" s="186">
        <v>47118</v>
      </c>
      <c r="M1837" s="513">
        <f t="shared" si="75"/>
        <v>156.28571428571428</v>
      </c>
      <c r="N1837" s="129">
        <v>0</v>
      </c>
      <c r="O1837" s="160" t="s">
        <v>4988</v>
      </c>
      <c r="P1837" s="511">
        <f t="shared" si="76"/>
        <v>0</v>
      </c>
      <c r="Q1837" s="512" t="str" cm="1">
        <f t="array" aca="1" ref="Q1837" ca="1">IF(ISNUMBER(P1837),IF(P1837=100%,"CUMPLIDA",IF(AND(ISNUMBER(L1837),ISNUMBER(INDIRECT("FECHA_"&amp;$B1837,1))), IF(L1837&lt;=INDIRECT("FECHA_"&amp;$B1837,1),"INCUMPLIDA","PROCESO"), "VERIFICAR FECHA")),"SIN VALOR AVANCE")</f>
        <v>PROCESO</v>
      </c>
    </row>
    <row r="1838" spans="1:17" ht="105.75">
      <c r="A1838" s="167" t="s">
        <v>19</v>
      </c>
      <c r="B1838" s="148" t="s">
        <v>13</v>
      </c>
      <c r="C1838" s="564" t="s">
        <v>453</v>
      </c>
      <c r="D1838" s="564" t="s">
        <v>67</v>
      </c>
      <c r="E1838" s="563"/>
      <c r="F1838" s="563" t="s">
        <v>539</v>
      </c>
      <c r="G1838" s="150" t="s">
        <v>462</v>
      </c>
      <c r="H1838" s="128" t="s">
        <v>463</v>
      </c>
      <c r="I1838" s="128" t="s">
        <v>464</v>
      </c>
      <c r="J1838" s="158">
        <v>1</v>
      </c>
      <c r="K1838" s="159">
        <v>44927</v>
      </c>
      <c r="L1838" s="159">
        <v>45016</v>
      </c>
      <c r="M1838" s="513">
        <f t="shared" si="75"/>
        <v>12.714285714285714</v>
      </c>
      <c r="N1838" s="129">
        <v>1</v>
      </c>
      <c r="O1838" s="128" t="s">
        <v>5038</v>
      </c>
      <c r="P1838" s="511">
        <f t="shared" si="76"/>
        <v>1</v>
      </c>
      <c r="Q1838" s="512" t="str" cm="1">
        <f t="array" aca="1" ref="Q1838" ca="1">IF(ISNUMBER(P1838),IF(P1838=100%,"CUMPLIDA",IF(AND(ISNUMBER(L1838),ISNUMBER(INDIRECT("FECHA_"&amp;$B1838,1))), IF(L1838&lt;=INDIRECT("FECHA_"&amp;$B1838,1),"INCUMPLIDA","PROCESO"), "VERIFICAR FECHA")),"SIN VALOR AVANCE")</f>
        <v>CUMPLIDA</v>
      </c>
    </row>
    <row r="1839" spans="1:17" ht="165.75">
      <c r="A1839" s="167" t="s">
        <v>19</v>
      </c>
      <c r="B1839" s="148" t="s">
        <v>13</v>
      </c>
      <c r="C1839" s="564" t="s">
        <v>453</v>
      </c>
      <c r="D1839" s="564" t="s">
        <v>67</v>
      </c>
      <c r="E1839" s="563"/>
      <c r="F1839" s="563" t="s">
        <v>539</v>
      </c>
      <c r="G1839" s="150" t="s">
        <v>462</v>
      </c>
      <c r="H1839" s="128" t="s">
        <v>490</v>
      </c>
      <c r="I1839" s="128" t="s">
        <v>224</v>
      </c>
      <c r="J1839" s="158">
        <v>1</v>
      </c>
      <c r="K1839" s="159">
        <v>45017</v>
      </c>
      <c r="L1839" s="159">
        <v>45138</v>
      </c>
      <c r="M1839" s="513">
        <f t="shared" si="75"/>
        <v>17.285714285714285</v>
      </c>
      <c r="N1839" s="129">
        <v>1</v>
      </c>
      <c r="O1839" s="128" t="s">
        <v>5039</v>
      </c>
      <c r="P1839" s="511">
        <f t="shared" si="76"/>
        <v>1</v>
      </c>
      <c r="Q1839" s="512" t="str" cm="1">
        <f t="array" aca="1" ref="Q1839" ca="1">IF(ISNUMBER(P1839),IF(P1839=100%,"CUMPLIDA",IF(AND(ISNUMBER(L1839),ISNUMBER(INDIRECT("FECHA_"&amp;$B1839,1))), IF(L1839&lt;=INDIRECT("FECHA_"&amp;$B1839,1),"INCUMPLIDA","PROCESO"), "VERIFICAR FECHA")),"SIN VALOR AVANCE")</f>
        <v>CUMPLIDA</v>
      </c>
    </row>
    <row r="1840" spans="1:17" ht="105.75">
      <c r="A1840" s="167" t="s">
        <v>19</v>
      </c>
      <c r="B1840" s="148" t="s">
        <v>13</v>
      </c>
      <c r="C1840" s="564" t="s">
        <v>453</v>
      </c>
      <c r="D1840" s="564" t="s">
        <v>67</v>
      </c>
      <c r="E1840" s="563"/>
      <c r="F1840" s="563" t="s">
        <v>539</v>
      </c>
      <c r="G1840" s="150" t="s">
        <v>470</v>
      </c>
      <c r="H1840" s="128" t="s">
        <v>471</v>
      </c>
      <c r="I1840" s="128" t="s">
        <v>224</v>
      </c>
      <c r="J1840" s="158">
        <v>1</v>
      </c>
      <c r="K1840" s="159">
        <v>44958</v>
      </c>
      <c r="L1840" s="159">
        <v>44985</v>
      </c>
      <c r="M1840" s="513">
        <f t="shared" si="75"/>
        <v>3.8571428571428572</v>
      </c>
      <c r="N1840" s="129">
        <v>1</v>
      </c>
      <c r="O1840" s="128" t="s">
        <v>4990</v>
      </c>
      <c r="P1840" s="511">
        <f t="shared" si="76"/>
        <v>1</v>
      </c>
      <c r="Q1840" s="512" t="str" cm="1">
        <f t="array" aca="1" ref="Q1840" ca="1">IF(ISNUMBER(P1840),IF(P1840=100%,"CUMPLIDA",IF(AND(ISNUMBER(L1840),ISNUMBER(INDIRECT("FECHA_"&amp;$B1840,1))), IF(L1840&lt;=INDIRECT("FECHA_"&amp;$B1840,1),"INCUMPLIDA","PROCESO"), "VERIFICAR FECHA")),"SIN VALOR AVANCE")</f>
        <v>CUMPLIDA</v>
      </c>
    </row>
    <row r="1841" spans="1:17" ht="105.75">
      <c r="A1841" s="167" t="s">
        <v>19</v>
      </c>
      <c r="B1841" s="148" t="s">
        <v>13</v>
      </c>
      <c r="C1841" s="564" t="s">
        <v>453</v>
      </c>
      <c r="D1841" s="564" t="s">
        <v>67</v>
      </c>
      <c r="E1841" s="563"/>
      <c r="F1841" s="563" t="s">
        <v>539</v>
      </c>
      <c r="G1841" s="150" t="s">
        <v>540</v>
      </c>
      <c r="H1841" s="128" t="s">
        <v>541</v>
      </c>
      <c r="I1841" s="128" t="s">
        <v>224</v>
      </c>
      <c r="J1841" s="158">
        <v>12</v>
      </c>
      <c r="K1841" s="159">
        <v>44958</v>
      </c>
      <c r="L1841" s="159">
        <v>45323</v>
      </c>
      <c r="M1841" s="513">
        <f t="shared" si="75"/>
        <v>52.142857142857146</v>
      </c>
      <c r="N1841" s="129">
        <v>12</v>
      </c>
      <c r="O1841" s="128" t="s">
        <v>5051</v>
      </c>
      <c r="P1841" s="511">
        <f t="shared" si="76"/>
        <v>1</v>
      </c>
      <c r="Q1841" s="512" t="str" cm="1">
        <f t="array" aca="1" ref="Q1841" ca="1">IF(ISNUMBER(P1841),IF(P1841=100%,"CUMPLIDA",IF(AND(ISNUMBER(L1841),ISNUMBER(INDIRECT("FECHA_"&amp;$B1841,1))), IF(L1841&lt;=INDIRECT("FECHA_"&amp;$B1841,1),"INCUMPLIDA","PROCESO"), "VERIFICAR FECHA")),"SIN VALOR AVANCE")</f>
        <v>CUMPLIDA</v>
      </c>
    </row>
    <row r="1842" spans="1:17" ht="105.75">
      <c r="A1842" s="167" t="s">
        <v>19</v>
      </c>
      <c r="B1842" s="148" t="s">
        <v>13</v>
      </c>
      <c r="C1842" s="564" t="s">
        <v>453</v>
      </c>
      <c r="D1842" s="564" t="s">
        <v>67</v>
      </c>
      <c r="E1842" s="563"/>
      <c r="F1842" s="563" t="s">
        <v>539</v>
      </c>
      <c r="G1842" s="150" t="s">
        <v>542</v>
      </c>
      <c r="H1842" s="128" t="s">
        <v>543</v>
      </c>
      <c r="I1842" s="128" t="s">
        <v>224</v>
      </c>
      <c r="J1842" s="158">
        <v>4</v>
      </c>
      <c r="K1842" s="159">
        <v>44958</v>
      </c>
      <c r="L1842" s="159">
        <v>45323</v>
      </c>
      <c r="M1842" s="513">
        <f t="shared" si="75"/>
        <v>52.142857142857146</v>
      </c>
      <c r="N1842" s="129">
        <v>4</v>
      </c>
      <c r="O1842" s="128" t="s">
        <v>5052</v>
      </c>
      <c r="P1842" s="511">
        <f t="shared" si="76"/>
        <v>1</v>
      </c>
      <c r="Q1842" s="512" t="str" cm="1">
        <f t="array" aca="1" ref="Q1842" ca="1">IF(ISNUMBER(P1842),IF(P1842=100%,"CUMPLIDA",IF(AND(ISNUMBER(L1842),ISNUMBER(INDIRECT("FECHA_"&amp;$B1842,1))), IF(L1842&lt;=INDIRECT("FECHA_"&amp;$B1842,1),"INCUMPLIDA","PROCESO"), "VERIFICAR FECHA")),"SIN VALOR AVANCE")</f>
        <v>CUMPLIDA</v>
      </c>
    </row>
    <row r="1843" spans="1:17" ht="75.75">
      <c r="A1843" s="167" t="s">
        <v>19</v>
      </c>
      <c r="B1843" s="148" t="s">
        <v>13</v>
      </c>
      <c r="C1843" s="564" t="s">
        <v>544</v>
      </c>
      <c r="D1843" s="566" t="s">
        <v>545</v>
      </c>
      <c r="E1843" s="563" t="s">
        <v>5053</v>
      </c>
      <c r="F1843" s="563" t="s">
        <v>546</v>
      </c>
      <c r="G1843" s="563" t="s">
        <v>461</v>
      </c>
      <c r="H1843" s="175" t="s">
        <v>227</v>
      </c>
      <c r="I1843" s="128" t="s">
        <v>228</v>
      </c>
      <c r="J1843" s="158">
        <v>1</v>
      </c>
      <c r="K1843" s="159">
        <v>45231</v>
      </c>
      <c r="L1843" s="159">
        <v>45504</v>
      </c>
      <c r="M1843" s="513">
        <f t="shared" si="75"/>
        <v>39</v>
      </c>
      <c r="N1843" s="129">
        <v>1</v>
      </c>
      <c r="O1843" s="160" t="s">
        <v>4894</v>
      </c>
      <c r="P1843" s="511">
        <f t="shared" si="76"/>
        <v>1</v>
      </c>
      <c r="Q1843" s="512" t="str" cm="1">
        <f t="array" aca="1" ref="Q1843" ca="1">IF(ISNUMBER(P1843),IF(P1843=100%,"CUMPLIDA",IF(AND(ISNUMBER(L1843),ISNUMBER(INDIRECT("FECHA_"&amp;$B1843,1))), IF(L1843&lt;=INDIRECT("FECHA_"&amp;$B1843,1),"INCUMPLIDA","PROCESO"), "VERIFICAR FECHA")),"SIN VALOR AVANCE")</f>
        <v>CUMPLIDA</v>
      </c>
    </row>
    <row r="1844" spans="1:17" ht="210.75">
      <c r="A1844" s="167" t="s">
        <v>19</v>
      </c>
      <c r="B1844" s="148" t="s">
        <v>13</v>
      </c>
      <c r="C1844" s="564"/>
      <c r="D1844" s="566"/>
      <c r="E1844" s="563"/>
      <c r="F1844" s="563" t="s">
        <v>546</v>
      </c>
      <c r="G1844" s="563"/>
      <c r="H1844" s="175" t="s">
        <v>230</v>
      </c>
      <c r="I1844" s="128" t="s">
        <v>231</v>
      </c>
      <c r="J1844" s="158">
        <v>1</v>
      </c>
      <c r="K1844" s="159">
        <v>45231</v>
      </c>
      <c r="L1844" s="159">
        <v>45504</v>
      </c>
      <c r="M1844" s="513">
        <f t="shared" si="75"/>
        <v>39</v>
      </c>
      <c r="N1844" s="129">
        <v>1</v>
      </c>
      <c r="O1844" s="160" t="s">
        <v>5043</v>
      </c>
      <c r="P1844" s="511">
        <f t="shared" si="76"/>
        <v>1</v>
      </c>
      <c r="Q1844" s="512" t="str" cm="1">
        <f t="array" aca="1" ref="Q1844" ca="1">IF(ISNUMBER(P1844),IF(P1844=100%,"CUMPLIDA",IF(AND(ISNUMBER(L1844),ISNUMBER(INDIRECT("FECHA_"&amp;$B1844,1))), IF(L1844&lt;=INDIRECT("FECHA_"&amp;$B1844,1),"INCUMPLIDA","PROCESO"), "VERIFICAR FECHA")),"SIN VALOR AVANCE")</f>
        <v>CUMPLIDA</v>
      </c>
    </row>
    <row r="1845" spans="1:17" ht="150.75">
      <c r="A1845" s="167" t="s">
        <v>19</v>
      </c>
      <c r="B1845" s="148" t="s">
        <v>13</v>
      </c>
      <c r="C1845" s="564"/>
      <c r="D1845" s="566"/>
      <c r="E1845" s="563"/>
      <c r="F1845" s="563" t="s">
        <v>546</v>
      </c>
      <c r="G1845" s="150" t="s">
        <v>117</v>
      </c>
      <c r="H1845" s="128" t="s">
        <v>118</v>
      </c>
      <c r="I1845" s="128" t="s">
        <v>119</v>
      </c>
      <c r="J1845" s="166">
        <v>1</v>
      </c>
      <c r="K1845" s="186">
        <v>45323</v>
      </c>
      <c r="L1845" s="186">
        <v>45747</v>
      </c>
      <c r="M1845" s="513">
        <f t="shared" si="75"/>
        <v>60.571428571428569</v>
      </c>
      <c r="N1845" s="129">
        <v>1</v>
      </c>
      <c r="O1845" s="160" t="s">
        <v>4989</v>
      </c>
      <c r="P1845" s="511">
        <f t="shared" si="76"/>
        <v>1</v>
      </c>
      <c r="Q1845" s="512" t="str" cm="1">
        <f t="array" aca="1" ref="Q1845" ca="1">IF(ISNUMBER(P1845),IF(P1845=100%,"CUMPLIDA",IF(AND(ISNUMBER(L1845),ISNUMBER(INDIRECT("FECHA_"&amp;$B1845,1))), IF(L1845&lt;=INDIRECT("FECHA_"&amp;$B1845,1),"INCUMPLIDA","PROCESO"), "VERIFICAR FECHA")),"SIN VALOR AVANCE")</f>
        <v>CUMPLIDA</v>
      </c>
    </row>
    <row r="1846" spans="1:17" ht="75.75">
      <c r="A1846" s="167" t="s">
        <v>19</v>
      </c>
      <c r="B1846" s="148" t="s">
        <v>13</v>
      </c>
      <c r="C1846" s="564"/>
      <c r="D1846" s="566"/>
      <c r="E1846" s="563"/>
      <c r="F1846" s="563" t="s">
        <v>546</v>
      </c>
      <c r="G1846" s="150" t="s">
        <v>120</v>
      </c>
      <c r="H1846" s="128" t="s">
        <v>120</v>
      </c>
      <c r="I1846" s="128" t="s">
        <v>121</v>
      </c>
      <c r="J1846" s="166">
        <v>1</v>
      </c>
      <c r="K1846" s="186">
        <v>45323</v>
      </c>
      <c r="L1846" s="186">
        <v>45747</v>
      </c>
      <c r="M1846" s="513">
        <f t="shared" si="75"/>
        <v>60.571428571428569</v>
      </c>
      <c r="N1846" s="129">
        <v>1</v>
      </c>
      <c r="O1846" s="160" t="s">
        <v>4938</v>
      </c>
      <c r="P1846" s="511">
        <f t="shared" si="76"/>
        <v>1</v>
      </c>
      <c r="Q1846" s="512" t="str" cm="1">
        <f t="array" aca="1" ref="Q1846" ca="1">IF(ISNUMBER(P1846),IF(P1846=100%,"CUMPLIDA",IF(AND(ISNUMBER(L1846),ISNUMBER(INDIRECT("FECHA_"&amp;$B1846,1))), IF(L1846&lt;=INDIRECT("FECHA_"&amp;$B1846,1),"INCUMPLIDA","PROCESO"), "VERIFICAR FECHA")),"SIN VALOR AVANCE")</f>
        <v>CUMPLIDA</v>
      </c>
    </row>
    <row r="1847" spans="1:17" ht="75.75">
      <c r="A1847" s="167" t="s">
        <v>19</v>
      </c>
      <c r="B1847" s="148" t="s">
        <v>13</v>
      </c>
      <c r="C1847" s="564"/>
      <c r="D1847" s="566"/>
      <c r="E1847" s="563"/>
      <c r="F1847" s="563" t="s">
        <v>546</v>
      </c>
      <c r="G1847" s="150" t="s">
        <v>194</v>
      </c>
      <c r="H1847" s="128" t="s">
        <v>195</v>
      </c>
      <c r="I1847" s="128" t="s">
        <v>196</v>
      </c>
      <c r="J1847" s="166">
        <v>1</v>
      </c>
      <c r="K1847" s="186">
        <v>45231</v>
      </c>
      <c r="L1847" s="186">
        <v>45747</v>
      </c>
      <c r="M1847" s="513">
        <f t="shared" si="75"/>
        <v>73.714285714285708</v>
      </c>
      <c r="N1847" s="129">
        <v>1</v>
      </c>
      <c r="O1847" s="160" t="s">
        <v>4938</v>
      </c>
      <c r="P1847" s="511">
        <f t="shared" si="76"/>
        <v>1</v>
      </c>
      <c r="Q1847" s="512" t="str" cm="1">
        <f t="array" aca="1" ref="Q1847" ca="1">IF(ISNUMBER(P1847),IF(P1847=100%,"CUMPLIDA",IF(AND(ISNUMBER(L1847),ISNUMBER(INDIRECT("FECHA_"&amp;$B1847,1))), IF(L1847&lt;=INDIRECT("FECHA_"&amp;$B1847,1),"INCUMPLIDA","PROCESO"), "VERIFICAR FECHA")),"SIN VALOR AVANCE")</f>
        <v>CUMPLIDA</v>
      </c>
    </row>
    <row r="1848" spans="1:17" ht="150.75">
      <c r="A1848" s="167" t="s">
        <v>19</v>
      </c>
      <c r="B1848" s="148" t="s">
        <v>13</v>
      </c>
      <c r="C1848" s="564"/>
      <c r="D1848" s="566"/>
      <c r="E1848" s="563"/>
      <c r="F1848" s="563" t="s">
        <v>546</v>
      </c>
      <c r="G1848" s="150" t="s">
        <v>122</v>
      </c>
      <c r="H1848" s="128" t="s">
        <v>122</v>
      </c>
      <c r="I1848" s="128" t="s">
        <v>200</v>
      </c>
      <c r="J1848" s="166">
        <v>1</v>
      </c>
      <c r="K1848" s="186">
        <v>45323</v>
      </c>
      <c r="L1848" s="186">
        <v>45747</v>
      </c>
      <c r="M1848" s="513">
        <f t="shared" si="75"/>
        <v>60.571428571428569</v>
      </c>
      <c r="N1848" s="129">
        <v>1</v>
      </c>
      <c r="O1848" s="160" t="s">
        <v>4989</v>
      </c>
      <c r="P1848" s="511">
        <f t="shared" si="76"/>
        <v>1</v>
      </c>
      <c r="Q1848" s="512" t="str" cm="1">
        <f t="array" aca="1" ref="Q1848" ca="1">IF(ISNUMBER(P1848),IF(P1848=100%,"CUMPLIDA",IF(AND(ISNUMBER(L1848),ISNUMBER(INDIRECT("FECHA_"&amp;$B1848,1))), IF(L1848&lt;=INDIRECT("FECHA_"&amp;$B1848,1),"INCUMPLIDA","PROCESO"), "VERIFICAR FECHA")),"SIN VALOR AVANCE")</f>
        <v>CUMPLIDA</v>
      </c>
    </row>
    <row r="1849" spans="1:17" ht="75.75">
      <c r="A1849" s="167" t="s">
        <v>19</v>
      </c>
      <c r="B1849" s="148" t="s">
        <v>13</v>
      </c>
      <c r="C1849" s="564"/>
      <c r="D1849" s="566"/>
      <c r="E1849" s="563"/>
      <c r="F1849" s="563" t="s">
        <v>546</v>
      </c>
      <c r="G1849" s="150" t="s">
        <v>288</v>
      </c>
      <c r="H1849" s="128" t="s">
        <v>288</v>
      </c>
      <c r="I1849" s="128" t="s">
        <v>125</v>
      </c>
      <c r="J1849" s="166">
        <v>1</v>
      </c>
      <c r="K1849" s="186">
        <v>45231</v>
      </c>
      <c r="L1849" s="186">
        <v>45747</v>
      </c>
      <c r="M1849" s="513">
        <f t="shared" si="75"/>
        <v>73.714285714285708</v>
      </c>
      <c r="N1849" s="129">
        <v>1</v>
      </c>
      <c r="O1849" s="160" t="s">
        <v>4938</v>
      </c>
      <c r="P1849" s="511">
        <f t="shared" si="76"/>
        <v>1</v>
      </c>
      <c r="Q1849" s="512" t="str" cm="1">
        <f t="array" aca="1" ref="Q1849" ca="1">IF(ISNUMBER(P1849),IF(P1849=100%,"CUMPLIDA",IF(AND(ISNUMBER(L1849),ISNUMBER(INDIRECT("FECHA_"&amp;$B1849,1))), IF(L1849&lt;=INDIRECT("FECHA_"&amp;$B1849,1),"INCUMPLIDA","PROCESO"), "VERIFICAR FECHA")),"SIN VALOR AVANCE")</f>
        <v>CUMPLIDA</v>
      </c>
    </row>
    <row r="1850" spans="1:17" ht="210.75">
      <c r="A1850" s="167" t="s">
        <v>19</v>
      </c>
      <c r="B1850" s="148" t="s">
        <v>13</v>
      </c>
      <c r="C1850" s="564"/>
      <c r="D1850" s="566"/>
      <c r="E1850" s="563"/>
      <c r="F1850" s="563" t="s">
        <v>546</v>
      </c>
      <c r="G1850" s="150" t="s">
        <v>289</v>
      </c>
      <c r="H1850" s="128" t="s">
        <v>289</v>
      </c>
      <c r="I1850" s="128" t="s">
        <v>233</v>
      </c>
      <c r="J1850" s="166">
        <v>1</v>
      </c>
      <c r="K1850" s="186">
        <v>45231</v>
      </c>
      <c r="L1850" s="186">
        <v>45808</v>
      </c>
      <c r="M1850" s="513">
        <f t="shared" si="75"/>
        <v>82.428571428571431</v>
      </c>
      <c r="N1850" s="129">
        <v>1</v>
      </c>
      <c r="O1850" s="160" t="s">
        <v>5043</v>
      </c>
      <c r="P1850" s="511">
        <f t="shared" si="76"/>
        <v>1</v>
      </c>
      <c r="Q1850" s="512" t="str" cm="1">
        <f t="array" aca="1" ref="Q1850" ca="1">IF(ISNUMBER(P1850),IF(P1850=100%,"CUMPLIDA",IF(AND(ISNUMBER(L1850),ISNUMBER(INDIRECT("FECHA_"&amp;$B1850,1))), IF(L1850&lt;=INDIRECT("FECHA_"&amp;$B1850,1),"INCUMPLIDA","PROCESO"), "VERIFICAR FECHA")),"SIN VALOR AVANCE")</f>
        <v>CUMPLIDA</v>
      </c>
    </row>
    <row r="1851" spans="1:17" ht="75.75">
      <c r="A1851" s="167" t="s">
        <v>19</v>
      </c>
      <c r="B1851" s="148" t="s">
        <v>13</v>
      </c>
      <c r="C1851" s="564"/>
      <c r="D1851" s="566"/>
      <c r="E1851" s="563"/>
      <c r="F1851" s="563" t="s">
        <v>546</v>
      </c>
      <c r="G1851" s="150" t="s">
        <v>128</v>
      </c>
      <c r="H1851" s="128" t="s">
        <v>129</v>
      </c>
      <c r="I1851" s="128" t="s">
        <v>130</v>
      </c>
      <c r="J1851" s="166">
        <v>7</v>
      </c>
      <c r="K1851" s="186">
        <v>46024</v>
      </c>
      <c r="L1851" s="186">
        <v>46660</v>
      </c>
      <c r="M1851" s="513">
        <f t="shared" si="75"/>
        <v>90.857142857142861</v>
      </c>
      <c r="N1851" s="129">
        <v>0</v>
      </c>
      <c r="O1851" s="160" t="s">
        <v>4938</v>
      </c>
      <c r="P1851" s="511">
        <f t="shared" si="76"/>
        <v>0</v>
      </c>
      <c r="Q1851" s="512" t="str" cm="1">
        <f t="array" aca="1" ref="Q1851" ca="1">IF(ISNUMBER(P1851),IF(P1851=100%,"CUMPLIDA",IF(AND(ISNUMBER(L1851),ISNUMBER(INDIRECT("FECHA_"&amp;$B1851,1))), IF(L1851&lt;=INDIRECT("FECHA_"&amp;$B1851,1),"INCUMPLIDA","PROCESO"), "VERIFICAR FECHA")),"SIN VALOR AVANCE")</f>
        <v>PROCESO</v>
      </c>
    </row>
    <row r="1852" spans="1:17" ht="165.75">
      <c r="A1852" s="167" t="s">
        <v>19</v>
      </c>
      <c r="B1852" s="148" t="s">
        <v>13</v>
      </c>
      <c r="C1852" s="564"/>
      <c r="D1852" s="566"/>
      <c r="E1852" s="563"/>
      <c r="F1852" s="563" t="s">
        <v>546</v>
      </c>
      <c r="G1852" s="150" t="s">
        <v>131</v>
      </c>
      <c r="H1852" s="128" t="s">
        <v>132</v>
      </c>
      <c r="I1852" s="128" t="s">
        <v>133</v>
      </c>
      <c r="J1852" s="166">
        <v>1</v>
      </c>
      <c r="K1852" s="186">
        <v>46024</v>
      </c>
      <c r="L1852" s="186">
        <v>46660</v>
      </c>
      <c r="M1852" s="513">
        <f t="shared" si="75"/>
        <v>90.857142857142861</v>
      </c>
      <c r="N1852" s="129">
        <v>0</v>
      </c>
      <c r="O1852" s="160" t="s">
        <v>5002</v>
      </c>
      <c r="P1852" s="511">
        <f t="shared" si="76"/>
        <v>0</v>
      </c>
      <c r="Q1852" s="512" t="str" cm="1">
        <f t="array" aca="1" ref="Q1852" ca="1">IF(ISNUMBER(P1852),IF(P1852=100%,"CUMPLIDA",IF(AND(ISNUMBER(L1852),ISNUMBER(INDIRECT("FECHA_"&amp;$B1852,1))), IF(L1852&lt;=INDIRECT("FECHA_"&amp;$B1852,1),"INCUMPLIDA","PROCESO"), "VERIFICAR FECHA")),"SIN VALOR AVANCE")</f>
        <v>PROCESO</v>
      </c>
    </row>
    <row r="1853" spans="1:17" ht="210.75">
      <c r="A1853" s="167" t="s">
        <v>19</v>
      </c>
      <c r="B1853" s="148" t="s">
        <v>13</v>
      </c>
      <c r="C1853" s="564"/>
      <c r="D1853" s="566"/>
      <c r="E1853" s="563"/>
      <c r="F1853" s="563" t="s">
        <v>546</v>
      </c>
      <c r="G1853" s="150" t="s">
        <v>134</v>
      </c>
      <c r="H1853" s="128" t="s">
        <v>135</v>
      </c>
      <c r="I1853" s="128" t="s">
        <v>136</v>
      </c>
      <c r="J1853" s="166">
        <v>2</v>
      </c>
      <c r="K1853" s="186">
        <v>46024</v>
      </c>
      <c r="L1853" s="186">
        <v>46660</v>
      </c>
      <c r="M1853" s="513">
        <f t="shared" si="75"/>
        <v>90.857142857142861</v>
      </c>
      <c r="N1853" s="129">
        <v>0</v>
      </c>
      <c r="O1853" s="160" t="s">
        <v>5043</v>
      </c>
      <c r="P1853" s="511">
        <f t="shared" si="76"/>
        <v>0</v>
      </c>
      <c r="Q1853" s="512" t="str" cm="1">
        <f t="array" aca="1" ref="Q1853" ca="1">IF(ISNUMBER(P1853),IF(P1853=100%,"CUMPLIDA",IF(AND(ISNUMBER(L1853),ISNUMBER(INDIRECT("FECHA_"&amp;$B1853,1))), IF(L1853&lt;=INDIRECT("FECHA_"&amp;$B1853,1),"INCUMPLIDA","PROCESO"), "VERIFICAR FECHA")),"SIN VALOR AVANCE")</f>
        <v>PROCESO</v>
      </c>
    </row>
    <row r="1854" spans="1:17" ht="105.75">
      <c r="A1854" s="167" t="s">
        <v>19</v>
      </c>
      <c r="B1854" s="148" t="s">
        <v>13</v>
      </c>
      <c r="C1854" s="564"/>
      <c r="D1854" s="566"/>
      <c r="E1854" s="563"/>
      <c r="F1854" s="563" t="s">
        <v>546</v>
      </c>
      <c r="G1854" s="150" t="s">
        <v>478</v>
      </c>
      <c r="H1854" s="128" t="s">
        <v>547</v>
      </c>
      <c r="I1854" s="128" t="s">
        <v>480</v>
      </c>
      <c r="J1854" s="158">
        <v>10</v>
      </c>
      <c r="K1854" s="159">
        <v>44927</v>
      </c>
      <c r="L1854" s="159">
        <v>45291</v>
      </c>
      <c r="M1854" s="513">
        <f t="shared" ref="M1854:M1917" si="77">(L1854-K1854)/7</f>
        <v>52</v>
      </c>
      <c r="N1854" s="129">
        <v>10</v>
      </c>
      <c r="O1854" s="128" t="s">
        <v>5054</v>
      </c>
      <c r="P1854" s="511">
        <f t="shared" si="76"/>
        <v>1</v>
      </c>
      <c r="Q1854" s="512" t="str" cm="1">
        <f t="array" aca="1" ref="Q1854" ca="1">IF(ISNUMBER(P1854),IF(P1854=100%,"CUMPLIDA",IF(AND(ISNUMBER(L1854),ISNUMBER(INDIRECT("FECHA_"&amp;$B1854,1))), IF(L1854&lt;=INDIRECT("FECHA_"&amp;$B1854,1),"INCUMPLIDA","PROCESO"), "VERIFICAR FECHA")),"SIN VALOR AVANCE")</f>
        <v>CUMPLIDA</v>
      </c>
    </row>
    <row r="1855" spans="1:17" ht="225.75">
      <c r="A1855" s="167" t="s">
        <v>19</v>
      </c>
      <c r="B1855" s="148" t="s">
        <v>13</v>
      </c>
      <c r="C1855" s="564" t="s">
        <v>548</v>
      </c>
      <c r="D1855" s="564" t="s">
        <v>549</v>
      </c>
      <c r="E1855" s="563" t="s">
        <v>550</v>
      </c>
      <c r="F1855" s="563" t="s">
        <v>551</v>
      </c>
      <c r="G1855" s="563" t="s">
        <v>552</v>
      </c>
      <c r="H1855" s="128" t="s">
        <v>553</v>
      </c>
      <c r="I1855" s="128" t="s">
        <v>447</v>
      </c>
      <c r="J1855" s="166">
        <v>1</v>
      </c>
      <c r="K1855" s="159">
        <v>45306</v>
      </c>
      <c r="L1855" s="159">
        <v>45503</v>
      </c>
      <c r="M1855" s="513">
        <f t="shared" si="77"/>
        <v>28.142857142857142</v>
      </c>
      <c r="N1855" s="129">
        <v>1</v>
      </c>
      <c r="O1855" s="128" t="s">
        <v>5055</v>
      </c>
      <c r="P1855" s="511">
        <f t="shared" si="76"/>
        <v>1</v>
      </c>
      <c r="Q1855" s="512" t="str" cm="1">
        <f t="array" aca="1" ref="Q1855" ca="1">IF(ISNUMBER(P1855),IF(P1855=100%,"CUMPLIDA",IF(AND(ISNUMBER(L1855),ISNUMBER(INDIRECT("FECHA_"&amp;$B1855,1))), IF(L1855&lt;=INDIRECT("FECHA_"&amp;$B1855,1),"INCUMPLIDA","PROCESO"), "VERIFICAR FECHA")),"SIN VALOR AVANCE")</f>
        <v>CUMPLIDA</v>
      </c>
    </row>
    <row r="1856" spans="1:17" ht="225.75">
      <c r="A1856" s="167" t="s">
        <v>19</v>
      </c>
      <c r="B1856" s="148" t="s">
        <v>13</v>
      </c>
      <c r="C1856" s="564"/>
      <c r="D1856" s="564"/>
      <c r="E1856" s="563"/>
      <c r="F1856" s="563"/>
      <c r="G1856" s="563"/>
      <c r="H1856" s="128" t="s">
        <v>554</v>
      </c>
      <c r="I1856" s="128" t="s">
        <v>555</v>
      </c>
      <c r="J1856" s="166">
        <v>1</v>
      </c>
      <c r="K1856" s="159">
        <v>45505</v>
      </c>
      <c r="L1856" s="159">
        <v>45595</v>
      </c>
      <c r="M1856" s="513">
        <f t="shared" si="77"/>
        <v>12.857142857142858</v>
      </c>
      <c r="N1856" s="129">
        <v>1</v>
      </c>
      <c r="O1856" s="128" t="s">
        <v>5055</v>
      </c>
      <c r="P1856" s="511">
        <f t="shared" si="76"/>
        <v>1</v>
      </c>
      <c r="Q1856" s="512" t="str" cm="1">
        <f t="array" aca="1" ref="Q1856" ca="1">IF(ISNUMBER(P1856),IF(P1856=100%,"CUMPLIDA",IF(AND(ISNUMBER(L1856),ISNUMBER(INDIRECT("FECHA_"&amp;$B1856,1))), IF(L1856&lt;=INDIRECT("FECHA_"&amp;$B1856,1),"INCUMPLIDA","PROCESO"), "VERIFICAR FECHA")),"SIN VALOR AVANCE")</f>
        <v>CUMPLIDA</v>
      </c>
    </row>
    <row r="1857" spans="1:17" ht="225.75">
      <c r="A1857" s="167" t="s">
        <v>19</v>
      </c>
      <c r="B1857" s="148" t="s">
        <v>13</v>
      </c>
      <c r="C1857" s="564"/>
      <c r="D1857" s="564"/>
      <c r="E1857" s="563"/>
      <c r="F1857" s="563"/>
      <c r="G1857" s="563"/>
      <c r="H1857" s="128" t="s">
        <v>556</v>
      </c>
      <c r="I1857" s="128" t="s">
        <v>557</v>
      </c>
      <c r="J1857" s="166">
        <v>1</v>
      </c>
      <c r="K1857" s="159">
        <v>45597</v>
      </c>
      <c r="L1857" s="159">
        <v>45868</v>
      </c>
      <c r="M1857" s="513">
        <f t="shared" si="77"/>
        <v>38.714285714285715</v>
      </c>
      <c r="N1857" s="129">
        <v>0</v>
      </c>
      <c r="O1857" s="128" t="s">
        <v>5055</v>
      </c>
      <c r="P1857" s="511">
        <f t="shared" si="76"/>
        <v>0</v>
      </c>
      <c r="Q1857" s="512" t="str" cm="1">
        <f t="array" aca="1" ref="Q1857" ca="1">IF(ISNUMBER(P1857),IF(P1857=100%,"CUMPLIDA",IF(AND(ISNUMBER(L1857),ISNUMBER(INDIRECT("FECHA_"&amp;$B1857,1))), IF(L1857&lt;=INDIRECT("FECHA_"&amp;$B1857,1),"INCUMPLIDA","PROCESO"), "VERIFICAR FECHA")),"SIN VALOR AVANCE")</f>
        <v>PROCESO</v>
      </c>
    </row>
    <row r="1858" spans="1:17" ht="225.75">
      <c r="A1858" s="167" t="s">
        <v>19</v>
      </c>
      <c r="B1858" s="148" t="s">
        <v>13</v>
      </c>
      <c r="C1858" s="564"/>
      <c r="D1858" s="564"/>
      <c r="E1858" s="563"/>
      <c r="F1858" s="563"/>
      <c r="G1858" s="563"/>
      <c r="H1858" s="128" t="s">
        <v>558</v>
      </c>
      <c r="I1858" s="128" t="s">
        <v>559</v>
      </c>
      <c r="J1858" s="166">
        <v>1</v>
      </c>
      <c r="K1858" s="159">
        <v>45870</v>
      </c>
      <c r="L1858" s="159">
        <v>46112</v>
      </c>
      <c r="M1858" s="513">
        <f t="shared" si="77"/>
        <v>34.571428571428569</v>
      </c>
      <c r="N1858" s="129">
        <v>0</v>
      </c>
      <c r="O1858" s="128" t="s">
        <v>5055</v>
      </c>
      <c r="P1858" s="511">
        <f t="shared" si="76"/>
        <v>0</v>
      </c>
      <c r="Q1858" s="512" t="str" cm="1">
        <f t="array" aca="1" ref="Q1858" ca="1">IF(ISNUMBER(P1858),IF(P1858=100%,"CUMPLIDA",IF(AND(ISNUMBER(L1858),ISNUMBER(INDIRECT("FECHA_"&amp;$B1858,1))), IF(L1858&lt;=INDIRECT("FECHA_"&amp;$B1858,1),"INCUMPLIDA","PROCESO"), "VERIFICAR FECHA")),"SIN VALOR AVANCE")</f>
        <v>PROCESO</v>
      </c>
    </row>
    <row r="1859" spans="1:17" ht="75.75">
      <c r="A1859" s="167" t="s">
        <v>19</v>
      </c>
      <c r="B1859" s="148" t="s">
        <v>13</v>
      </c>
      <c r="C1859" s="564"/>
      <c r="D1859" s="564"/>
      <c r="E1859" s="563"/>
      <c r="F1859" s="563"/>
      <c r="G1859" s="563"/>
      <c r="H1859" s="175" t="s">
        <v>227</v>
      </c>
      <c r="I1859" s="128" t="s">
        <v>228</v>
      </c>
      <c r="J1859" s="158">
        <v>1</v>
      </c>
      <c r="K1859" s="159">
        <v>45231</v>
      </c>
      <c r="L1859" s="159">
        <v>45504</v>
      </c>
      <c r="M1859" s="513">
        <f t="shared" si="77"/>
        <v>39</v>
      </c>
      <c r="N1859" s="129">
        <v>1</v>
      </c>
      <c r="O1859" s="160" t="s">
        <v>4894</v>
      </c>
      <c r="P1859" s="511">
        <f t="shared" si="76"/>
        <v>1</v>
      </c>
      <c r="Q1859" s="512" t="str" cm="1">
        <f t="array" aca="1" ref="Q1859" ca="1">IF(ISNUMBER(P1859),IF(P1859=100%,"CUMPLIDA",IF(AND(ISNUMBER(L1859),ISNUMBER(INDIRECT("FECHA_"&amp;$B1859,1))), IF(L1859&lt;=INDIRECT("FECHA_"&amp;$B1859,1),"INCUMPLIDA","PROCESO"), "VERIFICAR FECHA")),"SIN VALOR AVANCE")</f>
        <v>CUMPLIDA</v>
      </c>
    </row>
    <row r="1860" spans="1:17" ht="210.75">
      <c r="A1860" s="167" t="s">
        <v>19</v>
      </c>
      <c r="B1860" s="148" t="s">
        <v>13</v>
      </c>
      <c r="C1860" s="564"/>
      <c r="D1860" s="564"/>
      <c r="E1860" s="563"/>
      <c r="F1860" s="563"/>
      <c r="G1860" s="563"/>
      <c r="H1860" s="175" t="s">
        <v>230</v>
      </c>
      <c r="I1860" s="128" t="s">
        <v>231</v>
      </c>
      <c r="J1860" s="158">
        <v>1</v>
      </c>
      <c r="K1860" s="159">
        <v>45231</v>
      </c>
      <c r="L1860" s="159">
        <v>45504</v>
      </c>
      <c r="M1860" s="513">
        <f t="shared" si="77"/>
        <v>39</v>
      </c>
      <c r="N1860" s="129">
        <v>1</v>
      </c>
      <c r="O1860" s="160" t="s">
        <v>5043</v>
      </c>
      <c r="P1860" s="511">
        <f t="shared" si="76"/>
        <v>1</v>
      </c>
      <c r="Q1860" s="512" t="str" cm="1">
        <f t="array" aca="1" ref="Q1860" ca="1">IF(ISNUMBER(P1860),IF(P1860=100%,"CUMPLIDA",IF(AND(ISNUMBER(L1860),ISNUMBER(INDIRECT("FECHA_"&amp;$B1860,1))), IF(L1860&lt;=INDIRECT("FECHA_"&amp;$B1860,1),"INCUMPLIDA","PROCESO"), "VERIFICAR FECHA")),"SIN VALOR AVANCE")</f>
        <v>CUMPLIDA</v>
      </c>
    </row>
    <row r="1861" spans="1:17" ht="150.75">
      <c r="A1861" s="167" t="s">
        <v>19</v>
      </c>
      <c r="B1861" s="148" t="s">
        <v>13</v>
      </c>
      <c r="C1861" s="564"/>
      <c r="D1861" s="564"/>
      <c r="E1861" s="563"/>
      <c r="F1861" s="563"/>
      <c r="G1861" s="150" t="s">
        <v>117</v>
      </c>
      <c r="H1861" s="128" t="s">
        <v>118</v>
      </c>
      <c r="I1861" s="128" t="s">
        <v>119</v>
      </c>
      <c r="J1861" s="166">
        <v>1</v>
      </c>
      <c r="K1861" s="186">
        <v>45323</v>
      </c>
      <c r="L1861" s="186">
        <v>45747</v>
      </c>
      <c r="M1861" s="513">
        <f t="shared" si="77"/>
        <v>60.571428571428569</v>
      </c>
      <c r="N1861" s="129">
        <v>1</v>
      </c>
      <c r="O1861" s="160" t="s">
        <v>4989</v>
      </c>
      <c r="P1861" s="511">
        <f t="shared" si="76"/>
        <v>1</v>
      </c>
      <c r="Q1861" s="512" t="str" cm="1">
        <f t="array" aca="1" ref="Q1861" ca="1">IF(ISNUMBER(P1861),IF(P1861=100%,"CUMPLIDA",IF(AND(ISNUMBER(L1861),ISNUMBER(INDIRECT("FECHA_"&amp;$B1861,1))), IF(L1861&lt;=INDIRECT("FECHA_"&amp;$B1861,1),"INCUMPLIDA","PROCESO"), "VERIFICAR FECHA")),"SIN VALOR AVANCE")</f>
        <v>CUMPLIDA</v>
      </c>
    </row>
    <row r="1862" spans="1:17" ht="75.75">
      <c r="A1862" s="167" t="s">
        <v>19</v>
      </c>
      <c r="B1862" s="148" t="s">
        <v>13</v>
      </c>
      <c r="C1862" s="564"/>
      <c r="D1862" s="564"/>
      <c r="E1862" s="563"/>
      <c r="F1862" s="563"/>
      <c r="G1862" s="150" t="s">
        <v>120</v>
      </c>
      <c r="H1862" s="128" t="s">
        <v>120</v>
      </c>
      <c r="I1862" s="128" t="s">
        <v>121</v>
      </c>
      <c r="J1862" s="166">
        <v>1</v>
      </c>
      <c r="K1862" s="186">
        <v>45323</v>
      </c>
      <c r="L1862" s="186">
        <v>45747</v>
      </c>
      <c r="M1862" s="513">
        <f t="shared" si="77"/>
        <v>60.571428571428569</v>
      </c>
      <c r="N1862" s="129">
        <v>1</v>
      </c>
      <c r="O1862" s="160" t="s">
        <v>4938</v>
      </c>
      <c r="P1862" s="511">
        <f t="shared" si="76"/>
        <v>1</v>
      </c>
      <c r="Q1862" s="512" t="str" cm="1">
        <f t="array" aca="1" ref="Q1862" ca="1">IF(ISNUMBER(P1862),IF(P1862=100%,"CUMPLIDA",IF(AND(ISNUMBER(L1862),ISNUMBER(INDIRECT("FECHA_"&amp;$B1862,1))), IF(L1862&lt;=INDIRECT("FECHA_"&amp;$B1862,1),"INCUMPLIDA","PROCESO"), "VERIFICAR FECHA")),"SIN VALOR AVANCE")</f>
        <v>CUMPLIDA</v>
      </c>
    </row>
    <row r="1863" spans="1:17" ht="75.75">
      <c r="A1863" s="167" t="s">
        <v>19</v>
      </c>
      <c r="B1863" s="148" t="s">
        <v>13</v>
      </c>
      <c r="C1863" s="564"/>
      <c r="D1863" s="564"/>
      <c r="E1863" s="563"/>
      <c r="F1863" s="563" t="s">
        <v>551</v>
      </c>
      <c r="G1863" s="150" t="s">
        <v>194</v>
      </c>
      <c r="H1863" s="128" t="s">
        <v>195</v>
      </c>
      <c r="I1863" s="128" t="s">
        <v>196</v>
      </c>
      <c r="J1863" s="166">
        <v>1</v>
      </c>
      <c r="K1863" s="186">
        <v>45231</v>
      </c>
      <c r="L1863" s="186">
        <v>45747</v>
      </c>
      <c r="M1863" s="513">
        <f t="shared" si="77"/>
        <v>73.714285714285708</v>
      </c>
      <c r="N1863" s="129">
        <v>1</v>
      </c>
      <c r="O1863" s="160" t="s">
        <v>4938</v>
      </c>
      <c r="P1863" s="511">
        <f t="shared" si="76"/>
        <v>1</v>
      </c>
      <c r="Q1863" s="512" t="str" cm="1">
        <f t="array" aca="1" ref="Q1863" ca="1">IF(ISNUMBER(P1863),IF(P1863=100%,"CUMPLIDA",IF(AND(ISNUMBER(L1863),ISNUMBER(INDIRECT("FECHA_"&amp;$B1863,1))), IF(L1863&lt;=INDIRECT("FECHA_"&amp;$B1863,1),"INCUMPLIDA","PROCESO"), "VERIFICAR FECHA")),"SIN VALOR AVANCE")</f>
        <v>CUMPLIDA</v>
      </c>
    </row>
    <row r="1864" spans="1:17" ht="150.75">
      <c r="A1864" s="167" t="s">
        <v>19</v>
      </c>
      <c r="B1864" s="148" t="s">
        <v>13</v>
      </c>
      <c r="C1864" s="564"/>
      <c r="D1864" s="564"/>
      <c r="E1864" s="563"/>
      <c r="F1864" s="563" t="s">
        <v>551</v>
      </c>
      <c r="G1864" s="150" t="s">
        <v>122</v>
      </c>
      <c r="H1864" s="128" t="s">
        <v>122</v>
      </c>
      <c r="I1864" s="128" t="s">
        <v>200</v>
      </c>
      <c r="J1864" s="166">
        <v>1</v>
      </c>
      <c r="K1864" s="186">
        <v>45323</v>
      </c>
      <c r="L1864" s="186">
        <v>45747</v>
      </c>
      <c r="M1864" s="513">
        <f t="shared" si="77"/>
        <v>60.571428571428569</v>
      </c>
      <c r="N1864" s="129">
        <v>1</v>
      </c>
      <c r="O1864" s="160" t="s">
        <v>4989</v>
      </c>
      <c r="P1864" s="511">
        <f t="shared" si="76"/>
        <v>1</v>
      </c>
      <c r="Q1864" s="512" t="str" cm="1">
        <f t="array" aca="1" ref="Q1864" ca="1">IF(ISNUMBER(P1864),IF(P1864=100%,"CUMPLIDA",IF(AND(ISNUMBER(L1864),ISNUMBER(INDIRECT("FECHA_"&amp;$B1864,1))), IF(L1864&lt;=INDIRECT("FECHA_"&amp;$B1864,1),"INCUMPLIDA","PROCESO"), "VERIFICAR FECHA")),"SIN VALOR AVANCE")</f>
        <v>CUMPLIDA</v>
      </c>
    </row>
    <row r="1865" spans="1:17" ht="75.75">
      <c r="A1865" s="167" t="s">
        <v>19</v>
      </c>
      <c r="B1865" s="148" t="s">
        <v>13</v>
      </c>
      <c r="C1865" s="564"/>
      <c r="D1865" s="564"/>
      <c r="E1865" s="563"/>
      <c r="F1865" s="563" t="s">
        <v>551</v>
      </c>
      <c r="G1865" s="150" t="s">
        <v>288</v>
      </c>
      <c r="H1865" s="128" t="s">
        <v>288</v>
      </c>
      <c r="I1865" s="128" t="s">
        <v>125</v>
      </c>
      <c r="J1865" s="166">
        <v>1</v>
      </c>
      <c r="K1865" s="186">
        <v>45231</v>
      </c>
      <c r="L1865" s="186">
        <v>45747</v>
      </c>
      <c r="M1865" s="513">
        <f t="shared" si="77"/>
        <v>73.714285714285708</v>
      </c>
      <c r="N1865" s="129">
        <v>1</v>
      </c>
      <c r="O1865" s="160" t="s">
        <v>4938</v>
      </c>
      <c r="P1865" s="511">
        <f t="shared" si="76"/>
        <v>1</v>
      </c>
      <c r="Q1865" s="512" t="str" cm="1">
        <f t="array" aca="1" ref="Q1865" ca="1">IF(ISNUMBER(P1865),IF(P1865=100%,"CUMPLIDA",IF(AND(ISNUMBER(L1865),ISNUMBER(INDIRECT("FECHA_"&amp;$B1865,1))), IF(L1865&lt;=INDIRECT("FECHA_"&amp;$B1865,1),"INCUMPLIDA","PROCESO"), "VERIFICAR FECHA")),"SIN VALOR AVANCE")</f>
        <v>CUMPLIDA</v>
      </c>
    </row>
    <row r="1866" spans="1:17" ht="210.75">
      <c r="A1866" s="167" t="s">
        <v>19</v>
      </c>
      <c r="B1866" s="148" t="s">
        <v>13</v>
      </c>
      <c r="C1866" s="564"/>
      <c r="D1866" s="564"/>
      <c r="E1866" s="563"/>
      <c r="F1866" s="563" t="s">
        <v>551</v>
      </c>
      <c r="G1866" s="150" t="s">
        <v>289</v>
      </c>
      <c r="H1866" s="128" t="s">
        <v>289</v>
      </c>
      <c r="I1866" s="128" t="s">
        <v>233</v>
      </c>
      <c r="J1866" s="166">
        <v>1</v>
      </c>
      <c r="K1866" s="186">
        <v>45231</v>
      </c>
      <c r="L1866" s="186">
        <v>45808</v>
      </c>
      <c r="M1866" s="513">
        <f t="shared" si="77"/>
        <v>82.428571428571431</v>
      </c>
      <c r="N1866" s="129">
        <v>1</v>
      </c>
      <c r="O1866" s="160" t="s">
        <v>5043</v>
      </c>
      <c r="P1866" s="511">
        <f t="shared" si="76"/>
        <v>1</v>
      </c>
      <c r="Q1866" s="512" t="str" cm="1">
        <f t="array" aca="1" ref="Q1866" ca="1">IF(ISNUMBER(P1866),IF(P1866=100%,"CUMPLIDA",IF(AND(ISNUMBER(L1866),ISNUMBER(INDIRECT("FECHA_"&amp;$B1866,1))), IF(L1866&lt;=INDIRECT("FECHA_"&amp;$B1866,1),"INCUMPLIDA","PROCESO"), "VERIFICAR FECHA")),"SIN VALOR AVANCE")</f>
        <v>CUMPLIDA</v>
      </c>
    </row>
    <row r="1867" spans="1:17" ht="75.75">
      <c r="A1867" s="167" t="s">
        <v>19</v>
      </c>
      <c r="B1867" s="148" t="s">
        <v>13</v>
      </c>
      <c r="C1867" s="564"/>
      <c r="D1867" s="564"/>
      <c r="E1867" s="563"/>
      <c r="F1867" s="563" t="s">
        <v>551</v>
      </c>
      <c r="G1867" s="150" t="s">
        <v>128</v>
      </c>
      <c r="H1867" s="128" t="s">
        <v>129</v>
      </c>
      <c r="I1867" s="128" t="s">
        <v>130</v>
      </c>
      <c r="J1867" s="166">
        <v>8</v>
      </c>
      <c r="K1867" s="186">
        <v>45809</v>
      </c>
      <c r="L1867" s="186">
        <v>46568</v>
      </c>
      <c r="M1867" s="513">
        <f t="shared" si="77"/>
        <v>108.42857142857143</v>
      </c>
      <c r="N1867" s="129">
        <v>0</v>
      </c>
      <c r="O1867" s="160" t="s">
        <v>4938</v>
      </c>
      <c r="P1867" s="511">
        <f t="shared" si="76"/>
        <v>0</v>
      </c>
      <c r="Q1867" s="512" t="str" cm="1">
        <f t="array" aca="1" ref="Q1867" ca="1">IF(ISNUMBER(P1867),IF(P1867=100%,"CUMPLIDA",IF(AND(ISNUMBER(L1867),ISNUMBER(INDIRECT("FECHA_"&amp;$B1867,1))), IF(L1867&lt;=INDIRECT("FECHA_"&amp;$B1867,1),"INCUMPLIDA","PROCESO"), "VERIFICAR FECHA")),"SIN VALOR AVANCE")</f>
        <v>PROCESO</v>
      </c>
    </row>
    <row r="1868" spans="1:17" ht="150.75">
      <c r="A1868" s="167" t="s">
        <v>19</v>
      </c>
      <c r="B1868" s="148" t="s">
        <v>13</v>
      </c>
      <c r="C1868" s="564"/>
      <c r="D1868" s="564"/>
      <c r="E1868" s="563"/>
      <c r="F1868" s="563" t="s">
        <v>551</v>
      </c>
      <c r="G1868" s="150" t="s">
        <v>131</v>
      </c>
      <c r="H1868" s="128" t="s">
        <v>132</v>
      </c>
      <c r="I1868" s="128" t="s">
        <v>133</v>
      </c>
      <c r="J1868" s="166">
        <v>1</v>
      </c>
      <c r="K1868" s="186">
        <v>45809</v>
      </c>
      <c r="L1868" s="186">
        <v>46568</v>
      </c>
      <c r="M1868" s="513">
        <f t="shared" si="77"/>
        <v>108.42857142857143</v>
      </c>
      <c r="N1868" s="129">
        <v>0</v>
      </c>
      <c r="O1868" s="160" t="s">
        <v>4989</v>
      </c>
      <c r="P1868" s="511">
        <f t="shared" si="76"/>
        <v>0</v>
      </c>
      <c r="Q1868" s="512" t="str" cm="1">
        <f t="array" aca="1" ref="Q1868" ca="1">IF(ISNUMBER(P1868),IF(P1868=100%,"CUMPLIDA",IF(AND(ISNUMBER(L1868),ISNUMBER(INDIRECT("FECHA_"&amp;$B1868,1))), IF(L1868&lt;=INDIRECT("FECHA_"&amp;$B1868,1),"INCUMPLIDA","PROCESO"), "VERIFICAR FECHA")),"SIN VALOR AVANCE")</f>
        <v>PROCESO</v>
      </c>
    </row>
    <row r="1869" spans="1:17" ht="210.75">
      <c r="A1869" s="167" t="s">
        <v>19</v>
      </c>
      <c r="B1869" s="148" t="s">
        <v>13</v>
      </c>
      <c r="C1869" s="564"/>
      <c r="D1869" s="564"/>
      <c r="E1869" s="563"/>
      <c r="F1869" s="563" t="s">
        <v>551</v>
      </c>
      <c r="G1869" s="150" t="s">
        <v>134</v>
      </c>
      <c r="H1869" s="128" t="s">
        <v>135</v>
      </c>
      <c r="I1869" s="128" t="s">
        <v>136</v>
      </c>
      <c r="J1869" s="166">
        <v>2</v>
      </c>
      <c r="K1869" s="186">
        <v>45809</v>
      </c>
      <c r="L1869" s="186">
        <v>46568</v>
      </c>
      <c r="M1869" s="513">
        <f t="shared" si="77"/>
        <v>108.42857142857143</v>
      </c>
      <c r="N1869" s="129">
        <v>0</v>
      </c>
      <c r="O1869" s="160" t="s">
        <v>5043</v>
      </c>
      <c r="P1869" s="511">
        <f t="shared" si="76"/>
        <v>0</v>
      </c>
      <c r="Q1869" s="512" t="str" cm="1">
        <f t="array" aca="1" ref="Q1869" ca="1">IF(ISNUMBER(P1869),IF(P1869=100%,"CUMPLIDA",IF(AND(ISNUMBER(L1869),ISNUMBER(INDIRECT("FECHA_"&amp;$B1869,1))), IF(L1869&lt;=INDIRECT("FECHA_"&amp;$B1869,1),"INCUMPLIDA","PROCESO"), "VERIFICAR FECHA")),"SIN VALOR AVANCE")</f>
        <v>PROCESO</v>
      </c>
    </row>
    <row r="1870" spans="1:17" ht="105">
      <c r="A1870" s="167" t="s">
        <v>19</v>
      </c>
      <c r="B1870" s="148" t="s">
        <v>13</v>
      </c>
      <c r="C1870" s="149" t="s">
        <v>548</v>
      </c>
      <c r="D1870" s="149" t="s">
        <v>560</v>
      </c>
      <c r="E1870" s="150" t="s">
        <v>561</v>
      </c>
      <c r="F1870" s="150" t="s">
        <v>562</v>
      </c>
      <c r="G1870" s="150" t="s">
        <v>563</v>
      </c>
      <c r="H1870" s="128" t="s">
        <v>564</v>
      </c>
      <c r="I1870" s="128" t="s">
        <v>565</v>
      </c>
      <c r="J1870" s="158">
        <v>3</v>
      </c>
      <c r="K1870" s="159">
        <v>45474</v>
      </c>
      <c r="L1870" s="159">
        <v>46022</v>
      </c>
      <c r="M1870" s="513">
        <f t="shared" si="77"/>
        <v>78.285714285714292</v>
      </c>
      <c r="N1870" s="129">
        <v>1</v>
      </c>
      <c r="O1870" s="128" t="s">
        <v>5056</v>
      </c>
      <c r="P1870" s="511">
        <f t="shared" si="76"/>
        <v>0.33333333333333331</v>
      </c>
      <c r="Q1870" s="512" t="str" cm="1">
        <f t="array" aca="1" ref="Q1870" ca="1">IF(ISNUMBER(P1870),IF(P1870=100%,"CUMPLIDA",IF(AND(ISNUMBER(L1870),ISNUMBER(INDIRECT("FECHA_"&amp;$B1870,1))), IF(L1870&lt;=INDIRECT("FECHA_"&amp;$B1870,1),"INCUMPLIDA","PROCESO"), "VERIFICAR FECHA")),"SIN VALOR AVANCE")</f>
        <v>PROCESO</v>
      </c>
    </row>
    <row r="1871" spans="1:17" ht="105">
      <c r="A1871" s="167" t="s">
        <v>19</v>
      </c>
      <c r="B1871" s="148" t="s">
        <v>13</v>
      </c>
      <c r="C1871" s="564" t="s">
        <v>548</v>
      </c>
      <c r="D1871" s="564" t="s">
        <v>560</v>
      </c>
      <c r="E1871" s="563" t="s">
        <v>566</v>
      </c>
      <c r="F1871" s="563" t="s">
        <v>567</v>
      </c>
      <c r="G1871" s="150" t="s">
        <v>568</v>
      </c>
      <c r="H1871" s="128" t="s">
        <v>569</v>
      </c>
      <c r="I1871" s="128" t="s">
        <v>570</v>
      </c>
      <c r="J1871" s="166">
        <v>3</v>
      </c>
      <c r="K1871" s="159">
        <v>45139</v>
      </c>
      <c r="L1871" s="159">
        <v>45504</v>
      </c>
      <c r="M1871" s="513">
        <f t="shared" si="77"/>
        <v>52.142857142857146</v>
      </c>
      <c r="N1871" s="129">
        <v>3</v>
      </c>
      <c r="O1871" s="128" t="s">
        <v>5057</v>
      </c>
      <c r="P1871" s="511">
        <f t="shared" si="76"/>
        <v>1</v>
      </c>
      <c r="Q1871" s="512" t="str" cm="1">
        <f t="array" aca="1" ref="Q1871" ca="1">IF(ISNUMBER(P1871),IF(P1871=100%,"CUMPLIDA",IF(AND(ISNUMBER(L1871),ISNUMBER(INDIRECT("FECHA_"&amp;$B1871,1))), IF(L1871&lt;=INDIRECT("FECHA_"&amp;$B1871,1),"INCUMPLIDA","PROCESO"), "VERIFICAR FECHA")),"SIN VALOR AVANCE")</f>
        <v>CUMPLIDA</v>
      </c>
    </row>
    <row r="1872" spans="1:17" ht="75.75">
      <c r="A1872" s="167" t="s">
        <v>19</v>
      </c>
      <c r="B1872" s="148" t="s">
        <v>13</v>
      </c>
      <c r="C1872" s="564"/>
      <c r="D1872" s="564"/>
      <c r="E1872" s="563"/>
      <c r="F1872" s="563"/>
      <c r="G1872" s="150" t="s">
        <v>461</v>
      </c>
      <c r="H1872" s="175" t="s">
        <v>227</v>
      </c>
      <c r="I1872" s="128" t="s">
        <v>228</v>
      </c>
      <c r="J1872" s="158">
        <v>1</v>
      </c>
      <c r="K1872" s="159">
        <v>45231</v>
      </c>
      <c r="L1872" s="159">
        <v>45504</v>
      </c>
      <c r="M1872" s="513">
        <f t="shared" si="77"/>
        <v>39</v>
      </c>
      <c r="N1872" s="129">
        <v>1</v>
      </c>
      <c r="O1872" s="160" t="s">
        <v>4894</v>
      </c>
      <c r="P1872" s="511">
        <f t="shared" si="76"/>
        <v>1</v>
      </c>
      <c r="Q1872" s="512" t="str" cm="1">
        <f t="array" aca="1" ref="Q1872" ca="1">IF(ISNUMBER(P1872),IF(P1872=100%,"CUMPLIDA",IF(AND(ISNUMBER(L1872),ISNUMBER(INDIRECT("FECHA_"&amp;$B1872,1))), IF(L1872&lt;=INDIRECT("FECHA_"&amp;$B1872,1),"INCUMPLIDA","PROCESO"), "VERIFICAR FECHA")),"SIN VALOR AVANCE")</f>
        <v>CUMPLIDA</v>
      </c>
    </row>
    <row r="1873" spans="1:17" ht="210.75">
      <c r="A1873" s="167" t="s">
        <v>19</v>
      </c>
      <c r="B1873" s="148" t="s">
        <v>13</v>
      </c>
      <c r="C1873" s="564"/>
      <c r="D1873" s="564"/>
      <c r="E1873" s="563"/>
      <c r="F1873" s="563"/>
      <c r="G1873" s="150" t="s">
        <v>461</v>
      </c>
      <c r="H1873" s="175" t="s">
        <v>230</v>
      </c>
      <c r="I1873" s="128" t="s">
        <v>231</v>
      </c>
      <c r="J1873" s="158">
        <v>1</v>
      </c>
      <c r="K1873" s="159">
        <v>45231</v>
      </c>
      <c r="L1873" s="159">
        <v>45504</v>
      </c>
      <c r="M1873" s="513">
        <f t="shared" si="77"/>
        <v>39</v>
      </c>
      <c r="N1873" s="129">
        <v>1</v>
      </c>
      <c r="O1873" s="160" t="s">
        <v>5043</v>
      </c>
      <c r="P1873" s="511">
        <f t="shared" ref="P1873:P1936" si="78">N1873/J1873</f>
        <v>1</v>
      </c>
      <c r="Q1873" s="512" t="str" cm="1">
        <f t="array" aca="1" ref="Q1873" ca="1">IF(ISNUMBER(P1873),IF(P1873=100%,"CUMPLIDA",IF(AND(ISNUMBER(L1873),ISNUMBER(INDIRECT("FECHA_"&amp;$B1873,1))), IF(L1873&lt;=INDIRECT("FECHA_"&amp;$B1873,1),"INCUMPLIDA","PROCESO"), "VERIFICAR FECHA")),"SIN VALOR AVANCE")</f>
        <v>CUMPLIDA</v>
      </c>
    </row>
    <row r="1874" spans="1:17" ht="165.75">
      <c r="A1874" s="167" t="s">
        <v>19</v>
      </c>
      <c r="B1874" s="148" t="s">
        <v>13</v>
      </c>
      <c r="C1874" s="564"/>
      <c r="D1874" s="564"/>
      <c r="E1874" s="563"/>
      <c r="F1874" s="563"/>
      <c r="G1874" s="150" t="s">
        <v>117</v>
      </c>
      <c r="H1874" s="128" t="s">
        <v>118</v>
      </c>
      <c r="I1874" s="128" t="s">
        <v>119</v>
      </c>
      <c r="J1874" s="166">
        <v>1</v>
      </c>
      <c r="K1874" s="186">
        <v>45323</v>
      </c>
      <c r="L1874" s="186">
        <v>45747</v>
      </c>
      <c r="M1874" s="513">
        <f t="shared" si="77"/>
        <v>60.571428571428569</v>
      </c>
      <c r="N1874" s="129">
        <v>1</v>
      </c>
      <c r="O1874" s="160" t="s">
        <v>5002</v>
      </c>
      <c r="P1874" s="511">
        <f t="shared" si="78"/>
        <v>1</v>
      </c>
      <c r="Q1874" s="512" t="str" cm="1">
        <f t="array" aca="1" ref="Q1874" ca="1">IF(ISNUMBER(P1874),IF(P1874=100%,"CUMPLIDA",IF(AND(ISNUMBER(L1874),ISNUMBER(INDIRECT("FECHA_"&amp;$B1874,1))), IF(L1874&lt;=INDIRECT("FECHA_"&amp;$B1874,1),"INCUMPLIDA","PROCESO"), "VERIFICAR FECHA")),"SIN VALOR AVANCE")</f>
        <v>CUMPLIDA</v>
      </c>
    </row>
    <row r="1875" spans="1:17" ht="75.75">
      <c r="A1875" s="167" t="s">
        <v>19</v>
      </c>
      <c r="B1875" s="148" t="s">
        <v>13</v>
      </c>
      <c r="C1875" s="564"/>
      <c r="D1875" s="564"/>
      <c r="E1875" s="563"/>
      <c r="F1875" s="563"/>
      <c r="G1875" s="150" t="s">
        <v>120</v>
      </c>
      <c r="H1875" s="128" t="s">
        <v>120</v>
      </c>
      <c r="I1875" s="128" t="s">
        <v>121</v>
      </c>
      <c r="J1875" s="166">
        <v>1</v>
      </c>
      <c r="K1875" s="186">
        <v>45323</v>
      </c>
      <c r="L1875" s="186">
        <v>45747</v>
      </c>
      <c r="M1875" s="513">
        <f t="shared" si="77"/>
        <v>60.571428571428569</v>
      </c>
      <c r="N1875" s="129">
        <v>1</v>
      </c>
      <c r="O1875" s="160" t="s">
        <v>4938</v>
      </c>
      <c r="P1875" s="511">
        <f t="shared" si="78"/>
        <v>1</v>
      </c>
      <c r="Q1875" s="512" t="str" cm="1">
        <f t="array" aca="1" ref="Q1875" ca="1">IF(ISNUMBER(P1875),IF(P1875=100%,"CUMPLIDA",IF(AND(ISNUMBER(L1875),ISNUMBER(INDIRECT("FECHA_"&amp;$B1875,1))), IF(L1875&lt;=INDIRECT("FECHA_"&amp;$B1875,1),"INCUMPLIDA","PROCESO"), "VERIFICAR FECHA")),"SIN VALOR AVANCE")</f>
        <v>CUMPLIDA</v>
      </c>
    </row>
    <row r="1876" spans="1:17" ht="75.75">
      <c r="A1876" s="167" t="s">
        <v>19</v>
      </c>
      <c r="B1876" s="148" t="s">
        <v>13</v>
      </c>
      <c r="C1876" s="564"/>
      <c r="D1876" s="564"/>
      <c r="E1876" s="563"/>
      <c r="F1876" s="563"/>
      <c r="G1876" s="150" t="s">
        <v>194</v>
      </c>
      <c r="H1876" s="128" t="s">
        <v>195</v>
      </c>
      <c r="I1876" s="128" t="s">
        <v>196</v>
      </c>
      <c r="J1876" s="166">
        <v>1</v>
      </c>
      <c r="K1876" s="186">
        <v>45231</v>
      </c>
      <c r="L1876" s="186">
        <v>45747</v>
      </c>
      <c r="M1876" s="513">
        <f t="shared" si="77"/>
        <v>73.714285714285708</v>
      </c>
      <c r="N1876" s="129">
        <v>1</v>
      </c>
      <c r="O1876" s="160" t="s">
        <v>4938</v>
      </c>
      <c r="P1876" s="511">
        <f t="shared" si="78"/>
        <v>1</v>
      </c>
      <c r="Q1876" s="512" t="str" cm="1">
        <f t="array" aca="1" ref="Q1876" ca="1">IF(ISNUMBER(P1876),IF(P1876=100%,"CUMPLIDA",IF(AND(ISNUMBER(L1876),ISNUMBER(INDIRECT("FECHA_"&amp;$B1876,1))), IF(L1876&lt;=INDIRECT("FECHA_"&amp;$B1876,1),"INCUMPLIDA","PROCESO"), "VERIFICAR FECHA")),"SIN VALOR AVANCE")</f>
        <v>CUMPLIDA</v>
      </c>
    </row>
    <row r="1877" spans="1:17" ht="165.75">
      <c r="A1877" s="167" t="s">
        <v>19</v>
      </c>
      <c r="B1877" s="148" t="s">
        <v>13</v>
      </c>
      <c r="C1877" s="564"/>
      <c r="D1877" s="564"/>
      <c r="E1877" s="563"/>
      <c r="F1877" s="563"/>
      <c r="G1877" s="150" t="s">
        <v>122</v>
      </c>
      <c r="H1877" s="128" t="s">
        <v>122</v>
      </c>
      <c r="I1877" s="128" t="s">
        <v>200</v>
      </c>
      <c r="J1877" s="166">
        <v>1</v>
      </c>
      <c r="K1877" s="186">
        <v>45323</v>
      </c>
      <c r="L1877" s="186">
        <v>45747</v>
      </c>
      <c r="M1877" s="513">
        <f t="shared" si="77"/>
        <v>60.571428571428569</v>
      </c>
      <c r="N1877" s="129">
        <v>1</v>
      </c>
      <c r="O1877" s="160" t="s">
        <v>5002</v>
      </c>
      <c r="P1877" s="511">
        <f t="shared" si="78"/>
        <v>1</v>
      </c>
      <c r="Q1877" s="512" t="str" cm="1">
        <f t="array" aca="1" ref="Q1877" ca="1">IF(ISNUMBER(P1877),IF(P1877=100%,"CUMPLIDA",IF(AND(ISNUMBER(L1877),ISNUMBER(INDIRECT("FECHA_"&amp;$B1877,1))), IF(L1877&lt;=INDIRECT("FECHA_"&amp;$B1877,1),"INCUMPLIDA","PROCESO"), "VERIFICAR FECHA")),"SIN VALOR AVANCE")</f>
        <v>CUMPLIDA</v>
      </c>
    </row>
    <row r="1878" spans="1:17" ht="75.75">
      <c r="A1878" s="167" t="s">
        <v>19</v>
      </c>
      <c r="B1878" s="148" t="s">
        <v>13</v>
      </c>
      <c r="C1878" s="564"/>
      <c r="D1878" s="564"/>
      <c r="E1878" s="563"/>
      <c r="F1878" s="563"/>
      <c r="G1878" s="150" t="s">
        <v>288</v>
      </c>
      <c r="H1878" s="128" t="s">
        <v>288</v>
      </c>
      <c r="I1878" s="128" t="s">
        <v>125</v>
      </c>
      <c r="J1878" s="166">
        <v>1</v>
      </c>
      <c r="K1878" s="186">
        <v>45231</v>
      </c>
      <c r="L1878" s="186">
        <v>45747</v>
      </c>
      <c r="M1878" s="513">
        <f t="shared" si="77"/>
        <v>73.714285714285708</v>
      </c>
      <c r="N1878" s="129">
        <v>1</v>
      </c>
      <c r="O1878" s="160" t="s">
        <v>4938</v>
      </c>
      <c r="P1878" s="511">
        <f t="shared" si="78"/>
        <v>1</v>
      </c>
      <c r="Q1878" s="512" t="str" cm="1">
        <f t="array" aca="1" ref="Q1878" ca="1">IF(ISNUMBER(P1878),IF(P1878=100%,"CUMPLIDA",IF(AND(ISNUMBER(L1878),ISNUMBER(INDIRECT("FECHA_"&amp;$B1878,1))), IF(L1878&lt;=INDIRECT("FECHA_"&amp;$B1878,1),"INCUMPLIDA","PROCESO"), "VERIFICAR FECHA")),"SIN VALOR AVANCE")</f>
        <v>CUMPLIDA</v>
      </c>
    </row>
    <row r="1879" spans="1:17" ht="210.75">
      <c r="A1879" s="167" t="s">
        <v>19</v>
      </c>
      <c r="B1879" s="148" t="s">
        <v>13</v>
      </c>
      <c r="C1879" s="564"/>
      <c r="D1879" s="564"/>
      <c r="E1879" s="563"/>
      <c r="F1879" s="563" t="s">
        <v>567</v>
      </c>
      <c r="G1879" s="150" t="s">
        <v>289</v>
      </c>
      <c r="H1879" s="128" t="s">
        <v>289</v>
      </c>
      <c r="I1879" s="128" t="s">
        <v>233</v>
      </c>
      <c r="J1879" s="166">
        <v>1</v>
      </c>
      <c r="K1879" s="186">
        <v>45231</v>
      </c>
      <c r="L1879" s="186">
        <v>45808</v>
      </c>
      <c r="M1879" s="513">
        <f t="shared" si="77"/>
        <v>82.428571428571431</v>
      </c>
      <c r="N1879" s="129">
        <v>1</v>
      </c>
      <c r="O1879" s="160" t="s">
        <v>5043</v>
      </c>
      <c r="P1879" s="511">
        <f t="shared" si="78"/>
        <v>1</v>
      </c>
      <c r="Q1879" s="512" t="str" cm="1">
        <f t="array" aca="1" ref="Q1879" ca="1">IF(ISNUMBER(P1879),IF(P1879=100%,"CUMPLIDA",IF(AND(ISNUMBER(L1879),ISNUMBER(INDIRECT("FECHA_"&amp;$B1879,1))), IF(L1879&lt;=INDIRECT("FECHA_"&amp;$B1879,1),"INCUMPLIDA","PROCESO"), "VERIFICAR FECHA")),"SIN VALOR AVANCE")</f>
        <v>CUMPLIDA</v>
      </c>
    </row>
    <row r="1880" spans="1:17" ht="75.75">
      <c r="A1880" s="167" t="s">
        <v>19</v>
      </c>
      <c r="B1880" s="148" t="s">
        <v>13</v>
      </c>
      <c r="C1880" s="564"/>
      <c r="D1880" s="564"/>
      <c r="E1880" s="563"/>
      <c r="F1880" s="563" t="s">
        <v>567</v>
      </c>
      <c r="G1880" s="150" t="s">
        <v>128</v>
      </c>
      <c r="H1880" s="128" t="s">
        <v>129</v>
      </c>
      <c r="I1880" s="128" t="s">
        <v>130</v>
      </c>
      <c r="J1880" s="166">
        <v>7</v>
      </c>
      <c r="K1880" s="186">
        <v>46024</v>
      </c>
      <c r="L1880" s="186">
        <v>46660</v>
      </c>
      <c r="M1880" s="513">
        <f t="shared" si="77"/>
        <v>90.857142857142861</v>
      </c>
      <c r="N1880" s="129">
        <v>0</v>
      </c>
      <c r="O1880" s="160" t="s">
        <v>4938</v>
      </c>
      <c r="P1880" s="511">
        <f t="shared" si="78"/>
        <v>0</v>
      </c>
      <c r="Q1880" s="512" t="str" cm="1">
        <f t="array" aca="1" ref="Q1880" ca="1">IF(ISNUMBER(P1880),IF(P1880=100%,"CUMPLIDA",IF(AND(ISNUMBER(L1880),ISNUMBER(INDIRECT("FECHA_"&amp;$B1880,1))), IF(L1880&lt;=INDIRECT("FECHA_"&amp;$B1880,1),"INCUMPLIDA","PROCESO"), "VERIFICAR FECHA")),"SIN VALOR AVANCE")</f>
        <v>PROCESO</v>
      </c>
    </row>
    <row r="1881" spans="1:17" ht="165.75">
      <c r="A1881" s="167" t="s">
        <v>19</v>
      </c>
      <c r="B1881" s="148" t="s">
        <v>13</v>
      </c>
      <c r="C1881" s="564"/>
      <c r="D1881" s="564"/>
      <c r="E1881" s="563"/>
      <c r="F1881" s="563" t="s">
        <v>567</v>
      </c>
      <c r="G1881" s="150" t="s">
        <v>131</v>
      </c>
      <c r="H1881" s="128" t="s">
        <v>132</v>
      </c>
      <c r="I1881" s="128" t="s">
        <v>133</v>
      </c>
      <c r="J1881" s="166">
        <v>1</v>
      </c>
      <c r="K1881" s="186">
        <v>46024</v>
      </c>
      <c r="L1881" s="186">
        <v>46660</v>
      </c>
      <c r="M1881" s="513">
        <f t="shared" si="77"/>
        <v>90.857142857142861</v>
      </c>
      <c r="N1881" s="129">
        <v>0</v>
      </c>
      <c r="O1881" s="160" t="s">
        <v>5002</v>
      </c>
      <c r="P1881" s="511">
        <f t="shared" si="78"/>
        <v>0</v>
      </c>
      <c r="Q1881" s="512" t="str" cm="1">
        <f t="array" aca="1" ref="Q1881" ca="1">IF(ISNUMBER(P1881),IF(P1881=100%,"CUMPLIDA",IF(AND(ISNUMBER(L1881),ISNUMBER(INDIRECT("FECHA_"&amp;$B1881,1))), IF(L1881&lt;=INDIRECT("FECHA_"&amp;$B1881,1),"INCUMPLIDA","PROCESO"), "VERIFICAR FECHA")),"SIN VALOR AVANCE")</f>
        <v>PROCESO</v>
      </c>
    </row>
    <row r="1882" spans="1:17" ht="210.75">
      <c r="A1882" s="167" t="s">
        <v>19</v>
      </c>
      <c r="B1882" s="148" t="s">
        <v>13</v>
      </c>
      <c r="C1882" s="564"/>
      <c r="D1882" s="564"/>
      <c r="E1882" s="563"/>
      <c r="F1882" s="563" t="s">
        <v>571</v>
      </c>
      <c r="G1882" s="150" t="s">
        <v>134</v>
      </c>
      <c r="H1882" s="128" t="s">
        <v>135</v>
      </c>
      <c r="I1882" s="128" t="s">
        <v>136</v>
      </c>
      <c r="J1882" s="166">
        <v>2</v>
      </c>
      <c r="K1882" s="186">
        <v>46024</v>
      </c>
      <c r="L1882" s="186">
        <v>46660</v>
      </c>
      <c r="M1882" s="513">
        <f t="shared" si="77"/>
        <v>90.857142857142861</v>
      </c>
      <c r="N1882" s="129">
        <v>0</v>
      </c>
      <c r="O1882" s="160" t="s">
        <v>5043</v>
      </c>
      <c r="P1882" s="511">
        <f t="shared" si="78"/>
        <v>0</v>
      </c>
      <c r="Q1882" s="512" t="str" cm="1">
        <f t="array" aca="1" ref="Q1882" ca="1">IF(ISNUMBER(P1882),IF(P1882=100%,"CUMPLIDA",IF(AND(ISNUMBER(L1882),ISNUMBER(INDIRECT("FECHA_"&amp;$B1882,1))), IF(L1882&lt;=INDIRECT("FECHA_"&amp;$B1882,1),"INCUMPLIDA","PROCESO"), "VERIFICAR FECHA")),"SIN VALOR AVANCE")</f>
        <v>PROCESO</v>
      </c>
    </row>
    <row r="1883" spans="1:17" ht="90.75">
      <c r="A1883" s="167" t="s">
        <v>19</v>
      </c>
      <c r="B1883" s="148" t="s">
        <v>13</v>
      </c>
      <c r="C1883" s="562" t="s">
        <v>207</v>
      </c>
      <c r="D1883" s="562" t="s">
        <v>572</v>
      </c>
      <c r="E1883" s="563" t="s">
        <v>5058</v>
      </c>
      <c r="F1883" s="563" t="s">
        <v>573</v>
      </c>
      <c r="G1883" s="132" t="s">
        <v>574</v>
      </c>
      <c r="H1883" s="133" t="s">
        <v>227</v>
      </c>
      <c r="I1883" s="128" t="s">
        <v>228</v>
      </c>
      <c r="J1883" s="158">
        <v>1</v>
      </c>
      <c r="K1883" s="159">
        <v>45231</v>
      </c>
      <c r="L1883" s="159">
        <v>45504</v>
      </c>
      <c r="M1883" s="513">
        <f t="shared" si="77"/>
        <v>39</v>
      </c>
      <c r="N1883" s="129">
        <v>1</v>
      </c>
      <c r="O1883" s="128" t="s">
        <v>5059</v>
      </c>
      <c r="P1883" s="511">
        <f t="shared" si="78"/>
        <v>1</v>
      </c>
      <c r="Q1883" s="512" t="str" cm="1">
        <f t="array" aca="1" ref="Q1883" ca="1">IF(ISNUMBER(P1883),IF(P1883=100%,"CUMPLIDA",IF(AND(ISNUMBER(L1883),ISNUMBER(INDIRECT("FECHA_"&amp;$B1883,1))), IF(L1883&lt;=INDIRECT("FECHA_"&amp;$B1883,1),"INCUMPLIDA","PROCESO"), "VERIFICAR FECHA")),"SIN VALOR AVANCE")</f>
        <v>CUMPLIDA</v>
      </c>
    </row>
    <row r="1884" spans="1:17" ht="285.75">
      <c r="A1884" s="167" t="s">
        <v>19</v>
      </c>
      <c r="B1884" s="148" t="s">
        <v>13</v>
      </c>
      <c r="C1884" s="562"/>
      <c r="D1884" s="562"/>
      <c r="E1884" s="563"/>
      <c r="F1884" s="563"/>
      <c r="G1884" s="132" t="s">
        <v>574</v>
      </c>
      <c r="H1884" s="133" t="s">
        <v>230</v>
      </c>
      <c r="I1884" s="128" t="s">
        <v>231</v>
      </c>
      <c r="J1884" s="158">
        <v>1</v>
      </c>
      <c r="K1884" s="159">
        <v>45231</v>
      </c>
      <c r="L1884" s="159">
        <v>45504</v>
      </c>
      <c r="M1884" s="513">
        <f t="shared" si="77"/>
        <v>39</v>
      </c>
      <c r="N1884" s="129">
        <v>1</v>
      </c>
      <c r="O1884" s="128" t="s">
        <v>5060</v>
      </c>
      <c r="P1884" s="511">
        <f t="shared" si="78"/>
        <v>1</v>
      </c>
      <c r="Q1884" s="512" t="str" cm="1">
        <f t="array" aca="1" ref="Q1884" ca="1">IF(ISNUMBER(P1884),IF(P1884=100%,"CUMPLIDA",IF(AND(ISNUMBER(L1884),ISNUMBER(INDIRECT("FECHA_"&amp;$B1884,1))), IF(L1884&lt;=INDIRECT("FECHA_"&amp;$B1884,1),"INCUMPLIDA","PROCESO"), "VERIFICAR FECHA")),"SIN VALOR AVANCE")</f>
        <v>CUMPLIDA</v>
      </c>
    </row>
    <row r="1885" spans="1:17" ht="225.75">
      <c r="A1885" s="167" t="s">
        <v>19</v>
      </c>
      <c r="B1885" s="148" t="s">
        <v>13</v>
      </c>
      <c r="C1885" s="562"/>
      <c r="D1885" s="562"/>
      <c r="E1885" s="563"/>
      <c r="F1885" s="563"/>
      <c r="G1885" s="150" t="s">
        <v>117</v>
      </c>
      <c r="H1885" s="128" t="s">
        <v>118</v>
      </c>
      <c r="I1885" s="128" t="s">
        <v>119</v>
      </c>
      <c r="J1885" s="166">
        <v>1</v>
      </c>
      <c r="K1885" s="186">
        <v>45323</v>
      </c>
      <c r="L1885" s="186">
        <v>45747</v>
      </c>
      <c r="M1885" s="513">
        <f t="shared" si="77"/>
        <v>60.571428571428569</v>
      </c>
      <c r="N1885" s="129">
        <v>1</v>
      </c>
      <c r="O1885" s="128" t="s">
        <v>5061</v>
      </c>
      <c r="P1885" s="511">
        <f t="shared" si="78"/>
        <v>1</v>
      </c>
      <c r="Q1885" s="512" t="str" cm="1">
        <f t="array" aca="1" ref="Q1885" ca="1">IF(ISNUMBER(P1885),IF(P1885=100%,"CUMPLIDA",IF(AND(ISNUMBER(L1885),ISNUMBER(INDIRECT("FECHA_"&amp;$B1885,1))), IF(L1885&lt;=INDIRECT("FECHA_"&amp;$B1885,1),"INCUMPLIDA","PROCESO"), "VERIFICAR FECHA")),"SIN VALOR AVANCE")</f>
        <v>CUMPLIDA</v>
      </c>
    </row>
    <row r="1886" spans="1:17" ht="90.75">
      <c r="A1886" s="167" t="s">
        <v>19</v>
      </c>
      <c r="B1886" s="148" t="s">
        <v>13</v>
      </c>
      <c r="C1886" s="562"/>
      <c r="D1886" s="562"/>
      <c r="E1886" s="563"/>
      <c r="F1886" s="563"/>
      <c r="G1886" s="150" t="s">
        <v>120</v>
      </c>
      <c r="H1886" s="128" t="s">
        <v>120</v>
      </c>
      <c r="I1886" s="128" t="s">
        <v>121</v>
      </c>
      <c r="J1886" s="166">
        <v>1</v>
      </c>
      <c r="K1886" s="186">
        <v>45323</v>
      </c>
      <c r="L1886" s="186">
        <v>45747</v>
      </c>
      <c r="M1886" s="513">
        <f t="shared" si="77"/>
        <v>60.571428571428569</v>
      </c>
      <c r="N1886" s="129">
        <v>1</v>
      </c>
      <c r="O1886" s="128" t="s">
        <v>5062</v>
      </c>
      <c r="P1886" s="511">
        <f t="shared" si="78"/>
        <v>1</v>
      </c>
      <c r="Q1886" s="512" t="str" cm="1">
        <f t="array" aca="1" ref="Q1886" ca="1">IF(ISNUMBER(P1886),IF(P1886=100%,"CUMPLIDA",IF(AND(ISNUMBER(L1886),ISNUMBER(INDIRECT("FECHA_"&amp;$B1886,1))), IF(L1886&lt;=INDIRECT("FECHA_"&amp;$B1886,1),"INCUMPLIDA","PROCESO"), "VERIFICAR FECHA")),"SIN VALOR AVANCE")</f>
        <v>CUMPLIDA</v>
      </c>
    </row>
    <row r="1887" spans="1:17" ht="90.75">
      <c r="A1887" s="167" t="s">
        <v>19</v>
      </c>
      <c r="B1887" s="148" t="s">
        <v>13</v>
      </c>
      <c r="C1887" s="562"/>
      <c r="D1887" s="562"/>
      <c r="E1887" s="563"/>
      <c r="F1887" s="563"/>
      <c r="G1887" s="150" t="s">
        <v>194</v>
      </c>
      <c r="H1887" s="128" t="s">
        <v>195</v>
      </c>
      <c r="I1887" s="128" t="s">
        <v>196</v>
      </c>
      <c r="J1887" s="166">
        <v>1</v>
      </c>
      <c r="K1887" s="186">
        <v>45231</v>
      </c>
      <c r="L1887" s="186">
        <v>45747</v>
      </c>
      <c r="M1887" s="513">
        <f t="shared" si="77"/>
        <v>73.714285714285708</v>
      </c>
      <c r="N1887" s="129">
        <v>1</v>
      </c>
      <c r="O1887" s="128" t="s">
        <v>5062</v>
      </c>
      <c r="P1887" s="511">
        <f t="shared" si="78"/>
        <v>1</v>
      </c>
      <c r="Q1887" s="512" t="str" cm="1">
        <f t="array" aca="1" ref="Q1887" ca="1">IF(ISNUMBER(P1887),IF(P1887=100%,"CUMPLIDA",IF(AND(ISNUMBER(L1887),ISNUMBER(INDIRECT("FECHA_"&amp;$B1887,1))), IF(L1887&lt;=INDIRECT("FECHA_"&amp;$B1887,1),"INCUMPLIDA","PROCESO"), "VERIFICAR FECHA")),"SIN VALOR AVANCE")</f>
        <v>CUMPLIDA</v>
      </c>
    </row>
    <row r="1888" spans="1:17" ht="225.75">
      <c r="A1888" s="167" t="s">
        <v>19</v>
      </c>
      <c r="B1888" s="148" t="s">
        <v>13</v>
      </c>
      <c r="C1888" s="562"/>
      <c r="D1888" s="562"/>
      <c r="E1888" s="563"/>
      <c r="F1888" s="563"/>
      <c r="G1888" s="150" t="s">
        <v>122</v>
      </c>
      <c r="H1888" s="128" t="s">
        <v>122</v>
      </c>
      <c r="I1888" s="128" t="s">
        <v>200</v>
      </c>
      <c r="J1888" s="166">
        <v>1</v>
      </c>
      <c r="K1888" s="186">
        <v>45323</v>
      </c>
      <c r="L1888" s="186">
        <v>45747</v>
      </c>
      <c r="M1888" s="513">
        <f t="shared" si="77"/>
        <v>60.571428571428569</v>
      </c>
      <c r="N1888" s="129">
        <v>1</v>
      </c>
      <c r="O1888" s="128" t="s">
        <v>5061</v>
      </c>
      <c r="P1888" s="511">
        <f t="shared" si="78"/>
        <v>1</v>
      </c>
      <c r="Q1888" s="512" t="str" cm="1">
        <f t="array" aca="1" ref="Q1888" ca="1">IF(ISNUMBER(P1888),IF(P1888=100%,"CUMPLIDA",IF(AND(ISNUMBER(L1888),ISNUMBER(INDIRECT("FECHA_"&amp;$B1888,1))), IF(L1888&lt;=INDIRECT("FECHA_"&amp;$B1888,1),"INCUMPLIDA","PROCESO"), "VERIFICAR FECHA")),"SIN VALOR AVANCE")</f>
        <v>CUMPLIDA</v>
      </c>
    </row>
    <row r="1889" spans="1:17" ht="90.75">
      <c r="A1889" s="167" t="s">
        <v>19</v>
      </c>
      <c r="B1889" s="148" t="s">
        <v>13</v>
      </c>
      <c r="C1889" s="564"/>
      <c r="D1889" s="564"/>
      <c r="E1889" s="563"/>
      <c r="F1889" s="563"/>
      <c r="G1889" s="150" t="s">
        <v>288</v>
      </c>
      <c r="H1889" s="128" t="s">
        <v>288</v>
      </c>
      <c r="I1889" s="128" t="s">
        <v>125</v>
      </c>
      <c r="J1889" s="166">
        <v>1</v>
      </c>
      <c r="K1889" s="186">
        <v>45231</v>
      </c>
      <c r="L1889" s="186">
        <v>45747</v>
      </c>
      <c r="M1889" s="513">
        <f t="shared" si="77"/>
        <v>73.714285714285708</v>
      </c>
      <c r="N1889" s="129">
        <v>1</v>
      </c>
      <c r="O1889" s="128" t="s">
        <v>5062</v>
      </c>
      <c r="P1889" s="511">
        <f t="shared" si="78"/>
        <v>1</v>
      </c>
      <c r="Q1889" s="512" t="str" cm="1">
        <f t="array" aca="1" ref="Q1889" ca="1">IF(ISNUMBER(P1889),IF(P1889=100%,"CUMPLIDA",IF(AND(ISNUMBER(L1889),ISNUMBER(INDIRECT("FECHA_"&amp;$B1889,1))), IF(L1889&lt;=INDIRECT("FECHA_"&amp;$B1889,1),"INCUMPLIDA","PROCESO"), "VERIFICAR FECHA")),"SIN VALOR AVANCE")</f>
        <v>CUMPLIDA</v>
      </c>
    </row>
    <row r="1890" spans="1:17" ht="285.75">
      <c r="A1890" s="167" t="s">
        <v>19</v>
      </c>
      <c r="B1890" s="148" t="s">
        <v>13</v>
      </c>
      <c r="C1890" s="564"/>
      <c r="D1890" s="564"/>
      <c r="E1890" s="563"/>
      <c r="F1890" s="563"/>
      <c r="G1890" s="150" t="s">
        <v>289</v>
      </c>
      <c r="H1890" s="128" t="s">
        <v>289</v>
      </c>
      <c r="I1890" s="128" t="s">
        <v>233</v>
      </c>
      <c r="J1890" s="166">
        <v>1</v>
      </c>
      <c r="K1890" s="186">
        <v>45231</v>
      </c>
      <c r="L1890" s="186">
        <v>45808</v>
      </c>
      <c r="M1890" s="513">
        <f t="shared" si="77"/>
        <v>82.428571428571431</v>
      </c>
      <c r="N1890" s="129">
        <v>1</v>
      </c>
      <c r="O1890" s="128" t="s">
        <v>5060</v>
      </c>
      <c r="P1890" s="511">
        <f t="shared" si="78"/>
        <v>1</v>
      </c>
      <c r="Q1890" s="512" t="str" cm="1">
        <f t="array" aca="1" ref="Q1890" ca="1">IF(ISNUMBER(P1890),IF(P1890=100%,"CUMPLIDA",IF(AND(ISNUMBER(L1890),ISNUMBER(INDIRECT("FECHA_"&amp;$B1890,1))), IF(L1890&lt;=INDIRECT("FECHA_"&amp;$B1890,1),"INCUMPLIDA","PROCESO"), "VERIFICAR FECHA")),"SIN VALOR AVANCE")</f>
        <v>CUMPLIDA</v>
      </c>
    </row>
    <row r="1891" spans="1:17" ht="90.75">
      <c r="A1891" s="167" t="s">
        <v>19</v>
      </c>
      <c r="B1891" s="148" t="s">
        <v>13</v>
      </c>
      <c r="C1891" s="564"/>
      <c r="D1891" s="564"/>
      <c r="E1891" s="563"/>
      <c r="F1891" s="563"/>
      <c r="G1891" s="150" t="s">
        <v>128</v>
      </c>
      <c r="H1891" s="128" t="s">
        <v>129</v>
      </c>
      <c r="I1891" s="128" t="s">
        <v>130</v>
      </c>
      <c r="J1891" s="166">
        <v>7</v>
      </c>
      <c r="K1891" s="186">
        <v>46024</v>
      </c>
      <c r="L1891" s="186">
        <v>46660</v>
      </c>
      <c r="M1891" s="513">
        <f t="shared" si="77"/>
        <v>90.857142857142861</v>
      </c>
      <c r="N1891" s="129">
        <v>0</v>
      </c>
      <c r="O1891" s="128" t="s">
        <v>5062</v>
      </c>
      <c r="P1891" s="511">
        <f t="shared" si="78"/>
        <v>0</v>
      </c>
      <c r="Q1891" s="512" t="str" cm="1">
        <f t="array" aca="1" ref="Q1891" ca="1">IF(ISNUMBER(P1891),IF(P1891=100%,"CUMPLIDA",IF(AND(ISNUMBER(L1891),ISNUMBER(INDIRECT("FECHA_"&amp;$B1891,1))), IF(L1891&lt;=INDIRECT("FECHA_"&amp;$B1891,1),"INCUMPLIDA","PROCESO"), "VERIFICAR FECHA")),"SIN VALOR AVANCE")</f>
        <v>PROCESO</v>
      </c>
    </row>
    <row r="1892" spans="1:17" ht="225.75">
      <c r="A1892" s="167" t="s">
        <v>19</v>
      </c>
      <c r="B1892" s="148" t="s">
        <v>13</v>
      </c>
      <c r="C1892" s="564"/>
      <c r="D1892" s="564"/>
      <c r="E1892" s="563"/>
      <c r="F1892" s="563"/>
      <c r="G1892" s="150" t="s">
        <v>131</v>
      </c>
      <c r="H1892" s="128" t="s">
        <v>132</v>
      </c>
      <c r="I1892" s="128" t="s">
        <v>133</v>
      </c>
      <c r="J1892" s="166">
        <v>1</v>
      </c>
      <c r="K1892" s="186">
        <v>46024</v>
      </c>
      <c r="L1892" s="186">
        <v>46660</v>
      </c>
      <c r="M1892" s="513">
        <f t="shared" si="77"/>
        <v>90.857142857142861</v>
      </c>
      <c r="N1892" s="129">
        <v>0</v>
      </c>
      <c r="O1892" s="128" t="s">
        <v>5061</v>
      </c>
      <c r="P1892" s="511">
        <f t="shared" si="78"/>
        <v>0</v>
      </c>
      <c r="Q1892" s="512" t="str" cm="1">
        <f t="array" aca="1" ref="Q1892" ca="1">IF(ISNUMBER(P1892),IF(P1892=100%,"CUMPLIDA",IF(AND(ISNUMBER(L1892),ISNUMBER(INDIRECT("FECHA_"&amp;$B1892,1))), IF(L1892&lt;=INDIRECT("FECHA_"&amp;$B1892,1),"INCUMPLIDA","PROCESO"), "VERIFICAR FECHA")),"SIN VALOR AVANCE")</f>
        <v>PROCESO</v>
      </c>
    </row>
    <row r="1893" spans="1:17" ht="285.75">
      <c r="A1893" s="167" t="s">
        <v>19</v>
      </c>
      <c r="B1893" s="148" t="s">
        <v>13</v>
      </c>
      <c r="C1893" s="564"/>
      <c r="D1893" s="564"/>
      <c r="E1893" s="563"/>
      <c r="F1893" s="563"/>
      <c r="G1893" s="150" t="s">
        <v>134</v>
      </c>
      <c r="H1893" s="128" t="s">
        <v>135</v>
      </c>
      <c r="I1893" s="128" t="s">
        <v>136</v>
      </c>
      <c r="J1893" s="166">
        <v>2</v>
      </c>
      <c r="K1893" s="186">
        <v>46024</v>
      </c>
      <c r="L1893" s="186">
        <v>46660</v>
      </c>
      <c r="M1893" s="513">
        <f t="shared" si="77"/>
        <v>90.857142857142861</v>
      </c>
      <c r="N1893" s="129">
        <v>0</v>
      </c>
      <c r="O1893" s="128" t="s">
        <v>5060</v>
      </c>
      <c r="P1893" s="511">
        <f t="shared" si="78"/>
        <v>0</v>
      </c>
      <c r="Q1893" s="512" t="str" cm="1">
        <f t="array" aca="1" ref="Q1893" ca="1">IF(ISNUMBER(P1893),IF(P1893=100%,"CUMPLIDA",IF(AND(ISNUMBER(L1893),ISNUMBER(INDIRECT("FECHA_"&amp;$B1893,1))), IF(L1893&lt;=INDIRECT("FECHA_"&amp;$B1893,1),"INCUMPLIDA","PROCESO"), "VERIFICAR FECHA")),"SIN VALOR AVANCE")</f>
        <v>PROCESO</v>
      </c>
    </row>
    <row r="1894" spans="1:17" ht="240.75">
      <c r="A1894" s="167" t="s">
        <v>19</v>
      </c>
      <c r="B1894" s="148" t="s">
        <v>13</v>
      </c>
      <c r="C1894" s="562" t="s">
        <v>575</v>
      </c>
      <c r="D1894" s="562" t="s">
        <v>576</v>
      </c>
      <c r="E1894" s="563" t="s">
        <v>5063</v>
      </c>
      <c r="F1894" s="563" t="s">
        <v>577</v>
      </c>
      <c r="G1894" s="563" t="s">
        <v>578</v>
      </c>
      <c r="H1894" s="128" t="s">
        <v>553</v>
      </c>
      <c r="I1894" s="128" t="s">
        <v>447</v>
      </c>
      <c r="J1894" s="166">
        <v>1</v>
      </c>
      <c r="K1894" s="159">
        <v>45474</v>
      </c>
      <c r="L1894" s="159">
        <v>45716</v>
      </c>
      <c r="M1894" s="513">
        <f t="shared" si="77"/>
        <v>34.571428571428569</v>
      </c>
      <c r="N1894" s="129">
        <v>1</v>
      </c>
      <c r="O1894" s="160" t="s">
        <v>5064</v>
      </c>
      <c r="P1894" s="511">
        <f t="shared" si="78"/>
        <v>1</v>
      </c>
      <c r="Q1894" s="512" t="str" cm="1">
        <f t="array" aca="1" ref="Q1894" ca="1">IF(ISNUMBER(P1894),IF(P1894=100%,"CUMPLIDA",IF(AND(ISNUMBER(L1894),ISNUMBER(INDIRECT("FECHA_"&amp;$B1894,1))), IF(L1894&lt;=INDIRECT("FECHA_"&amp;$B1894,1),"INCUMPLIDA","PROCESO"), "VERIFICAR FECHA")),"SIN VALOR AVANCE")</f>
        <v>CUMPLIDA</v>
      </c>
    </row>
    <row r="1895" spans="1:17" ht="240.75">
      <c r="A1895" s="167" t="s">
        <v>19</v>
      </c>
      <c r="B1895" s="148" t="s">
        <v>13</v>
      </c>
      <c r="C1895" s="562"/>
      <c r="D1895" s="562"/>
      <c r="E1895" s="563"/>
      <c r="F1895" s="563"/>
      <c r="G1895" s="563"/>
      <c r="H1895" s="128" t="s">
        <v>579</v>
      </c>
      <c r="I1895" s="128" t="s">
        <v>555</v>
      </c>
      <c r="J1895" s="166">
        <v>1</v>
      </c>
      <c r="K1895" s="159">
        <v>45717</v>
      </c>
      <c r="L1895" s="159">
        <v>45808</v>
      </c>
      <c r="M1895" s="513">
        <f t="shared" si="77"/>
        <v>13</v>
      </c>
      <c r="N1895" s="129">
        <v>1</v>
      </c>
      <c r="O1895" s="160" t="s">
        <v>5064</v>
      </c>
      <c r="P1895" s="511">
        <f t="shared" si="78"/>
        <v>1</v>
      </c>
      <c r="Q1895" s="512" t="str" cm="1">
        <f t="array" aca="1" ref="Q1895" ca="1">IF(ISNUMBER(P1895),IF(P1895=100%,"CUMPLIDA",IF(AND(ISNUMBER(L1895),ISNUMBER(INDIRECT("FECHA_"&amp;$B1895,1))), IF(L1895&lt;=INDIRECT("FECHA_"&amp;$B1895,1),"INCUMPLIDA","PROCESO"), "VERIFICAR FECHA")),"SIN VALOR AVANCE")</f>
        <v>CUMPLIDA</v>
      </c>
    </row>
    <row r="1896" spans="1:17" ht="240.75">
      <c r="A1896" s="167" t="s">
        <v>19</v>
      </c>
      <c r="B1896" s="148" t="s">
        <v>13</v>
      </c>
      <c r="C1896" s="562"/>
      <c r="D1896" s="562"/>
      <c r="E1896" s="563"/>
      <c r="F1896" s="563"/>
      <c r="G1896" s="563"/>
      <c r="H1896" s="128" t="s">
        <v>580</v>
      </c>
      <c r="I1896" s="128" t="s">
        <v>557</v>
      </c>
      <c r="J1896" s="166">
        <v>1</v>
      </c>
      <c r="K1896" s="159">
        <v>45809</v>
      </c>
      <c r="L1896" s="159">
        <v>45991</v>
      </c>
      <c r="M1896" s="513">
        <f t="shared" si="77"/>
        <v>26</v>
      </c>
      <c r="N1896" s="129">
        <v>0</v>
      </c>
      <c r="O1896" s="160" t="s">
        <v>5064</v>
      </c>
      <c r="P1896" s="511">
        <f t="shared" si="78"/>
        <v>0</v>
      </c>
      <c r="Q1896" s="512" t="str" cm="1">
        <f t="array" aca="1" ref="Q1896" ca="1">IF(ISNUMBER(P1896),IF(P1896=100%,"CUMPLIDA",IF(AND(ISNUMBER(L1896),ISNUMBER(INDIRECT("FECHA_"&amp;$B1896,1))), IF(L1896&lt;=INDIRECT("FECHA_"&amp;$B1896,1),"INCUMPLIDA","PROCESO"), "VERIFICAR FECHA")),"SIN VALOR AVANCE")</f>
        <v>PROCESO</v>
      </c>
    </row>
    <row r="1897" spans="1:17" ht="225.75">
      <c r="A1897" s="167" t="s">
        <v>19</v>
      </c>
      <c r="B1897" s="148" t="s">
        <v>13</v>
      </c>
      <c r="C1897" s="562"/>
      <c r="D1897" s="562"/>
      <c r="E1897" s="563"/>
      <c r="F1897" s="563"/>
      <c r="G1897" s="563"/>
      <c r="H1897" s="128" t="s">
        <v>558</v>
      </c>
      <c r="I1897" s="128" t="s">
        <v>559</v>
      </c>
      <c r="J1897" s="193">
        <v>1</v>
      </c>
      <c r="K1897" s="159">
        <v>45992</v>
      </c>
      <c r="L1897" s="159">
        <v>46172</v>
      </c>
      <c r="M1897" s="513">
        <f t="shared" si="77"/>
        <v>25.714285714285715</v>
      </c>
      <c r="N1897" s="194">
        <v>0</v>
      </c>
      <c r="O1897" s="128" t="s">
        <v>5065</v>
      </c>
      <c r="P1897" s="511">
        <f t="shared" si="78"/>
        <v>0</v>
      </c>
      <c r="Q1897" s="512" t="str" cm="1">
        <f t="array" aca="1" ref="Q1897" ca="1">IF(ISNUMBER(P1897),IF(P1897=100%,"CUMPLIDA",IF(AND(ISNUMBER(L1897),ISNUMBER(INDIRECT("FECHA_"&amp;$B1897,1))), IF(L1897&lt;=INDIRECT("FECHA_"&amp;$B1897,1),"INCUMPLIDA","PROCESO"), "VERIFICAR FECHA")),"SIN VALOR AVANCE")</f>
        <v>PROCESO</v>
      </c>
    </row>
    <row r="1898" spans="1:17" ht="75.75">
      <c r="A1898" s="167" t="s">
        <v>19</v>
      </c>
      <c r="B1898" s="148" t="s">
        <v>13</v>
      </c>
      <c r="C1898" s="562"/>
      <c r="D1898" s="562"/>
      <c r="E1898" s="563"/>
      <c r="F1898" s="563"/>
      <c r="G1898" s="563" t="s">
        <v>287</v>
      </c>
      <c r="H1898" s="175" t="s">
        <v>227</v>
      </c>
      <c r="I1898" s="128" t="s">
        <v>228</v>
      </c>
      <c r="J1898" s="158">
        <v>1</v>
      </c>
      <c r="K1898" s="159">
        <v>45231</v>
      </c>
      <c r="L1898" s="159">
        <v>45504</v>
      </c>
      <c r="M1898" s="513">
        <f t="shared" si="77"/>
        <v>39</v>
      </c>
      <c r="N1898" s="129">
        <v>1</v>
      </c>
      <c r="O1898" s="160" t="s">
        <v>4894</v>
      </c>
      <c r="P1898" s="511">
        <f t="shared" si="78"/>
        <v>1</v>
      </c>
      <c r="Q1898" s="512" t="str" cm="1">
        <f t="array" aca="1" ref="Q1898" ca="1">IF(ISNUMBER(P1898),IF(P1898=100%,"CUMPLIDA",IF(AND(ISNUMBER(L1898),ISNUMBER(INDIRECT("FECHA_"&amp;$B1898,1))), IF(L1898&lt;=INDIRECT("FECHA_"&amp;$B1898,1),"INCUMPLIDA","PROCESO"), "VERIFICAR FECHA")),"SIN VALOR AVANCE")</f>
        <v>CUMPLIDA</v>
      </c>
    </row>
    <row r="1899" spans="1:17" ht="285.75">
      <c r="A1899" s="167" t="s">
        <v>19</v>
      </c>
      <c r="B1899" s="148" t="s">
        <v>13</v>
      </c>
      <c r="C1899" s="562"/>
      <c r="D1899" s="562"/>
      <c r="E1899" s="563"/>
      <c r="F1899" s="563"/>
      <c r="G1899" s="563"/>
      <c r="H1899" s="175" t="s">
        <v>230</v>
      </c>
      <c r="I1899" s="128" t="s">
        <v>231</v>
      </c>
      <c r="J1899" s="158">
        <v>1</v>
      </c>
      <c r="K1899" s="159">
        <v>45231</v>
      </c>
      <c r="L1899" s="159">
        <v>45504</v>
      </c>
      <c r="M1899" s="513">
        <f t="shared" si="77"/>
        <v>39</v>
      </c>
      <c r="N1899" s="129">
        <v>1</v>
      </c>
      <c r="O1899" s="128" t="s">
        <v>5060</v>
      </c>
      <c r="P1899" s="511">
        <f t="shared" si="78"/>
        <v>1</v>
      </c>
      <c r="Q1899" s="512" t="str" cm="1">
        <f t="array" aca="1" ref="Q1899" ca="1">IF(ISNUMBER(P1899),IF(P1899=100%,"CUMPLIDA",IF(AND(ISNUMBER(L1899),ISNUMBER(INDIRECT("FECHA_"&amp;$B1899,1))), IF(L1899&lt;=INDIRECT("FECHA_"&amp;$B1899,1),"INCUMPLIDA","PROCESO"), "VERIFICAR FECHA")),"SIN VALOR AVANCE")</f>
        <v>CUMPLIDA</v>
      </c>
    </row>
    <row r="1900" spans="1:17" ht="210.75">
      <c r="A1900" s="167" t="s">
        <v>19</v>
      </c>
      <c r="B1900" s="148" t="s">
        <v>13</v>
      </c>
      <c r="C1900" s="562"/>
      <c r="D1900" s="562"/>
      <c r="E1900" s="563"/>
      <c r="F1900" s="563"/>
      <c r="G1900" s="150" t="s">
        <v>117</v>
      </c>
      <c r="H1900" s="128" t="s">
        <v>118</v>
      </c>
      <c r="I1900" s="128" t="s">
        <v>119</v>
      </c>
      <c r="J1900" s="166">
        <v>1</v>
      </c>
      <c r="K1900" s="186">
        <v>45323</v>
      </c>
      <c r="L1900" s="186">
        <v>45747</v>
      </c>
      <c r="M1900" s="513">
        <f t="shared" si="77"/>
        <v>60.571428571428569</v>
      </c>
      <c r="N1900" s="129">
        <v>1</v>
      </c>
      <c r="O1900" s="128" t="s">
        <v>5066</v>
      </c>
      <c r="P1900" s="511">
        <f t="shared" si="78"/>
        <v>1</v>
      </c>
      <c r="Q1900" s="512" t="str" cm="1">
        <f t="array" aca="1" ref="Q1900" ca="1">IF(ISNUMBER(P1900),IF(P1900=100%,"CUMPLIDA",IF(AND(ISNUMBER(L1900),ISNUMBER(INDIRECT("FECHA_"&amp;$B1900,1))), IF(L1900&lt;=INDIRECT("FECHA_"&amp;$B1900,1),"INCUMPLIDA","PROCESO"), "VERIFICAR FECHA")),"SIN VALOR AVANCE")</f>
        <v>CUMPLIDA</v>
      </c>
    </row>
    <row r="1901" spans="1:17" ht="90.75">
      <c r="A1901" s="167" t="s">
        <v>19</v>
      </c>
      <c r="B1901" s="148" t="s">
        <v>13</v>
      </c>
      <c r="C1901" s="562"/>
      <c r="D1901" s="562"/>
      <c r="E1901" s="563"/>
      <c r="F1901" s="563"/>
      <c r="G1901" s="150" t="s">
        <v>120</v>
      </c>
      <c r="H1901" s="128" t="s">
        <v>120</v>
      </c>
      <c r="I1901" s="128" t="s">
        <v>121</v>
      </c>
      <c r="J1901" s="166">
        <v>1</v>
      </c>
      <c r="K1901" s="186">
        <v>45323</v>
      </c>
      <c r="L1901" s="186">
        <v>45747</v>
      </c>
      <c r="M1901" s="513">
        <f t="shared" si="77"/>
        <v>60.571428571428569</v>
      </c>
      <c r="N1901" s="129">
        <v>1</v>
      </c>
      <c r="O1901" s="128" t="s">
        <v>5062</v>
      </c>
      <c r="P1901" s="511">
        <f t="shared" si="78"/>
        <v>1</v>
      </c>
      <c r="Q1901" s="512" t="str" cm="1">
        <f t="array" aca="1" ref="Q1901" ca="1">IF(ISNUMBER(P1901),IF(P1901=100%,"CUMPLIDA",IF(AND(ISNUMBER(L1901),ISNUMBER(INDIRECT("FECHA_"&amp;$B1901,1))), IF(L1901&lt;=INDIRECT("FECHA_"&amp;$B1901,1),"INCUMPLIDA","PROCESO"), "VERIFICAR FECHA")),"SIN VALOR AVANCE")</f>
        <v>CUMPLIDA</v>
      </c>
    </row>
    <row r="1902" spans="1:17" ht="90.75">
      <c r="A1902" s="167" t="s">
        <v>19</v>
      </c>
      <c r="B1902" s="148" t="s">
        <v>13</v>
      </c>
      <c r="C1902" s="562"/>
      <c r="D1902" s="562"/>
      <c r="E1902" s="563"/>
      <c r="F1902" s="563"/>
      <c r="G1902" s="150" t="s">
        <v>194</v>
      </c>
      <c r="H1902" s="128" t="s">
        <v>195</v>
      </c>
      <c r="I1902" s="128" t="s">
        <v>196</v>
      </c>
      <c r="J1902" s="166">
        <v>1</v>
      </c>
      <c r="K1902" s="186">
        <v>45231</v>
      </c>
      <c r="L1902" s="186">
        <v>45747</v>
      </c>
      <c r="M1902" s="513">
        <f t="shared" si="77"/>
        <v>73.714285714285708</v>
      </c>
      <c r="N1902" s="129">
        <v>1</v>
      </c>
      <c r="O1902" s="128" t="s">
        <v>5062</v>
      </c>
      <c r="P1902" s="511">
        <f t="shared" si="78"/>
        <v>1</v>
      </c>
      <c r="Q1902" s="512" t="str" cm="1">
        <f t="array" aca="1" ref="Q1902" ca="1">IF(ISNUMBER(P1902),IF(P1902=100%,"CUMPLIDA",IF(AND(ISNUMBER(L1902),ISNUMBER(INDIRECT("FECHA_"&amp;$B1902,1))), IF(L1902&lt;=INDIRECT("FECHA_"&amp;$B1902,1),"INCUMPLIDA","PROCESO"), "VERIFICAR FECHA")),"SIN VALOR AVANCE")</f>
        <v>CUMPLIDA</v>
      </c>
    </row>
    <row r="1903" spans="1:17" ht="180.75">
      <c r="A1903" s="167" t="s">
        <v>19</v>
      </c>
      <c r="B1903" s="148" t="s">
        <v>13</v>
      </c>
      <c r="C1903" s="562"/>
      <c r="D1903" s="562"/>
      <c r="E1903" s="563"/>
      <c r="F1903" s="563"/>
      <c r="G1903" s="150" t="s">
        <v>122</v>
      </c>
      <c r="H1903" s="128" t="s">
        <v>122</v>
      </c>
      <c r="I1903" s="128" t="s">
        <v>200</v>
      </c>
      <c r="J1903" s="166">
        <v>1</v>
      </c>
      <c r="K1903" s="186">
        <v>45323</v>
      </c>
      <c r="L1903" s="186">
        <v>45747</v>
      </c>
      <c r="M1903" s="513">
        <f t="shared" si="77"/>
        <v>60.571428571428569</v>
      </c>
      <c r="N1903" s="129">
        <v>1</v>
      </c>
      <c r="O1903" s="128" t="s">
        <v>5067</v>
      </c>
      <c r="P1903" s="511">
        <f t="shared" si="78"/>
        <v>1</v>
      </c>
      <c r="Q1903" s="512" t="str" cm="1">
        <f t="array" aca="1" ref="Q1903" ca="1">IF(ISNUMBER(P1903),IF(P1903=100%,"CUMPLIDA",IF(AND(ISNUMBER(L1903),ISNUMBER(INDIRECT("FECHA_"&amp;$B1903,1))), IF(L1903&lt;=INDIRECT("FECHA_"&amp;$B1903,1),"INCUMPLIDA","PROCESO"), "VERIFICAR FECHA")),"SIN VALOR AVANCE")</f>
        <v>CUMPLIDA</v>
      </c>
    </row>
    <row r="1904" spans="1:17" ht="75.75">
      <c r="A1904" s="167" t="s">
        <v>19</v>
      </c>
      <c r="B1904" s="148" t="s">
        <v>13</v>
      </c>
      <c r="C1904" s="562"/>
      <c r="D1904" s="562"/>
      <c r="E1904" s="563"/>
      <c r="F1904" s="563"/>
      <c r="G1904" s="150" t="s">
        <v>288</v>
      </c>
      <c r="H1904" s="128" t="s">
        <v>288</v>
      </c>
      <c r="I1904" s="128" t="s">
        <v>125</v>
      </c>
      <c r="J1904" s="166">
        <v>1</v>
      </c>
      <c r="K1904" s="186">
        <v>45231</v>
      </c>
      <c r="L1904" s="186">
        <v>45747</v>
      </c>
      <c r="M1904" s="513">
        <f t="shared" si="77"/>
        <v>73.714285714285708</v>
      </c>
      <c r="N1904" s="129">
        <v>1</v>
      </c>
      <c r="O1904" s="160" t="s">
        <v>5068</v>
      </c>
      <c r="P1904" s="511">
        <f t="shared" si="78"/>
        <v>1</v>
      </c>
      <c r="Q1904" s="512" t="str" cm="1">
        <f t="array" aca="1" ref="Q1904" ca="1">IF(ISNUMBER(P1904),IF(P1904=100%,"CUMPLIDA",IF(AND(ISNUMBER(L1904),ISNUMBER(INDIRECT("FECHA_"&amp;$B1904,1))), IF(L1904&lt;=INDIRECT("FECHA_"&amp;$B1904,1),"INCUMPLIDA","PROCESO"), "VERIFICAR FECHA")),"SIN VALOR AVANCE")</f>
        <v>CUMPLIDA</v>
      </c>
    </row>
    <row r="1905" spans="1:17" ht="240.75">
      <c r="A1905" s="167" t="s">
        <v>19</v>
      </c>
      <c r="B1905" s="148" t="s">
        <v>13</v>
      </c>
      <c r="C1905" s="562"/>
      <c r="D1905" s="562"/>
      <c r="E1905" s="563"/>
      <c r="F1905" s="563"/>
      <c r="G1905" s="150" t="s">
        <v>289</v>
      </c>
      <c r="H1905" s="128" t="s">
        <v>289</v>
      </c>
      <c r="I1905" s="128" t="s">
        <v>233</v>
      </c>
      <c r="J1905" s="166">
        <v>1</v>
      </c>
      <c r="K1905" s="186">
        <v>45231</v>
      </c>
      <c r="L1905" s="186">
        <v>45808</v>
      </c>
      <c r="M1905" s="513">
        <f t="shared" si="77"/>
        <v>82.428571428571431</v>
      </c>
      <c r="N1905" s="129">
        <v>1</v>
      </c>
      <c r="O1905" s="160" t="s">
        <v>5064</v>
      </c>
      <c r="P1905" s="511">
        <f t="shared" si="78"/>
        <v>1</v>
      </c>
      <c r="Q1905" s="512" t="str" cm="1">
        <f t="array" aca="1" ref="Q1905" ca="1">IF(ISNUMBER(P1905),IF(P1905=100%,"CUMPLIDA",IF(AND(ISNUMBER(L1905),ISNUMBER(INDIRECT("FECHA_"&amp;$B1905,1))), IF(L1905&lt;=INDIRECT("FECHA_"&amp;$B1905,1),"INCUMPLIDA","PROCESO"), "VERIFICAR FECHA")),"SIN VALOR AVANCE")</f>
        <v>CUMPLIDA</v>
      </c>
    </row>
    <row r="1906" spans="1:17" ht="75.75">
      <c r="A1906" s="167" t="s">
        <v>19</v>
      </c>
      <c r="B1906" s="148" t="s">
        <v>13</v>
      </c>
      <c r="C1906" s="562"/>
      <c r="D1906" s="562"/>
      <c r="E1906" s="563"/>
      <c r="F1906" s="563"/>
      <c r="G1906" s="150" t="s">
        <v>128</v>
      </c>
      <c r="H1906" s="128" t="s">
        <v>129</v>
      </c>
      <c r="I1906" s="128" t="s">
        <v>130</v>
      </c>
      <c r="J1906" s="166">
        <v>8</v>
      </c>
      <c r="K1906" s="186">
        <v>45809</v>
      </c>
      <c r="L1906" s="186">
        <v>46568</v>
      </c>
      <c r="M1906" s="513">
        <f t="shared" si="77"/>
        <v>108.42857142857143</v>
      </c>
      <c r="N1906" s="129">
        <v>0</v>
      </c>
      <c r="O1906" s="160" t="s">
        <v>5068</v>
      </c>
      <c r="P1906" s="511">
        <f t="shared" si="78"/>
        <v>0</v>
      </c>
      <c r="Q1906" s="512" t="str" cm="1">
        <f t="array" aca="1" ref="Q1906" ca="1">IF(ISNUMBER(P1906),IF(P1906=100%,"CUMPLIDA",IF(AND(ISNUMBER(L1906),ISNUMBER(INDIRECT("FECHA_"&amp;$B1906,1))), IF(L1906&lt;=INDIRECT("FECHA_"&amp;$B1906,1),"INCUMPLIDA","PROCESO"), "VERIFICAR FECHA")),"SIN VALOR AVANCE")</f>
        <v>PROCESO</v>
      </c>
    </row>
    <row r="1907" spans="1:17" ht="165.75">
      <c r="A1907" s="167" t="s">
        <v>19</v>
      </c>
      <c r="B1907" s="148" t="s">
        <v>13</v>
      </c>
      <c r="C1907" s="562"/>
      <c r="D1907" s="562"/>
      <c r="E1907" s="563"/>
      <c r="F1907" s="563"/>
      <c r="G1907" s="150" t="s">
        <v>131</v>
      </c>
      <c r="H1907" s="128" t="s">
        <v>132</v>
      </c>
      <c r="I1907" s="128" t="s">
        <v>133</v>
      </c>
      <c r="J1907" s="166">
        <v>1</v>
      </c>
      <c r="K1907" s="186">
        <v>45809</v>
      </c>
      <c r="L1907" s="186">
        <v>46568</v>
      </c>
      <c r="M1907" s="513">
        <f t="shared" si="77"/>
        <v>108.42857142857143</v>
      </c>
      <c r="N1907" s="129">
        <v>0</v>
      </c>
      <c r="O1907" s="160" t="s">
        <v>5069</v>
      </c>
      <c r="P1907" s="511">
        <f t="shared" si="78"/>
        <v>0</v>
      </c>
      <c r="Q1907" s="512" t="str" cm="1">
        <f t="array" aca="1" ref="Q1907" ca="1">IF(ISNUMBER(P1907),IF(P1907=100%,"CUMPLIDA",IF(AND(ISNUMBER(L1907),ISNUMBER(INDIRECT("FECHA_"&amp;$B1907,1))), IF(L1907&lt;=INDIRECT("FECHA_"&amp;$B1907,1),"INCUMPLIDA","PROCESO"), "VERIFICAR FECHA")),"SIN VALOR AVANCE")</f>
        <v>PROCESO</v>
      </c>
    </row>
    <row r="1908" spans="1:17" ht="240.75">
      <c r="A1908" s="167" t="s">
        <v>19</v>
      </c>
      <c r="B1908" s="148" t="s">
        <v>13</v>
      </c>
      <c r="C1908" s="562"/>
      <c r="D1908" s="562"/>
      <c r="E1908" s="563"/>
      <c r="F1908" s="563"/>
      <c r="G1908" s="150" t="s">
        <v>134</v>
      </c>
      <c r="H1908" s="128" t="s">
        <v>135</v>
      </c>
      <c r="I1908" s="128" t="s">
        <v>136</v>
      </c>
      <c r="J1908" s="166">
        <v>2</v>
      </c>
      <c r="K1908" s="186">
        <v>45809</v>
      </c>
      <c r="L1908" s="186">
        <v>46568</v>
      </c>
      <c r="M1908" s="513">
        <f t="shared" si="77"/>
        <v>108.42857142857143</v>
      </c>
      <c r="N1908" s="129">
        <v>0</v>
      </c>
      <c r="O1908" s="160" t="s">
        <v>5064</v>
      </c>
      <c r="P1908" s="511">
        <f t="shared" si="78"/>
        <v>0</v>
      </c>
      <c r="Q1908" s="512" t="str" cm="1">
        <f t="array" aca="1" ref="Q1908" ca="1">IF(ISNUMBER(P1908),IF(P1908=100%,"CUMPLIDA",IF(AND(ISNUMBER(L1908),ISNUMBER(INDIRECT("FECHA_"&amp;$B1908,1))), IF(L1908&lt;=INDIRECT("FECHA_"&amp;$B1908,1),"INCUMPLIDA","PROCESO"), "VERIFICAR FECHA")),"SIN VALOR AVANCE")</f>
        <v>PROCESO</v>
      </c>
    </row>
    <row r="1909" spans="1:17" ht="225.75">
      <c r="A1909" s="167" t="s">
        <v>19</v>
      </c>
      <c r="B1909" s="148" t="s">
        <v>13</v>
      </c>
      <c r="C1909" s="562"/>
      <c r="D1909" s="562"/>
      <c r="E1909" s="563"/>
      <c r="F1909" s="563"/>
      <c r="G1909" s="150" t="s">
        <v>581</v>
      </c>
      <c r="H1909" s="128" t="s">
        <v>582</v>
      </c>
      <c r="I1909" s="128" t="s">
        <v>583</v>
      </c>
      <c r="J1909" s="193">
        <v>1</v>
      </c>
      <c r="K1909" s="159">
        <v>45474</v>
      </c>
      <c r="L1909" s="159">
        <v>45716</v>
      </c>
      <c r="M1909" s="513">
        <f t="shared" si="77"/>
        <v>34.571428571428569</v>
      </c>
      <c r="N1909" s="194">
        <v>1</v>
      </c>
      <c r="O1909" s="160" t="s">
        <v>5070</v>
      </c>
      <c r="P1909" s="511">
        <f t="shared" si="78"/>
        <v>1</v>
      </c>
      <c r="Q1909" s="512" t="str" cm="1">
        <f t="array" aca="1" ref="Q1909" ca="1">IF(ISNUMBER(P1909),IF(P1909=100%,"CUMPLIDA",IF(AND(ISNUMBER(L1909),ISNUMBER(INDIRECT("FECHA_"&amp;$B1909,1))), IF(L1909&lt;=INDIRECT("FECHA_"&amp;$B1909,1),"INCUMPLIDA","PROCESO"), "VERIFICAR FECHA")),"SIN VALOR AVANCE")</f>
        <v>CUMPLIDA</v>
      </c>
    </row>
    <row r="1910" spans="1:17" ht="120.75">
      <c r="A1910" s="167" t="s">
        <v>19</v>
      </c>
      <c r="B1910" s="148" t="s">
        <v>13</v>
      </c>
      <c r="C1910" s="562" t="s">
        <v>575</v>
      </c>
      <c r="D1910" s="562" t="s">
        <v>67</v>
      </c>
      <c r="E1910" s="563" t="s">
        <v>5071</v>
      </c>
      <c r="F1910" s="563" t="s">
        <v>584</v>
      </c>
      <c r="G1910" s="150" t="s">
        <v>585</v>
      </c>
      <c r="H1910" s="128" t="s">
        <v>586</v>
      </c>
      <c r="I1910" s="128" t="s">
        <v>587</v>
      </c>
      <c r="J1910" s="158">
        <v>3</v>
      </c>
      <c r="K1910" s="159">
        <v>45474</v>
      </c>
      <c r="L1910" s="159">
        <v>45565</v>
      </c>
      <c r="M1910" s="513">
        <f t="shared" si="77"/>
        <v>13</v>
      </c>
      <c r="N1910" s="129">
        <v>3</v>
      </c>
      <c r="O1910" s="128" t="s">
        <v>5072</v>
      </c>
      <c r="P1910" s="511">
        <f t="shared" si="78"/>
        <v>1</v>
      </c>
      <c r="Q1910" s="512" t="str" cm="1">
        <f t="array" aca="1" ref="Q1910" ca="1">IF(ISNUMBER(P1910),IF(P1910=100%,"CUMPLIDA",IF(AND(ISNUMBER(L1910),ISNUMBER(INDIRECT("FECHA_"&amp;$B1910,1))), IF(L1910&lt;=INDIRECT("FECHA_"&amp;$B1910,1),"INCUMPLIDA","PROCESO"), "VERIFICAR FECHA")),"SIN VALOR AVANCE")</f>
        <v>CUMPLIDA</v>
      </c>
    </row>
    <row r="1911" spans="1:17" ht="105.75">
      <c r="A1911" s="167" t="s">
        <v>19</v>
      </c>
      <c r="B1911" s="148" t="s">
        <v>13</v>
      </c>
      <c r="C1911" s="562"/>
      <c r="D1911" s="562"/>
      <c r="E1911" s="563"/>
      <c r="F1911" s="563"/>
      <c r="G1911" s="150" t="s">
        <v>588</v>
      </c>
      <c r="H1911" s="128" t="s">
        <v>589</v>
      </c>
      <c r="I1911" s="128" t="s">
        <v>590</v>
      </c>
      <c r="J1911" s="158">
        <v>4</v>
      </c>
      <c r="K1911" s="159">
        <v>45505</v>
      </c>
      <c r="L1911" s="159">
        <v>45716</v>
      </c>
      <c r="M1911" s="513">
        <f t="shared" si="77"/>
        <v>30.142857142857142</v>
      </c>
      <c r="N1911" s="129">
        <v>4</v>
      </c>
      <c r="O1911" s="128" t="s">
        <v>5073</v>
      </c>
      <c r="P1911" s="511">
        <f t="shared" si="78"/>
        <v>1</v>
      </c>
      <c r="Q1911" s="512" t="str" cm="1">
        <f t="array" aca="1" ref="Q1911" ca="1">IF(ISNUMBER(P1911),IF(P1911=100%,"CUMPLIDA",IF(AND(ISNUMBER(L1911),ISNUMBER(INDIRECT("FECHA_"&amp;$B1911,1))), IF(L1911&lt;=INDIRECT("FECHA_"&amp;$B1911,1),"INCUMPLIDA","PROCESO"), "VERIFICAR FECHA")),"SIN VALOR AVANCE")</f>
        <v>CUMPLIDA</v>
      </c>
    </row>
    <row r="1912" spans="1:17" ht="75">
      <c r="A1912" s="167" t="s">
        <v>19</v>
      </c>
      <c r="B1912" s="148" t="s">
        <v>13</v>
      </c>
      <c r="C1912" s="562"/>
      <c r="D1912" s="562"/>
      <c r="E1912" s="563"/>
      <c r="F1912" s="563"/>
      <c r="G1912" s="563" t="s">
        <v>591</v>
      </c>
      <c r="H1912" s="128" t="s">
        <v>592</v>
      </c>
      <c r="I1912" s="128" t="s">
        <v>593</v>
      </c>
      <c r="J1912" s="158">
        <v>12</v>
      </c>
      <c r="K1912" s="159">
        <v>45474</v>
      </c>
      <c r="L1912" s="159">
        <v>45838</v>
      </c>
      <c r="M1912" s="513">
        <f t="shared" si="77"/>
        <v>52</v>
      </c>
      <c r="N1912" s="129">
        <v>12</v>
      </c>
      <c r="O1912" s="128" t="s">
        <v>5074</v>
      </c>
      <c r="P1912" s="511">
        <f t="shared" si="78"/>
        <v>1</v>
      </c>
      <c r="Q1912" s="512" t="str" cm="1">
        <f t="array" aca="1" ref="Q1912" ca="1">IF(ISNUMBER(P1912),IF(P1912=100%,"CUMPLIDA",IF(AND(ISNUMBER(L1912),ISNUMBER(INDIRECT("FECHA_"&amp;$B1912,1))), IF(L1912&lt;=INDIRECT("FECHA_"&amp;$B1912,1),"INCUMPLIDA","PROCESO"), "VERIFICAR FECHA")),"SIN VALOR AVANCE")</f>
        <v>CUMPLIDA</v>
      </c>
    </row>
    <row r="1913" spans="1:17" ht="90">
      <c r="A1913" s="167" t="s">
        <v>19</v>
      </c>
      <c r="B1913" s="148" t="s">
        <v>13</v>
      </c>
      <c r="C1913" s="562"/>
      <c r="D1913" s="562"/>
      <c r="E1913" s="563"/>
      <c r="F1913" s="563"/>
      <c r="G1913" s="563"/>
      <c r="H1913" s="128" t="s">
        <v>594</v>
      </c>
      <c r="I1913" s="128" t="s">
        <v>595</v>
      </c>
      <c r="J1913" s="158">
        <v>6</v>
      </c>
      <c r="K1913" s="159">
        <v>45566</v>
      </c>
      <c r="L1913" s="159">
        <v>45930</v>
      </c>
      <c r="M1913" s="513">
        <f t="shared" si="77"/>
        <v>52</v>
      </c>
      <c r="N1913" s="129">
        <v>5</v>
      </c>
      <c r="O1913" s="128" t="s">
        <v>5074</v>
      </c>
      <c r="P1913" s="511">
        <f t="shared" si="78"/>
        <v>0.83333333333333337</v>
      </c>
      <c r="Q1913" s="512" t="str" cm="1">
        <f t="array" aca="1" ref="Q1913" ca="1">IF(ISNUMBER(P1913),IF(P1913=100%,"CUMPLIDA",IF(AND(ISNUMBER(L1913),ISNUMBER(INDIRECT("FECHA_"&amp;$B1913,1))), IF(L1913&lt;=INDIRECT("FECHA_"&amp;$B1913,1),"INCUMPLIDA","PROCESO"), "VERIFICAR FECHA")),"SIN VALOR AVANCE")</f>
        <v>PROCESO</v>
      </c>
    </row>
    <row r="1914" spans="1:17" ht="75">
      <c r="A1914" s="167" t="s">
        <v>19</v>
      </c>
      <c r="B1914" s="148" t="s">
        <v>13</v>
      </c>
      <c r="C1914" s="562"/>
      <c r="D1914" s="562"/>
      <c r="E1914" s="563"/>
      <c r="F1914" s="563"/>
      <c r="G1914" s="563"/>
      <c r="H1914" s="128" t="s">
        <v>596</v>
      </c>
      <c r="I1914" s="128" t="s">
        <v>595</v>
      </c>
      <c r="J1914" s="158">
        <v>6</v>
      </c>
      <c r="K1914" s="159">
        <v>45566</v>
      </c>
      <c r="L1914" s="159">
        <v>45930</v>
      </c>
      <c r="M1914" s="513">
        <f t="shared" si="77"/>
        <v>52</v>
      </c>
      <c r="N1914" s="129">
        <v>5</v>
      </c>
      <c r="O1914" s="128" t="s">
        <v>5074</v>
      </c>
      <c r="P1914" s="511">
        <f t="shared" si="78"/>
        <v>0.83333333333333337</v>
      </c>
      <c r="Q1914" s="512" t="str" cm="1">
        <f t="array" aca="1" ref="Q1914" ca="1">IF(ISNUMBER(P1914),IF(P1914=100%,"CUMPLIDA",IF(AND(ISNUMBER(L1914),ISNUMBER(INDIRECT("FECHA_"&amp;$B1914,1))), IF(L1914&lt;=INDIRECT("FECHA_"&amp;$B1914,1),"INCUMPLIDA","PROCESO"), "VERIFICAR FECHA")),"SIN VALOR AVANCE")</f>
        <v>PROCESO</v>
      </c>
    </row>
    <row r="1915" spans="1:17" ht="120">
      <c r="A1915" s="167" t="s">
        <v>19</v>
      </c>
      <c r="B1915" s="148" t="s">
        <v>13</v>
      </c>
      <c r="C1915" s="564" t="s">
        <v>597</v>
      </c>
      <c r="D1915" s="566" t="s">
        <v>598</v>
      </c>
      <c r="E1915" s="565" t="s">
        <v>5075</v>
      </c>
      <c r="F1915" s="565" t="s">
        <v>599</v>
      </c>
      <c r="G1915" s="132" t="s">
        <v>600</v>
      </c>
      <c r="H1915" s="133" t="s">
        <v>601</v>
      </c>
      <c r="I1915" s="128" t="s">
        <v>602</v>
      </c>
      <c r="J1915" s="166">
        <v>1</v>
      </c>
      <c r="K1915" s="159">
        <v>45672</v>
      </c>
      <c r="L1915" s="142">
        <v>45748</v>
      </c>
      <c r="M1915" s="513">
        <f t="shared" si="77"/>
        <v>10.857142857142858</v>
      </c>
      <c r="N1915" s="158">
        <v>1</v>
      </c>
      <c r="O1915" s="128" t="s">
        <v>5076</v>
      </c>
      <c r="P1915" s="511">
        <f t="shared" si="78"/>
        <v>1</v>
      </c>
      <c r="Q1915" s="512" t="str" cm="1">
        <f t="array" aca="1" ref="Q1915" ca="1">IF(ISNUMBER(P1915),IF(P1915=100%,"CUMPLIDA",IF(AND(ISNUMBER(L1915),ISNUMBER(INDIRECT("FECHA_"&amp;$B1915,1))), IF(L1915&lt;=INDIRECT("FECHA_"&amp;$B1915,1),"INCUMPLIDA","PROCESO"), "VERIFICAR FECHA")),"SIN VALOR AVANCE")</f>
        <v>CUMPLIDA</v>
      </c>
    </row>
    <row r="1916" spans="1:17" ht="105.75">
      <c r="A1916" s="167" t="s">
        <v>19</v>
      </c>
      <c r="B1916" s="148" t="s">
        <v>13</v>
      </c>
      <c r="C1916" s="564"/>
      <c r="D1916" s="566"/>
      <c r="E1916" s="565"/>
      <c r="F1916" s="565" t="s">
        <v>599</v>
      </c>
      <c r="G1916" s="132" t="s">
        <v>603</v>
      </c>
      <c r="H1916" s="133" t="s">
        <v>604</v>
      </c>
      <c r="I1916" s="128" t="s">
        <v>605</v>
      </c>
      <c r="J1916" s="166">
        <v>2</v>
      </c>
      <c r="K1916" s="159">
        <v>45672</v>
      </c>
      <c r="L1916" s="159">
        <v>46037</v>
      </c>
      <c r="M1916" s="513">
        <f t="shared" si="77"/>
        <v>52.142857142857146</v>
      </c>
      <c r="N1916" s="158">
        <v>1</v>
      </c>
      <c r="O1916" s="128" t="s">
        <v>5076</v>
      </c>
      <c r="P1916" s="511">
        <f t="shared" si="78"/>
        <v>0.5</v>
      </c>
      <c r="Q1916" s="512" t="str" cm="1">
        <f t="array" aca="1" ref="Q1916" ca="1">IF(ISNUMBER(P1916),IF(P1916=100%,"CUMPLIDA",IF(AND(ISNUMBER(L1916),ISNUMBER(INDIRECT("FECHA_"&amp;$B1916,1))), IF(L1916&lt;=INDIRECT("FECHA_"&amp;$B1916,1),"INCUMPLIDA","PROCESO"), "VERIFICAR FECHA")),"SIN VALOR AVANCE")</f>
        <v>PROCESO</v>
      </c>
    </row>
    <row r="1917" spans="1:17" ht="90.75">
      <c r="A1917" s="167" t="s">
        <v>19</v>
      </c>
      <c r="B1917" s="148" t="s">
        <v>13</v>
      </c>
      <c r="C1917" s="564"/>
      <c r="D1917" s="566"/>
      <c r="E1917" s="565"/>
      <c r="F1917" s="565" t="s">
        <v>599</v>
      </c>
      <c r="G1917" s="150" t="s">
        <v>606</v>
      </c>
      <c r="H1917" s="128" t="s">
        <v>606</v>
      </c>
      <c r="I1917" s="128" t="s">
        <v>607</v>
      </c>
      <c r="J1917" s="193">
        <v>1</v>
      </c>
      <c r="K1917" s="159">
        <v>45691</v>
      </c>
      <c r="L1917" s="159">
        <v>46055</v>
      </c>
      <c r="M1917" s="513">
        <f t="shared" si="77"/>
        <v>52</v>
      </c>
      <c r="N1917" s="151">
        <v>0</v>
      </c>
      <c r="O1917" s="128" t="s">
        <v>5077</v>
      </c>
      <c r="P1917" s="511">
        <f t="shared" si="78"/>
        <v>0</v>
      </c>
      <c r="Q1917" s="512" t="str" cm="1">
        <f t="array" aca="1" ref="Q1917" ca="1">IF(ISNUMBER(P1917),IF(P1917=100%,"CUMPLIDA",IF(AND(ISNUMBER(L1917),ISNUMBER(INDIRECT("FECHA_"&amp;$B1917,1))), IF(L1917&lt;=INDIRECT("FECHA_"&amp;$B1917,1),"INCUMPLIDA","PROCESO"), "VERIFICAR FECHA")),"SIN VALOR AVANCE")</f>
        <v>PROCESO</v>
      </c>
    </row>
    <row r="1918" spans="1:17" ht="195.75">
      <c r="A1918" s="167" t="s">
        <v>19</v>
      </c>
      <c r="B1918" s="148" t="s">
        <v>13</v>
      </c>
      <c r="C1918" s="564" t="s">
        <v>597</v>
      </c>
      <c r="D1918" s="566" t="s">
        <v>598</v>
      </c>
      <c r="E1918" s="563" t="s">
        <v>5078</v>
      </c>
      <c r="F1918" s="563" t="s">
        <v>608</v>
      </c>
      <c r="G1918" s="195" t="s">
        <v>609</v>
      </c>
      <c r="H1918" s="196" t="s">
        <v>610</v>
      </c>
      <c r="I1918" s="179" t="s">
        <v>611</v>
      </c>
      <c r="J1918" s="158">
        <v>2</v>
      </c>
      <c r="K1918" s="159">
        <v>45691</v>
      </c>
      <c r="L1918" s="159">
        <v>46055</v>
      </c>
      <c r="M1918" s="513">
        <f t="shared" ref="M1918:M1981" si="79">(L1918-K1918)/7</f>
        <v>52</v>
      </c>
      <c r="N1918" s="158">
        <v>0.6</v>
      </c>
      <c r="O1918" s="128" t="s">
        <v>5079</v>
      </c>
      <c r="P1918" s="511">
        <f t="shared" si="78"/>
        <v>0.3</v>
      </c>
      <c r="Q1918" s="512" t="str" cm="1">
        <f t="array" aca="1" ref="Q1918" ca="1">IF(ISNUMBER(P1918),IF(P1918=100%,"CUMPLIDA",IF(AND(ISNUMBER(L1918),ISNUMBER(INDIRECT("FECHA_"&amp;$B1918,1))), IF(L1918&lt;=INDIRECT("FECHA_"&amp;$B1918,1),"INCUMPLIDA","PROCESO"), "VERIFICAR FECHA")),"SIN VALOR AVANCE")</f>
        <v>PROCESO</v>
      </c>
    </row>
    <row r="1919" spans="1:17" ht="105.75">
      <c r="A1919" s="167" t="s">
        <v>19</v>
      </c>
      <c r="B1919" s="148" t="s">
        <v>13</v>
      </c>
      <c r="C1919" s="564"/>
      <c r="D1919" s="566"/>
      <c r="E1919" s="563"/>
      <c r="F1919" s="563" t="s">
        <v>608</v>
      </c>
      <c r="G1919" s="195" t="s">
        <v>612</v>
      </c>
      <c r="H1919" s="196" t="s">
        <v>612</v>
      </c>
      <c r="I1919" s="197" t="s">
        <v>613</v>
      </c>
      <c r="J1919" s="166">
        <v>1</v>
      </c>
      <c r="K1919" s="159">
        <v>45691</v>
      </c>
      <c r="L1919" s="159">
        <v>45869</v>
      </c>
      <c r="M1919" s="513">
        <f t="shared" si="79"/>
        <v>25.428571428571427</v>
      </c>
      <c r="N1919" s="158">
        <v>1</v>
      </c>
      <c r="O1919" s="160" t="s">
        <v>5080</v>
      </c>
      <c r="P1919" s="511">
        <f t="shared" si="78"/>
        <v>1</v>
      </c>
      <c r="Q1919" s="512" t="str" cm="1">
        <f t="array" aca="1" ref="Q1919" ca="1">IF(ISNUMBER(P1919),IF(P1919=100%,"CUMPLIDA",IF(AND(ISNUMBER(L1919),ISNUMBER(INDIRECT("FECHA_"&amp;$B1919,1))), IF(L1919&lt;=INDIRECT("FECHA_"&amp;$B1919,1),"INCUMPLIDA","PROCESO"), "VERIFICAR FECHA")),"SIN VALOR AVANCE")</f>
        <v>CUMPLIDA</v>
      </c>
    </row>
    <row r="1920" spans="1:17" ht="195.75">
      <c r="A1920" s="167" t="s">
        <v>19</v>
      </c>
      <c r="B1920" s="148" t="s">
        <v>13</v>
      </c>
      <c r="C1920" s="564"/>
      <c r="D1920" s="566"/>
      <c r="E1920" s="563"/>
      <c r="F1920" s="563" t="s">
        <v>608</v>
      </c>
      <c r="G1920" s="565" t="s">
        <v>614</v>
      </c>
      <c r="H1920" s="133" t="s">
        <v>615</v>
      </c>
      <c r="I1920" s="128" t="s">
        <v>616</v>
      </c>
      <c r="J1920" s="166">
        <v>1</v>
      </c>
      <c r="K1920" s="142">
        <v>45691</v>
      </c>
      <c r="L1920" s="142">
        <v>46055</v>
      </c>
      <c r="M1920" s="513">
        <f t="shared" si="79"/>
        <v>52</v>
      </c>
      <c r="N1920" s="158">
        <v>1</v>
      </c>
      <c r="O1920" s="128" t="s">
        <v>5081</v>
      </c>
      <c r="P1920" s="511">
        <f t="shared" si="78"/>
        <v>1</v>
      </c>
      <c r="Q1920" s="512" t="str" cm="1">
        <f t="array" aca="1" ref="Q1920" ca="1">IF(ISNUMBER(P1920),IF(P1920=100%,"CUMPLIDA",IF(AND(ISNUMBER(L1920),ISNUMBER(INDIRECT("FECHA_"&amp;$B1920,1))), IF(L1920&lt;=INDIRECT("FECHA_"&amp;$B1920,1),"INCUMPLIDA","PROCESO"), "VERIFICAR FECHA")),"SIN VALOR AVANCE")</f>
        <v>CUMPLIDA</v>
      </c>
    </row>
    <row r="1921" spans="1:17" ht="195.75">
      <c r="A1921" s="167" t="s">
        <v>19</v>
      </c>
      <c r="B1921" s="148" t="s">
        <v>13</v>
      </c>
      <c r="C1921" s="564"/>
      <c r="D1921" s="566"/>
      <c r="E1921" s="563"/>
      <c r="F1921" s="563" t="s">
        <v>608</v>
      </c>
      <c r="G1921" s="565"/>
      <c r="H1921" s="133" t="s">
        <v>617</v>
      </c>
      <c r="I1921" s="128" t="s">
        <v>618</v>
      </c>
      <c r="J1921" s="166">
        <v>8</v>
      </c>
      <c r="K1921" s="142">
        <v>45689</v>
      </c>
      <c r="L1921" s="142">
        <v>46054</v>
      </c>
      <c r="M1921" s="513">
        <f t="shared" si="79"/>
        <v>52.142857142857146</v>
      </c>
      <c r="N1921" s="168">
        <v>6</v>
      </c>
      <c r="O1921" s="128" t="s">
        <v>5081</v>
      </c>
      <c r="P1921" s="511">
        <f t="shared" si="78"/>
        <v>0.75</v>
      </c>
      <c r="Q1921" s="512" t="str" cm="1">
        <f t="array" aca="1" ref="Q1921" ca="1">IF(ISNUMBER(P1921),IF(P1921=100%,"CUMPLIDA",IF(AND(ISNUMBER(L1921),ISNUMBER(INDIRECT("FECHA_"&amp;$B1921,1))), IF(L1921&lt;=INDIRECT("FECHA_"&amp;$B1921,1),"INCUMPLIDA","PROCESO"), "VERIFICAR FECHA")),"SIN VALOR AVANCE")</f>
        <v>PROCESO</v>
      </c>
    </row>
    <row r="1922" spans="1:17" ht="195.75">
      <c r="A1922" s="167" t="s">
        <v>19</v>
      </c>
      <c r="B1922" s="148" t="s">
        <v>13</v>
      </c>
      <c r="C1922" s="564" t="s">
        <v>597</v>
      </c>
      <c r="D1922" s="566" t="s">
        <v>598</v>
      </c>
      <c r="E1922" s="563" t="s">
        <v>5082</v>
      </c>
      <c r="F1922" s="563" t="s">
        <v>619</v>
      </c>
      <c r="G1922" s="195" t="s">
        <v>609</v>
      </c>
      <c r="H1922" s="196" t="s">
        <v>610</v>
      </c>
      <c r="I1922" s="196" t="s">
        <v>611</v>
      </c>
      <c r="J1922" s="158">
        <v>2</v>
      </c>
      <c r="K1922" s="159">
        <v>45691</v>
      </c>
      <c r="L1922" s="159">
        <v>46055</v>
      </c>
      <c r="M1922" s="513">
        <f t="shared" si="79"/>
        <v>52</v>
      </c>
      <c r="N1922" s="158">
        <v>0.6</v>
      </c>
      <c r="O1922" s="128" t="s">
        <v>3275</v>
      </c>
      <c r="P1922" s="511">
        <f t="shared" si="78"/>
        <v>0.3</v>
      </c>
      <c r="Q1922" s="512" t="str" cm="1">
        <f t="array" aca="1" ref="Q1922" ca="1">IF(ISNUMBER(P1922),IF(P1922=100%,"CUMPLIDA",IF(AND(ISNUMBER(L1922),ISNUMBER(INDIRECT("FECHA_"&amp;$B1922,1))), IF(L1922&lt;=INDIRECT("FECHA_"&amp;$B1922,1),"INCUMPLIDA","PROCESO"), "VERIFICAR FECHA")),"SIN VALOR AVANCE")</f>
        <v>PROCESO</v>
      </c>
    </row>
    <row r="1923" spans="1:17" ht="120.75">
      <c r="A1923" s="167" t="s">
        <v>19</v>
      </c>
      <c r="B1923" s="148" t="s">
        <v>13</v>
      </c>
      <c r="C1923" s="564"/>
      <c r="D1923" s="566"/>
      <c r="E1923" s="563"/>
      <c r="F1923" s="563" t="s">
        <v>619</v>
      </c>
      <c r="G1923" s="195" t="s">
        <v>612</v>
      </c>
      <c r="H1923" s="196" t="s">
        <v>612</v>
      </c>
      <c r="I1923" s="196" t="s">
        <v>613</v>
      </c>
      <c r="J1923" s="166">
        <v>1</v>
      </c>
      <c r="K1923" s="159">
        <v>45691</v>
      </c>
      <c r="L1923" s="159">
        <v>46081</v>
      </c>
      <c r="M1923" s="513">
        <f t="shared" si="79"/>
        <v>55.714285714285715</v>
      </c>
      <c r="N1923" s="158">
        <v>1</v>
      </c>
      <c r="O1923" s="128" t="s">
        <v>5083</v>
      </c>
      <c r="P1923" s="511">
        <f t="shared" si="78"/>
        <v>1</v>
      </c>
      <c r="Q1923" s="512" t="str" cm="1">
        <f t="array" aca="1" ref="Q1923" ca="1">IF(ISNUMBER(P1923),IF(P1923=100%,"CUMPLIDA",IF(AND(ISNUMBER(L1923),ISNUMBER(INDIRECT("FECHA_"&amp;$B1923,1))), IF(L1923&lt;=INDIRECT("FECHA_"&amp;$B1923,1),"INCUMPLIDA","PROCESO"), "VERIFICAR FECHA")),"SIN VALOR AVANCE")</f>
        <v>CUMPLIDA</v>
      </c>
    </row>
    <row r="1924" spans="1:17" ht="180.75">
      <c r="A1924" s="167" t="s">
        <v>19</v>
      </c>
      <c r="B1924" s="148" t="s">
        <v>13</v>
      </c>
      <c r="C1924" s="564"/>
      <c r="D1924" s="566"/>
      <c r="E1924" s="563"/>
      <c r="F1924" s="563" t="s">
        <v>619</v>
      </c>
      <c r="G1924" s="150" t="s">
        <v>620</v>
      </c>
      <c r="H1924" s="133" t="s">
        <v>617</v>
      </c>
      <c r="I1924" s="128" t="s">
        <v>618</v>
      </c>
      <c r="J1924" s="166">
        <v>8</v>
      </c>
      <c r="K1924" s="142">
        <v>45691</v>
      </c>
      <c r="L1924" s="142">
        <v>46055</v>
      </c>
      <c r="M1924" s="513">
        <f t="shared" si="79"/>
        <v>52</v>
      </c>
      <c r="N1924" s="168">
        <v>6</v>
      </c>
      <c r="O1924" s="128" t="s">
        <v>5084</v>
      </c>
      <c r="P1924" s="511">
        <f t="shared" si="78"/>
        <v>0.75</v>
      </c>
      <c r="Q1924" s="512" t="str" cm="1">
        <f t="array" aca="1" ref="Q1924" ca="1">IF(ISNUMBER(P1924),IF(P1924=100%,"CUMPLIDA",IF(AND(ISNUMBER(L1924),ISNUMBER(INDIRECT("FECHA_"&amp;$B1924,1))), IF(L1924&lt;=INDIRECT("FECHA_"&amp;$B1924,1),"INCUMPLIDA","PROCESO"), "VERIFICAR FECHA")),"SIN VALOR AVANCE")</f>
        <v>PROCESO</v>
      </c>
    </row>
    <row r="1925" spans="1:17" ht="75">
      <c r="A1925" s="167" t="s">
        <v>19</v>
      </c>
      <c r="B1925" s="148" t="s">
        <v>13</v>
      </c>
      <c r="C1925" s="564"/>
      <c r="D1925" s="566"/>
      <c r="E1925" s="563"/>
      <c r="F1925" s="563" t="s">
        <v>619</v>
      </c>
      <c r="G1925" s="150" t="s">
        <v>606</v>
      </c>
      <c r="H1925" s="128" t="s">
        <v>621</v>
      </c>
      <c r="I1925" s="128" t="s">
        <v>607</v>
      </c>
      <c r="J1925" s="193">
        <v>1</v>
      </c>
      <c r="K1925" s="159">
        <v>45691</v>
      </c>
      <c r="L1925" s="159">
        <v>46055</v>
      </c>
      <c r="M1925" s="513">
        <f t="shared" si="79"/>
        <v>52</v>
      </c>
      <c r="N1925" s="151">
        <v>0</v>
      </c>
      <c r="O1925" s="128" t="s">
        <v>5085</v>
      </c>
      <c r="P1925" s="511">
        <f t="shared" si="78"/>
        <v>0</v>
      </c>
      <c r="Q1925" s="512" t="str" cm="1">
        <f t="array" aca="1" ref="Q1925" ca="1">IF(ISNUMBER(P1925),IF(P1925=100%,"CUMPLIDA",IF(AND(ISNUMBER(L1925),ISNUMBER(INDIRECT("FECHA_"&amp;$B1925,1))), IF(L1925&lt;=INDIRECT("FECHA_"&amp;$B1925,1),"INCUMPLIDA","PROCESO"), "VERIFICAR FECHA")),"SIN VALOR AVANCE")</f>
        <v>PROCESO</v>
      </c>
    </row>
    <row r="1926" spans="1:17" ht="105.75">
      <c r="A1926" s="167" t="s">
        <v>19</v>
      </c>
      <c r="B1926" s="148" t="s">
        <v>13</v>
      </c>
      <c r="C1926" s="564" t="s">
        <v>597</v>
      </c>
      <c r="D1926" s="566" t="s">
        <v>598</v>
      </c>
      <c r="E1926" s="563" t="s">
        <v>5086</v>
      </c>
      <c r="F1926" s="586" t="s">
        <v>622</v>
      </c>
      <c r="G1926" s="195" t="s">
        <v>623</v>
      </c>
      <c r="H1926" s="196" t="s">
        <v>623</v>
      </c>
      <c r="I1926" s="179" t="s">
        <v>611</v>
      </c>
      <c r="J1926" s="151">
        <v>1</v>
      </c>
      <c r="K1926" s="159">
        <v>45691</v>
      </c>
      <c r="L1926" s="159">
        <v>46081</v>
      </c>
      <c r="M1926" s="513">
        <f t="shared" si="79"/>
        <v>55.714285714285715</v>
      </c>
      <c r="N1926" s="151">
        <v>0</v>
      </c>
      <c r="O1926" s="128" t="s">
        <v>5087</v>
      </c>
      <c r="P1926" s="511">
        <f t="shared" si="78"/>
        <v>0</v>
      </c>
      <c r="Q1926" s="512" t="str" cm="1">
        <f t="array" aca="1" ref="Q1926" ca="1">IF(ISNUMBER(P1926),IF(P1926=100%,"CUMPLIDA",IF(AND(ISNUMBER(L1926),ISNUMBER(INDIRECT("FECHA_"&amp;$B1926,1))), IF(L1926&lt;=INDIRECT("FECHA_"&amp;$B1926,1),"INCUMPLIDA","PROCESO"), "VERIFICAR FECHA")),"SIN VALOR AVANCE")</f>
        <v>PROCESO</v>
      </c>
    </row>
    <row r="1927" spans="1:17" ht="60">
      <c r="A1927" s="167" t="s">
        <v>19</v>
      </c>
      <c r="B1927" s="148" t="s">
        <v>13</v>
      </c>
      <c r="C1927" s="564"/>
      <c r="D1927" s="566"/>
      <c r="E1927" s="563"/>
      <c r="F1927" s="586"/>
      <c r="G1927" s="195" t="s">
        <v>612</v>
      </c>
      <c r="H1927" s="196" t="s">
        <v>612</v>
      </c>
      <c r="I1927" s="197" t="s">
        <v>613</v>
      </c>
      <c r="J1927" s="166">
        <v>1</v>
      </c>
      <c r="K1927" s="159">
        <v>45691</v>
      </c>
      <c r="L1927" s="159">
        <v>46081</v>
      </c>
      <c r="M1927" s="513">
        <f t="shared" si="79"/>
        <v>55.714285714285715</v>
      </c>
      <c r="N1927" s="158">
        <v>1</v>
      </c>
      <c r="O1927" s="128" t="s">
        <v>5088</v>
      </c>
      <c r="P1927" s="511">
        <f t="shared" si="78"/>
        <v>1</v>
      </c>
      <c r="Q1927" s="512" t="str" cm="1">
        <f t="array" aca="1" ref="Q1927" ca="1">IF(ISNUMBER(P1927),IF(P1927=100%,"CUMPLIDA",IF(AND(ISNUMBER(L1927),ISNUMBER(INDIRECT("FECHA_"&amp;$B1927,1))), IF(L1927&lt;=INDIRECT("FECHA_"&amp;$B1927,1),"INCUMPLIDA","PROCESO"), "VERIFICAR FECHA")),"SIN VALOR AVANCE")</f>
        <v>CUMPLIDA</v>
      </c>
    </row>
    <row r="1928" spans="1:17" ht="195.75">
      <c r="A1928" s="167" t="s">
        <v>19</v>
      </c>
      <c r="B1928" s="148" t="s">
        <v>13</v>
      </c>
      <c r="C1928" s="564" t="s">
        <v>597</v>
      </c>
      <c r="D1928" s="566" t="s">
        <v>624</v>
      </c>
      <c r="E1928" s="563" t="s">
        <v>5089</v>
      </c>
      <c r="F1928" s="563" t="s">
        <v>625</v>
      </c>
      <c r="G1928" s="195" t="s">
        <v>609</v>
      </c>
      <c r="H1928" s="196" t="s">
        <v>610</v>
      </c>
      <c r="I1928" s="179" t="s">
        <v>611</v>
      </c>
      <c r="J1928" s="158">
        <v>2</v>
      </c>
      <c r="K1928" s="159">
        <v>45691</v>
      </c>
      <c r="L1928" s="159">
        <v>46055</v>
      </c>
      <c r="M1928" s="513">
        <f t="shared" si="79"/>
        <v>52</v>
      </c>
      <c r="N1928" s="158">
        <v>0.6</v>
      </c>
      <c r="O1928" s="128" t="s">
        <v>3275</v>
      </c>
      <c r="P1928" s="511">
        <f t="shared" si="78"/>
        <v>0.3</v>
      </c>
      <c r="Q1928" s="512" t="str" cm="1">
        <f t="array" aca="1" ref="Q1928" ca="1">IF(ISNUMBER(P1928),IF(P1928=100%,"CUMPLIDA",IF(AND(ISNUMBER(L1928),ISNUMBER(INDIRECT("FECHA_"&amp;$B1928,1))), IF(L1928&lt;=INDIRECT("FECHA_"&amp;$B1928,1),"INCUMPLIDA","PROCESO"), "VERIFICAR FECHA")),"SIN VALOR AVANCE")</f>
        <v>PROCESO</v>
      </c>
    </row>
    <row r="1929" spans="1:17" ht="120.75">
      <c r="A1929" s="167" t="s">
        <v>19</v>
      </c>
      <c r="B1929" s="148" t="s">
        <v>13</v>
      </c>
      <c r="C1929" s="564"/>
      <c r="D1929" s="566"/>
      <c r="E1929" s="563"/>
      <c r="F1929" s="563" t="s">
        <v>625</v>
      </c>
      <c r="G1929" s="195" t="s">
        <v>612</v>
      </c>
      <c r="H1929" s="196" t="s">
        <v>612</v>
      </c>
      <c r="I1929" s="197" t="s">
        <v>613</v>
      </c>
      <c r="J1929" s="166">
        <v>1</v>
      </c>
      <c r="K1929" s="159">
        <v>45691</v>
      </c>
      <c r="L1929" s="159">
        <v>46081</v>
      </c>
      <c r="M1929" s="513">
        <f t="shared" si="79"/>
        <v>55.714285714285715</v>
      </c>
      <c r="N1929" s="158">
        <v>1</v>
      </c>
      <c r="O1929" s="128" t="s">
        <v>5083</v>
      </c>
      <c r="P1929" s="511">
        <f t="shared" si="78"/>
        <v>1</v>
      </c>
      <c r="Q1929" s="512" t="str" cm="1">
        <f t="array" aca="1" ref="Q1929" ca="1">IF(ISNUMBER(P1929),IF(P1929=100%,"CUMPLIDA",IF(AND(ISNUMBER(L1929),ISNUMBER(INDIRECT("FECHA_"&amp;$B1929,1))), IF(L1929&lt;=INDIRECT("FECHA_"&amp;$B1929,1),"INCUMPLIDA","PROCESO"), "VERIFICAR FECHA")),"SIN VALOR AVANCE")</f>
        <v>CUMPLIDA</v>
      </c>
    </row>
    <row r="1930" spans="1:17" ht="180.75">
      <c r="A1930" s="167" t="s">
        <v>19</v>
      </c>
      <c r="B1930" s="148" t="s">
        <v>13</v>
      </c>
      <c r="C1930" s="564"/>
      <c r="D1930" s="566"/>
      <c r="E1930" s="563"/>
      <c r="F1930" s="563" t="s">
        <v>625</v>
      </c>
      <c r="G1930" s="150" t="s">
        <v>620</v>
      </c>
      <c r="H1930" s="133" t="s">
        <v>617</v>
      </c>
      <c r="I1930" s="128" t="s">
        <v>626</v>
      </c>
      <c r="J1930" s="166">
        <v>8</v>
      </c>
      <c r="K1930" s="142">
        <v>45691</v>
      </c>
      <c r="L1930" s="142">
        <v>46055</v>
      </c>
      <c r="M1930" s="513">
        <f t="shared" si="79"/>
        <v>52</v>
      </c>
      <c r="N1930" s="168">
        <v>6</v>
      </c>
      <c r="O1930" s="128" t="s">
        <v>5084</v>
      </c>
      <c r="P1930" s="511">
        <f t="shared" si="78"/>
        <v>0.75</v>
      </c>
      <c r="Q1930" s="512" t="str" cm="1">
        <f t="array" aca="1" ref="Q1930" ca="1">IF(ISNUMBER(P1930),IF(P1930=100%,"CUMPLIDA",IF(AND(ISNUMBER(L1930),ISNUMBER(INDIRECT("FECHA_"&amp;$B1930,1))), IF(L1930&lt;=INDIRECT("FECHA_"&amp;$B1930,1),"INCUMPLIDA","PROCESO"), "VERIFICAR FECHA")),"SIN VALOR AVANCE")</f>
        <v>PROCESO</v>
      </c>
    </row>
    <row r="1931" spans="1:17" ht="75">
      <c r="A1931" s="167" t="s">
        <v>19</v>
      </c>
      <c r="B1931" s="148" t="s">
        <v>13</v>
      </c>
      <c r="C1931" s="564"/>
      <c r="D1931" s="566"/>
      <c r="E1931" s="563"/>
      <c r="F1931" s="563" t="s">
        <v>625</v>
      </c>
      <c r="G1931" s="150" t="s">
        <v>606</v>
      </c>
      <c r="H1931" s="128" t="s">
        <v>621</v>
      </c>
      <c r="I1931" s="128" t="s">
        <v>607</v>
      </c>
      <c r="J1931" s="193">
        <v>1</v>
      </c>
      <c r="K1931" s="159">
        <v>45691</v>
      </c>
      <c r="L1931" s="159">
        <v>46055</v>
      </c>
      <c r="M1931" s="513">
        <f t="shared" si="79"/>
        <v>52</v>
      </c>
      <c r="N1931" s="151">
        <v>0</v>
      </c>
      <c r="O1931" s="128" t="s">
        <v>5085</v>
      </c>
      <c r="P1931" s="511">
        <f t="shared" si="78"/>
        <v>0</v>
      </c>
      <c r="Q1931" s="512" t="str" cm="1">
        <f t="array" aca="1" ref="Q1931" ca="1">IF(ISNUMBER(P1931),IF(P1931=100%,"CUMPLIDA",IF(AND(ISNUMBER(L1931),ISNUMBER(INDIRECT("FECHA_"&amp;$B1931,1))), IF(L1931&lt;=INDIRECT("FECHA_"&amp;$B1931,1),"INCUMPLIDA","PROCESO"), "VERIFICAR FECHA")),"SIN VALOR AVANCE")</f>
        <v>PROCESO</v>
      </c>
    </row>
    <row r="1932" spans="1:17" ht="180.75">
      <c r="A1932" s="167" t="s">
        <v>19</v>
      </c>
      <c r="B1932" s="148" t="s">
        <v>13</v>
      </c>
      <c r="C1932" s="564" t="s">
        <v>597</v>
      </c>
      <c r="D1932" s="562" t="s">
        <v>627</v>
      </c>
      <c r="E1932" s="563" t="s">
        <v>5090</v>
      </c>
      <c r="F1932" s="563" t="s">
        <v>628</v>
      </c>
      <c r="G1932" s="195" t="s">
        <v>629</v>
      </c>
      <c r="H1932" s="196" t="s">
        <v>630</v>
      </c>
      <c r="I1932" s="128" t="s">
        <v>631</v>
      </c>
      <c r="J1932" s="158">
        <v>1</v>
      </c>
      <c r="K1932" s="159">
        <v>45691</v>
      </c>
      <c r="L1932" s="159">
        <v>46055</v>
      </c>
      <c r="M1932" s="513">
        <f t="shared" si="79"/>
        <v>52</v>
      </c>
      <c r="N1932" s="158">
        <v>1</v>
      </c>
      <c r="O1932" s="128" t="s">
        <v>5084</v>
      </c>
      <c r="P1932" s="511">
        <f t="shared" si="78"/>
        <v>1</v>
      </c>
      <c r="Q1932" s="512" t="str" cm="1">
        <f t="array" aca="1" ref="Q1932" ca="1">IF(ISNUMBER(P1932),IF(P1932=100%,"CUMPLIDA",IF(AND(ISNUMBER(L1932),ISNUMBER(INDIRECT("FECHA_"&amp;$B1932,1))), IF(L1932&lt;=INDIRECT("FECHA_"&amp;$B1932,1),"INCUMPLIDA","PROCESO"), "VERIFICAR FECHA")),"SIN VALOR AVANCE")</f>
        <v>CUMPLIDA</v>
      </c>
    </row>
    <row r="1933" spans="1:17" ht="180.75">
      <c r="A1933" s="167" t="s">
        <v>19</v>
      </c>
      <c r="B1933" s="148" t="s">
        <v>13</v>
      </c>
      <c r="C1933" s="564"/>
      <c r="D1933" s="562"/>
      <c r="E1933" s="563"/>
      <c r="F1933" s="563" t="s">
        <v>628</v>
      </c>
      <c r="G1933" s="150" t="s">
        <v>620</v>
      </c>
      <c r="H1933" s="133" t="s">
        <v>617</v>
      </c>
      <c r="I1933" s="198" t="s">
        <v>618</v>
      </c>
      <c r="J1933" s="166">
        <v>8</v>
      </c>
      <c r="K1933" s="142">
        <v>45691</v>
      </c>
      <c r="L1933" s="142">
        <v>46055</v>
      </c>
      <c r="M1933" s="513">
        <f t="shared" si="79"/>
        <v>52</v>
      </c>
      <c r="N1933" s="168">
        <v>6</v>
      </c>
      <c r="O1933" s="128" t="s">
        <v>5084</v>
      </c>
      <c r="P1933" s="511">
        <f t="shared" si="78"/>
        <v>0.75</v>
      </c>
      <c r="Q1933" s="512" t="str" cm="1">
        <f t="array" aca="1" ref="Q1933" ca="1">IF(ISNUMBER(P1933),IF(P1933=100%,"CUMPLIDA",IF(AND(ISNUMBER(L1933),ISNUMBER(INDIRECT("FECHA_"&amp;$B1933,1))), IF(L1933&lt;=INDIRECT("FECHA_"&amp;$B1933,1),"INCUMPLIDA","PROCESO"), "VERIFICAR FECHA")),"SIN VALOR AVANCE")</f>
        <v>PROCESO</v>
      </c>
    </row>
    <row r="1934" spans="1:17" ht="75">
      <c r="A1934" s="167" t="s">
        <v>19</v>
      </c>
      <c r="B1934" s="148" t="s">
        <v>13</v>
      </c>
      <c r="C1934" s="564"/>
      <c r="D1934" s="562"/>
      <c r="E1934" s="563"/>
      <c r="F1934" s="563" t="s">
        <v>628</v>
      </c>
      <c r="G1934" s="150" t="s">
        <v>606</v>
      </c>
      <c r="H1934" s="128" t="s">
        <v>621</v>
      </c>
      <c r="I1934" s="128" t="s">
        <v>607</v>
      </c>
      <c r="J1934" s="193">
        <v>1</v>
      </c>
      <c r="K1934" s="159">
        <v>45691</v>
      </c>
      <c r="L1934" s="159">
        <v>46055</v>
      </c>
      <c r="M1934" s="513">
        <f t="shared" si="79"/>
        <v>52</v>
      </c>
      <c r="N1934" s="151">
        <v>0</v>
      </c>
      <c r="O1934" s="128" t="s">
        <v>5085</v>
      </c>
      <c r="P1934" s="511">
        <f t="shared" si="78"/>
        <v>0</v>
      </c>
      <c r="Q1934" s="512" t="str" cm="1">
        <f t="array" aca="1" ref="Q1934" ca="1">IF(ISNUMBER(P1934),IF(P1934=100%,"CUMPLIDA",IF(AND(ISNUMBER(L1934),ISNUMBER(INDIRECT("FECHA_"&amp;$B1934,1))), IF(L1934&lt;=INDIRECT("FECHA_"&amp;$B1934,1),"INCUMPLIDA","PROCESO"), "VERIFICAR FECHA")),"SIN VALOR AVANCE")</f>
        <v>PROCESO</v>
      </c>
    </row>
    <row r="1935" spans="1:17" ht="409.5">
      <c r="A1935" s="167" t="s">
        <v>19</v>
      </c>
      <c r="B1935" s="148" t="s">
        <v>13</v>
      </c>
      <c r="C1935" s="149" t="s">
        <v>597</v>
      </c>
      <c r="D1935" s="131" t="s">
        <v>632</v>
      </c>
      <c r="E1935" s="199" t="s">
        <v>5091</v>
      </c>
      <c r="F1935" s="150" t="s">
        <v>633</v>
      </c>
      <c r="G1935" s="150" t="s">
        <v>634</v>
      </c>
      <c r="H1935" s="175" t="s">
        <v>635</v>
      </c>
      <c r="I1935" s="128" t="s">
        <v>636</v>
      </c>
      <c r="J1935" s="158">
        <v>1</v>
      </c>
      <c r="K1935" s="159">
        <v>45691</v>
      </c>
      <c r="L1935" s="159">
        <v>46081</v>
      </c>
      <c r="M1935" s="513">
        <f t="shared" si="79"/>
        <v>55.714285714285715</v>
      </c>
      <c r="N1935" s="158">
        <v>0</v>
      </c>
      <c r="O1935" s="128" t="s">
        <v>5083</v>
      </c>
      <c r="P1935" s="511">
        <f t="shared" si="78"/>
        <v>0</v>
      </c>
      <c r="Q1935" s="512" t="str" cm="1">
        <f t="array" aca="1" ref="Q1935" ca="1">IF(ISNUMBER(P1935),IF(P1935=100%,"CUMPLIDA",IF(AND(ISNUMBER(L1935),ISNUMBER(INDIRECT("FECHA_"&amp;$B1935,1))), IF(L1935&lt;=INDIRECT("FECHA_"&amp;$B1935,1),"INCUMPLIDA","PROCESO"), "VERIFICAR FECHA")),"SIN VALOR AVANCE")</f>
        <v>PROCESO</v>
      </c>
    </row>
    <row r="1936" spans="1:17" ht="45.75">
      <c r="A1936" s="167" t="s">
        <v>19</v>
      </c>
      <c r="B1936" s="148" t="s">
        <v>13</v>
      </c>
      <c r="C1936" s="581" t="s">
        <v>66</v>
      </c>
      <c r="D1936" s="582" t="s">
        <v>637</v>
      </c>
      <c r="E1936" s="580" t="s">
        <v>5092</v>
      </c>
      <c r="F1936" s="583" t="s">
        <v>638</v>
      </c>
      <c r="G1936" s="584" t="s">
        <v>639</v>
      </c>
      <c r="H1936" s="143" t="s">
        <v>640</v>
      </c>
      <c r="I1936" s="183" t="s">
        <v>641</v>
      </c>
      <c r="J1936" s="166">
        <v>1</v>
      </c>
      <c r="K1936" s="144">
        <v>45839</v>
      </c>
      <c r="L1936" s="144">
        <v>45930</v>
      </c>
      <c r="M1936" s="513">
        <f t="shared" si="79"/>
        <v>13</v>
      </c>
      <c r="N1936" s="158">
        <v>0</v>
      </c>
      <c r="O1936" s="183" t="s">
        <v>3232</v>
      </c>
      <c r="P1936" s="511">
        <f t="shared" si="78"/>
        <v>0</v>
      </c>
      <c r="Q1936" s="512" t="str" cm="1">
        <f t="array" aca="1" ref="Q1936" ca="1">IF(ISNUMBER(P1936),IF(P1936=100%,"CUMPLIDA",IF(AND(ISNUMBER(L1936),ISNUMBER(INDIRECT("FECHA_"&amp;$B1936,1))), IF(L1936&lt;=INDIRECT("FECHA_"&amp;$B1936,1),"INCUMPLIDA","PROCESO"), "VERIFICAR FECHA")),"SIN VALOR AVANCE")</f>
        <v>PROCESO</v>
      </c>
    </row>
    <row r="1937" spans="1:17" ht="60">
      <c r="A1937" s="167" t="s">
        <v>19</v>
      </c>
      <c r="B1937" s="148" t="s">
        <v>13</v>
      </c>
      <c r="C1937" s="581"/>
      <c r="D1937" s="582"/>
      <c r="E1937" s="580"/>
      <c r="F1937" s="583"/>
      <c r="G1937" s="584"/>
      <c r="H1937" s="143" t="s">
        <v>642</v>
      </c>
      <c r="I1937" s="183" t="s">
        <v>643</v>
      </c>
      <c r="J1937" s="166">
        <v>7</v>
      </c>
      <c r="K1937" s="144">
        <v>45839</v>
      </c>
      <c r="L1937" s="144">
        <v>46111</v>
      </c>
      <c r="M1937" s="513">
        <f t="shared" si="79"/>
        <v>38.857142857142854</v>
      </c>
      <c r="N1937" s="158">
        <v>0</v>
      </c>
      <c r="O1937" s="183" t="s">
        <v>3232</v>
      </c>
      <c r="P1937" s="511">
        <f t="shared" ref="P1937:P2000" si="80">N1937/J1937</f>
        <v>0</v>
      </c>
      <c r="Q1937" s="512" t="str" cm="1">
        <f t="array" aca="1" ref="Q1937" ca="1">IF(ISNUMBER(P1937),IF(P1937=100%,"CUMPLIDA",IF(AND(ISNUMBER(L1937),ISNUMBER(INDIRECT("FECHA_"&amp;$B1937,1))), IF(L1937&lt;=INDIRECT("FECHA_"&amp;$B1937,1),"INCUMPLIDA","PROCESO"), "VERIFICAR FECHA")),"SIN VALOR AVANCE")</f>
        <v>PROCESO</v>
      </c>
    </row>
    <row r="1938" spans="1:17" ht="75">
      <c r="A1938" s="167" t="s">
        <v>19</v>
      </c>
      <c r="B1938" s="148" t="s">
        <v>13</v>
      </c>
      <c r="C1938" s="581"/>
      <c r="D1938" s="582"/>
      <c r="E1938" s="580"/>
      <c r="F1938" s="583"/>
      <c r="G1938" s="143" t="s">
        <v>644</v>
      </c>
      <c r="H1938" s="143" t="s">
        <v>645</v>
      </c>
      <c r="I1938" s="183" t="s">
        <v>646</v>
      </c>
      <c r="J1938" s="166">
        <v>9</v>
      </c>
      <c r="K1938" s="144">
        <v>45847</v>
      </c>
      <c r="L1938" s="144">
        <v>46183</v>
      </c>
      <c r="M1938" s="513">
        <f t="shared" si="79"/>
        <v>48</v>
      </c>
      <c r="N1938" s="158">
        <v>0</v>
      </c>
      <c r="O1938" s="183" t="s">
        <v>3232</v>
      </c>
      <c r="P1938" s="511">
        <f t="shared" si="80"/>
        <v>0</v>
      </c>
      <c r="Q1938" s="512" t="str" cm="1">
        <f t="array" aca="1" ref="Q1938" ca="1">IF(ISNUMBER(P1938),IF(P1938=100%,"CUMPLIDA",IF(AND(ISNUMBER(L1938),ISNUMBER(INDIRECT("FECHA_"&amp;$B1938,1))), IF(L1938&lt;=INDIRECT("FECHA_"&amp;$B1938,1),"INCUMPLIDA","PROCESO"), "VERIFICAR FECHA")),"SIN VALOR AVANCE")</f>
        <v>PROCESO</v>
      </c>
    </row>
    <row r="1939" spans="1:17" ht="75.75">
      <c r="A1939" s="167" t="s">
        <v>19</v>
      </c>
      <c r="B1939" s="148" t="s">
        <v>13</v>
      </c>
      <c r="C1939" s="581"/>
      <c r="D1939" s="582"/>
      <c r="E1939" s="580"/>
      <c r="F1939" s="583"/>
      <c r="G1939" s="584" t="s">
        <v>647</v>
      </c>
      <c r="H1939" s="143" t="s">
        <v>648</v>
      </c>
      <c r="I1939" s="183" t="s">
        <v>79</v>
      </c>
      <c r="J1939" s="166">
        <v>1</v>
      </c>
      <c r="K1939" s="144">
        <v>45870</v>
      </c>
      <c r="L1939" s="144">
        <v>46142</v>
      </c>
      <c r="M1939" s="513">
        <f t="shared" si="79"/>
        <v>38.857142857142854</v>
      </c>
      <c r="N1939" s="158">
        <v>0</v>
      </c>
      <c r="O1939" s="128" t="s">
        <v>5093</v>
      </c>
      <c r="P1939" s="511">
        <f t="shared" si="80"/>
        <v>0</v>
      </c>
      <c r="Q1939" s="512" t="str" cm="1">
        <f t="array" aca="1" ref="Q1939" ca="1">IF(ISNUMBER(P1939),IF(P1939=100%,"CUMPLIDA",IF(AND(ISNUMBER(L1939),ISNUMBER(INDIRECT("FECHA_"&amp;$B1939,1))), IF(L1939&lt;=INDIRECT("FECHA_"&amp;$B1939,1),"INCUMPLIDA","PROCESO"), "VERIFICAR FECHA")),"SIN VALOR AVANCE")</f>
        <v>PROCESO</v>
      </c>
    </row>
    <row r="1940" spans="1:17" ht="75.75">
      <c r="A1940" s="167" t="s">
        <v>19</v>
      </c>
      <c r="B1940" s="148" t="s">
        <v>13</v>
      </c>
      <c r="C1940" s="581"/>
      <c r="D1940" s="582"/>
      <c r="E1940" s="580"/>
      <c r="F1940" s="583"/>
      <c r="G1940" s="584"/>
      <c r="H1940" s="143" t="s">
        <v>649</v>
      </c>
      <c r="I1940" s="183" t="s">
        <v>650</v>
      </c>
      <c r="J1940" s="194">
        <v>1</v>
      </c>
      <c r="K1940" s="144">
        <v>46027</v>
      </c>
      <c r="L1940" s="144">
        <v>46265</v>
      </c>
      <c r="M1940" s="513">
        <f t="shared" si="79"/>
        <v>34</v>
      </c>
      <c r="N1940" s="151">
        <v>0</v>
      </c>
      <c r="O1940" s="128" t="s">
        <v>5093</v>
      </c>
      <c r="P1940" s="511">
        <f t="shared" si="80"/>
        <v>0</v>
      </c>
      <c r="Q1940" s="512" t="str" cm="1">
        <f t="array" aca="1" ref="Q1940" ca="1">IF(ISNUMBER(P1940),IF(P1940=100%,"CUMPLIDA",IF(AND(ISNUMBER(L1940),ISNUMBER(INDIRECT("FECHA_"&amp;$B1940,1))), IF(L1940&lt;=INDIRECT("FECHA_"&amp;$B1940,1),"INCUMPLIDA","PROCESO"), "VERIFICAR FECHA")),"SIN VALOR AVANCE")</f>
        <v>PROCESO</v>
      </c>
    </row>
    <row r="1941" spans="1:17" ht="165.75">
      <c r="A1941" s="167" t="s">
        <v>19</v>
      </c>
      <c r="B1941" s="148" t="s">
        <v>13</v>
      </c>
      <c r="C1941" s="581" t="s">
        <v>66</v>
      </c>
      <c r="D1941" s="582" t="s">
        <v>651</v>
      </c>
      <c r="E1941" s="580" t="s">
        <v>5094</v>
      </c>
      <c r="F1941" s="580" t="s">
        <v>652</v>
      </c>
      <c r="G1941" s="584" t="s">
        <v>653</v>
      </c>
      <c r="H1941" s="182" t="s">
        <v>654</v>
      </c>
      <c r="I1941" s="183" t="s">
        <v>655</v>
      </c>
      <c r="J1941" s="166">
        <v>2</v>
      </c>
      <c r="K1941" s="144">
        <v>45839</v>
      </c>
      <c r="L1941" s="144">
        <v>45869</v>
      </c>
      <c r="M1941" s="513">
        <f t="shared" si="79"/>
        <v>4.2857142857142856</v>
      </c>
      <c r="N1941" s="158">
        <v>0</v>
      </c>
      <c r="O1941" s="183" t="s">
        <v>5095</v>
      </c>
      <c r="P1941" s="511">
        <f t="shared" si="80"/>
        <v>0</v>
      </c>
      <c r="Q1941" s="512" t="str" cm="1">
        <f t="array" aca="1" ref="Q1941" ca="1">IF(ISNUMBER(P1941),IF(P1941=100%,"CUMPLIDA",IF(AND(ISNUMBER(L1941),ISNUMBER(INDIRECT("FECHA_"&amp;$B1941,1))), IF(L1941&lt;=INDIRECT("FECHA_"&amp;$B1941,1),"INCUMPLIDA","PROCESO"), "VERIFICAR FECHA")),"SIN VALOR AVANCE")</f>
        <v>PROCESO</v>
      </c>
    </row>
    <row r="1942" spans="1:17" ht="165.75">
      <c r="A1942" s="167" t="s">
        <v>19</v>
      </c>
      <c r="B1942" s="148" t="s">
        <v>13</v>
      </c>
      <c r="C1942" s="581"/>
      <c r="D1942" s="582"/>
      <c r="E1942" s="580"/>
      <c r="F1942" s="580"/>
      <c r="G1942" s="584"/>
      <c r="H1942" s="182" t="s">
        <v>656</v>
      </c>
      <c r="I1942" s="183" t="s">
        <v>657</v>
      </c>
      <c r="J1942" s="166">
        <v>2</v>
      </c>
      <c r="K1942" s="144">
        <v>45869</v>
      </c>
      <c r="L1942" s="144">
        <v>46080</v>
      </c>
      <c r="M1942" s="513">
        <f t="shared" si="79"/>
        <v>30.142857142857142</v>
      </c>
      <c r="N1942" s="158">
        <v>0</v>
      </c>
      <c r="O1942" s="183" t="s">
        <v>5095</v>
      </c>
      <c r="P1942" s="511">
        <f t="shared" si="80"/>
        <v>0</v>
      </c>
      <c r="Q1942" s="512" t="str" cm="1">
        <f t="array" aca="1" ref="Q1942" ca="1">IF(ISNUMBER(P1942),IF(P1942=100%,"CUMPLIDA",IF(AND(ISNUMBER(L1942),ISNUMBER(INDIRECT("FECHA_"&amp;$B1942,1))), IF(L1942&lt;=INDIRECT("FECHA_"&amp;$B1942,1),"INCUMPLIDA","PROCESO"), "VERIFICAR FECHA")),"SIN VALOR AVANCE")</f>
        <v>PROCESO</v>
      </c>
    </row>
    <row r="1943" spans="1:17" ht="165.75">
      <c r="A1943" s="167" t="s">
        <v>19</v>
      </c>
      <c r="B1943" s="148" t="s">
        <v>13</v>
      </c>
      <c r="C1943" s="581"/>
      <c r="D1943" s="582"/>
      <c r="E1943" s="580"/>
      <c r="F1943" s="580"/>
      <c r="G1943" s="584" t="s">
        <v>658</v>
      </c>
      <c r="H1943" s="182" t="s">
        <v>659</v>
      </c>
      <c r="I1943" s="183" t="s">
        <v>660</v>
      </c>
      <c r="J1943" s="166">
        <v>2</v>
      </c>
      <c r="K1943" s="144">
        <v>45870</v>
      </c>
      <c r="L1943" s="144">
        <v>45989</v>
      </c>
      <c r="M1943" s="513">
        <f t="shared" si="79"/>
        <v>17</v>
      </c>
      <c r="N1943" s="158">
        <v>0</v>
      </c>
      <c r="O1943" s="183" t="s">
        <v>5095</v>
      </c>
      <c r="P1943" s="511">
        <f t="shared" si="80"/>
        <v>0</v>
      </c>
      <c r="Q1943" s="512" t="str" cm="1">
        <f t="array" aca="1" ref="Q1943" ca="1">IF(ISNUMBER(P1943),IF(P1943=100%,"CUMPLIDA",IF(AND(ISNUMBER(L1943),ISNUMBER(INDIRECT("FECHA_"&amp;$B1943,1))), IF(L1943&lt;=INDIRECT("FECHA_"&amp;$B1943,1),"INCUMPLIDA","PROCESO"), "VERIFICAR FECHA")),"SIN VALOR AVANCE")</f>
        <v>PROCESO</v>
      </c>
    </row>
    <row r="1944" spans="1:17" ht="165.75">
      <c r="A1944" s="167" t="s">
        <v>19</v>
      </c>
      <c r="B1944" s="148" t="s">
        <v>13</v>
      </c>
      <c r="C1944" s="581"/>
      <c r="D1944" s="582"/>
      <c r="E1944" s="580"/>
      <c r="F1944" s="580"/>
      <c r="G1944" s="584"/>
      <c r="H1944" s="182" t="s">
        <v>661</v>
      </c>
      <c r="I1944" s="183" t="s">
        <v>657</v>
      </c>
      <c r="J1944" s="166">
        <v>2</v>
      </c>
      <c r="K1944" s="144">
        <v>45992</v>
      </c>
      <c r="L1944" s="144">
        <v>46418</v>
      </c>
      <c r="M1944" s="513">
        <f t="shared" si="79"/>
        <v>60.857142857142854</v>
      </c>
      <c r="N1944" s="158">
        <v>0</v>
      </c>
      <c r="O1944" s="183" t="s">
        <v>5095</v>
      </c>
      <c r="P1944" s="511">
        <f t="shared" si="80"/>
        <v>0</v>
      </c>
      <c r="Q1944" s="512" t="str" cm="1">
        <f t="array" aca="1" ref="Q1944" ca="1">IF(ISNUMBER(P1944),IF(P1944=100%,"CUMPLIDA",IF(AND(ISNUMBER(L1944),ISNUMBER(INDIRECT("FECHA_"&amp;$B1944,1))), IF(L1944&lt;=INDIRECT("FECHA_"&amp;$B1944,1),"INCUMPLIDA","PROCESO"), "VERIFICAR FECHA")),"SIN VALOR AVANCE")</f>
        <v>PROCESO</v>
      </c>
    </row>
    <row r="1945" spans="1:17" ht="180.75">
      <c r="A1945" s="167" t="s">
        <v>19</v>
      </c>
      <c r="B1945" s="148" t="s">
        <v>13</v>
      </c>
      <c r="C1945" s="581"/>
      <c r="D1945" s="582"/>
      <c r="E1945" s="580"/>
      <c r="F1945" s="580"/>
      <c r="G1945" s="182" t="s">
        <v>662</v>
      </c>
      <c r="H1945" s="182" t="s">
        <v>663</v>
      </c>
      <c r="I1945" s="183" t="s">
        <v>664</v>
      </c>
      <c r="J1945" s="166">
        <v>2</v>
      </c>
      <c r="K1945" s="144">
        <v>45901</v>
      </c>
      <c r="L1945" s="144">
        <v>46599</v>
      </c>
      <c r="M1945" s="513">
        <f t="shared" si="79"/>
        <v>99.714285714285708</v>
      </c>
      <c r="N1945" s="158">
        <v>0</v>
      </c>
      <c r="O1945" s="183" t="s">
        <v>5096</v>
      </c>
      <c r="P1945" s="511">
        <f t="shared" si="80"/>
        <v>0</v>
      </c>
      <c r="Q1945" s="512" t="str" cm="1">
        <f t="array" aca="1" ref="Q1945" ca="1">IF(ISNUMBER(P1945),IF(P1945=100%,"CUMPLIDA",IF(AND(ISNUMBER(L1945),ISNUMBER(INDIRECT("FECHA_"&amp;$B1945,1))), IF(L1945&lt;=INDIRECT("FECHA_"&amp;$B1945,1),"INCUMPLIDA","PROCESO"), "VERIFICAR FECHA")),"SIN VALOR AVANCE")</f>
        <v>PROCESO</v>
      </c>
    </row>
    <row r="1946" spans="1:17" ht="165.75">
      <c r="A1946" s="167" t="s">
        <v>19</v>
      </c>
      <c r="B1946" s="148" t="s">
        <v>13</v>
      </c>
      <c r="C1946" s="579" t="s">
        <v>66</v>
      </c>
      <c r="D1946" s="579" t="s">
        <v>576</v>
      </c>
      <c r="E1946" s="585" t="s">
        <v>5097</v>
      </c>
      <c r="F1946" s="580" t="s">
        <v>665</v>
      </c>
      <c r="G1946" s="584" t="s">
        <v>5098</v>
      </c>
      <c r="H1946" s="182" t="s">
        <v>666</v>
      </c>
      <c r="I1946" s="183" t="s">
        <v>667</v>
      </c>
      <c r="J1946" s="166">
        <v>2</v>
      </c>
      <c r="K1946" s="144">
        <v>45839</v>
      </c>
      <c r="L1946" s="144">
        <v>45900</v>
      </c>
      <c r="M1946" s="513">
        <f t="shared" si="79"/>
        <v>8.7142857142857135</v>
      </c>
      <c r="N1946" s="158">
        <v>0</v>
      </c>
      <c r="O1946" s="183" t="s">
        <v>5095</v>
      </c>
      <c r="P1946" s="511">
        <f t="shared" si="80"/>
        <v>0</v>
      </c>
      <c r="Q1946" s="512" t="str" cm="1">
        <f t="array" aca="1" ref="Q1946" ca="1">IF(ISNUMBER(P1946),IF(P1946=100%,"CUMPLIDA",IF(AND(ISNUMBER(L1946),ISNUMBER(INDIRECT("FECHA_"&amp;$B1946,1))), IF(L1946&lt;=INDIRECT("FECHA_"&amp;$B1946,1),"INCUMPLIDA","PROCESO"), "VERIFICAR FECHA")),"SIN VALOR AVANCE")</f>
        <v>PROCESO</v>
      </c>
    </row>
    <row r="1947" spans="1:17" ht="165.75">
      <c r="A1947" s="167" t="s">
        <v>19</v>
      </c>
      <c r="B1947" s="148" t="s">
        <v>13</v>
      </c>
      <c r="C1947" s="579"/>
      <c r="D1947" s="579"/>
      <c r="E1947" s="585"/>
      <c r="F1947" s="580"/>
      <c r="G1947" s="584"/>
      <c r="H1947" s="182" t="s">
        <v>668</v>
      </c>
      <c r="I1947" s="183" t="s">
        <v>669</v>
      </c>
      <c r="J1947" s="166">
        <v>2</v>
      </c>
      <c r="K1947" s="144">
        <v>45901</v>
      </c>
      <c r="L1947" s="144">
        <v>45976</v>
      </c>
      <c r="M1947" s="513">
        <f t="shared" si="79"/>
        <v>10.714285714285714</v>
      </c>
      <c r="N1947" s="158">
        <v>0</v>
      </c>
      <c r="O1947" s="183" t="s">
        <v>5095</v>
      </c>
      <c r="P1947" s="511">
        <f t="shared" si="80"/>
        <v>0</v>
      </c>
      <c r="Q1947" s="512" t="str" cm="1">
        <f t="array" aca="1" ref="Q1947" ca="1">IF(ISNUMBER(P1947),IF(P1947=100%,"CUMPLIDA",IF(AND(ISNUMBER(L1947),ISNUMBER(INDIRECT("FECHA_"&amp;$B1947,1))), IF(L1947&lt;=INDIRECT("FECHA_"&amp;$B1947,1),"INCUMPLIDA","PROCESO"), "VERIFICAR FECHA")),"SIN VALOR AVANCE")</f>
        <v>PROCESO</v>
      </c>
    </row>
    <row r="1948" spans="1:17" ht="60.75">
      <c r="A1948" s="167" t="s">
        <v>19</v>
      </c>
      <c r="B1948" s="148" t="s">
        <v>13</v>
      </c>
      <c r="C1948" s="579"/>
      <c r="D1948" s="579"/>
      <c r="E1948" s="585"/>
      <c r="F1948" s="580"/>
      <c r="G1948" s="584" t="s">
        <v>670</v>
      </c>
      <c r="H1948" s="182" t="s">
        <v>671</v>
      </c>
      <c r="I1948" s="183" t="s">
        <v>672</v>
      </c>
      <c r="J1948" s="166">
        <v>1</v>
      </c>
      <c r="K1948" s="144">
        <v>45870</v>
      </c>
      <c r="L1948" s="144">
        <v>46081</v>
      </c>
      <c r="M1948" s="513">
        <f t="shared" si="79"/>
        <v>30.142857142857142</v>
      </c>
      <c r="N1948" s="158">
        <v>0</v>
      </c>
      <c r="O1948" s="183" t="s">
        <v>5099</v>
      </c>
      <c r="P1948" s="511">
        <f t="shared" si="80"/>
        <v>0</v>
      </c>
      <c r="Q1948" s="512" t="str" cm="1">
        <f t="array" aca="1" ref="Q1948" ca="1">IF(ISNUMBER(P1948),IF(P1948=100%,"CUMPLIDA",IF(AND(ISNUMBER(L1948),ISNUMBER(INDIRECT("FECHA_"&amp;$B1948,1))), IF(L1948&lt;=INDIRECT("FECHA_"&amp;$B1948,1),"INCUMPLIDA","PROCESO"), "VERIFICAR FECHA")),"SIN VALOR AVANCE")</f>
        <v>PROCESO</v>
      </c>
    </row>
    <row r="1949" spans="1:17" ht="120">
      <c r="A1949" s="167" t="s">
        <v>19</v>
      </c>
      <c r="B1949" s="148" t="s">
        <v>13</v>
      </c>
      <c r="C1949" s="579"/>
      <c r="D1949" s="579"/>
      <c r="E1949" s="585"/>
      <c r="F1949" s="580"/>
      <c r="G1949" s="584"/>
      <c r="H1949" s="182" t="s">
        <v>673</v>
      </c>
      <c r="I1949" s="183" t="s">
        <v>674</v>
      </c>
      <c r="J1949" s="166">
        <v>1</v>
      </c>
      <c r="K1949" s="144">
        <v>46082</v>
      </c>
      <c r="L1949" s="144">
        <v>46356</v>
      </c>
      <c r="M1949" s="513">
        <f t="shared" si="79"/>
        <v>39.142857142857146</v>
      </c>
      <c r="N1949" s="158">
        <v>0</v>
      </c>
      <c r="O1949" s="183" t="s">
        <v>5100</v>
      </c>
      <c r="P1949" s="511">
        <f t="shared" si="80"/>
        <v>0</v>
      </c>
      <c r="Q1949" s="512" t="str" cm="1">
        <f t="array" aca="1" ref="Q1949" ca="1">IF(ISNUMBER(P1949),IF(P1949=100%,"CUMPLIDA",IF(AND(ISNUMBER(L1949),ISNUMBER(INDIRECT("FECHA_"&amp;$B1949,1))), IF(L1949&lt;=INDIRECT("FECHA_"&amp;$B1949,1),"INCUMPLIDA","PROCESO"), "VERIFICAR FECHA")),"SIN VALOR AVANCE")</f>
        <v>PROCESO</v>
      </c>
    </row>
    <row r="1950" spans="1:17" ht="60.75">
      <c r="A1950" s="167" t="s">
        <v>19</v>
      </c>
      <c r="B1950" s="148" t="s">
        <v>13</v>
      </c>
      <c r="C1950" s="579" t="s">
        <v>66</v>
      </c>
      <c r="D1950" s="579" t="s">
        <v>675</v>
      </c>
      <c r="E1950" s="580" t="s">
        <v>676</v>
      </c>
      <c r="F1950" s="580" t="s">
        <v>677</v>
      </c>
      <c r="G1950" s="580" t="s">
        <v>678</v>
      </c>
      <c r="H1950" s="182" t="s">
        <v>679</v>
      </c>
      <c r="I1950" s="183" t="s">
        <v>680</v>
      </c>
      <c r="J1950" s="166">
        <v>2</v>
      </c>
      <c r="K1950" s="144">
        <v>45870</v>
      </c>
      <c r="L1950" s="144">
        <v>46234</v>
      </c>
      <c r="M1950" s="513">
        <f t="shared" si="79"/>
        <v>52</v>
      </c>
      <c r="N1950" s="158">
        <v>0</v>
      </c>
      <c r="O1950" s="183" t="s">
        <v>5101</v>
      </c>
      <c r="P1950" s="511">
        <f t="shared" si="80"/>
        <v>0</v>
      </c>
      <c r="Q1950" s="512" t="str" cm="1">
        <f t="array" aca="1" ref="Q1950" ca="1">IF(ISNUMBER(P1950),IF(P1950=100%,"CUMPLIDA",IF(AND(ISNUMBER(L1950),ISNUMBER(INDIRECT("FECHA_"&amp;$B1950,1))), IF(L1950&lt;=INDIRECT("FECHA_"&amp;$B1950,1),"INCUMPLIDA","PROCESO"), "VERIFICAR FECHA")),"SIN VALOR AVANCE")</f>
        <v>PROCESO</v>
      </c>
    </row>
    <row r="1951" spans="1:17" ht="60.75">
      <c r="A1951" s="167" t="s">
        <v>19</v>
      </c>
      <c r="B1951" s="148" t="s">
        <v>13</v>
      </c>
      <c r="C1951" s="579"/>
      <c r="D1951" s="579"/>
      <c r="E1951" s="580"/>
      <c r="F1951" s="580"/>
      <c r="G1951" s="580"/>
      <c r="H1951" s="182" t="s">
        <v>681</v>
      </c>
      <c r="I1951" s="183" t="s">
        <v>650</v>
      </c>
      <c r="J1951" s="194">
        <v>1</v>
      </c>
      <c r="K1951" s="144">
        <v>45931</v>
      </c>
      <c r="L1951" s="144">
        <v>46295</v>
      </c>
      <c r="M1951" s="513">
        <f t="shared" si="79"/>
        <v>52</v>
      </c>
      <c r="N1951" s="151">
        <v>0</v>
      </c>
      <c r="O1951" s="183" t="s">
        <v>5102</v>
      </c>
      <c r="P1951" s="511">
        <f t="shared" si="80"/>
        <v>0</v>
      </c>
      <c r="Q1951" s="512" t="str" cm="1">
        <f t="array" aca="1" ref="Q1951" ca="1">IF(ISNUMBER(P1951),IF(P1951=100%,"CUMPLIDA",IF(AND(ISNUMBER(L1951),ISNUMBER(INDIRECT("FECHA_"&amp;$B1951,1))), IF(L1951&lt;=INDIRECT("FECHA_"&amp;$B1951,1),"INCUMPLIDA","PROCESO"), "VERIFICAR FECHA")),"SIN VALOR AVANCE")</f>
        <v>PROCESO</v>
      </c>
    </row>
    <row r="1952" spans="1:17" ht="210.75">
      <c r="A1952" s="167" t="s">
        <v>19</v>
      </c>
      <c r="B1952" s="148" t="s">
        <v>13</v>
      </c>
      <c r="C1952" s="579"/>
      <c r="D1952" s="579"/>
      <c r="E1952" s="580"/>
      <c r="F1952" s="580"/>
      <c r="G1952" s="580" t="s">
        <v>682</v>
      </c>
      <c r="H1952" s="182" t="s">
        <v>683</v>
      </c>
      <c r="I1952" s="183" t="s">
        <v>684</v>
      </c>
      <c r="J1952" s="166">
        <v>6</v>
      </c>
      <c r="K1952" s="144">
        <v>45839</v>
      </c>
      <c r="L1952" s="144">
        <v>46081</v>
      </c>
      <c r="M1952" s="513">
        <f t="shared" si="79"/>
        <v>34.571428571428569</v>
      </c>
      <c r="N1952" s="158">
        <v>0</v>
      </c>
      <c r="O1952" s="183" t="s">
        <v>5103</v>
      </c>
      <c r="P1952" s="511">
        <f t="shared" si="80"/>
        <v>0</v>
      </c>
      <c r="Q1952" s="512" t="str" cm="1">
        <f t="array" aca="1" ref="Q1952" ca="1">IF(ISNUMBER(P1952),IF(P1952=100%,"CUMPLIDA",IF(AND(ISNUMBER(L1952),ISNUMBER(INDIRECT("FECHA_"&amp;$B1952,1))), IF(L1952&lt;=INDIRECT("FECHA_"&amp;$B1952,1),"INCUMPLIDA","PROCESO"), "VERIFICAR FECHA")),"SIN VALOR AVANCE")</f>
        <v>PROCESO</v>
      </c>
    </row>
    <row r="1953" spans="1:17" ht="195.75">
      <c r="A1953" s="167" t="s">
        <v>19</v>
      </c>
      <c r="B1953" s="148" t="s">
        <v>13</v>
      </c>
      <c r="C1953" s="579"/>
      <c r="D1953" s="579"/>
      <c r="E1953" s="580"/>
      <c r="F1953" s="580"/>
      <c r="G1953" s="580"/>
      <c r="H1953" s="182" t="s">
        <v>685</v>
      </c>
      <c r="I1953" s="183" t="s">
        <v>686</v>
      </c>
      <c r="J1953" s="166">
        <v>1</v>
      </c>
      <c r="K1953" s="144">
        <v>46082</v>
      </c>
      <c r="L1953" s="144">
        <v>46142</v>
      </c>
      <c r="M1953" s="513">
        <f t="shared" si="79"/>
        <v>8.5714285714285712</v>
      </c>
      <c r="N1953" s="158">
        <v>0</v>
      </c>
      <c r="O1953" s="183" t="s">
        <v>5104</v>
      </c>
      <c r="P1953" s="511">
        <f t="shared" si="80"/>
        <v>0</v>
      </c>
      <c r="Q1953" s="512" t="str" cm="1">
        <f t="array" aca="1" ref="Q1953" ca="1">IF(ISNUMBER(P1953),IF(P1953=100%,"CUMPLIDA",IF(AND(ISNUMBER(L1953),ISNUMBER(INDIRECT("FECHA_"&amp;$B1953,1))), IF(L1953&lt;=INDIRECT("FECHA_"&amp;$B1953,1),"INCUMPLIDA","PROCESO"), "VERIFICAR FECHA")),"SIN VALOR AVANCE")</f>
        <v>PROCESO</v>
      </c>
    </row>
    <row r="1954" spans="1:17" ht="180.75">
      <c r="A1954" s="167" t="s">
        <v>19</v>
      </c>
      <c r="B1954" s="148" t="s">
        <v>13</v>
      </c>
      <c r="C1954" s="579" t="s">
        <v>66</v>
      </c>
      <c r="D1954" s="579" t="s">
        <v>83</v>
      </c>
      <c r="E1954" s="563" t="s">
        <v>5105</v>
      </c>
      <c r="F1954" s="563" t="s">
        <v>687</v>
      </c>
      <c r="G1954" s="563" t="s">
        <v>688</v>
      </c>
      <c r="H1954" s="150" t="s">
        <v>689</v>
      </c>
      <c r="I1954" s="128" t="s">
        <v>690</v>
      </c>
      <c r="J1954" s="166">
        <v>20</v>
      </c>
      <c r="K1954" s="186">
        <v>45870</v>
      </c>
      <c r="L1954" s="186">
        <v>46234</v>
      </c>
      <c r="M1954" s="513">
        <f t="shared" si="79"/>
        <v>52</v>
      </c>
      <c r="N1954" s="158">
        <v>0</v>
      </c>
      <c r="O1954" s="128" t="s">
        <v>5106</v>
      </c>
      <c r="P1954" s="511">
        <f t="shared" si="80"/>
        <v>0</v>
      </c>
      <c r="Q1954" s="512" t="str" cm="1">
        <f t="array" aca="1" ref="Q1954" ca="1">IF(ISNUMBER(P1954),IF(P1954=100%,"CUMPLIDA",IF(AND(ISNUMBER(L1954),ISNUMBER(INDIRECT("FECHA_"&amp;$B1954,1))), IF(L1954&lt;=INDIRECT("FECHA_"&amp;$B1954,1),"INCUMPLIDA","PROCESO"), "VERIFICAR FECHA")),"SIN VALOR AVANCE")</f>
        <v>PROCESO</v>
      </c>
    </row>
    <row r="1955" spans="1:17" ht="60.75">
      <c r="A1955" s="167" t="s">
        <v>19</v>
      </c>
      <c r="B1955" s="148" t="s">
        <v>13</v>
      </c>
      <c r="C1955" s="579"/>
      <c r="D1955" s="579"/>
      <c r="E1955" s="563"/>
      <c r="F1955" s="563"/>
      <c r="G1955" s="563"/>
      <c r="H1955" s="150" t="s">
        <v>691</v>
      </c>
      <c r="I1955" s="128" t="s">
        <v>692</v>
      </c>
      <c r="J1955" s="166">
        <v>3</v>
      </c>
      <c r="K1955" s="186">
        <v>45870</v>
      </c>
      <c r="L1955" s="186">
        <v>46234</v>
      </c>
      <c r="M1955" s="513">
        <f t="shared" si="79"/>
        <v>52</v>
      </c>
      <c r="N1955" s="158">
        <v>0</v>
      </c>
      <c r="O1955" s="128" t="s">
        <v>5107</v>
      </c>
      <c r="P1955" s="511">
        <f t="shared" si="80"/>
        <v>0</v>
      </c>
      <c r="Q1955" s="512" t="str" cm="1">
        <f t="array" aca="1" ref="Q1955" ca="1">IF(ISNUMBER(P1955),IF(P1955=100%,"CUMPLIDA",IF(AND(ISNUMBER(L1955),ISNUMBER(INDIRECT("FECHA_"&amp;$B1955,1))), IF(L1955&lt;=INDIRECT("FECHA_"&amp;$B1955,1),"INCUMPLIDA","PROCESO"), "VERIFICAR FECHA")),"SIN VALOR AVANCE")</f>
        <v>PROCESO</v>
      </c>
    </row>
    <row r="1956" spans="1:17" ht="120.75">
      <c r="A1956" s="167" t="s">
        <v>19</v>
      </c>
      <c r="B1956" s="148" t="s">
        <v>13</v>
      </c>
      <c r="C1956" s="579"/>
      <c r="D1956" s="579"/>
      <c r="E1956" s="563"/>
      <c r="F1956" s="563"/>
      <c r="G1956" s="150" t="s">
        <v>694</v>
      </c>
      <c r="H1956" s="150" t="s">
        <v>695</v>
      </c>
      <c r="I1956" s="128" t="s">
        <v>696</v>
      </c>
      <c r="J1956" s="166">
        <v>1</v>
      </c>
      <c r="K1956" s="186">
        <v>45870</v>
      </c>
      <c r="L1956" s="186">
        <v>45991</v>
      </c>
      <c r="M1956" s="513">
        <f t="shared" si="79"/>
        <v>17.285714285714285</v>
      </c>
      <c r="N1956" s="158">
        <v>0</v>
      </c>
      <c r="O1956" s="128" t="s">
        <v>5108</v>
      </c>
      <c r="P1956" s="511">
        <f t="shared" si="80"/>
        <v>0</v>
      </c>
      <c r="Q1956" s="512" t="str" cm="1">
        <f t="array" aca="1" ref="Q1956" ca="1">IF(ISNUMBER(P1956),IF(P1956=100%,"CUMPLIDA",IF(AND(ISNUMBER(L1956),ISNUMBER(INDIRECT("FECHA_"&amp;$B1956,1))), IF(L1956&lt;=INDIRECT("FECHA_"&amp;$B1956,1),"INCUMPLIDA","PROCESO"), "VERIFICAR FECHA")),"SIN VALOR AVANCE")</f>
        <v>PROCESO</v>
      </c>
    </row>
    <row r="1957" spans="1:17" ht="90">
      <c r="A1957" s="167" t="s">
        <v>19</v>
      </c>
      <c r="B1957" s="148" t="s">
        <v>13</v>
      </c>
      <c r="C1957" s="579"/>
      <c r="D1957" s="579"/>
      <c r="E1957" s="563"/>
      <c r="F1957" s="563"/>
      <c r="G1957" s="150" t="s">
        <v>697</v>
      </c>
      <c r="H1957" s="150" t="s">
        <v>698</v>
      </c>
      <c r="I1957" s="128" t="s">
        <v>699</v>
      </c>
      <c r="J1957" s="166">
        <v>1</v>
      </c>
      <c r="K1957" s="186">
        <v>45870</v>
      </c>
      <c r="L1957" s="186">
        <v>45930</v>
      </c>
      <c r="M1957" s="513">
        <f t="shared" si="79"/>
        <v>8.5714285714285712</v>
      </c>
      <c r="N1957" s="158">
        <v>0</v>
      </c>
      <c r="O1957" s="128" t="s">
        <v>5107</v>
      </c>
      <c r="P1957" s="511">
        <f t="shared" si="80"/>
        <v>0</v>
      </c>
      <c r="Q1957" s="512" t="str" cm="1">
        <f t="array" aca="1" ref="Q1957" ca="1">IF(ISNUMBER(P1957),IF(P1957=100%,"CUMPLIDA",IF(AND(ISNUMBER(L1957),ISNUMBER(INDIRECT("FECHA_"&amp;$B1957,1))), IF(L1957&lt;=INDIRECT("FECHA_"&amp;$B1957,1),"INCUMPLIDA","PROCESO"), "VERIFICAR FECHA")),"SIN VALOR AVANCE")</f>
        <v>PROCESO</v>
      </c>
    </row>
    <row r="1958" spans="1:17" ht="180.75">
      <c r="A1958" s="167" t="s">
        <v>19</v>
      </c>
      <c r="B1958" s="148" t="s">
        <v>13</v>
      </c>
      <c r="C1958" s="579" t="s">
        <v>66</v>
      </c>
      <c r="D1958" s="579" t="s">
        <v>83</v>
      </c>
      <c r="E1958" s="563" t="s">
        <v>5109</v>
      </c>
      <c r="F1958" s="563" t="s">
        <v>700</v>
      </c>
      <c r="G1958" s="563" t="s">
        <v>688</v>
      </c>
      <c r="H1958" s="150" t="s">
        <v>689</v>
      </c>
      <c r="I1958" s="128" t="s">
        <v>690</v>
      </c>
      <c r="J1958" s="166">
        <v>20</v>
      </c>
      <c r="K1958" s="186">
        <v>45870</v>
      </c>
      <c r="L1958" s="186">
        <v>46234</v>
      </c>
      <c r="M1958" s="513">
        <f t="shared" si="79"/>
        <v>52</v>
      </c>
      <c r="N1958" s="158">
        <v>0</v>
      </c>
      <c r="O1958" s="128" t="s">
        <v>5106</v>
      </c>
      <c r="P1958" s="511">
        <f t="shared" si="80"/>
        <v>0</v>
      </c>
      <c r="Q1958" s="512" t="str" cm="1">
        <f t="array" aca="1" ref="Q1958" ca="1">IF(ISNUMBER(P1958),IF(P1958=100%,"CUMPLIDA",IF(AND(ISNUMBER(L1958),ISNUMBER(INDIRECT("FECHA_"&amp;$B1958,1))), IF(L1958&lt;=INDIRECT("FECHA_"&amp;$B1958,1),"INCUMPLIDA","PROCESO"), "VERIFICAR FECHA")),"SIN VALOR AVANCE")</f>
        <v>PROCESO</v>
      </c>
    </row>
    <row r="1959" spans="1:17" ht="60.75">
      <c r="A1959" s="167" t="s">
        <v>19</v>
      </c>
      <c r="B1959" s="148" t="s">
        <v>13</v>
      </c>
      <c r="C1959" s="579"/>
      <c r="D1959" s="579"/>
      <c r="E1959" s="563"/>
      <c r="F1959" s="563"/>
      <c r="G1959" s="563"/>
      <c r="H1959" s="150" t="s">
        <v>691</v>
      </c>
      <c r="I1959" s="128" t="s">
        <v>701</v>
      </c>
      <c r="J1959" s="166">
        <v>3</v>
      </c>
      <c r="K1959" s="186">
        <v>45870</v>
      </c>
      <c r="L1959" s="186">
        <v>46234</v>
      </c>
      <c r="M1959" s="513">
        <f t="shared" si="79"/>
        <v>52</v>
      </c>
      <c r="N1959" s="158">
        <v>0</v>
      </c>
      <c r="O1959" s="128" t="s">
        <v>5107</v>
      </c>
      <c r="P1959" s="511">
        <f t="shared" si="80"/>
        <v>0</v>
      </c>
      <c r="Q1959" s="512" t="str" cm="1">
        <f t="array" aca="1" ref="Q1959" ca="1">IF(ISNUMBER(P1959),IF(P1959=100%,"CUMPLIDA",IF(AND(ISNUMBER(L1959),ISNUMBER(INDIRECT("FECHA_"&amp;$B1959,1))), IF(L1959&lt;=INDIRECT("FECHA_"&amp;$B1959,1),"INCUMPLIDA","PROCESO"), "VERIFICAR FECHA")),"SIN VALOR AVANCE")</f>
        <v>PROCESO</v>
      </c>
    </row>
    <row r="1960" spans="1:17" ht="120.75">
      <c r="A1960" s="167" t="s">
        <v>19</v>
      </c>
      <c r="B1960" s="148" t="s">
        <v>13</v>
      </c>
      <c r="C1960" s="579"/>
      <c r="D1960" s="579"/>
      <c r="E1960" s="563"/>
      <c r="F1960" s="563"/>
      <c r="G1960" s="150" t="s">
        <v>694</v>
      </c>
      <c r="H1960" s="150" t="s">
        <v>695</v>
      </c>
      <c r="I1960" s="128" t="s">
        <v>696</v>
      </c>
      <c r="J1960" s="166">
        <v>1</v>
      </c>
      <c r="K1960" s="186">
        <v>45870</v>
      </c>
      <c r="L1960" s="186">
        <v>45991</v>
      </c>
      <c r="M1960" s="513">
        <f t="shared" si="79"/>
        <v>17.285714285714285</v>
      </c>
      <c r="N1960" s="158">
        <v>0</v>
      </c>
      <c r="O1960" s="128" t="s">
        <v>5108</v>
      </c>
      <c r="P1960" s="511">
        <f t="shared" si="80"/>
        <v>0</v>
      </c>
      <c r="Q1960" s="512" t="str" cm="1">
        <f t="array" aca="1" ref="Q1960" ca="1">IF(ISNUMBER(P1960),IF(P1960=100%,"CUMPLIDA",IF(AND(ISNUMBER(L1960),ISNUMBER(INDIRECT("FECHA_"&amp;$B1960,1))), IF(L1960&lt;=INDIRECT("FECHA_"&amp;$B1960,1),"INCUMPLIDA","PROCESO"), "VERIFICAR FECHA")),"SIN VALOR AVANCE")</f>
        <v>PROCESO</v>
      </c>
    </row>
    <row r="1961" spans="1:17" ht="90">
      <c r="A1961" s="167" t="s">
        <v>19</v>
      </c>
      <c r="B1961" s="148" t="s">
        <v>13</v>
      </c>
      <c r="C1961" s="579"/>
      <c r="D1961" s="579"/>
      <c r="E1961" s="563"/>
      <c r="F1961" s="563"/>
      <c r="G1961" s="150" t="s">
        <v>697</v>
      </c>
      <c r="H1961" s="150" t="s">
        <v>698</v>
      </c>
      <c r="I1961" s="128" t="s">
        <v>699</v>
      </c>
      <c r="J1961" s="166">
        <v>1</v>
      </c>
      <c r="K1961" s="186">
        <v>45870</v>
      </c>
      <c r="L1961" s="186">
        <v>45930</v>
      </c>
      <c r="M1961" s="513">
        <f t="shared" si="79"/>
        <v>8.5714285714285712</v>
      </c>
      <c r="N1961" s="158">
        <v>0</v>
      </c>
      <c r="O1961" s="128" t="s">
        <v>5107</v>
      </c>
      <c r="P1961" s="511">
        <f t="shared" si="80"/>
        <v>0</v>
      </c>
      <c r="Q1961" s="512" t="str" cm="1">
        <f t="array" aca="1" ref="Q1961" ca="1">IF(ISNUMBER(P1961),IF(P1961=100%,"CUMPLIDA",IF(AND(ISNUMBER(L1961),ISNUMBER(INDIRECT("FECHA_"&amp;$B1961,1))), IF(L1961&lt;=INDIRECT("FECHA_"&amp;$B1961,1),"INCUMPLIDA","PROCESO"), "VERIFICAR FECHA")),"SIN VALOR AVANCE")</f>
        <v>PROCESO</v>
      </c>
    </row>
    <row r="1962" spans="1:17" ht="105.75">
      <c r="A1962" s="167" t="s">
        <v>19</v>
      </c>
      <c r="B1962" s="148" t="s">
        <v>13</v>
      </c>
      <c r="C1962" s="579" t="s">
        <v>66</v>
      </c>
      <c r="D1962" s="579" t="s">
        <v>67</v>
      </c>
      <c r="E1962" s="563" t="s">
        <v>5110</v>
      </c>
      <c r="F1962" s="563" t="s">
        <v>702</v>
      </c>
      <c r="G1962" s="150" t="s">
        <v>703</v>
      </c>
      <c r="H1962" s="150" t="s">
        <v>704</v>
      </c>
      <c r="I1962" s="128" t="s">
        <v>699</v>
      </c>
      <c r="J1962" s="166">
        <v>1</v>
      </c>
      <c r="K1962" s="186">
        <v>45870</v>
      </c>
      <c r="L1962" s="186">
        <v>45930</v>
      </c>
      <c r="M1962" s="513">
        <f t="shared" si="79"/>
        <v>8.5714285714285712</v>
      </c>
      <c r="N1962" s="158">
        <v>0</v>
      </c>
      <c r="O1962" s="128" t="s">
        <v>5111</v>
      </c>
      <c r="P1962" s="511">
        <f t="shared" si="80"/>
        <v>0</v>
      </c>
      <c r="Q1962" s="512" t="str" cm="1">
        <f t="array" aca="1" ref="Q1962" ca="1">IF(ISNUMBER(P1962),IF(P1962=100%,"CUMPLIDA",IF(AND(ISNUMBER(L1962),ISNUMBER(INDIRECT("FECHA_"&amp;$B1962,1))), IF(L1962&lt;=INDIRECT("FECHA_"&amp;$B1962,1),"INCUMPLIDA","PROCESO"), "VERIFICAR FECHA")),"SIN VALOR AVANCE")</f>
        <v>PROCESO</v>
      </c>
    </row>
    <row r="1963" spans="1:17" ht="105">
      <c r="A1963" s="167" t="s">
        <v>19</v>
      </c>
      <c r="B1963" s="148" t="s">
        <v>13</v>
      </c>
      <c r="C1963" s="579"/>
      <c r="D1963" s="579"/>
      <c r="E1963" s="563"/>
      <c r="F1963" s="563"/>
      <c r="G1963" s="150" t="s">
        <v>705</v>
      </c>
      <c r="H1963" s="150" t="s">
        <v>706</v>
      </c>
      <c r="I1963" s="128" t="s">
        <v>707</v>
      </c>
      <c r="J1963" s="166">
        <v>12</v>
      </c>
      <c r="K1963" s="186">
        <v>45870</v>
      </c>
      <c r="L1963" s="186">
        <v>46234</v>
      </c>
      <c r="M1963" s="513">
        <f t="shared" si="79"/>
        <v>52</v>
      </c>
      <c r="N1963" s="158">
        <v>0</v>
      </c>
      <c r="O1963" s="128" t="s">
        <v>5112</v>
      </c>
      <c r="P1963" s="511">
        <f t="shared" si="80"/>
        <v>0</v>
      </c>
      <c r="Q1963" s="512" t="str" cm="1">
        <f t="array" aca="1" ref="Q1963" ca="1">IF(ISNUMBER(P1963),IF(P1963=100%,"CUMPLIDA",IF(AND(ISNUMBER(L1963),ISNUMBER(INDIRECT("FECHA_"&amp;$B1963,1))), IF(L1963&lt;=INDIRECT("FECHA_"&amp;$B1963,1),"INCUMPLIDA","PROCESO"), "VERIFICAR FECHA")),"SIN VALOR AVANCE")</f>
        <v>PROCESO</v>
      </c>
    </row>
    <row r="1964" spans="1:17" ht="180.75">
      <c r="A1964" s="167" t="s">
        <v>19</v>
      </c>
      <c r="B1964" s="148" t="s">
        <v>13</v>
      </c>
      <c r="C1964" s="579" t="s">
        <v>66</v>
      </c>
      <c r="D1964" s="579" t="s">
        <v>67</v>
      </c>
      <c r="E1964" s="563" t="s">
        <v>5113</v>
      </c>
      <c r="F1964" s="563" t="s">
        <v>708</v>
      </c>
      <c r="G1964" s="563" t="s">
        <v>688</v>
      </c>
      <c r="H1964" s="150" t="s">
        <v>689</v>
      </c>
      <c r="I1964" s="128" t="s">
        <v>690</v>
      </c>
      <c r="J1964" s="166">
        <v>20</v>
      </c>
      <c r="K1964" s="186">
        <v>45870</v>
      </c>
      <c r="L1964" s="186">
        <v>46234</v>
      </c>
      <c r="M1964" s="513">
        <f t="shared" si="79"/>
        <v>52</v>
      </c>
      <c r="N1964" s="158">
        <v>0</v>
      </c>
      <c r="O1964" s="128" t="s">
        <v>5106</v>
      </c>
      <c r="P1964" s="511">
        <f t="shared" si="80"/>
        <v>0</v>
      </c>
      <c r="Q1964" s="512" t="str" cm="1">
        <f t="array" aca="1" ref="Q1964" ca="1">IF(ISNUMBER(P1964),IF(P1964=100%,"CUMPLIDA",IF(AND(ISNUMBER(L1964),ISNUMBER(INDIRECT("FECHA_"&amp;$B1964,1))), IF(L1964&lt;=INDIRECT("FECHA_"&amp;$B1964,1),"INCUMPLIDA","PROCESO"), "VERIFICAR FECHA")),"SIN VALOR AVANCE")</f>
        <v>PROCESO</v>
      </c>
    </row>
    <row r="1965" spans="1:17" ht="60.75">
      <c r="A1965" s="167" t="s">
        <v>19</v>
      </c>
      <c r="B1965" s="148" t="s">
        <v>13</v>
      </c>
      <c r="C1965" s="579"/>
      <c r="D1965" s="579"/>
      <c r="E1965" s="563"/>
      <c r="F1965" s="563"/>
      <c r="G1965" s="563"/>
      <c r="H1965" s="150" t="s">
        <v>691</v>
      </c>
      <c r="I1965" s="128" t="s">
        <v>701</v>
      </c>
      <c r="J1965" s="166">
        <v>3</v>
      </c>
      <c r="K1965" s="186">
        <v>45870</v>
      </c>
      <c r="L1965" s="186">
        <v>46234</v>
      </c>
      <c r="M1965" s="513">
        <f t="shared" si="79"/>
        <v>52</v>
      </c>
      <c r="N1965" s="158">
        <v>0</v>
      </c>
      <c r="O1965" s="128" t="s">
        <v>5107</v>
      </c>
      <c r="P1965" s="511">
        <f t="shared" si="80"/>
        <v>0</v>
      </c>
      <c r="Q1965" s="512" t="str" cm="1">
        <f t="array" aca="1" ref="Q1965" ca="1">IF(ISNUMBER(P1965),IF(P1965=100%,"CUMPLIDA",IF(AND(ISNUMBER(L1965),ISNUMBER(INDIRECT("FECHA_"&amp;$B1965,1))), IF(L1965&lt;=INDIRECT("FECHA_"&amp;$B1965,1),"INCUMPLIDA","PROCESO"), "VERIFICAR FECHA")),"SIN VALOR AVANCE")</f>
        <v>PROCESO</v>
      </c>
    </row>
    <row r="1966" spans="1:17" ht="120.75">
      <c r="A1966" s="167" t="s">
        <v>19</v>
      </c>
      <c r="B1966" s="148" t="s">
        <v>13</v>
      </c>
      <c r="C1966" s="579"/>
      <c r="D1966" s="579"/>
      <c r="E1966" s="563"/>
      <c r="F1966" s="563"/>
      <c r="G1966" s="150" t="s">
        <v>694</v>
      </c>
      <c r="H1966" s="150" t="s">
        <v>695</v>
      </c>
      <c r="I1966" s="128" t="s">
        <v>696</v>
      </c>
      <c r="J1966" s="166">
        <v>1</v>
      </c>
      <c r="K1966" s="186">
        <v>45870</v>
      </c>
      <c r="L1966" s="186">
        <v>45991</v>
      </c>
      <c r="M1966" s="513">
        <f t="shared" si="79"/>
        <v>17.285714285714285</v>
      </c>
      <c r="N1966" s="158">
        <v>0</v>
      </c>
      <c r="O1966" s="128" t="s">
        <v>5108</v>
      </c>
      <c r="P1966" s="511">
        <f t="shared" si="80"/>
        <v>0</v>
      </c>
      <c r="Q1966" s="512" t="str" cm="1">
        <f t="array" aca="1" ref="Q1966" ca="1">IF(ISNUMBER(P1966),IF(P1966=100%,"CUMPLIDA",IF(AND(ISNUMBER(L1966),ISNUMBER(INDIRECT("FECHA_"&amp;$B1966,1))), IF(L1966&lt;=INDIRECT("FECHA_"&amp;$B1966,1),"INCUMPLIDA","PROCESO"), "VERIFICAR FECHA")),"SIN VALOR AVANCE")</f>
        <v>PROCESO</v>
      </c>
    </row>
    <row r="1967" spans="1:17" ht="90">
      <c r="A1967" s="167" t="s">
        <v>19</v>
      </c>
      <c r="B1967" s="148" t="s">
        <v>13</v>
      </c>
      <c r="C1967" s="579"/>
      <c r="D1967" s="579"/>
      <c r="E1967" s="563"/>
      <c r="F1967" s="563"/>
      <c r="G1967" s="563" t="s">
        <v>709</v>
      </c>
      <c r="H1967" s="150" t="s">
        <v>698</v>
      </c>
      <c r="I1967" s="128" t="s">
        <v>699</v>
      </c>
      <c r="J1967" s="166">
        <v>1</v>
      </c>
      <c r="K1967" s="186">
        <v>45870</v>
      </c>
      <c r="L1967" s="186">
        <v>45930</v>
      </c>
      <c r="M1967" s="513">
        <f t="shared" si="79"/>
        <v>8.5714285714285712</v>
      </c>
      <c r="N1967" s="158">
        <v>0</v>
      </c>
      <c r="O1967" s="128" t="s">
        <v>5107</v>
      </c>
      <c r="P1967" s="511">
        <f t="shared" si="80"/>
        <v>0</v>
      </c>
      <c r="Q1967" s="512" t="str" cm="1">
        <f t="array" aca="1" ref="Q1967" ca="1">IF(ISNUMBER(P1967),IF(P1967=100%,"CUMPLIDA",IF(AND(ISNUMBER(L1967),ISNUMBER(INDIRECT("FECHA_"&amp;$B1967,1))), IF(L1967&lt;=INDIRECT("FECHA_"&amp;$B1967,1),"INCUMPLIDA","PROCESO"), "VERIFICAR FECHA")),"SIN VALOR AVANCE")</f>
        <v>PROCESO</v>
      </c>
    </row>
    <row r="1968" spans="1:17" ht="60.75">
      <c r="A1968" s="167" t="s">
        <v>19</v>
      </c>
      <c r="B1968" s="148" t="s">
        <v>13</v>
      </c>
      <c r="C1968" s="579"/>
      <c r="D1968" s="579"/>
      <c r="E1968" s="563"/>
      <c r="F1968" s="563"/>
      <c r="G1968" s="563"/>
      <c r="H1968" s="150" t="s">
        <v>710</v>
      </c>
      <c r="I1968" s="128" t="s">
        <v>699</v>
      </c>
      <c r="J1968" s="166">
        <v>1</v>
      </c>
      <c r="K1968" s="186">
        <v>45870</v>
      </c>
      <c r="L1968" s="186">
        <v>45930</v>
      </c>
      <c r="M1968" s="513">
        <f t="shared" si="79"/>
        <v>8.5714285714285712</v>
      </c>
      <c r="N1968" s="158">
        <v>0</v>
      </c>
      <c r="O1968" s="128" t="s">
        <v>5107</v>
      </c>
      <c r="P1968" s="511">
        <f t="shared" si="80"/>
        <v>0</v>
      </c>
      <c r="Q1968" s="512" t="str" cm="1">
        <f t="array" aca="1" ref="Q1968" ca="1">IF(ISNUMBER(P1968),IF(P1968=100%,"CUMPLIDA",IF(AND(ISNUMBER(L1968),ISNUMBER(INDIRECT("FECHA_"&amp;$B1968,1))), IF(L1968&lt;=INDIRECT("FECHA_"&amp;$B1968,1),"INCUMPLIDA","PROCESO"), "VERIFICAR FECHA")),"SIN VALOR AVANCE")</f>
        <v>PROCESO</v>
      </c>
    </row>
    <row r="1969" spans="1:17" ht="90">
      <c r="A1969" s="167" t="s">
        <v>19</v>
      </c>
      <c r="B1969" s="148" t="s">
        <v>13</v>
      </c>
      <c r="C1969" s="579" t="s">
        <v>66</v>
      </c>
      <c r="D1969" s="579" t="s">
        <v>67</v>
      </c>
      <c r="E1969" s="563" t="s">
        <v>5114</v>
      </c>
      <c r="F1969" s="563" t="s">
        <v>711</v>
      </c>
      <c r="G1969" s="150" t="s">
        <v>712</v>
      </c>
      <c r="H1969" s="150" t="s">
        <v>713</v>
      </c>
      <c r="I1969" s="128" t="s">
        <v>699</v>
      </c>
      <c r="J1969" s="166">
        <v>1</v>
      </c>
      <c r="K1969" s="186">
        <v>45931</v>
      </c>
      <c r="L1969" s="186">
        <v>46022</v>
      </c>
      <c r="M1969" s="513">
        <f t="shared" si="79"/>
        <v>13</v>
      </c>
      <c r="N1969" s="158">
        <v>0</v>
      </c>
      <c r="O1969" s="128" t="s">
        <v>5107</v>
      </c>
      <c r="P1969" s="511">
        <f t="shared" si="80"/>
        <v>0</v>
      </c>
      <c r="Q1969" s="512" t="str" cm="1">
        <f t="array" aca="1" ref="Q1969" ca="1">IF(ISNUMBER(P1969),IF(P1969=100%,"CUMPLIDA",IF(AND(ISNUMBER(L1969),ISNUMBER(INDIRECT("FECHA_"&amp;$B1969,1))), IF(L1969&lt;=INDIRECT("FECHA_"&amp;$B1969,1),"INCUMPLIDA","PROCESO"), "VERIFICAR FECHA")),"SIN VALOR AVANCE")</f>
        <v>PROCESO</v>
      </c>
    </row>
    <row r="1970" spans="1:17" ht="105">
      <c r="A1970" s="167" t="s">
        <v>19</v>
      </c>
      <c r="B1970" s="148" t="s">
        <v>13</v>
      </c>
      <c r="C1970" s="579"/>
      <c r="D1970" s="579"/>
      <c r="E1970" s="563"/>
      <c r="F1970" s="563"/>
      <c r="G1970" s="150" t="s">
        <v>714</v>
      </c>
      <c r="H1970" s="150" t="s">
        <v>715</v>
      </c>
      <c r="I1970" s="128" t="s">
        <v>716</v>
      </c>
      <c r="J1970" s="166">
        <v>6</v>
      </c>
      <c r="K1970" s="186">
        <v>45931</v>
      </c>
      <c r="L1970" s="186">
        <v>46660</v>
      </c>
      <c r="M1970" s="513">
        <f t="shared" si="79"/>
        <v>104.14285714285714</v>
      </c>
      <c r="N1970" s="158">
        <v>0</v>
      </c>
      <c r="O1970" s="128" t="s">
        <v>5115</v>
      </c>
      <c r="P1970" s="511">
        <f t="shared" si="80"/>
        <v>0</v>
      </c>
      <c r="Q1970" s="512" t="str" cm="1">
        <f t="array" aca="1" ref="Q1970" ca="1">IF(ISNUMBER(P1970),IF(P1970=100%,"CUMPLIDA",IF(AND(ISNUMBER(L1970),ISNUMBER(INDIRECT("FECHA_"&amp;$B1970,1))), IF(L1970&lt;=INDIRECT("FECHA_"&amp;$B1970,1),"INCUMPLIDA","PROCESO"), "VERIFICAR FECHA")),"SIN VALOR AVANCE")</f>
        <v>PROCESO</v>
      </c>
    </row>
    <row r="1971" spans="1:17" ht="120.75">
      <c r="A1971" s="167" t="s">
        <v>19</v>
      </c>
      <c r="B1971" s="148" t="s">
        <v>13</v>
      </c>
      <c r="C1971" s="579"/>
      <c r="D1971" s="579"/>
      <c r="E1971" s="563"/>
      <c r="F1971" s="563"/>
      <c r="G1971" s="150" t="s">
        <v>717</v>
      </c>
      <c r="H1971" s="150" t="s">
        <v>718</v>
      </c>
      <c r="I1971" s="128" t="s">
        <v>719</v>
      </c>
      <c r="J1971" s="166">
        <v>4</v>
      </c>
      <c r="K1971" s="186">
        <v>45870</v>
      </c>
      <c r="L1971" s="186">
        <v>46234</v>
      </c>
      <c r="M1971" s="513">
        <f t="shared" si="79"/>
        <v>52</v>
      </c>
      <c r="N1971" s="158">
        <v>0</v>
      </c>
      <c r="O1971" s="128" t="s">
        <v>5116</v>
      </c>
      <c r="P1971" s="511">
        <f t="shared" si="80"/>
        <v>0</v>
      </c>
      <c r="Q1971" s="512" t="str" cm="1">
        <f t="array" aca="1" ref="Q1971" ca="1">IF(ISNUMBER(P1971),IF(P1971=100%,"CUMPLIDA",IF(AND(ISNUMBER(L1971),ISNUMBER(INDIRECT("FECHA_"&amp;$B1971,1))), IF(L1971&lt;=INDIRECT("FECHA_"&amp;$B1971,1),"INCUMPLIDA","PROCESO"), "VERIFICAR FECHA")),"SIN VALOR AVANCE")</f>
        <v>PROCESO</v>
      </c>
    </row>
    <row r="1972" spans="1:17" ht="210.75">
      <c r="A1972" s="135" t="s">
        <v>12</v>
      </c>
      <c r="B1972" s="148" t="s">
        <v>13</v>
      </c>
      <c r="C1972" s="564" t="s">
        <v>720</v>
      </c>
      <c r="D1972" s="564" t="s">
        <v>721</v>
      </c>
      <c r="E1972" s="563" t="s">
        <v>722</v>
      </c>
      <c r="F1972" s="563" t="s">
        <v>723</v>
      </c>
      <c r="G1972" s="150" t="s">
        <v>724</v>
      </c>
      <c r="H1972" s="128" t="s">
        <v>725</v>
      </c>
      <c r="I1972" s="128" t="s">
        <v>726</v>
      </c>
      <c r="J1972" s="151">
        <v>1</v>
      </c>
      <c r="K1972" s="152">
        <v>44136</v>
      </c>
      <c r="L1972" s="152">
        <v>44865</v>
      </c>
      <c r="M1972" s="513">
        <f t="shared" si="79"/>
        <v>104.14285714285714</v>
      </c>
      <c r="N1972" s="154">
        <v>1</v>
      </c>
      <c r="O1972" s="128" t="s">
        <v>5117</v>
      </c>
      <c r="P1972" s="511">
        <f t="shared" si="80"/>
        <v>1</v>
      </c>
      <c r="Q1972" s="512" t="str" cm="1">
        <f t="array" aca="1" ref="Q1972" ca="1">IF(ISNUMBER(P1972),IF(P1972=100%,"CUMPLIDA",IF(AND(ISNUMBER(L1972),ISNUMBER(INDIRECT("FECHA_"&amp;$B1972,1))), IF(L1972&lt;=INDIRECT("FECHA_"&amp;$B1972,1),"INCUMPLIDA","PROCESO"), "VERIFICAR FECHA")),"SIN VALOR AVANCE")</f>
        <v>CUMPLIDA</v>
      </c>
    </row>
    <row r="1973" spans="1:17" ht="195.75">
      <c r="A1973" s="135" t="s">
        <v>12</v>
      </c>
      <c r="B1973" s="148" t="s">
        <v>13</v>
      </c>
      <c r="C1973" s="564"/>
      <c r="D1973" s="564"/>
      <c r="E1973" s="563"/>
      <c r="F1973" s="563"/>
      <c r="G1973" s="150" t="s">
        <v>727</v>
      </c>
      <c r="H1973" s="128" t="s">
        <v>725</v>
      </c>
      <c r="I1973" s="128" t="s">
        <v>726</v>
      </c>
      <c r="J1973" s="151">
        <v>1</v>
      </c>
      <c r="K1973" s="152">
        <v>44866</v>
      </c>
      <c r="L1973" s="152">
        <v>46203</v>
      </c>
      <c r="M1973" s="513">
        <f t="shared" si="79"/>
        <v>191</v>
      </c>
      <c r="N1973" s="154">
        <v>0.59230000000000005</v>
      </c>
      <c r="O1973" s="128" t="s">
        <v>5118</v>
      </c>
      <c r="P1973" s="511">
        <f t="shared" si="80"/>
        <v>0.59230000000000005</v>
      </c>
      <c r="Q1973" s="512" t="str" cm="1">
        <f t="array" aca="1" ref="Q1973" ca="1">IF(ISNUMBER(P1973),IF(P1973=100%,"CUMPLIDA",IF(AND(ISNUMBER(L1973),ISNUMBER(INDIRECT("FECHA_"&amp;$B1973,1))), IF(L1973&lt;=INDIRECT("FECHA_"&amp;$B1973,1),"INCUMPLIDA","PROCESO"), "VERIFICAR FECHA")),"SIN VALOR AVANCE")</f>
        <v>PROCESO</v>
      </c>
    </row>
    <row r="1974" spans="1:17" ht="225.75">
      <c r="A1974" s="135" t="s">
        <v>12</v>
      </c>
      <c r="B1974" s="148" t="s">
        <v>13</v>
      </c>
      <c r="C1974" s="149" t="s">
        <v>728</v>
      </c>
      <c r="D1974" s="149" t="s">
        <v>721</v>
      </c>
      <c r="E1974" s="150" t="s">
        <v>729</v>
      </c>
      <c r="F1974" s="150" t="s">
        <v>730</v>
      </c>
      <c r="G1974" s="150" t="s">
        <v>731</v>
      </c>
      <c r="H1974" s="128" t="s">
        <v>725</v>
      </c>
      <c r="I1974" s="128" t="s">
        <v>726</v>
      </c>
      <c r="J1974" s="151">
        <v>1</v>
      </c>
      <c r="K1974" s="152">
        <v>44928</v>
      </c>
      <c r="L1974" s="152">
        <v>46112</v>
      </c>
      <c r="M1974" s="513">
        <f t="shared" si="79"/>
        <v>169.14285714285714</v>
      </c>
      <c r="N1974" s="154">
        <v>0.97650000000000003</v>
      </c>
      <c r="O1974" s="128" t="s">
        <v>5119</v>
      </c>
      <c r="P1974" s="511">
        <f t="shared" si="80"/>
        <v>0.97650000000000003</v>
      </c>
      <c r="Q1974" s="512" t="str" cm="1">
        <f t="array" aca="1" ref="Q1974" ca="1">IF(ISNUMBER(P1974),IF(P1974=100%,"CUMPLIDA",IF(AND(ISNUMBER(L1974),ISNUMBER(INDIRECT("FECHA_"&amp;$B1974,1))), IF(L1974&lt;=INDIRECT("FECHA_"&amp;$B1974,1),"INCUMPLIDA","PROCESO"), "VERIFICAR FECHA")),"SIN VALOR AVANCE")</f>
        <v>PROCESO</v>
      </c>
    </row>
    <row r="1975" spans="1:17" ht="285.75">
      <c r="A1975" s="135" t="s">
        <v>12</v>
      </c>
      <c r="B1975" s="148" t="s">
        <v>13</v>
      </c>
      <c r="C1975" s="149" t="s">
        <v>732</v>
      </c>
      <c r="D1975" s="149" t="s">
        <v>733</v>
      </c>
      <c r="E1975" s="150" t="s">
        <v>734</v>
      </c>
      <c r="F1975" s="150" t="s">
        <v>735</v>
      </c>
      <c r="G1975" s="150" t="s">
        <v>736</v>
      </c>
      <c r="H1975" s="136" t="s">
        <v>725</v>
      </c>
      <c r="I1975" s="128" t="s">
        <v>726</v>
      </c>
      <c r="J1975" s="151">
        <v>1</v>
      </c>
      <c r="K1975" s="152">
        <v>44928</v>
      </c>
      <c r="L1975" s="152">
        <v>46112</v>
      </c>
      <c r="M1975" s="513">
        <f t="shared" si="79"/>
        <v>169.14285714285714</v>
      </c>
      <c r="N1975" s="154">
        <v>0.97650000000000003</v>
      </c>
      <c r="O1975" s="128" t="s">
        <v>5120</v>
      </c>
      <c r="P1975" s="511">
        <f t="shared" si="80"/>
        <v>0.97650000000000003</v>
      </c>
      <c r="Q1975" s="512" t="str" cm="1">
        <f t="array" aca="1" ref="Q1975" ca="1">IF(ISNUMBER(P1975),IF(P1975=100%,"CUMPLIDA",IF(AND(ISNUMBER(L1975),ISNUMBER(INDIRECT("FECHA_"&amp;$B1975,1))), IF(L1975&lt;=INDIRECT("FECHA_"&amp;$B1975,1),"INCUMPLIDA","PROCESO"), "VERIFICAR FECHA")),"SIN VALOR AVANCE")</f>
        <v>PROCESO</v>
      </c>
    </row>
    <row r="1976" spans="1:17" ht="150.75">
      <c r="A1976" s="135" t="s">
        <v>12</v>
      </c>
      <c r="B1976" s="148" t="s">
        <v>13</v>
      </c>
      <c r="C1976" s="149" t="s">
        <v>737</v>
      </c>
      <c r="D1976" s="149" t="s">
        <v>738</v>
      </c>
      <c r="E1976" s="150" t="s">
        <v>739</v>
      </c>
      <c r="F1976" s="150" t="s">
        <v>740</v>
      </c>
      <c r="G1976" s="150" t="s">
        <v>741</v>
      </c>
      <c r="H1976" s="128" t="s">
        <v>742</v>
      </c>
      <c r="I1976" s="128" t="s">
        <v>743</v>
      </c>
      <c r="J1976" s="151">
        <v>1</v>
      </c>
      <c r="K1976" s="152">
        <v>44928</v>
      </c>
      <c r="L1976" s="152">
        <v>46387</v>
      </c>
      <c r="M1976" s="513">
        <f t="shared" si="79"/>
        <v>208.42857142857142</v>
      </c>
      <c r="N1976" s="154">
        <v>0.6482</v>
      </c>
      <c r="O1976" s="128" t="s">
        <v>5121</v>
      </c>
      <c r="P1976" s="511">
        <f t="shared" si="80"/>
        <v>0.6482</v>
      </c>
      <c r="Q1976" s="512" t="str" cm="1">
        <f t="array" aca="1" ref="Q1976" ca="1">IF(ISNUMBER(P1976),IF(P1976=100%,"CUMPLIDA",IF(AND(ISNUMBER(L1976),ISNUMBER(INDIRECT("FECHA_"&amp;$B1976,1))), IF(L1976&lt;=INDIRECT("FECHA_"&amp;$B1976,1),"INCUMPLIDA","PROCESO"), "VERIFICAR FECHA")),"SIN VALOR AVANCE")</f>
        <v>PROCESO</v>
      </c>
    </row>
    <row r="1977" spans="1:17" ht="165.75">
      <c r="A1977" s="135" t="s">
        <v>12</v>
      </c>
      <c r="B1977" s="148" t="s">
        <v>13</v>
      </c>
      <c r="C1977" s="498" t="s">
        <v>744</v>
      </c>
      <c r="D1977" s="498" t="s">
        <v>745</v>
      </c>
      <c r="E1977" s="499" t="s">
        <v>746</v>
      </c>
      <c r="F1977" s="500" t="s">
        <v>747</v>
      </c>
      <c r="G1977" s="150" t="s">
        <v>748</v>
      </c>
      <c r="H1977" s="136" t="s">
        <v>742</v>
      </c>
      <c r="I1977" s="156" t="s">
        <v>749</v>
      </c>
      <c r="J1977" s="151">
        <v>1</v>
      </c>
      <c r="K1977" s="152">
        <v>44928</v>
      </c>
      <c r="L1977" s="152">
        <v>46234</v>
      </c>
      <c r="M1977" s="513">
        <f t="shared" si="79"/>
        <v>186.57142857142858</v>
      </c>
      <c r="N1977" s="154">
        <v>0.97799999999999998</v>
      </c>
      <c r="O1977" s="157" t="s">
        <v>5122</v>
      </c>
      <c r="P1977" s="511">
        <f t="shared" si="80"/>
        <v>0.97799999999999998</v>
      </c>
      <c r="Q1977" s="512" t="str" cm="1">
        <f t="array" aca="1" ref="Q1977" ca="1">IF(ISNUMBER(P1977),IF(P1977=100%,"CUMPLIDA",IF(AND(ISNUMBER(L1977),ISNUMBER(INDIRECT("FECHA_"&amp;$B1977,1))), IF(L1977&lt;=INDIRECT("FECHA_"&amp;$B1977,1),"INCUMPLIDA","PROCESO"), "VERIFICAR FECHA")),"SIN VALOR AVANCE")</f>
        <v>PROCESO</v>
      </c>
    </row>
    <row r="1978" spans="1:17" ht="105.75">
      <c r="A1978" s="135" t="s">
        <v>12</v>
      </c>
      <c r="B1978" s="148" t="s">
        <v>13</v>
      </c>
      <c r="C1978" s="564" t="s">
        <v>750</v>
      </c>
      <c r="D1978" s="564" t="s">
        <v>751</v>
      </c>
      <c r="E1978" s="563" t="s">
        <v>5123</v>
      </c>
      <c r="F1978" s="563" t="s">
        <v>752</v>
      </c>
      <c r="G1978" s="563" t="s">
        <v>753</v>
      </c>
      <c r="H1978" s="128" t="s">
        <v>754</v>
      </c>
      <c r="I1978" s="128" t="s">
        <v>755</v>
      </c>
      <c r="J1978" s="158">
        <v>1</v>
      </c>
      <c r="K1978" s="159">
        <v>42064</v>
      </c>
      <c r="L1978" s="159">
        <v>42277</v>
      </c>
      <c r="M1978" s="513">
        <f t="shared" si="79"/>
        <v>30.428571428571427</v>
      </c>
      <c r="N1978" s="158">
        <v>1</v>
      </c>
      <c r="O1978" s="160" t="s">
        <v>5124</v>
      </c>
      <c r="P1978" s="511">
        <f t="shared" si="80"/>
        <v>1</v>
      </c>
      <c r="Q1978" s="512" t="str" cm="1">
        <f t="array" aca="1" ref="Q1978" ca="1">IF(ISNUMBER(P1978),IF(P1978=100%,"CUMPLIDA",IF(AND(ISNUMBER(L1978),ISNUMBER(INDIRECT("FECHA_"&amp;$B1978,1))), IF(L1978&lt;=INDIRECT("FECHA_"&amp;$B1978,1),"INCUMPLIDA","PROCESO"), "VERIFICAR FECHA")),"SIN VALOR AVANCE")</f>
        <v>CUMPLIDA</v>
      </c>
    </row>
    <row r="1979" spans="1:17" ht="105.75">
      <c r="A1979" s="135" t="s">
        <v>12</v>
      </c>
      <c r="B1979" s="148" t="s">
        <v>13</v>
      </c>
      <c r="C1979" s="564"/>
      <c r="D1979" s="564"/>
      <c r="E1979" s="563"/>
      <c r="F1979" s="563"/>
      <c r="G1979" s="563"/>
      <c r="H1979" s="128" t="s">
        <v>756</v>
      </c>
      <c r="I1979" s="128" t="s">
        <v>757</v>
      </c>
      <c r="J1979" s="158">
        <v>1</v>
      </c>
      <c r="K1979" s="159">
        <v>42064</v>
      </c>
      <c r="L1979" s="159">
        <v>42308</v>
      </c>
      <c r="M1979" s="513">
        <f t="shared" si="79"/>
        <v>34.857142857142854</v>
      </c>
      <c r="N1979" s="158">
        <v>1</v>
      </c>
      <c r="O1979" s="160" t="s">
        <v>5125</v>
      </c>
      <c r="P1979" s="511">
        <f t="shared" si="80"/>
        <v>1</v>
      </c>
      <c r="Q1979" s="512" t="str" cm="1">
        <f t="array" aca="1" ref="Q1979" ca="1">IF(ISNUMBER(P1979),IF(P1979=100%,"CUMPLIDA",IF(AND(ISNUMBER(L1979),ISNUMBER(INDIRECT("FECHA_"&amp;$B1979,1))), IF(L1979&lt;=INDIRECT("FECHA_"&amp;$B1979,1),"INCUMPLIDA","PROCESO"), "VERIFICAR FECHA")),"SIN VALOR AVANCE")</f>
        <v>CUMPLIDA</v>
      </c>
    </row>
    <row r="1980" spans="1:17" ht="285.75">
      <c r="A1980" s="135" t="s">
        <v>12</v>
      </c>
      <c r="B1980" s="148" t="s">
        <v>13</v>
      </c>
      <c r="C1980" s="564"/>
      <c r="D1980" s="564"/>
      <c r="E1980" s="563"/>
      <c r="F1980" s="563"/>
      <c r="G1980" s="563" t="s">
        <v>758</v>
      </c>
      <c r="H1980" s="128" t="s">
        <v>759</v>
      </c>
      <c r="I1980" s="161" t="s">
        <v>760</v>
      </c>
      <c r="J1980" s="162">
        <v>2874988645</v>
      </c>
      <c r="K1980" s="152">
        <v>45839</v>
      </c>
      <c r="L1980" s="152">
        <v>46204</v>
      </c>
      <c r="M1980" s="513">
        <f t="shared" si="79"/>
        <v>52.142857142857146</v>
      </c>
      <c r="N1980" s="163">
        <v>0</v>
      </c>
      <c r="O1980" s="164" t="s">
        <v>5126</v>
      </c>
      <c r="P1980" s="511">
        <f t="shared" si="80"/>
        <v>0</v>
      </c>
      <c r="Q1980" s="512" t="str" cm="1">
        <f t="array" aca="1" ref="Q1980" ca="1">IF(ISNUMBER(P1980),IF(P1980=100%,"CUMPLIDA",IF(AND(ISNUMBER(L1980),ISNUMBER(INDIRECT("FECHA_"&amp;$B1980,1))), IF(L1980&lt;=INDIRECT("FECHA_"&amp;$B1980,1),"INCUMPLIDA","PROCESO"), "VERIFICAR FECHA")),"SIN VALOR AVANCE")</f>
        <v>PROCESO</v>
      </c>
    </row>
    <row r="1981" spans="1:17" ht="300.75">
      <c r="A1981" s="135" t="s">
        <v>12</v>
      </c>
      <c r="B1981" s="148" t="s">
        <v>13</v>
      </c>
      <c r="C1981" s="564"/>
      <c r="D1981" s="564"/>
      <c r="E1981" s="563"/>
      <c r="F1981" s="563"/>
      <c r="G1981" s="563"/>
      <c r="H1981" s="128" t="s">
        <v>761</v>
      </c>
      <c r="I1981" s="128" t="s">
        <v>762</v>
      </c>
      <c r="J1981" s="162">
        <v>2874988645</v>
      </c>
      <c r="K1981" s="152">
        <v>45839</v>
      </c>
      <c r="L1981" s="152">
        <v>46204</v>
      </c>
      <c r="M1981" s="513">
        <f t="shared" si="79"/>
        <v>52.142857142857146</v>
      </c>
      <c r="N1981" s="162">
        <v>0</v>
      </c>
      <c r="O1981" s="164" t="s">
        <v>5127</v>
      </c>
      <c r="P1981" s="511">
        <f t="shared" si="80"/>
        <v>0</v>
      </c>
      <c r="Q1981" s="512" t="str" cm="1">
        <f t="array" aca="1" ref="Q1981" ca="1">IF(ISNUMBER(P1981),IF(P1981=100%,"CUMPLIDA",IF(AND(ISNUMBER(L1981),ISNUMBER(INDIRECT("FECHA_"&amp;$B1981,1))), IF(L1981&lt;=INDIRECT("FECHA_"&amp;$B1981,1),"INCUMPLIDA","PROCESO"), "VERIFICAR FECHA")),"SIN VALOR AVANCE")</f>
        <v>PROCESO</v>
      </c>
    </row>
    <row r="1982" spans="1:17" ht="165.75">
      <c r="A1982" s="135" t="s">
        <v>12</v>
      </c>
      <c r="B1982" s="148" t="s">
        <v>13</v>
      </c>
      <c r="C1982" s="564"/>
      <c r="D1982" s="564"/>
      <c r="E1982" s="563"/>
      <c r="F1982" s="563"/>
      <c r="G1982" s="150" t="s">
        <v>763</v>
      </c>
      <c r="H1982" s="128" t="s">
        <v>764</v>
      </c>
      <c r="I1982" s="128" t="s">
        <v>765</v>
      </c>
      <c r="J1982" s="158">
        <v>1</v>
      </c>
      <c r="K1982" s="159">
        <v>43952</v>
      </c>
      <c r="L1982" s="159">
        <v>44196</v>
      </c>
      <c r="M1982" s="513">
        <f t="shared" ref="M1982:M2045" si="81">(L1982-K1982)/7</f>
        <v>34.857142857142854</v>
      </c>
      <c r="N1982" s="158">
        <v>1</v>
      </c>
      <c r="O1982" s="160" t="s">
        <v>5128</v>
      </c>
      <c r="P1982" s="511">
        <f t="shared" si="80"/>
        <v>1</v>
      </c>
      <c r="Q1982" s="512" t="str" cm="1">
        <f t="array" aca="1" ref="Q1982" ca="1">IF(ISNUMBER(P1982),IF(P1982=100%,"CUMPLIDA",IF(AND(ISNUMBER(L1982),ISNUMBER(INDIRECT("FECHA_"&amp;$B1982,1))), IF(L1982&lt;=INDIRECT("FECHA_"&amp;$B1982,1),"INCUMPLIDA","PROCESO"), "VERIFICAR FECHA")),"SIN VALOR AVANCE")</f>
        <v>CUMPLIDA</v>
      </c>
    </row>
    <row r="1983" spans="1:17" ht="165.75">
      <c r="A1983" s="135" t="s">
        <v>12</v>
      </c>
      <c r="B1983" s="148" t="s">
        <v>13</v>
      </c>
      <c r="C1983" s="564" t="s">
        <v>766</v>
      </c>
      <c r="D1983" s="564" t="s">
        <v>767</v>
      </c>
      <c r="E1983" s="563" t="s">
        <v>5129</v>
      </c>
      <c r="F1983" s="563" t="s">
        <v>768</v>
      </c>
      <c r="G1983" s="150" t="s">
        <v>769</v>
      </c>
      <c r="H1983" s="128" t="s">
        <v>770</v>
      </c>
      <c r="I1983" s="128" t="s">
        <v>771</v>
      </c>
      <c r="J1983" s="158">
        <v>1</v>
      </c>
      <c r="K1983" s="152">
        <v>44172</v>
      </c>
      <c r="L1983" s="152">
        <v>44211</v>
      </c>
      <c r="M1983" s="513">
        <f t="shared" si="81"/>
        <v>5.5714285714285712</v>
      </c>
      <c r="N1983" s="165">
        <v>1</v>
      </c>
      <c r="O1983" s="128" t="s">
        <v>5130</v>
      </c>
      <c r="P1983" s="511">
        <f t="shared" si="80"/>
        <v>1</v>
      </c>
      <c r="Q1983" s="512" t="str" cm="1">
        <f t="array" aca="1" ref="Q1983" ca="1">IF(ISNUMBER(P1983),IF(P1983=100%,"CUMPLIDA",IF(AND(ISNUMBER(L1983),ISNUMBER(INDIRECT("FECHA_"&amp;$B1983,1))), IF(L1983&lt;=INDIRECT("FECHA_"&amp;$B1983,1),"INCUMPLIDA","PROCESO"), "VERIFICAR FECHA")),"SIN VALOR AVANCE")</f>
        <v>CUMPLIDA</v>
      </c>
    </row>
    <row r="1984" spans="1:17" ht="180.75">
      <c r="A1984" s="135" t="s">
        <v>12</v>
      </c>
      <c r="B1984" s="148" t="s">
        <v>13</v>
      </c>
      <c r="C1984" s="564"/>
      <c r="D1984" s="564"/>
      <c r="E1984" s="563"/>
      <c r="F1984" s="563"/>
      <c r="G1984" s="563" t="s">
        <v>772</v>
      </c>
      <c r="H1984" s="128" t="s">
        <v>773</v>
      </c>
      <c r="I1984" s="161" t="s">
        <v>760</v>
      </c>
      <c r="J1984" s="151">
        <v>1</v>
      </c>
      <c r="K1984" s="152">
        <v>44928</v>
      </c>
      <c r="L1984" s="152">
        <v>46022</v>
      </c>
      <c r="M1984" s="513">
        <f t="shared" si="81"/>
        <v>156.28571428571428</v>
      </c>
      <c r="N1984" s="154">
        <v>1</v>
      </c>
      <c r="O1984" s="128" t="s">
        <v>5131</v>
      </c>
      <c r="P1984" s="511">
        <f t="shared" si="80"/>
        <v>1</v>
      </c>
      <c r="Q1984" s="512" t="str" cm="1">
        <f t="array" aca="1" ref="Q1984" ca="1">IF(ISNUMBER(P1984),IF(P1984=100%,"CUMPLIDA",IF(AND(ISNUMBER(L1984),ISNUMBER(INDIRECT("FECHA_"&amp;$B1984,1))), IF(L1984&lt;=INDIRECT("FECHA_"&amp;$B1984,1),"INCUMPLIDA","PROCESO"), "VERIFICAR FECHA")),"SIN VALOR AVANCE")</f>
        <v>CUMPLIDA</v>
      </c>
    </row>
    <row r="1985" spans="1:17" ht="210.75">
      <c r="A1985" s="135" t="s">
        <v>12</v>
      </c>
      <c r="B1985" s="148" t="s">
        <v>13</v>
      </c>
      <c r="C1985" s="564"/>
      <c r="D1985" s="564"/>
      <c r="E1985" s="563"/>
      <c r="F1985" s="563"/>
      <c r="G1985" s="563"/>
      <c r="H1985" s="128" t="s">
        <v>774</v>
      </c>
      <c r="I1985" s="128" t="s">
        <v>775</v>
      </c>
      <c r="J1985" s="151">
        <v>1</v>
      </c>
      <c r="K1985" s="152">
        <v>44928</v>
      </c>
      <c r="L1985" s="152">
        <v>46387</v>
      </c>
      <c r="M1985" s="513">
        <f t="shared" si="81"/>
        <v>208.42857142857142</v>
      </c>
      <c r="N1985" s="154">
        <v>0.97470000000000001</v>
      </c>
      <c r="O1985" s="128" t="s">
        <v>5132</v>
      </c>
      <c r="P1985" s="511">
        <f t="shared" si="80"/>
        <v>0.97470000000000001</v>
      </c>
      <c r="Q1985" s="512" t="str" cm="1">
        <f t="array" aca="1" ref="Q1985" ca="1">IF(ISNUMBER(P1985),IF(P1985=100%,"CUMPLIDA",IF(AND(ISNUMBER(L1985),ISNUMBER(INDIRECT("FECHA_"&amp;$B1985,1))), IF(L1985&lt;=INDIRECT("FECHA_"&amp;$B1985,1),"INCUMPLIDA","PROCESO"), "VERIFICAR FECHA")),"SIN VALOR AVANCE")</f>
        <v>PROCESO</v>
      </c>
    </row>
    <row r="1986" spans="1:17" ht="195.75">
      <c r="A1986" s="135" t="s">
        <v>12</v>
      </c>
      <c r="B1986" s="148" t="s">
        <v>13</v>
      </c>
      <c r="C1986" s="564"/>
      <c r="D1986" s="564"/>
      <c r="E1986" s="563"/>
      <c r="F1986" s="563"/>
      <c r="G1986" s="563" t="s">
        <v>776</v>
      </c>
      <c r="H1986" s="128" t="s">
        <v>773</v>
      </c>
      <c r="I1986" s="128" t="s">
        <v>777</v>
      </c>
      <c r="J1986" s="151">
        <v>1</v>
      </c>
      <c r="K1986" s="152">
        <v>44928</v>
      </c>
      <c r="L1986" s="152">
        <v>45657</v>
      </c>
      <c r="M1986" s="513">
        <f t="shared" si="81"/>
        <v>104.14285714285714</v>
      </c>
      <c r="N1986" s="154">
        <v>1</v>
      </c>
      <c r="O1986" s="128" t="s">
        <v>5133</v>
      </c>
      <c r="P1986" s="511">
        <f t="shared" si="80"/>
        <v>1</v>
      </c>
      <c r="Q1986" s="512" t="str" cm="1">
        <f t="array" aca="1" ref="Q1986" ca="1">IF(ISNUMBER(P1986),IF(P1986=100%,"CUMPLIDA",IF(AND(ISNUMBER(L1986),ISNUMBER(INDIRECT("FECHA_"&amp;$B1986,1))), IF(L1986&lt;=INDIRECT("FECHA_"&amp;$B1986,1),"INCUMPLIDA","PROCESO"), "VERIFICAR FECHA")),"SIN VALOR AVANCE")</f>
        <v>CUMPLIDA</v>
      </c>
    </row>
    <row r="1987" spans="1:17" ht="210.75">
      <c r="A1987" s="135" t="s">
        <v>12</v>
      </c>
      <c r="B1987" s="148" t="s">
        <v>13</v>
      </c>
      <c r="C1987" s="564"/>
      <c r="D1987" s="564"/>
      <c r="E1987" s="563"/>
      <c r="F1987" s="563"/>
      <c r="G1987" s="563"/>
      <c r="H1987" s="128" t="s">
        <v>774</v>
      </c>
      <c r="I1987" s="128" t="s">
        <v>775</v>
      </c>
      <c r="J1987" s="151">
        <v>1</v>
      </c>
      <c r="K1987" s="152">
        <v>44928</v>
      </c>
      <c r="L1987" s="152">
        <v>46022</v>
      </c>
      <c r="M1987" s="513">
        <f t="shared" si="81"/>
        <v>156.28571428571428</v>
      </c>
      <c r="N1987" s="154">
        <v>1</v>
      </c>
      <c r="O1987" s="128" t="s">
        <v>5134</v>
      </c>
      <c r="P1987" s="511">
        <f t="shared" si="80"/>
        <v>1</v>
      </c>
      <c r="Q1987" s="512" t="str" cm="1">
        <f t="array" aca="1" ref="Q1987" ca="1">IF(ISNUMBER(P1987),IF(P1987=100%,"CUMPLIDA",IF(AND(ISNUMBER(L1987),ISNUMBER(INDIRECT("FECHA_"&amp;$B1987,1))), IF(L1987&lt;=INDIRECT("FECHA_"&amp;$B1987,1),"INCUMPLIDA","PROCESO"), "VERIFICAR FECHA")),"SIN VALOR AVANCE")</f>
        <v>CUMPLIDA</v>
      </c>
    </row>
    <row r="1988" spans="1:17" ht="180.75">
      <c r="A1988" s="135" t="s">
        <v>12</v>
      </c>
      <c r="B1988" s="148" t="s">
        <v>13</v>
      </c>
      <c r="C1988" s="564"/>
      <c r="D1988" s="564"/>
      <c r="E1988" s="563"/>
      <c r="F1988" s="563"/>
      <c r="G1988" s="150" t="s">
        <v>778</v>
      </c>
      <c r="H1988" s="128" t="s">
        <v>779</v>
      </c>
      <c r="I1988" s="128" t="s">
        <v>780</v>
      </c>
      <c r="J1988" s="151">
        <v>1</v>
      </c>
      <c r="K1988" s="152">
        <v>44928</v>
      </c>
      <c r="L1988" s="152">
        <v>46203</v>
      </c>
      <c r="M1988" s="513">
        <f t="shared" si="81"/>
        <v>182.14285714285714</v>
      </c>
      <c r="N1988" s="154">
        <v>1.29E-2</v>
      </c>
      <c r="O1988" s="128" t="s">
        <v>5135</v>
      </c>
      <c r="P1988" s="511">
        <f t="shared" si="80"/>
        <v>1.29E-2</v>
      </c>
      <c r="Q1988" s="512" t="str" cm="1">
        <f t="array" aca="1" ref="Q1988" ca="1">IF(ISNUMBER(P1988),IF(P1988=100%,"CUMPLIDA",IF(AND(ISNUMBER(L1988),ISNUMBER(INDIRECT("FECHA_"&amp;$B1988,1))), IF(L1988&lt;=INDIRECT("FECHA_"&amp;$B1988,1),"INCUMPLIDA","PROCESO"), "VERIFICAR FECHA")),"SIN VALOR AVANCE")</f>
        <v>PROCESO</v>
      </c>
    </row>
    <row r="1989" spans="1:17" ht="210.75">
      <c r="A1989" s="135" t="s">
        <v>12</v>
      </c>
      <c r="B1989" s="148" t="s">
        <v>13</v>
      </c>
      <c r="C1989" s="564"/>
      <c r="D1989" s="564"/>
      <c r="E1989" s="563"/>
      <c r="F1989" s="563"/>
      <c r="G1989" s="563" t="s">
        <v>781</v>
      </c>
      <c r="H1989" s="128" t="s">
        <v>782</v>
      </c>
      <c r="I1989" s="128" t="s">
        <v>783</v>
      </c>
      <c r="J1989" s="151">
        <v>1</v>
      </c>
      <c r="K1989" s="152">
        <v>44928</v>
      </c>
      <c r="L1989" s="152">
        <v>46203</v>
      </c>
      <c r="M1989" s="513">
        <f t="shared" si="81"/>
        <v>182.14285714285714</v>
      </c>
      <c r="N1989" s="154">
        <v>0.1573</v>
      </c>
      <c r="O1989" s="128" t="s">
        <v>5136</v>
      </c>
      <c r="P1989" s="511">
        <f t="shared" si="80"/>
        <v>0.1573</v>
      </c>
      <c r="Q1989" s="512" t="str" cm="1">
        <f t="array" aca="1" ref="Q1989" ca="1">IF(ISNUMBER(P1989),IF(P1989=100%,"CUMPLIDA",IF(AND(ISNUMBER(L1989),ISNUMBER(INDIRECT("FECHA_"&amp;$B1989,1))), IF(L1989&lt;=INDIRECT("FECHA_"&amp;$B1989,1),"INCUMPLIDA","PROCESO"), "VERIFICAR FECHA")),"SIN VALOR AVANCE")</f>
        <v>PROCESO</v>
      </c>
    </row>
    <row r="1990" spans="1:17" ht="165.75">
      <c r="A1990" s="135" t="s">
        <v>12</v>
      </c>
      <c r="B1990" s="148" t="s">
        <v>13</v>
      </c>
      <c r="C1990" s="564"/>
      <c r="D1990" s="564"/>
      <c r="E1990" s="563"/>
      <c r="F1990" s="563"/>
      <c r="G1990" s="563"/>
      <c r="H1990" s="128" t="s">
        <v>784</v>
      </c>
      <c r="I1990" s="128" t="s">
        <v>785</v>
      </c>
      <c r="J1990" s="158">
        <v>3</v>
      </c>
      <c r="K1990" s="152">
        <v>44197</v>
      </c>
      <c r="L1990" s="152">
        <v>44651</v>
      </c>
      <c r="M1990" s="513">
        <f t="shared" si="81"/>
        <v>64.857142857142861</v>
      </c>
      <c r="N1990" s="165">
        <v>3</v>
      </c>
      <c r="O1990" s="128" t="s">
        <v>5137</v>
      </c>
      <c r="P1990" s="511">
        <f t="shared" si="80"/>
        <v>1</v>
      </c>
      <c r="Q1990" s="512" t="str" cm="1">
        <f t="array" aca="1" ref="Q1990" ca="1">IF(ISNUMBER(P1990),IF(P1990=100%,"CUMPLIDA",IF(AND(ISNUMBER(L1990),ISNUMBER(INDIRECT("FECHA_"&amp;$B1990,1))), IF(L1990&lt;=INDIRECT("FECHA_"&amp;$B1990,1),"INCUMPLIDA","PROCESO"), "VERIFICAR FECHA")),"SIN VALOR AVANCE")</f>
        <v>CUMPLIDA</v>
      </c>
    </row>
    <row r="1991" spans="1:17" ht="165.75">
      <c r="A1991" s="135" t="s">
        <v>12</v>
      </c>
      <c r="B1991" s="148" t="s">
        <v>13</v>
      </c>
      <c r="C1991" s="564" t="s">
        <v>548</v>
      </c>
      <c r="D1991" s="564" t="s">
        <v>786</v>
      </c>
      <c r="E1991" s="563" t="s">
        <v>787</v>
      </c>
      <c r="F1991" s="563" t="s">
        <v>788</v>
      </c>
      <c r="G1991" s="563" t="s">
        <v>789</v>
      </c>
      <c r="H1991" s="128" t="s">
        <v>790</v>
      </c>
      <c r="I1991" s="128" t="s">
        <v>791</v>
      </c>
      <c r="J1991" s="166">
        <v>2</v>
      </c>
      <c r="K1991" s="152">
        <v>45092</v>
      </c>
      <c r="L1991" s="152">
        <v>46203</v>
      </c>
      <c r="M1991" s="513">
        <f t="shared" si="81"/>
        <v>158.71428571428572</v>
      </c>
      <c r="N1991" s="165">
        <v>0.6</v>
      </c>
      <c r="O1991" s="128" t="s">
        <v>5138</v>
      </c>
      <c r="P1991" s="511">
        <f t="shared" si="80"/>
        <v>0.3</v>
      </c>
      <c r="Q1991" s="512" t="str" cm="1">
        <f t="array" aca="1" ref="Q1991" ca="1">IF(ISNUMBER(P1991),IF(P1991=100%,"CUMPLIDA",IF(AND(ISNUMBER(L1991),ISNUMBER(INDIRECT("FECHA_"&amp;$B1991,1))), IF(L1991&lt;=INDIRECT("FECHA_"&amp;$B1991,1),"INCUMPLIDA","PROCESO"), "VERIFICAR FECHA")),"SIN VALOR AVANCE")</f>
        <v>PROCESO</v>
      </c>
    </row>
    <row r="1992" spans="1:17" ht="165.75">
      <c r="A1992" s="135" t="s">
        <v>12</v>
      </c>
      <c r="B1992" s="148" t="s">
        <v>13</v>
      </c>
      <c r="C1992" s="564"/>
      <c r="D1992" s="564"/>
      <c r="E1992" s="563"/>
      <c r="F1992" s="563" t="s">
        <v>788</v>
      </c>
      <c r="G1992" s="563" t="s">
        <v>789</v>
      </c>
      <c r="H1992" s="128" t="s">
        <v>792</v>
      </c>
      <c r="I1992" s="128" t="s">
        <v>793</v>
      </c>
      <c r="J1992" s="166">
        <v>1</v>
      </c>
      <c r="K1992" s="152">
        <v>45123</v>
      </c>
      <c r="L1992" s="152">
        <v>45838</v>
      </c>
      <c r="M1992" s="513">
        <f t="shared" si="81"/>
        <v>102.14285714285714</v>
      </c>
      <c r="N1992" s="165">
        <v>1</v>
      </c>
      <c r="O1992" s="128" t="s">
        <v>5138</v>
      </c>
      <c r="P1992" s="511">
        <f t="shared" si="80"/>
        <v>1</v>
      </c>
      <c r="Q1992" s="512" t="str" cm="1">
        <f t="array" aca="1" ref="Q1992" ca="1">IF(ISNUMBER(P1992),IF(P1992=100%,"CUMPLIDA",IF(AND(ISNUMBER(L1992),ISNUMBER(INDIRECT("FECHA_"&amp;$B1992,1))), IF(L1992&lt;=INDIRECT("FECHA_"&amp;$B1992,1),"INCUMPLIDA","PROCESO"), "VERIFICAR FECHA")),"SIN VALOR AVANCE")</f>
        <v>CUMPLIDA</v>
      </c>
    </row>
    <row r="1993" spans="1:17" ht="165.75">
      <c r="A1993" s="135" t="s">
        <v>12</v>
      </c>
      <c r="B1993" s="148" t="s">
        <v>13</v>
      </c>
      <c r="C1993" s="564" t="s">
        <v>548</v>
      </c>
      <c r="D1993" s="564" t="s">
        <v>794</v>
      </c>
      <c r="E1993" s="563" t="s">
        <v>795</v>
      </c>
      <c r="F1993" s="563" t="s">
        <v>796</v>
      </c>
      <c r="G1993" s="563" t="s">
        <v>797</v>
      </c>
      <c r="H1993" s="128" t="s">
        <v>798</v>
      </c>
      <c r="I1993" s="128" t="s">
        <v>799</v>
      </c>
      <c r="J1993" s="166">
        <v>1</v>
      </c>
      <c r="K1993" s="152">
        <v>45122</v>
      </c>
      <c r="L1993" s="152">
        <v>45275</v>
      </c>
      <c r="M1993" s="513">
        <f t="shared" si="81"/>
        <v>21.857142857142858</v>
      </c>
      <c r="N1993" s="165">
        <v>1</v>
      </c>
      <c r="O1993" s="128" t="s">
        <v>5138</v>
      </c>
      <c r="P1993" s="511">
        <f t="shared" si="80"/>
        <v>1</v>
      </c>
      <c r="Q1993" s="512" t="str" cm="1">
        <f t="array" aca="1" ref="Q1993" ca="1">IF(ISNUMBER(P1993),IF(P1993=100%,"CUMPLIDA",IF(AND(ISNUMBER(L1993),ISNUMBER(INDIRECT("FECHA_"&amp;$B1993,1))), IF(L1993&lt;=INDIRECT("FECHA_"&amp;$B1993,1),"INCUMPLIDA","PROCESO"), "VERIFICAR FECHA")),"SIN VALOR AVANCE")</f>
        <v>CUMPLIDA</v>
      </c>
    </row>
    <row r="1994" spans="1:17" ht="165.75">
      <c r="A1994" s="135" t="s">
        <v>12</v>
      </c>
      <c r="B1994" s="148" t="s">
        <v>13</v>
      </c>
      <c r="C1994" s="564"/>
      <c r="D1994" s="564"/>
      <c r="E1994" s="563"/>
      <c r="F1994" s="563" t="s">
        <v>796</v>
      </c>
      <c r="G1994" s="563" t="s">
        <v>797</v>
      </c>
      <c r="H1994" s="128" t="s">
        <v>800</v>
      </c>
      <c r="I1994" s="128" t="s">
        <v>801</v>
      </c>
      <c r="J1994" s="166">
        <v>2</v>
      </c>
      <c r="K1994" s="152">
        <v>45139</v>
      </c>
      <c r="L1994" s="152">
        <v>46112</v>
      </c>
      <c r="M1994" s="513">
        <f t="shared" si="81"/>
        <v>139</v>
      </c>
      <c r="N1994" s="165">
        <v>1</v>
      </c>
      <c r="O1994" s="128" t="s">
        <v>5138</v>
      </c>
      <c r="P1994" s="511">
        <f t="shared" si="80"/>
        <v>0.5</v>
      </c>
      <c r="Q1994" s="512" t="str" cm="1">
        <f t="array" aca="1" ref="Q1994" ca="1">IF(ISNUMBER(P1994),IF(P1994=100%,"CUMPLIDA",IF(AND(ISNUMBER(L1994),ISNUMBER(INDIRECT("FECHA_"&amp;$B1994,1))), IF(L1994&lt;=INDIRECT("FECHA_"&amp;$B1994,1),"INCUMPLIDA","PROCESO"), "VERIFICAR FECHA")),"SIN VALOR AVANCE")</f>
        <v>PROCESO</v>
      </c>
    </row>
    <row r="1995" spans="1:17" ht="105.75">
      <c r="A1995" s="135" t="s">
        <v>12</v>
      </c>
      <c r="B1995" s="148" t="s">
        <v>13</v>
      </c>
      <c r="C1995" s="564" t="s">
        <v>548</v>
      </c>
      <c r="D1995" s="564" t="s">
        <v>802</v>
      </c>
      <c r="E1995" s="563" t="s">
        <v>803</v>
      </c>
      <c r="F1995" s="563" t="s">
        <v>804</v>
      </c>
      <c r="G1995" s="150" t="s">
        <v>805</v>
      </c>
      <c r="H1995" s="128" t="s">
        <v>806</v>
      </c>
      <c r="I1995" s="128" t="s">
        <v>807</v>
      </c>
      <c r="J1995" s="166">
        <v>1</v>
      </c>
      <c r="K1995" s="152">
        <v>45108</v>
      </c>
      <c r="L1995" s="152">
        <v>45291</v>
      </c>
      <c r="M1995" s="513">
        <f t="shared" si="81"/>
        <v>26.142857142857142</v>
      </c>
      <c r="N1995" s="165">
        <v>1</v>
      </c>
      <c r="O1995" s="128" t="s">
        <v>5139</v>
      </c>
      <c r="P1995" s="511">
        <f t="shared" si="80"/>
        <v>1</v>
      </c>
      <c r="Q1995" s="512" t="str" cm="1">
        <f t="array" aca="1" ref="Q1995" ca="1">IF(ISNUMBER(P1995),IF(P1995=100%,"CUMPLIDA",IF(AND(ISNUMBER(L1995),ISNUMBER(INDIRECT("FECHA_"&amp;$B1995,1))), IF(L1995&lt;=INDIRECT("FECHA_"&amp;$B1995,1),"INCUMPLIDA","PROCESO"), "VERIFICAR FECHA")),"SIN VALOR AVANCE")</f>
        <v>CUMPLIDA</v>
      </c>
    </row>
    <row r="1996" spans="1:17" ht="150.75">
      <c r="A1996" s="135" t="s">
        <v>12</v>
      </c>
      <c r="B1996" s="148" t="s">
        <v>13</v>
      </c>
      <c r="C1996" s="564"/>
      <c r="D1996" s="564"/>
      <c r="E1996" s="563"/>
      <c r="F1996" s="563" t="s">
        <v>804</v>
      </c>
      <c r="G1996" s="563" t="s">
        <v>808</v>
      </c>
      <c r="H1996" s="167" t="s">
        <v>809</v>
      </c>
      <c r="I1996" s="167" t="s">
        <v>810</v>
      </c>
      <c r="J1996" s="166">
        <v>1</v>
      </c>
      <c r="K1996" s="152">
        <v>45566</v>
      </c>
      <c r="L1996" s="152">
        <v>46295</v>
      </c>
      <c r="M1996" s="513">
        <f t="shared" si="81"/>
        <v>104.14285714285714</v>
      </c>
      <c r="N1996" s="165">
        <v>0</v>
      </c>
      <c r="O1996" s="128" t="s">
        <v>5140</v>
      </c>
      <c r="P1996" s="511">
        <f t="shared" si="80"/>
        <v>0</v>
      </c>
      <c r="Q1996" s="512" t="str" cm="1">
        <f t="array" aca="1" ref="Q1996" ca="1">IF(ISNUMBER(P1996),IF(P1996=100%,"CUMPLIDA",IF(AND(ISNUMBER(L1996),ISNUMBER(INDIRECT("FECHA_"&amp;$B1996,1))), IF(L1996&lt;=INDIRECT("FECHA_"&amp;$B1996,1),"INCUMPLIDA","PROCESO"), "VERIFICAR FECHA")),"SIN VALOR AVANCE")</f>
        <v>PROCESO</v>
      </c>
    </row>
    <row r="1997" spans="1:17" ht="150.75">
      <c r="A1997" s="135" t="s">
        <v>12</v>
      </c>
      <c r="B1997" s="148" t="s">
        <v>13</v>
      </c>
      <c r="C1997" s="564"/>
      <c r="D1997" s="564"/>
      <c r="E1997" s="563"/>
      <c r="F1997" s="563" t="s">
        <v>804</v>
      </c>
      <c r="G1997" s="563"/>
      <c r="H1997" s="167" t="s">
        <v>811</v>
      </c>
      <c r="I1997" s="167" t="s">
        <v>206</v>
      </c>
      <c r="J1997" s="166">
        <v>1</v>
      </c>
      <c r="K1997" s="152">
        <v>45566</v>
      </c>
      <c r="L1997" s="152">
        <v>46295</v>
      </c>
      <c r="M1997" s="513">
        <f t="shared" si="81"/>
        <v>104.14285714285714</v>
      </c>
      <c r="N1997" s="165">
        <v>0</v>
      </c>
      <c r="O1997" s="128" t="s">
        <v>5140</v>
      </c>
      <c r="P1997" s="511">
        <f t="shared" si="80"/>
        <v>0</v>
      </c>
      <c r="Q1997" s="512" t="str" cm="1">
        <f t="array" aca="1" ref="Q1997" ca="1">IF(ISNUMBER(P1997),IF(P1997=100%,"CUMPLIDA",IF(AND(ISNUMBER(L1997),ISNUMBER(INDIRECT("FECHA_"&amp;$B1997,1))), IF(L1997&lt;=INDIRECT("FECHA_"&amp;$B1997,1),"INCUMPLIDA","PROCESO"), "VERIFICAR FECHA")),"SIN VALOR AVANCE")</f>
        <v>PROCESO</v>
      </c>
    </row>
    <row r="1998" spans="1:17" ht="120.75">
      <c r="A1998" s="135" t="s">
        <v>12</v>
      </c>
      <c r="B1998" s="148" t="s">
        <v>13</v>
      </c>
      <c r="C1998" s="562" t="s">
        <v>207</v>
      </c>
      <c r="D1998" s="562" t="s">
        <v>812</v>
      </c>
      <c r="E1998" s="578" t="s">
        <v>5141</v>
      </c>
      <c r="F1998" s="563" t="s">
        <v>813</v>
      </c>
      <c r="G1998" s="565" t="s">
        <v>814</v>
      </c>
      <c r="H1998" s="133" t="s">
        <v>815</v>
      </c>
      <c r="I1998" s="128" t="s">
        <v>816</v>
      </c>
      <c r="J1998" s="166">
        <v>789</v>
      </c>
      <c r="K1998" s="134">
        <v>45278</v>
      </c>
      <c r="L1998" s="134">
        <v>45657</v>
      </c>
      <c r="M1998" s="513">
        <f t="shared" si="81"/>
        <v>54.142857142857146</v>
      </c>
      <c r="N1998" s="165">
        <v>789</v>
      </c>
      <c r="O1998" s="128" t="s">
        <v>5142</v>
      </c>
      <c r="P1998" s="511">
        <f t="shared" si="80"/>
        <v>1</v>
      </c>
      <c r="Q1998" s="512" t="str" cm="1">
        <f t="array" aca="1" ref="Q1998" ca="1">IF(ISNUMBER(P1998),IF(P1998=100%,"CUMPLIDA",IF(AND(ISNUMBER(L1998),ISNUMBER(INDIRECT("FECHA_"&amp;$B1998,1))), IF(L1998&lt;=INDIRECT("FECHA_"&amp;$B1998,1),"INCUMPLIDA","PROCESO"), "VERIFICAR FECHA")),"SIN VALOR AVANCE")</f>
        <v>CUMPLIDA</v>
      </c>
    </row>
    <row r="1999" spans="1:17" ht="120.75">
      <c r="A1999" s="135" t="s">
        <v>12</v>
      </c>
      <c r="B1999" s="148" t="s">
        <v>13</v>
      </c>
      <c r="C1999" s="562"/>
      <c r="D1999" s="562"/>
      <c r="E1999" s="563"/>
      <c r="F1999" s="563"/>
      <c r="G1999" s="565"/>
      <c r="H1999" s="133" t="s">
        <v>818</v>
      </c>
      <c r="I1999" s="128" t="s">
        <v>819</v>
      </c>
      <c r="J1999" s="158">
        <v>1</v>
      </c>
      <c r="K1999" s="134">
        <v>45278</v>
      </c>
      <c r="L1999" s="134">
        <v>45657</v>
      </c>
      <c r="M1999" s="513">
        <f t="shared" si="81"/>
        <v>54.142857142857146</v>
      </c>
      <c r="N1999" s="165">
        <v>1</v>
      </c>
      <c r="O1999" s="128" t="s">
        <v>5142</v>
      </c>
      <c r="P1999" s="511">
        <f t="shared" si="80"/>
        <v>1</v>
      </c>
      <c r="Q1999" s="512" t="str" cm="1">
        <f t="array" aca="1" ref="Q1999" ca="1">IF(ISNUMBER(P1999),IF(P1999=100%,"CUMPLIDA",IF(AND(ISNUMBER(L1999),ISNUMBER(INDIRECT("FECHA_"&amp;$B1999,1))), IF(L1999&lt;=INDIRECT("FECHA_"&amp;$B1999,1),"INCUMPLIDA","PROCESO"), "VERIFICAR FECHA")),"SIN VALOR AVANCE")</f>
        <v>CUMPLIDA</v>
      </c>
    </row>
    <row r="2000" spans="1:17" ht="120.75">
      <c r="A2000" s="501" t="s">
        <v>12</v>
      </c>
      <c r="B2000" s="502" t="s">
        <v>13</v>
      </c>
      <c r="C2000" s="562"/>
      <c r="D2000" s="562"/>
      <c r="E2000" s="563"/>
      <c r="F2000" s="563"/>
      <c r="G2000" s="565" t="s">
        <v>820</v>
      </c>
      <c r="H2000" s="137" t="s">
        <v>821</v>
      </c>
      <c r="I2000" s="138" t="s">
        <v>822</v>
      </c>
      <c r="J2000" s="168">
        <v>1</v>
      </c>
      <c r="K2000" s="139">
        <v>45278</v>
      </c>
      <c r="L2000" s="169">
        <v>45838</v>
      </c>
      <c r="M2000" s="513">
        <f t="shared" si="81"/>
        <v>80</v>
      </c>
      <c r="N2000" s="170">
        <v>1</v>
      </c>
      <c r="O2000" s="138" t="s">
        <v>5143</v>
      </c>
      <c r="P2000" s="511">
        <f t="shared" si="80"/>
        <v>1</v>
      </c>
      <c r="Q2000" s="512" t="str" cm="1">
        <f t="array" aca="1" ref="Q2000" ca="1">IF(ISNUMBER(P2000),IF(P2000=100%,"CUMPLIDA",IF(AND(ISNUMBER(L2000),ISNUMBER(INDIRECT("FECHA_"&amp;$B2000,1))), IF(L2000&lt;=INDIRECT("FECHA_"&amp;$B2000,1),"INCUMPLIDA","PROCESO"), "VERIFICAR FECHA")),"SIN VALOR AVANCE")</f>
        <v>CUMPLIDA</v>
      </c>
    </row>
    <row r="2001" spans="1:17" ht="120.75">
      <c r="A2001" s="503" t="s">
        <v>12</v>
      </c>
      <c r="B2001" s="504" t="s">
        <v>13</v>
      </c>
      <c r="C2001" s="562"/>
      <c r="D2001" s="562"/>
      <c r="E2001" s="563"/>
      <c r="F2001" s="563"/>
      <c r="G2001" s="565"/>
      <c r="H2001" s="140" t="s">
        <v>823</v>
      </c>
      <c r="I2001" s="171" t="s">
        <v>824</v>
      </c>
      <c r="J2001" s="172">
        <v>1</v>
      </c>
      <c r="K2001" s="141">
        <v>45278</v>
      </c>
      <c r="L2001" s="173">
        <v>46111</v>
      </c>
      <c r="M2001" s="513">
        <f t="shared" si="81"/>
        <v>119</v>
      </c>
      <c r="N2001" s="174">
        <v>0</v>
      </c>
      <c r="O2001" s="171" t="s">
        <v>817</v>
      </c>
      <c r="P2001" s="511">
        <f t="shared" ref="P2001:P2064" si="82">N2001/J2001</f>
        <v>0</v>
      </c>
      <c r="Q2001" s="512" t="str" cm="1">
        <f t="array" aca="1" ref="Q2001" ca="1">IF(ISNUMBER(P2001),IF(P2001=100%,"CUMPLIDA",IF(AND(ISNUMBER(L2001),ISNUMBER(INDIRECT("FECHA_"&amp;$B2001,1))), IF(L2001&lt;=INDIRECT("FECHA_"&amp;$B2001,1),"INCUMPLIDA","PROCESO"), "VERIFICAR FECHA")),"SIN VALOR AVANCE")</f>
        <v>PROCESO</v>
      </c>
    </row>
    <row r="2002" spans="1:17" ht="120.75">
      <c r="A2002" s="135" t="s">
        <v>12</v>
      </c>
      <c r="B2002" s="148" t="s">
        <v>13</v>
      </c>
      <c r="C2002" s="562"/>
      <c r="D2002" s="562"/>
      <c r="E2002" s="563"/>
      <c r="F2002" s="563"/>
      <c r="G2002" s="132" t="s">
        <v>825</v>
      </c>
      <c r="H2002" s="133" t="s">
        <v>826</v>
      </c>
      <c r="I2002" s="128" t="s">
        <v>827</v>
      </c>
      <c r="J2002" s="158">
        <v>1</v>
      </c>
      <c r="K2002" s="134">
        <v>45306</v>
      </c>
      <c r="L2002" s="134">
        <v>45412</v>
      </c>
      <c r="M2002" s="513">
        <f t="shared" si="81"/>
        <v>15.142857142857142</v>
      </c>
      <c r="N2002" s="165">
        <v>1</v>
      </c>
      <c r="O2002" s="128" t="s">
        <v>5142</v>
      </c>
      <c r="P2002" s="511">
        <f t="shared" si="82"/>
        <v>1</v>
      </c>
      <c r="Q2002" s="512" t="str" cm="1">
        <f t="array" aca="1" ref="Q2002" ca="1">IF(ISNUMBER(P2002),IF(P2002=100%,"CUMPLIDA",IF(AND(ISNUMBER(L2002),ISNUMBER(INDIRECT("FECHA_"&amp;$B2002,1))), IF(L2002&lt;=INDIRECT("FECHA_"&amp;$B2002,1),"INCUMPLIDA","PROCESO"), "VERIFICAR FECHA")),"SIN VALOR AVANCE")</f>
        <v>CUMPLIDA</v>
      </c>
    </row>
    <row r="2003" spans="1:17" ht="286.5">
      <c r="A2003" s="135" t="s">
        <v>12</v>
      </c>
      <c r="B2003" s="148" t="s">
        <v>13</v>
      </c>
      <c r="C2003" s="131" t="s">
        <v>207</v>
      </c>
      <c r="D2003" s="131" t="s">
        <v>828</v>
      </c>
      <c r="E2003" s="150" t="s">
        <v>5144</v>
      </c>
      <c r="F2003" s="150" t="s">
        <v>829</v>
      </c>
      <c r="G2003" s="132" t="s">
        <v>830</v>
      </c>
      <c r="H2003" s="128" t="s">
        <v>831</v>
      </c>
      <c r="I2003" s="128" t="s">
        <v>762</v>
      </c>
      <c r="J2003" s="162">
        <v>7188141254.1300001</v>
      </c>
      <c r="K2003" s="152">
        <v>45839</v>
      </c>
      <c r="L2003" s="152">
        <v>46387</v>
      </c>
      <c r="M2003" s="513">
        <f t="shared" si="81"/>
        <v>78.285714285714292</v>
      </c>
      <c r="N2003" s="162">
        <v>0</v>
      </c>
      <c r="O2003" s="128" t="s">
        <v>5145</v>
      </c>
      <c r="P2003" s="511">
        <f t="shared" si="82"/>
        <v>0</v>
      </c>
      <c r="Q2003" s="512" t="str" cm="1">
        <f t="array" aca="1" ref="Q2003" ca="1">IF(ISNUMBER(P2003),IF(P2003=100%,"CUMPLIDA",IF(AND(ISNUMBER(L2003),ISNUMBER(INDIRECT("FECHA_"&amp;$B2003,1))), IF(L2003&lt;=INDIRECT("FECHA_"&amp;$B2003,1),"INCUMPLIDA","PROCESO"), "VERIFICAR FECHA")),"SIN VALOR AVANCE")</f>
        <v>PROCESO</v>
      </c>
    </row>
    <row r="2004" spans="1:17" ht="135.75">
      <c r="A2004" s="135" t="s">
        <v>12</v>
      </c>
      <c r="B2004" s="148" t="s">
        <v>13</v>
      </c>
      <c r="C2004" s="562" t="s">
        <v>207</v>
      </c>
      <c r="D2004" s="562" t="s">
        <v>832</v>
      </c>
      <c r="E2004" s="563" t="s">
        <v>5146</v>
      </c>
      <c r="F2004" s="563" t="s">
        <v>833</v>
      </c>
      <c r="G2004" s="563" t="s">
        <v>834</v>
      </c>
      <c r="H2004" s="175" t="s">
        <v>835</v>
      </c>
      <c r="I2004" s="175" t="s">
        <v>836</v>
      </c>
      <c r="J2004" s="158">
        <v>1</v>
      </c>
      <c r="K2004" s="134">
        <v>45809</v>
      </c>
      <c r="L2004" s="134">
        <v>46387</v>
      </c>
      <c r="M2004" s="513">
        <f t="shared" si="81"/>
        <v>82.571428571428569</v>
      </c>
      <c r="N2004" s="158">
        <v>0</v>
      </c>
      <c r="O2004" s="128" t="s">
        <v>5147</v>
      </c>
      <c r="P2004" s="511">
        <f t="shared" si="82"/>
        <v>0</v>
      </c>
      <c r="Q2004" s="512" t="str" cm="1">
        <f t="array" aca="1" ref="Q2004" ca="1">IF(ISNUMBER(P2004),IF(P2004=100%,"CUMPLIDA",IF(AND(ISNUMBER(L2004),ISNUMBER(INDIRECT("FECHA_"&amp;$B2004,1))), IF(L2004&lt;=INDIRECT("FECHA_"&amp;$B2004,1),"INCUMPLIDA","PROCESO"), "VERIFICAR FECHA")),"SIN VALOR AVANCE")</f>
        <v>PROCESO</v>
      </c>
    </row>
    <row r="2005" spans="1:17" ht="105.75">
      <c r="A2005" s="135" t="s">
        <v>12</v>
      </c>
      <c r="B2005" s="148" t="s">
        <v>13</v>
      </c>
      <c r="C2005" s="562"/>
      <c r="D2005" s="562"/>
      <c r="E2005" s="563"/>
      <c r="F2005" s="563"/>
      <c r="G2005" s="563"/>
      <c r="H2005" s="175" t="s">
        <v>837</v>
      </c>
      <c r="I2005" s="176" t="s">
        <v>838</v>
      </c>
      <c r="J2005" s="177">
        <v>399648949</v>
      </c>
      <c r="K2005" s="134">
        <v>45809</v>
      </c>
      <c r="L2005" s="134">
        <v>46174</v>
      </c>
      <c r="M2005" s="513">
        <f t="shared" si="81"/>
        <v>52.142857142857146</v>
      </c>
      <c r="N2005" s="162">
        <v>0</v>
      </c>
      <c r="O2005" s="128" t="s">
        <v>5148</v>
      </c>
      <c r="P2005" s="511">
        <f t="shared" si="82"/>
        <v>0</v>
      </c>
      <c r="Q2005" s="512" t="str" cm="1">
        <f t="array" aca="1" ref="Q2005" ca="1">IF(ISNUMBER(P2005),IF(P2005=100%,"CUMPLIDA",IF(AND(ISNUMBER(L2005),ISNUMBER(INDIRECT("FECHA_"&amp;$B2005,1))), IF(L2005&lt;=INDIRECT("FECHA_"&amp;$B2005,1),"INCUMPLIDA","PROCESO"), "VERIFICAR FECHA")),"SIN VALOR AVANCE")</f>
        <v>PROCESO</v>
      </c>
    </row>
    <row r="2006" spans="1:17" ht="105.75">
      <c r="A2006" s="135" t="s">
        <v>12</v>
      </c>
      <c r="B2006" s="148" t="s">
        <v>13</v>
      </c>
      <c r="C2006" s="562" t="s">
        <v>207</v>
      </c>
      <c r="D2006" s="562" t="s">
        <v>832</v>
      </c>
      <c r="E2006" s="563" t="s">
        <v>5149</v>
      </c>
      <c r="F2006" s="563" t="s">
        <v>839</v>
      </c>
      <c r="G2006" s="563" t="s">
        <v>840</v>
      </c>
      <c r="H2006" s="128" t="s">
        <v>759</v>
      </c>
      <c r="I2006" s="155" t="s">
        <v>760</v>
      </c>
      <c r="J2006" s="177">
        <v>20021334751</v>
      </c>
      <c r="K2006" s="134">
        <v>45809</v>
      </c>
      <c r="L2006" s="134">
        <v>46539</v>
      </c>
      <c r="M2006" s="513">
        <f t="shared" si="81"/>
        <v>104.28571428571429</v>
      </c>
      <c r="N2006" s="177">
        <v>0</v>
      </c>
      <c r="O2006" s="128" t="s">
        <v>5148</v>
      </c>
      <c r="P2006" s="511">
        <f t="shared" si="82"/>
        <v>0</v>
      </c>
      <c r="Q2006" s="512" t="str" cm="1">
        <f t="array" aca="1" ref="Q2006" ca="1">IF(ISNUMBER(P2006),IF(P2006=100%,"CUMPLIDA",IF(AND(ISNUMBER(L2006),ISNUMBER(INDIRECT("FECHA_"&amp;$B2006,1))), IF(L2006&lt;=INDIRECT("FECHA_"&amp;$B2006,1),"INCUMPLIDA","PROCESO"), "VERIFICAR FECHA")),"SIN VALOR AVANCE")</f>
        <v>PROCESO</v>
      </c>
    </row>
    <row r="2007" spans="1:17" ht="105.75">
      <c r="A2007" s="135" t="s">
        <v>12</v>
      </c>
      <c r="B2007" s="148" t="s">
        <v>13</v>
      </c>
      <c r="C2007" s="562"/>
      <c r="D2007" s="562"/>
      <c r="E2007" s="563"/>
      <c r="F2007" s="563"/>
      <c r="G2007" s="563"/>
      <c r="H2007" s="128" t="s">
        <v>761</v>
      </c>
      <c r="I2007" s="149" t="s">
        <v>762</v>
      </c>
      <c r="J2007" s="177">
        <v>20021334751</v>
      </c>
      <c r="K2007" s="134">
        <v>45809</v>
      </c>
      <c r="L2007" s="134">
        <v>46539</v>
      </c>
      <c r="M2007" s="513">
        <f t="shared" si="81"/>
        <v>104.28571428571429</v>
      </c>
      <c r="N2007" s="177">
        <v>0</v>
      </c>
      <c r="O2007" s="128" t="s">
        <v>5148</v>
      </c>
      <c r="P2007" s="511">
        <f t="shared" si="82"/>
        <v>0</v>
      </c>
      <c r="Q2007" s="512" t="str" cm="1">
        <f t="array" aca="1" ref="Q2007" ca="1">IF(ISNUMBER(P2007),IF(P2007=100%,"CUMPLIDA",IF(AND(ISNUMBER(L2007),ISNUMBER(INDIRECT("FECHA_"&amp;$B2007,1))), IF(L2007&lt;=INDIRECT("FECHA_"&amp;$B2007,1),"INCUMPLIDA","PROCESO"), "VERIFICAR FECHA")),"SIN VALOR AVANCE")</f>
        <v>PROCESO</v>
      </c>
    </row>
    <row r="2008" spans="1:17" ht="210">
      <c r="A2008" s="135" t="s">
        <v>12</v>
      </c>
      <c r="B2008" s="131" t="s">
        <v>13</v>
      </c>
      <c r="C2008" s="564" t="s">
        <v>66</v>
      </c>
      <c r="D2008" s="566" t="s">
        <v>841</v>
      </c>
      <c r="E2008" s="577" t="s">
        <v>5150</v>
      </c>
      <c r="F2008" s="563" t="s">
        <v>842</v>
      </c>
      <c r="G2008" s="565" t="s">
        <v>843</v>
      </c>
      <c r="H2008" s="132" t="s">
        <v>844</v>
      </c>
      <c r="I2008" s="128" t="s">
        <v>845</v>
      </c>
      <c r="J2008" s="166">
        <v>6</v>
      </c>
      <c r="K2008" s="142">
        <v>45839</v>
      </c>
      <c r="L2008" s="152">
        <v>46111</v>
      </c>
      <c r="M2008" s="513">
        <f t="shared" si="81"/>
        <v>38.857142857142854</v>
      </c>
      <c r="N2008" s="165">
        <v>0</v>
      </c>
      <c r="O2008" s="128" t="s">
        <v>5151</v>
      </c>
      <c r="P2008" s="511">
        <f t="shared" si="82"/>
        <v>0</v>
      </c>
      <c r="Q2008" s="512" t="str" cm="1">
        <f t="array" aca="1" ref="Q2008" ca="1">IF(ISNUMBER(P2008),IF(P2008=100%,"CUMPLIDA",IF(AND(ISNUMBER(L2008),ISNUMBER(INDIRECT("FECHA_"&amp;$B2008,1))), IF(L2008&lt;=INDIRECT("FECHA_"&amp;$B2008,1),"INCUMPLIDA","PROCESO"), "VERIFICAR FECHA")),"SIN VALOR AVANCE")</f>
        <v>PROCESO</v>
      </c>
    </row>
    <row r="2009" spans="1:17" ht="90.75">
      <c r="A2009" s="135" t="s">
        <v>12</v>
      </c>
      <c r="B2009" s="131" t="s">
        <v>13</v>
      </c>
      <c r="C2009" s="564"/>
      <c r="D2009" s="566"/>
      <c r="E2009" s="577"/>
      <c r="F2009" s="563"/>
      <c r="G2009" s="565"/>
      <c r="H2009" s="132" t="s">
        <v>846</v>
      </c>
      <c r="I2009" s="128" t="s">
        <v>847</v>
      </c>
      <c r="J2009" s="166">
        <v>1</v>
      </c>
      <c r="K2009" s="142">
        <v>45839</v>
      </c>
      <c r="L2009" s="152">
        <v>46111</v>
      </c>
      <c r="M2009" s="513">
        <f t="shared" si="81"/>
        <v>38.857142857142854</v>
      </c>
      <c r="N2009" s="165">
        <v>0</v>
      </c>
      <c r="O2009" s="128" t="s">
        <v>5151</v>
      </c>
      <c r="P2009" s="511">
        <f t="shared" si="82"/>
        <v>0</v>
      </c>
      <c r="Q2009" s="512" t="str" cm="1">
        <f t="array" aca="1" ref="Q2009" ca="1">IF(ISNUMBER(P2009),IF(P2009=100%,"CUMPLIDA",IF(AND(ISNUMBER(L2009),ISNUMBER(INDIRECT("FECHA_"&amp;$B2009,1))), IF(L2009&lt;=INDIRECT("FECHA_"&amp;$B2009,1),"INCUMPLIDA","PROCESO"), "VERIFICAR FECHA")),"SIN VALOR AVANCE")</f>
        <v>PROCESO</v>
      </c>
    </row>
    <row r="2010" spans="1:17" ht="60">
      <c r="A2010" s="135" t="s">
        <v>12</v>
      </c>
      <c r="B2010" s="131" t="s">
        <v>13</v>
      </c>
      <c r="C2010" s="564"/>
      <c r="D2010" s="566"/>
      <c r="E2010" s="577"/>
      <c r="F2010" s="563"/>
      <c r="G2010" s="132" t="s">
        <v>848</v>
      </c>
      <c r="H2010" s="150" t="s">
        <v>849</v>
      </c>
      <c r="I2010" s="161" t="s">
        <v>850</v>
      </c>
      <c r="J2010" s="166">
        <v>1</v>
      </c>
      <c r="K2010" s="142">
        <v>45839</v>
      </c>
      <c r="L2010" s="142">
        <v>46022</v>
      </c>
      <c r="M2010" s="513">
        <f t="shared" si="81"/>
        <v>26.142857142857142</v>
      </c>
      <c r="N2010" s="165">
        <v>0</v>
      </c>
      <c r="O2010" s="128" t="s">
        <v>5152</v>
      </c>
      <c r="P2010" s="511">
        <f t="shared" si="82"/>
        <v>0</v>
      </c>
      <c r="Q2010" s="512" t="str" cm="1">
        <f t="array" aca="1" ref="Q2010" ca="1">IF(ISNUMBER(P2010),IF(P2010=100%,"CUMPLIDA",IF(AND(ISNUMBER(L2010),ISNUMBER(INDIRECT("FECHA_"&amp;$B2010,1))), IF(L2010&lt;=INDIRECT("FECHA_"&amp;$B2010,1),"INCUMPLIDA","PROCESO"), "VERIFICAR FECHA")),"SIN VALOR AVANCE")</f>
        <v>PROCESO</v>
      </c>
    </row>
    <row r="2011" spans="1:17" ht="210">
      <c r="A2011" s="135" t="s">
        <v>12</v>
      </c>
      <c r="B2011" s="131" t="s">
        <v>13</v>
      </c>
      <c r="C2011" s="564" t="s">
        <v>66</v>
      </c>
      <c r="D2011" s="564" t="s">
        <v>841</v>
      </c>
      <c r="E2011" s="577" t="s">
        <v>5153</v>
      </c>
      <c r="F2011" s="563" t="s">
        <v>851</v>
      </c>
      <c r="G2011" s="565" t="s">
        <v>843</v>
      </c>
      <c r="H2011" s="132" t="s">
        <v>844</v>
      </c>
      <c r="I2011" s="128" t="s">
        <v>845</v>
      </c>
      <c r="J2011" s="166">
        <v>6</v>
      </c>
      <c r="K2011" s="142">
        <v>45839</v>
      </c>
      <c r="L2011" s="152">
        <v>46111</v>
      </c>
      <c r="M2011" s="513">
        <f t="shared" si="81"/>
        <v>38.857142857142854</v>
      </c>
      <c r="N2011" s="165">
        <v>0</v>
      </c>
      <c r="O2011" s="128" t="s">
        <v>5151</v>
      </c>
      <c r="P2011" s="511">
        <f t="shared" si="82"/>
        <v>0</v>
      </c>
      <c r="Q2011" s="512" t="str" cm="1">
        <f t="array" aca="1" ref="Q2011" ca="1">IF(ISNUMBER(P2011),IF(P2011=100%,"CUMPLIDA",IF(AND(ISNUMBER(L2011),ISNUMBER(INDIRECT("FECHA_"&amp;$B2011,1))), IF(L2011&lt;=INDIRECT("FECHA_"&amp;$B2011,1),"INCUMPLIDA","PROCESO"), "VERIFICAR FECHA")),"SIN VALOR AVANCE")</f>
        <v>PROCESO</v>
      </c>
    </row>
    <row r="2012" spans="1:17" ht="90.75">
      <c r="A2012" s="135" t="s">
        <v>12</v>
      </c>
      <c r="B2012" s="131" t="s">
        <v>13</v>
      </c>
      <c r="C2012" s="564"/>
      <c r="D2012" s="564"/>
      <c r="E2012" s="577"/>
      <c r="F2012" s="563"/>
      <c r="G2012" s="565"/>
      <c r="H2012" s="132" t="s">
        <v>852</v>
      </c>
      <c r="I2012" s="128" t="s">
        <v>847</v>
      </c>
      <c r="J2012" s="166">
        <v>1</v>
      </c>
      <c r="K2012" s="142">
        <v>45839</v>
      </c>
      <c r="L2012" s="152">
        <v>46111</v>
      </c>
      <c r="M2012" s="513">
        <f t="shared" si="81"/>
        <v>38.857142857142854</v>
      </c>
      <c r="N2012" s="165">
        <v>0</v>
      </c>
      <c r="O2012" s="128" t="s">
        <v>5151</v>
      </c>
      <c r="P2012" s="511">
        <f t="shared" si="82"/>
        <v>0</v>
      </c>
      <c r="Q2012" s="512" t="str" cm="1">
        <f t="array" aca="1" ref="Q2012" ca="1">IF(ISNUMBER(P2012),IF(P2012=100%,"CUMPLIDA",IF(AND(ISNUMBER(L2012),ISNUMBER(INDIRECT("FECHA_"&amp;$B2012,1))), IF(L2012&lt;=INDIRECT("FECHA_"&amp;$B2012,1),"INCUMPLIDA","PROCESO"), "VERIFICAR FECHA")),"SIN VALOR AVANCE")</f>
        <v>PROCESO</v>
      </c>
    </row>
    <row r="2013" spans="1:17" ht="135.75">
      <c r="A2013" s="135" t="s">
        <v>12</v>
      </c>
      <c r="B2013" s="131" t="s">
        <v>13</v>
      </c>
      <c r="C2013" s="564"/>
      <c r="D2013" s="564"/>
      <c r="E2013" s="563"/>
      <c r="F2013" s="563"/>
      <c r="G2013" s="132" t="s">
        <v>853</v>
      </c>
      <c r="H2013" s="132" t="s">
        <v>854</v>
      </c>
      <c r="I2013" s="128" t="s">
        <v>855</v>
      </c>
      <c r="J2013" s="166">
        <v>3</v>
      </c>
      <c r="K2013" s="142">
        <v>45870</v>
      </c>
      <c r="L2013" s="142">
        <v>46022</v>
      </c>
      <c r="M2013" s="513">
        <f t="shared" si="81"/>
        <v>21.714285714285715</v>
      </c>
      <c r="N2013" s="165">
        <v>0</v>
      </c>
      <c r="O2013" s="128" t="s">
        <v>5154</v>
      </c>
      <c r="P2013" s="511">
        <f t="shared" si="82"/>
        <v>0</v>
      </c>
      <c r="Q2013" s="512" t="str" cm="1">
        <f t="array" aca="1" ref="Q2013" ca="1">IF(ISNUMBER(P2013),IF(P2013=100%,"CUMPLIDA",IF(AND(ISNUMBER(L2013),ISNUMBER(INDIRECT("FECHA_"&amp;$B2013,1))), IF(L2013&lt;=INDIRECT("FECHA_"&amp;$B2013,1),"INCUMPLIDA","PROCESO"), "VERIFICAR FECHA")),"SIN VALOR AVANCE")</f>
        <v>PROCESO</v>
      </c>
    </row>
    <row r="2014" spans="1:17" ht="105.75">
      <c r="A2014" s="135" t="s">
        <v>12</v>
      </c>
      <c r="B2014" s="131" t="s">
        <v>13</v>
      </c>
      <c r="C2014" s="562" t="s">
        <v>66</v>
      </c>
      <c r="D2014" s="562" t="s">
        <v>856</v>
      </c>
      <c r="E2014" s="563" t="s">
        <v>5155</v>
      </c>
      <c r="F2014" s="563" t="s">
        <v>857</v>
      </c>
      <c r="G2014" s="150" t="s">
        <v>5156</v>
      </c>
      <c r="H2014" s="150" t="s">
        <v>858</v>
      </c>
      <c r="I2014" s="128" t="s">
        <v>859</v>
      </c>
      <c r="J2014" s="166">
        <v>4</v>
      </c>
      <c r="K2014" s="159">
        <v>45870</v>
      </c>
      <c r="L2014" s="159">
        <v>46235</v>
      </c>
      <c r="M2014" s="513">
        <f t="shared" si="81"/>
        <v>52.142857142857146</v>
      </c>
      <c r="N2014" s="165">
        <v>0</v>
      </c>
      <c r="O2014" s="128" t="s">
        <v>5157</v>
      </c>
      <c r="P2014" s="511">
        <f t="shared" si="82"/>
        <v>0</v>
      </c>
      <c r="Q2014" s="512" t="str" cm="1">
        <f t="array" aca="1" ref="Q2014" ca="1">IF(ISNUMBER(P2014),IF(P2014=100%,"CUMPLIDA",IF(AND(ISNUMBER(L2014),ISNUMBER(INDIRECT("FECHA_"&amp;$B2014,1))), IF(L2014&lt;=INDIRECT("FECHA_"&amp;$B2014,1),"INCUMPLIDA","PROCESO"), "VERIFICAR FECHA")),"SIN VALOR AVANCE")</f>
        <v>PROCESO</v>
      </c>
    </row>
    <row r="2015" spans="1:17" ht="45.75">
      <c r="A2015" s="135" t="s">
        <v>12</v>
      </c>
      <c r="B2015" s="131" t="s">
        <v>13</v>
      </c>
      <c r="C2015" s="562"/>
      <c r="D2015" s="562"/>
      <c r="E2015" s="563"/>
      <c r="F2015" s="563"/>
      <c r="G2015" s="563" t="s">
        <v>5158</v>
      </c>
      <c r="H2015" s="150" t="s">
        <v>860</v>
      </c>
      <c r="I2015" s="128" t="s">
        <v>861</v>
      </c>
      <c r="J2015" s="166">
        <v>1</v>
      </c>
      <c r="K2015" s="159">
        <v>45870</v>
      </c>
      <c r="L2015" s="159">
        <v>46022</v>
      </c>
      <c r="M2015" s="513">
        <f t="shared" si="81"/>
        <v>21.714285714285715</v>
      </c>
      <c r="N2015" s="165">
        <v>0</v>
      </c>
      <c r="O2015" s="128" t="s">
        <v>5159</v>
      </c>
      <c r="P2015" s="511">
        <f t="shared" si="82"/>
        <v>0</v>
      </c>
      <c r="Q2015" s="512" t="str" cm="1">
        <f t="array" aca="1" ref="Q2015" ca="1">IF(ISNUMBER(P2015),IF(P2015=100%,"CUMPLIDA",IF(AND(ISNUMBER(L2015),ISNUMBER(INDIRECT("FECHA_"&amp;$B2015,1))), IF(L2015&lt;=INDIRECT("FECHA_"&amp;$B2015,1),"INCUMPLIDA","PROCESO"), "VERIFICAR FECHA")),"SIN VALOR AVANCE")</f>
        <v>PROCESO</v>
      </c>
    </row>
    <row r="2016" spans="1:17" ht="60">
      <c r="A2016" s="135" t="s">
        <v>12</v>
      </c>
      <c r="B2016" s="131" t="s">
        <v>13</v>
      </c>
      <c r="C2016" s="562"/>
      <c r="D2016" s="562"/>
      <c r="E2016" s="563"/>
      <c r="F2016" s="563"/>
      <c r="G2016" s="563"/>
      <c r="H2016" s="150" t="s">
        <v>862</v>
      </c>
      <c r="I2016" s="128" t="s">
        <v>863</v>
      </c>
      <c r="J2016" s="166">
        <v>1</v>
      </c>
      <c r="K2016" s="159">
        <v>46023</v>
      </c>
      <c r="L2016" s="159">
        <v>46054</v>
      </c>
      <c r="M2016" s="513">
        <f t="shared" si="81"/>
        <v>4.4285714285714288</v>
      </c>
      <c r="N2016" s="165">
        <v>0</v>
      </c>
      <c r="O2016" s="128" t="s">
        <v>5160</v>
      </c>
      <c r="P2016" s="511">
        <f t="shared" si="82"/>
        <v>0</v>
      </c>
      <c r="Q2016" s="512" t="str" cm="1">
        <f t="array" aca="1" ref="Q2016" ca="1">IF(ISNUMBER(P2016),IF(P2016=100%,"CUMPLIDA",IF(AND(ISNUMBER(L2016),ISNUMBER(INDIRECT("FECHA_"&amp;$B2016,1))), IF(L2016&lt;=INDIRECT("FECHA_"&amp;$B2016,1),"INCUMPLIDA","PROCESO"), "VERIFICAR FECHA")),"SIN VALOR AVANCE")</f>
        <v>PROCESO</v>
      </c>
    </row>
    <row r="2017" spans="1:17" ht="75.75">
      <c r="A2017" s="135" t="s">
        <v>12</v>
      </c>
      <c r="B2017" s="131" t="s">
        <v>13</v>
      </c>
      <c r="C2017" s="562"/>
      <c r="D2017" s="562"/>
      <c r="E2017" s="563"/>
      <c r="F2017" s="563"/>
      <c r="G2017" s="150" t="s">
        <v>5161</v>
      </c>
      <c r="H2017" s="150" t="s">
        <v>864</v>
      </c>
      <c r="I2017" s="128" t="s">
        <v>865</v>
      </c>
      <c r="J2017" s="166">
        <v>1</v>
      </c>
      <c r="K2017" s="159">
        <v>45870</v>
      </c>
      <c r="L2017" s="159">
        <v>45961</v>
      </c>
      <c r="M2017" s="513">
        <f t="shared" si="81"/>
        <v>13</v>
      </c>
      <c r="N2017" s="165">
        <v>0</v>
      </c>
      <c r="O2017" s="128" t="s">
        <v>5159</v>
      </c>
      <c r="P2017" s="511">
        <f t="shared" si="82"/>
        <v>0</v>
      </c>
      <c r="Q2017" s="512" t="str" cm="1">
        <f t="array" aca="1" ref="Q2017" ca="1">IF(ISNUMBER(P2017),IF(P2017=100%,"CUMPLIDA",IF(AND(ISNUMBER(L2017),ISNUMBER(INDIRECT("FECHA_"&amp;$B2017,1))), IF(L2017&lt;=INDIRECT("FECHA_"&amp;$B2017,1),"INCUMPLIDA","PROCESO"), "VERIFICAR FECHA")),"SIN VALOR AVANCE")</f>
        <v>PROCESO</v>
      </c>
    </row>
    <row r="2018" spans="1:17" ht="90.75">
      <c r="A2018" s="135" t="s">
        <v>12</v>
      </c>
      <c r="B2018" s="131" t="s">
        <v>13</v>
      </c>
      <c r="C2018" s="562"/>
      <c r="D2018" s="562"/>
      <c r="E2018" s="563"/>
      <c r="F2018" s="563"/>
      <c r="G2018" s="150" t="s">
        <v>5162</v>
      </c>
      <c r="H2018" s="150" t="s">
        <v>866</v>
      </c>
      <c r="I2018" s="161" t="s">
        <v>867</v>
      </c>
      <c r="J2018" s="166">
        <v>6</v>
      </c>
      <c r="K2018" s="159">
        <v>45870</v>
      </c>
      <c r="L2018" s="159">
        <v>46235</v>
      </c>
      <c r="M2018" s="513">
        <f t="shared" si="81"/>
        <v>52.142857142857146</v>
      </c>
      <c r="N2018" s="165">
        <v>0</v>
      </c>
      <c r="O2018" s="160" t="s">
        <v>5163</v>
      </c>
      <c r="P2018" s="511">
        <f t="shared" si="82"/>
        <v>0</v>
      </c>
      <c r="Q2018" s="512" t="str" cm="1">
        <f t="array" aca="1" ref="Q2018" ca="1">IF(ISNUMBER(P2018),IF(P2018=100%,"CUMPLIDA",IF(AND(ISNUMBER(L2018),ISNUMBER(INDIRECT("FECHA_"&amp;$B2018,1))), IF(L2018&lt;=INDIRECT("FECHA_"&amp;$B2018,1),"INCUMPLIDA","PROCESO"), "VERIFICAR FECHA")),"SIN VALOR AVANCE")</f>
        <v>PROCESO</v>
      </c>
    </row>
    <row r="2019" spans="1:17" ht="105.75">
      <c r="A2019" s="135" t="s">
        <v>12</v>
      </c>
      <c r="B2019" s="131" t="s">
        <v>13</v>
      </c>
      <c r="C2019" s="562" t="s">
        <v>66</v>
      </c>
      <c r="D2019" s="562" t="s">
        <v>856</v>
      </c>
      <c r="E2019" s="563" t="s">
        <v>5164</v>
      </c>
      <c r="F2019" s="563" t="s">
        <v>868</v>
      </c>
      <c r="G2019" s="150" t="s">
        <v>5165</v>
      </c>
      <c r="H2019" s="150" t="s">
        <v>866</v>
      </c>
      <c r="I2019" s="161" t="s">
        <v>867</v>
      </c>
      <c r="J2019" s="166">
        <v>6</v>
      </c>
      <c r="K2019" s="159">
        <v>45870</v>
      </c>
      <c r="L2019" s="159">
        <v>46235</v>
      </c>
      <c r="M2019" s="513">
        <f t="shared" si="81"/>
        <v>52.142857142857146</v>
      </c>
      <c r="N2019" s="165">
        <v>0</v>
      </c>
      <c r="O2019" s="160" t="s">
        <v>5166</v>
      </c>
      <c r="P2019" s="511">
        <f t="shared" si="82"/>
        <v>0</v>
      </c>
      <c r="Q2019" s="512" t="str" cm="1">
        <f t="array" aca="1" ref="Q2019" ca="1">IF(ISNUMBER(P2019),IF(P2019=100%,"CUMPLIDA",IF(AND(ISNUMBER(L2019),ISNUMBER(INDIRECT("FECHA_"&amp;$B2019,1))), IF(L2019&lt;=INDIRECT("FECHA_"&amp;$B2019,1),"INCUMPLIDA","PROCESO"), "VERIFICAR FECHA")),"SIN VALOR AVANCE")</f>
        <v>PROCESO</v>
      </c>
    </row>
    <row r="2020" spans="1:17" ht="120.75">
      <c r="A2020" s="135" t="s">
        <v>12</v>
      </c>
      <c r="B2020" s="131" t="s">
        <v>13</v>
      </c>
      <c r="C2020" s="562"/>
      <c r="D2020" s="562"/>
      <c r="E2020" s="563"/>
      <c r="F2020" s="563"/>
      <c r="G2020" s="150" t="s">
        <v>5167</v>
      </c>
      <c r="H2020" s="150" t="s">
        <v>869</v>
      </c>
      <c r="I2020" s="128" t="s">
        <v>859</v>
      </c>
      <c r="J2020" s="166">
        <v>4</v>
      </c>
      <c r="K2020" s="159">
        <v>45839</v>
      </c>
      <c r="L2020" s="159">
        <v>46204</v>
      </c>
      <c r="M2020" s="513">
        <f t="shared" si="81"/>
        <v>52.142857142857146</v>
      </c>
      <c r="N2020" s="165">
        <v>0</v>
      </c>
      <c r="O2020" s="160" t="s">
        <v>5168</v>
      </c>
      <c r="P2020" s="511">
        <f t="shared" si="82"/>
        <v>0</v>
      </c>
      <c r="Q2020" s="512" t="str" cm="1">
        <f t="array" aca="1" ref="Q2020" ca="1">IF(ISNUMBER(P2020),IF(P2020=100%,"CUMPLIDA",IF(AND(ISNUMBER(L2020),ISNUMBER(INDIRECT("FECHA_"&amp;$B2020,1))), IF(L2020&lt;=INDIRECT("FECHA_"&amp;$B2020,1),"INCUMPLIDA","PROCESO"), "VERIFICAR FECHA")),"SIN VALOR AVANCE")</f>
        <v>PROCESO</v>
      </c>
    </row>
    <row r="2021" spans="1:17" ht="45.75">
      <c r="A2021" s="135" t="s">
        <v>12</v>
      </c>
      <c r="B2021" s="131" t="s">
        <v>13</v>
      </c>
      <c r="C2021" s="562"/>
      <c r="D2021" s="562"/>
      <c r="E2021" s="563"/>
      <c r="F2021" s="563"/>
      <c r="G2021" s="563" t="s">
        <v>5169</v>
      </c>
      <c r="H2021" s="150" t="s">
        <v>860</v>
      </c>
      <c r="I2021" s="128" t="s">
        <v>861</v>
      </c>
      <c r="J2021" s="166">
        <v>1</v>
      </c>
      <c r="K2021" s="159">
        <v>45870</v>
      </c>
      <c r="L2021" s="159">
        <v>46022</v>
      </c>
      <c r="M2021" s="513">
        <f t="shared" si="81"/>
        <v>21.714285714285715</v>
      </c>
      <c r="N2021" s="165">
        <v>0</v>
      </c>
      <c r="O2021" s="128" t="s">
        <v>5159</v>
      </c>
      <c r="P2021" s="511">
        <f t="shared" si="82"/>
        <v>0</v>
      </c>
      <c r="Q2021" s="512" t="str" cm="1">
        <f t="array" aca="1" ref="Q2021" ca="1">IF(ISNUMBER(P2021),IF(P2021=100%,"CUMPLIDA",IF(AND(ISNUMBER(L2021),ISNUMBER(INDIRECT("FECHA_"&amp;$B2021,1))), IF(L2021&lt;=INDIRECT("FECHA_"&amp;$B2021,1),"INCUMPLIDA","PROCESO"), "VERIFICAR FECHA")),"SIN VALOR AVANCE")</f>
        <v>PROCESO</v>
      </c>
    </row>
    <row r="2022" spans="1:17" ht="60">
      <c r="A2022" s="135" t="s">
        <v>12</v>
      </c>
      <c r="B2022" s="131" t="s">
        <v>13</v>
      </c>
      <c r="C2022" s="562"/>
      <c r="D2022" s="562"/>
      <c r="E2022" s="563"/>
      <c r="F2022" s="563"/>
      <c r="G2022" s="563"/>
      <c r="H2022" s="150" t="s">
        <v>862</v>
      </c>
      <c r="I2022" s="128" t="s">
        <v>863</v>
      </c>
      <c r="J2022" s="166">
        <v>1</v>
      </c>
      <c r="K2022" s="159">
        <v>46023</v>
      </c>
      <c r="L2022" s="159">
        <v>46054</v>
      </c>
      <c r="M2022" s="513">
        <f t="shared" si="81"/>
        <v>4.4285714285714288</v>
      </c>
      <c r="N2022" s="165">
        <v>0</v>
      </c>
      <c r="O2022" s="128" t="s">
        <v>5160</v>
      </c>
      <c r="P2022" s="511">
        <f t="shared" si="82"/>
        <v>0</v>
      </c>
      <c r="Q2022" s="512" t="str" cm="1">
        <f t="array" aca="1" ref="Q2022" ca="1">IF(ISNUMBER(P2022),IF(P2022=100%,"CUMPLIDA",IF(AND(ISNUMBER(L2022),ISNUMBER(INDIRECT("FECHA_"&amp;$B2022,1))), IF(L2022&lt;=INDIRECT("FECHA_"&amp;$B2022,1),"INCUMPLIDA","PROCESO"), "VERIFICAR FECHA")),"SIN VALOR AVANCE")</f>
        <v>PROCESO</v>
      </c>
    </row>
    <row r="2023" spans="1:17" ht="75.75">
      <c r="A2023" s="135" t="s">
        <v>12</v>
      </c>
      <c r="B2023" s="131" t="s">
        <v>13</v>
      </c>
      <c r="C2023" s="562"/>
      <c r="D2023" s="562"/>
      <c r="E2023" s="563"/>
      <c r="F2023" s="563"/>
      <c r="G2023" s="150" t="s">
        <v>5170</v>
      </c>
      <c r="H2023" s="150" t="s">
        <v>870</v>
      </c>
      <c r="I2023" s="128" t="s">
        <v>865</v>
      </c>
      <c r="J2023" s="166">
        <v>1</v>
      </c>
      <c r="K2023" s="159">
        <v>45870</v>
      </c>
      <c r="L2023" s="159">
        <v>45961</v>
      </c>
      <c r="M2023" s="513">
        <f t="shared" si="81"/>
        <v>13</v>
      </c>
      <c r="N2023" s="165">
        <v>0</v>
      </c>
      <c r="O2023" s="128" t="s">
        <v>5159</v>
      </c>
      <c r="P2023" s="511">
        <f t="shared" si="82"/>
        <v>0</v>
      </c>
      <c r="Q2023" s="512" t="str" cm="1">
        <f t="array" aca="1" ref="Q2023" ca="1">IF(ISNUMBER(P2023),IF(P2023=100%,"CUMPLIDA",IF(AND(ISNUMBER(L2023),ISNUMBER(INDIRECT("FECHA_"&amp;$B2023,1))), IF(L2023&lt;=INDIRECT("FECHA_"&amp;$B2023,1),"INCUMPLIDA","PROCESO"), "VERIFICAR FECHA")),"SIN VALOR AVANCE")</f>
        <v>PROCESO</v>
      </c>
    </row>
    <row r="2024" spans="1:17" ht="165.75">
      <c r="A2024" s="135" t="s">
        <v>12</v>
      </c>
      <c r="B2024" s="131" t="s">
        <v>13</v>
      </c>
      <c r="C2024" s="562" t="s">
        <v>575</v>
      </c>
      <c r="D2024" s="562" t="s">
        <v>871</v>
      </c>
      <c r="E2024" s="567" t="s">
        <v>5171</v>
      </c>
      <c r="F2024" s="563" t="s">
        <v>872</v>
      </c>
      <c r="G2024" s="575" t="s">
        <v>873</v>
      </c>
      <c r="H2024" s="135" t="s">
        <v>874</v>
      </c>
      <c r="I2024" s="167" t="s">
        <v>875</v>
      </c>
      <c r="J2024" s="166">
        <v>1</v>
      </c>
      <c r="K2024" s="134">
        <v>45945</v>
      </c>
      <c r="L2024" s="134">
        <v>46112</v>
      </c>
      <c r="M2024" s="513">
        <f t="shared" si="81"/>
        <v>23.857142857142858</v>
      </c>
      <c r="N2024" s="165">
        <v>0</v>
      </c>
      <c r="O2024" s="128" t="s">
        <v>5172</v>
      </c>
      <c r="P2024" s="511">
        <f t="shared" si="82"/>
        <v>0</v>
      </c>
      <c r="Q2024" s="512" t="str" cm="1">
        <f t="array" aca="1" ref="Q2024" ca="1">IF(ISNUMBER(P2024),IF(P2024=100%,"CUMPLIDA",IF(AND(ISNUMBER(L2024),ISNUMBER(INDIRECT("FECHA_"&amp;$B2024,1))), IF(L2024&lt;=INDIRECT("FECHA_"&amp;$B2024,1),"INCUMPLIDA","PROCESO"), "VERIFICAR FECHA")),"SIN VALOR AVANCE")</f>
        <v>PROCESO</v>
      </c>
    </row>
    <row r="2025" spans="1:17" ht="165.75">
      <c r="A2025" s="135" t="s">
        <v>12</v>
      </c>
      <c r="B2025" s="131" t="s">
        <v>13</v>
      </c>
      <c r="C2025" s="562"/>
      <c r="D2025" s="562"/>
      <c r="E2025" s="567"/>
      <c r="F2025" s="563"/>
      <c r="G2025" s="576"/>
      <c r="H2025" s="452" t="s">
        <v>876</v>
      </c>
      <c r="I2025" s="505" t="s">
        <v>877</v>
      </c>
      <c r="J2025" s="166">
        <v>1</v>
      </c>
      <c r="K2025" s="134">
        <v>45945</v>
      </c>
      <c r="L2025" s="134">
        <v>46173</v>
      </c>
      <c r="M2025" s="513">
        <f t="shared" si="81"/>
        <v>32.571428571428569</v>
      </c>
      <c r="N2025" s="165">
        <v>0</v>
      </c>
      <c r="O2025" s="128" t="s">
        <v>5172</v>
      </c>
      <c r="P2025" s="511">
        <f t="shared" si="82"/>
        <v>0</v>
      </c>
      <c r="Q2025" s="512" t="str" cm="1">
        <f t="array" aca="1" ref="Q2025" ca="1">IF(ISNUMBER(P2025),IF(P2025=100%,"CUMPLIDA",IF(AND(ISNUMBER(L2025),ISNUMBER(INDIRECT("FECHA_"&amp;$B2025,1))), IF(L2025&lt;=INDIRECT("FECHA_"&amp;$B2025,1),"INCUMPLIDA","PROCESO"), "VERIFICAR FECHA")),"SIN VALOR AVANCE")</f>
        <v>PROCESO</v>
      </c>
    </row>
    <row r="2026" spans="1:17" ht="225.75">
      <c r="A2026" s="167" t="s">
        <v>20</v>
      </c>
      <c r="B2026" s="148" t="s">
        <v>13</v>
      </c>
      <c r="C2026" s="564" t="s">
        <v>878</v>
      </c>
      <c r="D2026" s="564" t="s">
        <v>95</v>
      </c>
      <c r="E2026" s="563" t="s">
        <v>879</v>
      </c>
      <c r="F2026" s="563" t="s">
        <v>880</v>
      </c>
      <c r="G2026" s="150" t="s">
        <v>881</v>
      </c>
      <c r="H2026" s="128" t="s">
        <v>112</v>
      </c>
      <c r="I2026" s="128" t="s">
        <v>113</v>
      </c>
      <c r="J2026" s="158">
        <v>1</v>
      </c>
      <c r="K2026" s="152">
        <v>45231</v>
      </c>
      <c r="L2026" s="152">
        <v>45504</v>
      </c>
      <c r="M2026" s="513">
        <f t="shared" si="81"/>
        <v>39</v>
      </c>
      <c r="N2026" s="165">
        <v>1</v>
      </c>
      <c r="O2026" s="128" t="s">
        <v>5173</v>
      </c>
      <c r="P2026" s="511">
        <f t="shared" si="82"/>
        <v>1</v>
      </c>
      <c r="Q2026" s="512" t="str" cm="1">
        <f t="array" aca="1" ref="Q2026" ca="1">IF(ISNUMBER(P2026),IF(P2026=100%,"CUMPLIDA",IF(AND(ISNUMBER(L2026),ISNUMBER(INDIRECT("FECHA_"&amp;$B2026,1))), IF(L2026&lt;=INDIRECT("FECHA_"&amp;$B2026,1),"INCUMPLIDA","PROCESO"), "VERIFICAR FECHA")),"SIN VALOR AVANCE")</f>
        <v>CUMPLIDA</v>
      </c>
    </row>
    <row r="2027" spans="1:17" ht="195.75">
      <c r="A2027" s="167" t="s">
        <v>20</v>
      </c>
      <c r="B2027" s="148" t="s">
        <v>13</v>
      </c>
      <c r="C2027" s="564"/>
      <c r="D2027" s="564"/>
      <c r="E2027" s="563"/>
      <c r="F2027" s="563"/>
      <c r="G2027" s="178" t="s">
        <v>882</v>
      </c>
      <c r="H2027" s="179" t="s">
        <v>115</v>
      </c>
      <c r="I2027" s="179" t="s">
        <v>116</v>
      </c>
      <c r="J2027" s="158">
        <v>1</v>
      </c>
      <c r="K2027" s="152">
        <v>45231</v>
      </c>
      <c r="L2027" s="152">
        <v>45504</v>
      </c>
      <c r="M2027" s="513">
        <f t="shared" si="81"/>
        <v>39</v>
      </c>
      <c r="N2027" s="165">
        <v>1</v>
      </c>
      <c r="O2027" s="128" t="s">
        <v>5174</v>
      </c>
      <c r="P2027" s="511">
        <f t="shared" si="82"/>
        <v>1</v>
      </c>
      <c r="Q2027" s="512" t="str" cm="1">
        <f t="array" aca="1" ref="Q2027" ca="1">IF(ISNUMBER(P2027),IF(P2027=100%,"CUMPLIDA",IF(AND(ISNUMBER(L2027),ISNUMBER(INDIRECT("FECHA_"&amp;$B2027,1))), IF(L2027&lt;=INDIRECT("FECHA_"&amp;$B2027,1),"INCUMPLIDA","PROCESO"), "VERIFICAR FECHA")),"SIN VALOR AVANCE")</f>
        <v>CUMPLIDA</v>
      </c>
    </row>
    <row r="2028" spans="1:17" ht="90.75">
      <c r="A2028" s="167" t="s">
        <v>20</v>
      </c>
      <c r="B2028" s="148" t="s">
        <v>13</v>
      </c>
      <c r="C2028" s="564"/>
      <c r="D2028" s="564"/>
      <c r="E2028" s="563"/>
      <c r="F2028" s="563"/>
      <c r="G2028" s="150" t="s">
        <v>117</v>
      </c>
      <c r="H2028" s="128" t="s">
        <v>118</v>
      </c>
      <c r="I2028" s="128" t="s">
        <v>119</v>
      </c>
      <c r="J2028" s="166">
        <v>1</v>
      </c>
      <c r="K2028" s="180">
        <v>45352</v>
      </c>
      <c r="L2028" s="180">
        <v>45747</v>
      </c>
      <c r="M2028" s="513">
        <f t="shared" si="81"/>
        <v>56.428571428571431</v>
      </c>
      <c r="N2028" s="165">
        <v>1</v>
      </c>
      <c r="O2028" s="128" t="s">
        <v>5175</v>
      </c>
      <c r="P2028" s="511">
        <f t="shared" si="82"/>
        <v>1</v>
      </c>
      <c r="Q2028" s="512" t="str" cm="1">
        <f t="array" aca="1" ref="Q2028" ca="1">IF(ISNUMBER(P2028),IF(P2028=100%,"CUMPLIDA",IF(AND(ISNUMBER(L2028),ISNUMBER(INDIRECT("FECHA_"&amp;$B2028,1))), IF(L2028&lt;=INDIRECT("FECHA_"&amp;$B2028,1),"INCUMPLIDA","PROCESO"), "VERIFICAR FECHA")),"SIN VALOR AVANCE")</f>
        <v>CUMPLIDA</v>
      </c>
    </row>
    <row r="2029" spans="1:17" ht="90.75">
      <c r="A2029" s="167" t="s">
        <v>20</v>
      </c>
      <c r="B2029" s="148" t="s">
        <v>13</v>
      </c>
      <c r="C2029" s="564"/>
      <c r="D2029" s="564"/>
      <c r="E2029" s="563"/>
      <c r="F2029" s="563"/>
      <c r="G2029" s="150" t="s">
        <v>120</v>
      </c>
      <c r="H2029" s="128" t="s">
        <v>120</v>
      </c>
      <c r="I2029" s="128" t="s">
        <v>121</v>
      </c>
      <c r="J2029" s="166">
        <v>1</v>
      </c>
      <c r="K2029" s="180">
        <v>45352</v>
      </c>
      <c r="L2029" s="180">
        <v>45747</v>
      </c>
      <c r="M2029" s="513">
        <f t="shared" si="81"/>
        <v>56.428571428571431</v>
      </c>
      <c r="N2029" s="165">
        <v>1</v>
      </c>
      <c r="O2029" s="128" t="s">
        <v>5176</v>
      </c>
      <c r="P2029" s="511">
        <f t="shared" si="82"/>
        <v>1</v>
      </c>
      <c r="Q2029" s="512" t="str" cm="1">
        <f t="array" aca="1" ref="Q2029" ca="1">IF(ISNUMBER(P2029),IF(P2029=100%,"CUMPLIDA",IF(AND(ISNUMBER(L2029),ISNUMBER(INDIRECT("FECHA_"&amp;$B2029,1))), IF(L2029&lt;=INDIRECT("FECHA_"&amp;$B2029,1),"INCUMPLIDA","PROCESO"), "VERIFICAR FECHA")),"SIN VALOR AVANCE")</f>
        <v>CUMPLIDA</v>
      </c>
    </row>
    <row r="2030" spans="1:17" ht="90.75">
      <c r="A2030" s="167" t="s">
        <v>20</v>
      </c>
      <c r="B2030" s="148" t="s">
        <v>13</v>
      </c>
      <c r="C2030" s="564"/>
      <c r="D2030" s="564"/>
      <c r="E2030" s="563"/>
      <c r="F2030" s="563"/>
      <c r="G2030" s="150" t="s">
        <v>122</v>
      </c>
      <c r="H2030" s="128" t="s">
        <v>122</v>
      </c>
      <c r="I2030" s="128" t="s">
        <v>123</v>
      </c>
      <c r="J2030" s="166">
        <v>1</v>
      </c>
      <c r="K2030" s="180">
        <v>45352</v>
      </c>
      <c r="L2030" s="180">
        <v>45747</v>
      </c>
      <c r="M2030" s="513">
        <f t="shared" si="81"/>
        <v>56.428571428571431</v>
      </c>
      <c r="N2030" s="165">
        <v>1</v>
      </c>
      <c r="O2030" s="128" t="s">
        <v>5175</v>
      </c>
      <c r="P2030" s="511">
        <f t="shared" si="82"/>
        <v>1</v>
      </c>
      <c r="Q2030" s="512" t="str" cm="1">
        <f t="array" aca="1" ref="Q2030" ca="1">IF(ISNUMBER(P2030),IF(P2030=100%,"CUMPLIDA",IF(AND(ISNUMBER(L2030),ISNUMBER(INDIRECT("FECHA_"&amp;$B2030,1))), IF(L2030&lt;=INDIRECT("FECHA_"&amp;$B2030,1),"INCUMPLIDA","PROCESO"), "VERIFICAR FECHA")),"SIN VALOR AVANCE")</f>
        <v>CUMPLIDA</v>
      </c>
    </row>
    <row r="2031" spans="1:17" ht="75.75">
      <c r="A2031" s="167" t="s">
        <v>20</v>
      </c>
      <c r="B2031" s="148" t="s">
        <v>13</v>
      </c>
      <c r="C2031" s="564"/>
      <c r="D2031" s="564"/>
      <c r="E2031" s="563"/>
      <c r="F2031" s="563"/>
      <c r="G2031" s="150" t="s">
        <v>883</v>
      </c>
      <c r="H2031" s="128" t="s">
        <v>883</v>
      </c>
      <c r="I2031" s="128" t="s">
        <v>125</v>
      </c>
      <c r="J2031" s="166">
        <v>1</v>
      </c>
      <c r="K2031" s="180">
        <v>45352</v>
      </c>
      <c r="L2031" s="180">
        <v>45747</v>
      </c>
      <c r="M2031" s="513">
        <f t="shared" si="81"/>
        <v>56.428571428571431</v>
      </c>
      <c r="N2031" s="165">
        <v>1</v>
      </c>
      <c r="O2031" s="128" t="s">
        <v>5177</v>
      </c>
      <c r="P2031" s="511">
        <f t="shared" si="82"/>
        <v>1</v>
      </c>
      <c r="Q2031" s="512" t="str" cm="1">
        <f t="array" aca="1" ref="Q2031" ca="1">IF(ISNUMBER(P2031),IF(P2031=100%,"CUMPLIDA",IF(AND(ISNUMBER(L2031),ISNUMBER(INDIRECT("FECHA_"&amp;$B2031,1))), IF(L2031&lt;=INDIRECT("FECHA_"&amp;$B2031,1),"INCUMPLIDA","PROCESO"), "VERIFICAR FECHA")),"SIN VALOR AVANCE")</f>
        <v>CUMPLIDA</v>
      </c>
    </row>
    <row r="2032" spans="1:17" ht="150.75">
      <c r="A2032" s="167" t="s">
        <v>20</v>
      </c>
      <c r="B2032" s="148" t="s">
        <v>13</v>
      </c>
      <c r="C2032" s="564"/>
      <c r="D2032" s="564"/>
      <c r="E2032" s="563"/>
      <c r="F2032" s="563"/>
      <c r="G2032" s="150" t="s">
        <v>884</v>
      </c>
      <c r="H2032" s="128" t="s">
        <v>884</v>
      </c>
      <c r="I2032" s="128" t="s">
        <v>233</v>
      </c>
      <c r="J2032" s="166">
        <v>1</v>
      </c>
      <c r="K2032" s="180">
        <v>45352</v>
      </c>
      <c r="L2032" s="180">
        <v>45747</v>
      </c>
      <c r="M2032" s="513">
        <f t="shared" si="81"/>
        <v>56.428571428571431</v>
      </c>
      <c r="N2032" s="165">
        <v>1</v>
      </c>
      <c r="O2032" s="160" t="s">
        <v>5178</v>
      </c>
      <c r="P2032" s="511">
        <f t="shared" si="82"/>
        <v>1</v>
      </c>
      <c r="Q2032" s="512" t="str" cm="1">
        <f t="array" aca="1" ref="Q2032" ca="1">IF(ISNUMBER(P2032),IF(P2032=100%,"CUMPLIDA",IF(AND(ISNUMBER(L2032),ISNUMBER(INDIRECT("FECHA_"&amp;$B2032,1))), IF(L2032&lt;=INDIRECT("FECHA_"&amp;$B2032,1),"INCUMPLIDA","PROCESO"), "VERIFICAR FECHA")),"SIN VALOR AVANCE")</f>
        <v>CUMPLIDA</v>
      </c>
    </row>
    <row r="2033" spans="1:17" ht="165.75">
      <c r="A2033" s="167" t="s">
        <v>20</v>
      </c>
      <c r="B2033" s="148" t="s">
        <v>13</v>
      </c>
      <c r="C2033" s="564"/>
      <c r="D2033" s="564"/>
      <c r="E2033" s="563"/>
      <c r="F2033" s="563"/>
      <c r="G2033" s="150" t="s">
        <v>128</v>
      </c>
      <c r="H2033" s="128" t="s">
        <v>129</v>
      </c>
      <c r="I2033" s="128" t="s">
        <v>130</v>
      </c>
      <c r="J2033" s="166">
        <v>2</v>
      </c>
      <c r="K2033" s="180">
        <v>45748</v>
      </c>
      <c r="L2033" s="180">
        <v>45869</v>
      </c>
      <c r="M2033" s="513">
        <f t="shared" si="81"/>
        <v>17.285714285714285</v>
      </c>
      <c r="N2033" s="165">
        <v>1</v>
      </c>
      <c r="O2033" s="128" t="s">
        <v>5179</v>
      </c>
      <c r="P2033" s="511">
        <f t="shared" si="82"/>
        <v>0.5</v>
      </c>
      <c r="Q2033" s="512" t="str" cm="1">
        <f t="array" aca="1" ref="Q2033" ca="1">IF(ISNUMBER(P2033),IF(P2033=100%,"CUMPLIDA",IF(AND(ISNUMBER(L2033),ISNUMBER(INDIRECT("FECHA_"&amp;$B2033,1))), IF(L2033&lt;=INDIRECT("FECHA_"&amp;$B2033,1),"INCUMPLIDA","PROCESO"), "VERIFICAR FECHA")),"SIN VALOR AVANCE")</f>
        <v>PROCESO</v>
      </c>
    </row>
    <row r="2034" spans="1:17" ht="75.75">
      <c r="A2034" s="167" t="s">
        <v>20</v>
      </c>
      <c r="B2034" s="148" t="s">
        <v>13</v>
      </c>
      <c r="C2034" s="564"/>
      <c r="D2034" s="564"/>
      <c r="E2034" s="563"/>
      <c r="F2034" s="563"/>
      <c r="G2034" s="150" t="s">
        <v>131</v>
      </c>
      <c r="H2034" s="128" t="s">
        <v>132</v>
      </c>
      <c r="I2034" s="128" t="s">
        <v>133</v>
      </c>
      <c r="J2034" s="166">
        <v>1</v>
      </c>
      <c r="K2034" s="180">
        <v>45748</v>
      </c>
      <c r="L2034" s="180">
        <v>45869</v>
      </c>
      <c r="M2034" s="513">
        <f t="shared" si="81"/>
        <v>17.285714285714285</v>
      </c>
      <c r="N2034" s="165">
        <v>0</v>
      </c>
      <c r="O2034" s="128" t="s">
        <v>5180</v>
      </c>
      <c r="P2034" s="511">
        <f t="shared" si="82"/>
        <v>0</v>
      </c>
      <c r="Q2034" s="512" t="str" cm="1">
        <f t="array" aca="1" ref="Q2034" ca="1">IF(ISNUMBER(P2034),IF(P2034=100%,"CUMPLIDA",IF(AND(ISNUMBER(L2034),ISNUMBER(INDIRECT("FECHA_"&amp;$B2034,1))), IF(L2034&lt;=INDIRECT("FECHA_"&amp;$B2034,1),"INCUMPLIDA","PROCESO"), "VERIFICAR FECHA")),"SIN VALOR AVANCE")</f>
        <v>PROCESO</v>
      </c>
    </row>
    <row r="2035" spans="1:17" ht="210.75">
      <c r="A2035" s="167" t="s">
        <v>20</v>
      </c>
      <c r="B2035" s="148" t="s">
        <v>13</v>
      </c>
      <c r="C2035" s="564"/>
      <c r="D2035" s="564"/>
      <c r="E2035" s="563"/>
      <c r="F2035" s="563"/>
      <c r="G2035" s="150" t="s">
        <v>134</v>
      </c>
      <c r="H2035" s="128" t="s">
        <v>135</v>
      </c>
      <c r="I2035" s="128" t="s">
        <v>136</v>
      </c>
      <c r="J2035" s="166">
        <v>2</v>
      </c>
      <c r="K2035" s="180">
        <v>45748</v>
      </c>
      <c r="L2035" s="180">
        <v>45869</v>
      </c>
      <c r="M2035" s="513">
        <f t="shared" si="81"/>
        <v>17.285714285714285</v>
      </c>
      <c r="N2035" s="165">
        <v>0</v>
      </c>
      <c r="O2035" s="128" t="s">
        <v>5181</v>
      </c>
      <c r="P2035" s="511">
        <f t="shared" si="82"/>
        <v>0</v>
      </c>
      <c r="Q2035" s="512" t="str" cm="1">
        <f t="array" aca="1" ref="Q2035" ca="1">IF(ISNUMBER(P2035),IF(P2035=100%,"CUMPLIDA",IF(AND(ISNUMBER(L2035),ISNUMBER(INDIRECT("FECHA_"&amp;$B2035,1))), IF(L2035&lt;=INDIRECT("FECHA_"&amp;$B2035,1),"INCUMPLIDA","PROCESO"), "VERIFICAR FECHA")),"SIN VALOR AVANCE")</f>
        <v>PROCESO</v>
      </c>
    </row>
    <row r="2036" spans="1:17" ht="135.75">
      <c r="A2036" s="167" t="s">
        <v>20</v>
      </c>
      <c r="B2036" s="148" t="s">
        <v>13</v>
      </c>
      <c r="C2036" s="564" t="s">
        <v>885</v>
      </c>
      <c r="D2036" s="564" t="s">
        <v>243</v>
      </c>
      <c r="E2036" s="563" t="s">
        <v>886</v>
      </c>
      <c r="F2036" s="563" t="s">
        <v>887</v>
      </c>
      <c r="G2036" s="563" t="s">
        <v>5182</v>
      </c>
      <c r="H2036" s="128" t="s">
        <v>5183</v>
      </c>
      <c r="I2036" s="128" t="s">
        <v>888</v>
      </c>
      <c r="J2036" s="158">
        <v>3</v>
      </c>
      <c r="K2036" s="152">
        <v>43481</v>
      </c>
      <c r="L2036" s="152">
        <v>43845</v>
      </c>
      <c r="M2036" s="513">
        <f t="shared" si="81"/>
        <v>52</v>
      </c>
      <c r="N2036" s="165">
        <v>3</v>
      </c>
      <c r="O2036" s="128" t="s">
        <v>5184</v>
      </c>
      <c r="P2036" s="511">
        <f t="shared" si="82"/>
        <v>1</v>
      </c>
      <c r="Q2036" s="512" t="str" cm="1">
        <f t="array" aca="1" ref="Q2036" ca="1">IF(ISNUMBER(P2036),IF(P2036=100%,"CUMPLIDA",IF(AND(ISNUMBER(L2036),ISNUMBER(INDIRECT("FECHA_"&amp;$B2036,1))), IF(L2036&lt;=INDIRECT("FECHA_"&amp;$B2036,1),"INCUMPLIDA","PROCESO"), "VERIFICAR FECHA")),"SIN VALOR AVANCE")</f>
        <v>CUMPLIDA</v>
      </c>
    </row>
    <row r="2037" spans="1:17" ht="135.75">
      <c r="A2037" s="167" t="s">
        <v>20</v>
      </c>
      <c r="B2037" s="148" t="s">
        <v>13</v>
      </c>
      <c r="C2037" s="564"/>
      <c r="D2037" s="564"/>
      <c r="E2037" s="563"/>
      <c r="F2037" s="563"/>
      <c r="G2037" s="563"/>
      <c r="H2037" s="128" t="s">
        <v>5185</v>
      </c>
      <c r="I2037" s="128" t="s">
        <v>889</v>
      </c>
      <c r="J2037" s="158">
        <v>1</v>
      </c>
      <c r="K2037" s="152">
        <v>43846</v>
      </c>
      <c r="L2037" s="152">
        <v>44213</v>
      </c>
      <c r="M2037" s="513">
        <f t="shared" si="81"/>
        <v>52.428571428571431</v>
      </c>
      <c r="N2037" s="165">
        <v>1</v>
      </c>
      <c r="O2037" s="128" t="s">
        <v>5184</v>
      </c>
      <c r="P2037" s="511">
        <f t="shared" si="82"/>
        <v>1</v>
      </c>
      <c r="Q2037" s="512" t="str" cm="1">
        <f t="array" aca="1" ref="Q2037" ca="1">IF(ISNUMBER(P2037),IF(P2037=100%,"CUMPLIDA",IF(AND(ISNUMBER(L2037),ISNUMBER(INDIRECT("FECHA_"&amp;$B2037,1))), IF(L2037&lt;=INDIRECT("FECHA_"&amp;$B2037,1),"INCUMPLIDA","PROCESO"), "VERIFICAR FECHA")),"SIN VALOR AVANCE")</f>
        <v>CUMPLIDA</v>
      </c>
    </row>
    <row r="2038" spans="1:17" ht="135.75">
      <c r="A2038" s="167" t="s">
        <v>20</v>
      </c>
      <c r="B2038" s="148" t="s">
        <v>13</v>
      </c>
      <c r="C2038" s="564"/>
      <c r="D2038" s="564"/>
      <c r="E2038" s="563"/>
      <c r="F2038" s="563"/>
      <c r="G2038" s="563"/>
      <c r="H2038" s="128" t="s">
        <v>5186</v>
      </c>
      <c r="I2038" s="128" t="s">
        <v>890</v>
      </c>
      <c r="J2038" s="158">
        <v>1</v>
      </c>
      <c r="K2038" s="152">
        <v>44214</v>
      </c>
      <c r="L2038" s="152">
        <v>44580</v>
      </c>
      <c r="M2038" s="513">
        <f t="shared" si="81"/>
        <v>52.285714285714285</v>
      </c>
      <c r="N2038" s="165">
        <v>1</v>
      </c>
      <c r="O2038" s="128" t="s">
        <v>5187</v>
      </c>
      <c r="P2038" s="511">
        <f t="shared" si="82"/>
        <v>1</v>
      </c>
      <c r="Q2038" s="512" t="str" cm="1">
        <f t="array" aca="1" ref="Q2038" ca="1">IF(ISNUMBER(P2038),IF(P2038=100%,"CUMPLIDA",IF(AND(ISNUMBER(L2038),ISNUMBER(INDIRECT("FECHA_"&amp;$B2038,1))), IF(L2038&lt;=INDIRECT("FECHA_"&amp;$B2038,1),"INCUMPLIDA","PROCESO"), "VERIFICAR FECHA")),"SIN VALOR AVANCE")</f>
        <v>CUMPLIDA</v>
      </c>
    </row>
    <row r="2039" spans="1:17" ht="240.75">
      <c r="A2039" s="167" t="s">
        <v>20</v>
      </c>
      <c r="B2039" s="148" t="s">
        <v>13</v>
      </c>
      <c r="C2039" s="564"/>
      <c r="D2039" s="564"/>
      <c r="E2039" s="563"/>
      <c r="F2039" s="563"/>
      <c r="G2039" s="150" t="s">
        <v>891</v>
      </c>
      <c r="H2039" s="128" t="s">
        <v>892</v>
      </c>
      <c r="I2039" s="128" t="s">
        <v>119</v>
      </c>
      <c r="J2039" s="158">
        <v>1</v>
      </c>
      <c r="K2039" s="152">
        <v>43770</v>
      </c>
      <c r="L2039" s="152">
        <v>44134</v>
      </c>
      <c r="M2039" s="513">
        <f t="shared" si="81"/>
        <v>52</v>
      </c>
      <c r="N2039" s="165">
        <v>1</v>
      </c>
      <c r="O2039" s="128" t="s">
        <v>5188</v>
      </c>
      <c r="P2039" s="511">
        <f t="shared" si="82"/>
        <v>1</v>
      </c>
      <c r="Q2039" s="512" t="str" cm="1">
        <f t="array" aca="1" ref="Q2039" ca="1">IF(ISNUMBER(P2039),IF(P2039=100%,"CUMPLIDA",IF(AND(ISNUMBER(L2039),ISNUMBER(INDIRECT("FECHA_"&amp;$B2039,1))), IF(L2039&lt;=INDIRECT("FECHA_"&amp;$B2039,1),"INCUMPLIDA","PROCESO"), "VERIFICAR FECHA")),"SIN VALOR AVANCE")</f>
        <v>CUMPLIDA</v>
      </c>
    </row>
    <row r="2040" spans="1:17" ht="270.75">
      <c r="A2040" s="167" t="s">
        <v>20</v>
      </c>
      <c r="B2040" s="148" t="s">
        <v>13</v>
      </c>
      <c r="C2040" s="564"/>
      <c r="D2040" s="564"/>
      <c r="E2040" s="563"/>
      <c r="F2040" s="563"/>
      <c r="G2040" s="178" t="s">
        <v>124</v>
      </c>
      <c r="H2040" s="128" t="s">
        <v>893</v>
      </c>
      <c r="I2040" s="128" t="s">
        <v>894</v>
      </c>
      <c r="J2040" s="166">
        <v>1</v>
      </c>
      <c r="K2040" s="180">
        <v>45992</v>
      </c>
      <c r="L2040" s="180">
        <v>46172</v>
      </c>
      <c r="M2040" s="513">
        <f t="shared" si="81"/>
        <v>25.714285714285715</v>
      </c>
      <c r="N2040" s="165">
        <v>0</v>
      </c>
      <c r="O2040" s="128" t="s">
        <v>5189</v>
      </c>
      <c r="P2040" s="511">
        <f t="shared" si="82"/>
        <v>0</v>
      </c>
      <c r="Q2040" s="512" t="str" cm="1">
        <f t="array" aca="1" ref="Q2040" ca="1">IF(ISNUMBER(P2040),IF(P2040=100%,"CUMPLIDA",IF(AND(ISNUMBER(L2040),ISNUMBER(INDIRECT("FECHA_"&amp;$B2040,1))), IF(L2040&lt;=INDIRECT("FECHA_"&amp;$B2040,1),"INCUMPLIDA","PROCESO"), "VERIFICAR FECHA")),"SIN VALOR AVANCE")</f>
        <v>PROCESO</v>
      </c>
    </row>
    <row r="2041" spans="1:17" ht="270.75">
      <c r="A2041" s="167" t="s">
        <v>20</v>
      </c>
      <c r="B2041" s="148" t="s">
        <v>13</v>
      </c>
      <c r="C2041" s="564"/>
      <c r="D2041" s="564"/>
      <c r="E2041" s="563"/>
      <c r="F2041" s="563"/>
      <c r="G2041" s="178" t="s">
        <v>128</v>
      </c>
      <c r="H2041" s="128" t="s">
        <v>895</v>
      </c>
      <c r="I2041" s="128" t="s">
        <v>896</v>
      </c>
      <c r="J2041" s="166">
        <v>1</v>
      </c>
      <c r="K2041" s="180">
        <v>46174</v>
      </c>
      <c r="L2041" s="180">
        <v>46325</v>
      </c>
      <c r="M2041" s="513">
        <f t="shared" si="81"/>
        <v>21.571428571428573</v>
      </c>
      <c r="N2041" s="165">
        <v>0</v>
      </c>
      <c r="O2041" s="128" t="s">
        <v>5190</v>
      </c>
      <c r="P2041" s="511">
        <f t="shared" si="82"/>
        <v>0</v>
      </c>
      <c r="Q2041" s="512" t="str" cm="1">
        <f t="array" aca="1" ref="Q2041" ca="1">IF(ISNUMBER(P2041),IF(P2041=100%,"CUMPLIDA",IF(AND(ISNUMBER(L2041),ISNUMBER(INDIRECT("FECHA_"&amp;$B2041,1))), IF(L2041&lt;=INDIRECT("FECHA_"&amp;$B2041,1),"INCUMPLIDA","PROCESO"), "VERIFICAR FECHA")),"SIN VALOR AVANCE")</f>
        <v>PROCESO</v>
      </c>
    </row>
    <row r="2042" spans="1:17" ht="270.75">
      <c r="A2042" s="167" t="s">
        <v>20</v>
      </c>
      <c r="B2042" s="148" t="s">
        <v>13</v>
      </c>
      <c r="C2042" s="564"/>
      <c r="D2042" s="564"/>
      <c r="E2042" s="563"/>
      <c r="F2042" s="563"/>
      <c r="G2042" s="568" t="s">
        <v>897</v>
      </c>
      <c r="H2042" s="180" t="s">
        <v>898</v>
      </c>
      <c r="I2042" s="180" t="s">
        <v>130</v>
      </c>
      <c r="J2042" s="166">
        <v>5</v>
      </c>
      <c r="K2042" s="180">
        <v>46327</v>
      </c>
      <c r="L2042" s="180">
        <v>46783</v>
      </c>
      <c r="M2042" s="513">
        <f t="shared" si="81"/>
        <v>65.142857142857139</v>
      </c>
      <c r="N2042" s="165">
        <v>0</v>
      </c>
      <c r="O2042" s="128" t="s">
        <v>5189</v>
      </c>
      <c r="P2042" s="511">
        <f t="shared" si="82"/>
        <v>0</v>
      </c>
      <c r="Q2042" s="512" t="str" cm="1">
        <f t="array" aca="1" ref="Q2042" ca="1">IF(ISNUMBER(P2042),IF(P2042=100%,"CUMPLIDA",IF(AND(ISNUMBER(L2042),ISNUMBER(INDIRECT("FECHA_"&amp;$B2042,1))), IF(L2042&lt;=INDIRECT("FECHA_"&amp;$B2042,1),"INCUMPLIDA","PROCESO"), "VERIFICAR FECHA")),"SIN VALOR AVANCE")</f>
        <v>PROCESO</v>
      </c>
    </row>
    <row r="2043" spans="1:17" ht="270.75">
      <c r="A2043" s="167" t="s">
        <v>20</v>
      </c>
      <c r="B2043" s="148" t="s">
        <v>13</v>
      </c>
      <c r="C2043" s="564"/>
      <c r="D2043" s="564"/>
      <c r="E2043" s="563"/>
      <c r="F2043" s="563"/>
      <c r="G2043" s="569"/>
      <c r="H2043" s="128" t="s">
        <v>899</v>
      </c>
      <c r="I2043" s="128" t="s">
        <v>900</v>
      </c>
      <c r="J2043" s="166">
        <v>3</v>
      </c>
      <c r="K2043" s="180">
        <v>46357</v>
      </c>
      <c r="L2043" s="180">
        <v>46691</v>
      </c>
      <c r="M2043" s="513">
        <f t="shared" si="81"/>
        <v>47.714285714285715</v>
      </c>
      <c r="N2043" s="165">
        <v>0</v>
      </c>
      <c r="O2043" s="160" t="s">
        <v>5191</v>
      </c>
      <c r="P2043" s="511">
        <f t="shared" si="82"/>
        <v>0</v>
      </c>
      <c r="Q2043" s="512" t="str" cm="1">
        <f t="array" aca="1" ref="Q2043" ca="1">IF(ISNUMBER(P2043),IF(P2043=100%,"CUMPLIDA",IF(AND(ISNUMBER(L2043),ISNUMBER(INDIRECT("FECHA_"&amp;$B2043,1))), IF(L2043&lt;=INDIRECT("FECHA_"&amp;$B2043,1),"INCUMPLIDA","PROCESO"), "VERIFICAR FECHA")),"SIN VALOR AVANCE")</f>
        <v>PROCESO</v>
      </c>
    </row>
    <row r="2044" spans="1:17" ht="195.75">
      <c r="A2044" s="167" t="s">
        <v>20</v>
      </c>
      <c r="B2044" s="148" t="s">
        <v>13</v>
      </c>
      <c r="C2044" s="564"/>
      <c r="D2044" s="564"/>
      <c r="E2044" s="563"/>
      <c r="F2044" s="563"/>
      <c r="G2044" s="563" t="s">
        <v>5192</v>
      </c>
      <c r="H2044" s="128" t="s">
        <v>5193</v>
      </c>
      <c r="I2044" s="181" t="s">
        <v>901</v>
      </c>
      <c r="J2044" s="158">
        <v>3</v>
      </c>
      <c r="K2044" s="152">
        <v>43726</v>
      </c>
      <c r="L2044" s="152">
        <v>44042</v>
      </c>
      <c r="M2044" s="513">
        <f t="shared" si="81"/>
        <v>45.142857142857146</v>
      </c>
      <c r="N2044" s="129">
        <v>3</v>
      </c>
      <c r="O2044" s="128" t="s">
        <v>5194</v>
      </c>
      <c r="P2044" s="511">
        <f t="shared" si="82"/>
        <v>1</v>
      </c>
      <c r="Q2044" s="512" t="str" cm="1">
        <f t="array" aca="1" ref="Q2044" ca="1">IF(ISNUMBER(P2044),IF(P2044=100%,"CUMPLIDA",IF(AND(ISNUMBER(L2044),ISNUMBER(INDIRECT("FECHA_"&amp;$B2044,1))), IF(L2044&lt;=INDIRECT("FECHA_"&amp;$B2044,1),"INCUMPLIDA","PROCESO"), "VERIFICAR FECHA")),"SIN VALOR AVANCE")</f>
        <v>CUMPLIDA</v>
      </c>
    </row>
    <row r="2045" spans="1:17" ht="195.75">
      <c r="A2045" s="167" t="s">
        <v>20</v>
      </c>
      <c r="B2045" s="148" t="s">
        <v>13</v>
      </c>
      <c r="C2045" s="564"/>
      <c r="D2045" s="564"/>
      <c r="E2045" s="563"/>
      <c r="F2045" s="563"/>
      <c r="G2045" s="563"/>
      <c r="H2045" s="128" t="s">
        <v>5195</v>
      </c>
      <c r="I2045" s="128" t="s">
        <v>902</v>
      </c>
      <c r="J2045" s="158">
        <v>3</v>
      </c>
      <c r="K2045" s="152">
        <v>44044</v>
      </c>
      <c r="L2045" s="152">
        <v>44134</v>
      </c>
      <c r="M2045" s="513">
        <f t="shared" si="81"/>
        <v>12.857142857142858</v>
      </c>
      <c r="N2045" s="129">
        <v>3</v>
      </c>
      <c r="O2045" s="128" t="s">
        <v>5194</v>
      </c>
      <c r="P2045" s="511">
        <f t="shared" si="82"/>
        <v>1</v>
      </c>
      <c r="Q2045" s="512" t="str" cm="1">
        <f t="array" aca="1" ref="Q2045" ca="1">IF(ISNUMBER(P2045),IF(P2045=100%,"CUMPLIDA",IF(AND(ISNUMBER(L2045),ISNUMBER(INDIRECT("FECHA_"&amp;$B2045,1))), IF(L2045&lt;=INDIRECT("FECHA_"&amp;$B2045,1),"INCUMPLIDA","PROCESO"), "VERIFICAR FECHA")),"SIN VALOR AVANCE")</f>
        <v>CUMPLIDA</v>
      </c>
    </row>
    <row r="2046" spans="1:17" ht="409.5">
      <c r="A2046" s="167" t="s">
        <v>20</v>
      </c>
      <c r="B2046" s="148" t="s">
        <v>13</v>
      </c>
      <c r="C2046" s="564" t="s">
        <v>903</v>
      </c>
      <c r="D2046" s="564" t="s">
        <v>904</v>
      </c>
      <c r="E2046" s="563" t="s">
        <v>905</v>
      </c>
      <c r="F2046" s="563" t="s">
        <v>906</v>
      </c>
      <c r="G2046" s="150" t="s">
        <v>907</v>
      </c>
      <c r="H2046" s="128" t="s">
        <v>908</v>
      </c>
      <c r="I2046" s="128" t="s">
        <v>909</v>
      </c>
      <c r="J2046" s="158">
        <v>24</v>
      </c>
      <c r="K2046" s="152">
        <v>42278</v>
      </c>
      <c r="L2046" s="152">
        <v>42490</v>
      </c>
      <c r="M2046" s="513">
        <f t="shared" ref="M2046:M2109" si="83">(L2046-K2046)/7</f>
        <v>30.285714285714285</v>
      </c>
      <c r="N2046" s="129">
        <v>24</v>
      </c>
      <c r="O2046" s="128" t="s">
        <v>5196</v>
      </c>
      <c r="P2046" s="511">
        <f t="shared" si="82"/>
        <v>1</v>
      </c>
      <c r="Q2046" s="512" t="str" cm="1">
        <f t="array" aca="1" ref="Q2046" ca="1">IF(ISNUMBER(P2046),IF(P2046=100%,"CUMPLIDA",IF(AND(ISNUMBER(L2046),ISNUMBER(INDIRECT("FECHA_"&amp;$B2046,1))), IF(L2046&lt;=INDIRECT("FECHA_"&amp;$B2046,1),"INCUMPLIDA","PROCESO"), "VERIFICAR FECHA")),"SIN VALOR AVANCE")</f>
        <v>CUMPLIDA</v>
      </c>
    </row>
    <row r="2047" spans="1:17" ht="409.5">
      <c r="A2047" s="167" t="s">
        <v>20</v>
      </c>
      <c r="B2047" s="148" t="s">
        <v>13</v>
      </c>
      <c r="C2047" s="564"/>
      <c r="D2047" s="564"/>
      <c r="E2047" s="563"/>
      <c r="F2047" s="563"/>
      <c r="G2047" s="563" t="s">
        <v>910</v>
      </c>
      <c r="H2047" s="128" t="s">
        <v>911</v>
      </c>
      <c r="I2047" s="128" t="s">
        <v>5197</v>
      </c>
      <c r="J2047" s="158">
        <v>19</v>
      </c>
      <c r="K2047" s="152">
        <v>42492</v>
      </c>
      <c r="L2047" s="152">
        <v>42735</v>
      </c>
      <c r="M2047" s="513">
        <f t="shared" si="83"/>
        <v>34.714285714285715</v>
      </c>
      <c r="N2047" s="129">
        <v>19</v>
      </c>
      <c r="O2047" s="128" t="s">
        <v>5198</v>
      </c>
      <c r="P2047" s="511">
        <f t="shared" si="82"/>
        <v>1</v>
      </c>
      <c r="Q2047" s="512" t="str" cm="1">
        <f t="array" aca="1" ref="Q2047" ca="1">IF(ISNUMBER(P2047),IF(P2047=100%,"CUMPLIDA",IF(AND(ISNUMBER(L2047),ISNUMBER(INDIRECT("FECHA_"&amp;$B2047,1))), IF(L2047&lt;=INDIRECT("FECHA_"&amp;$B2047,1),"INCUMPLIDA","PROCESO"), "VERIFICAR FECHA")),"SIN VALOR AVANCE")</f>
        <v>CUMPLIDA</v>
      </c>
    </row>
    <row r="2048" spans="1:17" ht="409.5">
      <c r="A2048" s="167" t="s">
        <v>20</v>
      </c>
      <c r="B2048" s="148" t="s">
        <v>13</v>
      </c>
      <c r="C2048" s="564"/>
      <c r="D2048" s="564"/>
      <c r="E2048" s="563"/>
      <c r="F2048" s="563"/>
      <c r="G2048" s="563"/>
      <c r="H2048" s="128" t="s">
        <v>912</v>
      </c>
      <c r="I2048" s="181" t="s">
        <v>913</v>
      </c>
      <c r="J2048" s="158">
        <v>14</v>
      </c>
      <c r="K2048" s="152">
        <v>42917</v>
      </c>
      <c r="L2048" s="152">
        <v>43281</v>
      </c>
      <c r="M2048" s="513">
        <f t="shared" si="83"/>
        <v>52</v>
      </c>
      <c r="N2048" s="129">
        <v>14</v>
      </c>
      <c r="O2048" s="128" t="s">
        <v>5184</v>
      </c>
      <c r="P2048" s="511">
        <f t="shared" si="82"/>
        <v>1</v>
      </c>
      <c r="Q2048" s="512" t="str" cm="1">
        <f t="array" aca="1" ref="Q2048" ca="1">IF(ISNUMBER(P2048),IF(P2048=100%,"CUMPLIDA",IF(AND(ISNUMBER(L2048),ISNUMBER(INDIRECT("FECHA_"&amp;$B2048,1))), IF(L2048&lt;=INDIRECT("FECHA_"&amp;$B2048,1),"INCUMPLIDA","PROCESO"), "VERIFICAR FECHA")),"SIN VALOR AVANCE")</f>
        <v>CUMPLIDA</v>
      </c>
    </row>
    <row r="2049" spans="1:17" ht="210">
      <c r="A2049" s="167" t="s">
        <v>20</v>
      </c>
      <c r="B2049" s="148" t="s">
        <v>13</v>
      </c>
      <c r="C2049" s="564"/>
      <c r="D2049" s="564"/>
      <c r="E2049" s="563"/>
      <c r="F2049" s="563"/>
      <c r="G2049" s="563"/>
      <c r="H2049" s="128" t="s">
        <v>914</v>
      </c>
      <c r="I2049" s="128" t="s">
        <v>915</v>
      </c>
      <c r="J2049" s="158">
        <v>4</v>
      </c>
      <c r="K2049" s="152">
        <v>42919</v>
      </c>
      <c r="L2049" s="152">
        <v>42947</v>
      </c>
      <c r="M2049" s="513">
        <f t="shared" si="83"/>
        <v>4</v>
      </c>
      <c r="N2049" s="129">
        <v>4</v>
      </c>
      <c r="O2049" s="128" t="s">
        <v>5184</v>
      </c>
      <c r="P2049" s="511">
        <f t="shared" si="82"/>
        <v>1</v>
      </c>
      <c r="Q2049" s="512" t="str" cm="1">
        <f t="array" aca="1" ref="Q2049" ca="1">IF(ISNUMBER(P2049),IF(P2049=100%,"CUMPLIDA",IF(AND(ISNUMBER(L2049),ISNUMBER(INDIRECT("FECHA_"&amp;$B2049,1))), IF(L2049&lt;=INDIRECT("FECHA_"&amp;$B2049,1),"INCUMPLIDA","PROCESO"), "VERIFICAR FECHA")),"SIN VALOR AVANCE")</f>
        <v>CUMPLIDA</v>
      </c>
    </row>
    <row r="2050" spans="1:17" ht="165.75">
      <c r="A2050" s="167" t="s">
        <v>20</v>
      </c>
      <c r="B2050" s="148" t="s">
        <v>13</v>
      </c>
      <c r="C2050" s="564"/>
      <c r="D2050" s="564"/>
      <c r="E2050" s="563"/>
      <c r="F2050" s="563"/>
      <c r="G2050" s="563" t="s">
        <v>5199</v>
      </c>
      <c r="H2050" s="128" t="s">
        <v>5200</v>
      </c>
      <c r="I2050" s="128" t="s">
        <v>916</v>
      </c>
      <c r="J2050" s="158">
        <v>3</v>
      </c>
      <c r="K2050" s="152">
        <v>43481</v>
      </c>
      <c r="L2050" s="152">
        <v>43845</v>
      </c>
      <c r="M2050" s="513">
        <f t="shared" si="83"/>
        <v>52</v>
      </c>
      <c r="N2050" s="129">
        <v>3</v>
      </c>
      <c r="O2050" s="128" t="s">
        <v>5201</v>
      </c>
      <c r="P2050" s="511">
        <f t="shared" si="82"/>
        <v>1</v>
      </c>
      <c r="Q2050" s="512" t="str" cm="1">
        <f t="array" aca="1" ref="Q2050" ca="1">IF(ISNUMBER(P2050),IF(P2050=100%,"CUMPLIDA",IF(AND(ISNUMBER(L2050),ISNUMBER(INDIRECT("FECHA_"&amp;$B2050,1))), IF(L2050&lt;=INDIRECT("FECHA_"&amp;$B2050,1),"INCUMPLIDA","PROCESO"), "VERIFICAR FECHA")),"SIN VALOR AVANCE")</f>
        <v>CUMPLIDA</v>
      </c>
    </row>
    <row r="2051" spans="1:17" ht="150.75">
      <c r="A2051" s="167" t="s">
        <v>20</v>
      </c>
      <c r="B2051" s="148" t="s">
        <v>13</v>
      </c>
      <c r="C2051" s="564"/>
      <c r="D2051" s="564"/>
      <c r="E2051" s="563"/>
      <c r="F2051" s="563"/>
      <c r="G2051" s="563"/>
      <c r="H2051" s="128" t="s">
        <v>5202</v>
      </c>
      <c r="I2051" s="128" t="s">
        <v>889</v>
      </c>
      <c r="J2051" s="158">
        <v>1</v>
      </c>
      <c r="K2051" s="152">
        <v>43846</v>
      </c>
      <c r="L2051" s="152">
        <v>44213</v>
      </c>
      <c r="M2051" s="513">
        <f t="shared" si="83"/>
        <v>52.428571428571431</v>
      </c>
      <c r="N2051" s="129">
        <v>1</v>
      </c>
      <c r="O2051" s="128" t="s">
        <v>5203</v>
      </c>
      <c r="P2051" s="511">
        <f t="shared" si="82"/>
        <v>1</v>
      </c>
      <c r="Q2051" s="512" t="str" cm="1">
        <f t="array" aca="1" ref="Q2051" ca="1">IF(ISNUMBER(P2051),IF(P2051=100%,"CUMPLIDA",IF(AND(ISNUMBER(L2051),ISNUMBER(INDIRECT("FECHA_"&amp;$B2051,1))), IF(L2051&lt;=INDIRECT("FECHA_"&amp;$B2051,1),"INCUMPLIDA","PROCESO"), "VERIFICAR FECHA")),"SIN VALOR AVANCE")</f>
        <v>CUMPLIDA</v>
      </c>
    </row>
    <row r="2052" spans="1:17" ht="180.75">
      <c r="A2052" s="167" t="s">
        <v>20</v>
      </c>
      <c r="B2052" s="148" t="s">
        <v>13</v>
      </c>
      <c r="C2052" s="564"/>
      <c r="D2052" s="564"/>
      <c r="E2052" s="563"/>
      <c r="F2052" s="563"/>
      <c r="G2052" s="563"/>
      <c r="H2052" s="128" t="s">
        <v>5204</v>
      </c>
      <c r="I2052" s="128" t="s">
        <v>890</v>
      </c>
      <c r="J2052" s="158">
        <v>2</v>
      </c>
      <c r="K2052" s="152">
        <v>44214</v>
      </c>
      <c r="L2052" s="152">
        <v>44580</v>
      </c>
      <c r="M2052" s="513">
        <f t="shared" si="83"/>
        <v>52.285714285714285</v>
      </c>
      <c r="N2052" s="129">
        <v>2</v>
      </c>
      <c r="O2052" s="128" t="s">
        <v>5205</v>
      </c>
      <c r="P2052" s="511">
        <f t="shared" si="82"/>
        <v>1</v>
      </c>
      <c r="Q2052" s="512" t="str" cm="1">
        <f t="array" aca="1" ref="Q2052" ca="1">IF(ISNUMBER(P2052),IF(P2052=100%,"CUMPLIDA",IF(AND(ISNUMBER(L2052),ISNUMBER(INDIRECT("FECHA_"&amp;$B2052,1))), IF(L2052&lt;=INDIRECT("FECHA_"&amp;$B2052,1),"INCUMPLIDA","PROCESO"), "VERIFICAR FECHA")),"SIN VALOR AVANCE")</f>
        <v>CUMPLIDA</v>
      </c>
    </row>
    <row r="2053" spans="1:17" ht="135">
      <c r="A2053" s="167" t="s">
        <v>20</v>
      </c>
      <c r="B2053" s="148" t="s">
        <v>13</v>
      </c>
      <c r="C2053" s="564"/>
      <c r="D2053" s="564"/>
      <c r="E2053" s="563"/>
      <c r="F2053" s="563"/>
      <c r="G2053" s="563"/>
      <c r="H2053" s="128" t="s">
        <v>5206</v>
      </c>
      <c r="I2053" s="128" t="s">
        <v>916</v>
      </c>
      <c r="J2053" s="158">
        <v>3</v>
      </c>
      <c r="K2053" s="152">
        <v>43922</v>
      </c>
      <c r="L2053" s="152">
        <v>44042</v>
      </c>
      <c r="M2053" s="513">
        <f t="shared" si="83"/>
        <v>17.142857142857142</v>
      </c>
      <c r="N2053" s="129">
        <v>3</v>
      </c>
      <c r="O2053" s="128" t="s">
        <v>5207</v>
      </c>
      <c r="P2053" s="511">
        <f t="shared" si="82"/>
        <v>1</v>
      </c>
      <c r="Q2053" s="512" t="str" cm="1">
        <f t="array" aca="1" ref="Q2053" ca="1">IF(ISNUMBER(P2053),IF(P2053=100%,"CUMPLIDA",IF(AND(ISNUMBER(L2053),ISNUMBER(INDIRECT("FECHA_"&amp;$B2053,1))), IF(L2053&lt;=INDIRECT("FECHA_"&amp;$B2053,1),"INCUMPLIDA","PROCESO"), "VERIFICAR FECHA")),"SIN VALOR AVANCE")</f>
        <v>CUMPLIDA</v>
      </c>
    </row>
    <row r="2054" spans="1:17" ht="105.75">
      <c r="A2054" s="167" t="s">
        <v>20</v>
      </c>
      <c r="B2054" s="148" t="s">
        <v>13</v>
      </c>
      <c r="C2054" s="564"/>
      <c r="D2054" s="564"/>
      <c r="E2054" s="563"/>
      <c r="F2054" s="563"/>
      <c r="G2054" s="563"/>
      <c r="H2054" s="128" t="s">
        <v>5208</v>
      </c>
      <c r="I2054" s="128" t="s">
        <v>889</v>
      </c>
      <c r="J2054" s="158">
        <v>1</v>
      </c>
      <c r="K2054" s="152">
        <v>44044</v>
      </c>
      <c r="L2054" s="152">
        <v>44213</v>
      </c>
      <c r="M2054" s="513">
        <f t="shared" si="83"/>
        <v>24.142857142857142</v>
      </c>
      <c r="N2054" s="129">
        <v>1</v>
      </c>
      <c r="O2054" s="128" t="s">
        <v>5207</v>
      </c>
      <c r="P2054" s="511">
        <f t="shared" si="82"/>
        <v>1</v>
      </c>
      <c r="Q2054" s="512" t="str" cm="1">
        <f t="array" aca="1" ref="Q2054" ca="1">IF(ISNUMBER(P2054),IF(P2054=100%,"CUMPLIDA",IF(AND(ISNUMBER(L2054),ISNUMBER(INDIRECT("FECHA_"&amp;$B2054,1))), IF(L2054&lt;=INDIRECT("FECHA_"&amp;$B2054,1),"INCUMPLIDA","PROCESO"), "VERIFICAR FECHA")),"SIN VALOR AVANCE")</f>
        <v>CUMPLIDA</v>
      </c>
    </row>
    <row r="2055" spans="1:17" ht="135">
      <c r="A2055" s="167" t="s">
        <v>20</v>
      </c>
      <c r="B2055" s="148" t="s">
        <v>13</v>
      </c>
      <c r="C2055" s="564"/>
      <c r="D2055" s="564"/>
      <c r="E2055" s="563"/>
      <c r="F2055" s="563"/>
      <c r="G2055" s="563"/>
      <c r="H2055" s="128" t="s">
        <v>5209</v>
      </c>
      <c r="I2055" s="128" t="s">
        <v>890</v>
      </c>
      <c r="J2055" s="158">
        <v>2</v>
      </c>
      <c r="K2055" s="152">
        <v>44214</v>
      </c>
      <c r="L2055" s="152">
        <v>44580</v>
      </c>
      <c r="M2055" s="513">
        <f t="shared" si="83"/>
        <v>52.285714285714285</v>
      </c>
      <c r="N2055" s="129">
        <v>2</v>
      </c>
      <c r="O2055" s="128" t="s">
        <v>5207</v>
      </c>
      <c r="P2055" s="511">
        <f t="shared" si="82"/>
        <v>1</v>
      </c>
      <c r="Q2055" s="512" t="str" cm="1">
        <f t="array" aca="1" ref="Q2055" ca="1">IF(ISNUMBER(P2055),IF(P2055=100%,"CUMPLIDA",IF(AND(ISNUMBER(L2055),ISNUMBER(INDIRECT("FECHA_"&amp;$B2055,1))), IF(L2055&lt;=INDIRECT("FECHA_"&amp;$B2055,1),"INCUMPLIDA","PROCESO"), "VERIFICAR FECHA")),"SIN VALOR AVANCE")</f>
        <v>CUMPLIDA</v>
      </c>
    </row>
    <row r="2056" spans="1:17" ht="165.75">
      <c r="A2056" s="167" t="s">
        <v>20</v>
      </c>
      <c r="B2056" s="148" t="s">
        <v>13</v>
      </c>
      <c r="C2056" s="564"/>
      <c r="D2056" s="564"/>
      <c r="E2056" s="563"/>
      <c r="F2056" s="563"/>
      <c r="G2056" s="572" t="s">
        <v>5210</v>
      </c>
      <c r="H2056" s="128" t="s">
        <v>5211</v>
      </c>
      <c r="I2056" s="181" t="s">
        <v>901</v>
      </c>
      <c r="J2056" s="158">
        <v>3</v>
      </c>
      <c r="K2056" s="152">
        <v>43361</v>
      </c>
      <c r="L2056" s="152">
        <v>43708</v>
      </c>
      <c r="M2056" s="513">
        <f t="shared" si="83"/>
        <v>49.571428571428569</v>
      </c>
      <c r="N2056" s="129">
        <v>3</v>
      </c>
      <c r="O2056" s="128" t="s">
        <v>5212</v>
      </c>
      <c r="P2056" s="511">
        <f t="shared" si="82"/>
        <v>1</v>
      </c>
      <c r="Q2056" s="512" t="str" cm="1">
        <f t="array" aca="1" ref="Q2056" ca="1">IF(ISNUMBER(P2056),IF(P2056=100%,"CUMPLIDA",IF(AND(ISNUMBER(L2056),ISNUMBER(INDIRECT("FECHA_"&amp;$B2056,1))), IF(L2056&lt;=INDIRECT("FECHA_"&amp;$B2056,1),"INCUMPLIDA","PROCESO"), "VERIFICAR FECHA")),"SIN VALOR AVANCE")</f>
        <v>CUMPLIDA</v>
      </c>
    </row>
    <row r="2057" spans="1:17" ht="195">
      <c r="A2057" s="167" t="s">
        <v>20</v>
      </c>
      <c r="B2057" s="148" t="s">
        <v>13</v>
      </c>
      <c r="C2057" s="564"/>
      <c r="D2057" s="564"/>
      <c r="E2057" s="563"/>
      <c r="F2057" s="563"/>
      <c r="G2057" s="573"/>
      <c r="H2057" s="128" t="s">
        <v>5211</v>
      </c>
      <c r="I2057" s="128" t="s">
        <v>917</v>
      </c>
      <c r="J2057" s="158">
        <v>3</v>
      </c>
      <c r="K2057" s="152">
        <v>43709</v>
      </c>
      <c r="L2057" s="152">
        <v>43830</v>
      </c>
      <c r="M2057" s="513">
        <f t="shared" si="83"/>
        <v>17.285714285714285</v>
      </c>
      <c r="N2057" s="129">
        <v>3</v>
      </c>
      <c r="O2057" s="128" t="s">
        <v>5212</v>
      </c>
      <c r="P2057" s="511">
        <f t="shared" si="82"/>
        <v>1</v>
      </c>
      <c r="Q2057" s="512" t="str" cm="1">
        <f t="array" aca="1" ref="Q2057" ca="1">IF(ISNUMBER(P2057),IF(P2057=100%,"CUMPLIDA",IF(AND(ISNUMBER(L2057),ISNUMBER(INDIRECT("FECHA_"&amp;$B2057,1))), IF(L2057&lt;=INDIRECT("FECHA_"&amp;$B2057,1),"INCUMPLIDA","PROCESO"), "VERIFICAR FECHA")),"SIN VALOR AVANCE")</f>
        <v>CUMPLIDA</v>
      </c>
    </row>
    <row r="2058" spans="1:17" ht="240.75">
      <c r="A2058" s="167" t="s">
        <v>20</v>
      </c>
      <c r="B2058" s="148" t="s">
        <v>13</v>
      </c>
      <c r="C2058" s="564"/>
      <c r="D2058" s="564"/>
      <c r="E2058" s="563"/>
      <c r="F2058" s="563"/>
      <c r="G2058" s="574"/>
      <c r="H2058" s="128" t="s">
        <v>891</v>
      </c>
      <c r="I2058" s="128" t="s">
        <v>119</v>
      </c>
      <c r="J2058" s="158">
        <v>1</v>
      </c>
      <c r="K2058" s="152">
        <v>43770</v>
      </c>
      <c r="L2058" s="152">
        <v>44134</v>
      </c>
      <c r="M2058" s="513">
        <f t="shared" si="83"/>
        <v>52</v>
      </c>
      <c r="N2058" s="129">
        <v>1</v>
      </c>
      <c r="O2058" s="128" t="s">
        <v>5213</v>
      </c>
      <c r="P2058" s="511">
        <f t="shared" si="82"/>
        <v>1</v>
      </c>
      <c r="Q2058" s="512" t="str" cm="1">
        <f t="array" aca="1" ref="Q2058" ca="1">IF(ISNUMBER(P2058),IF(P2058=100%,"CUMPLIDA",IF(AND(ISNUMBER(L2058),ISNUMBER(INDIRECT("FECHA_"&amp;$B2058,1))), IF(L2058&lt;=INDIRECT("FECHA_"&amp;$B2058,1),"INCUMPLIDA","PROCESO"), "VERIFICAR FECHA")),"SIN VALOR AVANCE")</f>
        <v>CUMPLIDA</v>
      </c>
    </row>
    <row r="2059" spans="1:17" ht="255.75">
      <c r="A2059" s="167" t="s">
        <v>20</v>
      </c>
      <c r="B2059" s="148" t="s">
        <v>13</v>
      </c>
      <c r="C2059" s="564"/>
      <c r="D2059" s="564"/>
      <c r="E2059" s="563"/>
      <c r="F2059" s="563"/>
      <c r="G2059" s="178" t="s">
        <v>124</v>
      </c>
      <c r="H2059" s="128" t="s">
        <v>893</v>
      </c>
      <c r="I2059" s="128" t="s">
        <v>894</v>
      </c>
      <c r="J2059" s="166">
        <v>1</v>
      </c>
      <c r="K2059" s="180">
        <v>45992</v>
      </c>
      <c r="L2059" s="180">
        <v>46172</v>
      </c>
      <c r="M2059" s="513">
        <f t="shared" si="83"/>
        <v>25.714285714285715</v>
      </c>
      <c r="N2059" s="165">
        <v>0</v>
      </c>
      <c r="O2059" s="128" t="s">
        <v>5214</v>
      </c>
      <c r="P2059" s="511">
        <f t="shared" si="82"/>
        <v>0</v>
      </c>
      <c r="Q2059" s="512" t="str" cm="1">
        <f t="array" aca="1" ref="Q2059" ca="1">IF(ISNUMBER(P2059),IF(P2059=100%,"CUMPLIDA",IF(AND(ISNUMBER(L2059),ISNUMBER(INDIRECT("FECHA_"&amp;$B2059,1))), IF(L2059&lt;=INDIRECT("FECHA_"&amp;$B2059,1),"INCUMPLIDA","PROCESO"), "VERIFICAR FECHA")),"SIN VALOR AVANCE")</f>
        <v>PROCESO</v>
      </c>
    </row>
    <row r="2060" spans="1:17" ht="315.75">
      <c r="A2060" s="167" t="s">
        <v>20</v>
      </c>
      <c r="B2060" s="148" t="s">
        <v>13</v>
      </c>
      <c r="C2060" s="564"/>
      <c r="D2060" s="564"/>
      <c r="E2060" s="563"/>
      <c r="F2060" s="563"/>
      <c r="G2060" s="178" t="s">
        <v>128</v>
      </c>
      <c r="H2060" s="128" t="s">
        <v>895</v>
      </c>
      <c r="I2060" s="128" t="s">
        <v>896</v>
      </c>
      <c r="J2060" s="166">
        <v>1</v>
      </c>
      <c r="K2060" s="180">
        <v>46174</v>
      </c>
      <c r="L2060" s="180">
        <v>46325</v>
      </c>
      <c r="M2060" s="513">
        <f t="shared" si="83"/>
        <v>21.571428571428573</v>
      </c>
      <c r="N2060" s="165">
        <v>0</v>
      </c>
      <c r="O2060" s="128" t="s">
        <v>5215</v>
      </c>
      <c r="P2060" s="511">
        <f t="shared" si="82"/>
        <v>0</v>
      </c>
      <c r="Q2060" s="512" t="str" cm="1">
        <f t="array" aca="1" ref="Q2060" ca="1">IF(ISNUMBER(P2060),IF(P2060=100%,"CUMPLIDA",IF(AND(ISNUMBER(L2060),ISNUMBER(INDIRECT("FECHA_"&amp;$B2060,1))), IF(L2060&lt;=INDIRECT("FECHA_"&amp;$B2060,1),"INCUMPLIDA","PROCESO"), "VERIFICAR FECHA")),"SIN VALOR AVANCE")</f>
        <v>PROCESO</v>
      </c>
    </row>
    <row r="2061" spans="1:17" ht="315.75">
      <c r="A2061" s="167" t="s">
        <v>20</v>
      </c>
      <c r="B2061" s="148" t="s">
        <v>13</v>
      </c>
      <c r="C2061" s="564"/>
      <c r="D2061" s="564"/>
      <c r="E2061" s="563"/>
      <c r="F2061" s="563"/>
      <c r="G2061" s="568" t="s">
        <v>897</v>
      </c>
      <c r="H2061" s="180" t="s">
        <v>898</v>
      </c>
      <c r="I2061" s="180" t="s">
        <v>130</v>
      </c>
      <c r="J2061" s="166">
        <v>5</v>
      </c>
      <c r="K2061" s="180">
        <v>46327</v>
      </c>
      <c r="L2061" s="180">
        <v>46783</v>
      </c>
      <c r="M2061" s="513">
        <f t="shared" si="83"/>
        <v>65.142857142857139</v>
      </c>
      <c r="N2061" s="165">
        <v>0</v>
      </c>
      <c r="O2061" s="128" t="s">
        <v>5215</v>
      </c>
      <c r="P2061" s="511">
        <f t="shared" si="82"/>
        <v>0</v>
      </c>
      <c r="Q2061" s="512" t="str" cm="1">
        <f t="array" aca="1" ref="Q2061" ca="1">IF(ISNUMBER(P2061),IF(P2061=100%,"CUMPLIDA",IF(AND(ISNUMBER(L2061),ISNUMBER(INDIRECT("FECHA_"&amp;$B2061,1))), IF(L2061&lt;=INDIRECT("FECHA_"&amp;$B2061,1),"INCUMPLIDA","PROCESO"), "VERIFICAR FECHA")),"SIN VALOR AVANCE")</f>
        <v>PROCESO</v>
      </c>
    </row>
    <row r="2062" spans="1:17" ht="315.75">
      <c r="A2062" s="167" t="s">
        <v>20</v>
      </c>
      <c r="B2062" s="148" t="s">
        <v>13</v>
      </c>
      <c r="C2062" s="564"/>
      <c r="D2062" s="564"/>
      <c r="E2062" s="563"/>
      <c r="F2062" s="563"/>
      <c r="G2062" s="569"/>
      <c r="H2062" s="128" t="s">
        <v>899</v>
      </c>
      <c r="I2062" s="128" t="s">
        <v>900</v>
      </c>
      <c r="J2062" s="166">
        <v>3</v>
      </c>
      <c r="K2062" s="180">
        <v>46357</v>
      </c>
      <c r="L2062" s="180">
        <v>46691</v>
      </c>
      <c r="M2062" s="513">
        <f t="shared" si="83"/>
        <v>47.714285714285715</v>
      </c>
      <c r="N2062" s="165">
        <v>0</v>
      </c>
      <c r="O2062" s="128" t="s">
        <v>5215</v>
      </c>
      <c r="P2062" s="511">
        <f t="shared" si="82"/>
        <v>0</v>
      </c>
      <c r="Q2062" s="512" t="str" cm="1">
        <f t="array" aca="1" ref="Q2062" ca="1">IF(ISNUMBER(P2062),IF(P2062=100%,"CUMPLIDA",IF(AND(ISNUMBER(L2062),ISNUMBER(INDIRECT("FECHA_"&amp;$B2062,1))), IF(L2062&lt;=INDIRECT("FECHA_"&amp;$B2062,1),"INCUMPLIDA","PROCESO"), "VERIFICAR FECHA")),"SIN VALOR AVANCE")</f>
        <v>PROCESO</v>
      </c>
    </row>
    <row r="2063" spans="1:17" ht="165.75">
      <c r="A2063" s="167" t="s">
        <v>20</v>
      </c>
      <c r="B2063" s="148" t="s">
        <v>13</v>
      </c>
      <c r="C2063" s="564"/>
      <c r="D2063" s="564"/>
      <c r="E2063" s="563"/>
      <c r="F2063" s="563"/>
      <c r="G2063" s="572" t="s">
        <v>5210</v>
      </c>
      <c r="H2063" s="571" t="s">
        <v>5216</v>
      </c>
      <c r="I2063" s="181" t="s">
        <v>918</v>
      </c>
      <c r="J2063" s="158">
        <v>3</v>
      </c>
      <c r="K2063" s="152">
        <v>43726</v>
      </c>
      <c r="L2063" s="152">
        <v>44042</v>
      </c>
      <c r="M2063" s="513">
        <f t="shared" si="83"/>
        <v>45.142857142857146</v>
      </c>
      <c r="N2063" s="129">
        <v>3</v>
      </c>
      <c r="O2063" s="128" t="s">
        <v>5201</v>
      </c>
      <c r="P2063" s="511">
        <f t="shared" si="82"/>
        <v>1</v>
      </c>
      <c r="Q2063" s="512" t="str" cm="1">
        <f t="array" aca="1" ref="Q2063" ca="1">IF(ISNUMBER(P2063),IF(P2063=100%,"CUMPLIDA",IF(AND(ISNUMBER(L2063),ISNUMBER(INDIRECT("FECHA_"&amp;$B2063,1))), IF(L2063&lt;=INDIRECT("FECHA_"&amp;$B2063,1),"INCUMPLIDA","PROCESO"), "VERIFICAR FECHA")),"SIN VALOR AVANCE")</f>
        <v>CUMPLIDA</v>
      </c>
    </row>
    <row r="2064" spans="1:17" ht="225.75">
      <c r="A2064" s="167" t="s">
        <v>20</v>
      </c>
      <c r="B2064" s="148" t="s">
        <v>13</v>
      </c>
      <c r="C2064" s="564"/>
      <c r="D2064" s="564"/>
      <c r="E2064" s="563"/>
      <c r="F2064" s="563"/>
      <c r="G2064" s="573"/>
      <c r="H2064" s="571"/>
      <c r="I2064" s="128" t="s">
        <v>919</v>
      </c>
      <c r="J2064" s="158">
        <v>3</v>
      </c>
      <c r="K2064" s="152">
        <v>44044</v>
      </c>
      <c r="L2064" s="152">
        <v>44134</v>
      </c>
      <c r="M2064" s="513">
        <f t="shared" si="83"/>
        <v>12.857142857142858</v>
      </c>
      <c r="N2064" s="129">
        <v>3</v>
      </c>
      <c r="O2064" s="128" t="s">
        <v>5217</v>
      </c>
      <c r="P2064" s="511">
        <f t="shared" si="82"/>
        <v>1</v>
      </c>
      <c r="Q2064" s="512" t="str" cm="1">
        <f t="array" aca="1" ref="Q2064" ca="1">IF(ISNUMBER(P2064),IF(P2064=100%,"CUMPLIDA",IF(AND(ISNUMBER(L2064),ISNUMBER(INDIRECT("FECHA_"&amp;$B2064,1))), IF(L2064&lt;=INDIRECT("FECHA_"&amp;$B2064,1),"INCUMPLIDA","PROCESO"), "VERIFICAR FECHA")),"SIN VALOR AVANCE")</f>
        <v>CUMPLIDA</v>
      </c>
    </row>
    <row r="2065" spans="1:17" ht="165.75">
      <c r="A2065" s="167" t="s">
        <v>20</v>
      </c>
      <c r="B2065" s="148" t="s">
        <v>13</v>
      </c>
      <c r="C2065" s="564"/>
      <c r="D2065" s="564"/>
      <c r="E2065" s="563"/>
      <c r="F2065" s="563"/>
      <c r="G2065" s="574"/>
      <c r="H2065" s="128" t="s">
        <v>5218</v>
      </c>
      <c r="I2065" s="181" t="s">
        <v>918</v>
      </c>
      <c r="J2065" s="158">
        <v>3</v>
      </c>
      <c r="K2065" s="152">
        <v>43983</v>
      </c>
      <c r="L2065" s="152">
        <v>44346</v>
      </c>
      <c r="M2065" s="513">
        <f t="shared" si="83"/>
        <v>51.857142857142854</v>
      </c>
      <c r="N2065" s="129">
        <v>3</v>
      </c>
      <c r="O2065" s="128" t="s">
        <v>5219</v>
      </c>
      <c r="P2065" s="511">
        <f t="shared" ref="P2065:P2128" si="84">N2065/J2065</f>
        <v>1</v>
      </c>
      <c r="Q2065" s="512" t="str" cm="1">
        <f t="array" aca="1" ref="Q2065" ca="1">IF(ISNUMBER(P2065),IF(P2065=100%,"CUMPLIDA",IF(AND(ISNUMBER(L2065),ISNUMBER(INDIRECT("FECHA_"&amp;$B2065,1))), IF(L2065&lt;=INDIRECT("FECHA_"&amp;$B2065,1),"INCUMPLIDA","PROCESO"), "VERIFICAR FECHA")),"SIN VALOR AVANCE")</f>
        <v>CUMPLIDA</v>
      </c>
    </row>
    <row r="2066" spans="1:17" ht="90.75">
      <c r="A2066" s="167" t="s">
        <v>20</v>
      </c>
      <c r="B2066" s="148" t="s">
        <v>13</v>
      </c>
      <c r="C2066" s="564"/>
      <c r="D2066" s="564"/>
      <c r="E2066" s="563"/>
      <c r="F2066" s="563"/>
      <c r="G2066" s="150" t="s">
        <v>920</v>
      </c>
      <c r="H2066" s="128" t="s">
        <v>118</v>
      </c>
      <c r="I2066" s="128" t="s">
        <v>119</v>
      </c>
      <c r="J2066" s="166">
        <v>1</v>
      </c>
      <c r="K2066" s="180">
        <v>45323</v>
      </c>
      <c r="L2066" s="180">
        <v>45747</v>
      </c>
      <c r="M2066" s="513">
        <f t="shared" si="83"/>
        <v>60.571428571428569</v>
      </c>
      <c r="N2066" s="129">
        <v>1</v>
      </c>
      <c r="O2066" s="128" t="s">
        <v>5220</v>
      </c>
      <c r="P2066" s="511">
        <f t="shared" si="84"/>
        <v>1</v>
      </c>
      <c r="Q2066" s="512" t="str" cm="1">
        <f t="array" aca="1" ref="Q2066" ca="1">IF(ISNUMBER(P2066),IF(P2066=100%,"CUMPLIDA",IF(AND(ISNUMBER(L2066),ISNUMBER(INDIRECT("FECHA_"&amp;$B2066,1))), IF(L2066&lt;=INDIRECT("FECHA_"&amp;$B2066,1),"INCUMPLIDA","PROCESO"), "VERIFICAR FECHA")),"SIN VALOR AVANCE")</f>
        <v>CUMPLIDA</v>
      </c>
    </row>
    <row r="2067" spans="1:17" ht="90.75">
      <c r="A2067" s="167" t="s">
        <v>20</v>
      </c>
      <c r="B2067" s="148" t="s">
        <v>13</v>
      </c>
      <c r="C2067" s="564"/>
      <c r="D2067" s="564"/>
      <c r="E2067" s="563"/>
      <c r="F2067" s="563"/>
      <c r="G2067" s="150" t="s">
        <v>120</v>
      </c>
      <c r="H2067" s="128" t="s">
        <v>120</v>
      </c>
      <c r="I2067" s="128" t="s">
        <v>121</v>
      </c>
      <c r="J2067" s="166">
        <v>1</v>
      </c>
      <c r="K2067" s="180">
        <v>45323</v>
      </c>
      <c r="L2067" s="180">
        <v>45747</v>
      </c>
      <c r="M2067" s="513">
        <f t="shared" si="83"/>
        <v>60.571428571428569</v>
      </c>
      <c r="N2067" s="129">
        <v>1</v>
      </c>
      <c r="O2067" s="128" t="s">
        <v>5221</v>
      </c>
      <c r="P2067" s="511">
        <f t="shared" si="84"/>
        <v>1</v>
      </c>
      <c r="Q2067" s="512" t="str" cm="1">
        <f t="array" aca="1" ref="Q2067" ca="1">IF(ISNUMBER(P2067),IF(P2067=100%,"CUMPLIDA",IF(AND(ISNUMBER(L2067),ISNUMBER(INDIRECT("FECHA_"&amp;$B2067,1))), IF(L2067&lt;=INDIRECT("FECHA_"&amp;$B2067,1),"INCUMPLIDA","PROCESO"), "VERIFICAR FECHA")),"SIN VALOR AVANCE")</f>
        <v>CUMPLIDA</v>
      </c>
    </row>
    <row r="2068" spans="1:17" ht="90.75">
      <c r="A2068" s="167" t="s">
        <v>20</v>
      </c>
      <c r="B2068" s="148" t="s">
        <v>13</v>
      </c>
      <c r="C2068" s="564"/>
      <c r="D2068" s="564"/>
      <c r="E2068" s="563"/>
      <c r="F2068" s="563"/>
      <c r="G2068" s="150" t="s">
        <v>194</v>
      </c>
      <c r="H2068" s="128" t="s">
        <v>195</v>
      </c>
      <c r="I2068" s="128" t="s">
        <v>196</v>
      </c>
      <c r="J2068" s="166">
        <v>1</v>
      </c>
      <c r="K2068" s="180">
        <v>45231</v>
      </c>
      <c r="L2068" s="180">
        <v>45747</v>
      </c>
      <c r="M2068" s="513">
        <f t="shared" si="83"/>
        <v>73.714285714285708</v>
      </c>
      <c r="N2068" s="129">
        <v>1</v>
      </c>
      <c r="O2068" s="128" t="s">
        <v>5221</v>
      </c>
      <c r="P2068" s="511">
        <f t="shared" si="84"/>
        <v>1</v>
      </c>
      <c r="Q2068" s="512" t="str" cm="1">
        <f t="array" aca="1" ref="Q2068" ca="1">IF(ISNUMBER(P2068),IF(P2068=100%,"CUMPLIDA",IF(AND(ISNUMBER(L2068),ISNUMBER(INDIRECT("FECHA_"&amp;$B2068,1))), IF(L2068&lt;=INDIRECT("FECHA_"&amp;$B2068,1),"INCUMPLIDA","PROCESO"), "VERIFICAR FECHA")),"SIN VALOR AVANCE")</f>
        <v>CUMPLIDA</v>
      </c>
    </row>
    <row r="2069" spans="1:17" ht="90.75">
      <c r="A2069" s="167" t="s">
        <v>20</v>
      </c>
      <c r="B2069" s="148" t="s">
        <v>13</v>
      </c>
      <c r="C2069" s="564"/>
      <c r="D2069" s="564"/>
      <c r="E2069" s="563"/>
      <c r="F2069" s="563"/>
      <c r="G2069" s="150" t="s">
        <v>122</v>
      </c>
      <c r="H2069" s="128" t="s">
        <v>122</v>
      </c>
      <c r="I2069" s="128" t="s">
        <v>123</v>
      </c>
      <c r="J2069" s="166">
        <v>1</v>
      </c>
      <c r="K2069" s="180">
        <v>45323</v>
      </c>
      <c r="L2069" s="180">
        <v>45747</v>
      </c>
      <c r="M2069" s="513">
        <f t="shared" si="83"/>
        <v>60.571428571428569</v>
      </c>
      <c r="N2069" s="129">
        <v>1</v>
      </c>
      <c r="O2069" s="128" t="s">
        <v>5220</v>
      </c>
      <c r="P2069" s="511">
        <f t="shared" si="84"/>
        <v>1</v>
      </c>
      <c r="Q2069" s="512" t="str" cm="1">
        <f t="array" aca="1" ref="Q2069" ca="1">IF(ISNUMBER(P2069),IF(P2069=100%,"CUMPLIDA",IF(AND(ISNUMBER(L2069),ISNUMBER(INDIRECT("FECHA_"&amp;$B2069,1))), IF(L2069&lt;=INDIRECT("FECHA_"&amp;$B2069,1),"INCUMPLIDA","PROCESO"), "VERIFICAR FECHA")),"SIN VALOR AVANCE")</f>
        <v>CUMPLIDA</v>
      </c>
    </row>
    <row r="2070" spans="1:17" ht="90.75">
      <c r="A2070" s="167" t="s">
        <v>20</v>
      </c>
      <c r="B2070" s="148" t="s">
        <v>13</v>
      </c>
      <c r="C2070" s="564"/>
      <c r="D2070" s="564"/>
      <c r="E2070" s="563"/>
      <c r="F2070" s="563"/>
      <c r="G2070" s="150" t="s">
        <v>883</v>
      </c>
      <c r="H2070" s="128" t="s">
        <v>883</v>
      </c>
      <c r="I2070" s="128" t="s">
        <v>125</v>
      </c>
      <c r="J2070" s="166">
        <v>1</v>
      </c>
      <c r="K2070" s="180">
        <v>45231</v>
      </c>
      <c r="L2070" s="180">
        <v>45747</v>
      </c>
      <c r="M2070" s="513">
        <f t="shared" si="83"/>
        <v>73.714285714285708</v>
      </c>
      <c r="N2070" s="129">
        <v>1</v>
      </c>
      <c r="O2070" s="128" t="s">
        <v>5221</v>
      </c>
      <c r="P2070" s="511">
        <f t="shared" si="84"/>
        <v>1</v>
      </c>
      <c r="Q2070" s="512" t="str" cm="1">
        <f t="array" aca="1" ref="Q2070" ca="1">IF(ISNUMBER(P2070),IF(P2070=100%,"CUMPLIDA",IF(AND(ISNUMBER(L2070),ISNUMBER(INDIRECT("FECHA_"&amp;$B2070,1))), IF(L2070&lt;=INDIRECT("FECHA_"&amp;$B2070,1),"INCUMPLIDA","PROCESO"), "VERIFICAR FECHA")),"SIN VALOR AVANCE")</f>
        <v>CUMPLIDA</v>
      </c>
    </row>
    <row r="2071" spans="1:17" ht="165.75">
      <c r="A2071" s="167" t="s">
        <v>20</v>
      </c>
      <c r="B2071" s="148" t="s">
        <v>13</v>
      </c>
      <c r="C2071" s="564"/>
      <c r="D2071" s="564"/>
      <c r="E2071" s="563"/>
      <c r="F2071" s="563"/>
      <c r="G2071" s="150" t="s">
        <v>884</v>
      </c>
      <c r="H2071" s="128" t="s">
        <v>884</v>
      </c>
      <c r="I2071" s="128" t="s">
        <v>233</v>
      </c>
      <c r="J2071" s="166">
        <v>1</v>
      </c>
      <c r="K2071" s="180">
        <v>45231</v>
      </c>
      <c r="L2071" s="180">
        <v>45808</v>
      </c>
      <c r="M2071" s="513">
        <f t="shared" si="83"/>
        <v>82.428571428571431</v>
      </c>
      <c r="N2071" s="129">
        <v>1</v>
      </c>
      <c r="O2071" s="128" t="s">
        <v>5222</v>
      </c>
      <c r="P2071" s="511">
        <f t="shared" si="84"/>
        <v>1</v>
      </c>
      <c r="Q2071" s="512" t="str" cm="1">
        <f t="array" aca="1" ref="Q2071" ca="1">IF(ISNUMBER(P2071),IF(P2071=100%,"CUMPLIDA",IF(AND(ISNUMBER(L2071),ISNUMBER(INDIRECT("FECHA_"&amp;$B2071,1))), IF(L2071&lt;=INDIRECT("FECHA_"&amp;$B2071,1),"INCUMPLIDA","PROCESO"), "VERIFICAR FECHA")),"SIN VALOR AVANCE")</f>
        <v>CUMPLIDA</v>
      </c>
    </row>
    <row r="2072" spans="1:17" ht="120.75">
      <c r="A2072" s="167" t="s">
        <v>20</v>
      </c>
      <c r="B2072" s="148" t="s">
        <v>13</v>
      </c>
      <c r="C2072" s="564"/>
      <c r="D2072" s="564"/>
      <c r="E2072" s="563"/>
      <c r="F2072" s="563"/>
      <c r="G2072" s="150" t="s">
        <v>128</v>
      </c>
      <c r="H2072" s="128" t="s">
        <v>129</v>
      </c>
      <c r="I2072" s="128" t="s">
        <v>130</v>
      </c>
      <c r="J2072" s="166">
        <v>12</v>
      </c>
      <c r="K2072" s="180">
        <v>46024</v>
      </c>
      <c r="L2072" s="180">
        <v>47118</v>
      </c>
      <c r="M2072" s="513">
        <f t="shared" si="83"/>
        <v>156.28571428571428</v>
      </c>
      <c r="N2072" s="129">
        <v>0</v>
      </c>
      <c r="O2072" s="128" t="s">
        <v>5223</v>
      </c>
      <c r="P2072" s="511">
        <f t="shared" si="84"/>
        <v>0</v>
      </c>
      <c r="Q2072" s="512" t="str" cm="1">
        <f t="array" aca="1" ref="Q2072" ca="1">IF(ISNUMBER(P2072),IF(P2072=100%,"CUMPLIDA",IF(AND(ISNUMBER(L2072),ISNUMBER(INDIRECT("FECHA_"&amp;$B2072,1))), IF(L2072&lt;=INDIRECT("FECHA_"&amp;$B2072,1),"INCUMPLIDA","PROCESO"), "VERIFICAR FECHA")),"SIN VALOR AVANCE")</f>
        <v>PROCESO</v>
      </c>
    </row>
    <row r="2073" spans="1:17" ht="90.75">
      <c r="A2073" s="167" t="s">
        <v>20</v>
      </c>
      <c r="B2073" s="148" t="s">
        <v>13</v>
      </c>
      <c r="C2073" s="564"/>
      <c r="D2073" s="564"/>
      <c r="E2073" s="563"/>
      <c r="F2073" s="563"/>
      <c r="G2073" s="150" t="s">
        <v>131</v>
      </c>
      <c r="H2073" s="128" t="s">
        <v>132</v>
      </c>
      <c r="I2073" s="128" t="s">
        <v>133</v>
      </c>
      <c r="J2073" s="166">
        <v>1</v>
      </c>
      <c r="K2073" s="180">
        <v>46024</v>
      </c>
      <c r="L2073" s="180">
        <v>47118</v>
      </c>
      <c r="M2073" s="513">
        <f t="shared" si="83"/>
        <v>156.28571428571428</v>
      </c>
      <c r="N2073" s="129">
        <v>0</v>
      </c>
      <c r="O2073" s="128" t="s">
        <v>5220</v>
      </c>
      <c r="P2073" s="511">
        <f t="shared" si="84"/>
        <v>0</v>
      </c>
      <c r="Q2073" s="512" t="str" cm="1">
        <f t="array" aca="1" ref="Q2073" ca="1">IF(ISNUMBER(P2073),IF(P2073=100%,"CUMPLIDA",IF(AND(ISNUMBER(L2073),ISNUMBER(INDIRECT("FECHA_"&amp;$B2073,1))), IF(L2073&lt;=INDIRECT("FECHA_"&amp;$B2073,1),"INCUMPLIDA","PROCESO"), "VERIFICAR FECHA")),"SIN VALOR AVANCE")</f>
        <v>PROCESO</v>
      </c>
    </row>
    <row r="2074" spans="1:17" ht="180.75">
      <c r="A2074" s="167" t="s">
        <v>20</v>
      </c>
      <c r="B2074" s="148" t="s">
        <v>13</v>
      </c>
      <c r="C2074" s="564"/>
      <c r="D2074" s="564"/>
      <c r="E2074" s="563"/>
      <c r="F2074" s="563"/>
      <c r="G2074" s="150" t="s">
        <v>134</v>
      </c>
      <c r="H2074" s="128" t="s">
        <v>135</v>
      </c>
      <c r="I2074" s="128" t="s">
        <v>136</v>
      </c>
      <c r="J2074" s="166">
        <v>2</v>
      </c>
      <c r="K2074" s="180">
        <v>46024</v>
      </c>
      <c r="L2074" s="180">
        <v>47118</v>
      </c>
      <c r="M2074" s="513">
        <f t="shared" si="83"/>
        <v>156.28571428571428</v>
      </c>
      <c r="N2074" s="129">
        <v>0</v>
      </c>
      <c r="O2074" s="128" t="s">
        <v>5224</v>
      </c>
      <c r="P2074" s="511">
        <f t="shared" si="84"/>
        <v>0</v>
      </c>
      <c r="Q2074" s="512" t="str" cm="1">
        <f t="array" aca="1" ref="Q2074" ca="1">IF(ISNUMBER(P2074),IF(P2074=100%,"CUMPLIDA",IF(AND(ISNUMBER(L2074),ISNUMBER(INDIRECT("FECHA_"&amp;$B2074,1))), IF(L2074&lt;=INDIRECT("FECHA_"&amp;$B2074,1),"INCUMPLIDA","PROCESO"), "VERIFICAR FECHA")),"SIN VALOR AVANCE")</f>
        <v>PROCESO</v>
      </c>
    </row>
    <row r="2075" spans="1:17" ht="165.75">
      <c r="A2075" s="167" t="s">
        <v>20</v>
      </c>
      <c r="B2075" s="148" t="s">
        <v>13</v>
      </c>
      <c r="C2075" s="564"/>
      <c r="D2075" s="564"/>
      <c r="E2075" s="563"/>
      <c r="F2075" s="563"/>
      <c r="G2075" s="572" t="s">
        <v>5225</v>
      </c>
      <c r="H2075" s="571" t="s">
        <v>5226</v>
      </c>
      <c r="I2075" s="181" t="s">
        <v>918</v>
      </c>
      <c r="J2075" s="158">
        <v>3</v>
      </c>
      <c r="K2075" s="152">
        <v>43983</v>
      </c>
      <c r="L2075" s="152">
        <v>44346</v>
      </c>
      <c r="M2075" s="513">
        <f t="shared" si="83"/>
        <v>51.857142857142854</v>
      </c>
      <c r="N2075" s="129">
        <v>3</v>
      </c>
      <c r="O2075" s="128" t="s">
        <v>5219</v>
      </c>
      <c r="P2075" s="511">
        <f t="shared" si="84"/>
        <v>1</v>
      </c>
      <c r="Q2075" s="512" t="str" cm="1">
        <f t="array" aca="1" ref="Q2075" ca="1">IF(ISNUMBER(P2075),IF(P2075=100%,"CUMPLIDA",IF(AND(ISNUMBER(L2075),ISNUMBER(INDIRECT("FECHA_"&amp;$B2075,1))), IF(L2075&lt;=INDIRECT("FECHA_"&amp;$B2075,1),"INCUMPLIDA","PROCESO"), "VERIFICAR FECHA")),"SIN VALOR AVANCE")</f>
        <v>CUMPLIDA</v>
      </c>
    </row>
    <row r="2076" spans="1:17" ht="210.75">
      <c r="A2076" s="167" t="s">
        <v>20</v>
      </c>
      <c r="B2076" s="148" t="s">
        <v>13</v>
      </c>
      <c r="C2076" s="564"/>
      <c r="D2076" s="564"/>
      <c r="E2076" s="563"/>
      <c r="F2076" s="563"/>
      <c r="G2076" s="573"/>
      <c r="H2076" s="571"/>
      <c r="I2076" s="128" t="s">
        <v>919</v>
      </c>
      <c r="J2076" s="158">
        <v>3</v>
      </c>
      <c r="K2076" s="152">
        <v>44927</v>
      </c>
      <c r="L2076" s="152">
        <v>45137</v>
      </c>
      <c r="M2076" s="513">
        <f t="shared" si="83"/>
        <v>30</v>
      </c>
      <c r="N2076" s="129">
        <v>3</v>
      </c>
      <c r="O2076" s="128" t="s">
        <v>5227</v>
      </c>
      <c r="P2076" s="511">
        <f t="shared" si="84"/>
        <v>1</v>
      </c>
      <c r="Q2076" s="512" t="str" cm="1">
        <f t="array" aca="1" ref="Q2076" ca="1">IF(ISNUMBER(P2076),IF(P2076=100%,"CUMPLIDA",IF(AND(ISNUMBER(L2076),ISNUMBER(INDIRECT("FECHA_"&amp;$B2076,1))), IF(L2076&lt;=INDIRECT("FECHA_"&amp;$B2076,1),"INCUMPLIDA","PROCESO"), "VERIFICAR FECHA")),"SIN VALOR AVANCE")</f>
        <v>CUMPLIDA</v>
      </c>
    </row>
    <row r="2077" spans="1:17" ht="180.75">
      <c r="A2077" s="167" t="s">
        <v>20</v>
      </c>
      <c r="B2077" s="148" t="s">
        <v>13</v>
      </c>
      <c r="C2077" s="564"/>
      <c r="D2077" s="564"/>
      <c r="E2077" s="563"/>
      <c r="F2077" s="563"/>
      <c r="G2077" s="573"/>
      <c r="H2077" s="571" t="s">
        <v>5228</v>
      </c>
      <c r="I2077" s="181" t="s">
        <v>918</v>
      </c>
      <c r="J2077" s="158">
        <v>3</v>
      </c>
      <c r="K2077" s="152">
        <v>43726</v>
      </c>
      <c r="L2077" s="152">
        <v>44042</v>
      </c>
      <c r="M2077" s="513">
        <f t="shared" si="83"/>
        <v>45.142857142857146</v>
      </c>
      <c r="N2077" s="129">
        <v>3</v>
      </c>
      <c r="O2077" s="128" t="s">
        <v>5229</v>
      </c>
      <c r="P2077" s="511">
        <f t="shared" si="84"/>
        <v>1</v>
      </c>
      <c r="Q2077" s="512" t="str" cm="1">
        <f t="array" aca="1" ref="Q2077" ca="1">IF(ISNUMBER(P2077),IF(P2077=100%,"CUMPLIDA",IF(AND(ISNUMBER(L2077),ISNUMBER(INDIRECT("FECHA_"&amp;$B2077,1))), IF(L2077&lt;=INDIRECT("FECHA_"&amp;$B2077,1),"INCUMPLIDA","PROCESO"), "VERIFICAR FECHA")),"SIN VALOR AVANCE")</f>
        <v>CUMPLIDA</v>
      </c>
    </row>
    <row r="2078" spans="1:17" ht="210">
      <c r="A2078" s="167" t="s">
        <v>20</v>
      </c>
      <c r="B2078" s="148" t="s">
        <v>13</v>
      </c>
      <c r="C2078" s="564"/>
      <c r="D2078" s="564"/>
      <c r="E2078" s="563"/>
      <c r="F2078" s="563"/>
      <c r="G2078" s="573"/>
      <c r="H2078" s="571"/>
      <c r="I2078" s="128" t="s">
        <v>919</v>
      </c>
      <c r="J2078" s="158">
        <v>3</v>
      </c>
      <c r="K2078" s="152">
        <v>44044</v>
      </c>
      <c r="L2078" s="152">
        <v>44196</v>
      </c>
      <c r="M2078" s="513">
        <f t="shared" si="83"/>
        <v>21.714285714285715</v>
      </c>
      <c r="N2078" s="129">
        <v>3</v>
      </c>
      <c r="O2078" s="128" t="s">
        <v>5229</v>
      </c>
      <c r="P2078" s="511">
        <f t="shared" si="84"/>
        <v>1</v>
      </c>
      <c r="Q2078" s="512" t="str" cm="1">
        <f t="array" aca="1" ref="Q2078" ca="1">IF(ISNUMBER(P2078),IF(P2078=100%,"CUMPLIDA",IF(AND(ISNUMBER(L2078),ISNUMBER(INDIRECT("FECHA_"&amp;$B2078,1))), IF(L2078&lt;=INDIRECT("FECHA_"&amp;$B2078,1),"INCUMPLIDA","PROCESO"), "VERIFICAR FECHA")),"SIN VALOR AVANCE")</f>
        <v>CUMPLIDA</v>
      </c>
    </row>
    <row r="2079" spans="1:17" ht="240.75">
      <c r="A2079" s="167" t="s">
        <v>20</v>
      </c>
      <c r="B2079" s="148" t="s">
        <v>13</v>
      </c>
      <c r="C2079" s="564"/>
      <c r="D2079" s="564"/>
      <c r="E2079" s="563"/>
      <c r="F2079" s="563"/>
      <c r="G2079" s="574"/>
      <c r="H2079" s="128" t="s">
        <v>921</v>
      </c>
      <c r="I2079" s="128" t="s">
        <v>119</v>
      </c>
      <c r="J2079" s="158">
        <v>1</v>
      </c>
      <c r="K2079" s="152">
        <v>44013</v>
      </c>
      <c r="L2079" s="152">
        <v>44196</v>
      </c>
      <c r="M2079" s="513">
        <f t="shared" si="83"/>
        <v>26.142857142857142</v>
      </c>
      <c r="N2079" s="129">
        <v>1</v>
      </c>
      <c r="O2079" s="128" t="s">
        <v>5230</v>
      </c>
      <c r="P2079" s="511">
        <f t="shared" si="84"/>
        <v>1</v>
      </c>
      <c r="Q2079" s="512" t="str" cm="1">
        <f t="array" aca="1" ref="Q2079" ca="1">IF(ISNUMBER(P2079),IF(P2079=100%,"CUMPLIDA",IF(AND(ISNUMBER(L2079),ISNUMBER(INDIRECT("FECHA_"&amp;$B2079,1))), IF(L2079&lt;=INDIRECT("FECHA_"&amp;$B2079,1),"INCUMPLIDA","PROCESO"), "VERIFICAR FECHA")),"SIN VALOR AVANCE")</f>
        <v>CUMPLIDA</v>
      </c>
    </row>
    <row r="2080" spans="1:17" ht="255.75">
      <c r="A2080" s="167" t="s">
        <v>20</v>
      </c>
      <c r="B2080" s="148" t="s">
        <v>13</v>
      </c>
      <c r="C2080" s="564"/>
      <c r="D2080" s="564"/>
      <c r="E2080" s="563"/>
      <c r="F2080" s="563"/>
      <c r="G2080" s="178" t="s">
        <v>124</v>
      </c>
      <c r="H2080" s="128" t="s">
        <v>893</v>
      </c>
      <c r="I2080" s="128" t="s">
        <v>894</v>
      </c>
      <c r="J2080" s="166">
        <v>1</v>
      </c>
      <c r="K2080" s="180">
        <v>45992</v>
      </c>
      <c r="L2080" s="180">
        <v>46172</v>
      </c>
      <c r="M2080" s="513">
        <f t="shared" si="83"/>
        <v>25.714285714285715</v>
      </c>
      <c r="N2080" s="165">
        <v>0</v>
      </c>
      <c r="O2080" s="128" t="s">
        <v>5214</v>
      </c>
      <c r="P2080" s="511">
        <f t="shared" si="84"/>
        <v>0</v>
      </c>
      <c r="Q2080" s="512" t="str" cm="1">
        <f t="array" aca="1" ref="Q2080" ca="1">IF(ISNUMBER(P2080),IF(P2080=100%,"CUMPLIDA",IF(AND(ISNUMBER(L2080),ISNUMBER(INDIRECT("FECHA_"&amp;$B2080,1))), IF(L2080&lt;=INDIRECT("FECHA_"&amp;$B2080,1),"INCUMPLIDA","PROCESO"), "VERIFICAR FECHA")),"SIN VALOR AVANCE")</f>
        <v>PROCESO</v>
      </c>
    </row>
    <row r="2081" spans="1:17" ht="270.75">
      <c r="A2081" s="167" t="s">
        <v>20</v>
      </c>
      <c r="B2081" s="148" t="s">
        <v>13</v>
      </c>
      <c r="C2081" s="564"/>
      <c r="D2081" s="564"/>
      <c r="E2081" s="563"/>
      <c r="F2081" s="563"/>
      <c r="G2081" s="178" t="s">
        <v>128</v>
      </c>
      <c r="H2081" s="128" t="s">
        <v>895</v>
      </c>
      <c r="I2081" s="128" t="s">
        <v>896</v>
      </c>
      <c r="J2081" s="166">
        <v>1</v>
      </c>
      <c r="K2081" s="180">
        <v>46174</v>
      </c>
      <c r="L2081" s="180">
        <v>46325</v>
      </c>
      <c r="M2081" s="513">
        <f t="shared" si="83"/>
        <v>21.571428571428573</v>
      </c>
      <c r="N2081" s="165">
        <v>0</v>
      </c>
      <c r="O2081" s="128" t="s">
        <v>5189</v>
      </c>
      <c r="P2081" s="511">
        <f t="shared" si="84"/>
        <v>0</v>
      </c>
      <c r="Q2081" s="512" t="str" cm="1">
        <f t="array" aca="1" ref="Q2081" ca="1">IF(ISNUMBER(P2081),IF(P2081=100%,"CUMPLIDA",IF(AND(ISNUMBER(L2081),ISNUMBER(INDIRECT("FECHA_"&amp;$B2081,1))), IF(L2081&lt;=INDIRECT("FECHA_"&amp;$B2081,1),"INCUMPLIDA","PROCESO"), "VERIFICAR FECHA")),"SIN VALOR AVANCE")</f>
        <v>PROCESO</v>
      </c>
    </row>
    <row r="2082" spans="1:17" ht="270.75">
      <c r="A2082" s="167" t="s">
        <v>20</v>
      </c>
      <c r="B2082" s="148" t="s">
        <v>13</v>
      </c>
      <c r="C2082" s="564"/>
      <c r="D2082" s="564"/>
      <c r="E2082" s="563"/>
      <c r="F2082" s="563"/>
      <c r="G2082" s="568" t="s">
        <v>897</v>
      </c>
      <c r="H2082" s="180" t="s">
        <v>898</v>
      </c>
      <c r="I2082" s="180" t="s">
        <v>130</v>
      </c>
      <c r="J2082" s="166">
        <v>5</v>
      </c>
      <c r="K2082" s="180">
        <v>46327</v>
      </c>
      <c r="L2082" s="180">
        <v>46783</v>
      </c>
      <c r="M2082" s="513">
        <f t="shared" si="83"/>
        <v>65.142857142857139</v>
      </c>
      <c r="N2082" s="165">
        <v>0</v>
      </c>
      <c r="O2082" s="128" t="s">
        <v>5189</v>
      </c>
      <c r="P2082" s="511">
        <f t="shared" si="84"/>
        <v>0</v>
      </c>
      <c r="Q2082" s="512" t="str" cm="1">
        <f t="array" aca="1" ref="Q2082" ca="1">IF(ISNUMBER(P2082),IF(P2082=100%,"CUMPLIDA",IF(AND(ISNUMBER(L2082),ISNUMBER(INDIRECT("FECHA_"&amp;$B2082,1))), IF(L2082&lt;=INDIRECT("FECHA_"&amp;$B2082,1),"INCUMPLIDA","PROCESO"), "VERIFICAR FECHA")),"SIN VALOR AVANCE")</f>
        <v>PROCESO</v>
      </c>
    </row>
    <row r="2083" spans="1:17" ht="270.75">
      <c r="A2083" s="167" t="s">
        <v>20</v>
      </c>
      <c r="B2083" s="148" t="s">
        <v>13</v>
      </c>
      <c r="C2083" s="564"/>
      <c r="D2083" s="564"/>
      <c r="E2083" s="563"/>
      <c r="F2083" s="563"/>
      <c r="G2083" s="569"/>
      <c r="H2083" s="128" t="s">
        <v>899</v>
      </c>
      <c r="I2083" s="128" t="s">
        <v>900</v>
      </c>
      <c r="J2083" s="166">
        <v>3</v>
      </c>
      <c r="K2083" s="180">
        <v>46357</v>
      </c>
      <c r="L2083" s="180">
        <v>46691</v>
      </c>
      <c r="M2083" s="513">
        <f t="shared" si="83"/>
        <v>47.714285714285715</v>
      </c>
      <c r="N2083" s="165">
        <v>0</v>
      </c>
      <c r="O2083" s="128" t="s">
        <v>5189</v>
      </c>
      <c r="P2083" s="511">
        <f t="shared" si="84"/>
        <v>0</v>
      </c>
      <c r="Q2083" s="512" t="str" cm="1">
        <f t="array" aca="1" ref="Q2083" ca="1">IF(ISNUMBER(P2083),IF(P2083=100%,"CUMPLIDA",IF(AND(ISNUMBER(L2083),ISNUMBER(INDIRECT("FECHA_"&amp;$B2083,1))), IF(L2083&lt;=INDIRECT("FECHA_"&amp;$B2083,1),"INCUMPLIDA","PROCESO"), "VERIFICAR FECHA")),"SIN VALOR AVANCE")</f>
        <v>PROCESO</v>
      </c>
    </row>
    <row r="2084" spans="1:17" ht="409.5">
      <c r="A2084" s="167" t="s">
        <v>20</v>
      </c>
      <c r="B2084" s="148" t="s">
        <v>13</v>
      </c>
      <c r="C2084" s="564"/>
      <c r="D2084" s="564"/>
      <c r="E2084" s="563"/>
      <c r="F2084" s="563"/>
      <c r="G2084" s="150" t="s">
        <v>922</v>
      </c>
      <c r="H2084" s="128" t="s">
        <v>923</v>
      </c>
      <c r="I2084" s="128" t="s">
        <v>909</v>
      </c>
      <c r="J2084" s="158">
        <v>19</v>
      </c>
      <c r="K2084" s="152">
        <v>42146</v>
      </c>
      <c r="L2084" s="152">
        <v>42287</v>
      </c>
      <c r="M2084" s="513">
        <f t="shared" si="83"/>
        <v>20.142857142857142</v>
      </c>
      <c r="N2084" s="129">
        <v>19</v>
      </c>
      <c r="O2084" s="128" t="s">
        <v>5231</v>
      </c>
      <c r="P2084" s="511">
        <f t="shared" si="84"/>
        <v>1</v>
      </c>
      <c r="Q2084" s="512" t="str" cm="1">
        <f t="array" aca="1" ref="Q2084" ca="1">IF(ISNUMBER(P2084),IF(P2084=100%,"CUMPLIDA",IF(AND(ISNUMBER(L2084),ISNUMBER(INDIRECT("FECHA_"&amp;$B2084,1))), IF(L2084&lt;=INDIRECT("FECHA_"&amp;$B2084,1),"INCUMPLIDA","PROCESO"), "VERIFICAR FECHA")),"SIN VALOR AVANCE")</f>
        <v>CUMPLIDA</v>
      </c>
    </row>
    <row r="2085" spans="1:17" ht="240">
      <c r="A2085" s="167" t="s">
        <v>20</v>
      </c>
      <c r="B2085" s="148" t="s">
        <v>13</v>
      </c>
      <c r="C2085" s="564" t="s">
        <v>924</v>
      </c>
      <c r="D2085" s="564" t="s">
        <v>925</v>
      </c>
      <c r="E2085" s="563" t="s">
        <v>926</v>
      </c>
      <c r="F2085" s="563" t="s">
        <v>927</v>
      </c>
      <c r="G2085" s="572" t="s">
        <v>928</v>
      </c>
      <c r="H2085" s="128" t="s">
        <v>929</v>
      </c>
      <c r="I2085" s="128" t="s">
        <v>930</v>
      </c>
      <c r="J2085" s="158">
        <v>1</v>
      </c>
      <c r="K2085" s="152">
        <v>42522</v>
      </c>
      <c r="L2085" s="152">
        <v>42735</v>
      </c>
      <c r="M2085" s="513">
        <f t="shared" si="83"/>
        <v>30.428571428571427</v>
      </c>
      <c r="N2085" s="129">
        <v>1</v>
      </c>
      <c r="O2085" s="128" t="s">
        <v>5207</v>
      </c>
      <c r="P2085" s="511">
        <f t="shared" si="84"/>
        <v>1</v>
      </c>
      <c r="Q2085" s="512" t="str" cm="1">
        <f t="array" aca="1" ref="Q2085" ca="1">IF(ISNUMBER(P2085),IF(P2085=100%,"CUMPLIDA",IF(AND(ISNUMBER(L2085),ISNUMBER(INDIRECT("FECHA_"&amp;$B2085,1))), IF(L2085&lt;=INDIRECT("FECHA_"&amp;$B2085,1),"INCUMPLIDA","PROCESO"), "VERIFICAR FECHA")),"SIN VALOR AVANCE")</f>
        <v>CUMPLIDA</v>
      </c>
    </row>
    <row r="2086" spans="1:17" ht="180">
      <c r="A2086" s="167" t="s">
        <v>20</v>
      </c>
      <c r="B2086" s="148" t="s">
        <v>13</v>
      </c>
      <c r="C2086" s="564"/>
      <c r="D2086" s="564"/>
      <c r="E2086" s="563"/>
      <c r="F2086" s="563"/>
      <c r="G2086" s="573"/>
      <c r="H2086" s="128" t="s">
        <v>5232</v>
      </c>
      <c r="I2086" s="128" t="s">
        <v>5233</v>
      </c>
      <c r="J2086" s="158">
        <v>2</v>
      </c>
      <c r="K2086" s="152">
        <v>42737</v>
      </c>
      <c r="L2086" s="152">
        <v>42947</v>
      </c>
      <c r="M2086" s="513">
        <f t="shared" si="83"/>
        <v>30</v>
      </c>
      <c r="N2086" s="129">
        <v>2</v>
      </c>
      <c r="O2086" s="128" t="s">
        <v>5184</v>
      </c>
      <c r="P2086" s="511">
        <f t="shared" si="84"/>
        <v>1</v>
      </c>
      <c r="Q2086" s="512" t="str" cm="1">
        <f t="array" aca="1" ref="Q2086" ca="1">IF(ISNUMBER(P2086),IF(P2086=100%,"CUMPLIDA",IF(AND(ISNUMBER(L2086),ISNUMBER(INDIRECT("FECHA_"&amp;$B2086,1))), IF(L2086&lt;=INDIRECT("FECHA_"&amp;$B2086,1),"INCUMPLIDA","PROCESO"), "VERIFICAR FECHA")),"SIN VALOR AVANCE")</f>
        <v>CUMPLIDA</v>
      </c>
    </row>
    <row r="2087" spans="1:17" ht="225">
      <c r="A2087" s="167" t="s">
        <v>20</v>
      </c>
      <c r="B2087" s="148" t="s">
        <v>13</v>
      </c>
      <c r="C2087" s="564"/>
      <c r="D2087" s="564"/>
      <c r="E2087" s="563"/>
      <c r="F2087" s="563"/>
      <c r="G2087" s="574"/>
      <c r="H2087" s="128" t="s">
        <v>5234</v>
      </c>
      <c r="I2087" s="128" t="s">
        <v>931</v>
      </c>
      <c r="J2087" s="158">
        <v>3</v>
      </c>
      <c r="K2087" s="152">
        <v>42948</v>
      </c>
      <c r="L2087" s="152">
        <v>43220</v>
      </c>
      <c r="M2087" s="513">
        <f t="shared" si="83"/>
        <v>38.857142857142854</v>
      </c>
      <c r="N2087" s="129">
        <v>3</v>
      </c>
      <c r="O2087" s="128" t="s">
        <v>5235</v>
      </c>
      <c r="P2087" s="511">
        <f t="shared" si="84"/>
        <v>1</v>
      </c>
      <c r="Q2087" s="512" t="str" cm="1">
        <f t="array" aca="1" ref="Q2087" ca="1">IF(ISNUMBER(P2087),IF(P2087=100%,"CUMPLIDA",IF(AND(ISNUMBER(L2087),ISNUMBER(INDIRECT("FECHA_"&amp;$B2087,1))), IF(L2087&lt;=INDIRECT("FECHA_"&amp;$B2087,1),"INCUMPLIDA","PROCESO"), "VERIFICAR FECHA")),"SIN VALOR AVANCE")</f>
        <v>CUMPLIDA</v>
      </c>
    </row>
    <row r="2088" spans="1:17" ht="225.75">
      <c r="A2088" s="167" t="s">
        <v>20</v>
      </c>
      <c r="B2088" s="148" t="s">
        <v>13</v>
      </c>
      <c r="C2088" s="564"/>
      <c r="D2088" s="564"/>
      <c r="E2088" s="563"/>
      <c r="F2088" s="563"/>
      <c r="G2088" s="150" t="s">
        <v>932</v>
      </c>
      <c r="H2088" s="128" t="s">
        <v>112</v>
      </c>
      <c r="I2088" s="128" t="s">
        <v>113</v>
      </c>
      <c r="J2088" s="158">
        <v>1</v>
      </c>
      <c r="K2088" s="152">
        <v>45231</v>
      </c>
      <c r="L2088" s="152">
        <v>45504</v>
      </c>
      <c r="M2088" s="513">
        <f t="shared" si="83"/>
        <v>39</v>
      </c>
      <c r="N2088" s="129">
        <v>1</v>
      </c>
      <c r="O2088" s="128" t="s">
        <v>5173</v>
      </c>
      <c r="P2088" s="511">
        <f t="shared" si="84"/>
        <v>1</v>
      </c>
      <c r="Q2088" s="512" t="str" cm="1">
        <f t="array" aca="1" ref="Q2088" ca="1">IF(ISNUMBER(P2088),IF(P2088=100%,"CUMPLIDA",IF(AND(ISNUMBER(L2088),ISNUMBER(INDIRECT("FECHA_"&amp;$B2088,1))), IF(L2088&lt;=INDIRECT("FECHA_"&amp;$B2088,1),"INCUMPLIDA","PROCESO"), "VERIFICAR FECHA")),"SIN VALOR AVANCE")</f>
        <v>CUMPLIDA</v>
      </c>
    </row>
    <row r="2089" spans="1:17" ht="210.75">
      <c r="A2089" s="167" t="s">
        <v>20</v>
      </c>
      <c r="B2089" s="148" t="s">
        <v>13</v>
      </c>
      <c r="C2089" s="564"/>
      <c r="D2089" s="564"/>
      <c r="E2089" s="563"/>
      <c r="F2089" s="563"/>
      <c r="G2089" s="150" t="s">
        <v>933</v>
      </c>
      <c r="H2089" s="179" t="s">
        <v>115</v>
      </c>
      <c r="I2089" s="179" t="s">
        <v>116</v>
      </c>
      <c r="J2089" s="158">
        <v>1</v>
      </c>
      <c r="K2089" s="152">
        <v>45231</v>
      </c>
      <c r="L2089" s="152">
        <v>45504</v>
      </c>
      <c r="M2089" s="513">
        <f t="shared" si="83"/>
        <v>39</v>
      </c>
      <c r="N2089" s="129">
        <v>1</v>
      </c>
      <c r="O2089" s="128" t="s">
        <v>5236</v>
      </c>
      <c r="P2089" s="511">
        <f t="shared" si="84"/>
        <v>1</v>
      </c>
      <c r="Q2089" s="512" t="str" cm="1">
        <f t="array" aca="1" ref="Q2089" ca="1">IF(ISNUMBER(P2089),IF(P2089=100%,"CUMPLIDA",IF(AND(ISNUMBER(L2089),ISNUMBER(INDIRECT("FECHA_"&amp;$B2089,1))), IF(L2089&lt;=INDIRECT("FECHA_"&amp;$B2089,1),"INCUMPLIDA","PROCESO"), "VERIFICAR FECHA")),"SIN VALOR AVANCE")</f>
        <v>CUMPLIDA</v>
      </c>
    </row>
    <row r="2090" spans="1:17" ht="90.75">
      <c r="A2090" s="167" t="s">
        <v>20</v>
      </c>
      <c r="B2090" s="148" t="s">
        <v>13</v>
      </c>
      <c r="C2090" s="564"/>
      <c r="D2090" s="564"/>
      <c r="E2090" s="563"/>
      <c r="F2090" s="563"/>
      <c r="G2090" s="150" t="s">
        <v>117</v>
      </c>
      <c r="H2090" s="128" t="s">
        <v>118</v>
      </c>
      <c r="I2090" s="128" t="s">
        <v>119</v>
      </c>
      <c r="J2090" s="166">
        <v>1</v>
      </c>
      <c r="K2090" s="180">
        <v>45352</v>
      </c>
      <c r="L2090" s="180">
        <v>45747</v>
      </c>
      <c r="M2090" s="513">
        <f t="shared" si="83"/>
        <v>56.428571428571431</v>
      </c>
      <c r="N2090" s="129">
        <v>1</v>
      </c>
      <c r="O2090" s="128" t="s">
        <v>5237</v>
      </c>
      <c r="P2090" s="511">
        <f t="shared" si="84"/>
        <v>1</v>
      </c>
      <c r="Q2090" s="512" t="str" cm="1">
        <f t="array" aca="1" ref="Q2090" ca="1">IF(ISNUMBER(P2090),IF(P2090=100%,"CUMPLIDA",IF(AND(ISNUMBER(L2090),ISNUMBER(INDIRECT("FECHA_"&amp;$B2090,1))), IF(L2090&lt;=INDIRECT("FECHA_"&amp;$B2090,1),"INCUMPLIDA","PROCESO"), "VERIFICAR FECHA")),"SIN VALOR AVANCE")</f>
        <v>CUMPLIDA</v>
      </c>
    </row>
    <row r="2091" spans="1:17" ht="120.75">
      <c r="A2091" s="167" t="s">
        <v>20</v>
      </c>
      <c r="B2091" s="148" t="s">
        <v>13</v>
      </c>
      <c r="C2091" s="564"/>
      <c r="D2091" s="564"/>
      <c r="E2091" s="563"/>
      <c r="F2091" s="563"/>
      <c r="G2091" s="150" t="s">
        <v>120</v>
      </c>
      <c r="H2091" s="128" t="s">
        <v>120</v>
      </c>
      <c r="I2091" s="128" t="s">
        <v>121</v>
      </c>
      <c r="J2091" s="166">
        <v>1</v>
      </c>
      <c r="K2091" s="180">
        <v>45352</v>
      </c>
      <c r="L2091" s="180">
        <v>45747</v>
      </c>
      <c r="M2091" s="513">
        <f t="shared" si="83"/>
        <v>56.428571428571431</v>
      </c>
      <c r="N2091" s="129">
        <v>1</v>
      </c>
      <c r="O2091" s="128" t="s">
        <v>5238</v>
      </c>
      <c r="P2091" s="511">
        <f t="shared" si="84"/>
        <v>1</v>
      </c>
      <c r="Q2091" s="512" t="str" cm="1">
        <f t="array" aca="1" ref="Q2091" ca="1">IF(ISNUMBER(P2091),IF(P2091=100%,"CUMPLIDA",IF(AND(ISNUMBER(L2091),ISNUMBER(INDIRECT("FECHA_"&amp;$B2091,1))), IF(L2091&lt;=INDIRECT("FECHA_"&amp;$B2091,1),"INCUMPLIDA","PROCESO"), "VERIFICAR FECHA")),"SIN VALOR AVANCE")</f>
        <v>CUMPLIDA</v>
      </c>
    </row>
    <row r="2092" spans="1:17" ht="90.75">
      <c r="A2092" s="167" t="s">
        <v>20</v>
      </c>
      <c r="B2092" s="148" t="s">
        <v>13</v>
      </c>
      <c r="C2092" s="564"/>
      <c r="D2092" s="564"/>
      <c r="E2092" s="563"/>
      <c r="F2092" s="563"/>
      <c r="G2092" s="150" t="s">
        <v>122</v>
      </c>
      <c r="H2092" s="128" t="s">
        <v>122</v>
      </c>
      <c r="I2092" s="128" t="s">
        <v>123</v>
      </c>
      <c r="J2092" s="166">
        <v>1</v>
      </c>
      <c r="K2092" s="180">
        <v>45352</v>
      </c>
      <c r="L2092" s="180">
        <v>45747</v>
      </c>
      <c r="M2092" s="513">
        <f t="shared" si="83"/>
        <v>56.428571428571431</v>
      </c>
      <c r="N2092" s="129">
        <v>1</v>
      </c>
      <c r="O2092" s="128" t="s">
        <v>5237</v>
      </c>
      <c r="P2092" s="511">
        <f t="shared" si="84"/>
        <v>1</v>
      </c>
      <c r="Q2092" s="512" t="str" cm="1">
        <f t="array" aca="1" ref="Q2092" ca="1">IF(ISNUMBER(P2092),IF(P2092=100%,"CUMPLIDA",IF(AND(ISNUMBER(L2092),ISNUMBER(INDIRECT("FECHA_"&amp;$B2092,1))), IF(L2092&lt;=INDIRECT("FECHA_"&amp;$B2092,1),"INCUMPLIDA","PROCESO"), "VERIFICAR FECHA")),"SIN VALOR AVANCE")</f>
        <v>CUMPLIDA</v>
      </c>
    </row>
    <row r="2093" spans="1:17" ht="120.75">
      <c r="A2093" s="167" t="s">
        <v>20</v>
      </c>
      <c r="B2093" s="148" t="s">
        <v>13</v>
      </c>
      <c r="C2093" s="564"/>
      <c r="D2093" s="564"/>
      <c r="E2093" s="563"/>
      <c r="F2093" s="563"/>
      <c r="G2093" s="150" t="s">
        <v>883</v>
      </c>
      <c r="H2093" s="128" t="s">
        <v>883</v>
      </c>
      <c r="I2093" s="128" t="s">
        <v>125</v>
      </c>
      <c r="J2093" s="166">
        <v>1</v>
      </c>
      <c r="K2093" s="180">
        <v>45352</v>
      </c>
      <c r="L2093" s="180">
        <v>45747</v>
      </c>
      <c r="M2093" s="513">
        <f t="shared" si="83"/>
        <v>56.428571428571431</v>
      </c>
      <c r="N2093" s="129">
        <v>1</v>
      </c>
      <c r="O2093" s="128" t="s">
        <v>5238</v>
      </c>
      <c r="P2093" s="511">
        <f t="shared" si="84"/>
        <v>1</v>
      </c>
      <c r="Q2093" s="512" t="str" cm="1">
        <f t="array" aca="1" ref="Q2093" ca="1">IF(ISNUMBER(P2093),IF(P2093=100%,"CUMPLIDA",IF(AND(ISNUMBER(L2093),ISNUMBER(INDIRECT("FECHA_"&amp;$B2093,1))), IF(L2093&lt;=INDIRECT("FECHA_"&amp;$B2093,1),"INCUMPLIDA","PROCESO"), "VERIFICAR FECHA")),"SIN VALOR AVANCE")</f>
        <v>CUMPLIDA</v>
      </c>
    </row>
    <row r="2094" spans="1:17" ht="210.75">
      <c r="A2094" s="167" t="s">
        <v>20</v>
      </c>
      <c r="B2094" s="148" t="s">
        <v>13</v>
      </c>
      <c r="C2094" s="564"/>
      <c r="D2094" s="564"/>
      <c r="E2094" s="563"/>
      <c r="F2094" s="563"/>
      <c r="G2094" s="150" t="s">
        <v>884</v>
      </c>
      <c r="H2094" s="128" t="s">
        <v>884</v>
      </c>
      <c r="I2094" s="128" t="s">
        <v>233</v>
      </c>
      <c r="J2094" s="166">
        <v>1</v>
      </c>
      <c r="K2094" s="180">
        <v>45352</v>
      </c>
      <c r="L2094" s="180">
        <v>45747</v>
      </c>
      <c r="M2094" s="513">
        <f t="shared" si="83"/>
        <v>56.428571428571431</v>
      </c>
      <c r="N2094" s="129">
        <v>1</v>
      </c>
      <c r="O2094" s="128" t="s">
        <v>5239</v>
      </c>
      <c r="P2094" s="511">
        <f t="shared" si="84"/>
        <v>1</v>
      </c>
      <c r="Q2094" s="512" t="str" cm="1">
        <f t="array" aca="1" ref="Q2094" ca="1">IF(ISNUMBER(P2094),IF(P2094=100%,"CUMPLIDA",IF(AND(ISNUMBER(L2094),ISNUMBER(INDIRECT("FECHA_"&amp;$B2094,1))), IF(L2094&lt;=INDIRECT("FECHA_"&amp;$B2094,1),"INCUMPLIDA","PROCESO"), "VERIFICAR FECHA")),"SIN VALOR AVANCE")</f>
        <v>CUMPLIDA</v>
      </c>
    </row>
    <row r="2095" spans="1:17" ht="165.75">
      <c r="A2095" s="167" t="s">
        <v>20</v>
      </c>
      <c r="B2095" s="148" t="s">
        <v>13</v>
      </c>
      <c r="C2095" s="564"/>
      <c r="D2095" s="564"/>
      <c r="E2095" s="563"/>
      <c r="F2095" s="563"/>
      <c r="G2095" s="150" t="s">
        <v>128</v>
      </c>
      <c r="H2095" s="128" t="s">
        <v>129</v>
      </c>
      <c r="I2095" s="128" t="s">
        <v>130</v>
      </c>
      <c r="J2095" s="166">
        <v>3</v>
      </c>
      <c r="K2095" s="180">
        <v>45748</v>
      </c>
      <c r="L2095" s="180">
        <v>45869</v>
      </c>
      <c r="M2095" s="513">
        <f t="shared" si="83"/>
        <v>17.285714285714285</v>
      </c>
      <c r="N2095" s="129">
        <v>1</v>
      </c>
      <c r="O2095" s="128" t="s">
        <v>5179</v>
      </c>
      <c r="P2095" s="511">
        <f t="shared" si="84"/>
        <v>0.33333333333333331</v>
      </c>
      <c r="Q2095" s="512" t="str" cm="1">
        <f t="array" aca="1" ref="Q2095" ca="1">IF(ISNUMBER(P2095),IF(P2095=100%,"CUMPLIDA",IF(AND(ISNUMBER(L2095),ISNUMBER(INDIRECT("FECHA_"&amp;$B2095,1))), IF(L2095&lt;=INDIRECT("FECHA_"&amp;$B2095,1),"INCUMPLIDA","PROCESO"), "VERIFICAR FECHA")),"SIN VALOR AVANCE")</f>
        <v>PROCESO</v>
      </c>
    </row>
    <row r="2096" spans="1:17" ht="90.75">
      <c r="A2096" s="167" t="s">
        <v>20</v>
      </c>
      <c r="B2096" s="148" t="s">
        <v>13</v>
      </c>
      <c r="C2096" s="564"/>
      <c r="D2096" s="564"/>
      <c r="E2096" s="563"/>
      <c r="F2096" s="563"/>
      <c r="G2096" s="150" t="s">
        <v>131</v>
      </c>
      <c r="H2096" s="128" t="s">
        <v>132</v>
      </c>
      <c r="I2096" s="128" t="s">
        <v>133</v>
      </c>
      <c r="J2096" s="166">
        <v>1</v>
      </c>
      <c r="K2096" s="180">
        <v>45748</v>
      </c>
      <c r="L2096" s="180">
        <v>45869</v>
      </c>
      <c r="M2096" s="513">
        <f t="shared" si="83"/>
        <v>17.285714285714285</v>
      </c>
      <c r="N2096" s="129">
        <v>0</v>
      </c>
      <c r="O2096" s="128" t="s">
        <v>5237</v>
      </c>
      <c r="P2096" s="511">
        <f t="shared" si="84"/>
        <v>0</v>
      </c>
      <c r="Q2096" s="512" t="str" cm="1">
        <f t="array" aca="1" ref="Q2096" ca="1">IF(ISNUMBER(P2096),IF(P2096=100%,"CUMPLIDA",IF(AND(ISNUMBER(L2096),ISNUMBER(INDIRECT("FECHA_"&amp;$B2096,1))), IF(L2096&lt;=INDIRECT("FECHA_"&amp;$B2096,1),"INCUMPLIDA","PROCESO"), "VERIFICAR FECHA")),"SIN VALOR AVANCE")</f>
        <v>PROCESO</v>
      </c>
    </row>
    <row r="2097" spans="1:17" ht="240.75">
      <c r="A2097" s="167" t="s">
        <v>20</v>
      </c>
      <c r="B2097" s="148" t="s">
        <v>13</v>
      </c>
      <c r="C2097" s="564"/>
      <c r="D2097" s="564"/>
      <c r="E2097" s="563"/>
      <c r="F2097" s="563"/>
      <c r="G2097" s="150" t="s">
        <v>134</v>
      </c>
      <c r="H2097" s="128" t="s">
        <v>135</v>
      </c>
      <c r="I2097" s="128" t="s">
        <v>136</v>
      </c>
      <c r="J2097" s="166">
        <v>2</v>
      </c>
      <c r="K2097" s="180">
        <v>45748</v>
      </c>
      <c r="L2097" s="180">
        <v>45869</v>
      </c>
      <c r="M2097" s="513">
        <f t="shared" si="83"/>
        <v>17.285714285714285</v>
      </c>
      <c r="N2097" s="129">
        <v>0</v>
      </c>
      <c r="O2097" s="128" t="s">
        <v>5240</v>
      </c>
      <c r="P2097" s="511">
        <f t="shared" si="84"/>
        <v>0</v>
      </c>
      <c r="Q2097" s="512" t="str" cm="1">
        <f t="array" aca="1" ref="Q2097" ca="1">IF(ISNUMBER(P2097),IF(P2097=100%,"CUMPLIDA",IF(AND(ISNUMBER(L2097),ISNUMBER(INDIRECT("FECHA_"&amp;$B2097,1))), IF(L2097&lt;=INDIRECT("FECHA_"&amp;$B2097,1),"INCUMPLIDA","PROCESO"), "VERIFICAR FECHA")),"SIN VALOR AVANCE")</f>
        <v>PROCESO</v>
      </c>
    </row>
    <row r="2098" spans="1:17" ht="240">
      <c r="A2098" s="167" t="s">
        <v>20</v>
      </c>
      <c r="B2098" s="148" t="s">
        <v>13</v>
      </c>
      <c r="C2098" s="564" t="s">
        <v>934</v>
      </c>
      <c r="D2098" s="564" t="s">
        <v>95</v>
      </c>
      <c r="E2098" s="563" t="s">
        <v>935</v>
      </c>
      <c r="F2098" s="563" t="s">
        <v>936</v>
      </c>
      <c r="G2098" s="563" t="s">
        <v>928</v>
      </c>
      <c r="H2098" s="128" t="s">
        <v>929</v>
      </c>
      <c r="I2098" s="128" t="s">
        <v>930</v>
      </c>
      <c r="J2098" s="158">
        <v>1</v>
      </c>
      <c r="K2098" s="152">
        <v>42522</v>
      </c>
      <c r="L2098" s="152">
        <v>42735</v>
      </c>
      <c r="M2098" s="513">
        <f t="shared" si="83"/>
        <v>30.428571428571427</v>
      </c>
      <c r="N2098" s="129">
        <v>1</v>
      </c>
      <c r="O2098" s="128" t="s">
        <v>5241</v>
      </c>
      <c r="P2098" s="511">
        <f t="shared" si="84"/>
        <v>1</v>
      </c>
      <c r="Q2098" s="512" t="str" cm="1">
        <f t="array" aca="1" ref="Q2098" ca="1">IF(ISNUMBER(P2098),IF(P2098=100%,"CUMPLIDA",IF(AND(ISNUMBER(L2098),ISNUMBER(INDIRECT("FECHA_"&amp;$B2098,1))), IF(L2098&lt;=INDIRECT("FECHA_"&amp;$B2098,1),"INCUMPLIDA","PROCESO"), "VERIFICAR FECHA")),"SIN VALOR AVANCE")</f>
        <v>CUMPLIDA</v>
      </c>
    </row>
    <row r="2099" spans="1:17" ht="195.75">
      <c r="A2099" s="167" t="s">
        <v>20</v>
      </c>
      <c r="B2099" s="148" t="s">
        <v>13</v>
      </c>
      <c r="C2099" s="564"/>
      <c r="D2099" s="564"/>
      <c r="E2099" s="563"/>
      <c r="F2099" s="563"/>
      <c r="G2099" s="563"/>
      <c r="H2099" s="128" t="s">
        <v>5232</v>
      </c>
      <c r="I2099" s="128" t="s">
        <v>5233</v>
      </c>
      <c r="J2099" s="158">
        <v>2</v>
      </c>
      <c r="K2099" s="152">
        <v>42737</v>
      </c>
      <c r="L2099" s="152">
        <v>42947</v>
      </c>
      <c r="M2099" s="513">
        <f t="shared" si="83"/>
        <v>30</v>
      </c>
      <c r="N2099" s="129">
        <v>2</v>
      </c>
      <c r="O2099" s="128" t="s">
        <v>5242</v>
      </c>
      <c r="P2099" s="511">
        <f t="shared" si="84"/>
        <v>1</v>
      </c>
      <c r="Q2099" s="512" t="str" cm="1">
        <f t="array" aca="1" ref="Q2099" ca="1">IF(ISNUMBER(P2099),IF(P2099=100%,"CUMPLIDA",IF(AND(ISNUMBER(L2099),ISNUMBER(INDIRECT("FECHA_"&amp;$B2099,1))), IF(L2099&lt;=INDIRECT("FECHA_"&amp;$B2099,1),"INCUMPLIDA","PROCESO"), "VERIFICAR FECHA")),"SIN VALOR AVANCE")</f>
        <v>CUMPLIDA</v>
      </c>
    </row>
    <row r="2100" spans="1:17" ht="225">
      <c r="A2100" s="167" t="s">
        <v>20</v>
      </c>
      <c r="B2100" s="148" t="s">
        <v>13</v>
      </c>
      <c r="C2100" s="564"/>
      <c r="D2100" s="564"/>
      <c r="E2100" s="563"/>
      <c r="F2100" s="563"/>
      <c r="G2100" s="563"/>
      <c r="H2100" s="128" t="s">
        <v>5234</v>
      </c>
      <c r="I2100" s="128" t="s">
        <v>931</v>
      </c>
      <c r="J2100" s="158">
        <v>3</v>
      </c>
      <c r="K2100" s="152">
        <v>42948</v>
      </c>
      <c r="L2100" s="152">
        <v>43220</v>
      </c>
      <c r="M2100" s="513">
        <f t="shared" si="83"/>
        <v>38.857142857142854</v>
      </c>
      <c r="N2100" s="129">
        <v>3</v>
      </c>
      <c r="O2100" s="128" t="s">
        <v>5243</v>
      </c>
      <c r="P2100" s="511">
        <f t="shared" si="84"/>
        <v>1</v>
      </c>
      <c r="Q2100" s="512" t="str" cm="1">
        <f t="array" aca="1" ref="Q2100" ca="1">IF(ISNUMBER(P2100),IF(P2100=100%,"CUMPLIDA",IF(AND(ISNUMBER(L2100),ISNUMBER(INDIRECT("FECHA_"&amp;$B2100,1))), IF(L2100&lt;=INDIRECT("FECHA_"&amp;$B2100,1),"INCUMPLIDA","PROCESO"), "VERIFICAR FECHA")),"SIN VALOR AVANCE")</f>
        <v>CUMPLIDA</v>
      </c>
    </row>
    <row r="2101" spans="1:17" ht="210.75">
      <c r="A2101" s="167" t="s">
        <v>20</v>
      </c>
      <c r="B2101" s="148" t="s">
        <v>13</v>
      </c>
      <c r="C2101" s="564"/>
      <c r="D2101" s="564"/>
      <c r="E2101" s="563"/>
      <c r="F2101" s="563"/>
      <c r="G2101" s="150" t="s">
        <v>881</v>
      </c>
      <c r="H2101" s="128" t="s">
        <v>112</v>
      </c>
      <c r="I2101" s="128" t="s">
        <v>113</v>
      </c>
      <c r="J2101" s="158">
        <v>1</v>
      </c>
      <c r="K2101" s="152">
        <v>45231</v>
      </c>
      <c r="L2101" s="152">
        <v>45504</v>
      </c>
      <c r="M2101" s="513">
        <f t="shared" si="83"/>
        <v>39</v>
      </c>
      <c r="N2101" s="129">
        <v>1</v>
      </c>
      <c r="O2101" s="128" t="s">
        <v>5181</v>
      </c>
      <c r="P2101" s="511">
        <f t="shared" si="84"/>
        <v>1</v>
      </c>
      <c r="Q2101" s="512" t="str" cm="1">
        <f t="array" aca="1" ref="Q2101" ca="1">IF(ISNUMBER(P2101),IF(P2101=100%,"CUMPLIDA",IF(AND(ISNUMBER(L2101),ISNUMBER(INDIRECT("FECHA_"&amp;$B2101,1))), IF(L2101&lt;=INDIRECT("FECHA_"&amp;$B2101,1),"INCUMPLIDA","PROCESO"), "VERIFICAR FECHA")),"SIN VALOR AVANCE")</f>
        <v>CUMPLIDA</v>
      </c>
    </row>
    <row r="2102" spans="1:17" ht="210.75">
      <c r="A2102" s="167" t="s">
        <v>20</v>
      </c>
      <c r="B2102" s="148" t="s">
        <v>13</v>
      </c>
      <c r="C2102" s="564"/>
      <c r="D2102" s="564"/>
      <c r="E2102" s="563"/>
      <c r="F2102" s="563"/>
      <c r="G2102" s="150" t="s">
        <v>882</v>
      </c>
      <c r="H2102" s="179" t="s">
        <v>115</v>
      </c>
      <c r="I2102" s="179" t="s">
        <v>116</v>
      </c>
      <c r="J2102" s="158">
        <v>1</v>
      </c>
      <c r="K2102" s="152">
        <v>45231</v>
      </c>
      <c r="L2102" s="152">
        <v>45504</v>
      </c>
      <c r="M2102" s="513">
        <f t="shared" si="83"/>
        <v>39</v>
      </c>
      <c r="N2102" s="129">
        <v>1</v>
      </c>
      <c r="O2102" s="128" t="s">
        <v>5244</v>
      </c>
      <c r="P2102" s="511">
        <f t="shared" si="84"/>
        <v>1</v>
      </c>
      <c r="Q2102" s="512" t="str" cm="1">
        <f t="array" aca="1" ref="Q2102" ca="1">IF(ISNUMBER(P2102),IF(P2102=100%,"CUMPLIDA",IF(AND(ISNUMBER(L2102),ISNUMBER(INDIRECT("FECHA_"&amp;$B2102,1))), IF(L2102&lt;=INDIRECT("FECHA_"&amp;$B2102,1),"INCUMPLIDA","PROCESO"), "VERIFICAR FECHA")),"SIN VALOR AVANCE")</f>
        <v>CUMPLIDA</v>
      </c>
    </row>
    <row r="2103" spans="1:17" ht="75.75">
      <c r="A2103" s="167" t="s">
        <v>20</v>
      </c>
      <c r="B2103" s="148" t="s">
        <v>13</v>
      </c>
      <c r="C2103" s="564"/>
      <c r="D2103" s="564"/>
      <c r="E2103" s="563"/>
      <c r="F2103" s="563"/>
      <c r="G2103" s="150" t="s">
        <v>117</v>
      </c>
      <c r="H2103" s="128" t="s">
        <v>118</v>
      </c>
      <c r="I2103" s="128" t="s">
        <v>119</v>
      </c>
      <c r="J2103" s="166">
        <v>1</v>
      </c>
      <c r="K2103" s="180">
        <v>45352</v>
      </c>
      <c r="L2103" s="180">
        <v>45747</v>
      </c>
      <c r="M2103" s="513">
        <f t="shared" si="83"/>
        <v>56.428571428571431</v>
      </c>
      <c r="N2103" s="129">
        <v>1</v>
      </c>
      <c r="O2103" s="128" t="s">
        <v>5245</v>
      </c>
      <c r="P2103" s="511">
        <f t="shared" si="84"/>
        <v>1</v>
      </c>
      <c r="Q2103" s="512" t="str" cm="1">
        <f t="array" aca="1" ref="Q2103" ca="1">IF(ISNUMBER(P2103),IF(P2103=100%,"CUMPLIDA",IF(AND(ISNUMBER(L2103),ISNUMBER(INDIRECT("FECHA_"&amp;$B2103,1))), IF(L2103&lt;=INDIRECT("FECHA_"&amp;$B2103,1),"INCUMPLIDA","PROCESO"), "VERIFICAR FECHA")),"SIN VALOR AVANCE")</f>
        <v>CUMPLIDA</v>
      </c>
    </row>
    <row r="2104" spans="1:17" ht="135.75">
      <c r="A2104" s="167" t="s">
        <v>20</v>
      </c>
      <c r="B2104" s="148" t="s">
        <v>13</v>
      </c>
      <c r="C2104" s="564"/>
      <c r="D2104" s="564"/>
      <c r="E2104" s="563"/>
      <c r="F2104" s="563"/>
      <c r="G2104" s="150" t="s">
        <v>120</v>
      </c>
      <c r="H2104" s="128" t="s">
        <v>120</v>
      </c>
      <c r="I2104" s="128" t="s">
        <v>121</v>
      </c>
      <c r="J2104" s="166">
        <v>1</v>
      </c>
      <c r="K2104" s="180">
        <v>45352</v>
      </c>
      <c r="L2104" s="180">
        <v>45747</v>
      </c>
      <c r="M2104" s="513">
        <f t="shared" si="83"/>
        <v>56.428571428571431</v>
      </c>
      <c r="N2104" s="129">
        <v>1</v>
      </c>
      <c r="O2104" s="128" t="s">
        <v>5246</v>
      </c>
      <c r="P2104" s="511">
        <f t="shared" si="84"/>
        <v>1</v>
      </c>
      <c r="Q2104" s="512" t="str" cm="1">
        <f t="array" aca="1" ref="Q2104" ca="1">IF(ISNUMBER(P2104),IF(P2104=100%,"CUMPLIDA",IF(AND(ISNUMBER(L2104),ISNUMBER(INDIRECT("FECHA_"&amp;$B2104,1))), IF(L2104&lt;=INDIRECT("FECHA_"&amp;$B2104,1),"INCUMPLIDA","PROCESO"), "VERIFICAR FECHA")),"SIN VALOR AVANCE")</f>
        <v>CUMPLIDA</v>
      </c>
    </row>
    <row r="2105" spans="1:17" ht="75.75">
      <c r="A2105" s="167" t="s">
        <v>20</v>
      </c>
      <c r="B2105" s="148" t="s">
        <v>13</v>
      </c>
      <c r="C2105" s="564"/>
      <c r="D2105" s="564"/>
      <c r="E2105" s="563"/>
      <c r="F2105" s="563"/>
      <c r="G2105" s="150" t="s">
        <v>122</v>
      </c>
      <c r="H2105" s="128" t="s">
        <v>122</v>
      </c>
      <c r="I2105" s="128" t="s">
        <v>123</v>
      </c>
      <c r="J2105" s="166">
        <v>1</v>
      </c>
      <c r="K2105" s="180">
        <v>45352</v>
      </c>
      <c r="L2105" s="180">
        <v>45747</v>
      </c>
      <c r="M2105" s="513">
        <f t="shared" si="83"/>
        <v>56.428571428571431</v>
      </c>
      <c r="N2105" s="129">
        <v>1</v>
      </c>
      <c r="O2105" s="128" t="s">
        <v>5245</v>
      </c>
      <c r="P2105" s="511">
        <f t="shared" si="84"/>
        <v>1</v>
      </c>
      <c r="Q2105" s="512" t="str" cm="1">
        <f t="array" aca="1" ref="Q2105" ca="1">IF(ISNUMBER(P2105),IF(P2105=100%,"CUMPLIDA",IF(AND(ISNUMBER(L2105),ISNUMBER(INDIRECT("FECHA_"&amp;$B2105,1))), IF(L2105&lt;=INDIRECT("FECHA_"&amp;$B2105,1),"INCUMPLIDA","PROCESO"), "VERIFICAR FECHA")),"SIN VALOR AVANCE")</f>
        <v>CUMPLIDA</v>
      </c>
    </row>
    <row r="2106" spans="1:17" ht="135.75">
      <c r="A2106" s="167" t="s">
        <v>20</v>
      </c>
      <c r="B2106" s="148" t="s">
        <v>13</v>
      </c>
      <c r="C2106" s="564"/>
      <c r="D2106" s="564"/>
      <c r="E2106" s="563"/>
      <c r="F2106" s="563"/>
      <c r="G2106" s="150" t="s">
        <v>883</v>
      </c>
      <c r="H2106" s="128" t="s">
        <v>883</v>
      </c>
      <c r="I2106" s="128" t="s">
        <v>125</v>
      </c>
      <c r="J2106" s="166">
        <v>1</v>
      </c>
      <c r="K2106" s="180">
        <v>45352</v>
      </c>
      <c r="L2106" s="180">
        <v>45747</v>
      </c>
      <c r="M2106" s="513">
        <f t="shared" si="83"/>
        <v>56.428571428571431</v>
      </c>
      <c r="N2106" s="129">
        <v>1</v>
      </c>
      <c r="O2106" s="128" t="s">
        <v>5246</v>
      </c>
      <c r="P2106" s="511">
        <f t="shared" si="84"/>
        <v>1</v>
      </c>
      <c r="Q2106" s="512" t="str" cm="1">
        <f t="array" aca="1" ref="Q2106" ca="1">IF(ISNUMBER(P2106),IF(P2106=100%,"CUMPLIDA",IF(AND(ISNUMBER(L2106),ISNUMBER(INDIRECT("FECHA_"&amp;$B2106,1))), IF(L2106&lt;=INDIRECT("FECHA_"&amp;$B2106,1),"INCUMPLIDA","PROCESO"), "VERIFICAR FECHA")),"SIN VALOR AVANCE")</f>
        <v>CUMPLIDA</v>
      </c>
    </row>
    <row r="2107" spans="1:17" ht="195.75">
      <c r="A2107" s="167" t="s">
        <v>20</v>
      </c>
      <c r="B2107" s="148" t="s">
        <v>13</v>
      </c>
      <c r="C2107" s="564"/>
      <c r="D2107" s="564"/>
      <c r="E2107" s="563"/>
      <c r="F2107" s="563"/>
      <c r="G2107" s="150" t="s">
        <v>884</v>
      </c>
      <c r="H2107" s="128" t="s">
        <v>884</v>
      </c>
      <c r="I2107" s="128" t="s">
        <v>233</v>
      </c>
      <c r="J2107" s="166">
        <v>1</v>
      </c>
      <c r="K2107" s="180">
        <v>45352</v>
      </c>
      <c r="L2107" s="180">
        <v>45747</v>
      </c>
      <c r="M2107" s="513">
        <f t="shared" si="83"/>
        <v>56.428571428571431</v>
      </c>
      <c r="N2107" s="129">
        <v>1</v>
      </c>
      <c r="O2107" s="128" t="s">
        <v>5247</v>
      </c>
      <c r="P2107" s="511">
        <f t="shared" si="84"/>
        <v>1</v>
      </c>
      <c r="Q2107" s="512" t="str" cm="1">
        <f t="array" aca="1" ref="Q2107" ca="1">IF(ISNUMBER(P2107),IF(P2107=100%,"CUMPLIDA",IF(AND(ISNUMBER(L2107),ISNUMBER(INDIRECT("FECHA_"&amp;$B2107,1))), IF(L2107&lt;=INDIRECT("FECHA_"&amp;$B2107,1),"INCUMPLIDA","PROCESO"), "VERIFICAR FECHA")),"SIN VALOR AVANCE")</f>
        <v>CUMPLIDA</v>
      </c>
    </row>
    <row r="2108" spans="1:17" ht="195.75">
      <c r="A2108" s="167" t="s">
        <v>20</v>
      </c>
      <c r="B2108" s="148" t="s">
        <v>13</v>
      </c>
      <c r="C2108" s="564"/>
      <c r="D2108" s="564"/>
      <c r="E2108" s="563"/>
      <c r="F2108" s="563"/>
      <c r="G2108" s="150" t="s">
        <v>128</v>
      </c>
      <c r="H2108" s="128" t="s">
        <v>129</v>
      </c>
      <c r="I2108" s="128" t="s">
        <v>130</v>
      </c>
      <c r="J2108" s="166">
        <v>3</v>
      </c>
      <c r="K2108" s="180">
        <v>45748</v>
      </c>
      <c r="L2108" s="180">
        <v>45869</v>
      </c>
      <c r="M2108" s="513">
        <f t="shared" si="83"/>
        <v>17.285714285714285</v>
      </c>
      <c r="N2108" s="129">
        <v>1</v>
      </c>
      <c r="O2108" s="128" t="s">
        <v>5248</v>
      </c>
      <c r="P2108" s="511">
        <f t="shared" si="84"/>
        <v>0.33333333333333331</v>
      </c>
      <c r="Q2108" s="512" t="str" cm="1">
        <f t="array" aca="1" ref="Q2108" ca="1">IF(ISNUMBER(P2108),IF(P2108=100%,"CUMPLIDA",IF(AND(ISNUMBER(L2108),ISNUMBER(INDIRECT("FECHA_"&amp;$B2108,1))), IF(L2108&lt;=INDIRECT("FECHA_"&amp;$B2108,1),"INCUMPLIDA","PROCESO"), "VERIFICAR FECHA")),"SIN VALOR AVANCE")</f>
        <v>PROCESO</v>
      </c>
    </row>
    <row r="2109" spans="1:17" ht="75.75">
      <c r="A2109" s="167" t="s">
        <v>20</v>
      </c>
      <c r="B2109" s="148" t="s">
        <v>13</v>
      </c>
      <c r="C2109" s="564"/>
      <c r="D2109" s="564"/>
      <c r="E2109" s="563"/>
      <c r="F2109" s="563"/>
      <c r="G2109" s="150" t="s">
        <v>131</v>
      </c>
      <c r="H2109" s="128" t="s">
        <v>132</v>
      </c>
      <c r="I2109" s="128" t="s">
        <v>133</v>
      </c>
      <c r="J2109" s="166">
        <v>1</v>
      </c>
      <c r="K2109" s="180">
        <v>45748</v>
      </c>
      <c r="L2109" s="180">
        <v>45869</v>
      </c>
      <c r="M2109" s="513">
        <f t="shared" si="83"/>
        <v>17.285714285714285</v>
      </c>
      <c r="N2109" s="129">
        <v>0</v>
      </c>
      <c r="O2109" s="128" t="s">
        <v>5245</v>
      </c>
      <c r="P2109" s="511">
        <f t="shared" si="84"/>
        <v>0</v>
      </c>
      <c r="Q2109" s="512" t="str" cm="1">
        <f t="array" aca="1" ref="Q2109" ca="1">IF(ISNUMBER(P2109),IF(P2109=100%,"CUMPLIDA",IF(AND(ISNUMBER(L2109),ISNUMBER(INDIRECT("FECHA_"&amp;$B2109,1))), IF(L2109&lt;=INDIRECT("FECHA_"&amp;$B2109,1),"INCUMPLIDA","PROCESO"), "VERIFICAR FECHA")),"SIN VALOR AVANCE")</f>
        <v>PROCESO</v>
      </c>
    </row>
    <row r="2110" spans="1:17" ht="240.75">
      <c r="A2110" s="167" t="s">
        <v>20</v>
      </c>
      <c r="B2110" s="148" t="s">
        <v>13</v>
      </c>
      <c r="C2110" s="564"/>
      <c r="D2110" s="564"/>
      <c r="E2110" s="563"/>
      <c r="F2110" s="563"/>
      <c r="G2110" s="150" t="s">
        <v>134</v>
      </c>
      <c r="H2110" s="128" t="s">
        <v>135</v>
      </c>
      <c r="I2110" s="128" t="s">
        <v>136</v>
      </c>
      <c r="J2110" s="166">
        <v>2</v>
      </c>
      <c r="K2110" s="180">
        <v>45748</v>
      </c>
      <c r="L2110" s="180">
        <v>45869</v>
      </c>
      <c r="M2110" s="513">
        <f t="shared" ref="M2110:M2173" si="85">(L2110-K2110)/7</f>
        <v>17.285714285714285</v>
      </c>
      <c r="N2110" s="129">
        <v>0</v>
      </c>
      <c r="O2110" s="128" t="s">
        <v>5240</v>
      </c>
      <c r="P2110" s="511">
        <f t="shared" si="84"/>
        <v>0</v>
      </c>
      <c r="Q2110" s="512" t="str" cm="1">
        <f t="array" aca="1" ref="Q2110" ca="1">IF(ISNUMBER(P2110),IF(P2110=100%,"CUMPLIDA",IF(AND(ISNUMBER(L2110),ISNUMBER(INDIRECT("FECHA_"&amp;$B2110,1))), IF(L2110&lt;=INDIRECT("FECHA_"&amp;$B2110,1),"INCUMPLIDA","PROCESO"), "VERIFICAR FECHA")),"SIN VALOR AVANCE")</f>
        <v>PROCESO</v>
      </c>
    </row>
    <row r="2111" spans="1:17" ht="240">
      <c r="A2111" s="167" t="s">
        <v>20</v>
      </c>
      <c r="B2111" s="148" t="s">
        <v>13</v>
      </c>
      <c r="C2111" s="564" t="s">
        <v>937</v>
      </c>
      <c r="D2111" s="564" t="s">
        <v>243</v>
      </c>
      <c r="E2111" s="563" t="s">
        <v>938</v>
      </c>
      <c r="F2111" s="563" t="s">
        <v>939</v>
      </c>
      <c r="G2111" s="563" t="s">
        <v>928</v>
      </c>
      <c r="H2111" s="128" t="s">
        <v>940</v>
      </c>
      <c r="I2111" s="128" t="s">
        <v>941</v>
      </c>
      <c r="J2111" s="158">
        <v>1</v>
      </c>
      <c r="K2111" s="152">
        <v>42522</v>
      </c>
      <c r="L2111" s="152">
        <v>42735</v>
      </c>
      <c r="M2111" s="513">
        <f t="shared" si="85"/>
        <v>30.428571428571427</v>
      </c>
      <c r="N2111" s="129">
        <v>1</v>
      </c>
      <c r="O2111" s="128" t="s">
        <v>5249</v>
      </c>
      <c r="P2111" s="511">
        <f t="shared" si="84"/>
        <v>1</v>
      </c>
      <c r="Q2111" s="512" t="str" cm="1">
        <f t="array" aca="1" ref="Q2111" ca="1">IF(ISNUMBER(P2111),IF(P2111=100%,"CUMPLIDA",IF(AND(ISNUMBER(L2111),ISNUMBER(INDIRECT("FECHA_"&amp;$B2111,1))), IF(L2111&lt;=INDIRECT("FECHA_"&amp;$B2111,1),"INCUMPLIDA","PROCESO"), "VERIFICAR FECHA")),"SIN VALOR AVANCE")</f>
        <v>CUMPLIDA</v>
      </c>
    </row>
    <row r="2112" spans="1:17" ht="210.75">
      <c r="A2112" s="167" t="s">
        <v>20</v>
      </c>
      <c r="B2112" s="148" t="s">
        <v>13</v>
      </c>
      <c r="C2112" s="564"/>
      <c r="D2112" s="564"/>
      <c r="E2112" s="563"/>
      <c r="F2112" s="563"/>
      <c r="G2112" s="563"/>
      <c r="H2112" s="128" t="s">
        <v>5232</v>
      </c>
      <c r="I2112" s="128" t="s">
        <v>5233</v>
      </c>
      <c r="J2112" s="158">
        <v>2</v>
      </c>
      <c r="K2112" s="152">
        <v>42737</v>
      </c>
      <c r="L2112" s="152">
        <v>42947</v>
      </c>
      <c r="M2112" s="513">
        <f t="shared" si="85"/>
        <v>30</v>
      </c>
      <c r="N2112" s="129">
        <v>2</v>
      </c>
      <c r="O2112" s="128" t="s">
        <v>5241</v>
      </c>
      <c r="P2112" s="511">
        <f t="shared" si="84"/>
        <v>1</v>
      </c>
      <c r="Q2112" s="512" t="str" cm="1">
        <f t="array" aca="1" ref="Q2112" ca="1">IF(ISNUMBER(P2112),IF(P2112=100%,"CUMPLIDA",IF(AND(ISNUMBER(L2112),ISNUMBER(INDIRECT("FECHA_"&amp;$B2112,1))), IF(L2112&lt;=INDIRECT("FECHA_"&amp;$B2112,1),"INCUMPLIDA","PROCESO"), "VERIFICAR FECHA")),"SIN VALOR AVANCE")</f>
        <v>CUMPLIDA</v>
      </c>
    </row>
    <row r="2113" spans="1:17" ht="225">
      <c r="A2113" s="167" t="s">
        <v>20</v>
      </c>
      <c r="B2113" s="148" t="s">
        <v>13</v>
      </c>
      <c r="C2113" s="564"/>
      <c r="D2113" s="564"/>
      <c r="E2113" s="563"/>
      <c r="F2113" s="563"/>
      <c r="G2113" s="563"/>
      <c r="H2113" s="128" t="s">
        <v>5234</v>
      </c>
      <c r="I2113" s="128" t="s">
        <v>931</v>
      </c>
      <c r="J2113" s="158">
        <v>3</v>
      </c>
      <c r="K2113" s="152">
        <v>42948</v>
      </c>
      <c r="L2113" s="152">
        <v>43220</v>
      </c>
      <c r="M2113" s="513">
        <f t="shared" si="85"/>
        <v>38.857142857142854</v>
      </c>
      <c r="N2113" s="129">
        <v>3</v>
      </c>
      <c r="O2113" s="128" t="s">
        <v>5250</v>
      </c>
      <c r="P2113" s="511">
        <f t="shared" si="84"/>
        <v>1</v>
      </c>
      <c r="Q2113" s="512" t="str" cm="1">
        <f t="array" aca="1" ref="Q2113" ca="1">IF(ISNUMBER(P2113),IF(P2113=100%,"CUMPLIDA",IF(AND(ISNUMBER(L2113),ISNUMBER(INDIRECT("FECHA_"&amp;$B2113,1))), IF(L2113&lt;=INDIRECT("FECHA_"&amp;$B2113,1),"INCUMPLIDA","PROCESO"), "VERIFICAR FECHA")),"SIN VALOR AVANCE")</f>
        <v>CUMPLIDA</v>
      </c>
    </row>
    <row r="2114" spans="1:17" ht="225.75">
      <c r="A2114" s="167" t="s">
        <v>20</v>
      </c>
      <c r="B2114" s="148" t="s">
        <v>13</v>
      </c>
      <c r="C2114" s="564"/>
      <c r="D2114" s="564"/>
      <c r="E2114" s="563"/>
      <c r="F2114" s="563"/>
      <c r="G2114" s="150" t="s">
        <v>932</v>
      </c>
      <c r="H2114" s="128" t="s">
        <v>112</v>
      </c>
      <c r="I2114" s="128" t="s">
        <v>113</v>
      </c>
      <c r="J2114" s="158">
        <v>1</v>
      </c>
      <c r="K2114" s="152">
        <v>45231</v>
      </c>
      <c r="L2114" s="152">
        <v>45504</v>
      </c>
      <c r="M2114" s="513">
        <f t="shared" si="85"/>
        <v>39</v>
      </c>
      <c r="N2114" s="129">
        <v>1</v>
      </c>
      <c r="O2114" s="128" t="s">
        <v>5251</v>
      </c>
      <c r="P2114" s="511">
        <f t="shared" si="84"/>
        <v>1</v>
      </c>
      <c r="Q2114" s="512" t="str" cm="1">
        <f t="array" aca="1" ref="Q2114" ca="1">IF(ISNUMBER(P2114),IF(P2114=100%,"CUMPLIDA",IF(AND(ISNUMBER(L2114),ISNUMBER(INDIRECT("FECHA_"&amp;$B2114,1))), IF(L2114&lt;=INDIRECT("FECHA_"&amp;$B2114,1),"INCUMPLIDA","PROCESO"), "VERIFICAR FECHA")),"SIN VALOR AVANCE")</f>
        <v>CUMPLIDA</v>
      </c>
    </row>
    <row r="2115" spans="1:17" ht="195.75">
      <c r="A2115" s="167" t="s">
        <v>20</v>
      </c>
      <c r="B2115" s="148" t="s">
        <v>13</v>
      </c>
      <c r="C2115" s="564"/>
      <c r="D2115" s="564"/>
      <c r="E2115" s="563"/>
      <c r="F2115" s="563"/>
      <c r="G2115" s="150" t="s">
        <v>882</v>
      </c>
      <c r="H2115" s="179" t="s">
        <v>115</v>
      </c>
      <c r="I2115" s="179" t="s">
        <v>116</v>
      </c>
      <c r="J2115" s="158">
        <v>1</v>
      </c>
      <c r="K2115" s="152">
        <v>45231</v>
      </c>
      <c r="L2115" s="152">
        <v>45504</v>
      </c>
      <c r="M2115" s="513">
        <f t="shared" si="85"/>
        <v>39</v>
      </c>
      <c r="N2115" s="129">
        <v>1</v>
      </c>
      <c r="O2115" s="128" t="s">
        <v>5252</v>
      </c>
      <c r="P2115" s="511">
        <f t="shared" si="84"/>
        <v>1</v>
      </c>
      <c r="Q2115" s="512" t="str" cm="1">
        <f t="array" aca="1" ref="Q2115" ca="1">IF(ISNUMBER(P2115),IF(P2115=100%,"CUMPLIDA",IF(AND(ISNUMBER(L2115),ISNUMBER(INDIRECT("FECHA_"&amp;$B2115,1))), IF(L2115&lt;=INDIRECT("FECHA_"&amp;$B2115,1),"INCUMPLIDA","PROCESO"), "VERIFICAR FECHA")),"SIN VALOR AVANCE")</f>
        <v>CUMPLIDA</v>
      </c>
    </row>
    <row r="2116" spans="1:17" ht="75.75">
      <c r="A2116" s="167" t="s">
        <v>20</v>
      </c>
      <c r="B2116" s="148" t="s">
        <v>13</v>
      </c>
      <c r="C2116" s="564"/>
      <c r="D2116" s="564"/>
      <c r="E2116" s="563"/>
      <c r="F2116" s="563"/>
      <c r="G2116" s="150" t="s">
        <v>117</v>
      </c>
      <c r="H2116" s="128" t="s">
        <v>118</v>
      </c>
      <c r="I2116" s="128" t="s">
        <v>119</v>
      </c>
      <c r="J2116" s="166">
        <v>1</v>
      </c>
      <c r="K2116" s="180">
        <v>45352</v>
      </c>
      <c r="L2116" s="180">
        <v>45747</v>
      </c>
      <c r="M2116" s="513">
        <f t="shared" si="85"/>
        <v>56.428571428571431</v>
      </c>
      <c r="N2116" s="129">
        <v>1</v>
      </c>
      <c r="O2116" s="128" t="s">
        <v>5245</v>
      </c>
      <c r="P2116" s="511">
        <f t="shared" si="84"/>
        <v>1</v>
      </c>
      <c r="Q2116" s="512" t="str" cm="1">
        <f t="array" aca="1" ref="Q2116" ca="1">IF(ISNUMBER(P2116),IF(P2116=100%,"CUMPLIDA",IF(AND(ISNUMBER(L2116),ISNUMBER(INDIRECT("FECHA_"&amp;$B2116,1))), IF(L2116&lt;=INDIRECT("FECHA_"&amp;$B2116,1),"INCUMPLIDA","PROCESO"), "VERIFICAR FECHA")),"SIN VALOR AVANCE")</f>
        <v>CUMPLIDA</v>
      </c>
    </row>
    <row r="2117" spans="1:17" ht="90.75">
      <c r="A2117" s="167" t="s">
        <v>20</v>
      </c>
      <c r="B2117" s="148" t="s">
        <v>13</v>
      </c>
      <c r="C2117" s="564"/>
      <c r="D2117" s="564"/>
      <c r="E2117" s="563"/>
      <c r="F2117" s="563"/>
      <c r="G2117" s="150" t="s">
        <v>120</v>
      </c>
      <c r="H2117" s="128" t="s">
        <v>120</v>
      </c>
      <c r="I2117" s="128" t="s">
        <v>121</v>
      </c>
      <c r="J2117" s="166">
        <v>1</v>
      </c>
      <c r="K2117" s="180">
        <v>45352</v>
      </c>
      <c r="L2117" s="180">
        <v>45747</v>
      </c>
      <c r="M2117" s="513">
        <f t="shared" si="85"/>
        <v>56.428571428571431</v>
      </c>
      <c r="N2117" s="129">
        <v>1</v>
      </c>
      <c r="O2117" s="128" t="s">
        <v>5253</v>
      </c>
      <c r="P2117" s="511">
        <f t="shared" si="84"/>
        <v>1</v>
      </c>
      <c r="Q2117" s="512" t="str" cm="1">
        <f t="array" aca="1" ref="Q2117" ca="1">IF(ISNUMBER(P2117),IF(P2117=100%,"CUMPLIDA",IF(AND(ISNUMBER(L2117),ISNUMBER(INDIRECT("FECHA_"&amp;$B2117,1))), IF(L2117&lt;=INDIRECT("FECHA_"&amp;$B2117,1),"INCUMPLIDA","PROCESO"), "VERIFICAR FECHA")),"SIN VALOR AVANCE")</f>
        <v>CUMPLIDA</v>
      </c>
    </row>
    <row r="2118" spans="1:17" ht="75.75">
      <c r="A2118" s="167" t="s">
        <v>20</v>
      </c>
      <c r="B2118" s="148" t="s">
        <v>13</v>
      </c>
      <c r="C2118" s="564"/>
      <c r="D2118" s="564"/>
      <c r="E2118" s="563"/>
      <c r="F2118" s="563"/>
      <c r="G2118" s="150" t="s">
        <v>122</v>
      </c>
      <c r="H2118" s="128" t="s">
        <v>122</v>
      </c>
      <c r="I2118" s="128" t="s">
        <v>123</v>
      </c>
      <c r="J2118" s="166">
        <v>1</v>
      </c>
      <c r="K2118" s="180">
        <v>45352</v>
      </c>
      <c r="L2118" s="180">
        <v>45747</v>
      </c>
      <c r="M2118" s="513">
        <f t="shared" si="85"/>
        <v>56.428571428571431</v>
      </c>
      <c r="N2118" s="129">
        <v>1</v>
      </c>
      <c r="O2118" s="128" t="s">
        <v>5245</v>
      </c>
      <c r="P2118" s="511">
        <f t="shared" si="84"/>
        <v>1</v>
      </c>
      <c r="Q2118" s="512" t="str" cm="1">
        <f t="array" aca="1" ref="Q2118" ca="1">IF(ISNUMBER(P2118),IF(P2118=100%,"CUMPLIDA",IF(AND(ISNUMBER(L2118),ISNUMBER(INDIRECT("FECHA_"&amp;$B2118,1))), IF(L2118&lt;=INDIRECT("FECHA_"&amp;$B2118,1),"INCUMPLIDA","PROCESO"), "VERIFICAR FECHA")),"SIN VALOR AVANCE")</f>
        <v>CUMPLIDA</v>
      </c>
    </row>
    <row r="2119" spans="1:17" ht="90.75">
      <c r="A2119" s="167" t="s">
        <v>20</v>
      </c>
      <c r="B2119" s="148" t="s">
        <v>13</v>
      </c>
      <c r="C2119" s="564"/>
      <c r="D2119" s="564"/>
      <c r="E2119" s="563"/>
      <c r="F2119" s="563"/>
      <c r="G2119" s="150" t="s">
        <v>883</v>
      </c>
      <c r="H2119" s="128" t="s">
        <v>883</v>
      </c>
      <c r="I2119" s="128" t="s">
        <v>125</v>
      </c>
      <c r="J2119" s="166">
        <v>1</v>
      </c>
      <c r="K2119" s="180">
        <v>45352</v>
      </c>
      <c r="L2119" s="180">
        <v>45747</v>
      </c>
      <c r="M2119" s="513">
        <f t="shared" si="85"/>
        <v>56.428571428571431</v>
      </c>
      <c r="N2119" s="129">
        <v>1</v>
      </c>
      <c r="O2119" s="128" t="s">
        <v>5253</v>
      </c>
      <c r="P2119" s="511">
        <f t="shared" si="84"/>
        <v>1</v>
      </c>
      <c r="Q2119" s="512" t="str" cm="1">
        <f t="array" aca="1" ref="Q2119" ca="1">IF(ISNUMBER(P2119),IF(P2119=100%,"CUMPLIDA",IF(AND(ISNUMBER(L2119),ISNUMBER(INDIRECT("FECHA_"&amp;$B2119,1))), IF(L2119&lt;=INDIRECT("FECHA_"&amp;$B2119,1),"INCUMPLIDA","PROCESO"), "VERIFICAR FECHA")),"SIN VALOR AVANCE")</f>
        <v>CUMPLIDA</v>
      </c>
    </row>
    <row r="2120" spans="1:17" ht="135.75">
      <c r="A2120" s="167" t="s">
        <v>20</v>
      </c>
      <c r="B2120" s="148" t="s">
        <v>13</v>
      </c>
      <c r="C2120" s="564"/>
      <c r="D2120" s="564"/>
      <c r="E2120" s="563"/>
      <c r="F2120" s="563"/>
      <c r="G2120" s="150" t="s">
        <v>884</v>
      </c>
      <c r="H2120" s="128" t="s">
        <v>884</v>
      </c>
      <c r="I2120" s="128" t="s">
        <v>233</v>
      </c>
      <c r="J2120" s="166">
        <v>1</v>
      </c>
      <c r="K2120" s="180">
        <v>45352</v>
      </c>
      <c r="L2120" s="180">
        <v>45747</v>
      </c>
      <c r="M2120" s="513">
        <f t="shared" si="85"/>
        <v>56.428571428571431</v>
      </c>
      <c r="N2120" s="129">
        <v>1</v>
      </c>
      <c r="O2120" s="128" t="s">
        <v>5254</v>
      </c>
      <c r="P2120" s="511">
        <f t="shared" si="84"/>
        <v>1</v>
      </c>
      <c r="Q2120" s="512" t="str" cm="1">
        <f t="array" aca="1" ref="Q2120" ca="1">IF(ISNUMBER(P2120),IF(P2120=100%,"CUMPLIDA",IF(AND(ISNUMBER(L2120),ISNUMBER(INDIRECT("FECHA_"&amp;$B2120,1))), IF(L2120&lt;=INDIRECT("FECHA_"&amp;$B2120,1),"INCUMPLIDA","PROCESO"), "VERIFICAR FECHA")),"SIN VALOR AVANCE")</f>
        <v>CUMPLIDA</v>
      </c>
    </row>
    <row r="2121" spans="1:17" ht="90.75">
      <c r="A2121" s="167" t="s">
        <v>20</v>
      </c>
      <c r="B2121" s="148" t="s">
        <v>13</v>
      </c>
      <c r="C2121" s="564"/>
      <c r="D2121" s="564"/>
      <c r="E2121" s="563"/>
      <c r="F2121" s="563"/>
      <c r="G2121" s="150" t="s">
        <v>128</v>
      </c>
      <c r="H2121" s="128" t="s">
        <v>129</v>
      </c>
      <c r="I2121" s="128" t="s">
        <v>130</v>
      </c>
      <c r="J2121" s="166">
        <v>3</v>
      </c>
      <c r="K2121" s="180">
        <v>45748</v>
      </c>
      <c r="L2121" s="180">
        <v>45869</v>
      </c>
      <c r="M2121" s="513">
        <f t="shared" si="85"/>
        <v>17.285714285714285</v>
      </c>
      <c r="N2121" s="129">
        <v>1</v>
      </c>
      <c r="O2121" s="128" t="s">
        <v>5253</v>
      </c>
      <c r="P2121" s="511">
        <f t="shared" si="84"/>
        <v>0.33333333333333331</v>
      </c>
      <c r="Q2121" s="512" t="str" cm="1">
        <f t="array" aca="1" ref="Q2121" ca="1">IF(ISNUMBER(P2121),IF(P2121=100%,"CUMPLIDA",IF(AND(ISNUMBER(L2121),ISNUMBER(INDIRECT("FECHA_"&amp;$B2121,1))), IF(L2121&lt;=INDIRECT("FECHA_"&amp;$B2121,1),"INCUMPLIDA","PROCESO"), "VERIFICAR FECHA")),"SIN VALOR AVANCE")</f>
        <v>PROCESO</v>
      </c>
    </row>
    <row r="2122" spans="1:17" ht="75.75">
      <c r="A2122" s="167" t="s">
        <v>20</v>
      </c>
      <c r="B2122" s="148" t="s">
        <v>13</v>
      </c>
      <c r="C2122" s="564"/>
      <c r="D2122" s="564"/>
      <c r="E2122" s="563"/>
      <c r="F2122" s="563"/>
      <c r="G2122" s="150" t="s">
        <v>131</v>
      </c>
      <c r="H2122" s="128" t="s">
        <v>132</v>
      </c>
      <c r="I2122" s="128" t="s">
        <v>133</v>
      </c>
      <c r="J2122" s="166">
        <v>1</v>
      </c>
      <c r="K2122" s="180">
        <v>45748</v>
      </c>
      <c r="L2122" s="180">
        <v>45869</v>
      </c>
      <c r="M2122" s="513">
        <f t="shared" si="85"/>
        <v>17.285714285714285</v>
      </c>
      <c r="N2122" s="129">
        <v>0</v>
      </c>
      <c r="O2122" s="128" t="s">
        <v>5245</v>
      </c>
      <c r="P2122" s="511">
        <f t="shared" si="84"/>
        <v>0</v>
      </c>
      <c r="Q2122" s="512" t="str" cm="1">
        <f t="array" aca="1" ref="Q2122" ca="1">IF(ISNUMBER(P2122),IF(P2122=100%,"CUMPLIDA",IF(AND(ISNUMBER(L2122),ISNUMBER(INDIRECT("FECHA_"&amp;$B2122,1))), IF(L2122&lt;=INDIRECT("FECHA_"&amp;$B2122,1),"INCUMPLIDA","PROCESO"), "VERIFICAR FECHA")),"SIN VALOR AVANCE")</f>
        <v>PROCESO</v>
      </c>
    </row>
    <row r="2123" spans="1:17" ht="240.75">
      <c r="A2123" s="167" t="s">
        <v>20</v>
      </c>
      <c r="B2123" s="148" t="s">
        <v>13</v>
      </c>
      <c r="C2123" s="564"/>
      <c r="D2123" s="564"/>
      <c r="E2123" s="563"/>
      <c r="F2123" s="563"/>
      <c r="G2123" s="150" t="s">
        <v>134</v>
      </c>
      <c r="H2123" s="128" t="s">
        <v>135</v>
      </c>
      <c r="I2123" s="128" t="s">
        <v>136</v>
      </c>
      <c r="J2123" s="166">
        <v>2</v>
      </c>
      <c r="K2123" s="180">
        <v>45748</v>
      </c>
      <c r="L2123" s="180">
        <v>45869</v>
      </c>
      <c r="M2123" s="513">
        <f t="shared" si="85"/>
        <v>17.285714285714285</v>
      </c>
      <c r="N2123" s="129">
        <v>0</v>
      </c>
      <c r="O2123" s="128" t="s">
        <v>5240</v>
      </c>
      <c r="P2123" s="511">
        <f t="shared" si="84"/>
        <v>0</v>
      </c>
      <c r="Q2123" s="512" t="str" cm="1">
        <f t="array" aca="1" ref="Q2123" ca="1">IF(ISNUMBER(P2123),IF(P2123=100%,"CUMPLIDA",IF(AND(ISNUMBER(L2123),ISNUMBER(INDIRECT("FECHA_"&amp;$B2123,1))), IF(L2123&lt;=INDIRECT("FECHA_"&amp;$B2123,1),"INCUMPLIDA","PROCESO"), "VERIFICAR FECHA")),"SIN VALOR AVANCE")</f>
        <v>PROCESO</v>
      </c>
    </row>
    <row r="2124" spans="1:17" ht="225.75">
      <c r="A2124" s="167" t="s">
        <v>20</v>
      </c>
      <c r="B2124" s="148" t="s">
        <v>13</v>
      </c>
      <c r="C2124" s="564" t="s">
        <v>942</v>
      </c>
      <c r="D2124" s="564" t="s">
        <v>925</v>
      </c>
      <c r="E2124" s="563" t="s">
        <v>943</v>
      </c>
      <c r="F2124" s="563" t="s">
        <v>944</v>
      </c>
      <c r="G2124" s="150" t="s">
        <v>945</v>
      </c>
      <c r="H2124" s="128" t="s">
        <v>112</v>
      </c>
      <c r="I2124" s="128" t="s">
        <v>113</v>
      </c>
      <c r="J2124" s="158">
        <v>1</v>
      </c>
      <c r="K2124" s="152">
        <v>45231</v>
      </c>
      <c r="L2124" s="152">
        <v>45504</v>
      </c>
      <c r="M2124" s="513">
        <f t="shared" si="85"/>
        <v>39</v>
      </c>
      <c r="N2124" s="129">
        <v>1</v>
      </c>
      <c r="O2124" s="128" t="s">
        <v>5173</v>
      </c>
      <c r="P2124" s="511">
        <f t="shared" si="84"/>
        <v>1</v>
      </c>
      <c r="Q2124" s="512" t="str" cm="1">
        <f t="array" aca="1" ref="Q2124" ca="1">IF(ISNUMBER(P2124),IF(P2124=100%,"CUMPLIDA",IF(AND(ISNUMBER(L2124),ISNUMBER(INDIRECT("FECHA_"&amp;$B2124,1))), IF(L2124&lt;=INDIRECT("FECHA_"&amp;$B2124,1),"INCUMPLIDA","PROCESO"), "VERIFICAR FECHA")),"SIN VALOR AVANCE")</f>
        <v>CUMPLIDA</v>
      </c>
    </row>
    <row r="2125" spans="1:17" ht="210.75">
      <c r="A2125" s="167" t="s">
        <v>20</v>
      </c>
      <c r="B2125" s="148" t="s">
        <v>13</v>
      </c>
      <c r="C2125" s="564"/>
      <c r="D2125" s="564"/>
      <c r="E2125" s="563"/>
      <c r="F2125" s="563"/>
      <c r="G2125" s="150" t="s">
        <v>882</v>
      </c>
      <c r="H2125" s="179" t="s">
        <v>115</v>
      </c>
      <c r="I2125" s="179" t="s">
        <v>116</v>
      </c>
      <c r="J2125" s="158">
        <v>1</v>
      </c>
      <c r="K2125" s="152">
        <v>45231</v>
      </c>
      <c r="L2125" s="152">
        <v>45504</v>
      </c>
      <c r="M2125" s="513">
        <f t="shared" si="85"/>
        <v>39</v>
      </c>
      <c r="N2125" s="129">
        <v>1</v>
      </c>
      <c r="O2125" s="128" t="s">
        <v>5236</v>
      </c>
      <c r="P2125" s="511">
        <f t="shared" si="84"/>
        <v>1</v>
      </c>
      <c r="Q2125" s="512" t="str" cm="1">
        <f t="array" aca="1" ref="Q2125" ca="1">IF(ISNUMBER(P2125),IF(P2125=100%,"CUMPLIDA",IF(AND(ISNUMBER(L2125),ISNUMBER(INDIRECT("FECHA_"&amp;$B2125,1))), IF(L2125&lt;=INDIRECT("FECHA_"&amp;$B2125,1),"INCUMPLIDA","PROCESO"), "VERIFICAR FECHA")),"SIN VALOR AVANCE")</f>
        <v>CUMPLIDA</v>
      </c>
    </row>
    <row r="2126" spans="1:17" ht="90.75">
      <c r="A2126" s="167" t="s">
        <v>20</v>
      </c>
      <c r="B2126" s="148" t="s">
        <v>13</v>
      </c>
      <c r="C2126" s="564"/>
      <c r="D2126" s="564"/>
      <c r="E2126" s="563"/>
      <c r="F2126" s="563"/>
      <c r="G2126" s="150" t="s">
        <v>117</v>
      </c>
      <c r="H2126" s="128" t="s">
        <v>118</v>
      </c>
      <c r="I2126" s="128" t="s">
        <v>119</v>
      </c>
      <c r="J2126" s="166">
        <v>1</v>
      </c>
      <c r="K2126" s="180">
        <v>45352</v>
      </c>
      <c r="L2126" s="180">
        <v>45747</v>
      </c>
      <c r="M2126" s="513">
        <f t="shared" si="85"/>
        <v>56.428571428571431</v>
      </c>
      <c r="N2126" s="129">
        <v>1</v>
      </c>
      <c r="O2126" s="128" t="s">
        <v>5255</v>
      </c>
      <c r="P2126" s="511">
        <f t="shared" si="84"/>
        <v>1</v>
      </c>
      <c r="Q2126" s="512" t="str" cm="1">
        <f t="array" aca="1" ref="Q2126" ca="1">IF(ISNUMBER(P2126),IF(P2126=100%,"CUMPLIDA",IF(AND(ISNUMBER(L2126),ISNUMBER(INDIRECT("FECHA_"&amp;$B2126,1))), IF(L2126&lt;=INDIRECT("FECHA_"&amp;$B2126,1),"INCUMPLIDA","PROCESO"), "VERIFICAR FECHA")),"SIN VALOR AVANCE")</f>
        <v>CUMPLIDA</v>
      </c>
    </row>
    <row r="2127" spans="1:17" ht="105.75">
      <c r="A2127" s="167" t="s">
        <v>20</v>
      </c>
      <c r="B2127" s="148" t="s">
        <v>13</v>
      </c>
      <c r="C2127" s="564"/>
      <c r="D2127" s="564"/>
      <c r="E2127" s="563"/>
      <c r="F2127" s="563"/>
      <c r="G2127" s="150" t="s">
        <v>120</v>
      </c>
      <c r="H2127" s="128" t="s">
        <v>120</v>
      </c>
      <c r="I2127" s="128" t="s">
        <v>121</v>
      </c>
      <c r="J2127" s="166">
        <v>1</v>
      </c>
      <c r="K2127" s="180">
        <v>45352</v>
      </c>
      <c r="L2127" s="180">
        <v>45747</v>
      </c>
      <c r="M2127" s="513">
        <f t="shared" si="85"/>
        <v>56.428571428571431</v>
      </c>
      <c r="N2127" s="129">
        <v>1</v>
      </c>
      <c r="O2127" s="128" t="s">
        <v>5256</v>
      </c>
      <c r="P2127" s="511">
        <f t="shared" si="84"/>
        <v>1</v>
      </c>
      <c r="Q2127" s="512" t="str" cm="1">
        <f t="array" aca="1" ref="Q2127" ca="1">IF(ISNUMBER(P2127),IF(P2127=100%,"CUMPLIDA",IF(AND(ISNUMBER(L2127),ISNUMBER(INDIRECT("FECHA_"&amp;$B2127,1))), IF(L2127&lt;=INDIRECT("FECHA_"&amp;$B2127,1),"INCUMPLIDA","PROCESO"), "VERIFICAR FECHA")),"SIN VALOR AVANCE")</f>
        <v>CUMPLIDA</v>
      </c>
    </row>
    <row r="2128" spans="1:17" ht="90.75">
      <c r="A2128" s="167" t="s">
        <v>20</v>
      </c>
      <c r="B2128" s="148" t="s">
        <v>13</v>
      </c>
      <c r="C2128" s="564"/>
      <c r="D2128" s="564"/>
      <c r="E2128" s="563"/>
      <c r="F2128" s="563"/>
      <c r="G2128" s="150" t="s">
        <v>122</v>
      </c>
      <c r="H2128" s="128" t="s">
        <v>122</v>
      </c>
      <c r="I2128" s="128" t="s">
        <v>123</v>
      </c>
      <c r="J2128" s="166">
        <v>1</v>
      </c>
      <c r="K2128" s="180">
        <v>45352</v>
      </c>
      <c r="L2128" s="180">
        <v>45747</v>
      </c>
      <c r="M2128" s="513">
        <f t="shared" si="85"/>
        <v>56.428571428571431</v>
      </c>
      <c r="N2128" s="129">
        <v>1</v>
      </c>
      <c r="O2128" s="128" t="s">
        <v>5255</v>
      </c>
      <c r="P2128" s="511">
        <f t="shared" si="84"/>
        <v>1</v>
      </c>
      <c r="Q2128" s="512" t="str" cm="1">
        <f t="array" aca="1" ref="Q2128" ca="1">IF(ISNUMBER(P2128),IF(P2128=100%,"CUMPLIDA",IF(AND(ISNUMBER(L2128),ISNUMBER(INDIRECT("FECHA_"&amp;$B2128,1))), IF(L2128&lt;=INDIRECT("FECHA_"&amp;$B2128,1),"INCUMPLIDA","PROCESO"), "VERIFICAR FECHA")),"SIN VALOR AVANCE")</f>
        <v>CUMPLIDA</v>
      </c>
    </row>
    <row r="2129" spans="1:17" ht="105.75">
      <c r="A2129" s="167" t="s">
        <v>20</v>
      </c>
      <c r="B2129" s="148" t="s">
        <v>13</v>
      </c>
      <c r="C2129" s="564"/>
      <c r="D2129" s="564"/>
      <c r="E2129" s="563"/>
      <c r="F2129" s="563"/>
      <c r="G2129" s="150" t="s">
        <v>883</v>
      </c>
      <c r="H2129" s="128" t="s">
        <v>883</v>
      </c>
      <c r="I2129" s="128" t="s">
        <v>125</v>
      </c>
      <c r="J2129" s="166">
        <v>1</v>
      </c>
      <c r="K2129" s="180">
        <v>45352</v>
      </c>
      <c r="L2129" s="180">
        <v>45747</v>
      </c>
      <c r="M2129" s="513">
        <f t="shared" si="85"/>
        <v>56.428571428571431</v>
      </c>
      <c r="N2129" s="129">
        <v>1</v>
      </c>
      <c r="O2129" s="128" t="s">
        <v>5256</v>
      </c>
      <c r="P2129" s="511">
        <f t="shared" ref="P2129:P2192" si="86">N2129/J2129</f>
        <v>1</v>
      </c>
      <c r="Q2129" s="512" t="str" cm="1">
        <f t="array" aca="1" ref="Q2129" ca="1">IF(ISNUMBER(P2129),IF(P2129=100%,"CUMPLIDA",IF(AND(ISNUMBER(L2129),ISNUMBER(INDIRECT("FECHA_"&amp;$B2129,1))), IF(L2129&lt;=INDIRECT("FECHA_"&amp;$B2129,1),"INCUMPLIDA","PROCESO"), "VERIFICAR FECHA")),"SIN VALOR AVANCE")</f>
        <v>CUMPLIDA</v>
      </c>
    </row>
    <row r="2130" spans="1:17" ht="135.75">
      <c r="A2130" s="167" t="s">
        <v>20</v>
      </c>
      <c r="B2130" s="148" t="s">
        <v>13</v>
      </c>
      <c r="C2130" s="564"/>
      <c r="D2130" s="564"/>
      <c r="E2130" s="563"/>
      <c r="F2130" s="563"/>
      <c r="G2130" s="150" t="s">
        <v>884</v>
      </c>
      <c r="H2130" s="128" t="s">
        <v>884</v>
      </c>
      <c r="I2130" s="128" t="s">
        <v>233</v>
      </c>
      <c r="J2130" s="166">
        <v>1</v>
      </c>
      <c r="K2130" s="180">
        <v>45352</v>
      </c>
      <c r="L2130" s="180">
        <v>45747</v>
      </c>
      <c r="M2130" s="513">
        <f t="shared" si="85"/>
        <v>56.428571428571431</v>
      </c>
      <c r="N2130" s="129">
        <v>1</v>
      </c>
      <c r="O2130" s="128" t="s">
        <v>5254</v>
      </c>
      <c r="P2130" s="511">
        <f t="shared" si="86"/>
        <v>1</v>
      </c>
      <c r="Q2130" s="512" t="str" cm="1">
        <f t="array" aca="1" ref="Q2130" ca="1">IF(ISNUMBER(P2130),IF(P2130=100%,"CUMPLIDA",IF(AND(ISNUMBER(L2130),ISNUMBER(INDIRECT("FECHA_"&amp;$B2130,1))), IF(L2130&lt;=INDIRECT("FECHA_"&amp;$B2130,1),"INCUMPLIDA","PROCESO"), "VERIFICAR FECHA")),"SIN VALOR AVANCE")</f>
        <v>CUMPLIDA</v>
      </c>
    </row>
    <row r="2131" spans="1:17" ht="150.75">
      <c r="A2131" s="167" t="s">
        <v>20</v>
      </c>
      <c r="B2131" s="148" t="s">
        <v>13</v>
      </c>
      <c r="C2131" s="564"/>
      <c r="D2131" s="564"/>
      <c r="E2131" s="563"/>
      <c r="F2131" s="563"/>
      <c r="G2131" s="150" t="s">
        <v>128</v>
      </c>
      <c r="H2131" s="128" t="s">
        <v>129</v>
      </c>
      <c r="I2131" s="128" t="s">
        <v>130</v>
      </c>
      <c r="J2131" s="166">
        <v>3</v>
      </c>
      <c r="K2131" s="180">
        <v>45748</v>
      </c>
      <c r="L2131" s="180">
        <v>45869</v>
      </c>
      <c r="M2131" s="513">
        <f t="shared" si="85"/>
        <v>17.285714285714285</v>
      </c>
      <c r="N2131" s="129">
        <v>1</v>
      </c>
      <c r="O2131" s="128" t="s">
        <v>5257</v>
      </c>
      <c r="P2131" s="511">
        <f t="shared" si="86"/>
        <v>0.33333333333333331</v>
      </c>
      <c r="Q2131" s="512" t="str" cm="1">
        <f t="array" aca="1" ref="Q2131" ca="1">IF(ISNUMBER(P2131),IF(P2131=100%,"CUMPLIDA",IF(AND(ISNUMBER(L2131),ISNUMBER(INDIRECT("FECHA_"&amp;$B2131,1))), IF(L2131&lt;=INDIRECT("FECHA_"&amp;$B2131,1),"INCUMPLIDA","PROCESO"), "VERIFICAR FECHA")),"SIN VALOR AVANCE")</f>
        <v>PROCESO</v>
      </c>
    </row>
    <row r="2132" spans="1:17" ht="90.75">
      <c r="A2132" s="167" t="s">
        <v>20</v>
      </c>
      <c r="B2132" s="148" t="s">
        <v>13</v>
      </c>
      <c r="C2132" s="564"/>
      <c r="D2132" s="564"/>
      <c r="E2132" s="563"/>
      <c r="F2132" s="563"/>
      <c r="G2132" s="150" t="s">
        <v>131</v>
      </c>
      <c r="H2132" s="128" t="s">
        <v>132</v>
      </c>
      <c r="I2132" s="128" t="s">
        <v>133</v>
      </c>
      <c r="J2132" s="166">
        <v>1</v>
      </c>
      <c r="K2132" s="180">
        <v>45748</v>
      </c>
      <c r="L2132" s="180">
        <v>45869</v>
      </c>
      <c r="M2132" s="513">
        <f t="shared" si="85"/>
        <v>17.285714285714285</v>
      </c>
      <c r="N2132" s="129">
        <v>0</v>
      </c>
      <c r="O2132" s="128" t="s">
        <v>5255</v>
      </c>
      <c r="P2132" s="511">
        <f t="shared" si="86"/>
        <v>0</v>
      </c>
      <c r="Q2132" s="512" t="str" cm="1">
        <f t="array" aca="1" ref="Q2132" ca="1">IF(ISNUMBER(P2132),IF(P2132=100%,"CUMPLIDA",IF(AND(ISNUMBER(L2132),ISNUMBER(INDIRECT("FECHA_"&amp;$B2132,1))), IF(L2132&lt;=INDIRECT("FECHA_"&amp;$B2132,1),"INCUMPLIDA","PROCESO"), "VERIFICAR FECHA")),"SIN VALOR AVANCE")</f>
        <v>PROCESO</v>
      </c>
    </row>
    <row r="2133" spans="1:17" ht="225.75">
      <c r="A2133" s="167" t="s">
        <v>20</v>
      </c>
      <c r="B2133" s="148" t="s">
        <v>13</v>
      </c>
      <c r="C2133" s="564"/>
      <c r="D2133" s="564"/>
      <c r="E2133" s="563"/>
      <c r="F2133" s="563"/>
      <c r="G2133" s="150" t="s">
        <v>134</v>
      </c>
      <c r="H2133" s="128" t="s">
        <v>135</v>
      </c>
      <c r="I2133" s="128" t="s">
        <v>136</v>
      </c>
      <c r="J2133" s="166">
        <v>2</v>
      </c>
      <c r="K2133" s="180">
        <v>45748</v>
      </c>
      <c r="L2133" s="180">
        <v>45869</v>
      </c>
      <c r="M2133" s="513">
        <f t="shared" si="85"/>
        <v>17.285714285714285</v>
      </c>
      <c r="N2133" s="129">
        <v>0</v>
      </c>
      <c r="O2133" s="128" t="s">
        <v>5258</v>
      </c>
      <c r="P2133" s="511">
        <f t="shared" si="86"/>
        <v>0</v>
      </c>
      <c r="Q2133" s="512" t="str" cm="1">
        <f t="array" aca="1" ref="Q2133" ca="1">IF(ISNUMBER(P2133),IF(P2133=100%,"CUMPLIDA",IF(AND(ISNUMBER(L2133),ISNUMBER(INDIRECT("FECHA_"&amp;$B2133,1))), IF(L2133&lt;=INDIRECT("FECHA_"&amp;$B2133,1),"INCUMPLIDA","PROCESO"), "VERIFICAR FECHA")),"SIN VALOR AVANCE")</f>
        <v>PROCESO</v>
      </c>
    </row>
    <row r="2134" spans="1:17" ht="165.75">
      <c r="A2134" s="167" t="s">
        <v>20</v>
      </c>
      <c r="B2134" s="148" t="s">
        <v>13</v>
      </c>
      <c r="C2134" s="564"/>
      <c r="D2134" s="564"/>
      <c r="E2134" s="563"/>
      <c r="F2134" s="563"/>
      <c r="G2134" s="150" t="s">
        <v>946</v>
      </c>
      <c r="H2134" s="128" t="s">
        <v>947</v>
      </c>
      <c r="I2134" s="128" t="s">
        <v>948</v>
      </c>
      <c r="J2134" s="158">
        <v>6</v>
      </c>
      <c r="K2134" s="152">
        <v>43862</v>
      </c>
      <c r="L2134" s="152">
        <v>44042</v>
      </c>
      <c r="M2134" s="513">
        <f t="shared" si="85"/>
        <v>25.714285714285715</v>
      </c>
      <c r="N2134" s="129">
        <v>6</v>
      </c>
      <c r="O2134" s="128" t="s">
        <v>5259</v>
      </c>
      <c r="P2134" s="511">
        <f t="shared" si="86"/>
        <v>1</v>
      </c>
      <c r="Q2134" s="512" t="str" cm="1">
        <f t="array" aca="1" ref="Q2134" ca="1">IF(ISNUMBER(P2134),IF(P2134=100%,"CUMPLIDA",IF(AND(ISNUMBER(L2134),ISNUMBER(INDIRECT("FECHA_"&amp;$B2134,1))), IF(L2134&lt;=INDIRECT("FECHA_"&amp;$B2134,1),"INCUMPLIDA","PROCESO"), "VERIFICAR FECHA")),"SIN VALOR AVANCE")</f>
        <v>CUMPLIDA</v>
      </c>
    </row>
    <row r="2135" spans="1:17" ht="90.75">
      <c r="A2135" s="167" t="s">
        <v>20</v>
      </c>
      <c r="B2135" s="148" t="s">
        <v>13</v>
      </c>
      <c r="C2135" s="562" t="s">
        <v>207</v>
      </c>
      <c r="D2135" s="562" t="s">
        <v>949</v>
      </c>
      <c r="E2135" s="563" t="s">
        <v>5260</v>
      </c>
      <c r="F2135" s="563" t="s">
        <v>950</v>
      </c>
      <c r="G2135" s="563" t="s">
        <v>951</v>
      </c>
      <c r="H2135" s="133" t="s">
        <v>227</v>
      </c>
      <c r="I2135" s="128" t="s">
        <v>228</v>
      </c>
      <c r="J2135" s="158">
        <v>1</v>
      </c>
      <c r="K2135" s="152">
        <v>45231</v>
      </c>
      <c r="L2135" s="152">
        <v>45504</v>
      </c>
      <c r="M2135" s="513">
        <f t="shared" si="85"/>
        <v>39</v>
      </c>
      <c r="N2135" s="129">
        <v>1</v>
      </c>
      <c r="O2135" s="128" t="s">
        <v>5261</v>
      </c>
      <c r="P2135" s="511">
        <f t="shared" si="86"/>
        <v>1</v>
      </c>
      <c r="Q2135" s="512" t="str" cm="1">
        <f t="array" aca="1" ref="Q2135" ca="1">IF(ISNUMBER(P2135),IF(P2135=100%,"CUMPLIDA",IF(AND(ISNUMBER(L2135),ISNUMBER(INDIRECT("FECHA_"&amp;$B2135,1))), IF(L2135&lt;=INDIRECT("FECHA_"&amp;$B2135,1),"INCUMPLIDA","PROCESO"), "VERIFICAR FECHA")),"SIN VALOR AVANCE")</f>
        <v>CUMPLIDA</v>
      </c>
    </row>
    <row r="2136" spans="1:17" ht="135.75">
      <c r="A2136" s="167" t="s">
        <v>20</v>
      </c>
      <c r="B2136" s="148" t="s">
        <v>13</v>
      </c>
      <c r="C2136" s="562"/>
      <c r="D2136" s="562"/>
      <c r="E2136" s="563"/>
      <c r="F2136" s="563"/>
      <c r="G2136" s="563"/>
      <c r="H2136" s="133" t="s">
        <v>230</v>
      </c>
      <c r="I2136" s="128" t="s">
        <v>231</v>
      </c>
      <c r="J2136" s="158">
        <v>1</v>
      </c>
      <c r="K2136" s="152">
        <v>45231</v>
      </c>
      <c r="L2136" s="152">
        <v>45504</v>
      </c>
      <c r="M2136" s="513">
        <f t="shared" si="85"/>
        <v>39</v>
      </c>
      <c r="N2136" s="129">
        <v>1</v>
      </c>
      <c r="O2136" s="128" t="s">
        <v>5262</v>
      </c>
      <c r="P2136" s="511">
        <f t="shared" si="86"/>
        <v>1</v>
      </c>
      <c r="Q2136" s="512" t="str" cm="1">
        <f t="array" aca="1" ref="Q2136" ca="1">IF(ISNUMBER(P2136),IF(P2136=100%,"CUMPLIDA",IF(AND(ISNUMBER(L2136),ISNUMBER(INDIRECT("FECHA_"&amp;$B2136,1))), IF(L2136&lt;=INDIRECT("FECHA_"&amp;$B2136,1),"INCUMPLIDA","PROCESO"), "VERIFICAR FECHA")),"SIN VALOR AVANCE")</f>
        <v>CUMPLIDA</v>
      </c>
    </row>
    <row r="2137" spans="1:17" ht="90.75">
      <c r="A2137" s="167" t="s">
        <v>20</v>
      </c>
      <c r="B2137" s="148" t="s">
        <v>13</v>
      </c>
      <c r="C2137" s="562"/>
      <c r="D2137" s="562"/>
      <c r="E2137" s="563"/>
      <c r="F2137" s="563"/>
      <c r="G2137" s="150" t="s">
        <v>117</v>
      </c>
      <c r="H2137" s="128" t="s">
        <v>118</v>
      </c>
      <c r="I2137" s="128" t="s">
        <v>119</v>
      </c>
      <c r="J2137" s="166">
        <v>1</v>
      </c>
      <c r="K2137" s="180">
        <v>45323</v>
      </c>
      <c r="L2137" s="180">
        <v>45747</v>
      </c>
      <c r="M2137" s="513">
        <f t="shared" si="85"/>
        <v>60.571428571428569</v>
      </c>
      <c r="N2137" s="129">
        <v>1</v>
      </c>
      <c r="O2137" s="128" t="s">
        <v>5263</v>
      </c>
      <c r="P2137" s="511">
        <f t="shared" si="86"/>
        <v>1</v>
      </c>
      <c r="Q2137" s="512" t="str" cm="1">
        <f t="array" aca="1" ref="Q2137" ca="1">IF(ISNUMBER(P2137),IF(P2137=100%,"CUMPLIDA",IF(AND(ISNUMBER(L2137),ISNUMBER(INDIRECT("FECHA_"&amp;$B2137,1))), IF(L2137&lt;=INDIRECT("FECHA_"&amp;$B2137,1),"INCUMPLIDA","PROCESO"), "VERIFICAR FECHA")),"SIN VALOR AVANCE")</f>
        <v>CUMPLIDA</v>
      </c>
    </row>
    <row r="2138" spans="1:17" ht="75.75">
      <c r="A2138" s="167" t="s">
        <v>20</v>
      </c>
      <c r="B2138" s="148" t="s">
        <v>13</v>
      </c>
      <c r="C2138" s="562"/>
      <c r="D2138" s="562"/>
      <c r="E2138" s="563"/>
      <c r="F2138" s="563"/>
      <c r="G2138" s="150" t="s">
        <v>120</v>
      </c>
      <c r="H2138" s="128" t="s">
        <v>120</v>
      </c>
      <c r="I2138" s="128" t="s">
        <v>121</v>
      </c>
      <c r="J2138" s="166">
        <v>1</v>
      </c>
      <c r="K2138" s="180">
        <v>45323</v>
      </c>
      <c r="L2138" s="180">
        <v>45747</v>
      </c>
      <c r="M2138" s="513">
        <f t="shared" si="85"/>
        <v>60.571428571428569</v>
      </c>
      <c r="N2138" s="129">
        <v>1</v>
      </c>
      <c r="O2138" s="128" t="s">
        <v>5264</v>
      </c>
      <c r="P2138" s="511">
        <f t="shared" si="86"/>
        <v>1</v>
      </c>
      <c r="Q2138" s="512" t="str" cm="1">
        <f t="array" aca="1" ref="Q2138" ca="1">IF(ISNUMBER(P2138),IF(P2138=100%,"CUMPLIDA",IF(AND(ISNUMBER(L2138),ISNUMBER(INDIRECT("FECHA_"&amp;$B2138,1))), IF(L2138&lt;=INDIRECT("FECHA_"&amp;$B2138,1),"INCUMPLIDA","PROCESO"), "VERIFICAR FECHA")),"SIN VALOR AVANCE")</f>
        <v>CUMPLIDA</v>
      </c>
    </row>
    <row r="2139" spans="1:17" ht="75.75">
      <c r="A2139" s="167" t="s">
        <v>20</v>
      </c>
      <c r="B2139" s="148" t="s">
        <v>13</v>
      </c>
      <c r="C2139" s="562"/>
      <c r="D2139" s="562"/>
      <c r="E2139" s="563"/>
      <c r="F2139" s="563"/>
      <c r="G2139" s="150" t="s">
        <v>194</v>
      </c>
      <c r="H2139" s="128" t="s">
        <v>195</v>
      </c>
      <c r="I2139" s="128" t="s">
        <v>196</v>
      </c>
      <c r="J2139" s="166">
        <v>1</v>
      </c>
      <c r="K2139" s="180">
        <v>45231</v>
      </c>
      <c r="L2139" s="180">
        <v>45747</v>
      </c>
      <c r="M2139" s="513">
        <f t="shared" si="85"/>
        <v>73.714285714285708</v>
      </c>
      <c r="N2139" s="129">
        <v>1</v>
      </c>
      <c r="O2139" s="128" t="s">
        <v>5264</v>
      </c>
      <c r="P2139" s="511">
        <f t="shared" si="86"/>
        <v>1</v>
      </c>
      <c r="Q2139" s="512" t="str" cm="1">
        <f t="array" aca="1" ref="Q2139" ca="1">IF(ISNUMBER(P2139),IF(P2139=100%,"CUMPLIDA",IF(AND(ISNUMBER(L2139),ISNUMBER(INDIRECT("FECHA_"&amp;$B2139,1))), IF(L2139&lt;=INDIRECT("FECHA_"&amp;$B2139,1),"INCUMPLIDA","PROCESO"), "VERIFICAR FECHA")),"SIN VALOR AVANCE")</f>
        <v>CUMPLIDA</v>
      </c>
    </row>
    <row r="2140" spans="1:17" ht="90.75">
      <c r="A2140" s="167" t="s">
        <v>20</v>
      </c>
      <c r="B2140" s="148" t="s">
        <v>13</v>
      </c>
      <c r="C2140" s="562"/>
      <c r="D2140" s="562"/>
      <c r="E2140" s="563"/>
      <c r="F2140" s="563"/>
      <c r="G2140" s="150" t="s">
        <v>122</v>
      </c>
      <c r="H2140" s="128" t="s">
        <v>122</v>
      </c>
      <c r="I2140" s="128" t="s">
        <v>123</v>
      </c>
      <c r="J2140" s="166">
        <v>1</v>
      </c>
      <c r="K2140" s="180">
        <v>45323</v>
      </c>
      <c r="L2140" s="180">
        <v>45747</v>
      </c>
      <c r="M2140" s="513">
        <f t="shared" si="85"/>
        <v>60.571428571428569</v>
      </c>
      <c r="N2140" s="129">
        <v>1</v>
      </c>
      <c r="O2140" s="128" t="s">
        <v>5263</v>
      </c>
      <c r="P2140" s="511">
        <f t="shared" si="86"/>
        <v>1</v>
      </c>
      <c r="Q2140" s="512" t="str" cm="1">
        <f t="array" aca="1" ref="Q2140" ca="1">IF(ISNUMBER(P2140),IF(P2140=100%,"CUMPLIDA",IF(AND(ISNUMBER(L2140),ISNUMBER(INDIRECT("FECHA_"&amp;$B2140,1))), IF(L2140&lt;=INDIRECT("FECHA_"&amp;$B2140,1),"INCUMPLIDA","PROCESO"), "VERIFICAR FECHA")),"SIN VALOR AVANCE")</f>
        <v>CUMPLIDA</v>
      </c>
    </row>
    <row r="2141" spans="1:17" ht="75.75">
      <c r="A2141" s="167" t="s">
        <v>20</v>
      </c>
      <c r="B2141" s="148" t="s">
        <v>13</v>
      </c>
      <c r="C2141" s="566"/>
      <c r="D2141" s="566"/>
      <c r="E2141" s="567"/>
      <c r="F2141" s="567"/>
      <c r="G2141" s="150" t="s">
        <v>883</v>
      </c>
      <c r="H2141" s="128" t="s">
        <v>883</v>
      </c>
      <c r="I2141" s="128" t="s">
        <v>125</v>
      </c>
      <c r="J2141" s="166">
        <v>1</v>
      </c>
      <c r="K2141" s="180">
        <v>45231</v>
      </c>
      <c r="L2141" s="180">
        <v>45747</v>
      </c>
      <c r="M2141" s="513">
        <f t="shared" si="85"/>
        <v>73.714285714285708</v>
      </c>
      <c r="N2141" s="129">
        <v>1</v>
      </c>
      <c r="O2141" s="128" t="s">
        <v>5264</v>
      </c>
      <c r="P2141" s="511">
        <f t="shared" si="86"/>
        <v>1</v>
      </c>
      <c r="Q2141" s="512" t="str" cm="1">
        <f t="array" aca="1" ref="Q2141" ca="1">IF(ISNUMBER(P2141),IF(P2141=100%,"CUMPLIDA",IF(AND(ISNUMBER(L2141),ISNUMBER(INDIRECT("FECHA_"&amp;$B2141,1))), IF(L2141&lt;=INDIRECT("FECHA_"&amp;$B2141,1),"INCUMPLIDA","PROCESO"), "VERIFICAR FECHA")),"SIN VALOR AVANCE")</f>
        <v>CUMPLIDA</v>
      </c>
    </row>
    <row r="2142" spans="1:17" ht="150.75">
      <c r="A2142" s="167" t="s">
        <v>20</v>
      </c>
      <c r="B2142" s="148" t="s">
        <v>13</v>
      </c>
      <c r="C2142" s="566"/>
      <c r="D2142" s="566"/>
      <c r="E2142" s="567"/>
      <c r="F2142" s="567"/>
      <c r="G2142" s="150" t="s">
        <v>884</v>
      </c>
      <c r="H2142" s="128" t="s">
        <v>884</v>
      </c>
      <c r="I2142" s="128" t="s">
        <v>233</v>
      </c>
      <c r="J2142" s="166">
        <v>1</v>
      </c>
      <c r="K2142" s="180">
        <v>45231</v>
      </c>
      <c r="L2142" s="180">
        <v>45808</v>
      </c>
      <c r="M2142" s="513">
        <f t="shared" si="85"/>
        <v>82.428571428571431</v>
      </c>
      <c r="N2142" s="129">
        <v>1</v>
      </c>
      <c r="O2142" s="128" t="s">
        <v>5265</v>
      </c>
      <c r="P2142" s="511">
        <f t="shared" si="86"/>
        <v>1</v>
      </c>
      <c r="Q2142" s="512" t="str" cm="1">
        <f t="array" aca="1" ref="Q2142" ca="1">IF(ISNUMBER(P2142),IF(P2142=100%,"CUMPLIDA",IF(AND(ISNUMBER(L2142),ISNUMBER(INDIRECT("FECHA_"&amp;$B2142,1))), IF(L2142&lt;=INDIRECT("FECHA_"&amp;$B2142,1),"INCUMPLIDA","PROCESO"), "VERIFICAR FECHA")),"SIN VALOR AVANCE")</f>
        <v>CUMPLIDA</v>
      </c>
    </row>
    <row r="2143" spans="1:17" ht="75.75">
      <c r="A2143" s="167" t="s">
        <v>20</v>
      </c>
      <c r="B2143" s="148" t="s">
        <v>13</v>
      </c>
      <c r="C2143" s="566"/>
      <c r="D2143" s="566"/>
      <c r="E2143" s="567"/>
      <c r="F2143" s="567"/>
      <c r="G2143" s="150" t="s">
        <v>128</v>
      </c>
      <c r="H2143" s="128" t="s">
        <v>129</v>
      </c>
      <c r="I2143" s="128" t="s">
        <v>130</v>
      </c>
      <c r="J2143" s="166">
        <v>12</v>
      </c>
      <c r="K2143" s="180">
        <v>46024</v>
      </c>
      <c r="L2143" s="180">
        <v>47118</v>
      </c>
      <c r="M2143" s="513">
        <f t="shared" si="85"/>
        <v>156.28571428571428</v>
      </c>
      <c r="N2143" s="129">
        <v>0</v>
      </c>
      <c r="O2143" s="128" t="s">
        <v>5264</v>
      </c>
      <c r="P2143" s="511">
        <f t="shared" si="86"/>
        <v>0</v>
      </c>
      <c r="Q2143" s="512" t="str" cm="1">
        <f t="array" aca="1" ref="Q2143" ca="1">IF(ISNUMBER(P2143),IF(P2143=100%,"CUMPLIDA",IF(AND(ISNUMBER(L2143),ISNUMBER(INDIRECT("FECHA_"&amp;$B2143,1))), IF(L2143&lt;=INDIRECT("FECHA_"&amp;$B2143,1),"INCUMPLIDA","PROCESO"), "VERIFICAR FECHA")),"SIN VALOR AVANCE")</f>
        <v>PROCESO</v>
      </c>
    </row>
    <row r="2144" spans="1:17" ht="90.75">
      <c r="A2144" s="167" t="s">
        <v>20</v>
      </c>
      <c r="B2144" s="148" t="s">
        <v>13</v>
      </c>
      <c r="C2144" s="566"/>
      <c r="D2144" s="566"/>
      <c r="E2144" s="567"/>
      <c r="F2144" s="567"/>
      <c r="G2144" s="150" t="s">
        <v>131</v>
      </c>
      <c r="H2144" s="128" t="s">
        <v>132</v>
      </c>
      <c r="I2144" s="128" t="s">
        <v>133</v>
      </c>
      <c r="J2144" s="166">
        <v>1</v>
      </c>
      <c r="K2144" s="180">
        <v>46024</v>
      </c>
      <c r="L2144" s="180">
        <v>47118</v>
      </c>
      <c r="M2144" s="513">
        <f t="shared" si="85"/>
        <v>156.28571428571428</v>
      </c>
      <c r="N2144" s="129">
        <v>0</v>
      </c>
      <c r="O2144" s="128" t="s">
        <v>5263</v>
      </c>
      <c r="P2144" s="511">
        <f t="shared" si="86"/>
        <v>0</v>
      </c>
      <c r="Q2144" s="512" t="str" cm="1">
        <f t="array" aca="1" ref="Q2144" ca="1">IF(ISNUMBER(P2144),IF(P2144=100%,"CUMPLIDA",IF(AND(ISNUMBER(L2144),ISNUMBER(INDIRECT("FECHA_"&amp;$B2144,1))), IF(L2144&lt;=INDIRECT("FECHA_"&amp;$B2144,1),"INCUMPLIDA","PROCESO"), "VERIFICAR FECHA")),"SIN VALOR AVANCE")</f>
        <v>PROCESO</v>
      </c>
    </row>
    <row r="2145" spans="1:17" ht="150.75">
      <c r="A2145" s="167" t="s">
        <v>20</v>
      </c>
      <c r="B2145" s="148" t="s">
        <v>13</v>
      </c>
      <c r="C2145" s="566"/>
      <c r="D2145" s="566"/>
      <c r="E2145" s="567"/>
      <c r="F2145" s="567"/>
      <c r="G2145" s="150" t="s">
        <v>134</v>
      </c>
      <c r="H2145" s="128" t="s">
        <v>135</v>
      </c>
      <c r="I2145" s="128" t="s">
        <v>136</v>
      </c>
      <c r="J2145" s="166">
        <v>2</v>
      </c>
      <c r="K2145" s="180">
        <v>46024</v>
      </c>
      <c r="L2145" s="180">
        <v>47118</v>
      </c>
      <c r="M2145" s="513">
        <f t="shared" si="85"/>
        <v>156.28571428571428</v>
      </c>
      <c r="N2145" s="129">
        <v>0</v>
      </c>
      <c r="O2145" s="128" t="s">
        <v>5265</v>
      </c>
      <c r="P2145" s="511">
        <f t="shared" si="86"/>
        <v>0</v>
      </c>
      <c r="Q2145" s="512" t="str" cm="1">
        <f t="array" aca="1" ref="Q2145" ca="1">IF(ISNUMBER(P2145),IF(P2145=100%,"CUMPLIDA",IF(AND(ISNUMBER(L2145),ISNUMBER(INDIRECT("FECHA_"&amp;$B2145,1))), IF(L2145&lt;=INDIRECT("FECHA_"&amp;$B2145,1),"INCUMPLIDA","PROCESO"), "VERIFICAR FECHA")),"SIN VALOR AVANCE")</f>
        <v>PROCESO</v>
      </c>
    </row>
    <row r="2146" spans="1:17" ht="60.75">
      <c r="A2146" s="167" t="s">
        <v>20</v>
      </c>
      <c r="B2146" s="148" t="s">
        <v>13</v>
      </c>
      <c r="C2146" s="564" t="s">
        <v>66</v>
      </c>
      <c r="D2146" s="566" t="s">
        <v>952</v>
      </c>
      <c r="E2146" s="565" t="s">
        <v>5266</v>
      </c>
      <c r="F2146" s="565" t="s">
        <v>953</v>
      </c>
      <c r="G2146" s="565" t="s">
        <v>954</v>
      </c>
      <c r="H2146" s="132" t="s">
        <v>955</v>
      </c>
      <c r="I2146" s="128" t="s">
        <v>956</v>
      </c>
      <c r="J2146" s="166">
        <v>1</v>
      </c>
      <c r="K2146" s="142">
        <v>45901</v>
      </c>
      <c r="L2146" s="142">
        <v>45961</v>
      </c>
      <c r="M2146" s="513">
        <f t="shared" si="85"/>
        <v>8.5714285714285712</v>
      </c>
      <c r="N2146" s="129">
        <v>0</v>
      </c>
      <c r="O2146" s="128" t="s">
        <v>5267</v>
      </c>
      <c r="P2146" s="511">
        <f t="shared" si="86"/>
        <v>0</v>
      </c>
      <c r="Q2146" s="512" t="str" cm="1">
        <f t="array" aca="1" ref="Q2146" ca="1">IF(ISNUMBER(P2146),IF(P2146=100%,"CUMPLIDA",IF(AND(ISNUMBER(L2146),ISNUMBER(INDIRECT("FECHA_"&amp;$B2146,1))), IF(L2146&lt;=INDIRECT("FECHA_"&amp;$B2146,1),"INCUMPLIDA","PROCESO"), "VERIFICAR FECHA")),"SIN VALOR AVANCE")</f>
        <v>PROCESO</v>
      </c>
    </row>
    <row r="2147" spans="1:17" ht="150.75">
      <c r="A2147" s="167" t="s">
        <v>20</v>
      </c>
      <c r="B2147" s="148" t="s">
        <v>13</v>
      </c>
      <c r="C2147" s="564"/>
      <c r="D2147" s="566"/>
      <c r="E2147" s="565"/>
      <c r="F2147" s="565"/>
      <c r="G2147" s="565"/>
      <c r="H2147" s="132" t="s">
        <v>957</v>
      </c>
      <c r="I2147" s="128" t="s">
        <v>958</v>
      </c>
      <c r="J2147" s="166">
        <v>2</v>
      </c>
      <c r="K2147" s="142">
        <v>45962</v>
      </c>
      <c r="L2147" s="142">
        <v>46356</v>
      </c>
      <c r="M2147" s="513">
        <f t="shared" si="85"/>
        <v>56.285714285714285</v>
      </c>
      <c r="N2147" s="129">
        <v>0</v>
      </c>
      <c r="O2147" s="128" t="s">
        <v>5268</v>
      </c>
      <c r="P2147" s="511">
        <f t="shared" si="86"/>
        <v>0</v>
      </c>
      <c r="Q2147" s="512" t="str" cm="1">
        <f t="array" aca="1" ref="Q2147" ca="1">IF(ISNUMBER(P2147),IF(P2147=100%,"CUMPLIDA",IF(AND(ISNUMBER(L2147),ISNUMBER(INDIRECT("FECHA_"&amp;$B2147,1))), IF(L2147&lt;=INDIRECT("FECHA_"&amp;$B2147,1),"INCUMPLIDA","PROCESO"), "VERIFICAR FECHA")),"SIN VALOR AVANCE")</f>
        <v>PROCESO</v>
      </c>
    </row>
    <row r="2148" spans="1:17" ht="90.75">
      <c r="A2148" s="167" t="s">
        <v>20</v>
      </c>
      <c r="B2148" s="148" t="s">
        <v>13</v>
      </c>
      <c r="C2148" s="564"/>
      <c r="D2148" s="566"/>
      <c r="E2148" s="565"/>
      <c r="F2148" s="565"/>
      <c r="G2148" s="565"/>
      <c r="H2148" s="132" t="s">
        <v>132</v>
      </c>
      <c r="I2148" s="128" t="s">
        <v>133</v>
      </c>
      <c r="J2148" s="166">
        <v>1</v>
      </c>
      <c r="K2148" s="142">
        <v>46357</v>
      </c>
      <c r="L2148" s="142">
        <v>46446</v>
      </c>
      <c r="M2148" s="513">
        <f t="shared" si="85"/>
        <v>12.714285714285714</v>
      </c>
      <c r="N2148" s="129">
        <v>0</v>
      </c>
      <c r="O2148" s="128" t="s">
        <v>5269</v>
      </c>
      <c r="P2148" s="511">
        <f t="shared" si="86"/>
        <v>0</v>
      </c>
      <c r="Q2148" s="512" t="str" cm="1">
        <f t="array" aca="1" ref="Q2148" ca="1">IF(ISNUMBER(P2148),IF(P2148=100%,"CUMPLIDA",IF(AND(ISNUMBER(L2148),ISNUMBER(INDIRECT("FECHA_"&amp;$B2148,1))), IF(L2148&lt;=INDIRECT("FECHA_"&amp;$B2148,1),"INCUMPLIDA","PROCESO"), "VERIFICAR FECHA")),"SIN VALOR AVANCE")</f>
        <v>PROCESO</v>
      </c>
    </row>
    <row r="2149" spans="1:17" ht="150.75">
      <c r="A2149" s="167" t="s">
        <v>20</v>
      </c>
      <c r="B2149" s="148" t="s">
        <v>13</v>
      </c>
      <c r="C2149" s="564"/>
      <c r="D2149" s="566"/>
      <c r="E2149" s="565"/>
      <c r="F2149" s="565"/>
      <c r="G2149" s="565"/>
      <c r="H2149" s="132" t="s">
        <v>959</v>
      </c>
      <c r="I2149" s="128" t="s">
        <v>960</v>
      </c>
      <c r="J2149" s="166">
        <v>2</v>
      </c>
      <c r="K2149" s="142">
        <v>46447</v>
      </c>
      <c r="L2149" s="142">
        <v>46507</v>
      </c>
      <c r="M2149" s="513">
        <f t="shared" si="85"/>
        <v>8.5714285714285712</v>
      </c>
      <c r="N2149" s="129">
        <v>0</v>
      </c>
      <c r="O2149" s="128" t="s">
        <v>5270</v>
      </c>
      <c r="P2149" s="511">
        <f t="shared" si="86"/>
        <v>0</v>
      </c>
      <c r="Q2149" s="512" t="str" cm="1">
        <f t="array" aca="1" ref="Q2149" ca="1">IF(ISNUMBER(P2149),IF(P2149=100%,"CUMPLIDA",IF(AND(ISNUMBER(L2149),ISNUMBER(INDIRECT("FECHA_"&amp;$B2149,1))), IF(L2149&lt;=INDIRECT("FECHA_"&amp;$B2149,1),"INCUMPLIDA","PROCESO"), "VERIFICAR FECHA")),"SIN VALOR AVANCE")</f>
        <v>PROCESO</v>
      </c>
    </row>
    <row r="2150" spans="1:17" ht="121.5">
      <c r="A2150" s="167" t="s">
        <v>20</v>
      </c>
      <c r="B2150" s="148" t="s">
        <v>13</v>
      </c>
      <c r="C2150" s="564"/>
      <c r="D2150" s="566"/>
      <c r="E2150" s="565"/>
      <c r="F2150" s="565"/>
      <c r="G2150" s="182" t="s">
        <v>961</v>
      </c>
      <c r="H2150" s="182" t="s">
        <v>962</v>
      </c>
      <c r="I2150" s="183" t="s">
        <v>963</v>
      </c>
      <c r="J2150" s="184">
        <v>4</v>
      </c>
      <c r="K2150" s="185">
        <v>45870</v>
      </c>
      <c r="L2150" s="185">
        <v>46234</v>
      </c>
      <c r="M2150" s="513">
        <f t="shared" si="85"/>
        <v>52</v>
      </c>
      <c r="N2150" s="129">
        <v>0</v>
      </c>
      <c r="O2150" s="128" t="s">
        <v>5271</v>
      </c>
      <c r="P2150" s="511">
        <f t="shared" si="86"/>
        <v>0</v>
      </c>
      <c r="Q2150" s="512" t="str" cm="1">
        <f t="array" aca="1" ref="Q2150" ca="1">IF(ISNUMBER(P2150),IF(P2150=100%,"CUMPLIDA",IF(AND(ISNUMBER(L2150),ISNUMBER(INDIRECT("FECHA_"&amp;$B2150,1))), IF(L2150&lt;=INDIRECT("FECHA_"&amp;$B2150,1),"INCUMPLIDA","PROCESO"), "VERIFICAR FECHA")),"SIN VALOR AVANCE")</f>
        <v>PROCESO</v>
      </c>
    </row>
    <row r="2151" spans="1:17" ht="120.75">
      <c r="A2151" s="167" t="s">
        <v>20</v>
      </c>
      <c r="B2151" s="148" t="s">
        <v>13</v>
      </c>
      <c r="C2151" s="564"/>
      <c r="D2151" s="566"/>
      <c r="E2151" s="565"/>
      <c r="F2151" s="565"/>
      <c r="G2151" s="565" t="s">
        <v>964</v>
      </c>
      <c r="H2151" s="132" t="s">
        <v>965</v>
      </c>
      <c r="I2151" s="128" t="s">
        <v>966</v>
      </c>
      <c r="J2151" s="166">
        <v>2</v>
      </c>
      <c r="K2151" s="142">
        <v>45853</v>
      </c>
      <c r="L2151" s="142">
        <v>45899</v>
      </c>
      <c r="M2151" s="513">
        <f t="shared" si="85"/>
        <v>6.5714285714285712</v>
      </c>
      <c r="N2151" s="129">
        <v>0</v>
      </c>
      <c r="O2151" s="128" t="s">
        <v>5272</v>
      </c>
      <c r="P2151" s="511">
        <f t="shared" si="86"/>
        <v>0</v>
      </c>
      <c r="Q2151" s="512" t="str" cm="1">
        <f t="array" aca="1" ref="Q2151" ca="1">IF(ISNUMBER(P2151),IF(P2151=100%,"CUMPLIDA",IF(AND(ISNUMBER(L2151),ISNUMBER(INDIRECT("FECHA_"&amp;$B2151,1))), IF(L2151&lt;=INDIRECT("FECHA_"&amp;$B2151,1),"INCUMPLIDA","PROCESO"), "VERIFICAR FECHA")),"SIN VALOR AVANCE")</f>
        <v>PROCESO</v>
      </c>
    </row>
    <row r="2152" spans="1:17" ht="135.75">
      <c r="A2152" s="167" t="s">
        <v>20</v>
      </c>
      <c r="B2152" s="148" t="s">
        <v>13</v>
      </c>
      <c r="C2152" s="564"/>
      <c r="D2152" s="566"/>
      <c r="E2152" s="565"/>
      <c r="F2152" s="565"/>
      <c r="G2152" s="565"/>
      <c r="H2152" s="132" t="s">
        <v>967</v>
      </c>
      <c r="I2152" s="133" t="s">
        <v>968</v>
      </c>
      <c r="J2152" s="166">
        <v>1</v>
      </c>
      <c r="K2152" s="142">
        <v>45901</v>
      </c>
      <c r="L2152" s="142">
        <v>45930</v>
      </c>
      <c r="M2152" s="513">
        <f t="shared" si="85"/>
        <v>4.1428571428571432</v>
      </c>
      <c r="N2152" s="129">
        <v>0</v>
      </c>
      <c r="O2152" s="128" t="s">
        <v>5273</v>
      </c>
      <c r="P2152" s="511">
        <f t="shared" si="86"/>
        <v>0</v>
      </c>
      <c r="Q2152" s="512" t="str" cm="1">
        <f t="array" aca="1" ref="Q2152" ca="1">IF(ISNUMBER(P2152),IF(P2152=100%,"CUMPLIDA",IF(AND(ISNUMBER(L2152),ISNUMBER(INDIRECT("FECHA_"&amp;$B2152,1))), IF(L2152&lt;=INDIRECT("FECHA_"&amp;$B2152,1),"INCUMPLIDA","PROCESO"), "VERIFICAR FECHA")),"SIN VALOR AVANCE")</f>
        <v>PROCESO</v>
      </c>
    </row>
    <row r="2153" spans="1:17" ht="120.75">
      <c r="A2153" s="167" t="s">
        <v>20</v>
      </c>
      <c r="B2153" s="148" t="s">
        <v>13</v>
      </c>
      <c r="C2153" s="564"/>
      <c r="D2153" s="566"/>
      <c r="E2153" s="565"/>
      <c r="F2153" s="565"/>
      <c r="G2153" s="565"/>
      <c r="H2153" s="132" t="s">
        <v>969</v>
      </c>
      <c r="I2153" s="128" t="s">
        <v>970</v>
      </c>
      <c r="J2153" s="166">
        <v>1</v>
      </c>
      <c r="K2153" s="142">
        <v>45931</v>
      </c>
      <c r="L2153" s="142">
        <v>46203</v>
      </c>
      <c r="M2153" s="513">
        <f t="shared" si="85"/>
        <v>38.857142857142854</v>
      </c>
      <c r="N2153" s="129">
        <v>0</v>
      </c>
      <c r="O2153" s="128" t="s">
        <v>5272</v>
      </c>
      <c r="P2153" s="511">
        <f t="shared" si="86"/>
        <v>0</v>
      </c>
      <c r="Q2153" s="512" t="str" cm="1">
        <f t="array" aca="1" ref="Q2153" ca="1">IF(ISNUMBER(P2153),IF(P2153=100%,"CUMPLIDA",IF(AND(ISNUMBER(L2153),ISNUMBER(INDIRECT("FECHA_"&amp;$B2153,1))), IF(L2153&lt;=INDIRECT("FECHA_"&amp;$B2153,1),"INCUMPLIDA","PROCESO"), "VERIFICAR FECHA")),"SIN VALOR AVANCE")</f>
        <v>PROCESO</v>
      </c>
    </row>
    <row r="2154" spans="1:17" ht="135.75">
      <c r="A2154" s="167" t="s">
        <v>20</v>
      </c>
      <c r="B2154" s="148" t="s">
        <v>13</v>
      </c>
      <c r="C2154" s="564"/>
      <c r="D2154" s="566"/>
      <c r="E2154" s="565"/>
      <c r="F2154" s="565"/>
      <c r="G2154" s="178" t="s">
        <v>124</v>
      </c>
      <c r="H2154" s="128" t="s">
        <v>893</v>
      </c>
      <c r="I2154" s="128" t="s">
        <v>894</v>
      </c>
      <c r="J2154" s="166">
        <v>1</v>
      </c>
      <c r="K2154" s="180">
        <v>45992</v>
      </c>
      <c r="L2154" s="180">
        <v>46172</v>
      </c>
      <c r="M2154" s="513">
        <f t="shared" si="85"/>
        <v>25.714285714285715</v>
      </c>
      <c r="N2154" s="165">
        <v>0</v>
      </c>
      <c r="O2154" s="128" t="s">
        <v>5274</v>
      </c>
      <c r="P2154" s="511">
        <f t="shared" si="86"/>
        <v>0</v>
      </c>
      <c r="Q2154" s="512" t="str" cm="1">
        <f t="array" aca="1" ref="Q2154" ca="1">IF(ISNUMBER(P2154),IF(P2154=100%,"CUMPLIDA",IF(AND(ISNUMBER(L2154),ISNUMBER(INDIRECT("FECHA_"&amp;$B2154,1))), IF(L2154&lt;=INDIRECT("FECHA_"&amp;$B2154,1),"INCUMPLIDA","PROCESO"), "VERIFICAR FECHA")),"SIN VALOR AVANCE")</f>
        <v>PROCESO</v>
      </c>
    </row>
    <row r="2155" spans="1:17" ht="135.75">
      <c r="A2155" s="167" t="s">
        <v>20</v>
      </c>
      <c r="B2155" s="148" t="s">
        <v>13</v>
      </c>
      <c r="C2155" s="564"/>
      <c r="D2155" s="566"/>
      <c r="E2155" s="565"/>
      <c r="F2155" s="565"/>
      <c r="G2155" s="178" t="s">
        <v>128</v>
      </c>
      <c r="H2155" s="128" t="s">
        <v>895</v>
      </c>
      <c r="I2155" s="128" t="s">
        <v>896</v>
      </c>
      <c r="J2155" s="166">
        <v>1</v>
      </c>
      <c r="K2155" s="180">
        <v>46174</v>
      </c>
      <c r="L2155" s="180">
        <v>46325</v>
      </c>
      <c r="M2155" s="513">
        <f t="shared" si="85"/>
        <v>21.571428571428573</v>
      </c>
      <c r="N2155" s="165">
        <v>0</v>
      </c>
      <c r="O2155" s="128" t="s">
        <v>5274</v>
      </c>
      <c r="P2155" s="511">
        <f t="shared" si="86"/>
        <v>0</v>
      </c>
      <c r="Q2155" s="512" t="str" cm="1">
        <f t="array" aca="1" ref="Q2155" ca="1">IF(ISNUMBER(P2155),IF(P2155=100%,"CUMPLIDA",IF(AND(ISNUMBER(L2155),ISNUMBER(INDIRECT("FECHA_"&amp;$B2155,1))), IF(L2155&lt;=INDIRECT("FECHA_"&amp;$B2155,1),"INCUMPLIDA","PROCESO"), "VERIFICAR FECHA")),"SIN VALOR AVANCE")</f>
        <v>PROCESO</v>
      </c>
    </row>
    <row r="2156" spans="1:17" ht="135.75">
      <c r="A2156" s="167" t="s">
        <v>20</v>
      </c>
      <c r="B2156" s="148" t="s">
        <v>13</v>
      </c>
      <c r="C2156" s="564"/>
      <c r="D2156" s="566"/>
      <c r="E2156" s="565"/>
      <c r="F2156" s="565"/>
      <c r="G2156" s="568" t="s">
        <v>897</v>
      </c>
      <c r="H2156" s="180" t="s">
        <v>898</v>
      </c>
      <c r="I2156" s="180" t="s">
        <v>130</v>
      </c>
      <c r="J2156" s="166">
        <v>5</v>
      </c>
      <c r="K2156" s="180">
        <v>46327</v>
      </c>
      <c r="L2156" s="180">
        <v>46783</v>
      </c>
      <c r="M2156" s="513">
        <f t="shared" si="85"/>
        <v>65.142857142857139</v>
      </c>
      <c r="N2156" s="165">
        <v>0</v>
      </c>
      <c r="O2156" s="128" t="s">
        <v>5274</v>
      </c>
      <c r="P2156" s="511">
        <f t="shared" si="86"/>
        <v>0</v>
      </c>
      <c r="Q2156" s="512" t="str" cm="1">
        <f t="array" aca="1" ref="Q2156" ca="1">IF(ISNUMBER(P2156),IF(P2156=100%,"CUMPLIDA",IF(AND(ISNUMBER(L2156),ISNUMBER(INDIRECT("FECHA_"&amp;$B2156,1))), IF(L2156&lt;=INDIRECT("FECHA_"&amp;$B2156,1),"INCUMPLIDA","PROCESO"), "VERIFICAR FECHA")),"SIN VALOR AVANCE")</f>
        <v>PROCESO</v>
      </c>
    </row>
    <row r="2157" spans="1:17" ht="165">
      <c r="A2157" s="167" t="s">
        <v>20</v>
      </c>
      <c r="B2157" s="148" t="s">
        <v>13</v>
      </c>
      <c r="C2157" s="564"/>
      <c r="D2157" s="566"/>
      <c r="E2157" s="565"/>
      <c r="F2157" s="565"/>
      <c r="G2157" s="569"/>
      <c r="H2157" s="128" t="s">
        <v>899</v>
      </c>
      <c r="I2157" s="128" t="s">
        <v>900</v>
      </c>
      <c r="J2157" s="166">
        <v>3</v>
      </c>
      <c r="K2157" s="180">
        <v>46357</v>
      </c>
      <c r="L2157" s="180">
        <v>46691</v>
      </c>
      <c r="M2157" s="513">
        <f t="shared" si="85"/>
        <v>47.714285714285715</v>
      </c>
      <c r="N2157" s="165">
        <v>0</v>
      </c>
      <c r="O2157" s="128" t="s">
        <v>5274</v>
      </c>
      <c r="P2157" s="511">
        <f t="shared" si="86"/>
        <v>0</v>
      </c>
      <c r="Q2157" s="512" t="str" cm="1">
        <f t="array" aca="1" ref="Q2157" ca="1">IF(ISNUMBER(P2157),IF(P2157=100%,"CUMPLIDA",IF(AND(ISNUMBER(L2157),ISNUMBER(INDIRECT("FECHA_"&amp;$B2157,1))), IF(L2157&lt;=INDIRECT("FECHA_"&amp;$B2157,1),"INCUMPLIDA","PROCESO"), "VERIFICAR FECHA")),"SIN VALOR AVANCE")</f>
        <v>PROCESO</v>
      </c>
    </row>
    <row r="2158" spans="1:17" ht="240">
      <c r="A2158" s="167" t="s">
        <v>20</v>
      </c>
      <c r="B2158" s="148" t="s">
        <v>13</v>
      </c>
      <c r="C2158" s="564"/>
      <c r="D2158" s="566"/>
      <c r="E2158" s="565"/>
      <c r="F2158" s="565"/>
      <c r="G2158" s="132" t="s">
        <v>971</v>
      </c>
      <c r="H2158" s="132" t="s">
        <v>972</v>
      </c>
      <c r="I2158" s="128" t="s">
        <v>973</v>
      </c>
      <c r="J2158" s="166">
        <v>3</v>
      </c>
      <c r="K2158" s="159">
        <v>45870</v>
      </c>
      <c r="L2158" s="159">
        <v>46203</v>
      </c>
      <c r="M2158" s="513">
        <f t="shared" si="85"/>
        <v>47.571428571428569</v>
      </c>
      <c r="N2158" s="129">
        <v>0</v>
      </c>
      <c r="O2158" s="128" t="s">
        <v>5275</v>
      </c>
      <c r="P2158" s="511">
        <f t="shared" si="86"/>
        <v>0</v>
      </c>
      <c r="Q2158" s="512" t="str" cm="1">
        <f t="array" aca="1" ref="Q2158" ca="1">IF(ISNUMBER(P2158),IF(P2158=100%,"CUMPLIDA",IF(AND(ISNUMBER(L2158),ISNUMBER(INDIRECT("FECHA_"&amp;$B2158,1))), IF(L2158&lt;=INDIRECT("FECHA_"&amp;$B2158,1),"INCUMPLIDA","PROCESO"), "VERIFICAR FECHA")),"SIN VALOR AVANCE")</f>
        <v>PROCESO</v>
      </c>
    </row>
    <row r="2159" spans="1:17" ht="135.75">
      <c r="A2159" s="167" t="s">
        <v>18</v>
      </c>
      <c r="B2159" s="148" t="s">
        <v>13</v>
      </c>
      <c r="C2159" s="570" t="s">
        <v>66</v>
      </c>
      <c r="D2159" s="570" t="s">
        <v>67</v>
      </c>
      <c r="E2159" s="563" t="s">
        <v>4800</v>
      </c>
      <c r="F2159" s="563" t="s">
        <v>68</v>
      </c>
      <c r="G2159" s="150" t="s">
        <v>69</v>
      </c>
      <c r="H2159" s="150" t="s">
        <v>70</v>
      </c>
      <c r="I2159" s="128" t="s">
        <v>71</v>
      </c>
      <c r="J2159" s="166">
        <v>4</v>
      </c>
      <c r="K2159" s="186">
        <v>45839</v>
      </c>
      <c r="L2159" s="186">
        <v>46203</v>
      </c>
      <c r="M2159" s="513">
        <f t="shared" si="85"/>
        <v>52</v>
      </c>
      <c r="N2159" s="158">
        <v>0</v>
      </c>
      <c r="O2159" s="128" t="s">
        <v>4801</v>
      </c>
      <c r="P2159" s="511">
        <f t="shared" si="86"/>
        <v>0</v>
      </c>
      <c r="Q2159" s="512" t="str" cm="1">
        <f t="array" aca="1" ref="Q2159" ca="1">IF(ISNUMBER(P2159),IF(P2159=100%,"CUMPLIDA",IF(AND(ISNUMBER(L2159),ISNUMBER(INDIRECT("FECHA_"&amp;$B2159,1))), IF(L2159&lt;=INDIRECT("FECHA_"&amp;$B2159,1),"INCUMPLIDA","PROCESO"), "VERIFICAR FECHA")),"SIN VALOR AVANCE")</f>
        <v>PROCESO</v>
      </c>
    </row>
    <row r="2160" spans="1:17" ht="105.75">
      <c r="A2160" s="167" t="s">
        <v>18</v>
      </c>
      <c r="B2160" s="148" t="s">
        <v>13</v>
      </c>
      <c r="C2160" s="570"/>
      <c r="D2160" s="570"/>
      <c r="E2160" s="563"/>
      <c r="F2160" s="563"/>
      <c r="G2160" s="563" t="s">
        <v>72</v>
      </c>
      <c r="H2160" s="150" t="s">
        <v>73</v>
      </c>
      <c r="I2160" s="128" t="s">
        <v>74</v>
      </c>
      <c r="J2160" s="166">
        <v>1</v>
      </c>
      <c r="K2160" s="159">
        <v>45839</v>
      </c>
      <c r="L2160" s="186">
        <v>45868</v>
      </c>
      <c r="M2160" s="513">
        <f t="shared" si="85"/>
        <v>4.1428571428571432</v>
      </c>
      <c r="N2160" s="158">
        <v>0</v>
      </c>
      <c r="O2160" s="128" t="s">
        <v>4802</v>
      </c>
      <c r="P2160" s="511">
        <f t="shared" si="86"/>
        <v>0</v>
      </c>
      <c r="Q2160" s="512" t="str" cm="1">
        <f t="array" aca="1" ref="Q2160" ca="1">IF(ISNUMBER(P2160),IF(P2160=100%,"CUMPLIDA",IF(AND(ISNUMBER(L2160),ISNUMBER(INDIRECT("FECHA_"&amp;$B2160,1))), IF(L2160&lt;=INDIRECT("FECHA_"&amp;$B2160,1),"INCUMPLIDA","PROCESO"), "VERIFICAR FECHA")),"SIN VALOR AVANCE")</f>
        <v>PROCESO</v>
      </c>
    </row>
    <row r="2161" spans="1:17" ht="180">
      <c r="A2161" s="167" t="s">
        <v>18</v>
      </c>
      <c r="B2161" s="148" t="s">
        <v>13</v>
      </c>
      <c r="C2161" s="570"/>
      <c r="D2161" s="570"/>
      <c r="E2161" s="563"/>
      <c r="F2161" s="563"/>
      <c r="G2161" s="563"/>
      <c r="H2161" s="182" t="s">
        <v>75</v>
      </c>
      <c r="I2161" s="128" t="s">
        <v>76</v>
      </c>
      <c r="J2161" s="166">
        <v>2</v>
      </c>
      <c r="K2161" s="159">
        <v>45870</v>
      </c>
      <c r="L2161" s="159">
        <v>45930</v>
      </c>
      <c r="M2161" s="513">
        <f t="shared" si="85"/>
        <v>8.5714285714285712</v>
      </c>
      <c r="N2161" s="158">
        <v>0</v>
      </c>
      <c r="O2161" s="128" t="s">
        <v>4803</v>
      </c>
      <c r="P2161" s="511">
        <f t="shared" si="86"/>
        <v>0</v>
      </c>
      <c r="Q2161" s="512" t="str" cm="1">
        <f t="array" aca="1" ref="Q2161" ca="1">IF(ISNUMBER(P2161),IF(P2161=100%,"CUMPLIDA",IF(AND(ISNUMBER(L2161),ISNUMBER(INDIRECT("FECHA_"&amp;$B2161,1))), IF(L2161&lt;=INDIRECT("FECHA_"&amp;$B2161,1),"INCUMPLIDA","PROCESO"), "VERIFICAR FECHA")),"SIN VALOR AVANCE")</f>
        <v>PROCESO</v>
      </c>
    </row>
    <row r="2162" spans="1:17" ht="75">
      <c r="A2162" s="167" t="s">
        <v>18</v>
      </c>
      <c r="B2162" s="148" t="s">
        <v>13</v>
      </c>
      <c r="C2162" s="570"/>
      <c r="D2162" s="570"/>
      <c r="E2162" s="563"/>
      <c r="F2162" s="563"/>
      <c r="G2162" s="150" t="s">
        <v>77</v>
      </c>
      <c r="H2162" s="150" t="s">
        <v>78</v>
      </c>
      <c r="I2162" s="128" t="s">
        <v>79</v>
      </c>
      <c r="J2162" s="166">
        <v>1</v>
      </c>
      <c r="K2162" s="159">
        <v>45839</v>
      </c>
      <c r="L2162" s="159">
        <v>45899</v>
      </c>
      <c r="M2162" s="513">
        <f t="shared" si="85"/>
        <v>8.5714285714285712</v>
      </c>
      <c r="N2162" s="158">
        <v>0</v>
      </c>
      <c r="O2162" s="128" t="s">
        <v>4804</v>
      </c>
      <c r="P2162" s="511">
        <f t="shared" si="86"/>
        <v>0</v>
      </c>
      <c r="Q2162" s="512" t="str" cm="1">
        <f t="array" aca="1" ref="Q2162" ca="1">IF(ISNUMBER(P2162),IF(P2162=100%,"CUMPLIDA",IF(AND(ISNUMBER(L2162),ISNUMBER(INDIRECT("FECHA_"&amp;$B2162,1))), IF(L2162&lt;=INDIRECT("FECHA_"&amp;$B2162,1),"INCUMPLIDA","PROCESO"), "VERIFICAR FECHA")),"SIN VALOR AVANCE")</f>
        <v>PROCESO</v>
      </c>
    </row>
    <row r="2163" spans="1:17" ht="60">
      <c r="A2163" s="167" t="s">
        <v>18</v>
      </c>
      <c r="B2163" s="148" t="s">
        <v>13</v>
      </c>
      <c r="C2163" s="570"/>
      <c r="D2163" s="570"/>
      <c r="E2163" s="563"/>
      <c r="F2163" s="563"/>
      <c r="G2163" s="150" t="s">
        <v>80</v>
      </c>
      <c r="H2163" s="150" t="s">
        <v>81</v>
      </c>
      <c r="I2163" s="128" t="s">
        <v>82</v>
      </c>
      <c r="J2163" s="166">
        <v>1</v>
      </c>
      <c r="K2163" s="186">
        <v>45899</v>
      </c>
      <c r="L2163" s="186">
        <v>45930</v>
      </c>
      <c r="M2163" s="513">
        <f t="shared" si="85"/>
        <v>4.4285714285714288</v>
      </c>
      <c r="N2163" s="158">
        <v>0</v>
      </c>
      <c r="O2163" s="128" t="s">
        <v>4804</v>
      </c>
      <c r="P2163" s="511">
        <f t="shared" si="86"/>
        <v>0</v>
      </c>
      <c r="Q2163" s="512" t="str" cm="1">
        <f t="array" aca="1" ref="Q2163" ca="1">IF(ISNUMBER(P2163),IF(P2163=100%,"CUMPLIDA",IF(AND(ISNUMBER(L2163),ISNUMBER(INDIRECT("FECHA_"&amp;$B2163,1))), IF(L2163&lt;=INDIRECT("FECHA_"&amp;$B2163,1),"INCUMPLIDA","PROCESO"), "VERIFICAR FECHA")),"SIN VALOR AVANCE")</f>
        <v>PROCESO</v>
      </c>
    </row>
    <row r="2164" spans="1:17" ht="120.75">
      <c r="A2164" s="167" t="s">
        <v>18</v>
      </c>
      <c r="B2164" s="148" t="s">
        <v>13</v>
      </c>
      <c r="C2164" s="562" t="s">
        <v>66</v>
      </c>
      <c r="D2164" s="562" t="s">
        <v>83</v>
      </c>
      <c r="E2164" s="563" t="s">
        <v>4805</v>
      </c>
      <c r="F2164" s="563" t="s">
        <v>84</v>
      </c>
      <c r="G2164" s="563" t="s">
        <v>85</v>
      </c>
      <c r="H2164" s="150" t="s">
        <v>86</v>
      </c>
      <c r="I2164" s="128" t="s">
        <v>87</v>
      </c>
      <c r="J2164" s="166">
        <v>2</v>
      </c>
      <c r="K2164" s="159">
        <v>45839</v>
      </c>
      <c r="L2164" s="159">
        <v>46022</v>
      </c>
      <c r="M2164" s="513">
        <f t="shared" si="85"/>
        <v>26.142857142857142</v>
      </c>
      <c r="N2164" s="158">
        <v>0</v>
      </c>
      <c r="O2164" s="128" t="s">
        <v>4806</v>
      </c>
      <c r="P2164" s="511">
        <f t="shared" si="86"/>
        <v>0</v>
      </c>
      <c r="Q2164" s="512" t="str" cm="1">
        <f t="array" aca="1" ref="Q2164" ca="1">IF(ISNUMBER(P2164),IF(P2164=100%,"CUMPLIDA",IF(AND(ISNUMBER(L2164),ISNUMBER(INDIRECT("FECHA_"&amp;$B2164,1))), IF(L2164&lt;=INDIRECT("FECHA_"&amp;$B2164,1),"INCUMPLIDA","PROCESO"), "VERIFICAR FECHA")),"SIN VALOR AVANCE")</f>
        <v>PROCESO</v>
      </c>
    </row>
    <row r="2165" spans="1:17" ht="120.75">
      <c r="A2165" s="167" t="s">
        <v>18</v>
      </c>
      <c r="B2165" s="148" t="s">
        <v>13</v>
      </c>
      <c r="C2165" s="562"/>
      <c r="D2165" s="562"/>
      <c r="E2165" s="563"/>
      <c r="F2165" s="563"/>
      <c r="G2165" s="563"/>
      <c r="H2165" s="150" t="s">
        <v>88</v>
      </c>
      <c r="I2165" s="128" t="s">
        <v>89</v>
      </c>
      <c r="J2165" s="166">
        <v>2</v>
      </c>
      <c r="K2165" s="159">
        <v>45839</v>
      </c>
      <c r="L2165" s="159">
        <v>46022</v>
      </c>
      <c r="M2165" s="513">
        <f t="shared" si="85"/>
        <v>26.142857142857142</v>
      </c>
      <c r="N2165" s="158">
        <v>0</v>
      </c>
      <c r="O2165" s="128" t="s">
        <v>4806</v>
      </c>
      <c r="P2165" s="511">
        <f t="shared" si="86"/>
        <v>0</v>
      </c>
      <c r="Q2165" s="512" t="str" cm="1">
        <f t="array" aca="1" ref="Q2165" ca="1">IF(ISNUMBER(P2165),IF(P2165=100%,"CUMPLIDA",IF(AND(ISNUMBER(L2165),ISNUMBER(INDIRECT("FECHA_"&amp;$B2165,1))), IF(L2165&lt;=INDIRECT("FECHA_"&amp;$B2165,1),"INCUMPLIDA","PROCESO"), "VERIFICAR FECHA")),"SIN VALOR AVANCE")</f>
        <v>PROCESO</v>
      </c>
    </row>
    <row r="2166" spans="1:17" ht="120.75">
      <c r="A2166" s="167" t="s">
        <v>18</v>
      </c>
      <c r="B2166" s="148" t="s">
        <v>13</v>
      </c>
      <c r="C2166" s="562"/>
      <c r="D2166" s="562"/>
      <c r="E2166" s="563"/>
      <c r="F2166" s="563"/>
      <c r="G2166" s="563" t="s">
        <v>90</v>
      </c>
      <c r="H2166" s="150" t="s">
        <v>91</v>
      </c>
      <c r="I2166" s="128" t="s">
        <v>92</v>
      </c>
      <c r="J2166" s="166">
        <v>4</v>
      </c>
      <c r="K2166" s="159">
        <v>45839</v>
      </c>
      <c r="L2166" s="159">
        <v>46218</v>
      </c>
      <c r="M2166" s="513">
        <f t="shared" si="85"/>
        <v>54.142857142857146</v>
      </c>
      <c r="N2166" s="158">
        <v>0</v>
      </c>
      <c r="O2166" s="128" t="s">
        <v>4806</v>
      </c>
      <c r="P2166" s="511">
        <f t="shared" si="86"/>
        <v>0</v>
      </c>
      <c r="Q2166" s="512" t="str" cm="1">
        <f t="array" aca="1" ref="Q2166" ca="1">IF(ISNUMBER(P2166),IF(P2166=100%,"CUMPLIDA",IF(AND(ISNUMBER(L2166),ISNUMBER(INDIRECT("FECHA_"&amp;$B2166,1))), IF(L2166&lt;=INDIRECT("FECHA_"&amp;$B2166,1),"INCUMPLIDA","PROCESO"), "VERIFICAR FECHA")),"SIN VALOR AVANCE")</f>
        <v>PROCESO</v>
      </c>
    </row>
    <row r="2167" spans="1:17" ht="120.75">
      <c r="A2167" s="167" t="s">
        <v>18</v>
      </c>
      <c r="B2167" s="148" t="s">
        <v>13</v>
      </c>
      <c r="C2167" s="562"/>
      <c r="D2167" s="562"/>
      <c r="E2167" s="563"/>
      <c r="F2167" s="563"/>
      <c r="G2167" s="563"/>
      <c r="H2167" s="150" t="s">
        <v>93</v>
      </c>
      <c r="I2167" s="128" t="s">
        <v>92</v>
      </c>
      <c r="J2167" s="166">
        <v>4</v>
      </c>
      <c r="K2167" s="159">
        <v>45839</v>
      </c>
      <c r="L2167" s="159">
        <v>46218</v>
      </c>
      <c r="M2167" s="513">
        <f t="shared" si="85"/>
        <v>54.142857142857146</v>
      </c>
      <c r="N2167" s="158">
        <v>0</v>
      </c>
      <c r="O2167" s="128" t="s">
        <v>4806</v>
      </c>
      <c r="P2167" s="511">
        <f t="shared" si="86"/>
        <v>0</v>
      </c>
      <c r="Q2167" s="512" t="str" cm="1">
        <f t="array" aca="1" ref="Q2167" ca="1">IF(ISNUMBER(P2167),IF(P2167=100%,"CUMPLIDA",IF(AND(ISNUMBER(L2167),ISNUMBER(INDIRECT("FECHA_"&amp;$B2167,1))), IF(L2167&lt;=INDIRECT("FECHA_"&amp;$B2167,1),"INCUMPLIDA","PROCESO"), "VERIFICAR FECHA")),"SIN VALOR AVANCE")</f>
        <v>PROCESO</v>
      </c>
    </row>
    <row r="2168" spans="1:17" ht="60">
      <c r="A2168" s="167" t="s">
        <v>18</v>
      </c>
      <c r="B2168" s="148" t="s">
        <v>13</v>
      </c>
      <c r="C2168" s="564" t="s">
        <v>5585</v>
      </c>
      <c r="D2168" s="562" t="s">
        <v>5586</v>
      </c>
      <c r="E2168" s="565" t="s">
        <v>5599</v>
      </c>
      <c r="F2168" s="565" t="s">
        <v>5587</v>
      </c>
      <c r="G2168" s="563" t="s">
        <v>5588</v>
      </c>
      <c r="H2168" s="132" t="s">
        <v>5589</v>
      </c>
      <c r="I2168" s="167" t="s">
        <v>1325</v>
      </c>
      <c r="J2168" s="166">
        <v>1</v>
      </c>
      <c r="K2168" s="142">
        <v>46006</v>
      </c>
      <c r="L2168" s="142">
        <v>46053</v>
      </c>
      <c r="M2168" s="513">
        <f t="shared" si="85"/>
        <v>6.7142857142857144</v>
      </c>
      <c r="N2168" s="158">
        <v>0</v>
      </c>
      <c r="O2168" s="128" t="s">
        <v>5592</v>
      </c>
      <c r="P2168" s="511">
        <f t="shared" si="86"/>
        <v>0</v>
      </c>
      <c r="Q2168" s="512" t="str" cm="1">
        <f t="array" aca="1" ref="Q2168" ca="1">IF(ISNUMBER(P2168),IF(P2168=100%,"CUMPLIDA",IF(AND(ISNUMBER(L2168),ISNUMBER(INDIRECT("FECHA_"&amp;$B2168,1))), IF(L2168&lt;=INDIRECT("FECHA_"&amp;$B2168,1),"INCUMPLIDA","PROCESO"), "VERIFICAR FECHA")),"SIN VALOR AVANCE")</f>
        <v>PROCESO</v>
      </c>
    </row>
    <row r="2169" spans="1:17" ht="120">
      <c r="A2169" s="167" t="s">
        <v>18</v>
      </c>
      <c r="B2169" s="148" t="s">
        <v>13</v>
      </c>
      <c r="C2169" s="564"/>
      <c r="D2169" s="562"/>
      <c r="E2169" s="565"/>
      <c r="F2169" s="565"/>
      <c r="G2169" s="563"/>
      <c r="H2169" s="132" t="s">
        <v>5590</v>
      </c>
      <c r="I2169" s="167" t="s">
        <v>5591</v>
      </c>
      <c r="J2169" s="166">
        <v>1</v>
      </c>
      <c r="K2169" s="142">
        <v>46054</v>
      </c>
      <c r="L2169" s="142">
        <v>46203</v>
      </c>
      <c r="M2169" s="513">
        <f t="shared" si="85"/>
        <v>21.285714285714285</v>
      </c>
      <c r="N2169" s="158">
        <v>0</v>
      </c>
      <c r="O2169" s="128" t="s">
        <v>5592</v>
      </c>
      <c r="P2169" s="511">
        <f t="shared" si="86"/>
        <v>0</v>
      </c>
      <c r="Q2169" s="512" t="str" cm="1">
        <f t="array" aca="1" ref="Q2169" ca="1">IF(ISNUMBER(P2169),IF(P2169=100%,"CUMPLIDA",IF(AND(ISNUMBER(L2169),ISNUMBER(INDIRECT("FECHA_"&amp;$B2169,1))), IF(L2169&lt;=INDIRECT("FECHA_"&amp;$B2169,1),"INCUMPLIDA","PROCESO"), "VERIFICAR FECHA")),"SIN VALOR AVANCE")</f>
        <v>PROCESO</v>
      </c>
    </row>
    <row r="2170" spans="1:17" ht="45.75">
      <c r="A2170" s="167" t="s">
        <v>18</v>
      </c>
      <c r="B2170" s="148" t="s">
        <v>13</v>
      </c>
      <c r="C2170" s="564"/>
      <c r="D2170" s="562"/>
      <c r="E2170" s="565"/>
      <c r="F2170" s="565"/>
      <c r="G2170" s="565" t="s">
        <v>5593</v>
      </c>
      <c r="H2170" s="506" t="s">
        <v>5594</v>
      </c>
      <c r="I2170" s="167" t="s">
        <v>5597</v>
      </c>
      <c r="J2170" s="166">
        <v>1</v>
      </c>
      <c r="K2170" s="142">
        <v>46023</v>
      </c>
      <c r="L2170" s="142">
        <v>46173</v>
      </c>
      <c r="M2170" s="513">
        <f t="shared" si="85"/>
        <v>21.428571428571427</v>
      </c>
      <c r="N2170" s="158">
        <v>0</v>
      </c>
      <c r="O2170" s="128" t="s">
        <v>5592</v>
      </c>
      <c r="P2170" s="511">
        <f t="shared" si="86"/>
        <v>0</v>
      </c>
      <c r="Q2170" s="512" t="str" cm="1">
        <f t="array" aca="1" ref="Q2170" ca="1">IF(ISNUMBER(P2170),IF(P2170=100%,"CUMPLIDA",IF(AND(ISNUMBER(L2170),ISNUMBER(INDIRECT("FECHA_"&amp;$B2170,1))), IF(L2170&lt;=INDIRECT("FECHA_"&amp;$B2170,1),"INCUMPLIDA","PROCESO"), "VERIFICAR FECHA")),"SIN VALOR AVANCE")</f>
        <v>PROCESO</v>
      </c>
    </row>
    <row r="2171" spans="1:17" ht="105">
      <c r="A2171" s="167" t="s">
        <v>18</v>
      </c>
      <c r="B2171" s="148" t="s">
        <v>13</v>
      </c>
      <c r="C2171" s="564"/>
      <c r="D2171" s="562"/>
      <c r="E2171" s="565"/>
      <c r="F2171" s="565"/>
      <c r="G2171" s="565"/>
      <c r="H2171" s="132" t="s">
        <v>5595</v>
      </c>
      <c r="I2171" s="167" t="s">
        <v>1325</v>
      </c>
      <c r="J2171" s="166">
        <v>1</v>
      </c>
      <c r="K2171" s="142">
        <v>46174</v>
      </c>
      <c r="L2171" s="142">
        <v>46234</v>
      </c>
      <c r="M2171" s="513">
        <f t="shared" si="85"/>
        <v>8.5714285714285712</v>
      </c>
      <c r="N2171" s="158">
        <v>0</v>
      </c>
      <c r="O2171" s="128" t="s">
        <v>5592</v>
      </c>
      <c r="P2171" s="511">
        <f t="shared" si="86"/>
        <v>0</v>
      </c>
      <c r="Q2171" s="512" t="str" cm="1">
        <f t="array" aca="1" ref="Q2171" ca="1">IF(ISNUMBER(P2171),IF(P2171=100%,"CUMPLIDA",IF(AND(ISNUMBER(L2171),ISNUMBER(INDIRECT("FECHA_"&amp;$B2171,1))), IF(L2171&lt;=INDIRECT("FECHA_"&amp;$B2171,1),"INCUMPLIDA","PROCESO"), "VERIFICAR FECHA")),"SIN VALOR AVANCE")</f>
        <v>PROCESO</v>
      </c>
    </row>
    <row r="2172" spans="1:17" ht="120.75">
      <c r="A2172" s="167" t="s">
        <v>18</v>
      </c>
      <c r="B2172" s="148" t="s">
        <v>13</v>
      </c>
      <c r="C2172" s="564"/>
      <c r="D2172" s="562"/>
      <c r="E2172" s="565"/>
      <c r="F2172" s="565"/>
      <c r="G2172" s="565"/>
      <c r="H2172" s="132" t="s">
        <v>5596</v>
      </c>
      <c r="I2172" s="167" t="s">
        <v>1266</v>
      </c>
      <c r="J2172" s="166">
        <v>1</v>
      </c>
      <c r="K2172" s="142">
        <v>46235</v>
      </c>
      <c r="L2172" s="142">
        <v>46387</v>
      </c>
      <c r="M2172" s="513">
        <f t="shared" si="85"/>
        <v>21.714285714285715</v>
      </c>
      <c r="N2172" s="158">
        <v>0</v>
      </c>
      <c r="O2172" s="128" t="s">
        <v>5598</v>
      </c>
      <c r="P2172" s="511">
        <f t="shared" si="86"/>
        <v>0</v>
      </c>
      <c r="Q2172" s="512" t="str" cm="1">
        <f t="array" aca="1" ref="Q2172" ca="1">IF(ISNUMBER(P2172),IF(P2172=100%,"CUMPLIDA",IF(AND(ISNUMBER(L2172),ISNUMBER(INDIRECT("FECHA_"&amp;$B2172,1))), IF(L2172&lt;=INDIRECT("FECHA_"&amp;$B2172,1),"INCUMPLIDA","PROCESO"), "VERIFICAR FECHA")),"SIN VALOR AVANCE")</f>
        <v>PROCESO</v>
      </c>
    </row>
    <row r="2173" spans="1:17" ht="105">
      <c r="A2173" s="167" t="s">
        <v>18</v>
      </c>
      <c r="B2173" s="148" t="s">
        <v>13</v>
      </c>
      <c r="C2173" s="564"/>
      <c r="D2173" s="562" t="s">
        <v>5586</v>
      </c>
      <c r="E2173" s="563" t="s">
        <v>5614</v>
      </c>
      <c r="F2173" s="565" t="s">
        <v>5600</v>
      </c>
      <c r="G2173" s="565" t="s">
        <v>5601</v>
      </c>
      <c r="H2173" s="132" t="s">
        <v>5602</v>
      </c>
      <c r="I2173" s="167" t="s">
        <v>5603</v>
      </c>
      <c r="J2173" s="166">
        <v>1</v>
      </c>
      <c r="K2173" s="142">
        <v>46174</v>
      </c>
      <c r="L2173" s="142">
        <v>46234</v>
      </c>
      <c r="M2173" s="513">
        <f t="shared" si="85"/>
        <v>8.5714285714285712</v>
      </c>
      <c r="N2173" s="158">
        <v>0</v>
      </c>
      <c r="O2173" s="128" t="s">
        <v>5592</v>
      </c>
      <c r="P2173" s="511">
        <f t="shared" si="86"/>
        <v>0</v>
      </c>
      <c r="Q2173" s="512" t="str" cm="1">
        <f t="array" aca="1" ref="Q2173" ca="1">IF(ISNUMBER(P2173),IF(P2173=100%,"CUMPLIDA",IF(AND(ISNUMBER(L2173),ISNUMBER(INDIRECT("FECHA_"&amp;$B2173,1))), IF(L2173&lt;=INDIRECT("FECHA_"&amp;$B2173,1),"INCUMPLIDA","PROCESO"), "VERIFICAR FECHA")),"SIN VALOR AVANCE")</f>
        <v>PROCESO</v>
      </c>
    </row>
    <row r="2174" spans="1:17" ht="120.75">
      <c r="A2174" s="167" t="s">
        <v>18</v>
      </c>
      <c r="B2174" s="148" t="s">
        <v>13</v>
      </c>
      <c r="C2174" s="564"/>
      <c r="D2174" s="562"/>
      <c r="E2174" s="563"/>
      <c r="F2174" s="565"/>
      <c r="G2174" s="565"/>
      <c r="H2174" s="132" t="s">
        <v>5604</v>
      </c>
      <c r="I2174" s="167" t="s">
        <v>1266</v>
      </c>
      <c r="J2174" s="166">
        <v>1</v>
      </c>
      <c r="K2174" s="142">
        <v>46235</v>
      </c>
      <c r="L2174" s="142">
        <v>46387</v>
      </c>
      <c r="M2174" s="513">
        <f t="shared" ref="M2174:M2211" si="87">(L2174-K2174)/7</f>
        <v>21.714285714285715</v>
      </c>
      <c r="N2174" s="158">
        <v>0</v>
      </c>
      <c r="O2174" s="128" t="s">
        <v>5598</v>
      </c>
      <c r="P2174" s="511">
        <f t="shared" si="86"/>
        <v>0</v>
      </c>
      <c r="Q2174" s="512" t="str" cm="1">
        <f t="array" aca="1" ref="Q2174" ca="1">IF(ISNUMBER(P2174),IF(P2174=100%,"CUMPLIDA",IF(AND(ISNUMBER(L2174),ISNUMBER(INDIRECT("FECHA_"&amp;$B2174,1))), IF(L2174&lt;=INDIRECT("FECHA_"&amp;$B2174,1),"INCUMPLIDA","PROCESO"), "VERIFICAR FECHA")),"SIN VALOR AVANCE")</f>
        <v>PROCESO</v>
      </c>
    </row>
    <row r="2175" spans="1:17" ht="165">
      <c r="A2175" s="167" t="s">
        <v>18</v>
      </c>
      <c r="B2175" s="148" t="s">
        <v>13</v>
      </c>
      <c r="C2175" s="564"/>
      <c r="D2175" s="562"/>
      <c r="E2175" s="563"/>
      <c r="F2175" s="565"/>
      <c r="G2175" s="132" t="s">
        <v>5605</v>
      </c>
      <c r="H2175" s="132" t="s">
        <v>5606</v>
      </c>
      <c r="I2175" s="167" t="s">
        <v>5607</v>
      </c>
      <c r="J2175" s="166">
        <v>2</v>
      </c>
      <c r="K2175" s="142">
        <v>46054</v>
      </c>
      <c r="L2175" s="142">
        <v>46173</v>
      </c>
      <c r="M2175" s="513">
        <f t="shared" si="87"/>
        <v>17</v>
      </c>
      <c r="N2175" s="158">
        <v>0</v>
      </c>
      <c r="O2175" s="128" t="s">
        <v>5611</v>
      </c>
      <c r="P2175" s="511">
        <f t="shared" si="86"/>
        <v>0</v>
      </c>
      <c r="Q2175" s="512" t="str" cm="1">
        <f t="array" aca="1" ref="Q2175" ca="1">IF(ISNUMBER(P2175),IF(P2175=100%,"CUMPLIDA",IF(AND(ISNUMBER(L2175),ISNUMBER(INDIRECT("FECHA_"&amp;$B2175,1))), IF(L2175&lt;=INDIRECT("FECHA_"&amp;$B2175,1),"INCUMPLIDA","PROCESO"), "VERIFICAR FECHA")),"SIN VALOR AVANCE")</f>
        <v>PROCESO</v>
      </c>
    </row>
    <row r="2176" spans="1:17" ht="75.75">
      <c r="A2176" s="167" t="s">
        <v>18</v>
      </c>
      <c r="B2176" s="148" t="s">
        <v>13</v>
      </c>
      <c r="C2176" s="564"/>
      <c r="D2176" s="562"/>
      <c r="E2176" s="563"/>
      <c r="F2176" s="565"/>
      <c r="G2176" s="132" t="s">
        <v>5608</v>
      </c>
      <c r="H2176" s="132" t="s">
        <v>5609</v>
      </c>
      <c r="I2176" s="167" t="s">
        <v>5610</v>
      </c>
      <c r="J2176" s="166">
        <v>4</v>
      </c>
      <c r="K2176" s="142">
        <v>46174</v>
      </c>
      <c r="L2176" s="142">
        <v>46538</v>
      </c>
      <c r="M2176" s="513">
        <f t="shared" si="87"/>
        <v>52</v>
      </c>
      <c r="N2176" s="158">
        <v>0</v>
      </c>
      <c r="O2176" s="128" t="s">
        <v>5611</v>
      </c>
      <c r="P2176" s="511">
        <f t="shared" si="86"/>
        <v>0</v>
      </c>
      <c r="Q2176" s="512" t="str" cm="1">
        <f t="array" aca="1" ref="Q2176" ca="1">IF(ISNUMBER(P2176),IF(P2176=100%,"CUMPLIDA",IF(AND(ISNUMBER(L2176),ISNUMBER(INDIRECT("FECHA_"&amp;$B2176,1))), IF(L2176&lt;=INDIRECT("FECHA_"&amp;$B2176,1),"INCUMPLIDA","PROCESO"), "VERIFICAR FECHA")),"SIN VALOR AVANCE")</f>
        <v>PROCESO</v>
      </c>
    </row>
    <row r="2177" spans="1:17" ht="105.75">
      <c r="A2177" s="271" t="s">
        <v>20</v>
      </c>
      <c r="B2177" s="272" t="s">
        <v>16</v>
      </c>
      <c r="C2177" s="552" t="s">
        <v>974</v>
      </c>
      <c r="D2177" s="552" t="s">
        <v>975</v>
      </c>
      <c r="E2177" s="543" t="s">
        <v>976</v>
      </c>
      <c r="F2177" s="543" t="s">
        <v>977</v>
      </c>
      <c r="G2177" s="274" t="s">
        <v>978</v>
      </c>
      <c r="H2177" s="275" t="s">
        <v>979</v>
      </c>
      <c r="I2177" s="266" t="s">
        <v>113</v>
      </c>
      <c r="J2177" s="270">
        <v>1</v>
      </c>
      <c r="K2177" s="276">
        <v>45231</v>
      </c>
      <c r="L2177" s="276">
        <v>45504</v>
      </c>
      <c r="M2177" s="269">
        <f t="shared" si="87"/>
        <v>39</v>
      </c>
      <c r="N2177" s="270">
        <v>1</v>
      </c>
      <c r="O2177" s="266" t="s">
        <v>980</v>
      </c>
      <c r="P2177" s="277">
        <f t="shared" si="86"/>
        <v>1</v>
      </c>
      <c r="Q2177" s="278" t="str" cm="1">
        <f t="array" aca="1" ref="Q2177" ca="1">IF(ISNUMBER(P2177),IF(P2177=100%,"CUMPLIDA",IF(AND(ISNUMBER(L2177),ISNUMBER(INDIRECT("FECHA_"&amp;$B2177,1))), IF(L2177&lt;=INDIRECT("FECHA_"&amp;$B2177,1),"INCUMPLIDA","PROCESO"), "VERIFICAR FECHA")),"SIN VALOR AVANCE")</f>
        <v>CUMPLIDA</v>
      </c>
    </row>
    <row r="2178" spans="1:17" ht="135.75">
      <c r="A2178" s="271" t="s">
        <v>20</v>
      </c>
      <c r="B2178" s="272" t="s">
        <v>16</v>
      </c>
      <c r="C2178" s="552"/>
      <c r="D2178" s="552"/>
      <c r="E2178" s="543"/>
      <c r="F2178" s="543"/>
      <c r="G2178" s="274" t="s">
        <v>981</v>
      </c>
      <c r="H2178" s="275" t="s">
        <v>115</v>
      </c>
      <c r="I2178" s="279" t="s">
        <v>116</v>
      </c>
      <c r="J2178" s="270">
        <v>1</v>
      </c>
      <c r="K2178" s="276">
        <v>45231</v>
      </c>
      <c r="L2178" s="276">
        <v>45504</v>
      </c>
      <c r="M2178" s="269">
        <f t="shared" si="87"/>
        <v>39</v>
      </c>
      <c r="N2178" s="270">
        <v>1</v>
      </c>
      <c r="O2178" s="266" t="s">
        <v>982</v>
      </c>
      <c r="P2178" s="277">
        <f t="shared" si="86"/>
        <v>1</v>
      </c>
      <c r="Q2178" s="278" t="str" cm="1">
        <f t="array" aca="1" ref="Q2178" ca="1">IF(ISNUMBER(P2178),IF(P2178=100%,"CUMPLIDA",IF(AND(ISNUMBER(L2178),ISNUMBER(INDIRECT("FECHA_"&amp;$B2178,1))), IF(L2178&lt;=INDIRECT("FECHA_"&amp;$B2178,1),"INCUMPLIDA","PROCESO"), "VERIFICAR FECHA")),"SIN VALOR AVANCE")</f>
        <v>CUMPLIDA</v>
      </c>
    </row>
    <row r="2179" spans="1:17" ht="60.75">
      <c r="A2179" s="271" t="s">
        <v>20</v>
      </c>
      <c r="B2179" s="272" t="s">
        <v>16</v>
      </c>
      <c r="C2179" s="552"/>
      <c r="D2179" s="552"/>
      <c r="E2179" s="543"/>
      <c r="F2179" s="543"/>
      <c r="G2179" s="280" t="s">
        <v>983</v>
      </c>
      <c r="H2179" s="281" t="s">
        <v>118</v>
      </c>
      <c r="I2179" s="281" t="s">
        <v>119</v>
      </c>
      <c r="J2179" s="265">
        <v>1</v>
      </c>
      <c r="K2179" s="282">
        <v>45323</v>
      </c>
      <c r="L2179" s="282">
        <v>45747</v>
      </c>
      <c r="M2179" s="269">
        <f t="shared" si="87"/>
        <v>60.571428571428569</v>
      </c>
      <c r="N2179" s="283">
        <v>1</v>
      </c>
      <c r="O2179" s="284" t="s">
        <v>984</v>
      </c>
      <c r="P2179" s="277">
        <f t="shared" si="86"/>
        <v>1</v>
      </c>
      <c r="Q2179" s="278" t="str" cm="1">
        <f t="array" aca="1" ref="Q2179" ca="1">IF(ISNUMBER(P2179),IF(P2179=100%,"CUMPLIDA",IF(AND(ISNUMBER(L2179),ISNUMBER(INDIRECT("FECHA_"&amp;$B2179,1))), IF(L2179&lt;=INDIRECT("FECHA_"&amp;$B2179,1),"INCUMPLIDA","PROCESO"), "VERIFICAR FECHA")),"SIN VALOR AVANCE")</f>
        <v>CUMPLIDA</v>
      </c>
    </row>
    <row r="2180" spans="1:17" ht="75.75">
      <c r="A2180" s="271" t="s">
        <v>20</v>
      </c>
      <c r="B2180" s="272" t="s">
        <v>16</v>
      </c>
      <c r="C2180" s="552"/>
      <c r="D2180" s="552"/>
      <c r="E2180" s="543"/>
      <c r="F2180" s="543"/>
      <c r="G2180" s="280" t="s">
        <v>985</v>
      </c>
      <c r="H2180" s="281" t="s">
        <v>985</v>
      </c>
      <c r="I2180" s="281" t="s">
        <v>986</v>
      </c>
      <c r="J2180" s="265">
        <v>1</v>
      </c>
      <c r="K2180" s="282">
        <v>45323</v>
      </c>
      <c r="L2180" s="282">
        <v>45747</v>
      </c>
      <c r="M2180" s="269">
        <f t="shared" si="87"/>
        <v>60.571428571428569</v>
      </c>
      <c r="N2180" s="283">
        <v>1</v>
      </c>
      <c r="O2180" s="284" t="s">
        <v>987</v>
      </c>
      <c r="P2180" s="277">
        <f t="shared" si="86"/>
        <v>1</v>
      </c>
      <c r="Q2180" s="278" t="str" cm="1">
        <f t="array" aca="1" ref="Q2180" ca="1">IF(ISNUMBER(P2180),IF(P2180=100%,"CUMPLIDA",IF(AND(ISNUMBER(L2180),ISNUMBER(INDIRECT("FECHA_"&amp;$B2180,1))), IF(L2180&lt;=INDIRECT("FECHA_"&amp;$B2180,1),"INCUMPLIDA","PROCESO"), "VERIFICAR FECHA")),"SIN VALOR AVANCE")</f>
        <v>CUMPLIDA</v>
      </c>
    </row>
    <row r="2181" spans="1:17" ht="75.75">
      <c r="A2181" s="271" t="s">
        <v>20</v>
      </c>
      <c r="B2181" s="272" t="s">
        <v>16</v>
      </c>
      <c r="C2181" s="552"/>
      <c r="D2181" s="552"/>
      <c r="E2181" s="543"/>
      <c r="F2181" s="543"/>
      <c r="G2181" s="280" t="s">
        <v>194</v>
      </c>
      <c r="H2181" s="281" t="s">
        <v>195</v>
      </c>
      <c r="I2181" s="281" t="s">
        <v>196</v>
      </c>
      <c r="J2181" s="265">
        <v>1</v>
      </c>
      <c r="K2181" s="282">
        <v>45231</v>
      </c>
      <c r="L2181" s="282">
        <v>45747</v>
      </c>
      <c r="M2181" s="269">
        <f t="shared" si="87"/>
        <v>73.714285714285708</v>
      </c>
      <c r="N2181" s="283">
        <v>1</v>
      </c>
      <c r="O2181" s="284" t="s">
        <v>987</v>
      </c>
      <c r="P2181" s="277">
        <f t="shared" si="86"/>
        <v>1</v>
      </c>
      <c r="Q2181" s="278" t="str" cm="1">
        <f t="array" aca="1" ref="Q2181" ca="1">IF(ISNUMBER(P2181),IF(P2181=100%,"CUMPLIDA",IF(AND(ISNUMBER(L2181),ISNUMBER(INDIRECT("FECHA_"&amp;$B2181,1))), IF(L2181&lt;=INDIRECT("FECHA_"&amp;$B2181,1),"INCUMPLIDA","PROCESO"), "VERIFICAR FECHA")),"SIN VALOR AVANCE")</f>
        <v>CUMPLIDA</v>
      </c>
    </row>
    <row r="2182" spans="1:17" ht="60.75">
      <c r="A2182" s="271" t="s">
        <v>20</v>
      </c>
      <c r="B2182" s="272" t="s">
        <v>16</v>
      </c>
      <c r="C2182" s="552"/>
      <c r="D2182" s="552"/>
      <c r="E2182" s="543"/>
      <c r="F2182" s="543"/>
      <c r="G2182" s="280" t="s">
        <v>122</v>
      </c>
      <c r="H2182" s="281" t="s">
        <v>122</v>
      </c>
      <c r="I2182" s="281" t="s">
        <v>123</v>
      </c>
      <c r="J2182" s="265">
        <v>1</v>
      </c>
      <c r="K2182" s="282">
        <v>45323</v>
      </c>
      <c r="L2182" s="282">
        <v>45747</v>
      </c>
      <c r="M2182" s="269">
        <f t="shared" si="87"/>
        <v>60.571428571428569</v>
      </c>
      <c r="N2182" s="283">
        <v>1</v>
      </c>
      <c r="O2182" s="284" t="s">
        <v>984</v>
      </c>
      <c r="P2182" s="277">
        <f t="shared" si="86"/>
        <v>1</v>
      </c>
      <c r="Q2182" s="278" t="str" cm="1">
        <f t="array" aca="1" ref="Q2182" ca="1">IF(ISNUMBER(P2182),IF(P2182=100%,"CUMPLIDA",IF(AND(ISNUMBER(L2182),ISNUMBER(INDIRECT("FECHA_"&amp;$B2182,1))), IF(L2182&lt;=INDIRECT("FECHA_"&amp;$B2182,1),"INCUMPLIDA","PROCESO"), "VERIFICAR FECHA")),"SIN VALOR AVANCE")</f>
        <v>CUMPLIDA</v>
      </c>
    </row>
    <row r="2183" spans="1:17" ht="75.75">
      <c r="A2183" s="271" t="s">
        <v>20</v>
      </c>
      <c r="B2183" s="272" t="s">
        <v>16</v>
      </c>
      <c r="C2183" s="552"/>
      <c r="D2183" s="552"/>
      <c r="E2183" s="543"/>
      <c r="F2183" s="543"/>
      <c r="G2183" s="280" t="s">
        <v>124</v>
      </c>
      <c r="H2183" s="281" t="s">
        <v>124</v>
      </c>
      <c r="I2183" s="281" t="s">
        <v>125</v>
      </c>
      <c r="J2183" s="265">
        <v>1</v>
      </c>
      <c r="K2183" s="282">
        <v>45231</v>
      </c>
      <c r="L2183" s="282">
        <v>45747</v>
      </c>
      <c r="M2183" s="269">
        <f t="shared" si="87"/>
        <v>73.714285714285708</v>
      </c>
      <c r="N2183" s="283">
        <v>1</v>
      </c>
      <c r="O2183" s="284" t="s">
        <v>987</v>
      </c>
      <c r="P2183" s="277">
        <f t="shared" si="86"/>
        <v>1</v>
      </c>
      <c r="Q2183" s="278" t="str" cm="1">
        <f t="array" aca="1" ref="Q2183" ca="1">IF(ISNUMBER(P2183),IF(P2183=100%,"CUMPLIDA",IF(AND(ISNUMBER(L2183),ISNUMBER(INDIRECT("FECHA_"&amp;$B2183,1))), IF(L2183&lt;=INDIRECT("FECHA_"&amp;$B2183,1),"INCUMPLIDA","PROCESO"), "VERIFICAR FECHA")),"SIN VALOR AVANCE")</f>
        <v>CUMPLIDA</v>
      </c>
    </row>
    <row r="2184" spans="1:17" ht="135.75">
      <c r="A2184" s="271" t="s">
        <v>20</v>
      </c>
      <c r="B2184" s="272" t="s">
        <v>16</v>
      </c>
      <c r="C2184" s="552"/>
      <c r="D2184" s="552"/>
      <c r="E2184" s="543"/>
      <c r="F2184" s="543"/>
      <c r="G2184" s="280" t="s">
        <v>126</v>
      </c>
      <c r="H2184" s="281" t="s">
        <v>126</v>
      </c>
      <c r="I2184" s="281" t="s">
        <v>127</v>
      </c>
      <c r="J2184" s="265">
        <v>1</v>
      </c>
      <c r="K2184" s="282">
        <v>45231</v>
      </c>
      <c r="L2184" s="282">
        <v>45808</v>
      </c>
      <c r="M2184" s="269">
        <f t="shared" si="87"/>
        <v>82.428571428571431</v>
      </c>
      <c r="N2184" s="283">
        <v>1</v>
      </c>
      <c r="O2184" s="284" t="s">
        <v>988</v>
      </c>
      <c r="P2184" s="277">
        <f t="shared" si="86"/>
        <v>1</v>
      </c>
      <c r="Q2184" s="278" t="str" cm="1">
        <f t="array" aca="1" ref="Q2184" ca="1">IF(ISNUMBER(P2184),IF(P2184=100%,"CUMPLIDA",IF(AND(ISNUMBER(L2184),ISNUMBER(INDIRECT("FECHA_"&amp;$B2184,1))), IF(L2184&lt;=INDIRECT("FECHA_"&amp;$B2184,1),"INCUMPLIDA","PROCESO"), "VERIFICAR FECHA")),"SIN VALOR AVANCE")</f>
        <v>CUMPLIDA</v>
      </c>
    </row>
    <row r="2185" spans="1:17" ht="135.75">
      <c r="A2185" s="271" t="s">
        <v>20</v>
      </c>
      <c r="B2185" s="272" t="s">
        <v>16</v>
      </c>
      <c r="C2185" s="552"/>
      <c r="D2185" s="552"/>
      <c r="E2185" s="543"/>
      <c r="F2185" s="543"/>
      <c r="G2185" s="280" t="s">
        <v>128</v>
      </c>
      <c r="H2185" s="281" t="s">
        <v>129</v>
      </c>
      <c r="I2185" s="281" t="s">
        <v>130</v>
      </c>
      <c r="J2185" s="265">
        <v>12</v>
      </c>
      <c r="K2185" s="282">
        <v>45809</v>
      </c>
      <c r="L2185" s="282">
        <v>46660</v>
      </c>
      <c r="M2185" s="269">
        <f t="shared" si="87"/>
        <v>121.57142857142857</v>
      </c>
      <c r="N2185" s="283">
        <v>0</v>
      </c>
      <c r="O2185" s="284" t="s">
        <v>989</v>
      </c>
      <c r="P2185" s="277">
        <f t="shared" si="86"/>
        <v>0</v>
      </c>
      <c r="Q2185" s="278" t="str" cm="1">
        <f t="array" aca="1" ref="Q2185" ca="1">IF(ISNUMBER(P2185),IF(P2185=100%,"CUMPLIDA",IF(AND(ISNUMBER(L2185),ISNUMBER(INDIRECT("FECHA_"&amp;$B2185,1))), IF(L2185&lt;=INDIRECT("FECHA_"&amp;$B2185,1),"INCUMPLIDA","PROCESO"), "VERIFICAR FECHA")),"SIN VALOR AVANCE")</f>
        <v>PROCESO</v>
      </c>
    </row>
    <row r="2186" spans="1:17" ht="60.75">
      <c r="A2186" s="271" t="s">
        <v>20</v>
      </c>
      <c r="B2186" s="272" t="s">
        <v>16</v>
      </c>
      <c r="C2186" s="552"/>
      <c r="D2186" s="552"/>
      <c r="E2186" s="543"/>
      <c r="F2186" s="543"/>
      <c r="G2186" s="280" t="s">
        <v>131</v>
      </c>
      <c r="H2186" s="281" t="s">
        <v>132</v>
      </c>
      <c r="I2186" s="281" t="s">
        <v>133</v>
      </c>
      <c r="J2186" s="265">
        <v>1</v>
      </c>
      <c r="K2186" s="282">
        <v>45809</v>
      </c>
      <c r="L2186" s="282">
        <v>46660</v>
      </c>
      <c r="M2186" s="269">
        <f t="shared" si="87"/>
        <v>121.57142857142857</v>
      </c>
      <c r="N2186" s="283">
        <v>0</v>
      </c>
      <c r="O2186" s="284" t="s">
        <v>984</v>
      </c>
      <c r="P2186" s="277">
        <f t="shared" si="86"/>
        <v>0</v>
      </c>
      <c r="Q2186" s="278" t="str" cm="1">
        <f t="array" aca="1" ref="Q2186" ca="1">IF(ISNUMBER(P2186),IF(P2186=100%,"CUMPLIDA",IF(AND(ISNUMBER(L2186),ISNUMBER(INDIRECT("FECHA_"&amp;$B2186,1))), IF(L2186&lt;=INDIRECT("FECHA_"&amp;$B2186,1),"INCUMPLIDA","PROCESO"), "VERIFICAR FECHA")),"SIN VALOR AVANCE")</f>
        <v>PROCESO</v>
      </c>
    </row>
    <row r="2187" spans="1:17" ht="225.75">
      <c r="A2187" s="271" t="s">
        <v>20</v>
      </c>
      <c r="B2187" s="272" t="s">
        <v>16</v>
      </c>
      <c r="C2187" s="552"/>
      <c r="D2187" s="552"/>
      <c r="E2187" s="543"/>
      <c r="F2187" s="543"/>
      <c r="G2187" s="280" t="s">
        <v>134</v>
      </c>
      <c r="H2187" s="281" t="s">
        <v>135</v>
      </c>
      <c r="I2187" s="281" t="s">
        <v>990</v>
      </c>
      <c r="J2187" s="265">
        <v>2</v>
      </c>
      <c r="K2187" s="282">
        <v>45809</v>
      </c>
      <c r="L2187" s="282">
        <v>46660</v>
      </c>
      <c r="M2187" s="269">
        <f t="shared" si="87"/>
        <v>121.57142857142857</v>
      </c>
      <c r="N2187" s="283">
        <v>0</v>
      </c>
      <c r="O2187" s="284" t="s">
        <v>991</v>
      </c>
      <c r="P2187" s="277">
        <f t="shared" si="86"/>
        <v>0</v>
      </c>
      <c r="Q2187" s="278" t="str" cm="1">
        <f t="array" aca="1" ref="Q2187" ca="1">IF(ISNUMBER(P2187),IF(P2187=100%,"CUMPLIDA",IF(AND(ISNUMBER(L2187),ISNUMBER(INDIRECT("FECHA_"&amp;$B2187,1))), IF(L2187&lt;=INDIRECT("FECHA_"&amp;$B2187,1),"INCUMPLIDA","PROCESO"), "VERIFICAR FECHA")),"SIN VALOR AVANCE")</f>
        <v>PROCESO</v>
      </c>
    </row>
    <row r="2188" spans="1:17" ht="135.75">
      <c r="A2188" s="271" t="s">
        <v>20</v>
      </c>
      <c r="B2188" s="272" t="s">
        <v>16</v>
      </c>
      <c r="C2188" s="552" t="s">
        <v>992</v>
      </c>
      <c r="D2188" s="552" t="s">
        <v>993</v>
      </c>
      <c r="E2188" s="543" t="s">
        <v>994</v>
      </c>
      <c r="F2188" s="543" t="s">
        <v>995</v>
      </c>
      <c r="G2188" s="274" t="s">
        <v>996</v>
      </c>
      <c r="H2188" s="266" t="s">
        <v>997</v>
      </c>
      <c r="I2188" s="279" t="s">
        <v>998</v>
      </c>
      <c r="J2188" s="270">
        <v>13</v>
      </c>
      <c r="K2188" s="276">
        <v>44835</v>
      </c>
      <c r="L2188" s="276">
        <v>46022</v>
      </c>
      <c r="M2188" s="269">
        <f t="shared" si="87"/>
        <v>169.57142857142858</v>
      </c>
      <c r="N2188" s="270">
        <v>3</v>
      </c>
      <c r="O2188" s="266" t="s">
        <v>999</v>
      </c>
      <c r="P2188" s="277">
        <f t="shared" si="86"/>
        <v>0.23076923076923078</v>
      </c>
      <c r="Q2188" s="278" t="str" cm="1">
        <f t="array" aca="1" ref="Q2188" ca="1">IF(ISNUMBER(P2188),IF(P2188=100%,"CUMPLIDA",IF(AND(ISNUMBER(L2188),ISNUMBER(INDIRECT("FECHA_"&amp;$B2188,1))), IF(L2188&lt;=INDIRECT("FECHA_"&amp;$B2188,1),"INCUMPLIDA","PROCESO"), "VERIFICAR FECHA")),"SIN VALOR AVANCE")</f>
        <v>PROCESO</v>
      </c>
    </row>
    <row r="2189" spans="1:17" ht="120">
      <c r="A2189" s="271" t="s">
        <v>20</v>
      </c>
      <c r="B2189" s="272" t="s">
        <v>16</v>
      </c>
      <c r="C2189" s="552"/>
      <c r="D2189" s="552"/>
      <c r="E2189" s="543"/>
      <c r="F2189" s="543"/>
      <c r="G2189" s="274" t="s">
        <v>1000</v>
      </c>
      <c r="H2189" s="266" t="s">
        <v>1001</v>
      </c>
      <c r="I2189" s="279" t="s">
        <v>1002</v>
      </c>
      <c r="J2189" s="270">
        <v>34</v>
      </c>
      <c r="K2189" s="276">
        <v>44835</v>
      </c>
      <c r="L2189" s="276">
        <v>46022</v>
      </c>
      <c r="M2189" s="269">
        <f t="shared" si="87"/>
        <v>169.57142857142858</v>
      </c>
      <c r="N2189" s="270">
        <v>19.72</v>
      </c>
      <c r="O2189" s="266" t="s">
        <v>1003</v>
      </c>
      <c r="P2189" s="277">
        <f t="shared" si="86"/>
        <v>0.57999999999999996</v>
      </c>
      <c r="Q2189" s="278" t="str" cm="1">
        <f t="array" aca="1" ref="Q2189" ca="1">IF(ISNUMBER(P2189),IF(P2189=100%,"CUMPLIDA",IF(AND(ISNUMBER(L2189),ISNUMBER(INDIRECT("FECHA_"&amp;$B2189,1))), IF(L2189&lt;=INDIRECT("FECHA_"&amp;$B2189,1),"INCUMPLIDA","PROCESO"), "VERIFICAR FECHA")),"SIN VALOR AVANCE")</f>
        <v>PROCESO</v>
      </c>
    </row>
    <row r="2190" spans="1:17" ht="165.75">
      <c r="A2190" s="271" t="s">
        <v>20</v>
      </c>
      <c r="B2190" s="272" t="s">
        <v>16</v>
      </c>
      <c r="C2190" s="552" t="s">
        <v>1004</v>
      </c>
      <c r="D2190" s="552" t="s">
        <v>1005</v>
      </c>
      <c r="E2190" s="534" t="s">
        <v>1006</v>
      </c>
      <c r="F2190" s="534" t="s">
        <v>1007</v>
      </c>
      <c r="G2190" s="274" t="s">
        <v>983</v>
      </c>
      <c r="H2190" s="266" t="s">
        <v>1008</v>
      </c>
      <c r="I2190" s="266" t="s">
        <v>1009</v>
      </c>
      <c r="J2190" s="270">
        <v>1</v>
      </c>
      <c r="K2190" s="276">
        <v>45323</v>
      </c>
      <c r="L2190" s="276">
        <v>45747</v>
      </c>
      <c r="M2190" s="269">
        <f t="shared" si="87"/>
        <v>60.571428571428569</v>
      </c>
      <c r="N2190" s="270">
        <v>1</v>
      </c>
      <c r="O2190" s="266" t="s">
        <v>1010</v>
      </c>
      <c r="P2190" s="277">
        <f t="shared" si="86"/>
        <v>1</v>
      </c>
      <c r="Q2190" s="278" t="str" cm="1">
        <f t="array" aca="1" ref="Q2190" ca="1">IF(ISNUMBER(P2190),IF(P2190=100%,"CUMPLIDA",IF(AND(ISNUMBER(L2190),ISNUMBER(INDIRECT("FECHA_"&amp;$B2190,1))), IF(L2190&lt;=INDIRECT("FECHA_"&amp;$B2190,1),"INCUMPLIDA","PROCESO"), "VERIFICAR FECHA")),"SIN VALOR AVANCE")</f>
        <v>CUMPLIDA</v>
      </c>
    </row>
    <row r="2191" spans="1:17" ht="105.75">
      <c r="A2191" s="271" t="s">
        <v>20</v>
      </c>
      <c r="B2191" s="272" t="s">
        <v>16</v>
      </c>
      <c r="C2191" s="552"/>
      <c r="D2191" s="552"/>
      <c r="E2191" s="534"/>
      <c r="F2191" s="534"/>
      <c r="G2191" s="274" t="s">
        <v>120</v>
      </c>
      <c r="H2191" s="266" t="s">
        <v>120</v>
      </c>
      <c r="I2191" s="266" t="s">
        <v>121</v>
      </c>
      <c r="J2191" s="270">
        <v>1</v>
      </c>
      <c r="K2191" s="276">
        <v>45323</v>
      </c>
      <c r="L2191" s="276">
        <v>45747</v>
      </c>
      <c r="M2191" s="269">
        <f t="shared" si="87"/>
        <v>60.571428571428569</v>
      </c>
      <c r="N2191" s="270">
        <v>1</v>
      </c>
      <c r="O2191" s="266" t="s">
        <v>1011</v>
      </c>
      <c r="P2191" s="277">
        <f t="shared" si="86"/>
        <v>1</v>
      </c>
      <c r="Q2191" s="278" t="str" cm="1">
        <f t="array" aca="1" ref="Q2191" ca="1">IF(ISNUMBER(P2191),IF(P2191=100%,"CUMPLIDA",IF(AND(ISNUMBER(L2191),ISNUMBER(INDIRECT("FECHA_"&amp;$B2191,1))), IF(L2191&lt;=INDIRECT("FECHA_"&amp;$B2191,1),"INCUMPLIDA","PROCESO"), "VERIFICAR FECHA")),"SIN VALOR AVANCE")</f>
        <v>CUMPLIDA</v>
      </c>
    </row>
    <row r="2192" spans="1:17" ht="105.75">
      <c r="A2192" s="271" t="s">
        <v>20</v>
      </c>
      <c r="B2192" s="272" t="s">
        <v>16</v>
      </c>
      <c r="C2192" s="552"/>
      <c r="D2192" s="552"/>
      <c r="E2192" s="534"/>
      <c r="F2192" s="534"/>
      <c r="G2192" s="274" t="s">
        <v>194</v>
      </c>
      <c r="H2192" s="266" t="s">
        <v>195</v>
      </c>
      <c r="I2192" s="266" t="s">
        <v>196</v>
      </c>
      <c r="J2192" s="270">
        <v>1</v>
      </c>
      <c r="K2192" s="276">
        <v>45231</v>
      </c>
      <c r="L2192" s="276">
        <v>45747</v>
      </c>
      <c r="M2192" s="269">
        <f t="shared" si="87"/>
        <v>73.714285714285708</v>
      </c>
      <c r="N2192" s="270">
        <v>1</v>
      </c>
      <c r="O2192" s="266" t="s">
        <v>1011</v>
      </c>
      <c r="P2192" s="277">
        <f t="shared" si="86"/>
        <v>1</v>
      </c>
      <c r="Q2192" s="278" t="str" cm="1">
        <f t="array" aca="1" ref="Q2192" ca="1">IF(ISNUMBER(P2192),IF(P2192=100%,"CUMPLIDA",IF(AND(ISNUMBER(L2192),ISNUMBER(INDIRECT("FECHA_"&amp;$B2192,1))), IF(L2192&lt;=INDIRECT("FECHA_"&amp;$B2192,1),"INCUMPLIDA","PROCESO"), "VERIFICAR FECHA")),"SIN VALOR AVANCE")</f>
        <v>CUMPLIDA</v>
      </c>
    </row>
    <row r="2193" spans="1:17" ht="150.75">
      <c r="A2193" s="271" t="s">
        <v>20</v>
      </c>
      <c r="B2193" s="272" t="s">
        <v>16</v>
      </c>
      <c r="C2193" s="552"/>
      <c r="D2193" s="552"/>
      <c r="E2193" s="534"/>
      <c r="F2193" s="534"/>
      <c r="G2193" s="274" t="s">
        <v>122</v>
      </c>
      <c r="H2193" s="266" t="s">
        <v>122</v>
      </c>
      <c r="I2193" s="266" t="s">
        <v>1012</v>
      </c>
      <c r="J2193" s="270">
        <v>1</v>
      </c>
      <c r="K2193" s="276">
        <v>45323</v>
      </c>
      <c r="L2193" s="276">
        <v>45747</v>
      </c>
      <c r="M2193" s="269">
        <f t="shared" si="87"/>
        <v>60.571428571428569</v>
      </c>
      <c r="N2193" s="270">
        <v>1</v>
      </c>
      <c r="O2193" s="266" t="s">
        <v>1013</v>
      </c>
      <c r="P2193" s="277">
        <f t="shared" ref="P2193:P2256" si="88">N2193/J2193</f>
        <v>1</v>
      </c>
      <c r="Q2193" s="278" t="str" cm="1">
        <f t="array" aca="1" ref="Q2193" ca="1">IF(ISNUMBER(P2193),IF(P2193=100%,"CUMPLIDA",IF(AND(ISNUMBER(L2193),ISNUMBER(INDIRECT("FECHA_"&amp;$B2193,1))), IF(L2193&lt;=INDIRECT("FECHA_"&amp;$B2193,1),"INCUMPLIDA","PROCESO"), "VERIFICAR FECHA")),"SIN VALOR AVANCE")</f>
        <v>CUMPLIDA</v>
      </c>
    </row>
    <row r="2194" spans="1:17" ht="60.75">
      <c r="A2194" s="271" t="s">
        <v>20</v>
      </c>
      <c r="B2194" s="272" t="s">
        <v>16</v>
      </c>
      <c r="C2194" s="552"/>
      <c r="D2194" s="552"/>
      <c r="E2194" s="534"/>
      <c r="F2194" s="534"/>
      <c r="G2194" s="274" t="s">
        <v>124</v>
      </c>
      <c r="H2194" s="266" t="s">
        <v>124</v>
      </c>
      <c r="I2194" s="266" t="s">
        <v>125</v>
      </c>
      <c r="J2194" s="270">
        <v>1</v>
      </c>
      <c r="K2194" s="276">
        <v>45231</v>
      </c>
      <c r="L2194" s="276">
        <v>45747</v>
      </c>
      <c r="M2194" s="269">
        <f t="shared" si="87"/>
        <v>73.714285714285708</v>
      </c>
      <c r="N2194" s="270">
        <v>1</v>
      </c>
      <c r="O2194" s="266" t="s">
        <v>1014</v>
      </c>
      <c r="P2194" s="277">
        <f t="shared" si="88"/>
        <v>1</v>
      </c>
      <c r="Q2194" s="278" t="str" cm="1">
        <f t="array" aca="1" ref="Q2194" ca="1">IF(ISNUMBER(P2194),IF(P2194=100%,"CUMPLIDA",IF(AND(ISNUMBER(L2194),ISNUMBER(INDIRECT("FECHA_"&amp;$B2194,1))), IF(L2194&lt;=INDIRECT("FECHA_"&amp;$B2194,1),"INCUMPLIDA","PROCESO"), "VERIFICAR FECHA")),"SIN VALOR AVANCE")</f>
        <v>CUMPLIDA</v>
      </c>
    </row>
    <row r="2195" spans="1:17" ht="165.75">
      <c r="A2195" s="271" t="s">
        <v>20</v>
      </c>
      <c r="B2195" s="272" t="s">
        <v>16</v>
      </c>
      <c r="C2195" s="552"/>
      <c r="D2195" s="552"/>
      <c r="E2195" s="534"/>
      <c r="F2195" s="534"/>
      <c r="G2195" s="274" t="s">
        <v>126</v>
      </c>
      <c r="H2195" s="266" t="s">
        <v>126</v>
      </c>
      <c r="I2195" s="266" t="s">
        <v>1015</v>
      </c>
      <c r="J2195" s="270">
        <v>1</v>
      </c>
      <c r="K2195" s="276">
        <v>45232</v>
      </c>
      <c r="L2195" s="276">
        <v>45808</v>
      </c>
      <c r="M2195" s="269">
        <f t="shared" si="87"/>
        <v>82.285714285714292</v>
      </c>
      <c r="N2195" s="270">
        <v>1</v>
      </c>
      <c r="O2195" s="266" t="s">
        <v>1016</v>
      </c>
      <c r="P2195" s="277">
        <f t="shared" si="88"/>
        <v>1</v>
      </c>
      <c r="Q2195" s="278" t="str" cm="1">
        <f t="array" aca="1" ref="Q2195" ca="1">IF(ISNUMBER(P2195),IF(P2195=100%,"CUMPLIDA",IF(AND(ISNUMBER(L2195),ISNUMBER(INDIRECT("FECHA_"&amp;$B2195,1))), IF(L2195&lt;=INDIRECT("FECHA_"&amp;$B2195,1),"INCUMPLIDA","PROCESO"), "VERIFICAR FECHA")),"SIN VALOR AVANCE")</f>
        <v>CUMPLIDA</v>
      </c>
    </row>
    <row r="2196" spans="1:17" ht="60.75">
      <c r="A2196" s="271" t="s">
        <v>20</v>
      </c>
      <c r="B2196" s="272" t="s">
        <v>16</v>
      </c>
      <c r="C2196" s="552"/>
      <c r="D2196" s="552"/>
      <c r="E2196" s="534"/>
      <c r="F2196" s="534"/>
      <c r="G2196" s="274" t="s">
        <v>128</v>
      </c>
      <c r="H2196" s="266" t="s">
        <v>129</v>
      </c>
      <c r="I2196" s="266" t="s">
        <v>130</v>
      </c>
      <c r="J2196" s="270">
        <v>7</v>
      </c>
      <c r="K2196" s="276">
        <v>46024</v>
      </c>
      <c r="L2196" s="276">
        <v>46660</v>
      </c>
      <c r="M2196" s="269">
        <f t="shared" si="87"/>
        <v>90.857142857142861</v>
      </c>
      <c r="N2196" s="270">
        <v>0</v>
      </c>
      <c r="O2196" s="266" t="s">
        <v>1014</v>
      </c>
      <c r="P2196" s="277">
        <f t="shared" si="88"/>
        <v>0</v>
      </c>
      <c r="Q2196" s="278" t="str" cm="1">
        <f t="array" aca="1" ref="Q2196" ca="1">IF(ISNUMBER(P2196),IF(P2196=100%,"CUMPLIDA",IF(AND(ISNUMBER(L2196),ISNUMBER(INDIRECT("FECHA_"&amp;$B2196,1))), IF(L2196&lt;=INDIRECT("FECHA_"&amp;$B2196,1),"INCUMPLIDA","PROCESO"), "VERIFICAR FECHA")),"SIN VALOR AVANCE")</f>
        <v>PROCESO</v>
      </c>
    </row>
    <row r="2197" spans="1:17" ht="135.75">
      <c r="A2197" s="271" t="s">
        <v>20</v>
      </c>
      <c r="B2197" s="272" t="s">
        <v>16</v>
      </c>
      <c r="C2197" s="552"/>
      <c r="D2197" s="552"/>
      <c r="E2197" s="534"/>
      <c r="F2197" s="534"/>
      <c r="G2197" s="274" t="s">
        <v>131</v>
      </c>
      <c r="H2197" s="266" t="s">
        <v>132</v>
      </c>
      <c r="I2197" s="266" t="s">
        <v>133</v>
      </c>
      <c r="J2197" s="270">
        <v>1</v>
      </c>
      <c r="K2197" s="276">
        <v>46024</v>
      </c>
      <c r="L2197" s="276">
        <v>46660</v>
      </c>
      <c r="M2197" s="269">
        <f t="shared" si="87"/>
        <v>90.857142857142861</v>
      </c>
      <c r="N2197" s="270">
        <v>0</v>
      </c>
      <c r="O2197" s="266" t="s">
        <v>1017</v>
      </c>
      <c r="P2197" s="277">
        <f t="shared" si="88"/>
        <v>0</v>
      </c>
      <c r="Q2197" s="278" t="str" cm="1">
        <f t="array" aca="1" ref="Q2197" ca="1">IF(ISNUMBER(P2197),IF(P2197=100%,"CUMPLIDA",IF(AND(ISNUMBER(L2197),ISNUMBER(INDIRECT("FECHA_"&amp;$B2197,1))), IF(L2197&lt;=INDIRECT("FECHA_"&amp;$B2197,1),"INCUMPLIDA","PROCESO"), "VERIFICAR FECHA")),"SIN VALOR AVANCE")</f>
        <v>PROCESO</v>
      </c>
    </row>
    <row r="2198" spans="1:17" ht="165.75">
      <c r="A2198" s="271" t="s">
        <v>20</v>
      </c>
      <c r="B2198" s="272" t="s">
        <v>16</v>
      </c>
      <c r="C2198" s="552"/>
      <c r="D2198" s="552"/>
      <c r="E2198" s="534"/>
      <c r="F2198" s="534"/>
      <c r="G2198" s="274" t="s">
        <v>134</v>
      </c>
      <c r="H2198" s="266" t="s">
        <v>135</v>
      </c>
      <c r="I2198" s="266" t="s">
        <v>136</v>
      </c>
      <c r="J2198" s="270">
        <v>2</v>
      </c>
      <c r="K2198" s="276">
        <v>46024</v>
      </c>
      <c r="L2198" s="276">
        <v>46660</v>
      </c>
      <c r="M2198" s="269">
        <f t="shared" si="87"/>
        <v>90.857142857142861</v>
      </c>
      <c r="N2198" s="270">
        <v>0</v>
      </c>
      <c r="O2198" s="266" t="s">
        <v>1016</v>
      </c>
      <c r="P2198" s="277">
        <f t="shared" si="88"/>
        <v>0</v>
      </c>
      <c r="Q2198" s="278" t="str" cm="1">
        <f t="array" aca="1" ref="Q2198" ca="1">IF(ISNUMBER(P2198),IF(P2198=100%,"CUMPLIDA",IF(AND(ISNUMBER(L2198),ISNUMBER(INDIRECT("FECHA_"&amp;$B2198,1))), IF(L2198&lt;=INDIRECT("FECHA_"&amp;$B2198,1),"INCUMPLIDA","PROCESO"), "VERIFICAR FECHA")),"SIN VALOR AVANCE")</f>
        <v>PROCESO</v>
      </c>
    </row>
    <row r="2199" spans="1:17" ht="105.75">
      <c r="A2199" s="271" t="s">
        <v>20</v>
      </c>
      <c r="B2199" s="272" t="s">
        <v>16</v>
      </c>
      <c r="C2199" s="552"/>
      <c r="D2199" s="552"/>
      <c r="E2199" s="534"/>
      <c r="F2199" s="534"/>
      <c r="G2199" s="274" t="s">
        <v>1018</v>
      </c>
      <c r="H2199" s="285" t="s">
        <v>1019</v>
      </c>
      <c r="I2199" s="266" t="s">
        <v>1020</v>
      </c>
      <c r="J2199" s="270">
        <v>1</v>
      </c>
      <c r="K2199" s="276">
        <v>45505</v>
      </c>
      <c r="L2199" s="276">
        <v>46203</v>
      </c>
      <c r="M2199" s="269">
        <f t="shared" si="87"/>
        <v>99.714285714285708</v>
      </c>
      <c r="N2199" s="270">
        <v>0.217</v>
      </c>
      <c r="O2199" s="266" t="s">
        <v>1011</v>
      </c>
      <c r="P2199" s="277">
        <f t="shared" si="88"/>
        <v>0.217</v>
      </c>
      <c r="Q2199" s="278" t="str" cm="1">
        <f t="array" aca="1" ref="Q2199" ca="1">IF(ISNUMBER(P2199),IF(P2199=100%,"CUMPLIDA",IF(AND(ISNUMBER(L2199),ISNUMBER(INDIRECT("FECHA_"&amp;$B2199,1))), IF(L2199&lt;=INDIRECT("FECHA_"&amp;$B2199,1),"INCUMPLIDA","PROCESO"), "VERIFICAR FECHA")),"SIN VALOR AVANCE")</f>
        <v>PROCESO</v>
      </c>
    </row>
    <row r="2200" spans="1:17" ht="165">
      <c r="A2200" s="271" t="s">
        <v>20</v>
      </c>
      <c r="B2200" s="272" t="s">
        <v>16</v>
      </c>
      <c r="C2200" s="545" t="s">
        <v>1021</v>
      </c>
      <c r="D2200" s="545" t="s">
        <v>1022</v>
      </c>
      <c r="E2200" s="534" t="s">
        <v>1023</v>
      </c>
      <c r="F2200" s="560" t="s">
        <v>1024</v>
      </c>
      <c r="G2200" s="301" t="s">
        <v>1025</v>
      </c>
      <c r="H2200" s="287" t="s">
        <v>1026</v>
      </c>
      <c r="I2200" s="266" t="s">
        <v>1027</v>
      </c>
      <c r="J2200" s="265">
        <v>1</v>
      </c>
      <c r="K2200" s="288">
        <v>45881</v>
      </c>
      <c r="L2200" s="288">
        <v>46081</v>
      </c>
      <c r="M2200" s="269">
        <f t="shared" si="87"/>
        <v>28.571428571428573</v>
      </c>
      <c r="N2200" s="270">
        <v>0</v>
      </c>
      <c r="O2200" s="266" t="s">
        <v>1028</v>
      </c>
      <c r="P2200" s="277">
        <f t="shared" si="88"/>
        <v>0</v>
      </c>
      <c r="Q2200" s="278" t="str" cm="1">
        <f t="array" aca="1" ref="Q2200" ca="1">IF(ISNUMBER(P2200),IF(P2200=100%,"CUMPLIDA",IF(AND(ISNUMBER(L2200),ISNUMBER(INDIRECT("FECHA_"&amp;$B2200,1))), IF(L2200&lt;=INDIRECT("FECHA_"&amp;$B2200,1),"INCUMPLIDA","PROCESO"), "VERIFICAR FECHA")),"SIN VALOR AVANCE")</f>
        <v>PROCESO</v>
      </c>
    </row>
    <row r="2201" spans="1:17" ht="105.75">
      <c r="A2201" s="271" t="s">
        <v>20</v>
      </c>
      <c r="B2201" s="272" t="s">
        <v>16</v>
      </c>
      <c r="C2201" s="545"/>
      <c r="D2201" s="545"/>
      <c r="E2201" s="534"/>
      <c r="F2201" s="560"/>
      <c r="G2201" s="301" t="s">
        <v>1029</v>
      </c>
      <c r="H2201" s="287" t="s">
        <v>1030</v>
      </c>
      <c r="I2201" s="266" t="s">
        <v>1031</v>
      </c>
      <c r="J2201" s="265">
        <v>1</v>
      </c>
      <c r="K2201" s="288">
        <v>45931</v>
      </c>
      <c r="L2201" s="288">
        <v>46203</v>
      </c>
      <c r="M2201" s="269">
        <f t="shared" si="87"/>
        <v>38.857142857142854</v>
      </c>
      <c r="N2201" s="270">
        <v>0</v>
      </c>
      <c r="O2201" s="266" t="s">
        <v>1032</v>
      </c>
      <c r="P2201" s="277">
        <f t="shared" si="88"/>
        <v>0</v>
      </c>
      <c r="Q2201" s="278" t="str" cm="1">
        <f t="array" aca="1" ref="Q2201" ca="1">IF(ISNUMBER(P2201),IF(P2201=100%,"CUMPLIDA",IF(AND(ISNUMBER(L2201),ISNUMBER(INDIRECT("FECHA_"&amp;$B2201,1))), IF(L2201&lt;=INDIRECT("FECHA_"&amp;$B2201,1),"INCUMPLIDA","PROCESO"), "VERIFICAR FECHA")),"SIN VALOR AVANCE")</f>
        <v>PROCESO</v>
      </c>
    </row>
    <row r="2202" spans="1:17" ht="75">
      <c r="A2202" s="271" t="s">
        <v>20</v>
      </c>
      <c r="B2202" s="272" t="s">
        <v>16</v>
      </c>
      <c r="C2202" s="545" t="s">
        <v>1033</v>
      </c>
      <c r="D2202" s="545" t="s">
        <v>1022</v>
      </c>
      <c r="E2202" s="534" t="s">
        <v>1034</v>
      </c>
      <c r="F2202" s="560" t="s">
        <v>1035</v>
      </c>
      <c r="G2202" s="301" t="s">
        <v>1036</v>
      </c>
      <c r="H2202" s="287" t="s">
        <v>1037</v>
      </c>
      <c r="I2202" s="266" t="s">
        <v>1038</v>
      </c>
      <c r="J2202" s="265">
        <v>1</v>
      </c>
      <c r="K2202" s="288">
        <v>45901</v>
      </c>
      <c r="L2202" s="288">
        <v>45961</v>
      </c>
      <c r="M2202" s="269">
        <f t="shared" si="87"/>
        <v>8.5714285714285712</v>
      </c>
      <c r="N2202" s="270">
        <v>0</v>
      </c>
      <c r="O2202" s="266" t="s">
        <v>1039</v>
      </c>
      <c r="P2202" s="277">
        <f t="shared" si="88"/>
        <v>0</v>
      </c>
      <c r="Q2202" s="278" t="str" cm="1">
        <f t="array" aca="1" ref="Q2202" ca="1">IF(ISNUMBER(P2202),IF(P2202=100%,"CUMPLIDA",IF(AND(ISNUMBER(L2202),ISNUMBER(INDIRECT("FECHA_"&amp;$B2202,1))), IF(L2202&lt;=INDIRECT("FECHA_"&amp;$B2202,1),"INCUMPLIDA","PROCESO"), "VERIFICAR FECHA")),"SIN VALOR AVANCE")</f>
        <v>PROCESO</v>
      </c>
    </row>
    <row r="2203" spans="1:17" ht="75.75">
      <c r="A2203" s="271" t="s">
        <v>20</v>
      </c>
      <c r="B2203" s="272" t="s">
        <v>16</v>
      </c>
      <c r="C2203" s="545"/>
      <c r="D2203" s="545"/>
      <c r="E2203" s="534"/>
      <c r="F2203" s="560"/>
      <c r="G2203" s="561" t="s">
        <v>1040</v>
      </c>
      <c r="H2203" s="287" t="s">
        <v>1041</v>
      </c>
      <c r="I2203" s="266" t="s">
        <v>1042</v>
      </c>
      <c r="J2203" s="265">
        <v>1</v>
      </c>
      <c r="K2203" s="288">
        <v>45901</v>
      </c>
      <c r="L2203" s="288">
        <v>45961</v>
      </c>
      <c r="M2203" s="269">
        <f t="shared" si="87"/>
        <v>8.5714285714285712</v>
      </c>
      <c r="N2203" s="270">
        <v>0</v>
      </c>
      <c r="O2203" s="266" t="s">
        <v>1043</v>
      </c>
      <c r="P2203" s="277">
        <f t="shared" si="88"/>
        <v>0</v>
      </c>
      <c r="Q2203" s="278" t="str" cm="1">
        <f t="array" aca="1" ref="Q2203" ca="1">IF(ISNUMBER(P2203),IF(P2203=100%,"CUMPLIDA",IF(AND(ISNUMBER(L2203),ISNUMBER(INDIRECT("FECHA_"&amp;$B2203,1))), IF(L2203&lt;=INDIRECT("FECHA_"&amp;$B2203,1),"INCUMPLIDA","PROCESO"), "VERIFICAR FECHA")),"SIN VALOR AVANCE")</f>
        <v>PROCESO</v>
      </c>
    </row>
    <row r="2204" spans="1:17" ht="75.75">
      <c r="A2204" s="271" t="s">
        <v>20</v>
      </c>
      <c r="B2204" s="272" t="s">
        <v>16</v>
      </c>
      <c r="C2204" s="545"/>
      <c r="D2204" s="545"/>
      <c r="E2204" s="534"/>
      <c r="F2204" s="560"/>
      <c r="G2204" s="561"/>
      <c r="H2204" s="285" t="s">
        <v>1044</v>
      </c>
      <c r="I2204" s="266" t="s">
        <v>1045</v>
      </c>
      <c r="J2204" s="265">
        <v>1</v>
      </c>
      <c r="K2204" s="288">
        <v>45962</v>
      </c>
      <c r="L2204" s="288">
        <v>46022</v>
      </c>
      <c r="M2204" s="269">
        <f t="shared" si="87"/>
        <v>8.5714285714285712</v>
      </c>
      <c r="N2204" s="270">
        <v>0</v>
      </c>
      <c r="O2204" s="266" t="s">
        <v>1043</v>
      </c>
      <c r="P2204" s="277">
        <f t="shared" si="88"/>
        <v>0</v>
      </c>
      <c r="Q2204" s="278" t="str" cm="1">
        <f t="array" aca="1" ref="Q2204" ca="1">IF(ISNUMBER(P2204),IF(P2204=100%,"CUMPLIDA",IF(AND(ISNUMBER(L2204),ISNUMBER(INDIRECT("FECHA_"&amp;$B2204,1))), IF(L2204&lt;=INDIRECT("FECHA_"&amp;$B2204,1),"INCUMPLIDA","PROCESO"), "VERIFICAR FECHA")),"SIN VALOR AVANCE")</f>
        <v>PROCESO</v>
      </c>
    </row>
    <row r="2205" spans="1:17" ht="75.75">
      <c r="A2205" s="271" t="s">
        <v>20</v>
      </c>
      <c r="B2205" s="272" t="s">
        <v>16</v>
      </c>
      <c r="C2205" s="545"/>
      <c r="D2205" s="545"/>
      <c r="E2205" s="534"/>
      <c r="F2205" s="560"/>
      <c r="G2205" s="561"/>
      <c r="H2205" s="285" t="s">
        <v>1046</v>
      </c>
      <c r="I2205" s="266" t="s">
        <v>1047</v>
      </c>
      <c r="J2205" s="265">
        <v>1</v>
      </c>
      <c r="K2205" s="288">
        <v>45962</v>
      </c>
      <c r="L2205" s="288">
        <v>46022</v>
      </c>
      <c r="M2205" s="269">
        <f t="shared" si="87"/>
        <v>8.5714285714285712</v>
      </c>
      <c r="N2205" s="270">
        <v>0</v>
      </c>
      <c r="O2205" s="266" t="s">
        <v>1043</v>
      </c>
      <c r="P2205" s="277">
        <f t="shared" si="88"/>
        <v>0</v>
      </c>
      <c r="Q2205" s="278" t="str" cm="1">
        <f t="array" aca="1" ref="Q2205" ca="1">IF(ISNUMBER(P2205),IF(P2205=100%,"CUMPLIDA",IF(AND(ISNUMBER(L2205),ISNUMBER(INDIRECT("FECHA_"&amp;$B2205,1))), IF(L2205&lt;=INDIRECT("FECHA_"&amp;$B2205,1),"INCUMPLIDA","PROCESO"), "VERIFICAR FECHA")),"SIN VALOR AVANCE")</f>
        <v>PROCESO</v>
      </c>
    </row>
    <row r="2206" spans="1:17" ht="75.75">
      <c r="A2206" s="271" t="s">
        <v>20</v>
      </c>
      <c r="B2206" s="272" t="s">
        <v>16</v>
      </c>
      <c r="C2206" s="545"/>
      <c r="D2206" s="545"/>
      <c r="E2206" s="534"/>
      <c r="F2206" s="560"/>
      <c r="G2206" s="561"/>
      <c r="H2206" s="266" t="s">
        <v>1048</v>
      </c>
      <c r="I2206" s="266" t="s">
        <v>1049</v>
      </c>
      <c r="J2206" s="265">
        <v>1</v>
      </c>
      <c r="K2206" s="288">
        <v>46023</v>
      </c>
      <c r="L2206" s="288">
        <v>46081</v>
      </c>
      <c r="M2206" s="269">
        <f t="shared" si="87"/>
        <v>8.2857142857142865</v>
      </c>
      <c r="N2206" s="270">
        <v>0</v>
      </c>
      <c r="O2206" s="266" t="s">
        <v>1043</v>
      </c>
      <c r="P2206" s="277">
        <f t="shared" si="88"/>
        <v>0</v>
      </c>
      <c r="Q2206" s="278" t="str" cm="1">
        <f t="array" aca="1" ref="Q2206" ca="1">IF(ISNUMBER(P2206),IF(P2206=100%,"CUMPLIDA",IF(AND(ISNUMBER(L2206),ISNUMBER(INDIRECT("FECHA_"&amp;$B2206,1))), IF(L2206&lt;=INDIRECT("FECHA_"&amp;$B2206,1),"INCUMPLIDA","PROCESO"), "VERIFICAR FECHA")),"SIN VALOR AVANCE")</f>
        <v>PROCESO</v>
      </c>
    </row>
    <row r="2207" spans="1:17" ht="135">
      <c r="A2207" s="271" t="s">
        <v>20</v>
      </c>
      <c r="B2207" s="272" t="s">
        <v>16</v>
      </c>
      <c r="C2207" s="545"/>
      <c r="D2207" s="545"/>
      <c r="E2207" s="534"/>
      <c r="F2207" s="560"/>
      <c r="G2207" s="274" t="s">
        <v>1050</v>
      </c>
      <c r="H2207" s="266" t="s">
        <v>1051</v>
      </c>
      <c r="I2207" s="266" t="s">
        <v>206</v>
      </c>
      <c r="J2207" s="265">
        <v>1</v>
      </c>
      <c r="K2207" s="288">
        <v>45931</v>
      </c>
      <c r="L2207" s="288">
        <v>46142</v>
      </c>
      <c r="M2207" s="269">
        <f t="shared" si="87"/>
        <v>30.142857142857142</v>
      </c>
      <c r="N2207" s="270">
        <v>0</v>
      </c>
      <c r="O2207" s="266" t="s">
        <v>1052</v>
      </c>
      <c r="P2207" s="277">
        <f t="shared" si="88"/>
        <v>0</v>
      </c>
      <c r="Q2207" s="278" t="str" cm="1">
        <f t="array" aca="1" ref="Q2207" ca="1">IF(ISNUMBER(P2207),IF(P2207=100%,"CUMPLIDA",IF(AND(ISNUMBER(L2207),ISNUMBER(INDIRECT("FECHA_"&amp;$B2207,1))), IF(L2207&lt;=INDIRECT("FECHA_"&amp;$B2207,1),"INCUMPLIDA","PROCESO"), "VERIFICAR FECHA")),"SIN VALOR AVANCE")</f>
        <v>PROCESO</v>
      </c>
    </row>
    <row r="2208" spans="1:17" ht="75.75">
      <c r="A2208" s="271" t="s">
        <v>20</v>
      </c>
      <c r="B2208" s="272" t="s">
        <v>16</v>
      </c>
      <c r="C2208" s="545"/>
      <c r="D2208" s="545"/>
      <c r="E2208" s="534"/>
      <c r="F2208" s="560"/>
      <c r="G2208" s="274" t="s">
        <v>1053</v>
      </c>
      <c r="H2208" s="285" t="s">
        <v>1054</v>
      </c>
      <c r="I2208" s="266" t="s">
        <v>1055</v>
      </c>
      <c r="J2208" s="265">
        <v>1</v>
      </c>
      <c r="K2208" s="288">
        <v>45931</v>
      </c>
      <c r="L2208" s="288">
        <v>46022</v>
      </c>
      <c r="M2208" s="269">
        <f t="shared" si="87"/>
        <v>13</v>
      </c>
      <c r="N2208" s="270">
        <v>0</v>
      </c>
      <c r="O2208" s="266" t="s">
        <v>1056</v>
      </c>
      <c r="P2208" s="277">
        <f t="shared" si="88"/>
        <v>0</v>
      </c>
      <c r="Q2208" s="278" t="str" cm="1">
        <f t="array" aca="1" ref="Q2208" ca="1">IF(ISNUMBER(P2208),IF(P2208=100%,"CUMPLIDA",IF(AND(ISNUMBER(L2208),ISNUMBER(INDIRECT("FECHA_"&amp;$B2208,1))), IF(L2208&lt;=INDIRECT("FECHA_"&amp;$B2208,1),"INCUMPLIDA","PROCESO"), "VERIFICAR FECHA")),"SIN VALOR AVANCE")</f>
        <v>PROCESO</v>
      </c>
    </row>
    <row r="2209" spans="1:17" ht="90">
      <c r="A2209" s="271" t="s">
        <v>20</v>
      </c>
      <c r="B2209" s="272" t="s">
        <v>16</v>
      </c>
      <c r="C2209" s="545"/>
      <c r="D2209" s="545"/>
      <c r="E2209" s="534"/>
      <c r="F2209" s="560"/>
      <c r="G2209" s="314" t="s">
        <v>1057</v>
      </c>
      <c r="H2209" s="285" t="s">
        <v>1058</v>
      </c>
      <c r="I2209" s="266" t="s">
        <v>206</v>
      </c>
      <c r="J2209" s="265">
        <v>1</v>
      </c>
      <c r="K2209" s="288">
        <v>45931</v>
      </c>
      <c r="L2209" s="288">
        <v>46142</v>
      </c>
      <c r="M2209" s="269">
        <f t="shared" si="87"/>
        <v>30.142857142857142</v>
      </c>
      <c r="N2209" s="270">
        <v>0</v>
      </c>
      <c r="O2209" s="266" t="s">
        <v>1043</v>
      </c>
      <c r="P2209" s="277">
        <f t="shared" si="88"/>
        <v>0</v>
      </c>
      <c r="Q2209" s="278" t="str" cm="1">
        <f t="array" aca="1" ref="Q2209" ca="1">IF(ISNUMBER(P2209),IF(P2209=100%,"CUMPLIDA",IF(AND(ISNUMBER(L2209),ISNUMBER(INDIRECT("FECHA_"&amp;$B2209,1))), IF(L2209&lt;=INDIRECT("FECHA_"&amp;$B2209,1),"INCUMPLIDA","PROCESO"), "VERIFICAR FECHA")),"SIN VALOR AVANCE")</f>
        <v>PROCESO</v>
      </c>
    </row>
    <row r="2210" spans="1:17" ht="120">
      <c r="A2210" s="271" t="s">
        <v>20</v>
      </c>
      <c r="B2210" s="272" t="s">
        <v>16</v>
      </c>
      <c r="C2210" s="545"/>
      <c r="D2210" s="545"/>
      <c r="E2210" s="534"/>
      <c r="F2210" s="560"/>
      <c r="G2210" s="274" t="s">
        <v>1059</v>
      </c>
      <c r="H2210" s="266" t="s">
        <v>1060</v>
      </c>
      <c r="I2210" s="266" t="s">
        <v>1061</v>
      </c>
      <c r="J2210" s="265">
        <v>2</v>
      </c>
      <c r="K2210" s="289">
        <v>45901</v>
      </c>
      <c r="L2210" s="289">
        <v>46111</v>
      </c>
      <c r="M2210" s="269">
        <f t="shared" si="87"/>
        <v>30</v>
      </c>
      <c r="N2210" s="270">
        <v>0</v>
      </c>
      <c r="O2210" s="266" t="s">
        <v>1062</v>
      </c>
      <c r="P2210" s="277">
        <f t="shared" si="88"/>
        <v>0</v>
      </c>
      <c r="Q2210" s="278" t="str" cm="1">
        <f t="array" aca="1" ref="Q2210" ca="1">IF(ISNUMBER(P2210),IF(P2210=100%,"CUMPLIDA",IF(AND(ISNUMBER(L2210),ISNUMBER(INDIRECT("FECHA_"&amp;$B2210,1))), IF(L2210&lt;=INDIRECT("FECHA_"&amp;$B2210,1),"INCUMPLIDA","PROCESO"), "VERIFICAR FECHA")),"SIN VALOR AVANCE")</f>
        <v>PROCESO</v>
      </c>
    </row>
    <row r="2211" spans="1:17" ht="135">
      <c r="A2211" s="271" t="s">
        <v>20</v>
      </c>
      <c r="B2211" s="272" t="s">
        <v>16</v>
      </c>
      <c r="C2211" s="545"/>
      <c r="D2211" s="545"/>
      <c r="E2211" s="534"/>
      <c r="F2211" s="560"/>
      <c r="G2211" s="301" t="s">
        <v>1063</v>
      </c>
      <c r="H2211" s="287" t="s">
        <v>1064</v>
      </c>
      <c r="I2211" s="266" t="s">
        <v>1027</v>
      </c>
      <c r="J2211" s="265">
        <v>1</v>
      </c>
      <c r="K2211" s="288">
        <v>45881</v>
      </c>
      <c r="L2211" s="288">
        <v>46081</v>
      </c>
      <c r="M2211" s="269">
        <f t="shared" si="87"/>
        <v>28.571428571428573</v>
      </c>
      <c r="N2211" s="270">
        <v>0</v>
      </c>
      <c r="O2211" s="266" t="s">
        <v>1065</v>
      </c>
      <c r="P2211" s="277">
        <f t="shared" si="88"/>
        <v>0</v>
      </c>
      <c r="Q2211" s="278" t="str" cm="1">
        <f t="array" aca="1" ref="Q2211" ca="1">IF(ISNUMBER(P2211),IF(P2211=100%,"CUMPLIDA",IF(AND(ISNUMBER(L2211),ISNUMBER(INDIRECT("FECHA_"&amp;$B2211,1))), IF(L2211&lt;=INDIRECT("FECHA_"&amp;$B2211,1),"INCUMPLIDA","PROCESO"), "VERIFICAR FECHA")),"SIN VALOR AVANCE")</f>
        <v>PROCESO</v>
      </c>
    </row>
    <row r="2212" spans="1:17" ht="165">
      <c r="A2212" s="271" t="s">
        <v>20</v>
      </c>
      <c r="B2212" s="272" t="s">
        <v>16</v>
      </c>
      <c r="C2212" s="545"/>
      <c r="D2212" s="545"/>
      <c r="E2212" s="534"/>
      <c r="F2212" s="560"/>
      <c r="G2212" s="274" t="s">
        <v>1066</v>
      </c>
      <c r="H2212" s="285" t="s">
        <v>1067</v>
      </c>
      <c r="I2212" s="266" t="s">
        <v>1068</v>
      </c>
      <c r="J2212" s="265">
        <v>1</v>
      </c>
      <c r="K2212" s="289">
        <v>45901</v>
      </c>
      <c r="L2212" s="289">
        <v>45991</v>
      </c>
      <c r="M2212" s="269">
        <f>(L2212-K2212)/7</f>
        <v>12.857142857142858</v>
      </c>
      <c r="N2212" s="270">
        <v>0</v>
      </c>
      <c r="O2212" s="266" t="s">
        <v>1069</v>
      </c>
      <c r="P2212" s="277">
        <f t="shared" si="88"/>
        <v>0</v>
      </c>
      <c r="Q2212" s="278" t="str" cm="1">
        <f t="array" aca="1" ref="Q2212" ca="1">IF(ISNUMBER(P2212),IF(P2212=100%,"CUMPLIDA",IF(AND(ISNUMBER(L2212),ISNUMBER(INDIRECT("FECHA_"&amp;$B2212,1))), IF(L2212&lt;=INDIRECT("FECHA_"&amp;$B2212,1),"INCUMPLIDA","PROCESO"), "VERIFICAR FECHA")),"SIN VALOR AVANCE")</f>
        <v>PROCESO</v>
      </c>
    </row>
    <row r="2213" spans="1:17" ht="180">
      <c r="A2213" s="271" t="s">
        <v>20</v>
      </c>
      <c r="B2213" s="272" t="s">
        <v>16</v>
      </c>
      <c r="C2213" s="545"/>
      <c r="D2213" s="545"/>
      <c r="E2213" s="534"/>
      <c r="F2213" s="560"/>
      <c r="G2213" s="314" t="s">
        <v>1070</v>
      </c>
      <c r="H2213" s="285" t="s">
        <v>1071</v>
      </c>
      <c r="I2213" s="266" t="s">
        <v>187</v>
      </c>
      <c r="J2213" s="265">
        <v>1</v>
      </c>
      <c r="K2213" s="289">
        <v>45901</v>
      </c>
      <c r="L2213" s="289">
        <v>46264</v>
      </c>
      <c r="M2213" s="269">
        <f>(L2213-K2213)/7</f>
        <v>51.857142857142854</v>
      </c>
      <c r="N2213" s="270">
        <v>0</v>
      </c>
      <c r="O2213" s="266" t="s">
        <v>1072</v>
      </c>
      <c r="P2213" s="277">
        <f t="shared" si="88"/>
        <v>0</v>
      </c>
      <c r="Q2213" s="278" t="str" cm="1">
        <f t="array" aca="1" ref="Q2213" ca="1">IF(ISNUMBER(P2213),IF(P2213=100%,"CUMPLIDA",IF(AND(ISNUMBER(L2213),ISNUMBER(INDIRECT("FECHA_"&amp;$B2213,1))), IF(L2213&lt;=INDIRECT("FECHA_"&amp;$B2213,1),"INCUMPLIDA","PROCESO"), "VERIFICAR FECHA")),"SIN VALOR AVANCE")</f>
        <v>PROCESO</v>
      </c>
    </row>
    <row r="2214" spans="1:17" ht="105">
      <c r="A2214" s="271" t="s">
        <v>20</v>
      </c>
      <c r="B2214" s="272" t="s">
        <v>16</v>
      </c>
      <c r="C2214" s="545" t="s">
        <v>1073</v>
      </c>
      <c r="D2214" s="545" t="s">
        <v>1022</v>
      </c>
      <c r="E2214" s="534" t="s">
        <v>1074</v>
      </c>
      <c r="F2214" s="560" t="s">
        <v>1075</v>
      </c>
      <c r="G2214" s="274" t="s">
        <v>1076</v>
      </c>
      <c r="H2214" s="266" t="s">
        <v>1077</v>
      </c>
      <c r="I2214" s="266" t="s">
        <v>1078</v>
      </c>
      <c r="J2214" s="265">
        <v>2</v>
      </c>
      <c r="K2214" s="289">
        <v>45901</v>
      </c>
      <c r="L2214" s="289">
        <v>46111</v>
      </c>
      <c r="M2214" s="269">
        <f t="shared" ref="M2214:M2217" si="89">(L2214-K2214)/7</f>
        <v>30</v>
      </c>
      <c r="N2214" s="270">
        <v>0</v>
      </c>
      <c r="O2214" s="266" t="s">
        <v>1079</v>
      </c>
      <c r="P2214" s="277">
        <f t="shared" si="88"/>
        <v>0</v>
      </c>
      <c r="Q2214" s="278" t="str" cm="1">
        <f t="array" aca="1" ref="Q2214" ca="1">IF(ISNUMBER(P2214),IF(P2214=100%,"CUMPLIDA",IF(AND(ISNUMBER(L2214),ISNUMBER(INDIRECT("FECHA_"&amp;$B2214,1))), IF(L2214&lt;=INDIRECT("FECHA_"&amp;$B2214,1),"INCUMPLIDA","PROCESO"), "VERIFICAR FECHA")),"SIN VALOR AVANCE")</f>
        <v>PROCESO</v>
      </c>
    </row>
    <row r="2215" spans="1:17" ht="90">
      <c r="A2215" s="271" t="s">
        <v>20</v>
      </c>
      <c r="B2215" s="272" t="s">
        <v>16</v>
      </c>
      <c r="C2215" s="545"/>
      <c r="D2215" s="545"/>
      <c r="E2215" s="534"/>
      <c r="F2215" s="560"/>
      <c r="G2215" s="301" t="s">
        <v>1029</v>
      </c>
      <c r="H2215" s="287" t="s">
        <v>1030</v>
      </c>
      <c r="I2215" s="266" t="s">
        <v>1031</v>
      </c>
      <c r="J2215" s="265">
        <v>1</v>
      </c>
      <c r="K2215" s="288">
        <v>45931</v>
      </c>
      <c r="L2215" s="288">
        <v>46203</v>
      </c>
      <c r="M2215" s="269">
        <f t="shared" si="89"/>
        <v>38.857142857142854</v>
      </c>
      <c r="N2215" s="270">
        <v>0</v>
      </c>
      <c r="O2215" s="266" t="s">
        <v>1080</v>
      </c>
      <c r="P2215" s="277">
        <f t="shared" si="88"/>
        <v>0</v>
      </c>
      <c r="Q2215" s="278" t="str" cm="1">
        <f t="array" aca="1" ref="Q2215" ca="1">IF(ISNUMBER(P2215),IF(P2215=100%,"CUMPLIDA",IF(AND(ISNUMBER(L2215),ISNUMBER(INDIRECT("FECHA_"&amp;$B2215,1))), IF(L2215&lt;=INDIRECT("FECHA_"&amp;$B2215,1),"INCUMPLIDA","PROCESO"), "VERIFICAR FECHA")),"SIN VALOR AVANCE")</f>
        <v>PROCESO</v>
      </c>
    </row>
    <row r="2216" spans="1:17" ht="150">
      <c r="A2216" s="271" t="s">
        <v>20</v>
      </c>
      <c r="B2216" s="272" t="s">
        <v>16</v>
      </c>
      <c r="C2216" s="545" t="s">
        <v>1081</v>
      </c>
      <c r="D2216" s="545" t="s">
        <v>1022</v>
      </c>
      <c r="E2216" s="534" t="s">
        <v>1082</v>
      </c>
      <c r="F2216" s="560" t="s">
        <v>1083</v>
      </c>
      <c r="G2216" s="274" t="s">
        <v>1084</v>
      </c>
      <c r="H2216" s="266" t="s">
        <v>1085</v>
      </c>
      <c r="I2216" s="318" t="s">
        <v>1086</v>
      </c>
      <c r="J2216" s="265">
        <v>3</v>
      </c>
      <c r="K2216" s="289">
        <v>45901</v>
      </c>
      <c r="L2216" s="289">
        <v>46203</v>
      </c>
      <c r="M2216" s="269">
        <f t="shared" si="89"/>
        <v>43.142857142857146</v>
      </c>
      <c r="N2216" s="270">
        <v>0</v>
      </c>
      <c r="O2216" s="266" t="s">
        <v>1087</v>
      </c>
      <c r="P2216" s="277">
        <f t="shared" si="88"/>
        <v>0</v>
      </c>
      <c r="Q2216" s="278" t="str" cm="1">
        <f t="array" aca="1" ref="Q2216" ca="1">IF(ISNUMBER(P2216),IF(P2216=100%,"CUMPLIDA",IF(AND(ISNUMBER(L2216),ISNUMBER(INDIRECT("FECHA_"&amp;$B2216,1))), IF(L2216&lt;=INDIRECT("FECHA_"&amp;$B2216,1),"INCUMPLIDA","PROCESO"), "VERIFICAR FECHA")),"SIN VALOR AVANCE")</f>
        <v>PROCESO</v>
      </c>
    </row>
    <row r="2217" spans="1:17" ht="75.75">
      <c r="A2217" s="271" t="s">
        <v>20</v>
      </c>
      <c r="B2217" s="272" t="s">
        <v>16</v>
      </c>
      <c r="C2217" s="545"/>
      <c r="D2217" s="545"/>
      <c r="E2217" s="534"/>
      <c r="F2217" s="560"/>
      <c r="G2217" s="274" t="s">
        <v>1088</v>
      </c>
      <c r="H2217" s="266" t="s">
        <v>1089</v>
      </c>
      <c r="I2217" s="318" t="s">
        <v>1090</v>
      </c>
      <c r="J2217" s="265">
        <v>9</v>
      </c>
      <c r="K2217" s="289">
        <v>45931</v>
      </c>
      <c r="L2217" s="289">
        <v>46203</v>
      </c>
      <c r="M2217" s="269">
        <f t="shared" si="89"/>
        <v>38.857142857142854</v>
      </c>
      <c r="N2217" s="270">
        <v>0</v>
      </c>
      <c r="O2217" s="266" t="s">
        <v>1091</v>
      </c>
      <c r="P2217" s="277">
        <f t="shared" si="88"/>
        <v>0</v>
      </c>
      <c r="Q2217" s="278" t="str" cm="1">
        <f t="array" aca="1" ref="Q2217" ca="1">IF(ISNUMBER(P2217),IF(P2217=100%,"CUMPLIDA",IF(AND(ISNUMBER(L2217),ISNUMBER(INDIRECT("FECHA_"&amp;$B2217,1))), IF(L2217&lt;=INDIRECT("FECHA_"&amp;$B2217,1),"INCUMPLIDA","PROCESO"), "VERIFICAR FECHA")),"SIN VALOR AVANCE")</f>
        <v>PROCESO</v>
      </c>
    </row>
    <row r="2218" spans="1:17" ht="135">
      <c r="A2218" s="271" t="s">
        <v>20</v>
      </c>
      <c r="B2218" s="272" t="s">
        <v>16</v>
      </c>
      <c r="C2218" s="545" t="s">
        <v>1092</v>
      </c>
      <c r="D2218" s="545" t="s">
        <v>1022</v>
      </c>
      <c r="E2218" s="534" t="s">
        <v>1093</v>
      </c>
      <c r="F2218" s="560" t="s">
        <v>1094</v>
      </c>
      <c r="G2218" s="301" t="s">
        <v>1063</v>
      </c>
      <c r="H2218" s="287" t="s">
        <v>1064</v>
      </c>
      <c r="I2218" s="266" t="s">
        <v>1027</v>
      </c>
      <c r="J2218" s="265">
        <v>1</v>
      </c>
      <c r="K2218" s="288">
        <v>45881</v>
      </c>
      <c r="L2218" s="288">
        <v>46081</v>
      </c>
      <c r="M2218" s="269">
        <f>(L2218-K2218)/7</f>
        <v>28.571428571428573</v>
      </c>
      <c r="N2218" s="270">
        <v>0</v>
      </c>
      <c r="O2218" s="266" t="s">
        <v>1095</v>
      </c>
      <c r="P2218" s="277">
        <f t="shared" si="88"/>
        <v>0</v>
      </c>
      <c r="Q2218" s="278" t="str" cm="1">
        <f t="array" aca="1" ref="Q2218" ca="1">IF(ISNUMBER(P2218),IF(P2218=100%,"CUMPLIDA",IF(AND(ISNUMBER(L2218),ISNUMBER(INDIRECT("FECHA_"&amp;$B2218,1))), IF(L2218&lt;=INDIRECT("FECHA_"&amp;$B2218,1),"INCUMPLIDA","PROCESO"), "VERIFICAR FECHA")),"SIN VALOR AVANCE")</f>
        <v>PROCESO</v>
      </c>
    </row>
    <row r="2219" spans="1:17" ht="120">
      <c r="A2219" s="271" t="s">
        <v>20</v>
      </c>
      <c r="B2219" s="272" t="s">
        <v>16</v>
      </c>
      <c r="C2219" s="545"/>
      <c r="D2219" s="545"/>
      <c r="E2219" s="534"/>
      <c r="F2219" s="560"/>
      <c r="G2219" s="274" t="s">
        <v>1096</v>
      </c>
      <c r="H2219" s="290" t="s">
        <v>1097</v>
      </c>
      <c r="I2219" s="266" t="s">
        <v>1047</v>
      </c>
      <c r="J2219" s="265">
        <v>1</v>
      </c>
      <c r="K2219" s="288">
        <v>45931</v>
      </c>
      <c r="L2219" s="288">
        <v>46142</v>
      </c>
      <c r="M2219" s="269">
        <f t="shared" ref="M2219" si="90">(L2219-K2219)/7</f>
        <v>30.142857142857142</v>
      </c>
      <c r="N2219" s="270">
        <v>0</v>
      </c>
      <c r="O2219" s="266" t="s">
        <v>1043</v>
      </c>
      <c r="P2219" s="277">
        <f t="shared" si="88"/>
        <v>0</v>
      </c>
      <c r="Q2219" s="278" t="str" cm="1">
        <f t="array" aca="1" ref="Q2219" ca="1">IF(ISNUMBER(P2219),IF(P2219=100%,"CUMPLIDA",IF(AND(ISNUMBER(L2219),ISNUMBER(INDIRECT("FECHA_"&amp;$B2219,1))), IF(L2219&lt;=INDIRECT("FECHA_"&amp;$B2219,1),"INCUMPLIDA","PROCESO"), "VERIFICAR FECHA")),"SIN VALOR AVANCE")</f>
        <v>PROCESO</v>
      </c>
    </row>
    <row r="2220" spans="1:17" ht="135.75">
      <c r="A2220" s="271" t="s">
        <v>20</v>
      </c>
      <c r="B2220" s="272" t="s">
        <v>16</v>
      </c>
      <c r="C2220" s="545"/>
      <c r="D2220" s="545"/>
      <c r="E2220" s="534"/>
      <c r="F2220" s="560"/>
      <c r="G2220" s="274" t="s">
        <v>1098</v>
      </c>
      <c r="H2220" s="290" t="s">
        <v>1099</v>
      </c>
      <c r="I2220" s="266" t="s">
        <v>1100</v>
      </c>
      <c r="J2220" s="265">
        <v>1</v>
      </c>
      <c r="K2220" s="288">
        <v>45901</v>
      </c>
      <c r="L2220" s="288">
        <v>46022</v>
      </c>
      <c r="M2220" s="269">
        <f>(L2220-K2220)/7</f>
        <v>17.285714285714285</v>
      </c>
      <c r="N2220" s="270">
        <v>0</v>
      </c>
      <c r="O2220" s="266" t="s">
        <v>1101</v>
      </c>
      <c r="P2220" s="277">
        <f t="shared" si="88"/>
        <v>0</v>
      </c>
      <c r="Q2220" s="278" t="str" cm="1">
        <f t="array" aca="1" ref="Q2220" ca="1">IF(ISNUMBER(P2220),IF(P2220=100%,"CUMPLIDA",IF(AND(ISNUMBER(L2220),ISNUMBER(INDIRECT("FECHA_"&amp;$B2220,1))), IF(L2220&lt;=INDIRECT("FECHA_"&amp;$B2220,1),"INCUMPLIDA","PROCESO"), "VERIFICAR FECHA")),"SIN VALOR AVANCE")</f>
        <v>PROCESO</v>
      </c>
    </row>
    <row r="2221" spans="1:17" ht="75">
      <c r="A2221" s="271" t="s">
        <v>20</v>
      </c>
      <c r="B2221" s="272" t="s">
        <v>16</v>
      </c>
      <c r="C2221" s="545" t="s">
        <v>1102</v>
      </c>
      <c r="D2221" s="545" t="s">
        <v>1022</v>
      </c>
      <c r="E2221" s="534" t="s">
        <v>1103</v>
      </c>
      <c r="F2221" s="560" t="s">
        <v>1104</v>
      </c>
      <c r="G2221" s="274" t="s">
        <v>1105</v>
      </c>
      <c r="H2221" s="266" t="s">
        <v>1106</v>
      </c>
      <c r="I2221" s="318" t="s">
        <v>1107</v>
      </c>
      <c r="J2221" s="440">
        <v>6</v>
      </c>
      <c r="K2221" s="289">
        <v>45884</v>
      </c>
      <c r="L2221" s="289">
        <v>46053</v>
      </c>
      <c r="M2221" s="269">
        <f t="shared" ref="M2221:M2238" si="91">(L2221-K2221)/7</f>
        <v>24.142857142857142</v>
      </c>
      <c r="N2221" s="270">
        <v>0</v>
      </c>
      <c r="O2221" s="266" t="s">
        <v>1108</v>
      </c>
      <c r="P2221" s="277">
        <f t="shared" si="88"/>
        <v>0</v>
      </c>
      <c r="Q2221" s="278" t="str" cm="1">
        <f t="array" aca="1" ref="Q2221" ca="1">IF(ISNUMBER(P2221),IF(P2221=100%,"CUMPLIDA",IF(AND(ISNUMBER(L2221),ISNUMBER(INDIRECT("FECHA_"&amp;$B2221,1))), IF(L2221&lt;=INDIRECT("FECHA_"&amp;$B2221,1),"INCUMPLIDA","PROCESO"), "VERIFICAR FECHA")),"SIN VALOR AVANCE")</f>
        <v>PROCESO</v>
      </c>
    </row>
    <row r="2222" spans="1:17" ht="91.5">
      <c r="A2222" s="271" t="s">
        <v>20</v>
      </c>
      <c r="B2222" s="272" t="s">
        <v>16</v>
      </c>
      <c r="C2222" s="545"/>
      <c r="D2222" s="545"/>
      <c r="E2222" s="534"/>
      <c r="F2222" s="560"/>
      <c r="G2222" s="274" t="s">
        <v>1109</v>
      </c>
      <c r="H2222" s="266" t="s">
        <v>1110</v>
      </c>
      <c r="I2222" s="318" t="s">
        <v>1031</v>
      </c>
      <c r="J2222" s="440">
        <v>1</v>
      </c>
      <c r="K2222" s="289">
        <v>45931</v>
      </c>
      <c r="L2222" s="289">
        <v>46112</v>
      </c>
      <c r="M2222" s="269">
        <f t="shared" si="91"/>
        <v>25.857142857142858</v>
      </c>
      <c r="N2222" s="270">
        <v>0</v>
      </c>
      <c r="O2222" s="291" t="s">
        <v>1111</v>
      </c>
      <c r="P2222" s="277">
        <f t="shared" si="88"/>
        <v>0</v>
      </c>
      <c r="Q2222" s="278" t="str" cm="1">
        <f t="array" aca="1" ref="Q2222" ca="1">IF(ISNUMBER(P2222),IF(P2222=100%,"CUMPLIDA",IF(AND(ISNUMBER(L2222),ISNUMBER(INDIRECT("FECHA_"&amp;$B2222,1))), IF(L2222&lt;=INDIRECT("FECHA_"&amp;$B2222,1),"INCUMPLIDA","PROCESO"), "VERIFICAR FECHA")),"SIN VALOR AVANCE")</f>
        <v>PROCESO</v>
      </c>
    </row>
    <row r="2223" spans="1:17" ht="165">
      <c r="A2223" s="271" t="s">
        <v>20</v>
      </c>
      <c r="B2223" s="272" t="s">
        <v>16</v>
      </c>
      <c r="C2223" s="545"/>
      <c r="D2223" s="545"/>
      <c r="E2223" s="534"/>
      <c r="F2223" s="560"/>
      <c r="G2223" s="274" t="s">
        <v>1112</v>
      </c>
      <c r="H2223" s="266" t="s">
        <v>1113</v>
      </c>
      <c r="I2223" s="266" t="s">
        <v>1031</v>
      </c>
      <c r="J2223" s="265">
        <v>1</v>
      </c>
      <c r="K2223" s="289">
        <v>45901</v>
      </c>
      <c r="L2223" s="289">
        <v>46234</v>
      </c>
      <c r="M2223" s="269">
        <f t="shared" si="91"/>
        <v>47.571428571428569</v>
      </c>
      <c r="N2223" s="270">
        <v>0</v>
      </c>
      <c r="O2223" s="266" t="s">
        <v>1114</v>
      </c>
      <c r="P2223" s="277">
        <f t="shared" si="88"/>
        <v>0</v>
      </c>
      <c r="Q2223" s="278" t="str" cm="1">
        <f t="array" aca="1" ref="Q2223" ca="1">IF(ISNUMBER(P2223),IF(P2223=100%,"CUMPLIDA",IF(AND(ISNUMBER(L2223),ISNUMBER(INDIRECT("FECHA_"&amp;$B2223,1))), IF(L2223&lt;=INDIRECT("FECHA_"&amp;$B2223,1),"INCUMPLIDA","PROCESO"), "VERIFICAR FECHA")),"SIN VALOR AVANCE")</f>
        <v>PROCESO</v>
      </c>
    </row>
    <row r="2224" spans="1:17" ht="60">
      <c r="A2224" s="271" t="s">
        <v>20</v>
      </c>
      <c r="B2224" s="272" t="s">
        <v>16</v>
      </c>
      <c r="C2224" s="545" t="s">
        <v>1115</v>
      </c>
      <c r="D2224" s="545" t="s">
        <v>1022</v>
      </c>
      <c r="E2224" s="534" t="s">
        <v>1116</v>
      </c>
      <c r="F2224" s="560" t="s">
        <v>1117</v>
      </c>
      <c r="G2224" s="340" t="s">
        <v>1118</v>
      </c>
      <c r="H2224" s="292" t="s">
        <v>1119</v>
      </c>
      <c r="I2224" s="342" t="s">
        <v>1120</v>
      </c>
      <c r="J2224" s="265">
        <v>1</v>
      </c>
      <c r="K2224" s="289">
        <v>45884</v>
      </c>
      <c r="L2224" s="289">
        <v>46053</v>
      </c>
      <c r="M2224" s="269">
        <f t="shared" si="91"/>
        <v>24.142857142857142</v>
      </c>
      <c r="N2224" s="270">
        <v>0</v>
      </c>
      <c r="O2224" s="266" t="s">
        <v>1108</v>
      </c>
      <c r="P2224" s="277">
        <f t="shared" si="88"/>
        <v>0</v>
      </c>
      <c r="Q2224" s="278" t="str" cm="1">
        <f t="array" aca="1" ref="Q2224" ca="1">IF(ISNUMBER(P2224),IF(P2224=100%,"CUMPLIDA",IF(AND(ISNUMBER(L2224),ISNUMBER(INDIRECT("FECHA_"&amp;$B2224,1))), IF(L2224&lt;=INDIRECT("FECHA_"&amp;$B2224,1),"INCUMPLIDA","PROCESO"), "VERIFICAR FECHA")),"SIN VALOR AVANCE")</f>
        <v>PROCESO</v>
      </c>
    </row>
    <row r="2225" spans="1:17" ht="180.75">
      <c r="A2225" s="271" t="s">
        <v>20</v>
      </c>
      <c r="B2225" s="272" t="s">
        <v>16</v>
      </c>
      <c r="C2225" s="545"/>
      <c r="D2225" s="545"/>
      <c r="E2225" s="534"/>
      <c r="F2225" s="560"/>
      <c r="G2225" s="274" t="s">
        <v>1121</v>
      </c>
      <c r="H2225" s="266" t="s">
        <v>1122</v>
      </c>
      <c r="I2225" s="266" t="s">
        <v>1123</v>
      </c>
      <c r="J2225" s="265">
        <v>1</v>
      </c>
      <c r="K2225" s="289">
        <v>46054</v>
      </c>
      <c r="L2225" s="289">
        <v>46081</v>
      </c>
      <c r="M2225" s="269">
        <f t="shared" si="91"/>
        <v>3.8571428571428572</v>
      </c>
      <c r="N2225" s="270">
        <v>0</v>
      </c>
      <c r="O2225" s="266" t="s">
        <v>1124</v>
      </c>
      <c r="P2225" s="277">
        <f t="shared" si="88"/>
        <v>0</v>
      </c>
      <c r="Q2225" s="278" t="str" cm="1">
        <f t="array" aca="1" ref="Q2225" ca="1">IF(ISNUMBER(P2225),IF(P2225=100%,"CUMPLIDA",IF(AND(ISNUMBER(L2225),ISNUMBER(INDIRECT("FECHA_"&amp;$B2225,1))), IF(L2225&lt;=INDIRECT("FECHA_"&amp;$B2225,1),"INCUMPLIDA","PROCESO"), "VERIFICAR FECHA")),"SIN VALOR AVANCE")</f>
        <v>PROCESO</v>
      </c>
    </row>
    <row r="2226" spans="1:17" ht="135.75">
      <c r="A2226" s="271" t="s">
        <v>20</v>
      </c>
      <c r="B2226" s="272" t="s">
        <v>16</v>
      </c>
      <c r="C2226" s="545"/>
      <c r="D2226" s="545"/>
      <c r="E2226" s="534"/>
      <c r="F2226" s="560"/>
      <c r="G2226" s="274" t="s">
        <v>1125</v>
      </c>
      <c r="H2226" s="285" t="s">
        <v>1126</v>
      </c>
      <c r="I2226" s="343" t="s">
        <v>1127</v>
      </c>
      <c r="J2226" s="265">
        <v>1</v>
      </c>
      <c r="K2226" s="289">
        <v>45901</v>
      </c>
      <c r="L2226" s="289">
        <v>46022</v>
      </c>
      <c r="M2226" s="269">
        <f t="shared" si="91"/>
        <v>17.285714285714285</v>
      </c>
      <c r="N2226" s="270">
        <v>0</v>
      </c>
      <c r="O2226" s="266" t="s">
        <v>1128</v>
      </c>
      <c r="P2226" s="277">
        <f t="shared" si="88"/>
        <v>0</v>
      </c>
      <c r="Q2226" s="278" t="str" cm="1">
        <f t="array" aca="1" ref="Q2226" ca="1">IF(ISNUMBER(P2226),IF(P2226=100%,"CUMPLIDA",IF(AND(ISNUMBER(L2226),ISNUMBER(INDIRECT("FECHA_"&amp;$B2226,1))), IF(L2226&lt;=INDIRECT("FECHA_"&amp;$B2226,1),"INCUMPLIDA","PROCESO"), "VERIFICAR FECHA")),"SIN VALOR AVANCE")</f>
        <v>PROCESO</v>
      </c>
    </row>
    <row r="2227" spans="1:17" ht="105.75">
      <c r="A2227" s="271" t="s">
        <v>20</v>
      </c>
      <c r="B2227" s="272" t="s">
        <v>16</v>
      </c>
      <c r="C2227" s="545"/>
      <c r="D2227" s="545"/>
      <c r="E2227" s="534"/>
      <c r="F2227" s="560"/>
      <c r="G2227" s="274" t="s">
        <v>1129</v>
      </c>
      <c r="H2227" s="266" t="s">
        <v>1130</v>
      </c>
      <c r="I2227" s="266" t="s">
        <v>1131</v>
      </c>
      <c r="J2227" s="265">
        <v>6</v>
      </c>
      <c r="K2227" s="289">
        <v>45901</v>
      </c>
      <c r="L2227" s="289">
        <v>46054</v>
      </c>
      <c r="M2227" s="269">
        <f t="shared" si="91"/>
        <v>21.857142857142858</v>
      </c>
      <c r="N2227" s="270">
        <v>0</v>
      </c>
      <c r="O2227" s="266" t="s">
        <v>1132</v>
      </c>
      <c r="P2227" s="277">
        <f t="shared" si="88"/>
        <v>0</v>
      </c>
      <c r="Q2227" s="278" t="str" cm="1">
        <f t="array" aca="1" ref="Q2227" ca="1">IF(ISNUMBER(P2227),IF(P2227=100%,"CUMPLIDA",IF(AND(ISNUMBER(L2227),ISNUMBER(INDIRECT("FECHA_"&amp;$B2227,1))), IF(L2227&lt;=INDIRECT("FECHA_"&amp;$B2227,1),"INCUMPLIDA","PROCESO"), "VERIFICAR FECHA")),"SIN VALOR AVANCE")</f>
        <v>PROCESO</v>
      </c>
    </row>
    <row r="2228" spans="1:17" ht="105.75">
      <c r="A2228" s="271" t="s">
        <v>20</v>
      </c>
      <c r="B2228" s="272" t="s">
        <v>16</v>
      </c>
      <c r="C2228" s="545" t="s">
        <v>1133</v>
      </c>
      <c r="D2228" s="545" t="s">
        <v>1022</v>
      </c>
      <c r="E2228" s="534" t="s">
        <v>1134</v>
      </c>
      <c r="F2228" s="560" t="s">
        <v>1135</v>
      </c>
      <c r="G2228" s="301" t="s">
        <v>1136</v>
      </c>
      <c r="H2228" s="287" t="s">
        <v>1137</v>
      </c>
      <c r="I2228" s="266" t="s">
        <v>206</v>
      </c>
      <c r="J2228" s="265">
        <v>1</v>
      </c>
      <c r="K2228" s="288">
        <v>45901</v>
      </c>
      <c r="L2228" s="288">
        <v>45961</v>
      </c>
      <c r="M2228" s="269">
        <f t="shared" si="91"/>
        <v>8.5714285714285712</v>
      </c>
      <c r="N2228" s="270">
        <v>0</v>
      </c>
      <c r="O2228" s="266" t="s">
        <v>1095</v>
      </c>
      <c r="P2228" s="277">
        <f t="shared" si="88"/>
        <v>0</v>
      </c>
      <c r="Q2228" s="278" t="str" cm="1">
        <f t="array" aca="1" ref="Q2228" ca="1">IF(ISNUMBER(P2228),IF(P2228=100%,"CUMPLIDA",IF(AND(ISNUMBER(L2228),ISNUMBER(INDIRECT("FECHA_"&amp;$B2228,1))), IF(L2228&lt;=INDIRECT("FECHA_"&amp;$B2228,1),"INCUMPLIDA","PROCESO"), "VERIFICAR FECHA")),"SIN VALOR AVANCE")</f>
        <v>PROCESO</v>
      </c>
    </row>
    <row r="2229" spans="1:17" ht="75">
      <c r="A2229" s="271" t="s">
        <v>20</v>
      </c>
      <c r="B2229" s="272" t="s">
        <v>16</v>
      </c>
      <c r="C2229" s="545"/>
      <c r="D2229" s="545"/>
      <c r="E2229" s="534"/>
      <c r="F2229" s="560"/>
      <c r="G2229" s="274" t="s">
        <v>1138</v>
      </c>
      <c r="H2229" s="266" t="s">
        <v>1139</v>
      </c>
      <c r="I2229" s="266" t="s">
        <v>1140</v>
      </c>
      <c r="J2229" s="265">
        <v>1</v>
      </c>
      <c r="K2229" s="289">
        <v>45839</v>
      </c>
      <c r="L2229" s="289">
        <v>45877</v>
      </c>
      <c r="M2229" s="269">
        <f t="shared" si="91"/>
        <v>5.4285714285714288</v>
      </c>
      <c r="N2229" s="270">
        <v>0</v>
      </c>
      <c r="O2229" s="266" t="s">
        <v>1141</v>
      </c>
      <c r="P2229" s="277">
        <f t="shared" si="88"/>
        <v>0</v>
      </c>
      <c r="Q2229" s="278" t="str" cm="1">
        <f t="array" aca="1" ref="Q2229" ca="1">IF(ISNUMBER(P2229),IF(P2229=100%,"CUMPLIDA",IF(AND(ISNUMBER(L2229),ISNUMBER(INDIRECT("FECHA_"&amp;$B2229,1))), IF(L2229&lt;=INDIRECT("FECHA_"&amp;$B2229,1),"INCUMPLIDA","PROCESO"), "VERIFICAR FECHA")),"SIN VALOR AVANCE")</f>
        <v>PROCESO</v>
      </c>
    </row>
    <row r="2230" spans="1:17" ht="135.75">
      <c r="A2230" s="271" t="s">
        <v>20</v>
      </c>
      <c r="B2230" s="272" t="s">
        <v>16</v>
      </c>
      <c r="C2230" s="545"/>
      <c r="D2230" s="545"/>
      <c r="E2230" s="534"/>
      <c r="F2230" s="560"/>
      <c r="G2230" s="274" t="s">
        <v>1098</v>
      </c>
      <c r="H2230" s="290" t="s">
        <v>1099</v>
      </c>
      <c r="I2230" s="266" t="s">
        <v>1100</v>
      </c>
      <c r="J2230" s="265">
        <v>1</v>
      </c>
      <c r="K2230" s="288">
        <v>45901</v>
      </c>
      <c r="L2230" s="288">
        <v>46022</v>
      </c>
      <c r="M2230" s="269">
        <f t="shared" si="91"/>
        <v>17.285714285714285</v>
      </c>
      <c r="N2230" s="270">
        <v>0</v>
      </c>
      <c r="O2230" s="266" t="s">
        <v>1101</v>
      </c>
      <c r="P2230" s="277">
        <f t="shared" si="88"/>
        <v>0</v>
      </c>
      <c r="Q2230" s="278" t="str" cm="1">
        <f t="array" aca="1" ref="Q2230" ca="1">IF(ISNUMBER(P2230),IF(P2230=100%,"CUMPLIDA",IF(AND(ISNUMBER(L2230),ISNUMBER(INDIRECT("FECHA_"&amp;$B2230,1))), IF(L2230&lt;=INDIRECT("FECHA_"&amp;$B2230,1),"INCUMPLIDA","PROCESO"), "VERIFICAR FECHA")),"SIN VALOR AVANCE")</f>
        <v>PROCESO</v>
      </c>
    </row>
    <row r="2231" spans="1:17" ht="75">
      <c r="A2231" s="271" t="s">
        <v>20</v>
      </c>
      <c r="B2231" s="272" t="s">
        <v>16</v>
      </c>
      <c r="C2231" s="545" t="s">
        <v>1142</v>
      </c>
      <c r="D2231" s="545" t="s">
        <v>1022</v>
      </c>
      <c r="E2231" s="534" t="s">
        <v>1143</v>
      </c>
      <c r="F2231" s="560" t="s">
        <v>1144</v>
      </c>
      <c r="G2231" s="274" t="s">
        <v>1145</v>
      </c>
      <c r="H2231" s="266" t="s">
        <v>1146</v>
      </c>
      <c r="I2231" s="266" t="s">
        <v>1147</v>
      </c>
      <c r="J2231" s="265">
        <v>6</v>
      </c>
      <c r="K2231" s="289">
        <v>45901</v>
      </c>
      <c r="L2231" s="289">
        <v>46054</v>
      </c>
      <c r="M2231" s="269">
        <f t="shared" si="91"/>
        <v>21.857142857142858</v>
      </c>
      <c r="N2231" s="270">
        <v>0</v>
      </c>
      <c r="O2231" s="266" t="s">
        <v>1148</v>
      </c>
      <c r="P2231" s="277">
        <f t="shared" si="88"/>
        <v>0</v>
      </c>
      <c r="Q2231" s="278" t="str" cm="1">
        <f t="array" aca="1" ref="Q2231" ca="1">IF(ISNUMBER(P2231),IF(P2231=100%,"CUMPLIDA",IF(AND(ISNUMBER(L2231),ISNUMBER(INDIRECT("FECHA_"&amp;$B2231,1))), IF(L2231&lt;=INDIRECT("FECHA_"&amp;$B2231,1),"INCUMPLIDA","PROCESO"), "VERIFICAR FECHA")),"SIN VALOR AVANCE")</f>
        <v>PROCESO</v>
      </c>
    </row>
    <row r="2232" spans="1:17" ht="105.75">
      <c r="A2232" s="271" t="s">
        <v>20</v>
      </c>
      <c r="B2232" s="272" t="s">
        <v>16</v>
      </c>
      <c r="C2232" s="545"/>
      <c r="D2232" s="545"/>
      <c r="E2232" s="534"/>
      <c r="F2232" s="560"/>
      <c r="G2232" s="274" t="s">
        <v>1149</v>
      </c>
      <c r="H2232" s="266" t="s">
        <v>1150</v>
      </c>
      <c r="I2232" s="266" t="s">
        <v>1151</v>
      </c>
      <c r="J2232" s="265">
        <v>5</v>
      </c>
      <c r="K2232" s="289">
        <v>45899</v>
      </c>
      <c r="L2232" s="289">
        <v>46022</v>
      </c>
      <c r="M2232" s="269">
        <f t="shared" si="91"/>
        <v>17.571428571428573</v>
      </c>
      <c r="N2232" s="270">
        <v>0</v>
      </c>
      <c r="O2232" s="266" t="s">
        <v>1152</v>
      </c>
      <c r="P2232" s="277">
        <f t="shared" si="88"/>
        <v>0</v>
      </c>
      <c r="Q2232" s="278" t="str" cm="1">
        <f t="array" aca="1" ref="Q2232" ca="1">IF(ISNUMBER(P2232),IF(P2232=100%,"CUMPLIDA",IF(AND(ISNUMBER(L2232),ISNUMBER(INDIRECT("FECHA_"&amp;$B2232,1))), IF(L2232&lt;=INDIRECT("FECHA_"&amp;$B2232,1),"INCUMPLIDA","PROCESO"), "VERIFICAR FECHA")),"SIN VALOR AVANCE")</f>
        <v>PROCESO</v>
      </c>
    </row>
    <row r="2233" spans="1:17" ht="105.75">
      <c r="A2233" s="519" t="s">
        <v>17</v>
      </c>
      <c r="B2233" s="293" t="s">
        <v>16</v>
      </c>
      <c r="C2233" s="558" t="s">
        <v>1153</v>
      </c>
      <c r="D2233" s="558" t="s">
        <v>1154</v>
      </c>
      <c r="E2233" s="556" t="s">
        <v>1155</v>
      </c>
      <c r="F2233" s="556" t="s">
        <v>1156</v>
      </c>
      <c r="G2233" s="556" t="s">
        <v>1157</v>
      </c>
      <c r="H2233" s="281" t="s">
        <v>1158</v>
      </c>
      <c r="I2233" s="281" t="s">
        <v>1159</v>
      </c>
      <c r="J2233" s="294">
        <v>2</v>
      </c>
      <c r="K2233" s="295">
        <v>45904</v>
      </c>
      <c r="L2233" s="295">
        <v>46057</v>
      </c>
      <c r="M2233" s="296">
        <f t="shared" si="91"/>
        <v>21.857142857142858</v>
      </c>
      <c r="N2233" s="297">
        <v>0</v>
      </c>
      <c r="O2233" s="281" t="s">
        <v>1160</v>
      </c>
      <c r="P2233" s="298">
        <f t="shared" si="88"/>
        <v>0</v>
      </c>
      <c r="Q2233" s="278" t="str" cm="1">
        <f t="array" aca="1" ref="Q2233" ca="1">IF(ISNUMBER(P2233),IF(P2233=100%,"CUMPLIDA",IF(AND(ISNUMBER(L2233),ISNUMBER(INDIRECT("FECHA_"&amp;$B2233,1))), IF(L2233&lt;=INDIRECT("FECHA_"&amp;$B2233,1),"INCUMPLIDA","PROCESO"), "VERIFICAR FECHA")),"SIN VALOR AVANCE")</f>
        <v>PROCESO</v>
      </c>
    </row>
    <row r="2234" spans="1:17" ht="105.75">
      <c r="A2234" s="519" t="s">
        <v>17</v>
      </c>
      <c r="B2234" s="293" t="s">
        <v>16</v>
      </c>
      <c r="C2234" s="558"/>
      <c r="D2234" s="558"/>
      <c r="E2234" s="556"/>
      <c r="F2234" s="556"/>
      <c r="G2234" s="556"/>
      <c r="H2234" s="281" t="s">
        <v>1161</v>
      </c>
      <c r="I2234" s="281" t="s">
        <v>1162</v>
      </c>
      <c r="J2234" s="294">
        <v>6</v>
      </c>
      <c r="K2234" s="295">
        <v>45904</v>
      </c>
      <c r="L2234" s="295">
        <v>46057</v>
      </c>
      <c r="M2234" s="296">
        <f t="shared" si="91"/>
        <v>21.857142857142858</v>
      </c>
      <c r="N2234" s="297">
        <v>0</v>
      </c>
      <c r="O2234" s="281" t="s">
        <v>1160</v>
      </c>
      <c r="P2234" s="298">
        <f t="shared" si="88"/>
        <v>0</v>
      </c>
      <c r="Q2234" s="278" t="str" cm="1">
        <f t="array" aca="1" ref="Q2234" ca="1">IF(ISNUMBER(P2234),IF(P2234=100%,"CUMPLIDA",IF(AND(ISNUMBER(L2234),ISNUMBER(INDIRECT("FECHA_"&amp;$B2234,1))), IF(L2234&lt;=INDIRECT("FECHA_"&amp;$B2234,1),"INCUMPLIDA","PROCESO"), "VERIFICAR FECHA")),"SIN VALOR AVANCE")</f>
        <v>PROCESO</v>
      </c>
    </row>
    <row r="2235" spans="1:17" ht="105.75">
      <c r="A2235" s="519" t="s">
        <v>17</v>
      </c>
      <c r="B2235" s="293" t="s">
        <v>16</v>
      </c>
      <c r="C2235" s="558"/>
      <c r="D2235" s="558"/>
      <c r="E2235" s="556"/>
      <c r="F2235" s="556"/>
      <c r="G2235" s="280" t="s">
        <v>1163</v>
      </c>
      <c r="H2235" s="281" t="s">
        <v>1164</v>
      </c>
      <c r="I2235" s="281" t="s">
        <v>1165</v>
      </c>
      <c r="J2235" s="294">
        <v>6</v>
      </c>
      <c r="K2235" s="295">
        <v>45904</v>
      </c>
      <c r="L2235" s="295">
        <v>46053</v>
      </c>
      <c r="M2235" s="296">
        <f t="shared" si="91"/>
        <v>21.285714285714285</v>
      </c>
      <c r="N2235" s="297">
        <v>0</v>
      </c>
      <c r="O2235" s="281" t="s">
        <v>1160</v>
      </c>
      <c r="P2235" s="298">
        <f t="shared" si="88"/>
        <v>0</v>
      </c>
      <c r="Q2235" s="278" t="str" cm="1">
        <f t="array" aca="1" ref="Q2235" ca="1">IF(ISNUMBER(P2235),IF(P2235=100%,"CUMPLIDA",IF(AND(ISNUMBER(L2235),ISNUMBER(INDIRECT("FECHA_"&amp;$B2235,1))), IF(L2235&lt;=INDIRECT("FECHA_"&amp;$B2235,1),"INCUMPLIDA","PROCESO"), "VERIFICAR FECHA")),"SIN VALOR AVANCE")</f>
        <v>PROCESO</v>
      </c>
    </row>
    <row r="2236" spans="1:17" ht="90">
      <c r="A2236" s="519" t="s">
        <v>17</v>
      </c>
      <c r="B2236" s="293" t="s">
        <v>16</v>
      </c>
      <c r="C2236" s="558" t="s">
        <v>1166</v>
      </c>
      <c r="D2236" s="558" t="s">
        <v>1154</v>
      </c>
      <c r="E2236" s="556" t="s">
        <v>1167</v>
      </c>
      <c r="F2236" s="556" t="s">
        <v>1168</v>
      </c>
      <c r="G2236" s="280" t="s">
        <v>1169</v>
      </c>
      <c r="H2236" s="281" t="s">
        <v>1170</v>
      </c>
      <c r="I2236" s="281" t="s">
        <v>1171</v>
      </c>
      <c r="J2236" s="294">
        <v>2</v>
      </c>
      <c r="K2236" s="295">
        <v>45931</v>
      </c>
      <c r="L2236" s="295">
        <v>46203</v>
      </c>
      <c r="M2236" s="296">
        <f t="shared" si="91"/>
        <v>38.857142857142854</v>
      </c>
      <c r="N2236" s="297">
        <v>0</v>
      </c>
      <c r="O2236" s="281" t="s">
        <v>1172</v>
      </c>
      <c r="P2236" s="298">
        <f t="shared" si="88"/>
        <v>0</v>
      </c>
      <c r="Q2236" s="278" t="str" cm="1">
        <f t="array" aca="1" ref="Q2236" ca="1">IF(ISNUMBER(P2236),IF(P2236=100%,"CUMPLIDA",IF(AND(ISNUMBER(L2236),ISNUMBER(INDIRECT("FECHA_"&amp;$B2236,1))), IF(L2236&lt;=INDIRECT("FECHA_"&amp;$B2236,1),"INCUMPLIDA","PROCESO"), "VERIFICAR FECHA")),"SIN VALOR AVANCE")</f>
        <v>PROCESO</v>
      </c>
    </row>
    <row r="2237" spans="1:17" ht="150.75">
      <c r="A2237" s="519" t="s">
        <v>17</v>
      </c>
      <c r="B2237" s="293" t="s">
        <v>16</v>
      </c>
      <c r="C2237" s="558"/>
      <c r="D2237" s="558"/>
      <c r="E2237" s="556"/>
      <c r="F2237" s="556"/>
      <c r="G2237" s="280" t="s">
        <v>1173</v>
      </c>
      <c r="H2237" s="281" t="s">
        <v>1174</v>
      </c>
      <c r="I2237" s="281" t="s">
        <v>1175</v>
      </c>
      <c r="J2237" s="294">
        <v>3</v>
      </c>
      <c r="K2237" s="295">
        <v>45931</v>
      </c>
      <c r="L2237" s="295">
        <v>46234</v>
      </c>
      <c r="M2237" s="296">
        <f t="shared" si="91"/>
        <v>43.285714285714285</v>
      </c>
      <c r="N2237" s="297">
        <v>0</v>
      </c>
      <c r="O2237" s="281" t="s">
        <v>1176</v>
      </c>
      <c r="P2237" s="298">
        <f t="shared" si="88"/>
        <v>0</v>
      </c>
      <c r="Q2237" s="278" t="str" cm="1">
        <f t="array" aca="1" ref="Q2237" ca="1">IF(ISNUMBER(P2237),IF(P2237=100%,"CUMPLIDA",IF(AND(ISNUMBER(L2237),ISNUMBER(INDIRECT("FECHA_"&amp;$B2237,1))), IF(L2237&lt;=INDIRECT("FECHA_"&amp;$B2237,1),"INCUMPLIDA","PROCESO"), "VERIFICAR FECHA")),"SIN VALOR AVANCE")</f>
        <v>PROCESO</v>
      </c>
    </row>
    <row r="2238" spans="1:17" ht="150.75">
      <c r="A2238" s="519" t="s">
        <v>17</v>
      </c>
      <c r="B2238" s="293" t="s">
        <v>16</v>
      </c>
      <c r="C2238" s="558"/>
      <c r="D2238" s="558"/>
      <c r="E2238" s="556"/>
      <c r="F2238" s="556"/>
      <c r="G2238" s="280"/>
      <c r="H2238" s="281" t="s">
        <v>1177</v>
      </c>
      <c r="I2238" s="281" t="s">
        <v>1178</v>
      </c>
      <c r="J2238" s="294">
        <v>6</v>
      </c>
      <c r="K2238" s="295">
        <v>45931</v>
      </c>
      <c r="L2238" s="295">
        <v>46142</v>
      </c>
      <c r="M2238" s="296">
        <f t="shared" si="91"/>
        <v>30.142857142857142</v>
      </c>
      <c r="N2238" s="297">
        <v>0</v>
      </c>
      <c r="O2238" s="281" t="s">
        <v>1176</v>
      </c>
      <c r="P2238" s="298">
        <f t="shared" si="88"/>
        <v>0</v>
      </c>
      <c r="Q2238" s="278" t="str" cm="1">
        <f t="array" aca="1" ref="Q2238" ca="1">IF(ISNUMBER(P2238),IF(P2238=100%,"CUMPLIDA",IF(AND(ISNUMBER(L2238),ISNUMBER(INDIRECT("FECHA_"&amp;$B2238,1))), IF(L2238&lt;=INDIRECT("FECHA_"&amp;$B2238,1),"INCUMPLIDA","PROCESO"), "VERIFICAR FECHA")),"SIN VALOR AVANCE")</f>
        <v>PROCESO</v>
      </c>
    </row>
    <row r="2239" spans="1:17" ht="120.75">
      <c r="A2239" s="519" t="s">
        <v>17</v>
      </c>
      <c r="B2239" s="293" t="s">
        <v>16</v>
      </c>
      <c r="C2239" s="558" t="s">
        <v>1179</v>
      </c>
      <c r="D2239" s="558" t="s">
        <v>1154</v>
      </c>
      <c r="E2239" s="556" t="s">
        <v>1180</v>
      </c>
      <c r="F2239" s="556" t="s">
        <v>1181</v>
      </c>
      <c r="G2239" s="559" t="s">
        <v>1182</v>
      </c>
      <c r="H2239" s="446" t="s">
        <v>1183</v>
      </c>
      <c r="I2239" s="447" t="s">
        <v>1184</v>
      </c>
      <c r="J2239" s="294">
        <v>2</v>
      </c>
      <c r="K2239" s="295">
        <v>45901</v>
      </c>
      <c r="L2239" s="295">
        <v>46112</v>
      </c>
      <c r="M2239" s="296">
        <f>(L2239-K2239)/7</f>
        <v>30.142857142857142</v>
      </c>
      <c r="N2239" s="297">
        <v>0</v>
      </c>
      <c r="O2239" s="281" t="s">
        <v>1185</v>
      </c>
      <c r="P2239" s="298">
        <f t="shared" si="88"/>
        <v>0</v>
      </c>
      <c r="Q2239" s="278" t="str" cm="1">
        <f t="array" aca="1" ref="Q2239" ca="1">IF(ISNUMBER(P2239),IF(P2239=100%,"CUMPLIDA",IF(AND(ISNUMBER(L2239),ISNUMBER(INDIRECT("FECHA_"&amp;$B2239,1))), IF(L2239&lt;=INDIRECT("FECHA_"&amp;$B2239,1),"INCUMPLIDA","PROCESO"), "VERIFICAR FECHA")),"SIN VALOR AVANCE")</f>
        <v>PROCESO</v>
      </c>
    </row>
    <row r="2240" spans="1:17" ht="120.75">
      <c r="A2240" s="519" t="s">
        <v>17</v>
      </c>
      <c r="B2240" s="293" t="s">
        <v>16</v>
      </c>
      <c r="C2240" s="558"/>
      <c r="D2240" s="558"/>
      <c r="E2240" s="556"/>
      <c r="F2240" s="556"/>
      <c r="G2240" s="559"/>
      <c r="H2240" s="281" t="s">
        <v>1186</v>
      </c>
      <c r="I2240" s="447" t="s">
        <v>1187</v>
      </c>
      <c r="J2240" s="294">
        <v>2</v>
      </c>
      <c r="K2240" s="295">
        <v>45901</v>
      </c>
      <c r="L2240" s="295">
        <v>46112</v>
      </c>
      <c r="M2240" s="296">
        <f>(L2240-K2240)/7</f>
        <v>30.142857142857142</v>
      </c>
      <c r="N2240" s="297">
        <v>0</v>
      </c>
      <c r="O2240" s="281" t="s">
        <v>1185</v>
      </c>
      <c r="P2240" s="298">
        <f t="shared" si="88"/>
        <v>0</v>
      </c>
      <c r="Q2240" s="278" t="str" cm="1">
        <f t="array" aca="1" ref="Q2240" ca="1">IF(ISNUMBER(P2240),IF(P2240=100%,"CUMPLIDA",IF(AND(ISNUMBER(L2240),ISNUMBER(INDIRECT("FECHA_"&amp;$B2240,1))), IF(L2240&lt;=INDIRECT("FECHA_"&amp;$B2240,1),"INCUMPLIDA","PROCESO"), "VERIFICAR FECHA")),"SIN VALOR AVANCE")</f>
        <v>PROCESO</v>
      </c>
    </row>
    <row r="2241" spans="1:17" ht="120.75">
      <c r="A2241" s="519" t="s">
        <v>17</v>
      </c>
      <c r="B2241" s="293" t="s">
        <v>16</v>
      </c>
      <c r="C2241" s="558"/>
      <c r="D2241" s="558"/>
      <c r="E2241" s="556"/>
      <c r="F2241" s="556"/>
      <c r="G2241" s="445" t="s">
        <v>1188</v>
      </c>
      <c r="H2241" s="446" t="s">
        <v>1189</v>
      </c>
      <c r="I2241" s="447" t="s">
        <v>1127</v>
      </c>
      <c r="J2241" s="294">
        <v>2</v>
      </c>
      <c r="K2241" s="295">
        <v>45901</v>
      </c>
      <c r="L2241" s="295">
        <v>46112</v>
      </c>
      <c r="M2241" s="296">
        <f>(L2241-K2241)/7</f>
        <v>30.142857142857142</v>
      </c>
      <c r="N2241" s="297">
        <v>0</v>
      </c>
      <c r="O2241" s="281" t="s">
        <v>1185</v>
      </c>
      <c r="P2241" s="298">
        <f t="shared" si="88"/>
        <v>0</v>
      </c>
      <c r="Q2241" s="278" t="str" cm="1">
        <f t="array" aca="1" ref="Q2241" ca="1">IF(ISNUMBER(P2241),IF(P2241=100%,"CUMPLIDA",IF(AND(ISNUMBER(L2241),ISNUMBER(INDIRECT("FECHA_"&amp;$B2241,1))), IF(L2241&lt;=INDIRECT("FECHA_"&amp;$B2241,1),"INCUMPLIDA","PROCESO"), "VERIFICAR FECHA")),"SIN VALOR AVANCE")</f>
        <v>PROCESO</v>
      </c>
    </row>
    <row r="2242" spans="1:17" ht="135.75">
      <c r="A2242" s="519" t="s">
        <v>17</v>
      </c>
      <c r="B2242" s="293" t="s">
        <v>16</v>
      </c>
      <c r="C2242" s="558" t="s">
        <v>1190</v>
      </c>
      <c r="D2242" s="558" t="s">
        <v>1154</v>
      </c>
      <c r="E2242" s="556" t="s">
        <v>1191</v>
      </c>
      <c r="F2242" s="556" t="s">
        <v>1192</v>
      </c>
      <c r="G2242" s="280" t="s">
        <v>1193</v>
      </c>
      <c r="H2242" s="281" t="s">
        <v>1194</v>
      </c>
      <c r="I2242" s="281" t="s">
        <v>1195</v>
      </c>
      <c r="J2242" s="294">
        <v>6</v>
      </c>
      <c r="K2242" s="295">
        <v>45931</v>
      </c>
      <c r="L2242" s="295">
        <v>46112</v>
      </c>
      <c r="M2242" s="296">
        <f>(L2242-K2242)/7</f>
        <v>25.857142857142858</v>
      </c>
      <c r="N2242" s="297">
        <v>0</v>
      </c>
      <c r="O2242" s="281" t="s">
        <v>1196</v>
      </c>
      <c r="P2242" s="298">
        <f t="shared" si="88"/>
        <v>0</v>
      </c>
      <c r="Q2242" s="278" t="str" cm="1">
        <f t="array" aca="1" ref="Q2242" ca="1">IF(ISNUMBER(P2242),IF(P2242=100%,"CUMPLIDA",IF(AND(ISNUMBER(L2242),ISNUMBER(INDIRECT("FECHA_"&amp;$B2242,1))), IF(L2242&lt;=INDIRECT("FECHA_"&amp;$B2242,1),"INCUMPLIDA","PROCESO"), "VERIFICAR FECHA")),"SIN VALOR AVANCE")</f>
        <v>PROCESO</v>
      </c>
    </row>
    <row r="2243" spans="1:17" ht="165">
      <c r="A2243" s="519" t="s">
        <v>17</v>
      </c>
      <c r="B2243" s="293" t="s">
        <v>16</v>
      </c>
      <c r="C2243" s="558"/>
      <c r="D2243" s="558"/>
      <c r="E2243" s="556"/>
      <c r="F2243" s="556"/>
      <c r="G2243" s="280" t="s">
        <v>1197</v>
      </c>
      <c r="H2243" s="448" t="s">
        <v>1198</v>
      </c>
      <c r="I2243" s="281" t="s">
        <v>1199</v>
      </c>
      <c r="J2243" s="294">
        <v>2</v>
      </c>
      <c r="K2243" s="295">
        <v>45931</v>
      </c>
      <c r="L2243" s="295">
        <v>46112</v>
      </c>
      <c r="M2243" s="296">
        <f>(L2243-K2243)/7</f>
        <v>25.857142857142858</v>
      </c>
      <c r="N2243" s="297">
        <v>0</v>
      </c>
      <c r="O2243" s="281" t="s">
        <v>1196</v>
      </c>
      <c r="P2243" s="298">
        <f t="shared" si="88"/>
        <v>0</v>
      </c>
      <c r="Q2243" s="278" t="str" cm="1">
        <f t="array" aca="1" ref="Q2243" ca="1">IF(ISNUMBER(P2243),IF(P2243=100%,"CUMPLIDA",IF(AND(ISNUMBER(L2243),ISNUMBER(INDIRECT("FECHA_"&amp;$B2243,1))), IF(L2243&lt;=INDIRECT("FECHA_"&amp;$B2243,1),"INCUMPLIDA","PROCESO"), "VERIFICAR FECHA")),"SIN VALOR AVANCE")</f>
        <v>PROCESO</v>
      </c>
    </row>
    <row r="2244" spans="1:17" ht="150.75">
      <c r="A2244" s="519" t="s">
        <v>17</v>
      </c>
      <c r="B2244" s="293" t="s">
        <v>16</v>
      </c>
      <c r="C2244" s="558"/>
      <c r="D2244" s="558"/>
      <c r="E2244" s="556"/>
      <c r="F2244" s="556"/>
      <c r="G2244" s="280" t="s">
        <v>1200</v>
      </c>
      <c r="H2244" s="281" t="s">
        <v>1201</v>
      </c>
      <c r="I2244" s="281" t="s">
        <v>1202</v>
      </c>
      <c r="J2244" s="294">
        <v>5</v>
      </c>
      <c r="K2244" s="295">
        <v>45931</v>
      </c>
      <c r="L2244" s="295">
        <v>46112</v>
      </c>
      <c r="M2244" s="296">
        <f>+(L2244-K2244)/7</f>
        <v>25.857142857142858</v>
      </c>
      <c r="N2244" s="297">
        <v>0</v>
      </c>
      <c r="O2244" s="281" t="s">
        <v>1203</v>
      </c>
      <c r="P2244" s="298">
        <f t="shared" si="88"/>
        <v>0</v>
      </c>
      <c r="Q2244" s="278" t="str" cm="1">
        <f t="array" aca="1" ref="Q2244" ca="1">IF(ISNUMBER(P2244),IF(P2244=100%,"CUMPLIDA",IF(AND(ISNUMBER(L2244),ISNUMBER(INDIRECT("FECHA_"&amp;$B2244,1))), IF(L2244&lt;=INDIRECT("FECHA_"&amp;$B2244,1),"INCUMPLIDA","PROCESO"), "VERIFICAR FECHA")),"SIN VALOR AVANCE")</f>
        <v>PROCESO</v>
      </c>
    </row>
    <row r="2245" spans="1:17" ht="105.75">
      <c r="A2245" s="519" t="s">
        <v>17</v>
      </c>
      <c r="B2245" s="293" t="s">
        <v>16</v>
      </c>
      <c r="C2245" s="558" t="s">
        <v>1204</v>
      </c>
      <c r="D2245" s="558" t="s">
        <v>1154</v>
      </c>
      <c r="E2245" s="556" t="s">
        <v>1205</v>
      </c>
      <c r="F2245" s="556" t="s">
        <v>1206</v>
      </c>
      <c r="G2245" s="556" t="s">
        <v>1207</v>
      </c>
      <c r="H2245" s="281" t="s">
        <v>1208</v>
      </c>
      <c r="I2245" s="281" t="s">
        <v>1209</v>
      </c>
      <c r="J2245" s="299">
        <v>1</v>
      </c>
      <c r="K2245" s="268">
        <v>45869</v>
      </c>
      <c r="L2245" s="295">
        <v>46112</v>
      </c>
      <c r="M2245" s="296">
        <f>(L2245-K2245)/7</f>
        <v>34.714285714285715</v>
      </c>
      <c r="N2245" s="300">
        <v>0</v>
      </c>
      <c r="O2245" s="281" t="s">
        <v>1210</v>
      </c>
      <c r="P2245" s="298">
        <f t="shared" si="88"/>
        <v>0</v>
      </c>
      <c r="Q2245" s="278" t="str" cm="1">
        <f t="array" aca="1" ref="Q2245" ca="1">IF(ISNUMBER(P2245),IF(P2245=100%,"CUMPLIDA",IF(AND(ISNUMBER(L2245),ISNUMBER(INDIRECT("FECHA_"&amp;$B2245,1))), IF(L2245&lt;=INDIRECT("FECHA_"&amp;$B2245,1),"INCUMPLIDA","PROCESO"), "VERIFICAR FECHA")),"SIN VALOR AVANCE")</f>
        <v>PROCESO</v>
      </c>
    </row>
    <row r="2246" spans="1:17" ht="105.75">
      <c r="A2246" s="519" t="s">
        <v>17</v>
      </c>
      <c r="B2246" s="293" t="s">
        <v>16</v>
      </c>
      <c r="C2246" s="558"/>
      <c r="D2246" s="558"/>
      <c r="E2246" s="556"/>
      <c r="F2246" s="556"/>
      <c r="G2246" s="556"/>
      <c r="H2246" s="281" t="s">
        <v>1211</v>
      </c>
      <c r="I2246" s="281" t="s">
        <v>1212</v>
      </c>
      <c r="J2246" s="294">
        <v>2</v>
      </c>
      <c r="K2246" s="268">
        <v>45869</v>
      </c>
      <c r="L2246" s="295">
        <v>46112</v>
      </c>
      <c r="M2246" s="296">
        <f>(L2246-K2246)/7</f>
        <v>34.714285714285715</v>
      </c>
      <c r="N2246" s="300">
        <v>0</v>
      </c>
      <c r="O2246" s="281" t="s">
        <v>1210</v>
      </c>
      <c r="P2246" s="298">
        <f t="shared" si="88"/>
        <v>0</v>
      </c>
      <c r="Q2246" s="278" t="str" cm="1">
        <f t="array" aca="1" ref="Q2246" ca="1">IF(ISNUMBER(P2246),IF(P2246=100%,"CUMPLIDA",IF(AND(ISNUMBER(L2246),ISNUMBER(INDIRECT("FECHA_"&amp;$B2246,1))), IF(L2246&lt;=INDIRECT("FECHA_"&amp;$B2246,1),"INCUMPLIDA","PROCESO"), "VERIFICAR FECHA")),"SIN VALOR AVANCE")</f>
        <v>PROCESO</v>
      </c>
    </row>
    <row r="2247" spans="1:17" ht="105.75">
      <c r="A2247" s="519" t="s">
        <v>17</v>
      </c>
      <c r="B2247" s="293" t="s">
        <v>16</v>
      </c>
      <c r="C2247" s="558" t="s">
        <v>1213</v>
      </c>
      <c r="D2247" s="558" t="s">
        <v>1154</v>
      </c>
      <c r="E2247" s="556" t="s">
        <v>1214</v>
      </c>
      <c r="F2247" s="556" t="s">
        <v>1215</v>
      </c>
      <c r="G2247" s="280" t="s">
        <v>1216</v>
      </c>
      <c r="H2247" s="281" t="s">
        <v>129</v>
      </c>
      <c r="I2247" s="281" t="s">
        <v>1217</v>
      </c>
      <c r="J2247" s="294">
        <v>15</v>
      </c>
      <c r="K2247" s="295">
        <v>46113</v>
      </c>
      <c r="L2247" s="295">
        <v>47483</v>
      </c>
      <c r="M2247" s="296">
        <f t="shared" ref="M2247:M2249" si="92">(L2247-K2247)/7</f>
        <v>195.71428571428572</v>
      </c>
      <c r="N2247" s="297">
        <v>0</v>
      </c>
      <c r="O2247" s="281" t="s">
        <v>1218</v>
      </c>
      <c r="P2247" s="298">
        <f t="shared" si="88"/>
        <v>0</v>
      </c>
      <c r="Q2247" s="278" t="str" cm="1">
        <f t="array" aca="1" ref="Q2247" ca="1">IF(ISNUMBER(P2247),IF(P2247=100%,"CUMPLIDA",IF(AND(ISNUMBER(L2247),ISNUMBER(INDIRECT("FECHA_"&amp;$B2247,1))), IF(L2247&lt;=INDIRECT("FECHA_"&amp;$B2247,1),"INCUMPLIDA","PROCESO"), "VERIFICAR FECHA")),"SIN VALOR AVANCE")</f>
        <v>PROCESO</v>
      </c>
    </row>
    <row r="2248" spans="1:17" ht="105.75">
      <c r="A2248" s="519" t="s">
        <v>17</v>
      </c>
      <c r="B2248" s="293" t="s">
        <v>16</v>
      </c>
      <c r="C2248" s="558"/>
      <c r="D2248" s="558"/>
      <c r="E2248" s="556"/>
      <c r="F2248" s="556"/>
      <c r="G2248" s="280" t="s">
        <v>1219</v>
      </c>
      <c r="H2248" s="281" t="s">
        <v>132</v>
      </c>
      <c r="I2248" s="281" t="s">
        <v>133</v>
      </c>
      <c r="J2248" s="294">
        <v>1</v>
      </c>
      <c r="K2248" s="295">
        <v>46113</v>
      </c>
      <c r="L2248" s="295">
        <v>47483</v>
      </c>
      <c r="M2248" s="296">
        <f t="shared" si="92"/>
        <v>195.71428571428572</v>
      </c>
      <c r="N2248" s="297">
        <v>0</v>
      </c>
      <c r="O2248" s="281" t="s">
        <v>1218</v>
      </c>
      <c r="P2248" s="298">
        <f t="shared" si="88"/>
        <v>0</v>
      </c>
      <c r="Q2248" s="278" t="str" cm="1">
        <f t="array" aca="1" ref="Q2248" ca="1">IF(ISNUMBER(P2248),IF(P2248=100%,"CUMPLIDA",IF(AND(ISNUMBER(L2248),ISNUMBER(INDIRECT("FECHA_"&amp;$B2248,1))), IF(L2248&lt;=INDIRECT("FECHA_"&amp;$B2248,1),"INCUMPLIDA","PROCESO"), "VERIFICAR FECHA")),"SIN VALOR AVANCE")</f>
        <v>PROCESO</v>
      </c>
    </row>
    <row r="2249" spans="1:17" ht="135">
      <c r="A2249" s="519" t="s">
        <v>17</v>
      </c>
      <c r="B2249" s="293" t="s">
        <v>16</v>
      </c>
      <c r="C2249" s="558"/>
      <c r="D2249" s="558"/>
      <c r="E2249" s="556"/>
      <c r="F2249" s="556"/>
      <c r="G2249" s="280" t="s">
        <v>1220</v>
      </c>
      <c r="H2249" s="281" t="s">
        <v>135</v>
      </c>
      <c r="I2249" s="281" t="s">
        <v>136</v>
      </c>
      <c r="J2249" s="294">
        <v>2</v>
      </c>
      <c r="K2249" s="295">
        <v>46113</v>
      </c>
      <c r="L2249" s="295">
        <v>47483</v>
      </c>
      <c r="M2249" s="296">
        <f t="shared" si="92"/>
        <v>195.71428571428572</v>
      </c>
      <c r="N2249" s="297">
        <v>0</v>
      </c>
      <c r="O2249" s="281" t="s">
        <v>1218</v>
      </c>
      <c r="P2249" s="298">
        <f t="shared" si="88"/>
        <v>0</v>
      </c>
      <c r="Q2249" s="278" t="str" cm="1">
        <f t="array" aca="1" ref="Q2249" ca="1">IF(ISNUMBER(P2249),IF(P2249=100%,"CUMPLIDA",IF(AND(ISNUMBER(L2249),ISNUMBER(INDIRECT("FECHA_"&amp;$B2249,1))), IF(L2249&lt;=INDIRECT("FECHA_"&amp;$B2249,1),"INCUMPLIDA","PROCESO"), "VERIFICAR FECHA")),"SIN VALOR AVANCE")</f>
        <v>PROCESO</v>
      </c>
    </row>
    <row r="2250" spans="1:17" ht="105.75">
      <c r="A2250" s="519" t="s">
        <v>17</v>
      </c>
      <c r="B2250" s="293" t="s">
        <v>16</v>
      </c>
      <c r="C2250" s="558" t="s">
        <v>1221</v>
      </c>
      <c r="D2250" s="558" t="s">
        <v>1154</v>
      </c>
      <c r="E2250" s="556" t="s">
        <v>1222</v>
      </c>
      <c r="F2250" s="556" t="s">
        <v>1223</v>
      </c>
      <c r="G2250" s="280" t="s">
        <v>1224</v>
      </c>
      <c r="H2250" s="281" t="s">
        <v>1225</v>
      </c>
      <c r="I2250" s="281" t="s">
        <v>1226</v>
      </c>
      <c r="J2250" s="294">
        <v>2</v>
      </c>
      <c r="K2250" s="295">
        <v>45901</v>
      </c>
      <c r="L2250" s="295">
        <v>46081</v>
      </c>
      <c r="M2250" s="296">
        <f t="shared" ref="M2250:M2257" si="93">+(L2250-K2250)/7</f>
        <v>25.714285714285715</v>
      </c>
      <c r="N2250" s="297">
        <v>0</v>
      </c>
      <c r="O2250" s="281" t="s">
        <v>1218</v>
      </c>
      <c r="P2250" s="298">
        <f t="shared" si="88"/>
        <v>0</v>
      </c>
      <c r="Q2250" s="278" t="str" cm="1">
        <f t="array" aca="1" ref="Q2250" ca="1">IF(ISNUMBER(P2250),IF(P2250=100%,"CUMPLIDA",IF(AND(ISNUMBER(L2250),ISNUMBER(INDIRECT("FECHA_"&amp;$B2250,1))), IF(L2250&lt;=INDIRECT("FECHA_"&amp;$B2250,1),"INCUMPLIDA","PROCESO"), "VERIFICAR FECHA")),"SIN VALOR AVANCE")</f>
        <v>PROCESO</v>
      </c>
    </row>
    <row r="2251" spans="1:17" ht="105.75">
      <c r="A2251" s="519" t="s">
        <v>17</v>
      </c>
      <c r="B2251" s="293" t="s">
        <v>16</v>
      </c>
      <c r="C2251" s="558"/>
      <c r="D2251" s="558"/>
      <c r="E2251" s="556"/>
      <c r="F2251" s="556"/>
      <c r="G2251" s="280" t="s">
        <v>1227</v>
      </c>
      <c r="H2251" s="281" t="s">
        <v>1228</v>
      </c>
      <c r="I2251" s="281" t="s">
        <v>1229</v>
      </c>
      <c r="J2251" s="294">
        <v>6</v>
      </c>
      <c r="K2251" s="295">
        <v>45901</v>
      </c>
      <c r="L2251" s="295">
        <v>46081</v>
      </c>
      <c r="M2251" s="296">
        <f t="shared" si="93"/>
        <v>25.714285714285715</v>
      </c>
      <c r="N2251" s="297">
        <v>0</v>
      </c>
      <c r="O2251" s="281" t="s">
        <v>1218</v>
      </c>
      <c r="P2251" s="298">
        <f t="shared" si="88"/>
        <v>0</v>
      </c>
      <c r="Q2251" s="278" t="str" cm="1">
        <f t="array" aca="1" ref="Q2251" ca="1">IF(ISNUMBER(P2251),IF(P2251=100%,"CUMPLIDA",IF(AND(ISNUMBER(L2251),ISNUMBER(INDIRECT("FECHA_"&amp;$B2251,1))), IF(L2251&lt;=INDIRECT("FECHA_"&amp;$B2251,1),"INCUMPLIDA","PROCESO"), "VERIFICAR FECHA")),"SIN VALOR AVANCE")</f>
        <v>PROCESO</v>
      </c>
    </row>
    <row r="2252" spans="1:17" ht="180">
      <c r="A2252" s="519" t="s">
        <v>17</v>
      </c>
      <c r="B2252" s="293" t="s">
        <v>16</v>
      </c>
      <c r="C2252" s="558" t="s">
        <v>1230</v>
      </c>
      <c r="D2252" s="558" t="s">
        <v>1154</v>
      </c>
      <c r="E2252" s="556" t="s">
        <v>1231</v>
      </c>
      <c r="F2252" s="556" t="s">
        <v>1232</v>
      </c>
      <c r="G2252" s="280" t="s">
        <v>1233</v>
      </c>
      <c r="H2252" s="281" t="s">
        <v>1234</v>
      </c>
      <c r="I2252" s="281" t="s">
        <v>1235</v>
      </c>
      <c r="J2252" s="294">
        <v>2</v>
      </c>
      <c r="K2252" s="295">
        <v>45931</v>
      </c>
      <c r="L2252" s="295">
        <v>46295</v>
      </c>
      <c r="M2252" s="296">
        <f t="shared" si="93"/>
        <v>52</v>
      </c>
      <c r="N2252" s="297">
        <v>0</v>
      </c>
      <c r="O2252" s="281" t="s">
        <v>1203</v>
      </c>
      <c r="P2252" s="298">
        <f t="shared" si="88"/>
        <v>0</v>
      </c>
      <c r="Q2252" s="278" t="str" cm="1">
        <f t="array" aca="1" ref="Q2252" ca="1">IF(ISNUMBER(P2252),IF(P2252=100%,"CUMPLIDA",IF(AND(ISNUMBER(L2252),ISNUMBER(INDIRECT("FECHA_"&amp;$B2252,1))), IF(L2252&lt;=INDIRECT("FECHA_"&amp;$B2252,1),"INCUMPLIDA","PROCESO"), "VERIFICAR FECHA")),"SIN VALOR AVANCE")</f>
        <v>PROCESO</v>
      </c>
    </row>
    <row r="2253" spans="1:17" ht="150.75">
      <c r="A2253" s="519" t="s">
        <v>17</v>
      </c>
      <c r="B2253" s="293" t="s">
        <v>16</v>
      </c>
      <c r="C2253" s="558"/>
      <c r="D2253" s="558"/>
      <c r="E2253" s="556"/>
      <c r="F2253" s="556"/>
      <c r="G2253" s="280" t="s">
        <v>1236</v>
      </c>
      <c r="H2253" s="281" t="s">
        <v>1237</v>
      </c>
      <c r="I2253" s="281" t="s">
        <v>1238</v>
      </c>
      <c r="J2253" s="294">
        <v>4</v>
      </c>
      <c r="K2253" s="295">
        <v>45931</v>
      </c>
      <c r="L2253" s="295">
        <v>46295</v>
      </c>
      <c r="M2253" s="296">
        <f t="shared" si="93"/>
        <v>52</v>
      </c>
      <c r="N2253" s="297">
        <v>0</v>
      </c>
      <c r="O2253" s="281" t="s">
        <v>1203</v>
      </c>
      <c r="P2253" s="298">
        <f t="shared" si="88"/>
        <v>0</v>
      </c>
      <c r="Q2253" s="278" t="str" cm="1">
        <f t="array" aca="1" ref="Q2253" ca="1">IF(ISNUMBER(P2253),IF(P2253=100%,"CUMPLIDA",IF(AND(ISNUMBER(L2253),ISNUMBER(INDIRECT("FECHA_"&amp;$B2253,1))), IF(L2253&lt;=INDIRECT("FECHA_"&amp;$B2253,1),"INCUMPLIDA","PROCESO"), "VERIFICAR FECHA")),"SIN VALOR AVANCE")</f>
        <v>PROCESO</v>
      </c>
    </row>
    <row r="2254" spans="1:17" ht="225.75">
      <c r="A2254" s="519" t="s">
        <v>17</v>
      </c>
      <c r="B2254" s="293" t="s">
        <v>16</v>
      </c>
      <c r="C2254" s="558"/>
      <c r="D2254" s="558"/>
      <c r="E2254" s="556"/>
      <c r="F2254" s="556"/>
      <c r="G2254" s="445" t="s">
        <v>1239</v>
      </c>
      <c r="H2254" s="447" t="s">
        <v>1240</v>
      </c>
      <c r="I2254" s="447" t="s">
        <v>1241</v>
      </c>
      <c r="J2254" s="294">
        <v>4</v>
      </c>
      <c r="K2254" s="295">
        <v>45931</v>
      </c>
      <c r="L2254" s="295">
        <v>46295</v>
      </c>
      <c r="M2254" s="296">
        <f t="shared" si="93"/>
        <v>52</v>
      </c>
      <c r="N2254" s="297">
        <v>0</v>
      </c>
      <c r="O2254" s="281" t="s">
        <v>1242</v>
      </c>
      <c r="P2254" s="298">
        <f t="shared" si="88"/>
        <v>0</v>
      </c>
      <c r="Q2254" s="278" t="str" cm="1">
        <f t="array" aca="1" ref="Q2254" ca="1">IF(ISNUMBER(P2254),IF(P2254=100%,"CUMPLIDA",IF(AND(ISNUMBER(L2254),ISNUMBER(INDIRECT("FECHA_"&amp;$B2254,1))), IF(L2254&lt;=INDIRECT("FECHA_"&amp;$B2254,1),"INCUMPLIDA","PROCESO"), "VERIFICAR FECHA")),"SIN VALOR AVANCE")</f>
        <v>PROCESO</v>
      </c>
    </row>
    <row r="2255" spans="1:17" ht="150.75">
      <c r="A2255" s="519" t="s">
        <v>17</v>
      </c>
      <c r="B2255" s="293" t="s">
        <v>16</v>
      </c>
      <c r="C2255" s="558"/>
      <c r="D2255" s="558"/>
      <c r="E2255" s="556"/>
      <c r="F2255" s="556"/>
      <c r="G2255" s="556" t="s">
        <v>1243</v>
      </c>
      <c r="H2255" s="281" t="s">
        <v>1244</v>
      </c>
      <c r="I2255" s="281" t="s">
        <v>1245</v>
      </c>
      <c r="J2255" s="294">
        <v>4</v>
      </c>
      <c r="K2255" s="295">
        <v>45931</v>
      </c>
      <c r="L2255" s="295">
        <v>46386</v>
      </c>
      <c r="M2255" s="296">
        <f t="shared" si="93"/>
        <v>65</v>
      </c>
      <c r="N2255" s="297">
        <v>0</v>
      </c>
      <c r="O2255" s="281" t="s">
        <v>1203</v>
      </c>
      <c r="P2255" s="298">
        <f t="shared" si="88"/>
        <v>0</v>
      </c>
      <c r="Q2255" s="278" t="str" cm="1">
        <f t="array" aca="1" ref="Q2255" ca="1">IF(ISNUMBER(P2255),IF(P2255=100%,"CUMPLIDA",IF(AND(ISNUMBER(L2255),ISNUMBER(INDIRECT("FECHA_"&amp;$B2255,1))), IF(L2255&lt;=INDIRECT("FECHA_"&amp;$B2255,1),"INCUMPLIDA","PROCESO"), "VERIFICAR FECHA")),"SIN VALOR AVANCE")</f>
        <v>PROCESO</v>
      </c>
    </row>
    <row r="2256" spans="1:17" ht="225.75">
      <c r="A2256" s="519" t="s">
        <v>17</v>
      </c>
      <c r="B2256" s="293" t="s">
        <v>16</v>
      </c>
      <c r="C2256" s="558"/>
      <c r="D2256" s="558"/>
      <c r="E2256" s="556"/>
      <c r="F2256" s="556"/>
      <c r="G2256" s="556"/>
      <c r="H2256" s="281" t="s">
        <v>1244</v>
      </c>
      <c r="I2256" s="281" t="s">
        <v>1246</v>
      </c>
      <c r="J2256" s="294">
        <v>1</v>
      </c>
      <c r="K2256" s="295">
        <v>45931</v>
      </c>
      <c r="L2256" s="295">
        <v>46386</v>
      </c>
      <c r="M2256" s="296">
        <f t="shared" si="93"/>
        <v>65</v>
      </c>
      <c r="N2256" s="297">
        <v>0</v>
      </c>
      <c r="O2256" s="281" t="s">
        <v>1242</v>
      </c>
      <c r="P2256" s="298">
        <f t="shared" si="88"/>
        <v>0</v>
      </c>
      <c r="Q2256" s="278" t="str" cm="1">
        <f t="array" aca="1" ref="Q2256" ca="1">IF(ISNUMBER(P2256),IF(P2256=100%,"CUMPLIDA",IF(AND(ISNUMBER(L2256),ISNUMBER(INDIRECT("FECHA_"&amp;$B2256,1))), IF(L2256&lt;=INDIRECT("FECHA_"&amp;$B2256,1),"INCUMPLIDA","PROCESO"), "VERIFICAR FECHA")),"SIN VALOR AVANCE")</f>
        <v>PROCESO</v>
      </c>
    </row>
    <row r="2257" spans="1:17" ht="165">
      <c r="A2257" s="519" t="s">
        <v>17</v>
      </c>
      <c r="B2257" s="293" t="s">
        <v>16</v>
      </c>
      <c r="C2257" s="558" t="s">
        <v>1247</v>
      </c>
      <c r="D2257" s="558" t="s">
        <v>1154</v>
      </c>
      <c r="E2257" s="556" t="s">
        <v>1248</v>
      </c>
      <c r="F2257" s="556" t="s">
        <v>1249</v>
      </c>
      <c r="G2257" s="280" t="s">
        <v>1250</v>
      </c>
      <c r="H2257" s="281" t="s">
        <v>1251</v>
      </c>
      <c r="I2257" s="281" t="s">
        <v>1235</v>
      </c>
      <c r="J2257" s="294">
        <v>2</v>
      </c>
      <c r="K2257" s="295">
        <v>45931</v>
      </c>
      <c r="L2257" s="295">
        <v>46295</v>
      </c>
      <c r="M2257" s="296">
        <f t="shared" si="93"/>
        <v>52</v>
      </c>
      <c r="N2257" s="297">
        <v>0</v>
      </c>
      <c r="O2257" s="281" t="s">
        <v>1203</v>
      </c>
      <c r="P2257" s="298">
        <f t="shared" ref="P2257:P2320" si="94">N2257/J2257</f>
        <v>0</v>
      </c>
      <c r="Q2257" s="278" t="str" cm="1">
        <f t="array" aca="1" ref="Q2257" ca="1">IF(ISNUMBER(P2257),IF(P2257=100%,"CUMPLIDA",IF(AND(ISNUMBER(L2257),ISNUMBER(INDIRECT("FECHA_"&amp;$B2257,1))), IF(L2257&lt;=INDIRECT("FECHA_"&amp;$B2257,1),"INCUMPLIDA","PROCESO"), "VERIFICAR FECHA")),"SIN VALOR AVANCE")</f>
        <v>PROCESO</v>
      </c>
    </row>
    <row r="2258" spans="1:17" ht="150.75">
      <c r="A2258" s="519" t="s">
        <v>17</v>
      </c>
      <c r="B2258" s="293" t="s">
        <v>16</v>
      </c>
      <c r="C2258" s="558"/>
      <c r="D2258" s="558"/>
      <c r="E2258" s="556"/>
      <c r="F2258" s="556"/>
      <c r="G2258" s="556" t="s">
        <v>1252</v>
      </c>
      <c r="H2258" s="281" t="s">
        <v>1253</v>
      </c>
      <c r="I2258" s="281" t="s">
        <v>1254</v>
      </c>
      <c r="J2258" s="294">
        <v>6</v>
      </c>
      <c r="K2258" s="268">
        <v>45931</v>
      </c>
      <c r="L2258" s="295">
        <v>46112</v>
      </c>
      <c r="M2258" s="296">
        <f>(L2258-K2258)/7</f>
        <v>25.857142857142858</v>
      </c>
      <c r="N2258" s="300">
        <v>0</v>
      </c>
      <c r="O2258" s="281" t="s">
        <v>1203</v>
      </c>
      <c r="P2258" s="298">
        <f t="shared" si="94"/>
        <v>0</v>
      </c>
      <c r="Q2258" s="278" t="str" cm="1">
        <f t="array" aca="1" ref="Q2258" ca="1">IF(ISNUMBER(P2258),IF(P2258=100%,"CUMPLIDA",IF(AND(ISNUMBER(L2258),ISNUMBER(INDIRECT("FECHA_"&amp;$B2258,1))), IF(L2258&lt;=INDIRECT("FECHA_"&amp;$B2258,1),"INCUMPLIDA","PROCESO"), "VERIFICAR FECHA")),"SIN VALOR AVANCE")</f>
        <v>PROCESO</v>
      </c>
    </row>
    <row r="2259" spans="1:17" ht="150.75">
      <c r="A2259" s="519" t="s">
        <v>17</v>
      </c>
      <c r="B2259" s="293" t="s">
        <v>16</v>
      </c>
      <c r="C2259" s="558"/>
      <c r="D2259" s="558"/>
      <c r="E2259" s="556"/>
      <c r="F2259" s="556"/>
      <c r="G2259" s="556"/>
      <c r="H2259" s="281" t="s">
        <v>1255</v>
      </c>
      <c r="I2259" s="281" t="s">
        <v>1256</v>
      </c>
      <c r="J2259" s="294">
        <v>1</v>
      </c>
      <c r="K2259" s="295">
        <v>45992</v>
      </c>
      <c r="L2259" s="295">
        <v>46053</v>
      </c>
      <c r="M2259" s="296">
        <f>(L2259-K2259)/7</f>
        <v>8.7142857142857135</v>
      </c>
      <c r="N2259" s="297">
        <v>0</v>
      </c>
      <c r="O2259" s="281" t="s">
        <v>1203</v>
      </c>
      <c r="P2259" s="298">
        <f t="shared" si="94"/>
        <v>0</v>
      </c>
      <c r="Q2259" s="278" t="str" cm="1">
        <f t="array" aca="1" ref="Q2259" ca="1">IF(ISNUMBER(P2259),IF(P2259=100%,"CUMPLIDA",IF(AND(ISNUMBER(L2259),ISNUMBER(INDIRECT("FECHA_"&amp;$B2259,1))), IF(L2259&lt;=INDIRECT("FECHA_"&amp;$B2259,1),"INCUMPLIDA","PROCESO"), "VERIFICAR FECHA")),"SIN VALOR AVANCE")</f>
        <v>PROCESO</v>
      </c>
    </row>
    <row r="2260" spans="1:17" ht="150.75">
      <c r="A2260" s="519" t="s">
        <v>17</v>
      </c>
      <c r="B2260" s="293" t="s">
        <v>16</v>
      </c>
      <c r="C2260" s="558" t="s">
        <v>1257</v>
      </c>
      <c r="D2260" s="558" t="s">
        <v>1154</v>
      </c>
      <c r="E2260" s="556" t="s">
        <v>1258</v>
      </c>
      <c r="F2260" s="556" t="s">
        <v>1259</v>
      </c>
      <c r="G2260" s="556" t="s">
        <v>1260</v>
      </c>
      <c r="H2260" s="281" t="s">
        <v>1261</v>
      </c>
      <c r="I2260" s="281" t="s">
        <v>1262</v>
      </c>
      <c r="J2260" s="294">
        <v>6</v>
      </c>
      <c r="K2260" s="295">
        <v>45931</v>
      </c>
      <c r="L2260" s="295">
        <v>46112</v>
      </c>
      <c r="M2260" s="296">
        <f>+(L2260-K2260)/7</f>
        <v>25.857142857142858</v>
      </c>
      <c r="N2260" s="297">
        <v>0</v>
      </c>
      <c r="O2260" s="281" t="s">
        <v>1203</v>
      </c>
      <c r="P2260" s="298">
        <f t="shared" si="94"/>
        <v>0</v>
      </c>
      <c r="Q2260" s="278" t="str" cm="1">
        <f t="array" aca="1" ref="Q2260" ca="1">IF(ISNUMBER(P2260),IF(P2260=100%,"CUMPLIDA",IF(AND(ISNUMBER(L2260),ISNUMBER(INDIRECT("FECHA_"&amp;$B2260,1))), IF(L2260&lt;=INDIRECT("FECHA_"&amp;$B2260,1),"INCUMPLIDA","PROCESO"), "VERIFICAR FECHA")),"SIN VALOR AVANCE")</f>
        <v>PROCESO</v>
      </c>
    </row>
    <row r="2261" spans="1:17" ht="150.75">
      <c r="A2261" s="519" t="s">
        <v>17</v>
      </c>
      <c r="B2261" s="293" t="s">
        <v>16</v>
      </c>
      <c r="C2261" s="558"/>
      <c r="D2261" s="558"/>
      <c r="E2261" s="556"/>
      <c r="F2261" s="556"/>
      <c r="G2261" s="556"/>
      <c r="H2261" s="281" t="s">
        <v>1263</v>
      </c>
      <c r="I2261" s="281" t="s">
        <v>1264</v>
      </c>
      <c r="J2261" s="294">
        <v>6</v>
      </c>
      <c r="K2261" s="295">
        <v>45931</v>
      </c>
      <c r="L2261" s="295">
        <v>46112</v>
      </c>
      <c r="M2261" s="296">
        <f>(L2261-K2261)/7</f>
        <v>25.857142857142858</v>
      </c>
      <c r="N2261" s="297">
        <v>0</v>
      </c>
      <c r="O2261" s="281" t="s">
        <v>1203</v>
      </c>
      <c r="P2261" s="298">
        <f t="shared" si="94"/>
        <v>0</v>
      </c>
      <c r="Q2261" s="278" t="str" cm="1">
        <f t="array" aca="1" ref="Q2261" ca="1">IF(ISNUMBER(P2261),IF(P2261=100%,"CUMPLIDA",IF(AND(ISNUMBER(L2261),ISNUMBER(INDIRECT("FECHA_"&amp;$B2261,1))), IF(L2261&lt;=INDIRECT("FECHA_"&amp;$B2261,1),"INCUMPLIDA","PROCESO"), "VERIFICAR FECHA")),"SIN VALOR AVANCE")</f>
        <v>PROCESO</v>
      </c>
    </row>
    <row r="2262" spans="1:17" ht="150.75">
      <c r="A2262" s="519" t="s">
        <v>17</v>
      </c>
      <c r="B2262" s="293" t="s">
        <v>16</v>
      </c>
      <c r="C2262" s="558"/>
      <c r="D2262" s="558"/>
      <c r="E2262" s="556"/>
      <c r="F2262" s="556"/>
      <c r="G2262" s="556"/>
      <c r="H2262" s="447" t="s">
        <v>1265</v>
      </c>
      <c r="I2262" s="447" t="s">
        <v>1266</v>
      </c>
      <c r="J2262" s="294">
        <v>2</v>
      </c>
      <c r="K2262" s="295">
        <v>45962</v>
      </c>
      <c r="L2262" s="295">
        <v>46142</v>
      </c>
      <c r="M2262" s="296">
        <f>(L2262-K2262)/7</f>
        <v>25.714285714285715</v>
      </c>
      <c r="N2262" s="297">
        <v>0</v>
      </c>
      <c r="O2262" s="281" t="s">
        <v>1203</v>
      </c>
      <c r="P2262" s="298">
        <f t="shared" si="94"/>
        <v>0</v>
      </c>
      <c r="Q2262" s="278" t="str" cm="1">
        <f t="array" aca="1" ref="Q2262" ca="1">IF(ISNUMBER(P2262),IF(P2262=100%,"CUMPLIDA",IF(AND(ISNUMBER(L2262),ISNUMBER(INDIRECT("FECHA_"&amp;$B2262,1))), IF(L2262&lt;=INDIRECT("FECHA_"&amp;$B2262,1),"INCUMPLIDA","PROCESO"), "VERIFICAR FECHA")),"SIN VALOR AVANCE")</f>
        <v>PROCESO</v>
      </c>
    </row>
    <row r="2263" spans="1:17" ht="105.75">
      <c r="A2263" s="519" t="s">
        <v>17</v>
      </c>
      <c r="B2263" s="293" t="s">
        <v>16</v>
      </c>
      <c r="C2263" s="558" t="s">
        <v>1267</v>
      </c>
      <c r="D2263" s="558" t="s">
        <v>1154</v>
      </c>
      <c r="E2263" s="556" t="s">
        <v>1268</v>
      </c>
      <c r="F2263" s="556" t="s">
        <v>1269</v>
      </c>
      <c r="G2263" s="556" t="s">
        <v>1270</v>
      </c>
      <c r="H2263" s="281" t="s">
        <v>1271</v>
      </c>
      <c r="I2263" s="281" t="s">
        <v>1272</v>
      </c>
      <c r="J2263" s="294">
        <v>1</v>
      </c>
      <c r="K2263" s="295">
        <v>45931</v>
      </c>
      <c r="L2263" s="295">
        <v>46021</v>
      </c>
      <c r="M2263" s="296">
        <f>(L2263-K2263)/7</f>
        <v>12.857142857142858</v>
      </c>
      <c r="N2263" s="297">
        <v>0</v>
      </c>
      <c r="O2263" s="281" t="s">
        <v>1273</v>
      </c>
      <c r="P2263" s="298">
        <f t="shared" si="94"/>
        <v>0</v>
      </c>
      <c r="Q2263" s="278" t="str" cm="1">
        <f t="array" aca="1" ref="Q2263" ca="1">IF(ISNUMBER(P2263),IF(P2263=100%,"CUMPLIDA",IF(AND(ISNUMBER(L2263),ISNUMBER(INDIRECT("FECHA_"&amp;$B2263,1))), IF(L2263&lt;=INDIRECT("FECHA_"&amp;$B2263,1),"INCUMPLIDA","PROCESO"), "VERIFICAR FECHA")),"SIN VALOR AVANCE")</f>
        <v>PROCESO</v>
      </c>
    </row>
    <row r="2264" spans="1:17" ht="105.75">
      <c r="A2264" s="519" t="s">
        <v>17</v>
      </c>
      <c r="B2264" s="293" t="s">
        <v>16</v>
      </c>
      <c r="C2264" s="558"/>
      <c r="D2264" s="558"/>
      <c r="E2264" s="556"/>
      <c r="F2264" s="556"/>
      <c r="G2264" s="556"/>
      <c r="H2264" s="281" t="s">
        <v>1274</v>
      </c>
      <c r="I2264" s="281" t="s">
        <v>1275</v>
      </c>
      <c r="J2264" s="294">
        <v>6</v>
      </c>
      <c r="K2264" s="295">
        <v>45931</v>
      </c>
      <c r="L2264" s="295">
        <v>46112</v>
      </c>
      <c r="M2264" s="296">
        <f>(L2264-K2264)/7</f>
        <v>25.857142857142858</v>
      </c>
      <c r="N2264" s="297">
        <v>0</v>
      </c>
      <c r="O2264" s="281" t="s">
        <v>1273</v>
      </c>
      <c r="P2264" s="298">
        <f t="shared" si="94"/>
        <v>0</v>
      </c>
      <c r="Q2264" s="278" t="str" cm="1">
        <f t="array" aca="1" ref="Q2264" ca="1">IF(ISNUMBER(P2264),IF(P2264=100%,"CUMPLIDA",IF(AND(ISNUMBER(L2264),ISNUMBER(INDIRECT("FECHA_"&amp;$B2264,1))), IF(L2264&lt;=INDIRECT("FECHA_"&amp;$B2264,1),"INCUMPLIDA","PROCESO"), "VERIFICAR FECHA")),"SIN VALOR AVANCE")</f>
        <v>PROCESO</v>
      </c>
    </row>
    <row r="2265" spans="1:17" ht="105.75">
      <c r="A2265" s="519" t="s">
        <v>17</v>
      </c>
      <c r="B2265" s="293" t="s">
        <v>16</v>
      </c>
      <c r="C2265" s="558"/>
      <c r="D2265" s="558"/>
      <c r="E2265" s="556"/>
      <c r="F2265" s="556"/>
      <c r="G2265" s="556"/>
      <c r="H2265" s="281" t="s">
        <v>1276</v>
      </c>
      <c r="I2265" s="281" t="s">
        <v>1277</v>
      </c>
      <c r="J2265" s="294">
        <v>6</v>
      </c>
      <c r="K2265" s="295">
        <v>45931</v>
      </c>
      <c r="L2265" s="295">
        <v>46112</v>
      </c>
      <c r="M2265" s="296">
        <f>(L2265-K2265)/7</f>
        <v>25.857142857142858</v>
      </c>
      <c r="N2265" s="297">
        <v>0</v>
      </c>
      <c r="O2265" s="281" t="s">
        <v>1273</v>
      </c>
      <c r="P2265" s="298">
        <f t="shared" si="94"/>
        <v>0</v>
      </c>
      <c r="Q2265" s="278" t="str" cm="1">
        <f t="array" aca="1" ref="Q2265" ca="1">IF(ISNUMBER(P2265),IF(P2265=100%,"CUMPLIDA",IF(AND(ISNUMBER(L2265),ISNUMBER(INDIRECT("FECHA_"&amp;$B2265,1))), IF(L2265&lt;=INDIRECT("FECHA_"&amp;$B2265,1),"INCUMPLIDA","PROCESO"), "VERIFICAR FECHA")),"SIN VALOR AVANCE")</f>
        <v>PROCESO</v>
      </c>
    </row>
    <row r="2266" spans="1:17" ht="165">
      <c r="A2266" s="519" t="s">
        <v>17</v>
      </c>
      <c r="B2266" s="293" t="s">
        <v>16</v>
      </c>
      <c r="C2266" s="558" t="s">
        <v>1278</v>
      </c>
      <c r="D2266" s="558" t="s">
        <v>1279</v>
      </c>
      <c r="E2266" s="556" t="s">
        <v>1280</v>
      </c>
      <c r="F2266" s="556" t="s">
        <v>1281</v>
      </c>
      <c r="G2266" s="280" t="s">
        <v>1282</v>
      </c>
      <c r="H2266" s="281" t="s">
        <v>1283</v>
      </c>
      <c r="I2266" s="281" t="s">
        <v>1245</v>
      </c>
      <c r="J2266" s="294">
        <v>4</v>
      </c>
      <c r="K2266" s="295">
        <v>45931</v>
      </c>
      <c r="L2266" s="295">
        <v>46386</v>
      </c>
      <c r="M2266" s="296">
        <f>+(L2266-K2266)/7</f>
        <v>65</v>
      </c>
      <c r="N2266" s="297">
        <v>0</v>
      </c>
      <c r="O2266" s="281" t="s">
        <v>1203</v>
      </c>
      <c r="P2266" s="298">
        <f t="shared" si="94"/>
        <v>0</v>
      </c>
      <c r="Q2266" s="278" t="str" cm="1">
        <f t="array" aca="1" ref="Q2266" ca="1">IF(ISNUMBER(P2266),IF(P2266=100%,"CUMPLIDA",IF(AND(ISNUMBER(L2266),ISNUMBER(INDIRECT("FECHA_"&amp;$B2266,1))), IF(L2266&lt;=INDIRECT("FECHA_"&amp;$B2266,1),"INCUMPLIDA","PROCESO"), "VERIFICAR FECHA")),"SIN VALOR AVANCE")</f>
        <v>PROCESO</v>
      </c>
    </row>
    <row r="2267" spans="1:17" ht="135">
      <c r="A2267" s="519" t="s">
        <v>17</v>
      </c>
      <c r="B2267" s="293" t="s">
        <v>16</v>
      </c>
      <c r="C2267" s="558"/>
      <c r="D2267" s="558"/>
      <c r="E2267" s="556"/>
      <c r="F2267" s="556"/>
      <c r="G2267" s="280" t="s">
        <v>1284</v>
      </c>
      <c r="H2267" s="281" t="s">
        <v>1285</v>
      </c>
      <c r="I2267" s="281" t="s">
        <v>1286</v>
      </c>
      <c r="J2267" s="294">
        <v>1</v>
      </c>
      <c r="K2267" s="295">
        <v>46266</v>
      </c>
      <c r="L2267" s="295">
        <v>46418</v>
      </c>
      <c r="M2267" s="296">
        <f>(L2267-K2267)/7</f>
        <v>21.714285714285715</v>
      </c>
      <c r="N2267" s="297">
        <v>0</v>
      </c>
      <c r="O2267" s="281" t="s">
        <v>1287</v>
      </c>
      <c r="P2267" s="298">
        <f t="shared" si="94"/>
        <v>0</v>
      </c>
      <c r="Q2267" s="278" t="str" cm="1">
        <f t="array" aca="1" ref="Q2267" ca="1">IF(ISNUMBER(P2267),IF(P2267=100%,"CUMPLIDA",IF(AND(ISNUMBER(L2267),ISNUMBER(INDIRECT("FECHA_"&amp;$B2267,1))), IF(L2267&lt;=INDIRECT("FECHA_"&amp;$B2267,1),"INCUMPLIDA","PROCESO"), "VERIFICAR FECHA")),"SIN VALOR AVANCE")</f>
        <v>PROCESO</v>
      </c>
    </row>
    <row r="2268" spans="1:17" ht="150.75">
      <c r="A2268" s="519" t="s">
        <v>17</v>
      </c>
      <c r="B2268" s="293" t="s">
        <v>16</v>
      </c>
      <c r="C2268" s="558"/>
      <c r="D2268" s="558"/>
      <c r="E2268" s="556"/>
      <c r="F2268" s="556"/>
      <c r="G2268" s="556" t="s">
        <v>1288</v>
      </c>
      <c r="H2268" s="281" t="s">
        <v>1289</v>
      </c>
      <c r="I2268" s="281" t="s">
        <v>1175</v>
      </c>
      <c r="J2268" s="294">
        <v>2</v>
      </c>
      <c r="K2268" s="295">
        <v>45931</v>
      </c>
      <c r="L2268" s="295">
        <v>46142</v>
      </c>
      <c r="M2268" s="296">
        <f>(L2268-K2268)/7</f>
        <v>30.142857142857142</v>
      </c>
      <c r="N2268" s="297">
        <v>0</v>
      </c>
      <c r="O2268" s="281" t="s">
        <v>1203</v>
      </c>
      <c r="P2268" s="298">
        <f t="shared" si="94"/>
        <v>0</v>
      </c>
      <c r="Q2268" s="278" t="str" cm="1">
        <f t="array" aca="1" ref="Q2268" ca="1">IF(ISNUMBER(P2268),IF(P2268=100%,"CUMPLIDA",IF(AND(ISNUMBER(L2268),ISNUMBER(INDIRECT("FECHA_"&amp;$B2268,1))), IF(L2268&lt;=INDIRECT("FECHA_"&amp;$B2268,1),"INCUMPLIDA","PROCESO"), "VERIFICAR FECHA")),"SIN VALOR AVANCE")</f>
        <v>PROCESO</v>
      </c>
    </row>
    <row r="2269" spans="1:17" ht="150.75">
      <c r="A2269" s="519" t="s">
        <v>17</v>
      </c>
      <c r="B2269" s="293" t="s">
        <v>16</v>
      </c>
      <c r="C2269" s="558"/>
      <c r="D2269" s="558"/>
      <c r="E2269" s="556"/>
      <c r="F2269" s="556"/>
      <c r="G2269" s="556"/>
      <c r="H2269" s="281" t="s">
        <v>1290</v>
      </c>
      <c r="I2269" s="281" t="s">
        <v>1178</v>
      </c>
      <c r="J2269" s="294">
        <v>6</v>
      </c>
      <c r="K2269" s="295">
        <v>45931</v>
      </c>
      <c r="L2269" s="295">
        <v>46142</v>
      </c>
      <c r="M2269" s="296">
        <f>+(L2269-K2269)/7</f>
        <v>30.142857142857142</v>
      </c>
      <c r="N2269" s="297">
        <v>0</v>
      </c>
      <c r="O2269" s="281" t="s">
        <v>1203</v>
      </c>
      <c r="P2269" s="298">
        <f t="shared" si="94"/>
        <v>0</v>
      </c>
      <c r="Q2269" s="278" t="str" cm="1">
        <f t="array" aca="1" ref="Q2269" ca="1">IF(ISNUMBER(P2269),IF(P2269=100%,"CUMPLIDA",IF(AND(ISNUMBER(L2269),ISNUMBER(INDIRECT("FECHA_"&amp;$B2269,1))), IF(L2269&lt;=INDIRECT("FECHA_"&amp;$B2269,1),"INCUMPLIDA","PROCESO"), "VERIFICAR FECHA")),"SIN VALOR AVANCE")</f>
        <v>PROCESO</v>
      </c>
    </row>
    <row r="2270" spans="1:17" ht="60">
      <c r="A2270" s="519" t="s">
        <v>17</v>
      </c>
      <c r="B2270" s="293" t="s">
        <v>16</v>
      </c>
      <c r="C2270" s="558" t="s">
        <v>1291</v>
      </c>
      <c r="D2270" s="558" t="s">
        <v>1279</v>
      </c>
      <c r="E2270" s="556" t="s">
        <v>1292</v>
      </c>
      <c r="F2270" s="556" t="s">
        <v>1293</v>
      </c>
      <c r="G2270" s="556" t="s">
        <v>1294</v>
      </c>
      <c r="H2270" s="281" t="s">
        <v>1295</v>
      </c>
      <c r="I2270" s="281" t="s">
        <v>1296</v>
      </c>
      <c r="J2270" s="294">
        <v>2</v>
      </c>
      <c r="K2270" s="295">
        <v>45931</v>
      </c>
      <c r="L2270" s="295">
        <v>46326</v>
      </c>
      <c r="M2270" s="296">
        <f>+(L2270-K2270)/7</f>
        <v>56.428571428571431</v>
      </c>
      <c r="N2270" s="297">
        <v>0</v>
      </c>
      <c r="O2270" s="281" t="s">
        <v>1297</v>
      </c>
      <c r="P2270" s="298">
        <f t="shared" si="94"/>
        <v>0</v>
      </c>
      <c r="Q2270" s="278" t="str" cm="1">
        <f t="array" aca="1" ref="Q2270" ca="1">IF(ISNUMBER(P2270),IF(P2270=100%,"CUMPLIDA",IF(AND(ISNUMBER(L2270),ISNUMBER(INDIRECT("FECHA_"&amp;$B2270,1))), IF(L2270&lt;=INDIRECT("FECHA_"&amp;$B2270,1),"INCUMPLIDA","PROCESO"), "VERIFICAR FECHA")),"SIN VALOR AVANCE")</f>
        <v>PROCESO</v>
      </c>
    </row>
    <row r="2271" spans="1:17" ht="45.75">
      <c r="A2271" s="519" t="s">
        <v>17</v>
      </c>
      <c r="B2271" s="293" t="s">
        <v>16</v>
      </c>
      <c r="C2271" s="558"/>
      <c r="D2271" s="558"/>
      <c r="E2271" s="556"/>
      <c r="F2271" s="556"/>
      <c r="G2271" s="556"/>
      <c r="H2271" s="281" t="s">
        <v>1298</v>
      </c>
      <c r="I2271" s="281" t="s">
        <v>1299</v>
      </c>
      <c r="J2271" s="294">
        <v>2</v>
      </c>
      <c r="K2271" s="295">
        <v>45931</v>
      </c>
      <c r="L2271" s="295">
        <v>46142</v>
      </c>
      <c r="M2271" s="296">
        <f>+(L2271-K2271)/7</f>
        <v>30.142857142857142</v>
      </c>
      <c r="N2271" s="297">
        <v>0</v>
      </c>
      <c r="O2271" s="281" t="s">
        <v>1297</v>
      </c>
      <c r="P2271" s="298">
        <f t="shared" si="94"/>
        <v>0</v>
      </c>
      <c r="Q2271" s="278" t="str" cm="1">
        <f t="array" aca="1" ref="Q2271" ca="1">IF(ISNUMBER(P2271),IF(P2271=100%,"CUMPLIDA",IF(AND(ISNUMBER(L2271),ISNUMBER(INDIRECT("FECHA_"&amp;$B2271,1))), IF(L2271&lt;=INDIRECT("FECHA_"&amp;$B2271,1),"INCUMPLIDA","PROCESO"), "VERIFICAR FECHA")),"SIN VALOR AVANCE")</f>
        <v>PROCESO</v>
      </c>
    </row>
    <row r="2272" spans="1:17" ht="45.75">
      <c r="A2272" s="519" t="s">
        <v>17</v>
      </c>
      <c r="B2272" s="293" t="s">
        <v>16</v>
      </c>
      <c r="C2272" s="558"/>
      <c r="D2272" s="558"/>
      <c r="E2272" s="556"/>
      <c r="F2272" s="556"/>
      <c r="G2272" s="280" t="s">
        <v>1300</v>
      </c>
      <c r="H2272" s="281" t="s">
        <v>1301</v>
      </c>
      <c r="I2272" s="281" t="s">
        <v>1178</v>
      </c>
      <c r="J2272" s="294">
        <v>6</v>
      </c>
      <c r="K2272" s="295">
        <v>45931</v>
      </c>
      <c r="L2272" s="295">
        <v>46142</v>
      </c>
      <c r="M2272" s="296">
        <f>+(L2272-K2272)/7</f>
        <v>30.142857142857142</v>
      </c>
      <c r="N2272" s="297">
        <v>0</v>
      </c>
      <c r="O2272" s="281" t="s">
        <v>1297</v>
      </c>
      <c r="P2272" s="298">
        <f t="shared" si="94"/>
        <v>0</v>
      </c>
      <c r="Q2272" s="278" t="str" cm="1">
        <f t="array" aca="1" ref="Q2272" ca="1">IF(ISNUMBER(P2272),IF(P2272=100%,"CUMPLIDA",IF(AND(ISNUMBER(L2272),ISNUMBER(INDIRECT("FECHA_"&amp;$B2272,1))), IF(L2272&lt;=INDIRECT("FECHA_"&amp;$B2272,1),"INCUMPLIDA","PROCESO"), "VERIFICAR FECHA")),"SIN VALOR AVANCE")</f>
        <v>PROCESO</v>
      </c>
    </row>
    <row r="2273" spans="1:17" ht="106.5">
      <c r="A2273" s="519" t="s">
        <v>17</v>
      </c>
      <c r="B2273" s="293" t="s">
        <v>16</v>
      </c>
      <c r="C2273" s="558"/>
      <c r="D2273" s="558"/>
      <c r="E2273" s="556"/>
      <c r="F2273" s="556"/>
      <c r="G2273" s="280" t="s">
        <v>1302</v>
      </c>
      <c r="H2273" s="281" t="s">
        <v>1303</v>
      </c>
      <c r="I2273" s="281" t="s">
        <v>1304</v>
      </c>
      <c r="J2273" s="294">
        <v>1</v>
      </c>
      <c r="K2273" s="295">
        <v>46266</v>
      </c>
      <c r="L2273" s="295">
        <v>46418</v>
      </c>
      <c r="M2273" s="296">
        <f>+(L2273-K2273)/7</f>
        <v>21.714285714285715</v>
      </c>
      <c r="N2273" s="297">
        <v>0</v>
      </c>
      <c r="O2273" s="281" t="s">
        <v>1287</v>
      </c>
      <c r="P2273" s="298">
        <f t="shared" si="94"/>
        <v>0</v>
      </c>
      <c r="Q2273" s="278" t="str" cm="1">
        <f t="array" aca="1" ref="Q2273" ca="1">IF(ISNUMBER(P2273),IF(P2273=100%,"CUMPLIDA",IF(AND(ISNUMBER(L2273),ISNUMBER(INDIRECT("FECHA_"&amp;$B2273,1))), IF(L2273&lt;=INDIRECT("FECHA_"&amp;$B2273,1),"INCUMPLIDA","PROCESO"), "VERIFICAR FECHA")),"SIN VALOR AVANCE")</f>
        <v>PROCESO</v>
      </c>
    </row>
    <row r="2274" spans="1:17" ht="210">
      <c r="A2274" s="271" t="s">
        <v>18</v>
      </c>
      <c r="B2274" s="272" t="s">
        <v>16</v>
      </c>
      <c r="C2274" s="546" t="s">
        <v>1305</v>
      </c>
      <c r="D2274" s="546" t="s">
        <v>1306</v>
      </c>
      <c r="E2274" s="543" t="s">
        <v>1307</v>
      </c>
      <c r="F2274" s="534" t="s">
        <v>1308</v>
      </c>
      <c r="G2274" s="301" t="s">
        <v>1309</v>
      </c>
      <c r="H2274" s="287" t="s">
        <v>1310</v>
      </c>
      <c r="I2274" s="302" t="s">
        <v>1311</v>
      </c>
      <c r="J2274" s="270">
        <v>2</v>
      </c>
      <c r="K2274" s="303">
        <v>45509</v>
      </c>
      <c r="L2274" s="303">
        <v>45746</v>
      </c>
      <c r="M2274" s="269">
        <f t="shared" ref="M2274:M2337" si="95">(L2274-K2274)/7</f>
        <v>33.857142857142854</v>
      </c>
      <c r="N2274" s="300">
        <v>2</v>
      </c>
      <c r="O2274" s="266" t="s">
        <v>1312</v>
      </c>
      <c r="P2274" s="304">
        <f t="shared" si="94"/>
        <v>1</v>
      </c>
      <c r="Q2274" s="278" t="str" cm="1">
        <f t="array" aca="1" ref="Q2274" ca="1">IF(ISNUMBER(P2274),IF(P2274=100%,"CUMPLIDA",IF(AND(ISNUMBER(L2274),ISNUMBER(INDIRECT("FECHA_"&amp;$B2274,1))), IF(L2274&lt;=INDIRECT("FECHA_"&amp;$B2274,1),"INCUMPLIDA","PROCESO"), "VERIFICAR FECHA")),"SIN VALOR AVANCE")</f>
        <v>CUMPLIDA</v>
      </c>
    </row>
    <row r="2275" spans="1:17" ht="120">
      <c r="A2275" s="271" t="s">
        <v>18</v>
      </c>
      <c r="B2275" s="272" t="s">
        <v>16</v>
      </c>
      <c r="C2275" s="546"/>
      <c r="D2275" s="546"/>
      <c r="E2275" s="543"/>
      <c r="F2275" s="534"/>
      <c r="G2275" s="301" t="s">
        <v>1313</v>
      </c>
      <c r="H2275" s="287" t="s">
        <v>1314</v>
      </c>
      <c r="I2275" s="266" t="s">
        <v>1315</v>
      </c>
      <c r="J2275" s="270">
        <v>4</v>
      </c>
      <c r="K2275" s="303">
        <v>45536</v>
      </c>
      <c r="L2275" s="303">
        <v>45900</v>
      </c>
      <c r="M2275" s="269">
        <f t="shared" si="95"/>
        <v>52</v>
      </c>
      <c r="N2275" s="300">
        <v>2</v>
      </c>
      <c r="O2275" s="266" t="s">
        <v>1316</v>
      </c>
      <c r="P2275" s="304">
        <f t="shared" si="94"/>
        <v>0.5</v>
      </c>
      <c r="Q2275" s="278" t="str" cm="1">
        <f t="array" aca="1" ref="Q2275" ca="1">IF(ISNUMBER(P2275),IF(P2275=100%,"CUMPLIDA",IF(AND(ISNUMBER(L2275),ISNUMBER(INDIRECT("FECHA_"&amp;$B2275,1))), IF(L2275&lt;=INDIRECT("FECHA_"&amp;$B2275,1),"INCUMPLIDA","PROCESO"), "VERIFICAR FECHA")),"SIN VALOR AVANCE")</f>
        <v>PROCESO</v>
      </c>
    </row>
    <row r="2276" spans="1:17" ht="135">
      <c r="A2276" s="271" t="s">
        <v>18</v>
      </c>
      <c r="B2276" s="272" t="s">
        <v>16</v>
      </c>
      <c r="C2276" s="546"/>
      <c r="D2276" s="546"/>
      <c r="E2276" s="543"/>
      <c r="F2276" s="534"/>
      <c r="G2276" s="534" t="s">
        <v>1317</v>
      </c>
      <c r="H2276" s="287" t="s">
        <v>1318</v>
      </c>
      <c r="I2276" s="266" t="s">
        <v>1319</v>
      </c>
      <c r="J2276" s="270">
        <v>2</v>
      </c>
      <c r="K2276" s="303">
        <v>45536</v>
      </c>
      <c r="L2276" s="303">
        <v>46022</v>
      </c>
      <c r="M2276" s="269">
        <f t="shared" si="95"/>
        <v>69.428571428571431</v>
      </c>
      <c r="N2276" s="300">
        <v>0.01</v>
      </c>
      <c r="O2276" s="266" t="s">
        <v>1316</v>
      </c>
      <c r="P2276" s="304">
        <f t="shared" si="94"/>
        <v>5.0000000000000001E-3</v>
      </c>
      <c r="Q2276" s="278" t="str" cm="1">
        <f t="array" aca="1" ref="Q2276" ca="1">IF(ISNUMBER(P2276),IF(P2276=100%,"CUMPLIDA",IF(AND(ISNUMBER(L2276),ISNUMBER(INDIRECT("FECHA_"&amp;$B2276,1))), IF(L2276&lt;=INDIRECT("FECHA_"&amp;$B2276,1),"INCUMPLIDA","PROCESO"), "VERIFICAR FECHA")),"SIN VALOR AVANCE")</f>
        <v>PROCESO</v>
      </c>
    </row>
    <row r="2277" spans="1:17" ht="75.75">
      <c r="A2277" s="271" t="s">
        <v>18</v>
      </c>
      <c r="B2277" s="272" t="s">
        <v>16</v>
      </c>
      <c r="C2277" s="546"/>
      <c r="D2277" s="546"/>
      <c r="E2277" s="543"/>
      <c r="F2277" s="534"/>
      <c r="G2277" s="534"/>
      <c r="H2277" s="287" t="s">
        <v>1320</v>
      </c>
      <c r="I2277" s="266" t="s">
        <v>1321</v>
      </c>
      <c r="J2277" s="270">
        <v>3</v>
      </c>
      <c r="K2277" s="303">
        <v>45536</v>
      </c>
      <c r="L2277" s="303">
        <v>45838</v>
      </c>
      <c r="M2277" s="269">
        <f t="shared" si="95"/>
        <v>43.142857142857146</v>
      </c>
      <c r="N2277" s="300">
        <v>3</v>
      </c>
      <c r="O2277" s="266" t="s">
        <v>1322</v>
      </c>
      <c r="P2277" s="304">
        <f t="shared" si="94"/>
        <v>1</v>
      </c>
      <c r="Q2277" s="278" t="str" cm="1">
        <f t="array" aca="1" ref="Q2277" ca="1">IF(ISNUMBER(P2277),IF(P2277=100%,"CUMPLIDA",IF(AND(ISNUMBER(L2277),ISNUMBER(INDIRECT("FECHA_"&amp;$B2277,1))), IF(L2277&lt;=INDIRECT("FECHA_"&amp;$B2277,1),"INCUMPLIDA","PROCESO"), "VERIFICAR FECHA")),"SIN VALOR AVANCE")</f>
        <v>CUMPLIDA</v>
      </c>
    </row>
    <row r="2278" spans="1:17" ht="195">
      <c r="A2278" s="271" t="s">
        <v>18</v>
      </c>
      <c r="B2278" s="272" t="s">
        <v>16</v>
      </c>
      <c r="C2278" s="546"/>
      <c r="D2278" s="546"/>
      <c r="E2278" s="543"/>
      <c r="F2278" s="534"/>
      <c r="G2278" s="301" t="s">
        <v>1323</v>
      </c>
      <c r="H2278" s="287" t="s">
        <v>1324</v>
      </c>
      <c r="I2278" s="266" t="s">
        <v>1325</v>
      </c>
      <c r="J2278" s="270">
        <v>1</v>
      </c>
      <c r="K2278" s="303">
        <v>45505</v>
      </c>
      <c r="L2278" s="303">
        <v>45657</v>
      </c>
      <c r="M2278" s="269">
        <f t="shared" si="95"/>
        <v>21.714285714285715</v>
      </c>
      <c r="N2278" s="300">
        <v>1</v>
      </c>
      <c r="O2278" s="266" t="s">
        <v>1326</v>
      </c>
      <c r="P2278" s="304">
        <f t="shared" si="94"/>
        <v>1</v>
      </c>
      <c r="Q2278" s="278" t="str" cm="1">
        <f t="array" aca="1" ref="Q2278" ca="1">IF(ISNUMBER(P2278),IF(P2278=100%,"CUMPLIDA",IF(AND(ISNUMBER(L2278),ISNUMBER(INDIRECT("FECHA_"&amp;$B2278,1))), IF(L2278&lt;=INDIRECT("FECHA_"&amp;$B2278,1),"INCUMPLIDA","PROCESO"), "VERIFICAR FECHA")),"SIN VALOR AVANCE")</f>
        <v>CUMPLIDA</v>
      </c>
    </row>
    <row r="2279" spans="1:17" ht="120.75">
      <c r="A2279" s="271" t="s">
        <v>18</v>
      </c>
      <c r="B2279" s="272" t="s">
        <v>16</v>
      </c>
      <c r="C2279" s="546" t="s">
        <v>1327</v>
      </c>
      <c r="D2279" s="546" t="s">
        <v>1328</v>
      </c>
      <c r="E2279" s="543" t="s">
        <v>1329</v>
      </c>
      <c r="F2279" s="534" t="s">
        <v>1330</v>
      </c>
      <c r="G2279" s="274" t="s">
        <v>1331</v>
      </c>
      <c r="H2279" s="285" t="s">
        <v>1332</v>
      </c>
      <c r="I2279" s="305" t="s">
        <v>1333</v>
      </c>
      <c r="J2279" s="270">
        <v>1</v>
      </c>
      <c r="K2279" s="303">
        <v>45509</v>
      </c>
      <c r="L2279" s="303">
        <v>45991</v>
      </c>
      <c r="M2279" s="269">
        <f t="shared" si="95"/>
        <v>68.857142857142861</v>
      </c>
      <c r="N2279" s="300">
        <v>1</v>
      </c>
      <c r="O2279" s="266" t="s">
        <v>1334</v>
      </c>
      <c r="P2279" s="304">
        <f t="shared" si="94"/>
        <v>1</v>
      </c>
      <c r="Q2279" s="278" t="str" cm="1">
        <f t="array" aca="1" ref="Q2279" ca="1">IF(ISNUMBER(P2279),IF(P2279=100%,"CUMPLIDA",IF(AND(ISNUMBER(L2279),ISNUMBER(INDIRECT("FECHA_"&amp;$B2279,1))), IF(L2279&lt;=INDIRECT("FECHA_"&amp;$B2279,1),"INCUMPLIDA","PROCESO"), "VERIFICAR FECHA")),"SIN VALOR AVANCE")</f>
        <v>CUMPLIDA</v>
      </c>
    </row>
    <row r="2280" spans="1:17" ht="135.75">
      <c r="A2280" s="271" t="s">
        <v>18</v>
      </c>
      <c r="B2280" s="272" t="s">
        <v>16</v>
      </c>
      <c r="C2280" s="546"/>
      <c r="D2280" s="546"/>
      <c r="E2280" s="543"/>
      <c r="F2280" s="534"/>
      <c r="G2280" s="274" t="s">
        <v>1335</v>
      </c>
      <c r="H2280" s="285" t="s">
        <v>1336</v>
      </c>
      <c r="I2280" s="266" t="s">
        <v>1337</v>
      </c>
      <c r="J2280" s="270">
        <v>1</v>
      </c>
      <c r="K2280" s="303">
        <v>45536</v>
      </c>
      <c r="L2280" s="303">
        <v>46081</v>
      </c>
      <c r="M2280" s="269">
        <f t="shared" si="95"/>
        <v>77.857142857142861</v>
      </c>
      <c r="N2280" s="300">
        <v>0</v>
      </c>
      <c r="O2280" s="266" t="s">
        <v>1338</v>
      </c>
      <c r="P2280" s="304">
        <f t="shared" si="94"/>
        <v>0</v>
      </c>
      <c r="Q2280" s="278" t="str" cm="1">
        <f t="array" aca="1" ref="Q2280" ca="1">IF(ISNUMBER(P2280),IF(P2280=100%,"CUMPLIDA",IF(AND(ISNUMBER(L2280),ISNUMBER(INDIRECT("FECHA_"&amp;$B2280,1))), IF(L2280&lt;=INDIRECT("FECHA_"&amp;$B2280,1),"INCUMPLIDA","PROCESO"), "VERIFICAR FECHA")),"SIN VALOR AVANCE")</f>
        <v>PROCESO</v>
      </c>
    </row>
    <row r="2281" spans="1:17" ht="135.75">
      <c r="A2281" s="271" t="s">
        <v>18</v>
      </c>
      <c r="B2281" s="272" t="s">
        <v>16</v>
      </c>
      <c r="C2281" s="546"/>
      <c r="D2281" s="546"/>
      <c r="E2281" s="543"/>
      <c r="F2281" s="534"/>
      <c r="G2281" s="534" t="s">
        <v>1339</v>
      </c>
      <c r="H2281" s="285" t="s">
        <v>1340</v>
      </c>
      <c r="I2281" s="266" t="s">
        <v>1341</v>
      </c>
      <c r="J2281" s="270">
        <v>1</v>
      </c>
      <c r="K2281" s="303">
        <v>45536</v>
      </c>
      <c r="L2281" s="303">
        <v>45869</v>
      </c>
      <c r="M2281" s="269">
        <f t="shared" si="95"/>
        <v>47.571428571428569</v>
      </c>
      <c r="N2281" s="300">
        <v>1</v>
      </c>
      <c r="O2281" s="266" t="s">
        <v>1342</v>
      </c>
      <c r="P2281" s="304">
        <f t="shared" si="94"/>
        <v>1</v>
      </c>
      <c r="Q2281" s="278" t="str" cm="1">
        <f t="array" aca="1" ref="Q2281" ca="1">IF(ISNUMBER(P2281),IF(P2281=100%,"CUMPLIDA",IF(AND(ISNUMBER(L2281),ISNUMBER(INDIRECT("FECHA_"&amp;$B2281,1))), IF(L2281&lt;=INDIRECT("FECHA_"&amp;$B2281,1),"INCUMPLIDA","PROCESO"), "VERIFICAR FECHA")),"SIN VALOR AVANCE")</f>
        <v>CUMPLIDA</v>
      </c>
    </row>
    <row r="2282" spans="1:17" ht="135.75">
      <c r="A2282" s="271" t="s">
        <v>18</v>
      </c>
      <c r="B2282" s="272" t="s">
        <v>16</v>
      </c>
      <c r="C2282" s="546"/>
      <c r="D2282" s="546"/>
      <c r="E2282" s="543"/>
      <c r="F2282" s="534"/>
      <c r="G2282" s="534"/>
      <c r="H2282" s="285" t="s">
        <v>1343</v>
      </c>
      <c r="I2282" s="266" t="s">
        <v>1344</v>
      </c>
      <c r="J2282" s="270">
        <v>1</v>
      </c>
      <c r="K2282" s="303">
        <v>45536</v>
      </c>
      <c r="L2282" s="303">
        <v>45869</v>
      </c>
      <c r="M2282" s="269">
        <f t="shared" si="95"/>
        <v>47.571428571428569</v>
      </c>
      <c r="N2282" s="300">
        <v>0.6</v>
      </c>
      <c r="O2282" s="266" t="s">
        <v>1342</v>
      </c>
      <c r="P2282" s="304">
        <f t="shared" si="94"/>
        <v>0.6</v>
      </c>
      <c r="Q2282" s="278" t="str" cm="1">
        <f t="array" aca="1" ref="Q2282" ca="1">IF(ISNUMBER(P2282),IF(P2282=100%,"CUMPLIDA",IF(AND(ISNUMBER(L2282),ISNUMBER(INDIRECT("FECHA_"&amp;$B2282,1))), IF(L2282&lt;=INDIRECT("FECHA_"&amp;$B2282,1),"INCUMPLIDA","PROCESO"), "VERIFICAR FECHA")),"SIN VALOR AVANCE")</f>
        <v>PROCESO</v>
      </c>
    </row>
    <row r="2283" spans="1:17" ht="135.75">
      <c r="A2283" s="271" t="s">
        <v>18</v>
      </c>
      <c r="B2283" s="272" t="s">
        <v>16</v>
      </c>
      <c r="C2283" s="546"/>
      <c r="D2283" s="546"/>
      <c r="E2283" s="543"/>
      <c r="F2283" s="534"/>
      <c r="G2283" s="534"/>
      <c r="H2283" s="285" t="s">
        <v>1345</v>
      </c>
      <c r="I2283" s="266" t="s">
        <v>1346</v>
      </c>
      <c r="J2283" s="270">
        <v>1</v>
      </c>
      <c r="K2283" s="303">
        <v>45536</v>
      </c>
      <c r="L2283" s="303">
        <v>45869</v>
      </c>
      <c r="M2283" s="269">
        <f t="shared" si="95"/>
        <v>47.571428571428569</v>
      </c>
      <c r="N2283" s="300">
        <v>0.6</v>
      </c>
      <c r="O2283" s="266" t="s">
        <v>1342</v>
      </c>
      <c r="P2283" s="304">
        <f t="shared" si="94"/>
        <v>0.6</v>
      </c>
      <c r="Q2283" s="278" t="str" cm="1">
        <f t="array" aca="1" ref="Q2283" ca="1">IF(ISNUMBER(P2283),IF(P2283=100%,"CUMPLIDA",IF(AND(ISNUMBER(L2283),ISNUMBER(INDIRECT("FECHA_"&amp;$B2283,1))), IF(L2283&lt;=INDIRECT("FECHA_"&amp;$B2283,1),"INCUMPLIDA","PROCESO"), "VERIFICAR FECHA")),"SIN VALOR AVANCE")</f>
        <v>PROCESO</v>
      </c>
    </row>
    <row r="2284" spans="1:17" ht="120.75">
      <c r="A2284" s="271" t="s">
        <v>18</v>
      </c>
      <c r="B2284" s="272" t="s">
        <v>16</v>
      </c>
      <c r="C2284" s="546"/>
      <c r="D2284" s="546"/>
      <c r="E2284" s="543"/>
      <c r="F2284" s="534"/>
      <c r="G2284" s="301" t="s">
        <v>1347</v>
      </c>
      <c r="H2284" s="287" t="s">
        <v>1348</v>
      </c>
      <c r="I2284" s="266" t="s">
        <v>1349</v>
      </c>
      <c r="J2284" s="270">
        <v>2</v>
      </c>
      <c r="K2284" s="303">
        <v>45536</v>
      </c>
      <c r="L2284" s="303">
        <v>46081</v>
      </c>
      <c r="M2284" s="269">
        <f t="shared" si="95"/>
        <v>77.857142857142861</v>
      </c>
      <c r="N2284" s="300">
        <v>0</v>
      </c>
      <c r="O2284" s="266" t="s">
        <v>1350</v>
      </c>
      <c r="P2284" s="304">
        <f t="shared" si="94"/>
        <v>0</v>
      </c>
      <c r="Q2284" s="278" t="str" cm="1">
        <f t="array" aca="1" ref="Q2284" ca="1">IF(ISNUMBER(P2284),IF(P2284=100%,"CUMPLIDA",IF(AND(ISNUMBER(L2284),ISNUMBER(INDIRECT("FECHA_"&amp;$B2284,1))), IF(L2284&lt;=INDIRECT("FECHA_"&amp;$B2284,1),"INCUMPLIDA","PROCESO"), "VERIFICAR FECHA")),"SIN VALOR AVANCE")</f>
        <v>PROCESO</v>
      </c>
    </row>
    <row r="2285" spans="1:17" ht="165">
      <c r="A2285" s="271" t="s">
        <v>18</v>
      </c>
      <c r="B2285" s="272" t="s">
        <v>16</v>
      </c>
      <c r="C2285" s="546"/>
      <c r="D2285" s="546"/>
      <c r="E2285" s="543"/>
      <c r="F2285" s="534"/>
      <c r="G2285" s="301" t="s">
        <v>1351</v>
      </c>
      <c r="H2285" s="287" t="s">
        <v>1352</v>
      </c>
      <c r="I2285" s="266" t="s">
        <v>1353</v>
      </c>
      <c r="J2285" s="270">
        <v>1</v>
      </c>
      <c r="K2285" s="303">
        <v>45536</v>
      </c>
      <c r="L2285" s="303">
        <v>45777</v>
      </c>
      <c r="M2285" s="269">
        <f t="shared" si="95"/>
        <v>34.428571428571431</v>
      </c>
      <c r="N2285" s="300">
        <v>1</v>
      </c>
      <c r="O2285" s="266" t="s">
        <v>1354</v>
      </c>
      <c r="P2285" s="304">
        <f t="shared" si="94"/>
        <v>1</v>
      </c>
      <c r="Q2285" s="278" t="str" cm="1">
        <f t="array" aca="1" ref="Q2285" ca="1">IF(ISNUMBER(P2285),IF(P2285=100%,"CUMPLIDA",IF(AND(ISNUMBER(L2285),ISNUMBER(INDIRECT("FECHA_"&amp;$B2285,1))), IF(L2285&lt;=INDIRECT("FECHA_"&amp;$B2285,1),"INCUMPLIDA","PROCESO"), "VERIFICAR FECHA")),"SIN VALOR AVANCE")</f>
        <v>CUMPLIDA</v>
      </c>
    </row>
    <row r="2286" spans="1:17" ht="150.75">
      <c r="A2286" s="271" t="s">
        <v>18</v>
      </c>
      <c r="B2286" s="272" t="s">
        <v>16</v>
      </c>
      <c r="C2286" s="546"/>
      <c r="D2286" s="546"/>
      <c r="E2286" s="543"/>
      <c r="F2286" s="534"/>
      <c r="G2286" s="274" t="s">
        <v>1355</v>
      </c>
      <c r="H2286" s="285" t="s">
        <v>1356</v>
      </c>
      <c r="I2286" s="305" t="s">
        <v>1357</v>
      </c>
      <c r="J2286" s="270">
        <v>2</v>
      </c>
      <c r="K2286" s="303">
        <v>45536</v>
      </c>
      <c r="L2286" s="303">
        <v>46081</v>
      </c>
      <c r="M2286" s="269">
        <f t="shared" si="95"/>
        <v>77.857142857142861</v>
      </c>
      <c r="N2286" s="300">
        <v>0</v>
      </c>
      <c r="O2286" s="266" t="s">
        <v>1358</v>
      </c>
      <c r="P2286" s="304">
        <f t="shared" si="94"/>
        <v>0</v>
      </c>
      <c r="Q2286" s="278" t="str" cm="1">
        <f t="array" aca="1" ref="Q2286" ca="1">IF(ISNUMBER(P2286),IF(P2286=100%,"CUMPLIDA",IF(AND(ISNUMBER(L2286),ISNUMBER(INDIRECT("FECHA_"&amp;$B2286,1))), IF(L2286&lt;=INDIRECT("FECHA_"&amp;$B2286,1),"INCUMPLIDA","PROCESO"), "VERIFICAR FECHA")),"SIN VALOR AVANCE")</f>
        <v>PROCESO</v>
      </c>
    </row>
    <row r="2287" spans="1:17" ht="165">
      <c r="A2287" s="271" t="s">
        <v>18</v>
      </c>
      <c r="B2287" s="272" t="s">
        <v>16</v>
      </c>
      <c r="C2287" s="546" t="s">
        <v>1327</v>
      </c>
      <c r="D2287" s="546" t="s">
        <v>1359</v>
      </c>
      <c r="E2287" s="543" t="s">
        <v>1360</v>
      </c>
      <c r="F2287" s="534" t="s">
        <v>1361</v>
      </c>
      <c r="G2287" s="301" t="s">
        <v>1362</v>
      </c>
      <c r="H2287" s="287" t="s">
        <v>1363</v>
      </c>
      <c r="I2287" s="266" t="s">
        <v>1364</v>
      </c>
      <c r="J2287" s="270">
        <v>1</v>
      </c>
      <c r="K2287" s="303">
        <v>45536</v>
      </c>
      <c r="L2287" s="303">
        <v>45747</v>
      </c>
      <c r="M2287" s="269">
        <f t="shared" si="95"/>
        <v>30.142857142857142</v>
      </c>
      <c r="N2287" s="300">
        <v>1</v>
      </c>
      <c r="O2287" s="266" t="s">
        <v>1326</v>
      </c>
      <c r="P2287" s="304">
        <f t="shared" si="94"/>
        <v>1</v>
      </c>
      <c r="Q2287" s="278" t="str" cm="1">
        <f t="array" aca="1" ref="Q2287" ca="1">IF(ISNUMBER(P2287),IF(P2287=100%,"CUMPLIDA",IF(AND(ISNUMBER(L2287),ISNUMBER(INDIRECT("FECHA_"&amp;$B2287,1))), IF(L2287&lt;=INDIRECT("FECHA_"&amp;$B2287,1),"INCUMPLIDA","PROCESO"), "VERIFICAR FECHA")),"SIN VALOR AVANCE")</f>
        <v>CUMPLIDA</v>
      </c>
    </row>
    <row r="2288" spans="1:17" ht="195.75">
      <c r="A2288" s="271" t="s">
        <v>18</v>
      </c>
      <c r="B2288" s="272" t="s">
        <v>16</v>
      </c>
      <c r="C2288" s="546"/>
      <c r="D2288" s="546"/>
      <c r="E2288" s="543"/>
      <c r="F2288" s="534"/>
      <c r="G2288" s="534" t="s">
        <v>1365</v>
      </c>
      <c r="H2288" s="266" t="s">
        <v>1366</v>
      </c>
      <c r="I2288" s="302" t="s">
        <v>1367</v>
      </c>
      <c r="J2288" s="270">
        <v>1</v>
      </c>
      <c r="K2288" s="303">
        <v>45514</v>
      </c>
      <c r="L2288" s="303">
        <v>46111</v>
      </c>
      <c r="M2288" s="269">
        <f t="shared" si="95"/>
        <v>85.285714285714292</v>
      </c>
      <c r="N2288" s="300">
        <v>0</v>
      </c>
      <c r="O2288" s="266" t="s">
        <v>1368</v>
      </c>
      <c r="P2288" s="304">
        <f t="shared" si="94"/>
        <v>0</v>
      </c>
      <c r="Q2288" s="278" t="str" cm="1">
        <f t="array" aca="1" ref="Q2288" ca="1">IF(ISNUMBER(P2288),IF(P2288=100%,"CUMPLIDA",IF(AND(ISNUMBER(L2288),ISNUMBER(INDIRECT("FECHA_"&amp;$B2288,1))), IF(L2288&lt;=INDIRECT("FECHA_"&amp;$B2288,1),"INCUMPLIDA","PROCESO"), "VERIFICAR FECHA")),"SIN VALOR AVANCE")</f>
        <v>PROCESO</v>
      </c>
    </row>
    <row r="2289" spans="1:17" ht="210.75">
      <c r="A2289" s="271" t="s">
        <v>18</v>
      </c>
      <c r="B2289" s="272" t="s">
        <v>16</v>
      </c>
      <c r="C2289" s="546"/>
      <c r="D2289" s="546"/>
      <c r="E2289" s="543"/>
      <c r="F2289" s="534"/>
      <c r="G2289" s="534"/>
      <c r="H2289" s="266" t="s">
        <v>1369</v>
      </c>
      <c r="I2289" s="302" t="s">
        <v>1370</v>
      </c>
      <c r="J2289" s="270">
        <v>1</v>
      </c>
      <c r="K2289" s="303">
        <v>45746</v>
      </c>
      <c r="L2289" s="303">
        <v>46111</v>
      </c>
      <c r="M2289" s="269">
        <f t="shared" si="95"/>
        <v>52.142857142857146</v>
      </c>
      <c r="N2289" s="300">
        <v>0</v>
      </c>
      <c r="O2289" s="266" t="s">
        <v>1371</v>
      </c>
      <c r="P2289" s="304">
        <f t="shared" si="94"/>
        <v>0</v>
      </c>
      <c r="Q2289" s="278" t="str" cm="1">
        <f t="array" aca="1" ref="Q2289" ca="1">IF(ISNUMBER(P2289),IF(P2289=100%,"CUMPLIDA",IF(AND(ISNUMBER(L2289),ISNUMBER(INDIRECT("FECHA_"&amp;$B2289,1))), IF(L2289&lt;=INDIRECT("FECHA_"&amp;$B2289,1),"INCUMPLIDA","PROCESO"), "VERIFICAR FECHA")),"SIN VALOR AVANCE")</f>
        <v>PROCESO</v>
      </c>
    </row>
    <row r="2290" spans="1:17" ht="135.75">
      <c r="A2290" s="271" t="s">
        <v>18</v>
      </c>
      <c r="B2290" s="272" t="s">
        <v>16</v>
      </c>
      <c r="C2290" s="546" t="s">
        <v>1327</v>
      </c>
      <c r="D2290" s="546" t="s">
        <v>1372</v>
      </c>
      <c r="E2290" s="543" t="s">
        <v>1373</v>
      </c>
      <c r="F2290" s="534" t="s">
        <v>1374</v>
      </c>
      <c r="G2290" s="301" t="s">
        <v>1375</v>
      </c>
      <c r="H2290" s="287" t="s">
        <v>1376</v>
      </c>
      <c r="I2290" s="266" t="s">
        <v>1377</v>
      </c>
      <c r="J2290" s="270">
        <v>2</v>
      </c>
      <c r="K2290" s="303">
        <v>45505</v>
      </c>
      <c r="L2290" s="303">
        <v>45869</v>
      </c>
      <c r="M2290" s="269">
        <f t="shared" si="95"/>
        <v>52</v>
      </c>
      <c r="N2290" s="300">
        <v>2</v>
      </c>
      <c r="O2290" s="266" t="s">
        <v>1378</v>
      </c>
      <c r="P2290" s="304">
        <f t="shared" si="94"/>
        <v>1</v>
      </c>
      <c r="Q2290" s="278" t="str" cm="1">
        <f t="array" aca="1" ref="Q2290" ca="1">IF(ISNUMBER(P2290),IF(P2290=100%,"CUMPLIDA",IF(AND(ISNUMBER(L2290),ISNUMBER(INDIRECT("FECHA_"&amp;$B2290,1))), IF(L2290&lt;=INDIRECT("FECHA_"&amp;$B2290,1),"INCUMPLIDA","PROCESO"), "VERIFICAR FECHA")),"SIN VALOR AVANCE")</f>
        <v>CUMPLIDA</v>
      </c>
    </row>
    <row r="2291" spans="1:17" ht="120.75">
      <c r="A2291" s="271" t="s">
        <v>18</v>
      </c>
      <c r="B2291" s="272" t="s">
        <v>16</v>
      </c>
      <c r="C2291" s="546"/>
      <c r="D2291" s="546"/>
      <c r="E2291" s="543"/>
      <c r="F2291" s="534"/>
      <c r="G2291" s="557" t="s">
        <v>1379</v>
      </c>
      <c r="H2291" s="266" t="s">
        <v>1380</v>
      </c>
      <c r="I2291" s="285" t="s">
        <v>1381</v>
      </c>
      <c r="J2291" s="265">
        <v>12</v>
      </c>
      <c r="K2291" s="303">
        <v>45536</v>
      </c>
      <c r="L2291" s="303">
        <v>45900</v>
      </c>
      <c r="M2291" s="269">
        <f t="shared" si="95"/>
        <v>52</v>
      </c>
      <c r="N2291" s="300">
        <v>9</v>
      </c>
      <c r="O2291" s="302" t="s">
        <v>1382</v>
      </c>
      <c r="P2291" s="304">
        <f t="shared" si="94"/>
        <v>0.75</v>
      </c>
      <c r="Q2291" s="278" t="str" cm="1">
        <f t="array" aca="1" ref="Q2291" ca="1">IF(ISNUMBER(P2291),IF(P2291=100%,"CUMPLIDA",IF(AND(ISNUMBER(L2291),ISNUMBER(INDIRECT("FECHA_"&amp;$B2291,1))), IF(L2291&lt;=INDIRECT("FECHA_"&amp;$B2291,1),"INCUMPLIDA","PROCESO"), "VERIFICAR FECHA")),"SIN VALOR AVANCE")</f>
        <v>PROCESO</v>
      </c>
    </row>
    <row r="2292" spans="1:17" ht="120.75">
      <c r="A2292" s="271" t="s">
        <v>18</v>
      </c>
      <c r="B2292" s="272" t="s">
        <v>16</v>
      </c>
      <c r="C2292" s="546"/>
      <c r="D2292" s="546"/>
      <c r="E2292" s="543"/>
      <c r="F2292" s="534"/>
      <c r="G2292" s="557"/>
      <c r="H2292" s="266" t="s">
        <v>1383</v>
      </c>
      <c r="I2292" s="285" t="s">
        <v>1384</v>
      </c>
      <c r="J2292" s="265">
        <v>12</v>
      </c>
      <c r="K2292" s="303">
        <v>45536</v>
      </c>
      <c r="L2292" s="303">
        <v>45900</v>
      </c>
      <c r="M2292" s="269">
        <f t="shared" si="95"/>
        <v>52</v>
      </c>
      <c r="N2292" s="300">
        <v>10</v>
      </c>
      <c r="O2292" s="302" t="s">
        <v>1382</v>
      </c>
      <c r="P2292" s="304">
        <f t="shared" si="94"/>
        <v>0.83333333333333337</v>
      </c>
      <c r="Q2292" s="278" t="str" cm="1">
        <f t="array" aca="1" ref="Q2292" ca="1">IF(ISNUMBER(P2292),IF(P2292=100%,"CUMPLIDA",IF(AND(ISNUMBER(L2292),ISNUMBER(INDIRECT("FECHA_"&amp;$B2292,1))), IF(L2292&lt;=INDIRECT("FECHA_"&amp;$B2292,1),"INCUMPLIDA","PROCESO"), "VERIFICAR FECHA")),"SIN VALOR AVANCE")</f>
        <v>PROCESO</v>
      </c>
    </row>
    <row r="2293" spans="1:17" ht="120.75">
      <c r="A2293" s="271" t="s">
        <v>18</v>
      </c>
      <c r="B2293" s="272" t="s">
        <v>16</v>
      </c>
      <c r="C2293" s="546"/>
      <c r="D2293" s="546"/>
      <c r="E2293" s="543"/>
      <c r="F2293" s="534"/>
      <c r="G2293" s="557"/>
      <c r="H2293" s="285" t="s">
        <v>1385</v>
      </c>
      <c r="I2293" s="266" t="s">
        <v>1386</v>
      </c>
      <c r="J2293" s="270">
        <v>12</v>
      </c>
      <c r="K2293" s="303">
        <v>45536</v>
      </c>
      <c r="L2293" s="303">
        <v>45900</v>
      </c>
      <c r="M2293" s="269">
        <f t="shared" si="95"/>
        <v>52</v>
      </c>
      <c r="N2293" s="300">
        <v>9</v>
      </c>
      <c r="O2293" s="302" t="s">
        <v>1382</v>
      </c>
      <c r="P2293" s="304">
        <f t="shared" si="94"/>
        <v>0.75</v>
      </c>
      <c r="Q2293" s="278" t="str" cm="1">
        <f t="array" aca="1" ref="Q2293" ca="1">IF(ISNUMBER(P2293),IF(P2293=100%,"CUMPLIDA",IF(AND(ISNUMBER(L2293),ISNUMBER(INDIRECT("FECHA_"&amp;$B2293,1))), IF(L2293&lt;=INDIRECT("FECHA_"&amp;$B2293,1),"INCUMPLIDA","PROCESO"), "VERIFICAR FECHA")),"SIN VALOR AVANCE")</f>
        <v>PROCESO</v>
      </c>
    </row>
    <row r="2294" spans="1:17" ht="210">
      <c r="A2294" s="271" t="s">
        <v>18</v>
      </c>
      <c r="B2294" s="272" t="s">
        <v>16</v>
      </c>
      <c r="C2294" s="546"/>
      <c r="D2294" s="546"/>
      <c r="E2294" s="543"/>
      <c r="F2294" s="534"/>
      <c r="G2294" s="557"/>
      <c r="H2294" s="266" t="s">
        <v>1387</v>
      </c>
      <c r="I2294" s="266" t="s">
        <v>1388</v>
      </c>
      <c r="J2294" s="270">
        <v>12</v>
      </c>
      <c r="K2294" s="303">
        <v>45536</v>
      </c>
      <c r="L2294" s="303">
        <v>45900</v>
      </c>
      <c r="M2294" s="269">
        <f t="shared" si="95"/>
        <v>52</v>
      </c>
      <c r="N2294" s="300">
        <v>7</v>
      </c>
      <c r="O2294" s="266" t="s">
        <v>1389</v>
      </c>
      <c r="P2294" s="304">
        <f t="shared" si="94"/>
        <v>0.58333333333333337</v>
      </c>
      <c r="Q2294" s="278" t="str" cm="1">
        <f t="array" aca="1" ref="Q2294" ca="1">IF(ISNUMBER(P2294),IF(P2294=100%,"CUMPLIDA",IF(AND(ISNUMBER(L2294),ISNUMBER(INDIRECT("FECHA_"&amp;$B2294,1))), IF(L2294&lt;=INDIRECT("FECHA_"&amp;$B2294,1),"INCUMPLIDA","PROCESO"), "VERIFICAR FECHA")),"SIN VALOR AVANCE")</f>
        <v>PROCESO</v>
      </c>
    </row>
    <row r="2295" spans="1:17" ht="135.75">
      <c r="A2295" s="271" t="s">
        <v>18</v>
      </c>
      <c r="B2295" s="272" t="s">
        <v>16</v>
      </c>
      <c r="C2295" s="546"/>
      <c r="D2295" s="546"/>
      <c r="E2295" s="543"/>
      <c r="F2295" s="534"/>
      <c r="G2295" s="274" t="s">
        <v>1390</v>
      </c>
      <c r="H2295" s="285" t="s">
        <v>1391</v>
      </c>
      <c r="I2295" s="266" t="s">
        <v>1392</v>
      </c>
      <c r="J2295" s="265">
        <v>1</v>
      </c>
      <c r="K2295" s="303">
        <v>45536</v>
      </c>
      <c r="L2295" s="303">
        <v>45657</v>
      </c>
      <c r="M2295" s="269">
        <f t="shared" si="95"/>
        <v>17.285714285714285</v>
      </c>
      <c r="N2295" s="300">
        <v>1</v>
      </c>
      <c r="O2295" s="266" t="s">
        <v>1393</v>
      </c>
      <c r="P2295" s="304">
        <f t="shared" si="94"/>
        <v>1</v>
      </c>
      <c r="Q2295" s="278" t="str" cm="1">
        <f t="array" aca="1" ref="Q2295" ca="1">IF(ISNUMBER(P2295),IF(P2295=100%,"CUMPLIDA",IF(AND(ISNUMBER(L2295),ISNUMBER(INDIRECT("FECHA_"&amp;$B2295,1))), IF(L2295&lt;=INDIRECT("FECHA_"&amp;$B2295,1),"INCUMPLIDA","PROCESO"), "VERIFICAR FECHA")),"SIN VALOR AVANCE")</f>
        <v>CUMPLIDA</v>
      </c>
    </row>
    <row r="2296" spans="1:17" ht="135.75">
      <c r="A2296" s="271" t="s">
        <v>18</v>
      </c>
      <c r="B2296" s="272" t="s">
        <v>16</v>
      </c>
      <c r="C2296" s="546"/>
      <c r="D2296" s="546"/>
      <c r="E2296" s="543"/>
      <c r="F2296" s="534"/>
      <c r="G2296" s="534" t="s">
        <v>1394</v>
      </c>
      <c r="H2296" s="266" t="s">
        <v>1395</v>
      </c>
      <c r="I2296" s="285" t="s">
        <v>1396</v>
      </c>
      <c r="J2296" s="270">
        <v>12</v>
      </c>
      <c r="K2296" s="303">
        <v>45536</v>
      </c>
      <c r="L2296" s="303">
        <v>45900</v>
      </c>
      <c r="M2296" s="269">
        <f t="shared" si="95"/>
        <v>52</v>
      </c>
      <c r="N2296" s="300">
        <v>4</v>
      </c>
      <c r="O2296" s="302" t="s">
        <v>1397</v>
      </c>
      <c r="P2296" s="304">
        <f t="shared" si="94"/>
        <v>0.33333333333333331</v>
      </c>
      <c r="Q2296" s="278" t="str" cm="1">
        <f t="array" aca="1" ref="Q2296" ca="1">IF(ISNUMBER(P2296),IF(P2296=100%,"CUMPLIDA",IF(AND(ISNUMBER(L2296),ISNUMBER(INDIRECT("FECHA_"&amp;$B2296,1))), IF(L2296&lt;=INDIRECT("FECHA_"&amp;$B2296,1),"INCUMPLIDA","PROCESO"), "VERIFICAR FECHA")),"SIN VALOR AVANCE")</f>
        <v>PROCESO</v>
      </c>
    </row>
    <row r="2297" spans="1:17" ht="135.75">
      <c r="A2297" s="271" t="s">
        <v>18</v>
      </c>
      <c r="B2297" s="272" t="s">
        <v>16</v>
      </c>
      <c r="C2297" s="546"/>
      <c r="D2297" s="546"/>
      <c r="E2297" s="543"/>
      <c r="F2297" s="534"/>
      <c r="G2297" s="534"/>
      <c r="H2297" s="266" t="s">
        <v>1398</v>
      </c>
      <c r="I2297" s="285" t="s">
        <v>1399</v>
      </c>
      <c r="J2297" s="270">
        <v>12</v>
      </c>
      <c r="K2297" s="303">
        <v>45536</v>
      </c>
      <c r="L2297" s="303">
        <v>45900</v>
      </c>
      <c r="M2297" s="269">
        <f t="shared" si="95"/>
        <v>52</v>
      </c>
      <c r="N2297" s="300">
        <v>4</v>
      </c>
      <c r="O2297" s="302" t="s">
        <v>1400</v>
      </c>
      <c r="P2297" s="304">
        <f t="shared" si="94"/>
        <v>0.33333333333333331</v>
      </c>
      <c r="Q2297" s="278" t="str" cm="1">
        <f t="array" aca="1" ref="Q2297" ca="1">IF(ISNUMBER(P2297),IF(P2297=100%,"CUMPLIDA",IF(AND(ISNUMBER(L2297),ISNUMBER(INDIRECT("FECHA_"&amp;$B2297,1))), IF(L2297&lt;=INDIRECT("FECHA_"&amp;$B2297,1),"INCUMPLIDA","PROCESO"), "VERIFICAR FECHA")),"SIN VALOR AVANCE")</f>
        <v>PROCESO</v>
      </c>
    </row>
    <row r="2298" spans="1:17" ht="135.75">
      <c r="A2298" s="271" t="s">
        <v>18</v>
      </c>
      <c r="B2298" s="272" t="s">
        <v>16</v>
      </c>
      <c r="C2298" s="546"/>
      <c r="D2298" s="546"/>
      <c r="E2298" s="543"/>
      <c r="F2298" s="534"/>
      <c r="G2298" s="534"/>
      <c r="H2298" s="285" t="s">
        <v>1401</v>
      </c>
      <c r="I2298" s="285" t="s">
        <v>1402</v>
      </c>
      <c r="J2298" s="270">
        <v>12</v>
      </c>
      <c r="K2298" s="303">
        <v>45536</v>
      </c>
      <c r="L2298" s="303">
        <v>45900</v>
      </c>
      <c r="M2298" s="269">
        <f t="shared" si="95"/>
        <v>52</v>
      </c>
      <c r="N2298" s="300">
        <v>4</v>
      </c>
      <c r="O2298" s="266" t="s">
        <v>1403</v>
      </c>
      <c r="P2298" s="304">
        <f t="shared" si="94"/>
        <v>0.33333333333333331</v>
      </c>
      <c r="Q2298" s="278" t="str" cm="1">
        <f t="array" aca="1" ref="Q2298" ca="1">IF(ISNUMBER(P2298),IF(P2298=100%,"CUMPLIDA",IF(AND(ISNUMBER(L2298),ISNUMBER(INDIRECT("FECHA_"&amp;$B2298,1))), IF(L2298&lt;=INDIRECT("FECHA_"&amp;$B2298,1),"INCUMPLIDA","PROCESO"), "VERIFICAR FECHA")),"SIN VALOR AVANCE")</f>
        <v>PROCESO</v>
      </c>
    </row>
    <row r="2299" spans="1:17" ht="210">
      <c r="A2299" s="271" t="s">
        <v>18</v>
      </c>
      <c r="B2299" s="272" t="s">
        <v>16</v>
      </c>
      <c r="C2299" s="546"/>
      <c r="D2299" s="546"/>
      <c r="E2299" s="543"/>
      <c r="F2299" s="534"/>
      <c r="G2299" s="534"/>
      <c r="H2299" s="266" t="s">
        <v>1404</v>
      </c>
      <c r="I2299" s="266" t="s">
        <v>1405</v>
      </c>
      <c r="J2299" s="270">
        <v>12</v>
      </c>
      <c r="K2299" s="303">
        <v>45536</v>
      </c>
      <c r="L2299" s="303">
        <v>45900</v>
      </c>
      <c r="M2299" s="269">
        <f t="shared" si="95"/>
        <v>52</v>
      </c>
      <c r="N2299" s="300">
        <v>0</v>
      </c>
      <c r="O2299" s="266" t="s">
        <v>1406</v>
      </c>
      <c r="P2299" s="304">
        <f t="shared" si="94"/>
        <v>0</v>
      </c>
      <c r="Q2299" s="278" t="str" cm="1">
        <f t="array" aca="1" ref="Q2299" ca="1">IF(ISNUMBER(P2299),IF(P2299=100%,"CUMPLIDA",IF(AND(ISNUMBER(L2299),ISNUMBER(INDIRECT("FECHA_"&amp;$B2299,1))), IF(L2299&lt;=INDIRECT("FECHA_"&amp;$B2299,1),"INCUMPLIDA","PROCESO"), "VERIFICAR FECHA")),"SIN VALOR AVANCE")</f>
        <v>PROCESO</v>
      </c>
    </row>
    <row r="2300" spans="1:17" ht="120.75">
      <c r="A2300" s="271" t="s">
        <v>18</v>
      </c>
      <c r="B2300" s="272" t="s">
        <v>16</v>
      </c>
      <c r="C2300" s="546" t="s">
        <v>1327</v>
      </c>
      <c r="D2300" s="546" t="s">
        <v>1407</v>
      </c>
      <c r="E2300" s="543" t="s">
        <v>1408</v>
      </c>
      <c r="F2300" s="534" t="s">
        <v>1409</v>
      </c>
      <c r="G2300" s="534" t="s">
        <v>1410</v>
      </c>
      <c r="H2300" s="266" t="s">
        <v>1411</v>
      </c>
      <c r="I2300" s="266" t="s">
        <v>1412</v>
      </c>
      <c r="J2300" s="270">
        <v>24</v>
      </c>
      <c r="K2300" s="303">
        <v>45536</v>
      </c>
      <c r="L2300" s="303">
        <v>45900</v>
      </c>
      <c r="M2300" s="269">
        <f t="shared" si="95"/>
        <v>52</v>
      </c>
      <c r="N2300" s="300">
        <v>0</v>
      </c>
      <c r="O2300" s="266" t="s">
        <v>1413</v>
      </c>
      <c r="P2300" s="304">
        <f t="shared" si="94"/>
        <v>0</v>
      </c>
      <c r="Q2300" s="278" t="str" cm="1">
        <f t="array" aca="1" ref="Q2300" ca="1">IF(ISNUMBER(P2300),IF(P2300=100%,"CUMPLIDA",IF(AND(ISNUMBER(L2300),ISNUMBER(INDIRECT("FECHA_"&amp;$B2300,1))), IF(L2300&lt;=INDIRECT("FECHA_"&amp;$B2300,1),"INCUMPLIDA","PROCESO"), "VERIFICAR FECHA")),"SIN VALOR AVANCE")</f>
        <v>PROCESO</v>
      </c>
    </row>
    <row r="2301" spans="1:17" ht="120.75">
      <c r="A2301" s="271" t="s">
        <v>18</v>
      </c>
      <c r="B2301" s="272" t="s">
        <v>16</v>
      </c>
      <c r="C2301" s="546"/>
      <c r="D2301" s="546"/>
      <c r="E2301" s="543"/>
      <c r="F2301" s="534"/>
      <c r="G2301" s="534"/>
      <c r="H2301" s="266" t="s">
        <v>1414</v>
      </c>
      <c r="I2301" s="266" t="s">
        <v>1415</v>
      </c>
      <c r="J2301" s="304">
        <v>1</v>
      </c>
      <c r="K2301" s="303">
        <v>45536</v>
      </c>
      <c r="L2301" s="303">
        <v>45900</v>
      </c>
      <c r="M2301" s="269">
        <f t="shared" si="95"/>
        <v>52</v>
      </c>
      <c r="N2301" s="306">
        <v>0.33</v>
      </c>
      <c r="O2301" s="266" t="s">
        <v>1413</v>
      </c>
      <c r="P2301" s="304">
        <f t="shared" si="94"/>
        <v>0.33</v>
      </c>
      <c r="Q2301" s="278" t="str" cm="1">
        <f t="array" aca="1" ref="Q2301" ca="1">IF(ISNUMBER(P2301),IF(P2301=100%,"CUMPLIDA",IF(AND(ISNUMBER(L2301),ISNUMBER(INDIRECT("FECHA_"&amp;$B2301,1))), IF(L2301&lt;=INDIRECT("FECHA_"&amp;$B2301,1),"INCUMPLIDA","PROCESO"), "VERIFICAR FECHA")),"SIN VALOR AVANCE")</f>
        <v>PROCESO</v>
      </c>
    </row>
    <row r="2302" spans="1:17" ht="120.75">
      <c r="A2302" s="271" t="s">
        <v>18</v>
      </c>
      <c r="B2302" s="272" t="s">
        <v>16</v>
      </c>
      <c r="C2302" s="546"/>
      <c r="D2302" s="546"/>
      <c r="E2302" s="543"/>
      <c r="F2302" s="534"/>
      <c r="G2302" s="534"/>
      <c r="H2302" s="266" t="s">
        <v>1416</v>
      </c>
      <c r="I2302" s="266" t="s">
        <v>1417</v>
      </c>
      <c r="J2302" s="304">
        <v>1</v>
      </c>
      <c r="K2302" s="303">
        <v>45536</v>
      </c>
      <c r="L2302" s="303">
        <v>45900</v>
      </c>
      <c r="M2302" s="269">
        <f t="shared" si="95"/>
        <v>52</v>
      </c>
      <c r="N2302" s="306">
        <v>0</v>
      </c>
      <c r="O2302" s="266" t="s">
        <v>1418</v>
      </c>
      <c r="P2302" s="304">
        <f t="shared" si="94"/>
        <v>0</v>
      </c>
      <c r="Q2302" s="278" t="str" cm="1">
        <f t="array" aca="1" ref="Q2302" ca="1">IF(ISNUMBER(P2302),IF(P2302=100%,"CUMPLIDA",IF(AND(ISNUMBER(L2302),ISNUMBER(INDIRECT("FECHA_"&amp;$B2302,1))), IF(L2302&lt;=INDIRECT("FECHA_"&amp;$B2302,1),"INCUMPLIDA","PROCESO"), "VERIFICAR FECHA")),"SIN VALOR AVANCE")</f>
        <v>PROCESO</v>
      </c>
    </row>
    <row r="2303" spans="1:17" ht="135.75">
      <c r="A2303" s="271" t="s">
        <v>18</v>
      </c>
      <c r="B2303" s="272" t="s">
        <v>16</v>
      </c>
      <c r="C2303" s="546"/>
      <c r="D2303" s="546"/>
      <c r="E2303" s="543"/>
      <c r="F2303" s="534"/>
      <c r="G2303" s="534" t="s">
        <v>1419</v>
      </c>
      <c r="H2303" s="266" t="s">
        <v>1420</v>
      </c>
      <c r="I2303" s="266" t="s">
        <v>1421</v>
      </c>
      <c r="J2303" s="265">
        <v>12</v>
      </c>
      <c r="K2303" s="303">
        <v>45536</v>
      </c>
      <c r="L2303" s="303">
        <v>45900</v>
      </c>
      <c r="M2303" s="269">
        <f t="shared" si="95"/>
        <v>52</v>
      </c>
      <c r="N2303" s="300">
        <v>4</v>
      </c>
      <c r="O2303" s="266" t="s">
        <v>1422</v>
      </c>
      <c r="P2303" s="304">
        <f t="shared" si="94"/>
        <v>0.33333333333333331</v>
      </c>
      <c r="Q2303" s="278" t="str" cm="1">
        <f t="array" aca="1" ref="Q2303" ca="1">IF(ISNUMBER(P2303),IF(P2303=100%,"CUMPLIDA",IF(AND(ISNUMBER(L2303),ISNUMBER(INDIRECT("FECHA_"&amp;$B2303,1))), IF(L2303&lt;=INDIRECT("FECHA_"&amp;$B2303,1),"INCUMPLIDA","PROCESO"), "VERIFICAR FECHA")),"SIN VALOR AVANCE")</f>
        <v>PROCESO</v>
      </c>
    </row>
    <row r="2304" spans="1:17" ht="135.75">
      <c r="A2304" s="271" t="s">
        <v>18</v>
      </c>
      <c r="B2304" s="272" t="s">
        <v>16</v>
      </c>
      <c r="C2304" s="546"/>
      <c r="D2304" s="546"/>
      <c r="E2304" s="543"/>
      <c r="F2304" s="534"/>
      <c r="G2304" s="534"/>
      <c r="H2304" s="266" t="s">
        <v>1423</v>
      </c>
      <c r="I2304" s="266" t="s">
        <v>1424</v>
      </c>
      <c r="J2304" s="270">
        <v>12</v>
      </c>
      <c r="K2304" s="303">
        <v>45536</v>
      </c>
      <c r="L2304" s="303">
        <v>45900</v>
      </c>
      <c r="M2304" s="269">
        <f t="shared" si="95"/>
        <v>52</v>
      </c>
      <c r="N2304" s="300">
        <v>4</v>
      </c>
      <c r="O2304" s="266" t="s">
        <v>1425</v>
      </c>
      <c r="P2304" s="304">
        <f t="shared" si="94"/>
        <v>0.33333333333333331</v>
      </c>
      <c r="Q2304" s="278" t="str" cm="1">
        <f t="array" aca="1" ref="Q2304" ca="1">IF(ISNUMBER(P2304),IF(P2304=100%,"CUMPLIDA",IF(AND(ISNUMBER(L2304),ISNUMBER(INDIRECT("FECHA_"&amp;$B2304,1))), IF(L2304&lt;=INDIRECT("FECHA_"&amp;$B2304,1),"INCUMPLIDA","PROCESO"), "VERIFICAR FECHA")),"SIN VALOR AVANCE")</f>
        <v>PROCESO</v>
      </c>
    </row>
    <row r="2305" spans="1:17" ht="135.75">
      <c r="A2305" s="271" t="s">
        <v>18</v>
      </c>
      <c r="B2305" s="272" t="s">
        <v>16</v>
      </c>
      <c r="C2305" s="546"/>
      <c r="D2305" s="546"/>
      <c r="E2305" s="543"/>
      <c r="F2305" s="534"/>
      <c r="G2305" s="534"/>
      <c r="H2305" s="266" t="s">
        <v>1385</v>
      </c>
      <c r="I2305" s="266" t="s">
        <v>1424</v>
      </c>
      <c r="J2305" s="270">
        <v>12</v>
      </c>
      <c r="K2305" s="303">
        <v>45536</v>
      </c>
      <c r="L2305" s="303">
        <v>45900</v>
      </c>
      <c r="M2305" s="269">
        <f t="shared" si="95"/>
        <v>52</v>
      </c>
      <c r="N2305" s="300">
        <v>4</v>
      </c>
      <c r="O2305" s="266" t="s">
        <v>1426</v>
      </c>
      <c r="P2305" s="304">
        <f t="shared" si="94"/>
        <v>0.33333333333333331</v>
      </c>
      <c r="Q2305" s="278" t="str" cm="1">
        <f t="array" aca="1" ref="Q2305" ca="1">IF(ISNUMBER(P2305),IF(P2305=100%,"CUMPLIDA",IF(AND(ISNUMBER(L2305),ISNUMBER(INDIRECT("FECHA_"&amp;$B2305,1))), IF(L2305&lt;=INDIRECT("FECHA_"&amp;$B2305,1),"INCUMPLIDA","PROCESO"), "VERIFICAR FECHA")),"SIN VALOR AVANCE")</f>
        <v>PROCESO</v>
      </c>
    </row>
    <row r="2306" spans="1:17" ht="210">
      <c r="A2306" s="271" t="s">
        <v>18</v>
      </c>
      <c r="B2306" s="272" t="s">
        <v>16</v>
      </c>
      <c r="C2306" s="546"/>
      <c r="D2306" s="546"/>
      <c r="E2306" s="543"/>
      <c r="F2306" s="534"/>
      <c r="G2306" s="534"/>
      <c r="H2306" s="266" t="s">
        <v>1387</v>
      </c>
      <c r="I2306" s="266" t="s">
        <v>1427</v>
      </c>
      <c r="J2306" s="270">
        <v>12</v>
      </c>
      <c r="K2306" s="303">
        <v>45536</v>
      </c>
      <c r="L2306" s="303">
        <v>45900</v>
      </c>
      <c r="M2306" s="269">
        <f t="shared" si="95"/>
        <v>52</v>
      </c>
      <c r="N2306" s="300">
        <v>0</v>
      </c>
      <c r="O2306" s="266" t="s">
        <v>1428</v>
      </c>
      <c r="P2306" s="304">
        <f t="shared" si="94"/>
        <v>0</v>
      </c>
      <c r="Q2306" s="278" t="str" cm="1">
        <f t="array" aca="1" ref="Q2306" ca="1">IF(ISNUMBER(P2306),IF(P2306=100%,"CUMPLIDA",IF(AND(ISNUMBER(L2306),ISNUMBER(INDIRECT("FECHA_"&amp;$B2306,1))), IF(L2306&lt;=INDIRECT("FECHA_"&amp;$B2306,1),"INCUMPLIDA","PROCESO"), "VERIFICAR FECHA")),"SIN VALOR AVANCE")</f>
        <v>PROCESO</v>
      </c>
    </row>
    <row r="2307" spans="1:17" ht="120.75">
      <c r="A2307" s="271" t="s">
        <v>18</v>
      </c>
      <c r="B2307" s="272" t="s">
        <v>16</v>
      </c>
      <c r="C2307" s="546"/>
      <c r="D2307" s="546"/>
      <c r="E2307" s="543"/>
      <c r="F2307" s="534"/>
      <c r="G2307" s="557" t="s">
        <v>1429</v>
      </c>
      <c r="H2307" s="266" t="s">
        <v>1430</v>
      </c>
      <c r="I2307" s="285" t="s">
        <v>1431</v>
      </c>
      <c r="J2307" s="270">
        <v>12</v>
      </c>
      <c r="K2307" s="303">
        <v>45536</v>
      </c>
      <c r="L2307" s="303">
        <v>45900</v>
      </c>
      <c r="M2307" s="269">
        <f t="shared" si="95"/>
        <v>52</v>
      </c>
      <c r="N2307" s="300">
        <v>10</v>
      </c>
      <c r="O2307" s="302" t="s">
        <v>1382</v>
      </c>
      <c r="P2307" s="304">
        <f t="shared" si="94"/>
        <v>0.83333333333333337</v>
      </c>
      <c r="Q2307" s="278" t="str" cm="1">
        <f t="array" aca="1" ref="Q2307" ca="1">IF(ISNUMBER(P2307),IF(P2307=100%,"CUMPLIDA",IF(AND(ISNUMBER(L2307),ISNUMBER(INDIRECT("FECHA_"&amp;$B2307,1))), IF(L2307&lt;=INDIRECT("FECHA_"&amp;$B2307,1),"INCUMPLIDA","PROCESO"), "VERIFICAR FECHA")),"SIN VALOR AVANCE")</f>
        <v>PROCESO</v>
      </c>
    </row>
    <row r="2308" spans="1:17" ht="120.75">
      <c r="A2308" s="271" t="s">
        <v>18</v>
      </c>
      <c r="B2308" s="272" t="s">
        <v>16</v>
      </c>
      <c r="C2308" s="546"/>
      <c r="D2308" s="546"/>
      <c r="E2308" s="543"/>
      <c r="F2308" s="534"/>
      <c r="G2308" s="557"/>
      <c r="H2308" s="266" t="s">
        <v>1432</v>
      </c>
      <c r="I2308" s="285" t="s">
        <v>1433</v>
      </c>
      <c r="J2308" s="270">
        <v>12</v>
      </c>
      <c r="K2308" s="303">
        <v>45536</v>
      </c>
      <c r="L2308" s="303">
        <v>45900</v>
      </c>
      <c r="M2308" s="269">
        <f t="shared" si="95"/>
        <v>52</v>
      </c>
      <c r="N2308" s="300">
        <v>10</v>
      </c>
      <c r="O2308" s="302" t="s">
        <v>1382</v>
      </c>
      <c r="P2308" s="304">
        <f t="shared" si="94"/>
        <v>0.83333333333333337</v>
      </c>
      <c r="Q2308" s="278" t="str" cm="1">
        <f t="array" aca="1" ref="Q2308" ca="1">IF(ISNUMBER(P2308),IF(P2308=100%,"CUMPLIDA",IF(AND(ISNUMBER(L2308),ISNUMBER(INDIRECT("FECHA_"&amp;$B2308,1))), IF(L2308&lt;=INDIRECT("FECHA_"&amp;$B2308,1),"INCUMPLIDA","PROCESO"), "VERIFICAR FECHA")),"SIN VALOR AVANCE")</f>
        <v>PROCESO</v>
      </c>
    </row>
    <row r="2309" spans="1:17" ht="120.75">
      <c r="A2309" s="271" t="s">
        <v>18</v>
      </c>
      <c r="B2309" s="272" t="s">
        <v>16</v>
      </c>
      <c r="C2309" s="546"/>
      <c r="D2309" s="546"/>
      <c r="E2309" s="543"/>
      <c r="F2309" s="534"/>
      <c r="G2309" s="557"/>
      <c r="H2309" s="285" t="s">
        <v>1434</v>
      </c>
      <c r="I2309" s="266" t="s">
        <v>1435</v>
      </c>
      <c r="J2309" s="270">
        <v>12</v>
      </c>
      <c r="K2309" s="303">
        <v>45536</v>
      </c>
      <c r="L2309" s="303">
        <v>45900</v>
      </c>
      <c r="M2309" s="269">
        <f t="shared" si="95"/>
        <v>52</v>
      </c>
      <c r="N2309" s="300">
        <v>10</v>
      </c>
      <c r="O2309" s="302" t="s">
        <v>1436</v>
      </c>
      <c r="P2309" s="304">
        <f t="shared" si="94"/>
        <v>0.83333333333333337</v>
      </c>
      <c r="Q2309" s="278" t="str" cm="1">
        <f t="array" aca="1" ref="Q2309" ca="1">IF(ISNUMBER(P2309),IF(P2309=100%,"CUMPLIDA",IF(AND(ISNUMBER(L2309),ISNUMBER(INDIRECT("FECHA_"&amp;$B2309,1))), IF(L2309&lt;=INDIRECT("FECHA_"&amp;$B2309,1),"INCUMPLIDA","PROCESO"), "VERIFICAR FECHA")),"SIN VALOR AVANCE")</f>
        <v>PROCESO</v>
      </c>
    </row>
    <row r="2310" spans="1:17" ht="210">
      <c r="A2310" s="271" t="s">
        <v>18</v>
      </c>
      <c r="B2310" s="272" t="s">
        <v>16</v>
      </c>
      <c r="C2310" s="546"/>
      <c r="D2310" s="546"/>
      <c r="E2310" s="543"/>
      <c r="F2310" s="534"/>
      <c r="G2310" s="557"/>
      <c r="H2310" s="266" t="s">
        <v>1437</v>
      </c>
      <c r="I2310" s="266" t="s">
        <v>1438</v>
      </c>
      <c r="J2310" s="270">
        <v>12</v>
      </c>
      <c r="K2310" s="303">
        <v>45536</v>
      </c>
      <c r="L2310" s="303">
        <v>45900</v>
      </c>
      <c r="M2310" s="269">
        <f t="shared" si="95"/>
        <v>52</v>
      </c>
      <c r="N2310" s="300">
        <v>6</v>
      </c>
      <c r="O2310" s="266" t="s">
        <v>1439</v>
      </c>
      <c r="P2310" s="304">
        <f t="shared" si="94"/>
        <v>0.5</v>
      </c>
      <c r="Q2310" s="278" t="str" cm="1">
        <f t="array" aca="1" ref="Q2310" ca="1">IF(ISNUMBER(P2310),IF(P2310=100%,"CUMPLIDA",IF(AND(ISNUMBER(L2310),ISNUMBER(INDIRECT("FECHA_"&amp;$B2310,1))), IF(L2310&lt;=INDIRECT("FECHA_"&amp;$B2310,1),"INCUMPLIDA","PROCESO"), "VERIFICAR FECHA")),"SIN VALOR AVANCE")</f>
        <v>PROCESO</v>
      </c>
    </row>
    <row r="2311" spans="1:17" ht="165.75">
      <c r="A2311" s="271" t="s">
        <v>18</v>
      </c>
      <c r="B2311" s="272" t="s">
        <v>16</v>
      </c>
      <c r="C2311" s="546"/>
      <c r="D2311" s="546"/>
      <c r="E2311" s="543"/>
      <c r="F2311" s="534"/>
      <c r="G2311" s="301" t="s">
        <v>1440</v>
      </c>
      <c r="H2311" s="287" t="s">
        <v>1441</v>
      </c>
      <c r="I2311" s="266" t="s">
        <v>1442</v>
      </c>
      <c r="J2311" s="304">
        <v>1</v>
      </c>
      <c r="K2311" s="303">
        <v>45536</v>
      </c>
      <c r="L2311" s="303">
        <v>45716</v>
      </c>
      <c r="M2311" s="269">
        <f t="shared" si="95"/>
        <v>25.714285714285715</v>
      </c>
      <c r="N2311" s="306">
        <v>1</v>
      </c>
      <c r="O2311" s="266" t="s">
        <v>1443</v>
      </c>
      <c r="P2311" s="304">
        <f t="shared" si="94"/>
        <v>1</v>
      </c>
      <c r="Q2311" s="278" t="str" cm="1">
        <f t="array" aca="1" ref="Q2311" ca="1">IF(ISNUMBER(P2311),IF(P2311=100%,"CUMPLIDA",IF(AND(ISNUMBER(L2311),ISNUMBER(INDIRECT("FECHA_"&amp;$B2311,1))), IF(L2311&lt;=INDIRECT("FECHA_"&amp;$B2311,1),"INCUMPLIDA","PROCESO"), "VERIFICAR FECHA")),"SIN VALOR AVANCE")</f>
        <v>CUMPLIDA</v>
      </c>
    </row>
    <row r="2312" spans="1:17" ht="210">
      <c r="A2312" s="271" t="s">
        <v>18</v>
      </c>
      <c r="B2312" s="272" t="s">
        <v>16</v>
      </c>
      <c r="C2312" s="546" t="s">
        <v>1327</v>
      </c>
      <c r="D2312" s="546" t="s">
        <v>1444</v>
      </c>
      <c r="E2312" s="543" t="s">
        <v>1445</v>
      </c>
      <c r="F2312" s="534" t="s">
        <v>1446</v>
      </c>
      <c r="G2312" s="301" t="s">
        <v>1309</v>
      </c>
      <c r="H2312" s="287" t="s">
        <v>1447</v>
      </c>
      <c r="I2312" s="302" t="s">
        <v>1448</v>
      </c>
      <c r="J2312" s="270">
        <v>2</v>
      </c>
      <c r="K2312" s="303">
        <v>45509</v>
      </c>
      <c r="L2312" s="303">
        <v>45746</v>
      </c>
      <c r="M2312" s="269">
        <f t="shared" si="95"/>
        <v>33.857142857142854</v>
      </c>
      <c r="N2312" s="300">
        <v>2</v>
      </c>
      <c r="O2312" s="266" t="s">
        <v>1312</v>
      </c>
      <c r="P2312" s="304">
        <f t="shared" si="94"/>
        <v>1</v>
      </c>
      <c r="Q2312" s="278" t="str" cm="1">
        <f t="array" aca="1" ref="Q2312" ca="1">IF(ISNUMBER(P2312),IF(P2312=100%,"CUMPLIDA",IF(AND(ISNUMBER(L2312),ISNUMBER(INDIRECT("FECHA_"&amp;$B2312,1))), IF(L2312&lt;=INDIRECT("FECHA_"&amp;$B2312,1),"INCUMPLIDA","PROCESO"), "VERIFICAR FECHA")),"SIN VALOR AVANCE")</f>
        <v>CUMPLIDA</v>
      </c>
    </row>
    <row r="2313" spans="1:17" ht="120">
      <c r="A2313" s="271" t="s">
        <v>18</v>
      </c>
      <c r="B2313" s="272" t="s">
        <v>16</v>
      </c>
      <c r="C2313" s="546"/>
      <c r="D2313" s="546"/>
      <c r="E2313" s="543"/>
      <c r="F2313" s="534"/>
      <c r="G2313" s="301" t="s">
        <v>1313</v>
      </c>
      <c r="H2313" s="287" t="s">
        <v>1314</v>
      </c>
      <c r="I2313" s="266" t="s">
        <v>1315</v>
      </c>
      <c r="J2313" s="270">
        <v>4</v>
      </c>
      <c r="K2313" s="303">
        <v>45536</v>
      </c>
      <c r="L2313" s="303">
        <v>45900</v>
      </c>
      <c r="M2313" s="269">
        <f t="shared" si="95"/>
        <v>52</v>
      </c>
      <c r="N2313" s="300">
        <v>2</v>
      </c>
      <c r="O2313" s="266" t="s">
        <v>1316</v>
      </c>
      <c r="P2313" s="304">
        <f t="shared" si="94"/>
        <v>0.5</v>
      </c>
      <c r="Q2313" s="278" t="str" cm="1">
        <f t="array" aca="1" ref="Q2313" ca="1">IF(ISNUMBER(P2313),IF(P2313=100%,"CUMPLIDA",IF(AND(ISNUMBER(L2313),ISNUMBER(INDIRECT("FECHA_"&amp;$B2313,1))), IF(L2313&lt;=INDIRECT("FECHA_"&amp;$B2313,1),"INCUMPLIDA","PROCESO"), "VERIFICAR FECHA")),"SIN VALOR AVANCE")</f>
        <v>PROCESO</v>
      </c>
    </row>
    <row r="2314" spans="1:17" ht="195">
      <c r="A2314" s="271" t="s">
        <v>18</v>
      </c>
      <c r="B2314" s="272" t="s">
        <v>16</v>
      </c>
      <c r="C2314" s="546"/>
      <c r="D2314" s="546"/>
      <c r="E2314" s="543"/>
      <c r="F2314" s="534"/>
      <c r="G2314" s="301" t="s">
        <v>1449</v>
      </c>
      <c r="H2314" s="287" t="s">
        <v>1450</v>
      </c>
      <c r="I2314" s="266" t="s">
        <v>1325</v>
      </c>
      <c r="J2314" s="270">
        <v>1</v>
      </c>
      <c r="K2314" s="303">
        <v>45505</v>
      </c>
      <c r="L2314" s="303">
        <v>45657</v>
      </c>
      <c r="M2314" s="269">
        <f t="shared" si="95"/>
        <v>21.714285714285715</v>
      </c>
      <c r="N2314" s="300">
        <v>1</v>
      </c>
      <c r="O2314" s="266" t="s">
        <v>1326</v>
      </c>
      <c r="P2314" s="304">
        <f t="shared" si="94"/>
        <v>1</v>
      </c>
      <c r="Q2314" s="278" t="str" cm="1">
        <f t="array" aca="1" ref="Q2314" ca="1">IF(ISNUMBER(P2314),IF(P2314=100%,"CUMPLIDA",IF(AND(ISNUMBER(L2314),ISNUMBER(INDIRECT("FECHA_"&amp;$B2314,1))), IF(L2314&lt;=INDIRECT("FECHA_"&amp;$B2314,1),"INCUMPLIDA","PROCESO"), "VERIFICAR FECHA")),"SIN VALOR AVANCE")</f>
        <v>CUMPLIDA</v>
      </c>
    </row>
    <row r="2315" spans="1:17" ht="75.75">
      <c r="A2315" s="271" t="s">
        <v>18</v>
      </c>
      <c r="B2315" s="272" t="s">
        <v>16</v>
      </c>
      <c r="C2315" s="546"/>
      <c r="D2315" s="546"/>
      <c r="E2315" s="543"/>
      <c r="F2315" s="534"/>
      <c r="G2315" s="301" t="s">
        <v>1451</v>
      </c>
      <c r="H2315" s="287" t="s">
        <v>1452</v>
      </c>
      <c r="I2315" s="266" t="s">
        <v>1370</v>
      </c>
      <c r="J2315" s="270">
        <v>1</v>
      </c>
      <c r="K2315" s="303">
        <v>45536</v>
      </c>
      <c r="L2315" s="303">
        <v>45595</v>
      </c>
      <c r="M2315" s="269">
        <f t="shared" si="95"/>
        <v>8.4285714285714288</v>
      </c>
      <c r="N2315" s="300">
        <v>1</v>
      </c>
      <c r="O2315" s="266" t="s">
        <v>1453</v>
      </c>
      <c r="P2315" s="304">
        <f t="shared" si="94"/>
        <v>1</v>
      </c>
      <c r="Q2315" s="278" t="str" cm="1">
        <f t="array" aca="1" ref="Q2315" ca="1">IF(ISNUMBER(P2315),IF(P2315=100%,"CUMPLIDA",IF(AND(ISNUMBER(L2315),ISNUMBER(INDIRECT("FECHA_"&amp;$B2315,1))), IF(L2315&lt;=INDIRECT("FECHA_"&amp;$B2315,1),"INCUMPLIDA","PROCESO"), "VERIFICAR FECHA")),"SIN VALOR AVANCE")</f>
        <v>CUMPLIDA</v>
      </c>
    </row>
    <row r="2316" spans="1:17" ht="75.75">
      <c r="A2316" s="271" t="s">
        <v>18</v>
      </c>
      <c r="B2316" s="272" t="s">
        <v>16</v>
      </c>
      <c r="C2316" s="546" t="s">
        <v>1454</v>
      </c>
      <c r="D2316" s="546" t="s">
        <v>1455</v>
      </c>
      <c r="E2316" s="534" t="s">
        <v>1456</v>
      </c>
      <c r="F2316" s="544" t="s">
        <v>1457</v>
      </c>
      <c r="G2316" s="544" t="s">
        <v>1458</v>
      </c>
      <c r="H2316" s="309" t="s">
        <v>1459</v>
      </c>
      <c r="I2316" s="309" t="s">
        <v>765</v>
      </c>
      <c r="J2316" s="270">
        <v>1</v>
      </c>
      <c r="K2316" s="303">
        <v>45901</v>
      </c>
      <c r="L2316" s="303">
        <v>46233</v>
      </c>
      <c r="M2316" s="269">
        <f t="shared" si="95"/>
        <v>47.428571428571431</v>
      </c>
      <c r="N2316" s="300">
        <v>0</v>
      </c>
      <c r="O2316" s="309" t="s">
        <v>1460</v>
      </c>
      <c r="P2316" s="304">
        <f t="shared" si="94"/>
        <v>0</v>
      </c>
      <c r="Q2316" s="278" t="str" cm="1">
        <f t="array" aca="1" ref="Q2316" ca="1">IF(ISNUMBER(P2316),IF(P2316=100%,"CUMPLIDA",IF(AND(ISNUMBER(L2316),ISNUMBER(INDIRECT("FECHA_"&amp;$B2316,1))), IF(L2316&lt;=INDIRECT("FECHA_"&amp;$B2316,1),"INCUMPLIDA","PROCESO"), "VERIFICAR FECHA")),"SIN VALOR AVANCE")</f>
        <v>PROCESO</v>
      </c>
    </row>
    <row r="2317" spans="1:17" ht="75.75">
      <c r="A2317" s="271" t="s">
        <v>18</v>
      </c>
      <c r="B2317" s="272" t="s">
        <v>16</v>
      </c>
      <c r="C2317" s="546"/>
      <c r="D2317" s="555"/>
      <c r="E2317" s="534"/>
      <c r="F2317" s="544"/>
      <c r="G2317" s="544"/>
      <c r="H2317" s="309" t="s">
        <v>1461</v>
      </c>
      <c r="I2317" s="309" t="s">
        <v>1462</v>
      </c>
      <c r="J2317" s="270">
        <v>1</v>
      </c>
      <c r="K2317" s="303">
        <v>45901</v>
      </c>
      <c r="L2317" s="303">
        <v>46264</v>
      </c>
      <c r="M2317" s="269">
        <f t="shared" si="95"/>
        <v>51.857142857142854</v>
      </c>
      <c r="N2317" s="300">
        <v>0</v>
      </c>
      <c r="O2317" s="309" t="s">
        <v>1460</v>
      </c>
      <c r="P2317" s="304">
        <f t="shared" si="94"/>
        <v>0</v>
      </c>
      <c r="Q2317" s="278" t="str" cm="1">
        <f t="array" aca="1" ref="Q2317" ca="1">IF(ISNUMBER(P2317),IF(P2317=100%,"CUMPLIDA",IF(AND(ISNUMBER(L2317),ISNUMBER(INDIRECT("FECHA_"&amp;$B2317,1))), IF(L2317&lt;=INDIRECT("FECHA_"&amp;$B2317,1),"INCUMPLIDA","PROCESO"), "VERIFICAR FECHA")),"SIN VALOR AVANCE")</f>
        <v>PROCESO</v>
      </c>
    </row>
    <row r="2318" spans="1:17" ht="150.75">
      <c r="A2318" s="271" t="s">
        <v>18</v>
      </c>
      <c r="B2318" s="272" t="s">
        <v>16</v>
      </c>
      <c r="C2318" s="546"/>
      <c r="D2318" s="555"/>
      <c r="E2318" s="534"/>
      <c r="F2318" s="544"/>
      <c r="G2318" s="544" t="s">
        <v>1463</v>
      </c>
      <c r="H2318" s="309" t="s">
        <v>1464</v>
      </c>
      <c r="I2318" s="309" t="s">
        <v>1465</v>
      </c>
      <c r="J2318" s="270">
        <v>2</v>
      </c>
      <c r="K2318" s="303">
        <v>45870</v>
      </c>
      <c r="L2318" s="303">
        <v>45960</v>
      </c>
      <c r="M2318" s="269">
        <f t="shared" si="95"/>
        <v>12.857142857142858</v>
      </c>
      <c r="N2318" s="300">
        <v>0</v>
      </c>
      <c r="O2318" s="309" t="s">
        <v>1466</v>
      </c>
      <c r="P2318" s="304">
        <f t="shared" si="94"/>
        <v>0</v>
      </c>
      <c r="Q2318" s="278" t="str" cm="1">
        <f t="array" aca="1" ref="Q2318" ca="1">IF(ISNUMBER(P2318),IF(P2318=100%,"CUMPLIDA",IF(AND(ISNUMBER(L2318),ISNUMBER(INDIRECT("FECHA_"&amp;$B2318,1))), IF(L2318&lt;=INDIRECT("FECHA_"&amp;$B2318,1),"INCUMPLIDA","PROCESO"), "VERIFICAR FECHA")),"SIN VALOR AVANCE")</f>
        <v>PROCESO</v>
      </c>
    </row>
    <row r="2319" spans="1:17" ht="150.75">
      <c r="A2319" s="271" t="s">
        <v>18</v>
      </c>
      <c r="B2319" s="272" t="s">
        <v>16</v>
      </c>
      <c r="C2319" s="546"/>
      <c r="D2319" s="555"/>
      <c r="E2319" s="534"/>
      <c r="F2319" s="544"/>
      <c r="G2319" s="544"/>
      <c r="H2319" s="309" t="s">
        <v>1467</v>
      </c>
      <c r="I2319" s="309" t="s">
        <v>1468</v>
      </c>
      <c r="J2319" s="270">
        <v>1</v>
      </c>
      <c r="K2319" s="303">
        <v>45870</v>
      </c>
      <c r="L2319" s="303">
        <v>45991</v>
      </c>
      <c r="M2319" s="269">
        <f t="shared" si="95"/>
        <v>17.285714285714285</v>
      </c>
      <c r="N2319" s="300">
        <v>0</v>
      </c>
      <c r="O2319" s="309" t="s">
        <v>1466</v>
      </c>
      <c r="P2319" s="304">
        <f t="shared" si="94"/>
        <v>0</v>
      </c>
      <c r="Q2319" s="278" t="str" cm="1">
        <f t="array" aca="1" ref="Q2319" ca="1">IF(ISNUMBER(P2319),IF(P2319=100%,"CUMPLIDA",IF(AND(ISNUMBER(L2319),ISNUMBER(INDIRECT("FECHA_"&amp;$B2319,1))), IF(L2319&lt;=INDIRECT("FECHA_"&amp;$B2319,1),"INCUMPLIDA","PROCESO"), "VERIFICAR FECHA")),"SIN VALOR AVANCE")</f>
        <v>PROCESO</v>
      </c>
    </row>
    <row r="2320" spans="1:17" ht="75.75">
      <c r="A2320" s="271" t="s">
        <v>18</v>
      </c>
      <c r="B2320" s="272" t="s">
        <v>16</v>
      </c>
      <c r="C2320" s="546"/>
      <c r="D2320" s="555"/>
      <c r="E2320" s="534"/>
      <c r="F2320" s="544"/>
      <c r="G2320" s="544" t="s">
        <v>1469</v>
      </c>
      <c r="H2320" s="309" t="s">
        <v>1470</v>
      </c>
      <c r="I2320" s="309" t="s">
        <v>1090</v>
      </c>
      <c r="J2320" s="270">
        <v>1</v>
      </c>
      <c r="K2320" s="303">
        <v>45901</v>
      </c>
      <c r="L2320" s="303">
        <v>45991</v>
      </c>
      <c r="M2320" s="269">
        <f t="shared" si="95"/>
        <v>12.857142857142858</v>
      </c>
      <c r="N2320" s="300">
        <v>0</v>
      </c>
      <c r="O2320" s="309" t="s">
        <v>1460</v>
      </c>
      <c r="P2320" s="304">
        <f t="shared" si="94"/>
        <v>0</v>
      </c>
      <c r="Q2320" s="278" t="str" cm="1">
        <f t="array" aca="1" ref="Q2320" ca="1">IF(ISNUMBER(P2320),IF(P2320=100%,"CUMPLIDA",IF(AND(ISNUMBER(L2320),ISNUMBER(INDIRECT("FECHA_"&amp;$B2320,1))), IF(L2320&lt;=INDIRECT("FECHA_"&amp;$B2320,1),"INCUMPLIDA","PROCESO"), "VERIFICAR FECHA")),"SIN VALOR AVANCE")</f>
        <v>PROCESO</v>
      </c>
    </row>
    <row r="2321" spans="1:17" ht="75.75">
      <c r="A2321" s="271" t="s">
        <v>18</v>
      </c>
      <c r="B2321" s="272" t="s">
        <v>16</v>
      </c>
      <c r="C2321" s="546"/>
      <c r="D2321" s="555"/>
      <c r="E2321" s="534"/>
      <c r="F2321" s="544"/>
      <c r="G2321" s="544"/>
      <c r="H2321" s="309" t="s">
        <v>1471</v>
      </c>
      <c r="I2321" s="309" t="s">
        <v>1468</v>
      </c>
      <c r="J2321" s="270">
        <v>1</v>
      </c>
      <c r="K2321" s="303">
        <v>45901</v>
      </c>
      <c r="L2321" s="303">
        <v>45991</v>
      </c>
      <c r="M2321" s="269">
        <f t="shared" si="95"/>
        <v>12.857142857142858</v>
      </c>
      <c r="N2321" s="300">
        <v>0</v>
      </c>
      <c r="O2321" s="309" t="s">
        <v>1460</v>
      </c>
      <c r="P2321" s="304">
        <f t="shared" ref="P2321:P2384" si="96">N2321/J2321</f>
        <v>0</v>
      </c>
      <c r="Q2321" s="278" t="str" cm="1">
        <f t="array" aca="1" ref="Q2321" ca="1">IF(ISNUMBER(P2321),IF(P2321=100%,"CUMPLIDA",IF(AND(ISNUMBER(L2321),ISNUMBER(INDIRECT("FECHA_"&amp;$B2321,1))), IF(L2321&lt;=INDIRECT("FECHA_"&amp;$B2321,1),"INCUMPLIDA","PROCESO"), "VERIFICAR FECHA")),"SIN VALOR AVANCE")</f>
        <v>PROCESO</v>
      </c>
    </row>
    <row r="2322" spans="1:17" ht="75.75">
      <c r="A2322" s="271" t="s">
        <v>18</v>
      </c>
      <c r="B2322" s="272" t="s">
        <v>16</v>
      </c>
      <c r="C2322" s="546"/>
      <c r="D2322" s="555"/>
      <c r="E2322" s="534"/>
      <c r="F2322" s="544"/>
      <c r="G2322" s="544" t="s">
        <v>1472</v>
      </c>
      <c r="H2322" s="309" t="s">
        <v>1473</v>
      </c>
      <c r="I2322" s="309" t="s">
        <v>1090</v>
      </c>
      <c r="J2322" s="270">
        <v>1</v>
      </c>
      <c r="K2322" s="303">
        <v>45901</v>
      </c>
      <c r="L2322" s="303">
        <v>45991</v>
      </c>
      <c r="M2322" s="269">
        <f t="shared" si="95"/>
        <v>12.857142857142858</v>
      </c>
      <c r="N2322" s="300">
        <v>0</v>
      </c>
      <c r="O2322" s="309" t="s">
        <v>1460</v>
      </c>
      <c r="P2322" s="304">
        <f t="shared" si="96"/>
        <v>0</v>
      </c>
      <c r="Q2322" s="278" t="str" cm="1">
        <f t="array" aca="1" ref="Q2322" ca="1">IF(ISNUMBER(P2322),IF(P2322=100%,"CUMPLIDA",IF(AND(ISNUMBER(L2322),ISNUMBER(INDIRECT("FECHA_"&amp;$B2322,1))), IF(L2322&lt;=INDIRECT("FECHA_"&amp;$B2322,1),"INCUMPLIDA","PROCESO"), "VERIFICAR FECHA")),"SIN VALOR AVANCE")</f>
        <v>PROCESO</v>
      </c>
    </row>
    <row r="2323" spans="1:17" ht="180.75">
      <c r="A2323" s="271" t="s">
        <v>18</v>
      </c>
      <c r="B2323" s="272" t="s">
        <v>16</v>
      </c>
      <c r="C2323" s="546"/>
      <c r="D2323" s="555"/>
      <c r="E2323" s="534"/>
      <c r="F2323" s="544"/>
      <c r="G2323" s="544"/>
      <c r="H2323" s="309" t="s">
        <v>1471</v>
      </c>
      <c r="I2323" s="309" t="s">
        <v>1468</v>
      </c>
      <c r="J2323" s="270">
        <v>1</v>
      </c>
      <c r="K2323" s="303">
        <v>45901</v>
      </c>
      <c r="L2323" s="303">
        <v>45991</v>
      </c>
      <c r="M2323" s="269">
        <f t="shared" si="95"/>
        <v>12.857142857142858</v>
      </c>
      <c r="N2323" s="300">
        <v>0</v>
      </c>
      <c r="O2323" s="309" t="s">
        <v>1474</v>
      </c>
      <c r="P2323" s="304">
        <f t="shared" si="96"/>
        <v>0</v>
      </c>
      <c r="Q2323" s="278" t="str" cm="1">
        <f t="array" aca="1" ref="Q2323" ca="1">IF(ISNUMBER(P2323),IF(P2323=100%,"CUMPLIDA",IF(AND(ISNUMBER(L2323),ISNUMBER(INDIRECT("FECHA_"&amp;$B2323,1))), IF(L2323&lt;=INDIRECT("FECHA_"&amp;$B2323,1),"INCUMPLIDA","PROCESO"), "VERIFICAR FECHA")),"SIN VALOR AVANCE")</f>
        <v>PROCESO</v>
      </c>
    </row>
    <row r="2324" spans="1:17" ht="75.75">
      <c r="A2324" s="271" t="s">
        <v>18</v>
      </c>
      <c r="B2324" s="272" t="s">
        <v>16</v>
      </c>
      <c r="C2324" s="546" t="s">
        <v>1454</v>
      </c>
      <c r="D2324" s="546" t="s">
        <v>1475</v>
      </c>
      <c r="E2324" s="534" t="s">
        <v>1476</v>
      </c>
      <c r="F2324" s="544" t="s">
        <v>1477</v>
      </c>
      <c r="G2324" s="544" t="s">
        <v>1478</v>
      </c>
      <c r="H2324" s="309" t="s">
        <v>1479</v>
      </c>
      <c r="I2324" s="309" t="s">
        <v>1480</v>
      </c>
      <c r="J2324" s="307">
        <v>6</v>
      </c>
      <c r="K2324" s="303">
        <v>45901</v>
      </c>
      <c r="L2324" s="303">
        <v>46264</v>
      </c>
      <c r="M2324" s="269">
        <f t="shared" si="95"/>
        <v>51.857142857142854</v>
      </c>
      <c r="N2324" s="300">
        <v>0</v>
      </c>
      <c r="O2324" s="309" t="s">
        <v>1460</v>
      </c>
      <c r="P2324" s="304">
        <f t="shared" si="96"/>
        <v>0</v>
      </c>
      <c r="Q2324" s="278" t="str" cm="1">
        <f t="array" aca="1" ref="Q2324" ca="1">IF(ISNUMBER(P2324),IF(P2324=100%,"CUMPLIDA",IF(AND(ISNUMBER(L2324),ISNUMBER(INDIRECT("FECHA_"&amp;$B2324,1))), IF(L2324&lt;=INDIRECT("FECHA_"&amp;$B2324,1),"INCUMPLIDA","PROCESO"), "VERIFICAR FECHA")),"SIN VALOR AVANCE")</f>
        <v>PROCESO</v>
      </c>
    </row>
    <row r="2325" spans="1:17" ht="75.75">
      <c r="A2325" s="271" t="s">
        <v>18</v>
      </c>
      <c r="B2325" s="272" t="s">
        <v>16</v>
      </c>
      <c r="C2325" s="546"/>
      <c r="D2325" s="555"/>
      <c r="E2325" s="534"/>
      <c r="F2325" s="544"/>
      <c r="G2325" s="544"/>
      <c r="H2325" s="309" t="s">
        <v>1481</v>
      </c>
      <c r="I2325" s="309" t="s">
        <v>1480</v>
      </c>
      <c r="J2325" s="307">
        <v>6</v>
      </c>
      <c r="K2325" s="303">
        <v>45901</v>
      </c>
      <c r="L2325" s="303">
        <v>46264</v>
      </c>
      <c r="M2325" s="269">
        <f t="shared" si="95"/>
        <v>51.857142857142854</v>
      </c>
      <c r="N2325" s="300">
        <v>0</v>
      </c>
      <c r="O2325" s="309" t="s">
        <v>1460</v>
      </c>
      <c r="P2325" s="304">
        <f t="shared" si="96"/>
        <v>0</v>
      </c>
      <c r="Q2325" s="278" t="str" cm="1">
        <f t="array" aca="1" ref="Q2325" ca="1">IF(ISNUMBER(P2325),IF(P2325=100%,"CUMPLIDA",IF(AND(ISNUMBER(L2325),ISNUMBER(INDIRECT("FECHA_"&amp;$B2325,1))), IF(L2325&lt;=INDIRECT("FECHA_"&amp;$B2325,1),"INCUMPLIDA","PROCESO"), "VERIFICAR FECHA")),"SIN VALOR AVANCE")</f>
        <v>PROCESO</v>
      </c>
    </row>
    <row r="2326" spans="1:17" ht="75.75">
      <c r="A2326" s="271" t="s">
        <v>18</v>
      </c>
      <c r="B2326" s="272" t="s">
        <v>16</v>
      </c>
      <c r="C2326" s="546"/>
      <c r="D2326" s="555"/>
      <c r="E2326" s="534"/>
      <c r="F2326" s="544"/>
      <c r="G2326" s="544" t="s">
        <v>1482</v>
      </c>
      <c r="H2326" s="309" t="s">
        <v>1459</v>
      </c>
      <c r="I2326" s="309" t="s">
        <v>765</v>
      </c>
      <c r="J2326" s="307">
        <v>1</v>
      </c>
      <c r="K2326" s="303">
        <v>45901</v>
      </c>
      <c r="L2326" s="303">
        <v>46233</v>
      </c>
      <c r="M2326" s="269">
        <f t="shared" si="95"/>
        <v>47.428571428571431</v>
      </c>
      <c r="N2326" s="300">
        <v>0</v>
      </c>
      <c r="O2326" s="309" t="s">
        <v>1460</v>
      </c>
      <c r="P2326" s="304">
        <f t="shared" si="96"/>
        <v>0</v>
      </c>
      <c r="Q2326" s="278" t="str" cm="1">
        <f t="array" aca="1" ref="Q2326" ca="1">IF(ISNUMBER(P2326),IF(P2326=100%,"CUMPLIDA",IF(AND(ISNUMBER(L2326),ISNUMBER(INDIRECT("FECHA_"&amp;$B2326,1))), IF(L2326&lt;=INDIRECT("FECHA_"&amp;$B2326,1),"INCUMPLIDA","PROCESO"), "VERIFICAR FECHA")),"SIN VALOR AVANCE")</f>
        <v>PROCESO</v>
      </c>
    </row>
    <row r="2327" spans="1:17" ht="120.75">
      <c r="A2327" s="271" t="s">
        <v>18</v>
      </c>
      <c r="B2327" s="272" t="s">
        <v>16</v>
      </c>
      <c r="C2327" s="546"/>
      <c r="D2327" s="555"/>
      <c r="E2327" s="534"/>
      <c r="F2327" s="544"/>
      <c r="G2327" s="544"/>
      <c r="H2327" s="309" t="s">
        <v>1461</v>
      </c>
      <c r="I2327" s="309" t="s">
        <v>1462</v>
      </c>
      <c r="J2327" s="307">
        <v>1</v>
      </c>
      <c r="K2327" s="303">
        <v>45901</v>
      </c>
      <c r="L2327" s="303">
        <v>46264</v>
      </c>
      <c r="M2327" s="269">
        <f t="shared" si="95"/>
        <v>51.857142857142854</v>
      </c>
      <c r="N2327" s="300">
        <v>0</v>
      </c>
      <c r="O2327" s="309" t="s">
        <v>1483</v>
      </c>
      <c r="P2327" s="304">
        <f t="shared" si="96"/>
        <v>0</v>
      </c>
      <c r="Q2327" s="278" t="str" cm="1">
        <f t="array" aca="1" ref="Q2327" ca="1">IF(ISNUMBER(P2327),IF(P2327=100%,"CUMPLIDA",IF(AND(ISNUMBER(L2327),ISNUMBER(INDIRECT("FECHA_"&amp;$B2327,1))), IF(L2327&lt;=INDIRECT("FECHA_"&amp;$B2327,1),"INCUMPLIDA","PROCESO"), "VERIFICAR FECHA")),"SIN VALOR AVANCE")</f>
        <v>PROCESO</v>
      </c>
    </row>
    <row r="2328" spans="1:17" ht="90.75">
      <c r="A2328" s="271" t="s">
        <v>18</v>
      </c>
      <c r="B2328" s="272" t="s">
        <v>16</v>
      </c>
      <c r="C2328" s="546"/>
      <c r="D2328" s="555"/>
      <c r="E2328" s="534"/>
      <c r="F2328" s="544"/>
      <c r="G2328" s="544" t="s">
        <v>1484</v>
      </c>
      <c r="H2328" s="309" t="s">
        <v>1485</v>
      </c>
      <c r="I2328" s="309" t="s">
        <v>1090</v>
      </c>
      <c r="J2328" s="307">
        <v>1</v>
      </c>
      <c r="K2328" s="303">
        <v>45901</v>
      </c>
      <c r="L2328" s="303">
        <v>45991</v>
      </c>
      <c r="M2328" s="269">
        <f t="shared" si="95"/>
        <v>12.857142857142858</v>
      </c>
      <c r="N2328" s="300">
        <v>0</v>
      </c>
      <c r="O2328" s="309" t="s">
        <v>1486</v>
      </c>
      <c r="P2328" s="304">
        <f t="shared" si="96"/>
        <v>0</v>
      </c>
      <c r="Q2328" s="278" t="str" cm="1">
        <f t="array" aca="1" ref="Q2328" ca="1">IF(ISNUMBER(P2328),IF(P2328=100%,"CUMPLIDA",IF(AND(ISNUMBER(L2328),ISNUMBER(INDIRECT("FECHA_"&amp;$B2328,1))), IF(L2328&lt;=INDIRECT("FECHA_"&amp;$B2328,1),"INCUMPLIDA","PROCESO"), "VERIFICAR FECHA")),"SIN VALOR AVANCE")</f>
        <v>PROCESO</v>
      </c>
    </row>
    <row r="2329" spans="1:17" ht="75.75">
      <c r="A2329" s="271" t="s">
        <v>18</v>
      </c>
      <c r="B2329" s="272" t="s">
        <v>16</v>
      </c>
      <c r="C2329" s="546"/>
      <c r="D2329" s="555"/>
      <c r="E2329" s="534"/>
      <c r="F2329" s="544"/>
      <c r="G2329" s="544"/>
      <c r="H2329" s="309" t="s">
        <v>1471</v>
      </c>
      <c r="I2329" s="309" t="s">
        <v>1468</v>
      </c>
      <c r="J2329" s="307">
        <v>1</v>
      </c>
      <c r="K2329" s="303">
        <v>45901</v>
      </c>
      <c r="L2329" s="303">
        <v>45991</v>
      </c>
      <c r="M2329" s="269">
        <f t="shared" si="95"/>
        <v>12.857142857142858</v>
      </c>
      <c r="N2329" s="300">
        <v>0</v>
      </c>
      <c r="O2329" s="309" t="s">
        <v>1460</v>
      </c>
      <c r="P2329" s="304">
        <f t="shared" si="96"/>
        <v>0</v>
      </c>
      <c r="Q2329" s="278" t="str" cm="1">
        <f t="array" aca="1" ref="Q2329" ca="1">IF(ISNUMBER(P2329),IF(P2329=100%,"CUMPLIDA",IF(AND(ISNUMBER(L2329),ISNUMBER(INDIRECT("FECHA_"&amp;$B2329,1))), IF(L2329&lt;=INDIRECT("FECHA_"&amp;$B2329,1),"INCUMPLIDA","PROCESO"), "VERIFICAR FECHA")),"SIN VALOR AVANCE")</f>
        <v>PROCESO</v>
      </c>
    </row>
    <row r="2330" spans="1:17" ht="105">
      <c r="A2330" s="271" t="s">
        <v>18</v>
      </c>
      <c r="B2330" s="272" t="s">
        <v>16</v>
      </c>
      <c r="C2330" s="546"/>
      <c r="D2330" s="555"/>
      <c r="E2330" s="534"/>
      <c r="F2330" s="544"/>
      <c r="G2330" s="267" t="s">
        <v>1487</v>
      </c>
      <c r="H2330" s="309" t="s">
        <v>1488</v>
      </c>
      <c r="I2330" s="309" t="s">
        <v>1489</v>
      </c>
      <c r="J2330" s="307">
        <v>12</v>
      </c>
      <c r="K2330" s="303">
        <v>45901</v>
      </c>
      <c r="L2330" s="303">
        <v>46264</v>
      </c>
      <c r="M2330" s="269">
        <f t="shared" si="95"/>
        <v>51.857142857142854</v>
      </c>
      <c r="N2330" s="300">
        <v>0</v>
      </c>
      <c r="O2330" s="309" t="s">
        <v>1460</v>
      </c>
      <c r="P2330" s="304">
        <f t="shared" si="96"/>
        <v>0</v>
      </c>
      <c r="Q2330" s="278" t="str" cm="1">
        <f t="array" aca="1" ref="Q2330" ca="1">IF(ISNUMBER(P2330),IF(P2330=100%,"CUMPLIDA",IF(AND(ISNUMBER(L2330),ISNUMBER(INDIRECT("FECHA_"&amp;$B2330,1))), IF(L2330&lt;=INDIRECT("FECHA_"&amp;$B2330,1),"INCUMPLIDA","PROCESO"), "VERIFICAR FECHA")),"SIN VALOR AVANCE")</f>
        <v>PROCESO</v>
      </c>
    </row>
    <row r="2331" spans="1:17" ht="75.75">
      <c r="A2331" s="271" t="s">
        <v>18</v>
      </c>
      <c r="B2331" s="272" t="s">
        <v>16</v>
      </c>
      <c r="C2331" s="546"/>
      <c r="D2331" s="555"/>
      <c r="E2331" s="534"/>
      <c r="F2331" s="544"/>
      <c r="G2331" s="267" t="s">
        <v>1490</v>
      </c>
      <c r="H2331" s="309" t="s">
        <v>1491</v>
      </c>
      <c r="I2331" s="309" t="s">
        <v>1492</v>
      </c>
      <c r="J2331" s="307">
        <v>1</v>
      </c>
      <c r="K2331" s="303">
        <v>45962</v>
      </c>
      <c r="L2331" s="303">
        <v>46174</v>
      </c>
      <c r="M2331" s="269">
        <f t="shared" si="95"/>
        <v>30.285714285714285</v>
      </c>
      <c r="N2331" s="300">
        <v>0</v>
      </c>
      <c r="O2331" s="309" t="s">
        <v>1460</v>
      </c>
      <c r="P2331" s="304">
        <f t="shared" si="96"/>
        <v>0</v>
      </c>
      <c r="Q2331" s="278" t="str" cm="1">
        <f t="array" aca="1" ref="Q2331" ca="1">IF(ISNUMBER(P2331),IF(P2331=100%,"CUMPLIDA",IF(AND(ISNUMBER(L2331),ISNUMBER(INDIRECT("FECHA_"&amp;$B2331,1))), IF(L2331&lt;=INDIRECT("FECHA_"&amp;$B2331,1),"INCUMPLIDA","PROCESO"), "VERIFICAR FECHA")),"SIN VALOR AVANCE")</f>
        <v>PROCESO</v>
      </c>
    </row>
    <row r="2332" spans="1:17" ht="135.75">
      <c r="A2332" s="271" t="s">
        <v>18</v>
      </c>
      <c r="B2332" s="272" t="s">
        <v>16</v>
      </c>
      <c r="C2332" s="546"/>
      <c r="D2332" s="555"/>
      <c r="E2332" s="534"/>
      <c r="F2332" s="544"/>
      <c r="G2332" s="267" t="s">
        <v>1493</v>
      </c>
      <c r="H2332" s="309" t="s">
        <v>1494</v>
      </c>
      <c r="I2332" s="309" t="s">
        <v>1495</v>
      </c>
      <c r="J2332" s="307">
        <v>2</v>
      </c>
      <c r="K2332" s="303">
        <v>46204</v>
      </c>
      <c r="L2332" s="303">
        <v>46568</v>
      </c>
      <c r="M2332" s="269">
        <f t="shared" si="95"/>
        <v>52</v>
      </c>
      <c r="N2332" s="300">
        <v>0</v>
      </c>
      <c r="O2332" s="309" t="s">
        <v>1496</v>
      </c>
      <c r="P2332" s="304">
        <f t="shared" si="96"/>
        <v>0</v>
      </c>
      <c r="Q2332" s="278" t="str" cm="1">
        <f t="array" aca="1" ref="Q2332" ca="1">IF(ISNUMBER(P2332),IF(P2332=100%,"CUMPLIDA",IF(AND(ISNUMBER(L2332),ISNUMBER(INDIRECT("FECHA_"&amp;$B2332,1))), IF(L2332&lt;=INDIRECT("FECHA_"&amp;$B2332,1),"INCUMPLIDA","PROCESO"), "VERIFICAR FECHA")),"SIN VALOR AVANCE")</f>
        <v>PROCESO</v>
      </c>
    </row>
    <row r="2333" spans="1:17" ht="120.75">
      <c r="A2333" s="271" t="s">
        <v>18</v>
      </c>
      <c r="B2333" s="272" t="s">
        <v>16</v>
      </c>
      <c r="C2333" s="546"/>
      <c r="D2333" s="555"/>
      <c r="E2333" s="534"/>
      <c r="F2333" s="544"/>
      <c r="G2333" s="267" t="s">
        <v>1497</v>
      </c>
      <c r="H2333" s="309" t="s">
        <v>1498</v>
      </c>
      <c r="I2333" s="309" t="s">
        <v>1499</v>
      </c>
      <c r="J2333" s="307">
        <v>1</v>
      </c>
      <c r="K2333" s="303">
        <v>45901</v>
      </c>
      <c r="L2333" s="303">
        <v>46264</v>
      </c>
      <c r="M2333" s="269">
        <f t="shared" si="95"/>
        <v>51.857142857142854</v>
      </c>
      <c r="N2333" s="300">
        <v>0</v>
      </c>
      <c r="O2333" s="309" t="s">
        <v>1500</v>
      </c>
      <c r="P2333" s="304">
        <f t="shared" si="96"/>
        <v>0</v>
      </c>
      <c r="Q2333" s="278" t="str" cm="1">
        <f t="array" aca="1" ref="Q2333" ca="1">IF(ISNUMBER(P2333),IF(P2333=100%,"CUMPLIDA",IF(AND(ISNUMBER(L2333),ISNUMBER(INDIRECT("FECHA_"&amp;$B2333,1))), IF(L2333&lt;=INDIRECT("FECHA_"&amp;$B2333,1),"INCUMPLIDA","PROCESO"), "VERIFICAR FECHA")),"SIN VALOR AVANCE")</f>
        <v>PROCESO</v>
      </c>
    </row>
    <row r="2334" spans="1:17" ht="75.75">
      <c r="A2334" s="271" t="s">
        <v>18</v>
      </c>
      <c r="B2334" s="272" t="s">
        <v>16</v>
      </c>
      <c r="C2334" s="546" t="s">
        <v>1454</v>
      </c>
      <c r="D2334" s="546" t="s">
        <v>1501</v>
      </c>
      <c r="E2334" s="534" t="s">
        <v>1502</v>
      </c>
      <c r="F2334" s="544" t="s">
        <v>1503</v>
      </c>
      <c r="G2334" s="267" t="s">
        <v>1504</v>
      </c>
      <c r="H2334" s="309" t="s">
        <v>1505</v>
      </c>
      <c r="I2334" s="309" t="s">
        <v>1506</v>
      </c>
      <c r="J2334" s="307">
        <v>1</v>
      </c>
      <c r="K2334" s="303">
        <v>45901</v>
      </c>
      <c r="L2334" s="303">
        <v>46022</v>
      </c>
      <c r="M2334" s="269">
        <f t="shared" si="95"/>
        <v>17.285714285714285</v>
      </c>
      <c r="N2334" s="300">
        <v>0</v>
      </c>
      <c r="O2334" s="309" t="s">
        <v>1507</v>
      </c>
      <c r="P2334" s="304">
        <f t="shared" si="96"/>
        <v>0</v>
      </c>
      <c r="Q2334" s="278" t="str" cm="1">
        <f t="array" aca="1" ref="Q2334" ca="1">IF(ISNUMBER(P2334),IF(P2334=100%,"CUMPLIDA",IF(AND(ISNUMBER(L2334),ISNUMBER(INDIRECT("FECHA_"&amp;$B2334,1))), IF(L2334&lt;=INDIRECT("FECHA_"&amp;$B2334,1),"INCUMPLIDA","PROCESO"), "VERIFICAR FECHA")),"SIN VALOR AVANCE")</f>
        <v>PROCESO</v>
      </c>
    </row>
    <row r="2335" spans="1:17" ht="75.75">
      <c r="A2335" s="271" t="s">
        <v>18</v>
      </c>
      <c r="B2335" s="272" t="s">
        <v>16</v>
      </c>
      <c r="C2335" s="546"/>
      <c r="D2335" s="555"/>
      <c r="E2335" s="534"/>
      <c r="F2335" s="544"/>
      <c r="G2335" s="544" t="s">
        <v>1508</v>
      </c>
      <c r="H2335" s="309" t="s">
        <v>1459</v>
      </c>
      <c r="I2335" s="309" t="s">
        <v>765</v>
      </c>
      <c r="J2335" s="307">
        <v>1</v>
      </c>
      <c r="K2335" s="303">
        <v>45901</v>
      </c>
      <c r="L2335" s="303">
        <v>46233</v>
      </c>
      <c r="M2335" s="269">
        <f t="shared" si="95"/>
        <v>47.428571428571431</v>
      </c>
      <c r="N2335" s="300">
        <v>0</v>
      </c>
      <c r="O2335" s="309" t="s">
        <v>1460</v>
      </c>
      <c r="P2335" s="304">
        <f t="shared" si="96"/>
        <v>0</v>
      </c>
      <c r="Q2335" s="278" t="str" cm="1">
        <f t="array" aca="1" ref="Q2335" ca="1">IF(ISNUMBER(P2335),IF(P2335=100%,"CUMPLIDA",IF(AND(ISNUMBER(L2335),ISNUMBER(INDIRECT("FECHA_"&amp;$B2335,1))), IF(L2335&lt;=INDIRECT("FECHA_"&amp;$B2335,1),"INCUMPLIDA","PROCESO"), "VERIFICAR FECHA")),"SIN VALOR AVANCE")</f>
        <v>PROCESO</v>
      </c>
    </row>
    <row r="2336" spans="1:17" ht="120.75">
      <c r="A2336" s="271" t="s">
        <v>18</v>
      </c>
      <c r="B2336" s="272" t="s">
        <v>16</v>
      </c>
      <c r="C2336" s="546"/>
      <c r="D2336" s="555"/>
      <c r="E2336" s="534"/>
      <c r="F2336" s="544"/>
      <c r="G2336" s="544"/>
      <c r="H2336" s="309" t="s">
        <v>1461</v>
      </c>
      <c r="I2336" s="309" t="s">
        <v>1462</v>
      </c>
      <c r="J2336" s="307">
        <v>1</v>
      </c>
      <c r="K2336" s="303">
        <v>45901</v>
      </c>
      <c r="L2336" s="303">
        <v>46264</v>
      </c>
      <c r="M2336" s="269">
        <f t="shared" si="95"/>
        <v>51.857142857142854</v>
      </c>
      <c r="N2336" s="300">
        <v>0</v>
      </c>
      <c r="O2336" s="309" t="s">
        <v>1483</v>
      </c>
      <c r="P2336" s="304">
        <f t="shared" si="96"/>
        <v>0</v>
      </c>
      <c r="Q2336" s="278" t="str" cm="1">
        <f t="array" aca="1" ref="Q2336" ca="1">IF(ISNUMBER(P2336),IF(P2336=100%,"CUMPLIDA",IF(AND(ISNUMBER(L2336),ISNUMBER(INDIRECT("FECHA_"&amp;$B2336,1))), IF(L2336&lt;=INDIRECT("FECHA_"&amp;$B2336,1),"INCUMPLIDA","PROCESO"), "VERIFICAR FECHA")),"SIN VALOR AVANCE")</f>
        <v>PROCESO</v>
      </c>
    </row>
    <row r="2337" spans="1:17" ht="75.75">
      <c r="A2337" s="271" t="s">
        <v>18</v>
      </c>
      <c r="B2337" s="272" t="s">
        <v>16</v>
      </c>
      <c r="C2337" s="546"/>
      <c r="D2337" s="555"/>
      <c r="E2337" s="534"/>
      <c r="F2337" s="544"/>
      <c r="G2337" s="267" t="s">
        <v>1509</v>
      </c>
      <c r="H2337" s="309" t="s">
        <v>1510</v>
      </c>
      <c r="I2337" s="309" t="s">
        <v>1511</v>
      </c>
      <c r="J2337" s="307">
        <v>6</v>
      </c>
      <c r="K2337" s="303">
        <v>45901</v>
      </c>
      <c r="L2337" s="303">
        <v>46264</v>
      </c>
      <c r="M2337" s="269">
        <f t="shared" si="95"/>
        <v>51.857142857142854</v>
      </c>
      <c r="N2337" s="300">
        <v>0</v>
      </c>
      <c r="O2337" s="309" t="s">
        <v>1460</v>
      </c>
      <c r="P2337" s="304">
        <f t="shared" si="96"/>
        <v>0</v>
      </c>
      <c r="Q2337" s="278" t="str" cm="1">
        <f t="array" aca="1" ref="Q2337" ca="1">IF(ISNUMBER(P2337),IF(P2337=100%,"CUMPLIDA",IF(AND(ISNUMBER(L2337),ISNUMBER(INDIRECT("FECHA_"&amp;$B2337,1))), IF(L2337&lt;=INDIRECT("FECHA_"&amp;$B2337,1),"INCUMPLIDA","PROCESO"), "VERIFICAR FECHA")),"SIN VALOR AVANCE")</f>
        <v>PROCESO</v>
      </c>
    </row>
    <row r="2338" spans="1:17" ht="75.75">
      <c r="A2338" s="271" t="s">
        <v>18</v>
      </c>
      <c r="B2338" s="272" t="s">
        <v>16</v>
      </c>
      <c r="C2338" s="546"/>
      <c r="D2338" s="555"/>
      <c r="E2338" s="534"/>
      <c r="F2338" s="544"/>
      <c r="G2338" s="267" t="s">
        <v>1512</v>
      </c>
      <c r="H2338" s="309" t="s">
        <v>1513</v>
      </c>
      <c r="I2338" s="309" t="s">
        <v>1266</v>
      </c>
      <c r="J2338" s="307">
        <v>3</v>
      </c>
      <c r="K2338" s="303">
        <v>45901</v>
      </c>
      <c r="L2338" s="303">
        <v>46083</v>
      </c>
      <c r="M2338" s="269">
        <f t="shared" ref="M2338:M2401" si="97">(L2338-K2338)/7</f>
        <v>26</v>
      </c>
      <c r="N2338" s="300">
        <v>0</v>
      </c>
      <c r="O2338" s="309" t="s">
        <v>1460</v>
      </c>
      <c r="P2338" s="304">
        <f t="shared" si="96"/>
        <v>0</v>
      </c>
      <c r="Q2338" s="278" t="str" cm="1">
        <f t="array" aca="1" ref="Q2338" ca="1">IF(ISNUMBER(P2338),IF(P2338=100%,"CUMPLIDA",IF(AND(ISNUMBER(L2338),ISNUMBER(INDIRECT("FECHA_"&amp;$B2338,1))), IF(L2338&lt;=INDIRECT("FECHA_"&amp;$B2338,1),"INCUMPLIDA","PROCESO"), "VERIFICAR FECHA")),"SIN VALOR AVANCE")</f>
        <v>PROCESO</v>
      </c>
    </row>
    <row r="2339" spans="1:17" ht="135.75">
      <c r="A2339" s="271" t="s">
        <v>18</v>
      </c>
      <c r="B2339" s="272" t="s">
        <v>16</v>
      </c>
      <c r="C2339" s="546"/>
      <c r="D2339" s="555"/>
      <c r="E2339" s="534"/>
      <c r="F2339" s="544"/>
      <c r="G2339" s="267" t="s">
        <v>1514</v>
      </c>
      <c r="H2339" s="309" t="s">
        <v>1515</v>
      </c>
      <c r="I2339" s="309" t="s">
        <v>1492</v>
      </c>
      <c r="J2339" s="307">
        <v>1</v>
      </c>
      <c r="K2339" s="303">
        <v>45901</v>
      </c>
      <c r="L2339" s="303">
        <v>46264</v>
      </c>
      <c r="M2339" s="269">
        <f t="shared" si="97"/>
        <v>51.857142857142854</v>
      </c>
      <c r="N2339" s="300">
        <v>0</v>
      </c>
      <c r="O2339" s="309" t="s">
        <v>1496</v>
      </c>
      <c r="P2339" s="304">
        <f t="shared" si="96"/>
        <v>0</v>
      </c>
      <c r="Q2339" s="278" t="str" cm="1">
        <f t="array" aca="1" ref="Q2339" ca="1">IF(ISNUMBER(P2339),IF(P2339=100%,"CUMPLIDA",IF(AND(ISNUMBER(L2339),ISNUMBER(INDIRECT("FECHA_"&amp;$B2339,1))), IF(L2339&lt;=INDIRECT("FECHA_"&amp;$B2339,1),"INCUMPLIDA","PROCESO"), "VERIFICAR FECHA")),"SIN VALOR AVANCE")</f>
        <v>PROCESO</v>
      </c>
    </row>
    <row r="2340" spans="1:17" ht="75.75">
      <c r="A2340" s="271" t="s">
        <v>18</v>
      </c>
      <c r="B2340" s="272" t="s">
        <v>16</v>
      </c>
      <c r="C2340" s="546"/>
      <c r="D2340" s="555"/>
      <c r="E2340" s="534"/>
      <c r="F2340" s="544"/>
      <c r="G2340" s="267" t="s">
        <v>1516</v>
      </c>
      <c r="H2340" s="309" t="s">
        <v>1517</v>
      </c>
      <c r="I2340" s="309" t="s">
        <v>1266</v>
      </c>
      <c r="J2340" s="307">
        <v>4</v>
      </c>
      <c r="K2340" s="303">
        <v>45901</v>
      </c>
      <c r="L2340" s="303">
        <v>46264</v>
      </c>
      <c r="M2340" s="269">
        <f t="shared" si="97"/>
        <v>51.857142857142854</v>
      </c>
      <c r="N2340" s="300">
        <v>0</v>
      </c>
      <c r="O2340" s="309" t="s">
        <v>1507</v>
      </c>
      <c r="P2340" s="304">
        <f t="shared" si="96"/>
        <v>0</v>
      </c>
      <c r="Q2340" s="278" t="str" cm="1">
        <f t="array" aca="1" ref="Q2340" ca="1">IF(ISNUMBER(P2340),IF(P2340=100%,"CUMPLIDA",IF(AND(ISNUMBER(L2340),ISNUMBER(INDIRECT("FECHA_"&amp;$B2340,1))), IF(L2340&lt;=INDIRECT("FECHA_"&amp;$B2340,1),"INCUMPLIDA","PROCESO"), "VERIFICAR FECHA")),"SIN VALOR AVANCE")</f>
        <v>PROCESO</v>
      </c>
    </row>
    <row r="2341" spans="1:17" ht="75.75">
      <c r="A2341" s="271" t="s">
        <v>18</v>
      </c>
      <c r="B2341" s="272" t="s">
        <v>16</v>
      </c>
      <c r="C2341" s="546"/>
      <c r="D2341" s="555"/>
      <c r="E2341" s="534"/>
      <c r="F2341" s="544"/>
      <c r="G2341" s="267" t="s">
        <v>1518</v>
      </c>
      <c r="H2341" s="309" t="s">
        <v>1519</v>
      </c>
      <c r="I2341" s="309" t="s">
        <v>1511</v>
      </c>
      <c r="J2341" s="307">
        <v>1</v>
      </c>
      <c r="K2341" s="303">
        <v>45901</v>
      </c>
      <c r="L2341" s="303">
        <v>46022</v>
      </c>
      <c r="M2341" s="269">
        <f t="shared" si="97"/>
        <v>17.285714285714285</v>
      </c>
      <c r="N2341" s="300">
        <v>0</v>
      </c>
      <c r="O2341" s="309" t="s">
        <v>1460</v>
      </c>
      <c r="P2341" s="304">
        <f t="shared" si="96"/>
        <v>0</v>
      </c>
      <c r="Q2341" s="278" t="str" cm="1">
        <f t="array" aca="1" ref="Q2341" ca="1">IF(ISNUMBER(P2341),IF(P2341=100%,"CUMPLIDA",IF(AND(ISNUMBER(L2341),ISNUMBER(INDIRECT("FECHA_"&amp;$B2341,1))), IF(L2341&lt;=INDIRECT("FECHA_"&amp;$B2341,1),"INCUMPLIDA","PROCESO"), "VERIFICAR FECHA")),"SIN VALOR AVANCE")</f>
        <v>PROCESO</v>
      </c>
    </row>
    <row r="2342" spans="1:17" ht="75.75">
      <c r="A2342" s="271" t="s">
        <v>18</v>
      </c>
      <c r="B2342" s="272" t="s">
        <v>16</v>
      </c>
      <c r="C2342" s="546"/>
      <c r="D2342" s="555"/>
      <c r="E2342" s="534"/>
      <c r="F2342" s="544"/>
      <c r="G2342" s="267" t="s">
        <v>1520</v>
      </c>
      <c r="H2342" s="309" t="s">
        <v>1521</v>
      </c>
      <c r="I2342" s="309" t="s">
        <v>1522</v>
      </c>
      <c r="J2342" s="307">
        <v>4</v>
      </c>
      <c r="K2342" s="303">
        <v>45931</v>
      </c>
      <c r="L2342" s="303">
        <v>46295</v>
      </c>
      <c r="M2342" s="269">
        <f t="shared" si="97"/>
        <v>52</v>
      </c>
      <c r="N2342" s="300">
        <v>0</v>
      </c>
      <c r="O2342" s="309" t="s">
        <v>1460</v>
      </c>
      <c r="P2342" s="304">
        <f t="shared" si="96"/>
        <v>0</v>
      </c>
      <c r="Q2342" s="278" t="str" cm="1">
        <f t="array" aca="1" ref="Q2342" ca="1">IF(ISNUMBER(P2342),IF(P2342=100%,"CUMPLIDA",IF(AND(ISNUMBER(L2342),ISNUMBER(INDIRECT("FECHA_"&amp;$B2342,1))), IF(L2342&lt;=INDIRECT("FECHA_"&amp;$B2342,1),"INCUMPLIDA","PROCESO"), "VERIFICAR FECHA")),"SIN VALOR AVANCE")</f>
        <v>PROCESO</v>
      </c>
    </row>
    <row r="2343" spans="1:17" ht="75.75">
      <c r="A2343" s="271" t="s">
        <v>18</v>
      </c>
      <c r="B2343" s="272" t="s">
        <v>16</v>
      </c>
      <c r="C2343" s="546" t="s">
        <v>1454</v>
      </c>
      <c r="D2343" s="546" t="s">
        <v>1523</v>
      </c>
      <c r="E2343" s="534" t="s">
        <v>1524</v>
      </c>
      <c r="F2343" s="544" t="s">
        <v>1525</v>
      </c>
      <c r="G2343" s="544" t="s">
        <v>1526</v>
      </c>
      <c r="H2343" s="309" t="s">
        <v>1527</v>
      </c>
      <c r="I2343" s="309" t="s">
        <v>1325</v>
      </c>
      <c r="J2343" s="307">
        <v>1</v>
      </c>
      <c r="K2343" s="303">
        <v>45901</v>
      </c>
      <c r="L2343" s="303">
        <v>45961</v>
      </c>
      <c r="M2343" s="269">
        <f t="shared" si="97"/>
        <v>8.5714285714285712</v>
      </c>
      <c r="N2343" s="300">
        <v>0</v>
      </c>
      <c r="O2343" s="309" t="s">
        <v>1460</v>
      </c>
      <c r="P2343" s="304">
        <f t="shared" si="96"/>
        <v>0</v>
      </c>
      <c r="Q2343" s="278" t="str" cm="1">
        <f t="array" aca="1" ref="Q2343" ca="1">IF(ISNUMBER(P2343),IF(P2343=100%,"CUMPLIDA",IF(AND(ISNUMBER(L2343),ISNUMBER(INDIRECT("FECHA_"&amp;$B2343,1))), IF(L2343&lt;=INDIRECT("FECHA_"&amp;$B2343,1),"INCUMPLIDA","PROCESO"), "VERIFICAR FECHA")),"SIN VALOR AVANCE")</f>
        <v>PROCESO</v>
      </c>
    </row>
    <row r="2344" spans="1:17" ht="75.75">
      <c r="A2344" s="271" t="s">
        <v>18</v>
      </c>
      <c r="B2344" s="272" t="s">
        <v>16</v>
      </c>
      <c r="C2344" s="546"/>
      <c r="D2344" s="555"/>
      <c r="E2344" s="534"/>
      <c r="F2344" s="544"/>
      <c r="G2344" s="544"/>
      <c r="H2344" s="309" t="s">
        <v>1528</v>
      </c>
      <c r="I2344" s="309" t="s">
        <v>1266</v>
      </c>
      <c r="J2344" s="307">
        <v>12</v>
      </c>
      <c r="K2344" s="303">
        <v>45962</v>
      </c>
      <c r="L2344" s="303">
        <v>46326</v>
      </c>
      <c r="M2344" s="269">
        <f t="shared" si="97"/>
        <v>52</v>
      </c>
      <c r="N2344" s="300">
        <v>0</v>
      </c>
      <c r="O2344" s="309" t="s">
        <v>1460</v>
      </c>
      <c r="P2344" s="304">
        <f t="shared" si="96"/>
        <v>0</v>
      </c>
      <c r="Q2344" s="278" t="str" cm="1">
        <f t="array" aca="1" ref="Q2344" ca="1">IF(ISNUMBER(P2344),IF(P2344=100%,"CUMPLIDA",IF(AND(ISNUMBER(L2344),ISNUMBER(INDIRECT("FECHA_"&amp;$B2344,1))), IF(L2344&lt;=INDIRECT("FECHA_"&amp;$B2344,1),"INCUMPLIDA","PROCESO"), "VERIFICAR FECHA")),"SIN VALOR AVANCE")</f>
        <v>PROCESO</v>
      </c>
    </row>
    <row r="2345" spans="1:17" ht="135.75">
      <c r="A2345" s="271" t="s">
        <v>18</v>
      </c>
      <c r="B2345" s="272" t="s">
        <v>16</v>
      </c>
      <c r="C2345" s="546"/>
      <c r="D2345" s="555"/>
      <c r="E2345" s="534"/>
      <c r="F2345" s="544"/>
      <c r="G2345" s="544" t="s">
        <v>1529</v>
      </c>
      <c r="H2345" s="309" t="s">
        <v>1530</v>
      </c>
      <c r="I2345" s="309" t="s">
        <v>1090</v>
      </c>
      <c r="J2345" s="307">
        <v>1</v>
      </c>
      <c r="K2345" s="303">
        <v>45901</v>
      </c>
      <c r="L2345" s="303">
        <v>46022</v>
      </c>
      <c r="M2345" s="269">
        <f t="shared" si="97"/>
        <v>17.285714285714285</v>
      </c>
      <c r="N2345" s="300">
        <v>0</v>
      </c>
      <c r="O2345" s="309" t="s">
        <v>1531</v>
      </c>
      <c r="P2345" s="304">
        <f t="shared" si="96"/>
        <v>0</v>
      </c>
      <c r="Q2345" s="278" t="str" cm="1">
        <f t="array" aca="1" ref="Q2345" ca="1">IF(ISNUMBER(P2345),IF(P2345=100%,"CUMPLIDA",IF(AND(ISNUMBER(L2345),ISNUMBER(INDIRECT("FECHA_"&amp;$B2345,1))), IF(L2345&lt;=INDIRECT("FECHA_"&amp;$B2345,1),"INCUMPLIDA","PROCESO"), "VERIFICAR FECHA")),"SIN VALOR AVANCE")</f>
        <v>PROCESO</v>
      </c>
    </row>
    <row r="2346" spans="1:17" ht="135.75">
      <c r="A2346" s="271" t="s">
        <v>18</v>
      </c>
      <c r="B2346" s="272" t="s">
        <v>16</v>
      </c>
      <c r="C2346" s="546"/>
      <c r="D2346" s="555"/>
      <c r="E2346" s="534"/>
      <c r="F2346" s="544"/>
      <c r="G2346" s="544"/>
      <c r="H2346" s="309" t="s">
        <v>1532</v>
      </c>
      <c r="I2346" s="309" t="s">
        <v>1533</v>
      </c>
      <c r="J2346" s="307">
        <v>1</v>
      </c>
      <c r="K2346" s="303">
        <v>45901</v>
      </c>
      <c r="L2346" s="303">
        <v>46264</v>
      </c>
      <c r="M2346" s="269">
        <f t="shared" si="97"/>
        <v>51.857142857142854</v>
      </c>
      <c r="N2346" s="300">
        <v>0</v>
      </c>
      <c r="O2346" s="309" t="s">
        <v>1531</v>
      </c>
      <c r="P2346" s="304">
        <f t="shared" si="96"/>
        <v>0</v>
      </c>
      <c r="Q2346" s="278" t="str" cm="1">
        <f t="array" aca="1" ref="Q2346" ca="1">IF(ISNUMBER(P2346),IF(P2346=100%,"CUMPLIDA",IF(AND(ISNUMBER(L2346),ISNUMBER(INDIRECT("FECHA_"&amp;$B2346,1))), IF(L2346&lt;=INDIRECT("FECHA_"&amp;$B2346,1),"INCUMPLIDA","PROCESO"), "VERIFICAR FECHA")),"SIN VALOR AVANCE")</f>
        <v>PROCESO</v>
      </c>
    </row>
    <row r="2347" spans="1:17" ht="75.75">
      <c r="A2347" s="271" t="s">
        <v>18</v>
      </c>
      <c r="B2347" s="272" t="s">
        <v>16</v>
      </c>
      <c r="C2347" s="546" t="s">
        <v>1454</v>
      </c>
      <c r="D2347" s="546" t="s">
        <v>1534</v>
      </c>
      <c r="E2347" s="534" t="s">
        <v>1535</v>
      </c>
      <c r="F2347" s="544" t="s">
        <v>1536</v>
      </c>
      <c r="G2347" s="544" t="s">
        <v>1537</v>
      </c>
      <c r="H2347" s="309" t="s">
        <v>1459</v>
      </c>
      <c r="I2347" s="309" t="s">
        <v>765</v>
      </c>
      <c r="J2347" s="307">
        <v>1</v>
      </c>
      <c r="K2347" s="308">
        <v>45901</v>
      </c>
      <c r="L2347" s="308">
        <v>46233</v>
      </c>
      <c r="M2347" s="269">
        <f t="shared" si="97"/>
        <v>47.428571428571431</v>
      </c>
      <c r="N2347" s="300">
        <v>0</v>
      </c>
      <c r="O2347" s="309" t="s">
        <v>1460</v>
      </c>
      <c r="P2347" s="304">
        <f t="shared" si="96"/>
        <v>0</v>
      </c>
      <c r="Q2347" s="278" t="str" cm="1">
        <f t="array" aca="1" ref="Q2347" ca="1">IF(ISNUMBER(P2347),IF(P2347=100%,"CUMPLIDA",IF(AND(ISNUMBER(L2347),ISNUMBER(INDIRECT("FECHA_"&amp;$B2347,1))), IF(L2347&lt;=INDIRECT("FECHA_"&amp;$B2347,1),"INCUMPLIDA","PROCESO"), "VERIFICAR FECHA")),"SIN VALOR AVANCE")</f>
        <v>PROCESO</v>
      </c>
    </row>
    <row r="2348" spans="1:17" ht="120.75">
      <c r="A2348" s="271" t="s">
        <v>18</v>
      </c>
      <c r="B2348" s="272" t="s">
        <v>16</v>
      </c>
      <c r="C2348" s="546"/>
      <c r="D2348" s="555"/>
      <c r="E2348" s="534"/>
      <c r="F2348" s="544"/>
      <c r="G2348" s="544"/>
      <c r="H2348" s="309" t="s">
        <v>1538</v>
      </c>
      <c r="I2348" s="309" t="s">
        <v>1462</v>
      </c>
      <c r="J2348" s="307">
        <v>1</v>
      </c>
      <c r="K2348" s="308">
        <v>45901</v>
      </c>
      <c r="L2348" s="308">
        <v>46264</v>
      </c>
      <c r="M2348" s="269">
        <f t="shared" si="97"/>
        <v>51.857142857142854</v>
      </c>
      <c r="N2348" s="300">
        <v>0</v>
      </c>
      <c r="O2348" s="309" t="s">
        <v>1483</v>
      </c>
      <c r="P2348" s="304">
        <f t="shared" si="96"/>
        <v>0</v>
      </c>
      <c r="Q2348" s="278" t="str" cm="1">
        <f t="array" aca="1" ref="Q2348" ca="1">IF(ISNUMBER(P2348),IF(P2348=100%,"CUMPLIDA",IF(AND(ISNUMBER(L2348),ISNUMBER(INDIRECT("FECHA_"&amp;$B2348,1))), IF(L2348&lt;=INDIRECT("FECHA_"&amp;$B2348,1),"INCUMPLIDA","PROCESO"), "VERIFICAR FECHA")),"SIN VALOR AVANCE")</f>
        <v>PROCESO</v>
      </c>
    </row>
    <row r="2349" spans="1:17" ht="120.75">
      <c r="A2349" s="271" t="s">
        <v>18</v>
      </c>
      <c r="B2349" s="272" t="s">
        <v>16</v>
      </c>
      <c r="C2349" s="546"/>
      <c r="D2349" s="555"/>
      <c r="E2349" s="534"/>
      <c r="F2349" s="544"/>
      <c r="G2349" s="544"/>
      <c r="H2349" s="309" t="s">
        <v>1539</v>
      </c>
      <c r="I2349" s="309" t="s">
        <v>1511</v>
      </c>
      <c r="J2349" s="307">
        <v>1</v>
      </c>
      <c r="K2349" s="308">
        <v>45901</v>
      </c>
      <c r="L2349" s="308">
        <v>46264</v>
      </c>
      <c r="M2349" s="269">
        <f t="shared" si="97"/>
        <v>51.857142857142854</v>
      </c>
      <c r="N2349" s="300">
        <v>0</v>
      </c>
      <c r="O2349" s="309" t="s">
        <v>1483</v>
      </c>
      <c r="P2349" s="304">
        <f t="shared" si="96"/>
        <v>0</v>
      </c>
      <c r="Q2349" s="278" t="str" cm="1">
        <f t="array" aca="1" ref="Q2349" ca="1">IF(ISNUMBER(P2349),IF(P2349=100%,"CUMPLIDA",IF(AND(ISNUMBER(L2349),ISNUMBER(INDIRECT("FECHA_"&amp;$B2349,1))), IF(L2349&lt;=INDIRECT("FECHA_"&amp;$B2349,1),"INCUMPLIDA","PROCESO"), "VERIFICAR FECHA")),"SIN VALOR AVANCE")</f>
        <v>PROCESO</v>
      </c>
    </row>
    <row r="2350" spans="1:17" ht="120.75">
      <c r="A2350" s="271" t="s">
        <v>18</v>
      </c>
      <c r="B2350" s="272" t="s">
        <v>16</v>
      </c>
      <c r="C2350" s="546"/>
      <c r="D2350" s="555"/>
      <c r="E2350" s="534"/>
      <c r="F2350" s="544"/>
      <c r="G2350" s="544"/>
      <c r="H2350" s="309" t="s">
        <v>1540</v>
      </c>
      <c r="I2350" s="309" t="s">
        <v>1541</v>
      </c>
      <c r="J2350" s="307">
        <v>1</v>
      </c>
      <c r="K2350" s="308">
        <v>45901</v>
      </c>
      <c r="L2350" s="308">
        <v>46264</v>
      </c>
      <c r="M2350" s="269">
        <f t="shared" si="97"/>
        <v>51.857142857142854</v>
      </c>
      <c r="N2350" s="300">
        <v>0</v>
      </c>
      <c r="O2350" s="309" t="s">
        <v>1483</v>
      </c>
      <c r="P2350" s="304">
        <f t="shared" si="96"/>
        <v>0</v>
      </c>
      <c r="Q2350" s="278" t="str" cm="1">
        <f t="array" aca="1" ref="Q2350" ca="1">IF(ISNUMBER(P2350),IF(P2350=100%,"CUMPLIDA",IF(AND(ISNUMBER(L2350),ISNUMBER(INDIRECT("FECHA_"&amp;$B2350,1))), IF(L2350&lt;=INDIRECT("FECHA_"&amp;$B2350,1),"INCUMPLIDA","PROCESO"), "VERIFICAR FECHA")),"SIN VALOR AVANCE")</f>
        <v>PROCESO</v>
      </c>
    </row>
    <row r="2351" spans="1:17" ht="75.75">
      <c r="A2351" s="271" t="s">
        <v>18</v>
      </c>
      <c r="B2351" s="272" t="s">
        <v>16</v>
      </c>
      <c r="C2351" s="546"/>
      <c r="D2351" s="555"/>
      <c r="E2351" s="534"/>
      <c r="F2351" s="544"/>
      <c r="G2351" s="544" t="s">
        <v>1542</v>
      </c>
      <c r="H2351" s="309" t="s">
        <v>1470</v>
      </c>
      <c r="I2351" s="309" t="s">
        <v>1090</v>
      </c>
      <c r="J2351" s="307">
        <v>1</v>
      </c>
      <c r="K2351" s="308">
        <v>45901</v>
      </c>
      <c r="L2351" s="308">
        <v>45991</v>
      </c>
      <c r="M2351" s="269">
        <f t="shared" si="97"/>
        <v>12.857142857142858</v>
      </c>
      <c r="N2351" s="300">
        <v>0</v>
      </c>
      <c r="O2351" s="309" t="s">
        <v>1460</v>
      </c>
      <c r="P2351" s="304">
        <f t="shared" si="96"/>
        <v>0</v>
      </c>
      <c r="Q2351" s="278" t="str" cm="1">
        <f t="array" aca="1" ref="Q2351" ca="1">IF(ISNUMBER(P2351),IF(P2351=100%,"CUMPLIDA",IF(AND(ISNUMBER(L2351),ISNUMBER(INDIRECT("FECHA_"&amp;$B2351,1))), IF(L2351&lt;=INDIRECT("FECHA_"&amp;$B2351,1),"INCUMPLIDA","PROCESO"), "VERIFICAR FECHA")),"SIN VALOR AVANCE")</f>
        <v>PROCESO</v>
      </c>
    </row>
    <row r="2352" spans="1:17" ht="180.75">
      <c r="A2352" s="271" t="s">
        <v>18</v>
      </c>
      <c r="B2352" s="272" t="s">
        <v>16</v>
      </c>
      <c r="C2352" s="546"/>
      <c r="D2352" s="555"/>
      <c r="E2352" s="534"/>
      <c r="F2352" s="544"/>
      <c r="G2352" s="544"/>
      <c r="H2352" s="309" t="s">
        <v>1471</v>
      </c>
      <c r="I2352" s="309" t="s">
        <v>1468</v>
      </c>
      <c r="J2352" s="307">
        <v>1</v>
      </c>
      <c r="K2352" s="308">
        <v>45901</v>
      </c>
      <c r="L2352" s="308">
        <v>45991</v>
      </c>
      <c r="M2352" s="269">
        <f t="shared" si="97"/>
        <v>12.857142857142858</v>
      </c>
      <c r="N2352" s="300">
        <v>0</v>
      </c>
      <c r="O2352" s="309" t="s">
        <v>1474</v>
      </c>
      <c r="P2352" s="304">
        <f t="shared" si="96"/>
        <v>0</v>
      </c>
      <c r="Q2352" s="278" t="str" cm="1">
        <f t="array" aca="1" ref="Q2352" ca="1">IF(ISNUMBER(P2352),IF(P2352=100%,"CUMPLIDA",IF(AND(ISNUMBER(L2352),ISNUMBER(INDIRECT("FECHA_"&amp;$B2352,1))), IF(L2352&lt;=INDIRECT("FECHA_"&amp;$B2352,1),"INCUMPLIDA","PROCESO"), "VERIFICAR FECHA")),"SIN VALOR AVANCE")</f>
        <v>PROCESO</v>
      </c>
    </row>
    <row r="2353" spans="1:17" ht="90.75">
      <c r="A2353" s="271" t="s">
        <v>18</v>
      </c>
      <c r="B2353" s="272" t="s">
        <v>16</v>
      </c>
      <c r="C2353" s="546" t="s">
        <v>1454</v>
      </c>
      <c r="D2353" s="546" t="s">
        <v>1543</v>
      </c>
      <c r="E2353" s="534" t="s">
        <v>1544</v>
      </c>
      <c r="F2353" s="544" t="s">
        <v>1545</v>
      </c>
      <c r="G2353" s="267" t="s">
        <v>1546</v>
      </c>
      <c r="H2353" s="309" t="s">
        <v>1547</v>
      </c>
      <c r="I2353" s="309" t="s">
        <v>1548</v>
      </c>
      <c r="J2353" s="307">
        <v>1</v>
      </c>
      <c r="K2353" s="308">
        <v>45901</v>
      </c>
      <c r="L2353" s="308">
        <v>46022</v>
      </c>
      <c r="M2353" s="269">
        <f t="shared" si="97"/>
        <v>17.285714285714285</v>
      </c>
      <c r="N2353" s="300">
        <v>0</v>
      </c>
      <c r="O2353" s="309" t="s">
        <v>1549</v>
      </c>
      <c r="P2353" s="304">
        <f t="shared" si="96"/>
        <v>0</v>
      </c>
      <c r="Q2353" s="278" t="str" cm="1">
        <f t="array" aca="1" ref="Q2353" ca="1">IF(ISNUMBER(P2353),IF(P2353=100%,"CUMPLIDA",IF(AND(ISNUMBER(L2353),ISNUMBER(INDIRECT("FECHA_"&amp;$B2353,1))), IF(L2353&lt;=INDIRECT("FECHA_"&amp;$B2353,1),"INCUMPLIDA","PROCESO"), "VERIFICAR FECHA")),"SIN VALOR AVANCE")</f>
        <v>PROCESO</v>
      </c>
    </row>
    <row r="2354" spans="1:17" ht="90.75">
      <c r="A2354" s="271" t="s">
        <v>18</v>
      </c>
      <c r="B2354" s="272" t="s">
        <v>16</v>
      </c>
      <c r="C2354" s="546"/>
      <c r="D2354" s="555"/>
      <c r="E2354" s="534"/>
      <c r="F2354" s="544"/>
      <c r="G2354" s="267" t="s">
        <v>1550</v>
      </c>
      <c r="H2354" s="309" t="s">
        <v>1551</v>
      </c>
      <c r="I2354" s="309" t="s">
        <v>1552</v>
      </c>
      <c r="J2354" s="307">
        <v>1</v>
      </c>
      <c r="K2354" s="308">
        <v>45901</v>
      </c>
      <c r="L2354" s="308">
        <v>46022</v>
      </c>
      <c r="M2354" s="269">
        <f t="shared" si="97"/>
        <v>17.285714285714285</v>
      </c>
      <c r="N2354" s="300">
        <v>0</v>
      </c>
      <c r="O2354" s="309" t="s">
        <v>1549</v>
      </c>
      <c r="P2354" s="304">
        <f t="shared" si="96"/>
        <v>0</v>
      </c>
      <c r="Q2354" s="278" t="str" cm="1">
        <f t="array" aca="1" ref="Q2354" ca="1">IF(ISNUMBER(P2354),IF(P2354=100%,"CUMPLIDA",IF(AND(ISNUMBER(L2354),ISNUMBER(INDIRECT("FECHA_"&amp;$B2354,1))), IF(L2354&lt;=INDIRECT("FECHA_"&amp;$B2354,1),"INCUMPLIDA","PROCESO"), "VERIFICAR FECHA")),"SIN VALOR AVANCE")</f>
        <v>PROCESO</v>
      </c>
    </row>
    <row r="2355" spans="1:17" ht="165.75">
      <c r="A2355" s="271" t="s">
        <v>18</v>
      </c>
      <c r="B2355" s="272" t="s">
        <v>16</v>
      </c>
      <c r="C2355" s="546" t="s">
        <v>1454</v>
      </c>
      <c r="D2355" s="546" t="s">
        <v>1553</v>
      </c>
      <c r="E2355" s="534" t="s">
        <v>1554</v>
      </c>
      <c r="F2355" s="544" t="s">
        <v>1555</v>
      </c>
      <c r="G2355" s="267" t="s">
        <v>1556</v>
      </c>
      <c r="H2355" s="309" t="s">
        <v>1557</v>
      </c>
      <c r="I2355" s="309" t="s">
        <v>1558</v>
      </c>
      <c r="J2355" s="307">
        <v>1</v>
      </c>
      <c r="K2355" s="308">
        <v>45901</v>
      </c>
      <c r="L2355" s="308">
        <v>46022</v>
      </c>
      <c r="M2355" s="269">
        <f t="shared" si="97"/>
        <v>17.285714285714285</v>
      </c>
      <c r="N2355" s="300">
        <v>0</v>
      </c>
      <c r="O2355" s="309" t="s">
        <v>1559</v>
      </c>
      <c r="P2355" s="304">
        <f t="shared" si="96"/>
        <v>0</v>
      </c>
      <c r="Q2355" s="278" t="str" cm="1">
        <f t="array" aca="1" ref="Q2355" ca="1">IF(ISNUMBER(P2355),IF(P2355=100%,"CUMPLIDA",IF(AND(ISNUMBER(L2355),ISNUMBER(INDIRECT("FECHA_"&amp;$B2355,1))), IF(L2355&lt;=INDIRECT("FECHA_"&amp;$B2355,1),"INCUMPLIDA","PROCESO"), "VERIFICAR FECHA")),"SIN VALOR AVANCE")</f>
        <v>PROCESO</v>
      </c>
    </row>
    <row r="2356" spans="1:17" ht="120.75">
      <c r="A2356" s="271" t="s">
        <v>18</v>
      </c>
      <c r="B2356" s="272" t="s">
        <v>16</v>
      </c>
      <c r="C2356" s="546"/>
      <c r="D2356" s="555"/>
      <c r="E2356" s="534"/>
      <c r="F2356" s="544"/>
      <c r="G2356" s="267" t="s">
        <v>1560</v>
      </c>
      <c r="H2356" s="309" t="s">
        <v>1561</v>
      </c>
      <c r="I2356" s="309" t="s">
        <v>1562</v>
      </c>
      <c r="J2356" s="307">
        <v>1</v>
      </c>
      <c r="K2356" s="308">
        <v>45901</v>
      </c>
      <c r="L2356" s="308">
        <v>46022</v>
      </c>
      <c r="M2356" s="269">
        <f t="shared" si="97"/>
        <v>17.285714285714285</v>
      </c>
      <c r="N2356" s="300">
        <v>0</v>
      </c>
      <c r="O2356" s="309" t="s">
        <v>1563</v>
      </c>
      <c r="P2356" s="304">
        <f t="shared" si="96"/>
        <v>0</v>
      </c>
      <c r="Q2356" s="278" t="str" cm="1">
        <f t="array" aca="1" ref="Q2356" ca="1">IF(ISNUMBER(P2356),IF(P2356=100%,"CUMPLIDA",IF(AND(ISNUMBER(L2356),ISNUMBER(INDIRECT("FECHA_"&amp;$B2356,1))), IF(L2356&lt;=INDIRECT("FECHA_"&amp;$B2356,1),"INCUMPLIDA","PROCESO"), "VERIFICAR FECHA")),"SIN VALOR AVANCE")</f>
        <v>PROCESO</v>
      </c>
    </row>
    <row r="2357" spans="1:17" ht="75.75">
      <c r="A2357" s="271" t="s">
        <v>18</v>
      </c>
      <c r="B2357" s="272" t="s">
        <v>16</v>
      </c>
      <c r="C2357" s="546" t="s">
        <v>1454</v>
      </c>
      <c r="D2357" s="546" t="s">
        <v>1564</v>
      </c>
      <c r="E2357" s="534" t="s">
        <v>1565</v>
      </c>
      <c r="F2357" s="544" t="s">
        <v>1566</v>
      </c>
      <c r="G2357" s="267" t="s">
        <v>1567</v>
      </c>
      <c r="H2357" s="309" t="s">
        <v>1568</v>
      </c>
      <c r="I2357" s="309" t="s">
        <v>1569</v>
      </c>
      <c r="J2357" s="307">
        <v>1</v>
      </c>
      <c r="K2357" s="308">
        <v>45962</v>
      </c>
      <c r="L2357" s="308">
        <v>46174</v>
      </c>
      <c r="M2357" s="269">
        <f t="shared" si="97"/>
        <v>30.285714285714285</v>
      </c>
      <c r="N2357" s="300">
        <v>0</v>
      </c>
      <c r="O2357" s="309" t="s">
        <v>1460</v>
      </c>
      <c r="P2357" s="304">
        <f t="shared" si="96"/>
        <v>0</v>
      </c>
      <c r="Q2357" s="278" t="str" cm="1">
        <f t="array" aca="1" ref="Q2357" ca="1">IF(ISNUMBER(P2357),IF(P2357=100%,"CUMPLIDA",IF(AND(ISNUMBER(L2357),ISNUMBER(INDIRECT("FECHA_"&amp;$B2357,1))), IF(L2357&lt;=INDIRECT("FECHA_"&amp;$B2357,1),"INCUMPLIDA","PROCESO"), "VERIFICAR FECHA")),"SIN VALOR AVANCE")</f>
        <v>PROCESO</v>
      </c>
    </row>
    <row r="2358" spans="1:17" ht="120.75">
      <c r="A2358" s="271" t="s">
        <v>18</v>
      </c>
      <c r="B2358" s="272" t="s">
        <v>16</v>
      </c>
      <c r="C2358" s="546"/>
      <c r="D2358" s="546"/>
      <c r="E2358" s="534"/>
      <c r="F2358" s="544"/>
      <c r="G2358" s="267" t="s">
        <v>1570</v>
      </c>
      <c r="H2358" s="309" t="s">
        <v>1571</v>
      </c>
      <c r="I2358" s="309" t="s">
        <v>1569</v>
      </c>
      <c r="J2358" s="307">
        <v>2</v>
      </c>
      <c r="K2358" s="308">
        <v>45962</v>
      </c>
      <c r="L2358" s="308">
        <v>46174</v>
      </c>
      <c r="M2358" s="269">
        <f t="shared" si="97"/>
        <v>30.285714285714285</v>
      </c>
      <c r="N2358" s="300">
        <v>0</v>
      </c>
      <c r="O2358" s="309" t="s">
        <v>1483</v>
      </c>
      <c r="P2358" s="304">
        <f t="shared" si="96"/>
        <v>0</v>
      </c>
      <c r="Q2358" s="278" t="str" cm="1">
        <f t="array" aca="1" ref="Q2358" ca="1">IF(ISNUMBER(P2358),IF(P2358=100%,"CUMPLIDA",IF(AND(ISNUMBER(L2358),ISNUMBER(INDIRECT("FECHA_"&amp;$B2358,1))), IF(L2358&lt;=INDIRECT("FECHA_"&amp;$B2358,1),"INCUMPLIDA","PROCESO"), "VERIFICAR FECHA")),"SIN VALOR AVANCE")</f>
        <v>PROCESO</v>
      </c>
    </row>
    <row r="2359" spans="1:17" ht="135.75">
      <c r="A2359" s="271" t="s">
        <v>18</v>
      </c>
      <c r="B2359" s="272" t="s">
        <v>16</v>
      </c>
      <c r="C2359" s="546"/>
      <c r="D2359" s="546"/>
      <c r="E2359" s="534"/>
      <c r="F2359" s="544"/>
      <c r="G2359" s="267" t="s">
        <v>1572</v>
      </c>
      <c r="H2359" s="309" t="s">
        <v>1573</v>
      </c>
      <c r="I2359" s="309" t="s">
        <v>1492</v>
      </c>
      <c r="J2359" s="307">
        <v>1</v>
      </c>
      <c r="K2359" s="308">
        <v>45962</v>
      </c>
      <c r="L2359" s="308">
        <v>46174</v>
      </c>
      <c r="M2359" s="269">
        <f t="shared" si="97"/>
        <v>30.285714285714285</v>
      </c>
      <c r="N2359" s="300">
        <v>0</v>
      </c>
      <c r="O2359" s="309" t="s">
        <v>1574</v>
      </c>
      <c r="P2359" s="304">
        <f t="shared" si="96"/>
        <v>0</v>
      </c>
      <c r="Q2359" s="278" t="str" cm="1">
        <f t="array" aca="1" ref="Q2359" ca="1">IF(ISNUMBER(P2359),IF(P2359=100%,"CUMPLIDA",IF(AND(ISNUMBER(L2359),ISNUMBER(INDIRECT("FECHA_"&amp;$B2359,1))), IF(L2359&lt;=INDIRECT("FECHA_"&amp;$B2359,1),"INCUMPLIDA","PROCESO"), "VERIFICAR FECHA")),"SIN VALOR AVANCE")</f>
        <v>PROCESO</v>
      </c>
    </row>
    <row r="2360" spans="1:17" ht="135.75">
      <c r="A2360" s="271" t="s">
        <v>18</v>
      </c>
      <c r="B2360" s="272" t="s">
        <v>16</v>
      </c>
      <c r="C2360" s="546"/>
      <c r="D2360" s="546"/>
      <c r="E2360" s="534"/>
      <c r="F2360" s="544"/>
      <c r="G2360" s="267" t="s">
        <v>1575</v>
      </c>
      <c r="H2360" s="309" t="s">
        <v>1576</v>
      </c>
      <c r="I2360" s="309" t="s">
        <v>1492</v>
      </c>
      <c r="J2360" s="307">
        <v>1</v>
      </c>
      <c r="K2360" s="308">
        <v>45962</v>
      </c>
      <c r="L2360" s="308">
        <v>46174</v>
      </c>
      <c r="M2360" s="269">
        <f t="shared" si="97"/>
        <v>30.285714285714285</v>
      </c>
      <c r="N2360" s="300">
        <v>0</v>
      </c>
      <c r="O2360" s="309" t="s">
        <v>1574</v>
      </c>
      <c r="P2360" s="304">
        <f t="shared" si="96"/>
        <v>0</v>
      </c>
      <c r="Q2360" s="278" t="str" cm="1">
        <f t="array" aca="1" ref="Q2360" ca="1">IF(ISNUMBER(P2360),IF(P2360=100%,"CUMPLIDA",IF(AND(ISNUMBER(L2360),ISNUMBER(INDIRECT("FECHA_"&amp;$B2360,1))), IF(L2360&lt;=INDIRECT("FECHA_"&amp;$B2360,1),"INCUMPLIDA","PROCESO"), "VERIFICAR FECHA")),"SIN VALOR AVANCE")</f>
        <v>PROCESO</v>
      </c>
    </row>
    <row r="2361" spans="1:17" ht="135.75">
      <c r="A2361" s="271" t="s">
        <v>18</v>
      </c>
      <c r="B2361" s="272" t="s">
        <v>16</v>
      </c>
      <c r="C2361" s="546"/>
      <c r="D2361" s="546"/>
      <c r="E2361" s="534"/>
      <c r="F2361" s="544"/>
      <c r="G2361" s="544" t="s">
        <v>1493</v>
      </c>
      <c r="H2361" s="309" t="s">
        <v>1577</v>
      </c>
      <c r="I2361" s="309" t="s">
        <v>1578</v>
      </c>
      <c r="J2361" s="307">
        <v>1</v>
      </c>
      <c r="K2361" s="308">
        <v>45901</v>
      </c>
      <c r="L2361" s="308">
        <v>47118</v>
      </c>
      <c r="M2361" s="269">
        <f t="shared" si="97"/>
        <v>173.85714285714286</v>
      </c>
      <c r="N2361" s="300">
        <v>0</v>
      </c>
      <c r="O2361" s="309" t="s">
        <v>1496</v>
      </c>
      <c r="P2361" s="304">
        <f t="shared" si="96"/>
        <v>0</v>
      </c>
      <c r="Q2361" s="278" t="str" cm="1">
        <f t="array" aca="1" ref="Q2361" ca="1">IF(ISNUMBER(P2361),IF(P2361=100%,"CUMPLIDA",IF(AND(ISNUMBER(L2361),ISNUMBER(INDIRECT("FECHA_"&amp;$B2361,1))), IF(L2361&lt;=INDIRECT("FECHA_"&amp;$B2361,1),"INCUMPLIDA","PROCESO"), "VERIFICAR FECHA")),"SIN VALOR AVANCE")</f>
        <v>PROCESO</v>
      </c>
    </row>
    <row r="2362" spans="1:17" ht="135.75">
      <c r="A2362" s="271" t="s">
        <v>18</v>
      </c>
      <c r="B2362" s="272" t="s">
        <v>16</v>
      </c>
      <c r="C2362" s="546"/>
      <c r="D2362" s="546"/>
      <c r="E2362" s="534"/>
      <c r="F2362" s="544"/>
      <c r="G2362" s="544"/>
      <c r="H2362" s="309" t="s">
        <v>1579</v>
      </c>
      <c r="I2362" s="309" t="s">
        <v>1580</v>
      </c>
      <c r="J2362" s="307">
        <v>1</v>
      </c>
      <c r="K2362" s="308">
        <v>45901</v>
      </c>
      <c r="L2362" s="308">
        <v>47118</v>
      </c>
      <c r="M2362" s="269">
        <f t="shared" si="97"/>
        <v>173.85714285714286</v>
      </c>
      <c r="N2362" s="300">
        <v>0</v>
      </c>
      <c r="O2362" s="309" t="s">
        <v>1496</v>
      </c>
      <c r="P2362" s="304">
        <f t="shared" si="96"/>
        <v>0</v>
      </c>
      <c r="Q2362" s="278" t="str" cm="1">
        <f t="array" aca="1" ref="Q2362" ca="1">IF(ISNUMBER(P2362),IF(P2362=100%,"CUMPLIDA",IF(AND(ISNUMBER(L2362),ISNUMBER(INDIRECT("FECHA_"&amp;$B2362,1))), IF(L2362&lt;=INDIRECT("FECHA_"&amp;$B2362,1),"INCUMPLIDA","PROCESO"), "VERIFICAR FECHA")),"SIN VALOR AVANCE")</f>
        <v>PROCESO</v>
      </c>
    </row>
    <row r="2363" spans="1:17" ht="135.75">
      <c r="A2363" s="271" t="s">
        <v>18</v>
      </c>
      <c r="B2363" s="272" t="s">
        <v>16</v>
      </c>
      <c r="C2363" s="546" t="s">
        <v>1454</v>
      </c>
      <c r="D2363" s="546" t="s">
        <v>1581</v>
      </c>
      <c r="E2363" s="534" t="s">
        <v>1582</v>
      </c>
      <c r="F2363" s="544" t="s">
        <v>1583</v>
      </c>
      <c r="G2363" s="544" t="s">
        <v>1584</v>
      </c>
      <c r="H2363" s="309" t="s">
        <v>1585</v>
      </c>
      <c r="I2363" s="309" t="s">
        <v>865</v>
      </c>
      <c r="J2363" s="307">
        <v>1</v>
      </c>
      <c r="K2363" s="308">
        <v>45901</v>
      </c>
      <c r="L2363" s="308">
        <v>45961</v>
      </c>
      <c r="M2363" s="269">
        <f t="shared" si="97"/>
        <v>8.5714285714285712</v>
      </c>
      <c r="N2363" s="300">
        <v>0</v>
      </c>
      <c r="O2363" s="309" t="s">
        <v>1586</v>
      </c>
      <c r="P2363" s="304">
        <f t="shared" si="96"/>
        <v>0</v>
      </c>
      <c r="Q2363" s="278" t="str" cm="1">
        <f t="array" aca="1" ref="Q2363" ca="1">IF(ISNUMBER(P2363),IF(P2363=100%,"CUMPLIDA",IF(AND(ISNUMBER(L2363),ISNUMBER(INDIRECT("FECHA_"&amp;$B2363,1))), IF(L2363&lt;=INDIRECT("FECHA_"&amp;$B2363,1),"INCUMPLIDA","PROCESO"), "VERIFICAR FECHA")),"SIN VALOR AVANCE")</f>
        <v>PROCESO</v>
      </c>
    </row>
    <row r="2364" spans="1:17" ht="135.75">
      <c r="A2364" s="271" t="s">
        <v>18</v>
      </c>
      <c r="B2364" s="272" t="s">
        <v>16</v>
      </c>
      <c r="C2364" s="546"/>
      <c r="D2364" s="555"/>
      <c r="E2364" s="534"/>
      <c r="F2364" s="544"/>
      <c r="G2364" s="544"/>
      <c r="H2364" s="309" t="s">
        <v>1587</v>
      </c>
      <c r="I2364" s="309" t="s">
        <v>1588</v>
      </c>
      <c r="J2364" s="307">
        <v>1</v>
      </c>
      <c r="K2364" s="308">
        <v>45962</v>
      </c>
      <c r="L2364" s="308">
        <v>46022</v>
      </c>
      <c r="M2364" s="269">
        <f t="shared" si="97"/>
        <v>8.5714285714285712</v>
      </c>
      <c r="N2364" s="300">
        <v>0</v>
      </c>
      <c r="O2364" s="309" t="s">
        <v>1586</v>
      </c>
      <c r="P2364" s="304">
        <f t="shared" si="96"/>
        <v>0</v>
      </c>
      <c r="Q2364" s="278" t="str" cm="1">
        <f t="array" aca="1" ref="Q2364" ca="1">IF(ISNUMBER(P2364),IF(P2364=100%,"CUMPLIDA",IF(AND(ISNUMBER(L2364),ISNUMBER(INDIRECT("FECHA_"&amp;$B2364,1))), IF(L2364&lt;=INDIRECT("FECHA_"&amp;$B2364,1),"INCUMPLIDA","PROCESO"), "VERIFICAR FECHA")),"SIN VALOR AVANCE")</f>
        <v>PROCESO</v>
      </c>
    </row>
    <row r="2365" spans="1:17" ht="135.75">
      <c r="A2365" s="271" t="s">
        <v>18</v>
      </c>
      <c r="B2365" s="272" t="s">
        <v>16</v>
      </c>
      <c r="C2365" s="546"/>
      <c r="D2365" s="555"/>
      <c r="E2365" s="534"/>
      <c r="F2365" s="544"/>
      <c r="G2365" s="267" t="s">
        <v>1589</v>
      </c>
      <c r="H2365" s="309" t="s">
        <v>1590</v>
      </c>
      <c r="I2365" s="309" t="s">
        <v>1591</v>
      </c>
      <c r="J2365" s="307">
        <v>2</v>
      </c>
      <c r="K2365" s="308">
        <v>45901</v>
      </c>
      <c r="L2365" s="308">
        <v>46022</v>
      </c>
      <c r="M2365" s="269">
        <f t="shared" si="97"/>
        <v>17.285714285714285</v>
      </c>
      <c r="N2365" s="300">
        <v>0</v>
      </c>
      <c r="O2365" s="309" t="s">
        <v>1592</v>
      </c>
      <c r="P2365" s="304">
        <f t="shared" si="96"/>
        <v>0</v>
      </c>
      <c r="Q2365" s="278" t="str" cm="1">
        <f t="array" aca="1" ref="Q2365" ca="1">IF(ISNUMBER(P2365),IF(P2365=100%,"CUMPLIDA",IF(AND(ISNUMBER(L2365),ISNUMBER(INDIRECT("FECHA_"&amp;$B2365,1))), IF(L2365&lt;=INDIRECT("FECHA_"&amp;$B2365,1),"INCUMPLIDA","PROCESO"), "VERIFICAR FECHA")),"SIN VALOR AVANCE")</f>
        <v>PROCESO</v>
      </c>
    </row>
    <row r="2366" spans="1:17" ht="75.75">
      <c r="A2366" s="271" t="s">
        <v>18</v>
      </c>
      <c r="B2366" s="272" t="s">
        <v>16</v>
      </c>
      <c r="C2366" s="546"/>
      <c r="D2366" s="555"/>
      <c r="E2366" s="534"/>
      <c r="F2366" s="544"/>
      <c r="G2366" s="267" t="s">
        <v>1593</v>
      </c>
      <c r="H2366" s="309" t="s">
        <v>1594</v>
      </c>
      <c r="I2366" s="309" t="s">
        <v>1595</v>
      </c>
      <c r="J2366" s="307">
        <v>1</v>
      </c>
      <c r="K2366" s="308">
        <v>45901</v>
      </c>
      <c r="L2366" s="308">
        <v>46022</v>
      </c>
      <c r="M2366" s="269">
        <f t="shared" si="97"/>
        <v>17.285714285714285</v>
      </c>
      <c r="N2366" s="300">
        <v>0</v>
      </c>
      <c r="O2366" s="309" t="s">
        <v>1460</v>
      </c>
      <c r="P2366" s="304">
        <f t="shared" si="96"/>
        <v>0</v>
      </c>
      <c r="Q2366" s="278" t="str" cm="1">
        <f t="array" aca="1" ref="Q2366" ca="1">IF(ISNUMBER(P2366),IF(P2366=100%,"CUMPLIDA",IF(AND(ISNUMBER(L2366),ISNUMBER(INDIRECT("FECHA_"&amp;$B2366,1))), IF(L2366&lt;=INDIRECT("FECHA_"&amp;$B2366,1),"INCUMPLIDA","PROCESO"), "VERIFICAR FECHA")),"SIN VALOR AVANCE")</f>
        <v>PROCESO</v>
      </c>
    </row>
    <row r="2367" spans="1:17" ht="135.75">
      <c r="A2367" s="271" t="s">
        <v>18</v>
      </c>
      <c r="B2367" s="272" t="s">
        <v>16</v>
      </c>
      <c r="C2367" s="546"/>
      <c r="D2367" s="555"/>
      <c r="E2367" s="534"/>
      <c r="F2367" s="544"/>
      <c r="G2367" s="267" t="s">
        <v>1596</v>
      </c>
      <c r="H2367" s="309" t="s">
        <v>1597</v>
      </c>
      <c r="I2367" s="309" t="s">
        <v>1495</v>
      </c>
      <c r="J2367" s="307">
        <v>2</v>
      </c>
      <c r="K2367" s="308">
        <v>45658</v>
      </c>
      <c r="L2367" s="308">
        <v>46264</v>
      </c>
      <c r="M2367" s="269">
        <f t="shared" si="97"/>
        <v>86.571428571428569</v>
      </c>
      <c r="N2367" s="300">
        <v>0</v>
      </c>
      <c r="O2367" s="309" t="s">
        <v>1592</v>
      </c>
      <c r="P2367" s="304">
        <f t="shared" si="96"/>
        <v>0</v>
      </c>
      <c r="Q2367" s="278" t="str" cm="1">
        <f t="array" aca="1" ref="Q2367" ca="1">IF(ISNUMBER(P2367),IF(P2367=100%,"CUMPLIDA",IF(AND(ISNUMBER(L2367),ISNUMBER(INDIRECT("FECHA_"&amp;$B2367,1))), IF(L2367&lt;=INDIRECT("FECHA_"&amp;$B2367,1),"INCUMPLIDA","PROCESO"), "VERIFICAR FECHA")),"SIN VALOR AVANCE")</f>
        <v>PROCESO</v>
      </c>
    </row>
    <row r="2368" spans="1:17" ht="135.75">
      <c r="A2368" s="271" t="s">
        <v>18</v>
      </c>
      <c r="B2368" s="272" t="s">
        <v>16</v>
      </c>
      <c r="C2368" s="546" t="s">
        <v>1454</v>
      </c>
      <c r="D2368" s="546" t="s">
        <v>1598</v>
      </c>
      <c r="E2368" s="534" t="s">
        <v>1599</v>
      </c>
      <c r="F2368" s="544" t="s">
        <v>1600</v>
      </c>
      <c r="G2368" s="544" t="s">
        <v>1601</v>
      </c>
      <c r="H2368" s="309" t="s">
        <v>1602</v>
      </c>
      <c r="I2368" s="309" t="s">
        <v>1591</v>
      </c>
      <c r="J2368" s="307">
        <v>2</v>
      </c>
      <c r="K2368" s="308">
        <v>45901</v>
      </c>
      <c r="L2368" s="308">
        <v>46022</v>
      </c>
      <c r="M2368" s="269">
        <f t="shared" si="97"/>
        <v>17.285714285714285</v>
      </c>
      <c r="N2368" s="300">
        <v>0</v>
      </c>
      <c r="O2368" s="309" t="s">
        <v>1592</v>
      </c>
      <c r="P2368" s="304">
        <f t="shared" si="96"/>
        <v>0</v>
      </c>
      <c r="Q2368" s="278" t="str" cm="1">
        <f t="array" aca="1" ref="Q2368" ca="1">IF(ISNUMBER(P2368),IF(P2368=100%,"CUMPLIDA",IF(AND(ISNUMBER(L2368),ISNUMBER(INDIRECT("FECHA_"&amp;$B2368,1))), IF(L2368&lt;=INDIRECT("FECHA_"&amp;$B2368,1),"INCUMPLIDA","PROCESO"), "VERIFICAR FECHA")),"SIN VALOR AVANCE")</f>
        <v>PROCESO</v>
      </c>
    </row>
    <row r="2369" spans="1:17" ht="135.75">
      <c r="A2369" s="271" t="s">
        <v>18</v>
      </c>
      <c r="B2369" s="272" t="s">
        <v>16</v>
      </c>
      <c r="C2369" s="546"/>
      <c r="D2369" s="555"/>
      <c r="E2369" s="534"/>
      <c r="F2369" s="544"/>
      <c r="G2369" s="544"/>
      <c r="H2369" s="309" t="s">
        <v>1467</v>
      </c>
      <c r="I2369" s="309" t="s">
        <v>1468</v>
      </c>
      <c r="J2369" s="307">
        <v>1</v>
      </c>
      <c r="K2369" s="308">
        <v>45901</v>
      </c>
      <c r="L2369" s="308">
        <v>46022</v>
      </c>
      <c r="M2369" s="269">
        <f t="shared" si="97"/>
        <v>17.285714285714285</v>
      </c>
      <c r="N2369" s="300">
        <v>0</v>
      </c>
      <c r="O2369" s="309" t="s">
        <v>1592</v>
      </c>
      <c r="P2369" s="304">
        <f t="shared" si="96"/>
        <v>0</v>
      </c>
      <c r="Q2369" s="278" t="str" cm="1">
        <f t="array" aca="1" ref="Q2369" ca="1">IF(ISNUMBER(P2369),IF(P2369=100%,"CUMPLIDA",IF(AND(ISNUMBER(L2369),ISNUMBER(INDIRECT("FECHA_"&amp;$B2369,1))), IF(L2369&lt;=INDIRECT("FECHA_"&amp;$B2369,1),"INCUMPLIDA","PROCESO"), "VERIFICAR FECHA")),"SIN VALOR AVANCE")</f>
        <v>PROCESO</v>
      </c>
    </row>
    <row r="2370" spans="1:17" ht="75.75">
      <c r="A2370" s="271" t="s">
        <v>18</v>
      </c>
      <c r="B2370" s="272" t="s">
        <v>16</v>
      </c>
      <c r="C2370" s="546"/>
      <c r="D2370" s="555"/>
      <c r="E2370" s="534"/>
      <c r="F2370" s="544"/>
      <c r="G2370" s="544"/>
      <c r="H2370" s="309" t="s">
        <v>1603</v>
      </c>
      <c r="I2370" s="309" t="s">
        <v>1266</v>
      </c>
      <c r="J2370" s="307">
        <v>1</v>
      </c>
      <c r="K2370" s="308">
        <v>46023</v>
      </c>
      <c r="L2370" s="308">
        <v>46203</v>
      </c>
      <c r="M2370" s="269">
        <f t="shared" si="97"/>
        <v>25.714285714285715</v>
      </c>
      <c r="N2370" s="300">
        <v>0</v>
      </c>
      <c r="O2370" s="309" t="s">
        <v>1460</v>
      </c>
      <c r="P2370" s="304">
        <f t="shared" si="96"/>
        <v>0</v>
      </c>
      <c r="Q2370" s="278" t="str" cm="1">
        <f t="array" aca="1" ref="Q2370" ca="1">IF(ISNUMBER(P2370),IF(P2370=100%,"CUMPLIDA",IF(AND(ISNUMBER(L2370),ISNUMBER(INDIRECT("FECHA_"&amp;$B2370,1))), IF(L2370&lt;=INDIRECT("FECHA_"&amp;$B2370,1),"INCUMPLIDA","PROCESO"), "VERIFICAR FECHA")),"SIN VALOR AVANCE")</f>
        <v>PROCESO</v>
      </c>
    </row>
    <row r="2371" spans="1:17" ht="90.75">
      <c r="A2371" s="271" t="s">
        <v>18</v>
      </c>
      <c r="B2371" s="272" t="s">
        <v>16</v>
      </c>
      <c r="C2371" s="545" t="s">
        <v>1604</v>
      </c>
      <c r="D2371" s="545" t="s">
        <v>1605</v>
      </c>
      <c r="E2371" s="534" t="s">
        <v>1606</v>
      </c>
      <c r="F2371" s="550" t="s">
        <v>1607</v>
      </c>
      <c r="G2371" s="336" t="s">
        <v>1608</v>
      </c>
      <c r="H2371" s="311" t="s">
        <v>1609</v>
      </c>
      <c r="I2371" s="309" t="s">
        <v>1031</v>
      </c>
      <c r="J2371" s="312">
        <v>1</v>
      </c>
      <c r="K2371" s="313">
        <v>45901</v>
      </c>
      <c r="L2371" s="313">
        <v>46022</v>
      </c>
      <c r="M2371" s="269">
        <f t="shared" si="97"/>
        <v>17.285714285714285</v>
      </c>
      <c r="N2371" s="270">
        <v>0</v>
      </c>
      <c r="O2371" s="309" t="s">
        <v>1610</v>
      </c>
      <c r="P2371" s="304">
        <f t="shared" si="96"/>
        <v>0</v>
      </c>
      <c r="Q2371" s="278" t="str" cm="1">
        <f t="array" aca="1" ref="Q2371" ca="1">IF(ISNUMBER(P2371),IF(P2371=100%,"CUMPLIDA",IF(AND(ISNUMBER(L2371),ISNUMBER(INDIRECT("FECHA_"&amp;$B2371,1))), IF(L2371&lt;=INDIRECT("FECHA_"&amp;$B2371,1),"INCUMPLIDA","PROCESO"), "VERIFICAR FECHA")),"SIN VALOR AVANCE")</f>
        <v>PROCESO</v>
      </c>
    </row>
    <row r="2372" spans="1:17" ht="90.75">
      <c r="A2372" s="271" t="s">
        <v>18</v>
      </c>
      <c r="B2372" s="272" t="s">
        <v>16</v>
      </c>
      <c r="C2372" s="545"/>
      <c r="D2372" s="545"/>
      <c r="E2372" s="534"/>
      <c r="F2372" s="550"/>
      <c r="G2372" s="336" t="s">
        <v>1611</v>
      </c>
      <c r="H2372" s="310" t="s">
        <v>1612</v>
      </c>
      <c r="I2372" s="309" t="s">
        <v>1613</v>
      </c>
      <c r="J2372" s="312">
        <v>1</v>
      </c>
      <c r="K2372" s="313">
        <v>45901</v>
      </c>
      <c r="L2372" s="313">
        <v>46022</v>
      </c>
      <c r="M2372" s="269">
        <f t="shared" si="97"/>
        <v>17.285714285714285</v>
      </c>
      <c r="N2372" s="270">
        <v>0</v>
      </c>
      <c r="O2372" s="309" t="s">
        <v>1610</v>
      </c>
      <c r="P2372" s="304">
        <f t="shared" si="96"/>
        <v>0</v>
      </c>
      <c r="Q2372" s="278" t="str" cm="1">
        <f t="array" aca="1" ref="Q2372" ca="1">IF(ISNUMBER(P2372),IF(P2372=100%,"CUMPLIDA",IF(AND(ISNUMBER(L2372),ISNUMBER(INDIRECT("FECHA_"&amp;$B2372,1))), IF(L2372&lt;=INDIRECT("FECHA_"&amp;$B2372,1),"INCUMPLIDA","PROCESO"), "VERIFICAR FECHA")),"SIN VALOR AVANCE")</f>
        <v>PROCESO</v>
      </c>
    </row>
    <row r="2373" spans="1:17" ht="285.75">
      <c r="A2373" s="271" t="s">
        <v>19</v>
      </c>
      <c r="B2373" s="286" t="s">
        <v>16</v>
      </c>
      <c r="C2373" s="552" t="s">
        <v>1614</v>
      </c>
      <c r="D2373" s="552" t="s">
        <v>1615</v>
      </c>
      <c r="E2373" s="553" t="s">
        <v>1616</v>
      </c>
      <c r="F2373" s="543" t="s">
        <v>1617</v>
      </c>
      <c r="G2373" s="556" t="s">
        <v>1618</v>
      </c>
      <c r="H2373" s="285" t="s">
        <v>227</v>
      </c>
      <c r="I2373" s="266" t="s">
        <v>228</v>
      </c>
      <c r="J2373" s="270">
        <v>1</v>
      </c>
      <c r="K2373" s="276">
        <v>45231</v>
      </c>
      <c r="L2373" s="276">
        <v>45504</v>
      </c>
      <c r="M2373" s="269">
        <f t="shared" si="97"/>
        <v>39</v>
      </c>
      <c r="N2373" s="300">
        <v>1</v>
      </c>
      <c r="O2373" s="291" t="s">
        <v>229</v>
      </c>
      <c r="P2373" s="277">
        <f t="shared" si="96"/>
        <v>1</v>
      </c>
      <c r="Q2373" s="278" t="str" cm="1">
        <f t="array" aca="1" ref="Q2373" ca="1">IF(ISNUMBER(P2373),IF(P2373=100%,"CUMPLIDA",IF(AND(ISNUMBER(L2373),ISNUMBER(INDIRECT("FECHA_"&amp;$B2373,1))), IF(L2373&lt;=INDIRECT("FECHA_"&amp;$B2373,1),"INCUMPLIDA","PROCESO"), "VERIFICAR FECHA")),"SIN VALOR AVANCE")</f>
        <v>CUMPLIDA</v>
      </c>
    </row>
    <row r="2374" spans="1:17" ht="270.75">
      <c r="A2374" s="271" t="s">
        <v>19</v>
      </c>
      <c r="B2374" s="286" t="s">
        <v>16</v>
      </c>
      <c r="C2374" s="552"/>
      <c r="D2374" s="552"/>
      <c r="E2374" s="553"/>
      <c r="F2374" s="543"/>
      <c r="G2374" s="556"/>
      <c r="H2374" s="285" t="s">
        <v>230</v>
      </c>
      <c r="I2374" s="266" t="s">
        <v>231</v>
      </c>
      <c r="J2374" s="270">
        <v>1</v>
      </c>
      <c r="K2374" s="276">
        <v>45231</v>
      </c>
      <c r="L2374" s="276">
        <v>45504</v>
      </c>
      <c r="M2374" s="269">
        <f t="shared" si="97"/>
        <v>39</v>
      </c>
      <c r="N2374" s="300">
        <v>1</v>
      </c>
      <c r="O2374" s="291" t="s">
        <v>339</v>
      </c>
      <c r="P2374" s="277">
        <f t="shared" si="96"/>
        <v>1</v>
      </c>
      <c r="Q2374" s="278" t="str" cm="1">
        <f t="array" aca="1" ref="Q2374" ca="1">IF(ISNUMBER(P2374),IF(P2374=100%,"CUMPLIDA",IF(AND(ISNUMBER(L2374),ISNUMBER(INDIRECT("FECHA_"&amp;$B2374,1))), IF(L2374&lt;=INDIRECT("FECHA_"&amp;$B2374,1),"INCUMPLIDA","PROCESO"), "VERIFICAR FECHA")),"SIN VALOR AVANCE")</f>
        <v>CUMPLIDA</v>
      </c>
    </row>
    <row r="2375" spans="1:17" ht="150.75">
      <c r="A2375" s="271" t="s">
        <v>19</v>
      </c>
      <c r="B2375" s="286" t="s">
        <v>16</v>
      </c>
      <c r="C2375" s="552"/>
      <c r="D2375" s="552"/>
      <c r="E2375" s="553"/>
      <c r="F2375" s="543"/>
      <c r="G2375" s="274" t="s">
        <v>117</v>
      </c>
      <c r="H2375" s="266" t="s">
        <v>118</v>
      </c>
      <c r="I2375" s="266" t="s">
        <v>119</v>
      </c>
      <c r="J2375" s="265">
        <v>1</v>
      </c>
      <c r="K2375" s="289">
        <v>45323</v>
      </c>
      <c r="L2375" s="289">
        <v>45747</v>
      </c>
      <c r="M2375" s="269">
        <f t="shared" si="97"/>
        <v>60.571428571428569</v>
      </c>
      <c r="N2375" s="300">
        <v>1</v>
      </c>
      <c r="O2375" s="291" t="s">
        <v>234</v>
      </c>
      <c r="P2375" s="277">
        <f t="shared" si="96"/>
        <v>1</v>
      </c>
      <c r="Q2375" s="278" t="str" cm="1">
        <f t="array" aca="1" ref="Q2375" ca="1">IF(ISNUMBER(P2375),IF(P2375=100%,"CUMPLIDA",IF(AND(ISNUMBER(L2375),ISNUMBER(INDIRECT("FECHA_"&amp;$B2375,1))), IF(L2375&lt;=INDIRECT("FECHA_"&amp;$B2375,1),"INCUMPLIDA","PROCESO"), "VERIFICAR FECHA")),"SIN VALOR AVANCE")</f>
        <v>CUMPLIDA</v>
      </c>
    </row>
    <row r="2376" spans="1:17" ht="105.75">
      <c r="A2376" s="271" t="s">
        <v>19</v>
      </c>
      <c r="B2376" s="286" t="s">
        <v>16</v>
      </c>
      <c r="C2376" s="552"/>
      <c r="D2376" s="552"/>
      <c r="E2376" s="553"/>
      <c r="F2376" s="543"/>
      <c r="G2376" s="274" t="s">
        <v>120</v>
      </c>
      <c r="H2376" s="266" t="s">
        <v>120</v>
      </c>
      <c r="I2376" s="266" t="s">
        <v>121</v>
      </c>
      <c r="J2376" s="265">
        <v>1</v>
      </c>
      <c r="K2376" s="289">
        <v>45323</v>
      </c>
      <c r="L2376" s="289">
        <v>45747</v>
      </c>
      <c r="M2376" s="269">
        <f t="shared" si="97"/>
        <v>60.571428571428569</v>
      </c>
      <c r="N2376" s="300">
        <v>1</v>
      </c>
      <c r="O2376" s="291" t="s">
        <v>1619</v>
      </c>
      <c r="P2376" s="277">
        <f t="shared" si="96"/>
        <v>1</v>
      </c>
      <c r="Q2376" s="278" t="str" cm="1">
        <f t="array" aca="1" ref="Q2376" ca="1">IF(ISNUMBER(P2376),IF(P2376=100%,"CUMPLIDA",IF(AND(ISNUMBER(L2376),ISNUMBER(INDIRECT("FECHA_"&amp;$B2376,1))), IF(L2376&lt;=INDIRECT("FECHA_"&amp;$B2376,1),"INCUMPLIDA","PROCESO"), "VERIFICAR FECHA")),"SIN VALOR AVANCE")</f>
        <v>CUMPLIDA</v>
      </c>
    </row>
    <row r="2377" spans="1:17" ht="105.75">
      <c r="A2377" s="271" t="s">
        <v>19</v>
      </c>
      <c r="B2377" s="286" t="s">
        <v>16</v>
      </c>
      <c r="C2377" s="552"/>
      <c r="D2377" s="552"/>
      <c r="E2377" s="553"/>
      <c r="F2377" s="543"/>
      <c r="G2377" s="274" t="s">
        <v>194</v>
      </c>
      <c r="H2377" s="266" t="s">
        <v>195</v>
      </c>
      <c r="I2377" s="266" t="s">
        <v>196</v>
      </c>
      <c r="J2377" s="265">
        <v>1</v>
      </c>
      <c r="K2377" s="289">
        <v>45231</v>
      </c>
      <c r="L2377" s="289">
        <v>45747</v>
      </c>
      <c r="M2377" s="269">
        <f t="shared" si="97"/>
        <v>73.714285714285708</v>
      </c>
      <c r="N2377" s="300">
        <v>1</v>
      </c>
      <c r="O2377" s="291" t="s">
        <v>1619</v>
      </c>
      <c r="P2377" s="277">
        <f t="shared" si="96"/>
        <v>1</v>
      </c>
      <c r="Q2377" s="278" t="str" cm="1">
        <f t="array" aca="1" ref="Q2377" ca="1">IF(ISNUMBER(P2377),IF(P2377=100%,"CUMPLIDA",IF(AND(ISNUMBER(L2377),ISNUMBER(INDIRECT("FECHA_"&amp;$B2377,1))), IF(L2377&lt;=INDIRECT("FECHA_"&amp;$B2377,1),"INCUMPLIDA","PROCESO"), "VERIFICAR FECHA")),"SIN VALOR AVANCE")</f>
        <v>CUMPLIDA</v>
      </c>
    </row>
    <row r="2378" spans="1:17" ht="150.75">
      <c r="A2378" s="271" t="s">
        <v>19</v>
      </c>
      <c r="B2378" s="286" t="s">
        <v>16</v>
      </c>
      <c r="C2378" s="552"/>
      <c r="D2378" s="552"/>
      <c r="E2378" s="553"/>
      <c r="F2378" s="543"/>
      <c r="G2378" s="274" t="s">
        <v>122</v>
      </c>
      <c r="H2378" s="266" t="s">
        <v>122</v>
      </c>
      <c r="I2378" s="266" t="s">
        <v>123</v>
      </c>
      <c r="J2378" s="265">
        <v>1</v>
      </c>
      <c r="K2378" s="289">
        <v>45323</v>
      </c>
      <c r="L2378" s="289">
        <v>45747</v>
      </c>
      <c r="M2378" s="269">
        <f t="shared" si="97"/>
        <v>60.571428571428569</v>
      </c>
      <c r="N2378" s="300">
        <v>1</v>
      </c>
      <c r="O2378" s="291" t="s">
        <v>234</v>
      </c>
      <c r="P2378" s="277">
        <f t="shared" si="96"/>
        <v>1</v>
      </c>
      <c r="Q2378" s="278" t="str" cm="1">
        <f t="array" aca="1" ref="Q2378" ca="1">IF(ISNUMBER(P2378),IF(P2378=100%,"CUMPLIDA",IF(AND(ISNUMBER(L2378),ISNUMBER(INDIRECT("FECHA_"&amp;$B2378,1))), IF(L2378&lt;=INDIRECT("FECHA_"&amp;$B2378,1),"INCUMPLIDA","PROCESO"), "VERIFICAR FECHA")),"SIN VALOR AVANCE")</f>
        <v>CUMPLIDA</v>
      </c>
    </row>
    <row r="2379" spans="1:17" ht="105.75">
      <c r="A2379" s="271" t="s">
        <v>19</v>
      </c>
      <c r="B2379" s="286" t="s">
        <v>16</v>
      </c>
      <c r="C2379" s="552"/>
      <c r="D2379" s="552"/>
      <c r="E2379" s="553"/>
      <c r="F2379" s="543"/>
      <c r="G2379" s="274" t="s">
        <v>124</v>
      </c>
      <c r="H2379" s="266" t="s">
        <v>124</v>
      </c>
      <c r="I2379" s="266" t="s">
        <v>125</v>
      </c>
      <c r="J2379" s="265">
        <v>1</v>
      </c>
      <c r="K2379" s="289">
        <v>45231</v>
      </c>
      <c r="L2379" s="289">
        <v>45747</v>
      </c>
      <c r="M2379" s="269">
        <f t="shared" si="97"/>
        <v>73.714285714285708</v>
      </c>
      <c r="N2379" s="300">
        <v>1</v>
      </c>
      <c r="O2379" s="291" t="s">
        <v>1619</v>
      </c>
      <c r="P2379" s="277">
        <f t="shared" si="96"/>
        <v>1</v>
      </c>
      <c r="Q2379" s="278" t="str" cm="1">
        <f t="array" aca="1" ref="Q2379" ca="1">IF(ISNUMBER(P2379),IF(P2379=100%,"CUMPLIDA",IF(AND(ISNUMBER(L2379),ISNUMBER(INDIRECT("FECHA_"&amp;$B2379,1))), IF(L2379&lt;=INDIRECT("FECHA_"&amp;$B2379,1),"INCUMPLIDA","PROCESO"), "VERIFICAR FECHA")),"SIN VALOR AVANCE")</f>
        <v>CUMPLIDA</v>
      </c>
    </row>
    <row r="2380" spans="1:17" ht="225.75">
      <c r="A2380" s="271" t="s">
        <v>19</v>
      </c>
      <c r="B2380" s="286" t="s">
        <v>16</v>
      </c>
      <c r="C2380" s="552"/>
      <c r="D2380" s="552"/>
      <c r="E2380" s="553"/>
      <c r="F2380" s="543"/>
      <c r="G2380" s="274" t="s">
        <v>126</v>
      </c>
      <c r="H2380" s="266" t="s">
        <v>126</v>
      </c>
      <c r="I2380" s="266" t="s">
        <v>127</v>
      </c>
      <c r="J2380" s="265">
        <v>1</v>
      </c>
      <c r="K2380" s="289">
        <v>45231</v>
      </c>
      <c r="L2380" s="289">
        <v>45808</v>
      </c>
      <c r="M2380" s="269">
        <f t="shared" si="97"/>
        <v>82.428571428571431</v>
      </c>
      <c r="N2380" s="300">
        <v>1</v>
      </c>
      <c r="O2380" s="291" t="s">
        <v>256</v>
      </c>
      <c r="P2380" s="277">
        <f t="shared" si="96"/>
        <v>1</v>
      </c>
      <c r="Q2380" s="278" t="str" cm="1">
        <f t="array" aca="1" ref="Q2380" ca="1">IF(ISNUMBER(P2380),IF(P2380=100%,"CUMPLIDA",IF(AND(ISNUMBER(L2380),ISNUMBER(INDIRECT("FECHA_"&amp;$B2380,1))), IF(L2380&lt;=INDIRECT("FECHA_"&amp;$B2380,1),"INCUMPLIDA","PROCESO"), "VERIFICAR FECHA")),"SIN VALOR AVANCE")</f>
        <v>CUMPLIDA</v>
      </c>
    </row>
    <row r="2381" spans="1:17" ht="180.75">
      <c r="A2381" s="271" t="s">
        <v>19</v>
      </c>
      <c r="B2381" s="286" t="s">
        <v>16</v>
      </c>
      <c r="C2381" s="552"/>
      <c r="D2381" s="552"/>
      <c r="E2381" s="553"/>
      <c r="F2381" s="543"/>
      <c r="G2381" s="274" t="s">
        <v>128</v>
      </c>
      <c r="H2381" s="266" t="s">
        <v>129</v>
      </c>
      <c r="I2381" s="266" t="s">
        <v>130</v>
      </c>
      <c r="J2381" s="265">
        <v>12</v>
      </c>
      <c r="K2381" s="289">
        <v>46024</v>
      </c>
      <c r="L2381" s="289">
        <v>47118</v>
      </c>
      <c r="M2381" s="269">
        <f t="shared" si="97"/>
        <v>156.28571428571428</v>
      </c>
      <c r="N2381" s="300">
        <v>0</v>
      </c>
      <c r="O2381" s="291" t="s">
        <v>341</v>
      </c>
      <c r="P2381" s="277">
        <f t="shared" si="96"/>
        <v>0</v>
      </c>
      <c r="Q2381" s="278" t="str" cm="1">
        <f t="array" aca="1" ref="Q2381" ca="1">IF(ISNUMBER(P2381),IF(P2381=100%,"CUMPLIDA",IF(AND(ISNUMBER(L2381),ISNUMBER(INDIRECT("FECHA_"&amp;$B2381,1))), IF(L2381&lt;=INDIRECT("FECHA_"&amp;$B2381,1),"INCUMPLIDA","PROCESO"), "VERIFICAR FECHA")),"SIN VALOR AVANCE")</f>
        <v>PROCESO</v>
      </c>
    </row>
    <row r="2382" spans="1:17" ht="150.75">
      <c r="A2382" s="271" t="s">
        <v>19</v>
      </c>
      <c r="B2382" s="286" t="s">
        <v>16</v>
      </c>
      <c r="C2382" s="552"/>
      <c r="D2382" s="552"/>
      <c r="E2382" s="553"/>
      <c r="F2382" s="543"/>
      <c r="G2382" s="274" t="s">
        <v>131</v>
      </c>
      <c r="H2382" s="266" t="s">
        <v>132</v>
      </c>
      <c r="I2382" s="266" t="s">
        <v>133</v>
      </c>
      <c r="J2382" s="265">
        <v>1</v>
      </c>
      <c r="K2382" s="289">
        <v>46024</v>
      </c>
      <c r="L2382" s="289">
        <v>47118</v>
      </c>
      <c r="M2382" s="269">
        <f t="shared" si="97"/>
        <v>156.28571428571428</v>
      </c>
      <c r="N2382" s="300">
        <v>0</v>
      </c>
      <c r="O2382" s="291" t="s">
        <v>234</v>
      </c>
      <c r="P2382" s="277">
        <f t="shared" si="96"/>
        <v>0</v>
      </c>
      <c r="Q2382" s="278" t="str" cm="1">
        <f t="array" aca="1" ref="Q2382" ca="1">IF(ISNUMBER(P2382),IF(P2382=100%,"CUMPLIDA",IF(AND(ISNUMBER(L2382),ISNUMBER(INDIRECT("FECHA_"&amp;$B2382,1))), IF(L2382&lt;=INDIRECT("FECHA_"&amp;$B2382,1),"INCUMPLIDA","PROCESO"), "VERIFICAR FECHA")),"SIN VALOR AVANCE")</f>
        <v>PROCESO</v>
      </c>
    </row>
    <row r="2383" spans="1:17" ht="300.75">
      <c r="A2383" s="271" t="s">
        <v>19</v>
      </c>
      <c r="B2383" s="286" t="s">
        <v>16</v>
      </c>
      <c r="C2383" s="552"/>
      <c r="D2383" s="552"/>
      <c r="E2383" s="553"/>
      <c r="F2383" s="543"/>
      <c r="G2383" s="274" t="s">
        <v>134</v>
      </c>
      <c r="H2383" s="266" t="s">
        <v>135</v>
      </c>
      <c r="I2383" s="266" t="s">
        <v>136</v>
      </c>
      <c r="J2383" s="265">
        <v>2</v>
      </c>
      <c r="K2383" s="289">
        <v>46024</v>
      </c>
      <c r="L2383" s="289">
        <v>47118</v>
      </c>
      <c r="M2383" s="269">
        <f t="shared" si="97"/>
        <v>156.28571428571428</v>
      </c>
      <c r="N2383" s="300">
        <v>0</v>
      </c>
      <c r="O2383" s="291" t="s">
        <v>246</v>
      </c>
      <c r="P2383" s="277">
        <f t="shared" si="96"/>
        <v>0</v>
      </c>
      <c r="Q2383" s="278" t="str" cm="1">
        <f t="array" aca="1" ref="Q2383" ca="1">IF(ISNUMBER(P2383),IF(P2383=100%,"CUMPLIDA",IF(AND(ISNUMBER(L2383),ISNUMBER(INDIRECT("FECHA_"&amp;$B2383,1))), IF(L2383&lt;=INDIRECT("FECHA_"&amp;$B2383,1),"INCUMPLIDA","PROCESO"), "VERIFICAR FECHA")),"SIN VALOR AVANCE")</f>
        <v>PROCESO</v>
      </c>
    </row>
    <row r="2384" spans="1:17" ht="285.75">
      <c r="A2384" s="271" t="s">
        <v>19</v>
      </c>
      <c r="B2384" s="286" t="s">
        <v>16</v>
      </c>
      <c r="C2384" s="552" t="s">
        <v>1620</v>
      </c>
      <c r="D2384" s="552" t="s">
        <v>1621</v>
      </c>
      <c r="E2384" s="543" t="s">
        <v>1622</v>
      </c>
      <c r="F2384" s="543" t="s">
        <v>1623</v>
      </c>
      <c r="G2384" s="314" t="s">
        <v>227</v>
      </c>
      <c r="H2384" s="285" t="s">
        <v>227</v>
      </c>
      <c r="I2384" s="266" t="s">
        <v>228</v>
      </c>
      <c r="J2384" s="270">
        <v>1</v>
      </c>
      <c r="K2384" s="276">
        <v>45231</v>
      </c>
      <c r="L2384" s="276">
        <v>45504</v>
      </c>
      <c r="M2384" s="269">
        <f t="shared" si="97"/>
        <v>39</v>
      </c>
      <c r="N2384" s="300">
        <v>1</v>
      </c>
      <c r="O2384" s="291" t="s">
        <v>229</v>
      </c>
      <c r="P2384" s="277">
        <f t="shared" si="96"/>
        <v>1</v>
      </c>
      <c r="Q2384" s="278" t="str" cm="1">
        <f t="array" aca="1" ref="Q2384" ca="1">IF(ISNUMBER(P2384),IF(P2384=100%,"CUMPLIDA",IF(AND(ISNUMBER(L2384),ISNUMBER(INDIRECT("FECHA_"&amp;$B2384,1))), IF(L2384&lt;=INDIRECT("FECHA_"&amp;$B2384,1),"INCUMPLIDA","PROCESO"), "VERIFICAR FECHA")),"SIN VALOR AVANCE")</f>
        <v>CUMPLIDA</v>
      </c>
    </row>
    <row r="2385" spans="1:17" ht="274.5">
      <c r="A2385" s="271" t="s">
        <v>19</v>
      </c>
      <c r="B2385" s="286" t="s">
        <v>16</v>
      </c>
      <c r="C2385" s="552"/>
      <c r="D2385" s="552"/>
      <c r="E2385" s="543"/>
      <c r="F2385" s="543"/>
      <c r="G2385" s="314" t="s">
        <v>230</v>
      </c>
      <c r="H2385" s="285" t="s">
        <v>230</v>
      </c>
      <c r="I2385" s="266" t="s">
        <v>231</v>
      </c>
      <c r="J2385" s="270">
        <v>1</v>
      </c>
      <c r="K2385" s="276">
        <v>45231</v>
      </c>
      <c r="L2385" s="276">
        <v>45504</v>
      </c>
      <c r="M2385" s="269">
        <f t="shared" si="97"/>
        <v>39</v>
      </c>
      <c r="N2385" s="300">
        <v>1</v>
      </c>
      <c r="O2385" s="291" t="s">
        <v>1624</v>
      </c>
      <c r="P2385" s="277">
        <f t="shared" ref="P2385:P2448" si="98">N2385/J2385</f>
        <v>1</v>
      </c>
      <c r="Q2385" s="278" t="str" cm="1">
        <f t="array" aca="1" ref="Q2385" ca="1">IF(ISNUMBER(P2385),IF(P2385=100%,"CUMPLIDA",IF(AND(ISNUMBER(L2385),ISNUMBER(INDIRECT("FECHA_"&amp;$B2385,1))), IF(L2385&lt;=INDIRECT("FECHA_"&amp;$B2385,1),"INCUMPLIDA","PROCESO"), "VERIFICAR FECHA")),"SIN VALOR AVANCE")</f>
        <v>CUMPLIDA</v>
      </c>
    </row>
    <row r="2386" spans="1:17" ht="150">
      <c r="A2386" s="271" t="s">
        <v>19</v>
      </c>
      <c r="B2386" s="286" t="s">
        <v>16</v>
      </c>
      <c r="C2386" s="552"/>
      <c r="D2386" s="552"/>
      <c r="E2386" s="543"/>
      <c r="F2386" s="543"/>
      <c r="G2386" s="274" t="s">
        <v>117</v>
      </c>
      <c r="H2386" s="266" t="s">
        <v>118</v>
      </c>
      <c r="I2386" s="266" t="s">
        <v>119</v>
      </c>
      <c r="J2386" s="265">
        <v>1</v>
      </c>
      <c r="K2386" s="289">
        <v>45323</v>
      </c>
      <c r="L2386" s="289">
        <v>45747</v>
      </c>
      <c r="M2386" s="269">
        <f t="shared" si="97"/>
        <v>60.571428571428569</v>
      </c>
      <c r="N2386" s="300">
        <v>1</v>
      </c>
      <c r="O2386" s="266" t="s">
        <v>1625</v>
      </c>
      <c r="P2386" s="277">
        <f t="shared" si="98"/>
        <v>1</v>
      </c>
      <c r="Q2386" s="278" t="str" cm="1">
        <f t="array" aca="1" ref="Q2386" ca="1">IF(ISNUMBER(P2386),IF(P2386=100%,"CUMPLIDA",IF(AND(ISNUMBER(L2386),ISNUMBER(INDIRECT("FECHA_"&amp;$B2386,1))), IF(L2386&lt;=INDIRECT("FECHA_"&amp;$B2386,1),"INCUMPLIDA","PROCESO"), "VERIFICAR FECHA")),"SIN VALOR AVANCE")</f>
        <v>CUMPLIDA</v>
      </c>
    </row>
    <row r="2387" spans="1:17" ht="90.75">
      <c r="A2387" s="271" t="s">
        <v>19</v>
      </c>
      <c r="B2387" s="286" t="s">
        <v>16</v>
      </c>
      <c r="C2387" s="552"/>
      <c r="D2387" s="552"/>
      <c r="E2387" s="543"/>
      <c r="F2387" s="543"/>
      <c r="G2387" s="274" t="s">
        <v>120</v>
      </c>
      <c r="H2387" s="266" t="s">
        <v>120</v>
      </c>
      <c r="I2387" s="266" t="s">
        <v>121</v>
      </c>
      <c r="J2387" s="265">
        <v>1</v>
      </c>
      <c r="K2387" s="289">
        <v>45323</v>
      </c>
      <c r="L2387" s="289">
        <v>45747</v>
      </c>
      <c r="M2387" s="269">
        <f t="shared" si="97"/>
        <v>60.571428571428569</v>
      </c>
      <c r="N2387" s="300">
        <v>1</v>
      </c>
      <c r="O2387" s="291" t="s">
        <v>340</v>
      </c>
      <c r="P2387" s="277">
        <f t="shared" si="98"/>
        <v>1</v>
      </c>
      <c r="Q2387" s="278" t="str" cm="1">
        <f t="array" aca="1" ref="Q2387" ca="1">IF(ISNUMBER(P2387),IF(P2387=100%,"CUMPLIDA",IF(AND(ISNUMBER(L2387),ISNUMBER(INDIRECT("FECHA_"&amp;$B2387,1))), IF(L2387&lt;=INDIRECT("FECHA_"&amp;$B2387,1),"INCUMPLIDA","PROCESO"), "VERIFICAR FECHA")),"SIN VALOR AVANCE")</f>
        <v>CUMPLIDA</v>
      </c>
    </row>
    <row r="2388" spans="1:17" ht="90.75">
      <c r="A2388" s="271" t="s">
        <v>19</v>
      </c>
      <c r="B2388" s="286" t="s">
        <v>16</v>
      </c>
      <c r="C2388" s="552"/>
      <c r="D2388" s="552"/>
      <c r="E2388" s="543"/>
      <c r="F2388" s="543"/>
      <c r="G2388" s="274" t="s">
        <v>194</v>
      </c>
      <c r="H2388" s="266" t="s">
        <v>195</v>
      </c>
      <c r="I2388" s="266" t="s">
        <v>196</v>
      </c>
      <c r="J2388" s="265">
        <v>1</v>
      </c>
      <c r="K2388" s="289">
        <v>45231</v>
      </c>
      <c r="L2388" s="289">
        <v>45747</v>
      </c>
      <c r="M2388" s="269">
        <f t="shared" si="97"/>
        <v>73.714285714285708</v>
      </c>
      <c r="N2388" s="300">
        <v>1</v>
      </c>
      <c r="O2388" s="291" t="s">
        <v>340</v>
      </c>
      <c r="P2388" s="277">
        <f t="shared" si="98"/>
        <v>1</v>
      </c>
      <c r="Q2388" s="278" t="str" cm="1">
        <f t="array" aca="1" ref="Q2388" ca="1">IF(ISNUMBER(P2388),IF(P2388=100%,"CUMPLIDA",IF(AND(ISNUMBER(L2388),ISNUMBER(INDIRECT("FECHA_"&amp;$B2388,1))), IF(L2388&lt;=INDIRECT("FECHA_"&amp;$B2388,1),"INCUMPLIDA","PROCESO"), "VERIFICAR FECHA")),"SIN VALOR AVANCE")</f>
        <v>CUMPLIDA</v>
      </c>
    </row>
    <row r="2389" spans="1:17" ht="135.75">
      <c r="A2389" s="271" t="s">
        <v>19</v>
      </c>
      <c r="B2389" s="286" t="s">
        <v>16</v>
      </c>
      <c r="C2389" s="552"/>
      <c r="D2389" s="552"/>
      <c r="E2389" s="543"/>
      <c r="F2389" s="543"/>
      <c r="G2389" s="274" t="s">
        <v>122</v>
      </c>
      <c r="H2389" s="266" t="s">
        <v>122</v>
      </c>
      <c r="I2389" s="266" t="s">
        <v>123</v>
      </c>
      <c r="J2389" s="265">
        <v>1</v>
      </c>
      <c r="K2389" s="289">
        <v>45323</v>
      </c>
      <c r="L2389" s="289">
        <v>45747</v>
      </c>
      <c r="M2389" s="269">
        <f t="shared" si="97"/>
        <v>60.571428571428569</v>
      </c>
      <c r="N2389" s="300">
        <v>1</v>
      </c>
      <c r="O2389" s="266" t="s">
        <v>1626</v>
      </c>
      <c r="P2389" s="277">
        <f t="shared" si="98"/>
        <v>1</v>
      </c>
      <c r="Q2389" s="278" t="str" cm="1">
        <f t="array" aca="1" ref="Q2389" ca="1">IF(ISNUMBER(P2389),IF(P2389=100%,"CUMPLIDA",IF(AND(ISNUMBER(L2389),ISNUMBER(INDIRECT("FECHA_"&amp;$B2389,1))), IF(L2389&lt;=INDIRECT("FECHA_"&amp;$B2389,1),"INCUMPLIDA","PROCESO"), "VERIFICAR FECHA")),"SIN VALOR AVANCE")</f>
        <v>CUMPLIDA</v>
      </c>
    </row>
    <row r="2390" spans="1:17" ht="90.75">
      <c r="A2390" s="271" t="s">
        <v>19</v>
      </c>
      <c r="B2390" s="286" t="s">
        <v>16</v>
      </c>
      <c r="C2390" s="552"/>
      <c r="D2390" s="552"/>
      <c r="E2390" s="543"/>
      <c r="F2390" s="543"/>
      <c r="G2390" s="274" t="s">
        <v>124</v>
      </c>
      <c r="H2390" s="266" t="s">
        <v>124</v>
      </c>
      <c r="I2390" s="266" t="s">
        <v>125</v>
      </c>
      <c r="J2390" s="265">
        <v>1</v>
      </c>
      <c r="K2390" s="289">
        <v>45231</v>
      </c>
      <c r="L2390" s="289">
        <v>45747</v>
      </c>
      <c r="M2390" s="269">
        <f t="shared" si="97"/>
        <v>73.714285714285708</v>
      </c>
      <c r="N2390" s="300">
        <v>1</v>
      </c>
      <c r="O2390" s="291" t="s">
        <v>340</v>
      </c>
      <c r="P2390" s="277">
        <f t="shared" si="98"/>
        <v>1</v>
      </c>
      <c r="Q2390" s="278" t="str" cm="1">
        <f t="array" aca="1" ref="Q2390" ca="1">IF(ISNUMBER(P2390),IF(P2390=100%,"CUMPLIDA",IF(AND(ISNUMBER(L2390),ISNUMBER(INDIRECT("FECHA_"&amp;$B2390,1))), IF(L2390&lt;=INDIRECT("FECHA_"&amp;$B2390,1),"INCUMPLIDA","PROCESO"), "VERIFICAR FECHA")),"SIN VALOR AVANCE")</f>
        <v>CUMPLIDA</v>
      </c>
    </row>
    <row r="2391" spans="1:17" ht="243">
      <c r="A2391" s="271" t="s">
        <v>19</v>
      </c>
      <c r="B2391" s="286" t="s">
        <v>16</v>
      </c>
      <c r="C2391" s="552"/>
      <c r="D2391" s="552"/>
      <c r="E2391" s="543"/>
      <c r="F2391" s="543"/>
      <c r="G2391" s="274" t="s">
        <v>126</v>
      </c>
      <c r="H2391" s="266" t="s">
        <v>126</v>
      </c>
      <c r="I2391" s="266" t="s">
        <v>127</v>
      </c>
      <c r="J2391" s="265">
        <v>1</v>
      </c>
      <c r="K2391" s="289">
        <v>45231</v>
      </c>
      <c r="L2391" s="289">
        <v>45808</v>
      </c>
      <c r="M2391" s="269">
        <f t="shared" si="97"/>
        <v>82.428571428571431</v>
      </c>
      <c r="N2391" s="300">
        <v>1</v>
      </c>
      <c r="O2391" s="291" t="s">
        <v>1627</v>
      </c>
      <c r="P2391" s="277">
        <f t="shared" si="98"/>
        <v>1</v>
      </c>
      <c r="Q2391" s="278" t="str" cm="1">
        <f t="array" aca="1" ref="Q2391" ca="1">IF(ISNUMBER(P2391),IF(P2391=100%,"CUMPLIDA",IF(AND(ISNUMBER(L2391),ISNUMBER(INDIRECT("FECHA_"&amp;$B2391,1))), IF(L2391&lt;=INDIRECT("FECHA_"&amp;$B2391,1),"INCUMPLIDA","PROCESO"), "VERIFICAR FECHA")),"SIN VALOR AVANCE")</f>
        <v>CUMPLIDA</v>
      </c>
    </row>
    <row r="2392" spans="1:17" ht="180.75">
      <c r="A2392" s="271" t="s">
        <v>19</v>
      </c>
      <c r="B2392" s="286" t="s">
        <v>16</v>
      </c>
      <c r="C2392" s="552"/>
      <c r="D2392" s="552"/>
      <c r="E2392" s="543"/>
      <c r="F2392" s="543"/>
      <c r="G2392" s="274" t="s">
        <v>128</v>
      </c>
      <c r="H2392" s="266" t="s">
        <v>129</v>
      </c>
      <c r="I2392" s="266" t="s">
        <v>130</v>
      </c>
      <c r="J2392" s="265">
        <v>7</v>
      </c>
      <c r="K2392" s="289">
        <v>46024</v>
      </c>
      <c r="L2392" s="289">
        <v>46660</v>
      </c>
      <c r="M2392" s="269">
        <f t="shared" si="97"/>
        <v>90.857142857142861</v>
      </c>
      <c r="N2392" s="300">
        <v>0</v>
      </c>
      <c r="O2392" s="291" t="s">
        <v>341</v>
      </c>
      <c r="P2392" s="277">
        <f t="shared" si="98"/>
        <v>0</v>
      </c>
      <c r="Q2392" s="278" t="str" cm="1">
        <f t="array" aca="1" ref="Q2392" ca="1">IF(ISNUMBER(P2392),IF(P2392=100%,"CUMPLIDA",IF(AND(ISNUMBER(L2392),ISNUMBER(INDIRECT("FECHA_"&amp;$B2392,1))), IF(L2392&lt;=INDIRECT("FECHA_"&amp;$B2392,1),"INCUMPLIDA","PROCESO"), "VERIFICAR FECHA")),"SIN VALOR AVANCE")</f>
        <v>PROCESO</v>
      </c>
    </row>
    <row r="2393" spans="1:17" ht="135.75">
      <c r="A2393" s="271" t="s">
        <v>19</v>
      </c>
      <c r="B2393" s="286" t="s">
        <v>16</v>
      </c>
      <c r="C2393" s="552"/>
      <c r="D2393" s="552"/>
      <c r="E2393" s="543"/>
      <c r="F2393" s="543"/>
      <c r="G2393" s="274" t="s">
        <v>131</v>
      </c>
      <c r="H2393" s="266" t="s">
        <v>132</v>
      </c>
      <c r="I2393" s="266" t="s">
        <v>133</v>
      </c>
      <c r="J2393" s="265">
        <v>1</v>
      </c>
      <c r="K2393" s="289">
        <v>46024</v>
      </c>
      <c r="L2393" s="289">
        <v>46660</v>
      </c>
      <c r="M2393" s="269">
        <f t="shared" si="97"/>
        <v>90.857142857142861</v>
      </c>
      <c r="N2393" s="300">
        <v>0</v>
      </c>
      <c r="O2393" s="266" t="s">
        <v>1626</v>
      </c>
      <c r="P2393" s="277">
        <f t="shared" si="98"/>
        <v>0</v>
      </c>
      <c r="Q2393" s="278" t="str" cm="1">
        <f t="array" aca="1" ref="Q2393" ca="1">IF(ISNUMBER(P2393),IF(P2393=100%,"CUMPLIDA",IF(AND(ISNUMBER(L2393),ISNUMBER(INDIRECT("FECHA_"&amp;$B2393,1))), IF(L2393&lt;=INDIRECT("FECHA_"&amp;$B2393,1),"INCUMPLIDA","PROCESO"), "VERIFICAR FECHA")),"SIN VALOR AVANCE")</f>
        <v>PROCESO</v>
      </c>
    </row>
    <row r="2394" spans="1:17" ht="300.75">
      <c r="A2394" s="271" t="s">
        <v>19</v>
      </c>
      <c r="B2394" s="286" t="s">
        <v>16</v>
      </c>
      <c r="C2394" s="552"/>
      <c r="D2394" s="552"/>
      <c r="E2394" s="543"/>
      <c r="F2394" s="543"/>
      <c r="G2394" s="274" t="s">
        <v>134</v>
      </c>
      <c r="H2394" s="266" t="s">
        <v>135</v>
      </c>
      <c r="I2394" s="266" t="s">
        <v>136</v>
      </c>
      <c r="J2394" s="265">
        <v>2</v>
      </c>
      <c r="K2394" s="289">
        <v>46024</v>
      </c>
      <c r="L2394" s="289">
        <v>46660</v>
      </c>
      <c r="M2394" s="269">
        <f t="shared" si="97"/>
        <v>90.857142857142861</v>
      </c>
      <c r="N2394" s="300">
        <v>0</v>
      </c>
      <c r="O2394" s="266" t="s">
        <v>1628</v>
      </c>
      <c r="P2394" s="277">
        <f t="shared" si="98"/>
        <v>0</v>
      </c>
      <c r="Q2394" s="278" t="str" cm="1">
        <f t="array" aca="1" ref="Q2394" ca="1">IF(ISNUMBER(P2394),IF(P2394=100%,"CUMPLIDA",IF(AND(ISNUMBER(L2394),ISNUMBER(INDIRECT("FECHA_"&amp;$B2394,1))), IF(L2394&lt;=INDIRECT("FECHA_"&amp;$B2394,1),"INCUMPLIDA","PROCESO"), "VERIFICAR FECHA")),"SIN VALOR AVANCE")</f>
        <v>PROCESO</v>
      </c>
    </row>
    <row r="2395" spans="1:17" ht="285.75">
      <c r="A2395" s="271" t="s">
        <v>19</v>
      </c>
      <c r="B2395" s="286" t="s">
        <v>16</v>
      </c>
      <c r="C2395" s="552" t="s">
        <v>1629</v>
      </c>
      <c r="D2395" s="552" t="s">
        <v>1630</v>
      </c>
      <c r="E2395" s="553" t="s">
        <v>1631</v>
      </c>
      <c r="F2395" s="543" t="s">
        <v>1623</v>
      </c>
      <c r="G2395" s="551" t="s">
        <v>1618</v>
      </c>
      <c r="H2395" s="285" t="s">
        <v>227</v>
      </c>
      <c r="I2395" s="266" t="s">
        <v>228</v>
      </c>
      <c r="J2395" s="270">
        <v>1</v>
      </c>
      <c r="K2395" s="276">
        <v>45231</v>
      </c>
      <c r="L2395" s="276">
        <v>45504</v>
      </c>
      <c r="M2395" s="269">
        <f t="shared" si="97"/>
        <v>39</v>
      </c>
      <c r="N2395" s="300">
        <v>1</v>
      </c>
      <c r="O2395" s="291" t="s">
        <v>229</v>
      </c>
      <c r="P2395" s="277">
        <f t="shared" si="98"/>
        <v>1</v>
      </c>
      <c r="Q2395" s="278" t="str" cm="1">
        <f t="array" aca="1" ref="Q2395" ca="1">IF(ISNUMBER(P2395),IF(P2395=100%,"CUMPLIDA",IF(AND(ISNUMBER(L2395),ISNUMBER(INDIRECT("FECHA_"&amp;$B2395,1))), IF(L2395&lt;=INDIRECT("FECHA_"&amp;$B2395,1),"INCUMPLIDA","PROCESO"), "VERIFICAR FECHA")),"SIN VALOR AVANCE")</f>
        <v>CUMPLIDA</v>
      </c>
    </row>
    <row r="2396" spans="1:17" ht="270.75">
      <c r="A2396" s="271" t="s">
        <v>19</v>
      </c>
      <c r="B2396" s="286" t="s">
        <v>16</v>
      </c>
      <c r="C2396" s="552"/>
      <c r="D2396" s="552"/>
      <c r="E2396" s="553"/>
      <c r="F2396" s="543"/>
      <c r="G2396" s="551"/>
      <c r="H2396" s="285" t="s">
        <v>230</v>
      </c>
      <c r="I2396" s="266" t="s">
        <v>231</v>
      </c>
      <c r="J2396" s="270">
        <v>1</v>
      </c>
      <c r="K2396" s="276">
        <v>45231</v>
      </c>
      <c r="L2396" s="276">
        <v>45504</v>
      </c>
      <c r="M2396" s="269">
        <f t="shared" si="97"/>
        <v>39</v>
      </c>
      <c r="N2396" s="300">
        <v>1</v>
      </c>
      <c r="O2396" s="291" t="s">
        <v>339</v>
      </c>
      <c r="P2396" s="277">
        <f t="shared" si="98"/>
        <v>1</v>
      </c>
      <c r="Q2396" s="278" t="str" cm="1">
        <f t="array" aca="1" ref="Q2396" ca="1">IF(ISNUMBER(P2396),IF(P2396=100%,"CUMPLIDA",IF(AND(ISNUMBER(L2396),ISNUMBER(INDIRECT("FECHA_"&amp;$B2396,1))), IF(L2396&lt;=INDIRECT("FECHA_"&amp;$B2396,1),"INCUMPLIDA","PROCESO"), "VERIFICAR FECHA")),"SIN VALOR AVANCE")</f>
        <v>CUMPLIDA</v>
      </c>
    </row>
    <row r="2397" spans="1:17" ht="165.75">
      <c r="A2397" s="271" t="s">
        <v>19</v>
      </c>
      <c r="B2397" s="286" t="s">
        <v>16</v>
      </c>
      <c r="C2397" s="552"/>
      <c r="D2397" s="552"/>
      <c r="E2397" s="553"/>
      <c r="F2397" s="543"/>
      <c r="G2397" s="274" t="s">
        <v>117</v>
      </c>
      <c r="H2397" s="266" t="s">
        <v>118</v>
      </c>
      <c r="I2397" s="266" t="s">
        <v>119</v>
      </c>
      <c r="J2397" s="265">
        <v>1</v>
      </c>
      <c r="K2397" s="289">
        <v>45323</v>
      </c>
      <c r="L2397" s="289">
        <v>45747</v>
      </c>
      <c r="M2397" s="269">
        <f t="shared" si="97"/>
        <v>60.571428571428569</v>
      </c>
      <c r="N2397" s="300">
        <v>1</v>
      </c>
      <c r="O2397" s="291" t="s">
        <v>232</v>
      </c>
      <c r="P2397" s="277">
        <f t="shared" si="98"/>
        <v>1</v>
      </c>
      <c r="Q2397" s="278" t="str" cm="1">
        <f t="array" aca="1" ref="Q2397" ca="1">IF(ISNUMBER(P2397),IF(P2397=100%,"CUMPLIDA",IF(AND(ISNUMBER(L2397),ISNUMBER(INDIRECT("FECHA_"&amp;$B2397,1))), IF(L2397&lt;=INDIRECT("FECHA_"&amp;$B2397,1),"INCUMPLIDA","PROCESO"), "VERIFICAR FECHA")),"SIN VALOR AVANCE")</f>
        <v>CUMPLIDA</v>
      </c>
    </row>
    <row r="2398" spans="1:17" ht="90.75">
      <c r="A2398" s="271" t="s">
        <v>19</v>
      </c>
      <c r="B2398" s="286" t="s">
        <v>16</v>
      </c>
      <c r="C2398" s="552"/>
      <c r="D2398" s="552"/>
      <c r="E2398" s="553"/>
      <c r="F2398" s="543"/>
      <c r="G2398" s="274" t="s">
        <v>120</v>
      </c>
      <c r="H2398" s="266" t="s">
        <v>120</v>
      </c>
      <c r="I2398" s="266" t="s">
        <v>121</v>
      </c>
      <c r="J2398" s="265">
        <v>1</v>
      </c>
      <c r="K2398" s="289">
        <v>45323</v>
      </c>
      <c r="L2398" s="289">
        <v>45747</v>
      </c>
      <c r="M2398" s="269">
        <f t="shared" si="97"/>
        <v>60.571428571428569</v>
      </c>
      <c r="N2398" s="300">
        <v>1</v>
      </c>
      <c r="O2398" s="291" t="s">
        <v>340</v>
      </c>
      <c r="P2398" s="277">
        <f t="shared" si="98"/>
        <v>1</v>
      </c>
      <c r="Q2398" s="278" t="str" cm="1">
        <f t="array" aca="1" ref="Q2398" ca="1">IF(ISNUMBER(P2398),IF(P2398=100%,"CUMPLIDA",IF(AND(ISNUMBER(L2398),ISNUMBER(INDIRECT("FECHA_"&amp;$B2398,1))), IF(L2398&lt;=INDIRECT("FECHA_"&amp;$B2398,1),"INCUMPLIDA","PROCESO"), "VERIFICAR FECHA")),"SIN VALOR AVANCE")</f>
        <v>CUMPLIDA</v>
      </c>
    </row>
    <row r="2399" spans="1:17" ht="90.75">
      <c r="A2399" s="271" t="s">
        <v>19</v>
      </c>
      <c r="B2399" s="286" t="s">
        <v>16</v>
      </c>
      <c r="C2399" s="552"/>
      <c r="D2399" s="552"/>
      <c r="E2399" s="553"/>
      <c r="F2399" s="543"/>
      <c r="G2399" s="274" t="s">
        <v>194</v>
      </c>
      <c r="H2399" s="266" t="s">
        <v>195</v>
      </c>
      <c r="I2399" s="266" t="s">
        <v>196</v>
      </c>
      <c r="J2399" s="265">
        <v>1</v>
      </c>
      <c r="K2399" s="289">
        <v>45231</v>
      </c>
      <c r="L2399" s="289">
        <v>45747</v>
      </c>
      <c r="M2399" s="269">
        <f t="shared" si="97"/>
        <v>73.714285714285708</v>
      </c>
      <c r="N2399" s="300">
        <v>1</v>
      </c>
      <c r="O2399" s="291" t="s">
        <v>340</v>
      </c>
      <c r="P2399" s="277">
        <f t="shared" si="98"/>
        <v>1</v>
      </c>
      <c r="Q2399" s="278" t="str" cm="1">
        <f t="array" aca="1" ref="Q2399" ca="1">IF(ISNUMBER(P2399),IF(P2399=100%,"CUMPLIDA",IF(AND(ISNUMBER(L2399),ISNUMBER(INDIRECT("FECHA_"&amp;$B2399,1))), IF(L2399&lt;=INDIRECT("FECHA_"&amp;$B2399,1),"INCUMPLIDA","PROCESO"), "VERIFICAR FECHA")),"SIN VALOR AVANCE")</f>
        <v>CUMPLIDA</v>
      </c>
    </row>
    <row r="2400" spans="1:17" ht="165.75">
      <c r="A2400" s="271" t="s">
        <v>19</v>
      </c>
      <c r="B2400" s="286" t="s">
        <v>16</v>
      </c>
      <c r="C2400" s="552"/>
      <c r="D2400" s="552"/>
      <c r="E2400" s="553"/>
      <c r="F2400" s="543"/>
      <c r="G2400" s="274" t="s">
        <v>122</v>
      </c>
      <c r="H2400" s="266" t="s">
        <v>122</v>
      </c>
      <c r="I2400" s="266" t="s">
        <v>123</v>
      </c>
      <c r="J2400" s="265">
        <v>1</v>
      </c>
      <c r="K2400" s="289">
        <v>45323</v>
      </c>
      <c r="L2400" s="289">
        <v>45747</v>
      </c>
      <c r="M2400" s="269">
        <f t="shared" si="97"/>
        <v>60.571428571428569</v>
      </c>
      <c r="N2400" s="300">
        <v>1</v>
      </c>
      <c r="O2400" s="291" t="s">
        <v>232</v>
      </c>
      <c r="P2400" s="277">
        <f t="shared" si="98"/>
        <v>1</v>
      </c>
      <c r="Q2400" s="278" t="str" cm="1">
        <f t="array" aca="1" ref="Q2400" ca="1">IF(ISNUMBER(P2400),IF(P2400=100%,"CUMPLIDA",IF(AND(ISNUMBER(L2400),ISNUMBER(INDIRECT("FECHA_"&amp;$B2400,1))), IF(L2400&lt;=INDIRECT("FECHA_"&amp;$B2400,1),"INCUMPLIDA","PROCESO"), "VERIFICAR FECHA")),"SIN VALOR AVANCE")</f>
        <v>CUMPLIDA</v>
      </c>
    </row>
    <row r="2401" spans="1:17" ht="90.75">
      <c r="A2401" s="271" t="s">
        <v>19</v>
      </c>
      <c r="B2401" s="286" t="s">
        <v>16</v>
      </c>
      <c r="C2401" s="552"/>
      <c r="D2401" s="552"/>
      <c r="E2401" s="553"/>
      <c r="F2401" s="543"/>
      <c r="G2401" s="274" t="s">
        <v>124</v>
      </c>
      <c r="H2401" s="266" t="s">
        <v>124</v>
      </c>
      <c r="I2401" s="266" t="s">
        <v>125</v>
      </c>
      <c r="J2401" s="265">
        <v>1</v>
      </c>
      <c r="K2401" s="289">
        <v>45231</v>
      </c>
      <c r="L2401" s="289">
        <v>45747</v>
      </c>
      <c r="M2401" s="269">
        <f t="shared" si="97"/>
        <v>73.714285714285708</v>
      </c>
      <c r="N2401" s="300">
        <v>1</v>
      </c>
      <c r="O2401" s="291" t="s">
        <v>340</v>
      </c>
      <c r="P2401" s="277">
        <f t="shared" si="98"/>
        <v>1</v>
      </c>
      <c r="Q2401" s="278" t="str" cm="1">
        <f t="array" aca="1" ref="Q2401" ca="1">IF(ISNUMBER(P2401),IF(P2401=100%,"CUMPLIDA",IF(AND(ISNUMBER(L2401),ISNUMBER(INDIRECT("FECHA_"&amp;$B2401,1))), IF(L2401&lt;=INDIRECT("FECHA_"&amp;$B2401,1),"INCUMPLIDA","PROCESO"), "VERIFICAR FECHA")),"SIN VALOR AVANCE")</f>
        <v>CUMPLIDA</v>
      </c>
    </row>
    <row r="2402" spans="1:17" ht="240.75">
      <c r="A2402" s="271" t="s">
        <v>19</v>
      </c>
      <c r="B2402" s="286" t="s">
        <v>16</v>
      </c>
      <c r="C2402" s="552"/>
      <c r="D2402" s="552"/>
      <c r="E2402" s="553"/>
      <c r="F2402" s="543"/>
      <c r="G2402" s="274" t="s">
        <v>126</v>
      </c>
      <c r="H2402" s="266" t="s">
        <v>126</v>
      </c>
      <c r="I2402" s="266" t="s">
        <v>127</v>
      </c>
      <c r="J2402" s="265">
        <v>1</v>
      </c>
      <c r="K2402" s="289">
        <v>45231</v>
      </c>
      <c r="L2402" s="289">
        <v>45808</v>
      </c>
      <c r="M2402" s="269">
        <f t="shared" ref="M2402:M2465" si="99">(L2402-K2402)/7</f>
        <v>82.428571428571431</v>
      </c>
      <c r="N2402" s="300">
        <v>1</v>
      </c>
      <c r="O2402" s="291" t="s">
        <v>241</v>
      </c>
      <c r="P2402" s="277">
        <f t="shared" si="98"/>
        <v>1</v>
      </c>
      <c r="Q2402" s="278" t="str" cm="1">
        <f t="array" aca="1" ref="Q2402" ca="1">IF(ISNUMBER(P2402),IF(P2402=100%,"CUMPLIDA",IF(AND(ISNUMBER(L2402),ISNUMBER(INDIRECT("FECHA_"&amp;$B2402,1))), IF(L2402&lt;=INDIRECT("FECHA_"&amp;$B2402,1),"INCUMPLIDA","PROCESO"), "VERIFICAR FECHA")),"SIN VALOR AVANCE")</f>
        <v>CUMPLIDA</v>
      </c>
    </row>
    <row r="2403" spans="1:17" ht="180.75">
      <c r="A2403" s="271" t="s">
        <v>19</v>
      </c>
      <c r="B2403" s="286" t="s">
        <v>16</v>
      </c>
      <c r="C2403" s="552"/>
      <c r="D2403" s="552"/>
      <c r="E2403" s="553"/>
      <c r="F2403" s="543"/>
      <c r="G2403" s="274" t="s">
        <v>128</v>
      </c>
      <c r="H2403" s="266" t="s">
        <v>129</v>
      </c>
      <c r="I2403" s="266" t="s">
        <v>130</v>
      </c>
      <c r="J2403" s="265">
        <v>7</v>
      </c>
      <c r="K2403" s="289">
        <v>46024</v>
      </c>
      <c r="L2403" s="289">
        <v>46660</v>
      </c>
      <c r="M2403" s="269">
        <f t="shared" si="99"/>
        <v>90.857142857142861</v>
      </c>
      <c r="N2403" s="300">
        <v>0</v>
      </c>
      <c r="O2403" s="291" t="s">
        <v>341</v>
      </c>
      <c r="P2403" s="277">
        <f t="shared" si="98"/>
        <v>0</v>
      </c>
      <c r="Q2403" s="278" t="str" cm="1">
        <f t="array" aca="1" ref="Q2403" ca="1">IF(ISNUMBER(P2403),IF(P2403=100%,"CUMPLIDA",IF(AND(ISNUMBER(L2403),ISNUMBER(INDIRECT("FECHA_"&amp;$B2403,1))), IF(L2403&lt;=INDIRECT("FECHA_"&amp;$B2403,1),"INCUMPLIDA","PROCESO"), "VERIFICAR FECHA")),"SIN VALOR AVANCE")</f>
        <v>PROCESO</v>
      </c>
    </row>
    <row r="2404" spans="1:17" ht="165.75">
      <c r="A2404" s="271" t="s">
        <v>19</v>
      </c>
      <c r="B2404" s="286" t="s">
        <v>16</v>
      </c>
      <c r="C2404" s="552"/>
      <c r="D2404" s="552"/>
      <c r="E2404" s="553"/>
      <c r="F2404" s="543"/>
      <c r="G2404" s="274" t="s">
        <v>131</v>
      </c>
      <c r="H2404" s="266" t="s">
        <v>132</v>
      </c>
      <c r="I2404" s="266" t="s">
        <v>133</v>
      </c>
      <c r="J2404" s="265">
        <v>1</v>
      </c>
      <c r="K2404" s="289">
        <v>46024</v>
      </c>
      <c r="L2404" s="289">
        <v>46660</v>
      </c>
      <c r="M2404" s="269">
        <f t="shared" si="99"/>
        <v>90.857142857142861</v>
      </c>
      <c r="N2404" s="300">
        <v>0</v>
      </c>
      <c r="O2404" s="291" t="s">
        <v>232</v>
      </c>
      <c r="P2404" s="277">
        <f t="shared" si="98"/>
        <v>0</v>
      </c>
      <c r="Q2404" s="278" t="str" cm="1">
        <f t="array" aca="1" ref="Q2404" ca="1">IF(ISNUMBER(P2404),IF(P2404=100%,"CUMPLIDA",IF(AND(ISNUMBER(L2404),ISNUMBER(INDIRECT("FECHA_"&amp;$B2404,1))), IF(L2404&lt;=INDIRECT("FECHA_"&amp;$B2404,1),"INCUMPLIDA","PROCESO"), "VERIFICAR FECHA")),"SIN VALOR AVANCE")</f>
        <v>PROCESO</v>
      </c>
    </row>
    <row r="2405" spans="1:17" ht="300.75">
      <c r="A2405" s="271" t="s">
        <v>19</v>
      </c>
      <c r="B2405" s="286" t="s">
        <v>16</v>
      </c>
      <c r="C2405" s="552"/>
      <c r="D2405" s="552"/>
      <c r="E2405" s="553"/>
      <c r="F2405" s="543"/>
      <c r="G2405" s="274" t="s">
        <v>134</v>
      </c>
      <c r="H2405" s="266" t="s">
        <v>135</v>
      </c>
      <c r="I2405" s="266" t="s">
        <v>136</v>
      </c>
      <c r="J2405" s="265">
        <v>2</v>
      </c>
      <c r="K2405" s="289">
        <v>46024</v>
      </c>
      <c r="L2405" s="289">
        <v>46660</v>
      </c>
      <c r="M2405" s="269">
        <f t="shared" si="99"/>
        <v>90.857142857142861</v>
      </c>
      <c r="N2405" s="300">
        <v>0</v>
      </c>
      <c r="O2405" s="291" t="s">
        <v>246</v>
      </c>
      <c r="P2405" s="277">
        <f t="shared" si="98"/>
        <v>0</v>
      </c>
      <c r="Q2405" s="278" t="str" cm="1">
        <f t="array" aca="1" ref="Q2405" ca="1">IF(ISNUMBER(P2405),IF(P2405=100%,"CUMPLIDA",IF(AND(ISNUMBER(L2405),ISNUMBER(INDIRECT("FECHA_"&amp;$B2405,1))), IF(L2405&lt;=INDIRECT("FECHA_"&amp;$B2405,1),"INCUMPLIDA","PROCESO"), "VERIFICAR FECHA")),"SIN VALOR AVANCE")</f>
        <v>PROCESO</v>
      </c>
    </row>
    <row r="2406" spans="1:17" ht="180.75">
      <c r="A2406" s="271" t="s">
        <v>19</v>
      </c>
      <c r="B2406" s="286" t="s">
        <v>16</v>
      </c>
      <c r="C2406" s="552" t="s">
        <v>1629</v>
      </c>
      <c r="D2406" s="552" t="s">
        <v>1621</v>
      </c>
      <c r="E2406" s="543" t="s">
        <v>1632</v>
      </c>
      <c r="F2406" s="543" t="s">
        <v>1617</v>
      </c>
      <c r="G2406" s="315" t="s">
        <v>1633</v>
      </c>
      <c r="H2406" s="316" t="s">
        <v>1633</v>
      </c>
      <c r="I2406" s="266" t="s">
        <v>1634</v>
      </c>
      <c r="J2406" s="270">
        <v>1</v>
      </c>
      <c r="K2406" s="276">
        <v>42979</v>
      </c>
      <c r="L2406" s="276">
        <v>43100</v>
      </c>
      <c r="M2406" s="269">
        <f t="shared" si="99"/>
        <v>17.285714285714285</v>
      </c>
      <c r="N2406" s="300">
        <v>1</v>
      </c>
      <c r="O2406" s="266" t="s">
        <v>1635</v>
      </c>
      <c r="P2406" s="304">
        <f t="shared" si="98"/>
        <v>1</v>
      </c>
      <c r="Q2406" s="278" t="str" cm="1">
        <f t="array" aca="1" ref="Q2406" ca="1">IF(ISNUMBER(P2406),IF(P2406=100%,"CUMPLIDA",IF(AND(ISNUMBER(L2406),ISNUMBER(INDIRECT("FECHA_"&amp;$B2406,1))), IF(L2406&lt;=INDIRECT("FECHA_"&amp;$B2406,1),"INCUMPLIDA","PROCESO"), "VERIFICAR FECHA")),"SIN VALOR AVANCE")</f>
        <v>CUMPLIDA</v>
      </c>
    </row>
    <row r="2407" spans="1:17" ht="165">
      <c r="A2407" s="271" t="s">
        <v>19</v>
      </c>
      <c r="B2407" s="286" t="s">
        <v>16</v>
      </c>
      <c r="C2407" s="552"/>
      <c r="D2407" s="552"/>
      <c r="E2407" s="543"/>
      <c r="F2407" s="543"/>
      <c r="G2407" s="315" t="s">
        <v>1636</v>
      </c>
      <c r="H2407" s="316" t="s">
        <v>1636</v>
      </c>
      <c r="I2407" s="266" t="s">
        <v>1634</v>
      </c>
      <c r="J2407" s="270">
        <v>1</v>
      </c>
      <c r="K2407" s="276">
        <v>42979</v>
      </c>
      <c r="L2407" s="276">
        <v>43100</v>
      </c>
      <c r="M2407" s="269">
        <f t="shared" si="99"/>
        <v>17.285714285714285</v>
      </c>
      <c r="N2407" s="300">
        <v>1</v>
      </c>
      <c r="O2407" s="266" t="s">
        <v>1637</v>
      </c>
      <c r="P2407" s="304">
        <f t="shared" si="98"/>
        <v>1</v>
      </c>
      <c r="Q2407" s="278" t="str" cm="1">
        <f t="array" aca="1" ref="Q2407" ca="1">IF(ISNUMBER(P2407),IF(P2407=100%,"CUMPLIDA",IF(AND(ISNUMBER(L2407),ISNUMBER(INDIRECT("FECHA_"&amp;$B2407,1))), IF(L2407&lt;=INDIRECT("FECHA_"&amp;$B2407,1),"INCUMPLIDA","PROCESO"), "VERIFICAR FECHA")),"SIN VALOR AVANCE")</f>
        <v>CUMPLIDA</v>
      </c>
    </row>
    <row r="2408" spans="1:17" ht="285.75">
      <c r="A2408" s="271" t="s">
        <v>19</v>
      </c>
      <c r="B2408" s="286" t="s">
        <v>16</v>
      </c>
      <c r="C2408" s="552"/>
      <c r="D2408" s="552"/>
      <c r="E2408" s="543"/>
      <c r="F2408" s="543"/>
      <c r="G2408" s="551" t="s">
        <v>1618</v>
      </c>
      <c r="H2408" s="285" t="s">
        <v>227</v>
      </c>
      <c r="I2408" s="266" t="s">
        <v>228</v>
      </c>
      <c r="J2408" s="270">
        <v>1</v>
      </c>
      <c r="K2408" s="276">
        <v>45231</v>
      </c>
      <c r="L2408" s="276">
        <v>45504</v>
      </c>
      <c r="M2408" s="269">
        <f t="shared" si="99"/>
        <v>39</v>
      </c>
      <c r="N2408" s="300">
        <v>1</v>
      </c>
      <c r="O2408" s="291" t="s">
        <v>229</v>
      </c>
      <c r="P2408" s="277">
        <f t="shared" si="98"/>
        <v>1</v>
      </c>
      <c r="Q2408" s="278" t="str" cm="1">
        <f t="array" aca="1" ref="Q2408" ca="1">IF(ISNUMBER(P2408),IF(P2408=100%,"CUMPLIDA",IF(AND(ISNUMBER(L2408),ISNUMBER(INDIRECT("FECHA_"&amp;$B2408,1))), IF(L2408&lt;=INDIRECT("FECHA_"&amp;$B2408,1),"INCUMPLIDA","PROCESO"), "VERIFICAR FECHA")),"SIN VALOR AVANCE")</f>
        <v>CUMPLIDA</v>
      </c>
    </row>
    <row r="2409" spans="1:17" ht="270.75">
      <c r="A2409" s="271" t="s">
        <v>19</v>
      </c>
      <c r="B2409" s="286" t="s">
        <v>16</v>
      </c>
      <c r="C2409" s="552"/>
      <c r="D2409" s="552"/>
      <c r="E2409" s="543"/>
      <c r="F2409" s="543"/>
      <c r="G2409" s="551"/>
      <c r="H2409" s="285" t="s">
        <v>230</v>
      </c>
      <c r="I2409" s="266" t="s">
        <v>231</v>
      </c>
      <c r="J2409" s="270">
        <v>1</v>
      </c>
      <c r="K2409" s="276">
        <v>45231</v>
      </c>
      <c r="L2409" s="276">
        <v>45504</v>
      </c>
      <c r="M2409" s="269">
        <f t="shared" si="99"/>
        <v>39</v>
      </c>
      <c r="N2409" s="300">
        <v>1</v>
      </c>
      <c r="O2409" s="291" t="s">
        <v>339</v>
      </c>
      <c r="P2409" s="277">
        <f t="shared" si="98"/>
        <v>1</v>
      </c>
      <c r="Q2409" s="278" t="str" cm="1">
        <f t="array" aca="1" ref="Q2409" ca="1">IF(ISNUMBER(P2409),IF(P2409=100%,"CUMPLIDA",IF(AND(ISNUMBER(L2409),ISNUMBER(INDIRECT("FECHA_"&amp;$B2409,1))), IF(L2409&lt;=INDIRECT("FECHA_"&amp;$B2409,1),"INCUMPLIDA","PROCESO"), "VERIFICAR FECHA")),"SIN VALOR AVANCE")</f>
        <v>CUMPLIDA</v>
      </c>
    </row>
    <row r="2410" spans="1:17" ht="150.75">
      <c r="A2410" s="271" t="s">
        <v>19</v>
      </c>
      <c r="B2410" s="286" t="s">
        <v>16</v>
      </c>
      <c r="C2410" s="552"/>
      <c r="D2410" s="552"/>
      <c r="E2410" s="543"/>
      <c r="F2410" s="543"/>
      <c r="G2410" s="274" t="s">
        <v>117</v>
      </c>
      <c r="H2410" s="266" t="s">
        <v>118</v>
      </c>
      <c r="I2410" s="266" t="s">
        <v>119</v>
      </c>
      <c r="J2410" s="265">
        <v>1</v>
      </c>
      <c r="K2410" s="289">
        <v>45323</v>
      </c>
      <c r="L2410" s="289">
        <v>45747</v>
      </c>
      <c r="M2410" s="269">
        <f t="shared" si="99"/>
        <v>60.571428571428569</v>
      </c>
      <c r="N2410" s="300">
        <v>1</v>
      </c>
      <c r="O2410" s="291" t="s">
        <v>234</v>
      </c>
      <c r="P2410" s="277">
        <f t="shared" si="98"/>
        <v>1</v>
      </c>
      <c r="Q2410" s="278" t="str" cm="1">
        <f t="array" aca="1" ref="Q2410" ca="1">IF(ISNUMBER(P2410),IF(P2410=100%,"CUMPLIDA",IF(AND(ISNUMBER(L2410),ISNUMBER(INDIRECT("FECHA_"&amp;$B2410,1))), IF(L2410&lt;=INDIRECT("FECHA_"&amp;$B2410,1),"INCUMPLIDA","PROCESO"), "VERIFICAR FECHA")),"SIN VALOR AVANCE")</f>
        <v>CUMPLIDA</v>
      </c>
    </row>
    <row r="2411" spans="1:17" ht="90.75">
      <c r="A2411" s="271" t="s">
        <v>19</v>
      </c>
      <c r="B2411" s="286" t="s">
        <v>16</v>
      </c>
      <c r="C2411" s="552"/>
      <c r="D2411" s="552"/>
      <c r="E2411" s="543"/>
      <c r="F2411" s="543"/>
      <c r="G2411" s="274" t="s">
        <v>120</v>
      </c>
      <c r="H2411" s="266" t="s">
        <v>120</v>
      </c>
      <c r="I2411" s="266" t="s">
        <v>121</v>
      </c>
      <c r="J2411" s="265">
        <v>1</v>
      </c>
      <c r="K2411" s="289">
        <v>45323</v>
      </c>
      <c r="L2411" s="289">
        <v>45747</v>
      </c>
      <c r="M2411" s="269">
        <f t="shared" si="99"/>
        <v>60.571428571428569</v>
      </c>
      <c r="N2411" s="300">
        <v>1</v>
      </c>
      <c r="O2411" s="291" t="s">
        <v>340</v>
      </c>
      <c r="P2411" s="277">
        <f t="shared" si="98"/>
        <v>1</v>
      </c>
      <c r="Q2411" s="278" t="str" cm="1">
        <f t="array" aca="1" ref="Q2411" ca="1">IF(ISNUMBER(P2411),IF(P2411=100%,"CUMPLIDA",IF(AND(ISNUMBER(L2411),ISNUMBER(INDIRECT("FECHA_"&amp;$B2411,1))), IF(L2411&lt;=INDIRECT("FECHA_"&amp;$B2411,1),"INCUMPLIDA","PROCESO"), "VERIFICAR FECHA")),"SIN VALOR AVANCE")</f>
        <v>CUMPLIDA</v>
      </c>
    </row>
    <row r="2412" spans="1:17" ht="90.75">
      <c r="A2412" s="271" t="s">
        <v>19</v>
      </c>
      <c r="B2412" s="286" t="s">
        <v>16</v>
      </c>
      <c r="C2412" s="552"/>
      <c r="D2412" s="552"/>
      <c r="E2412" s="543"/>
      <c r="F2412" s="543"/>
      <c r="G2412" s="274" t="s">
        <v>194</v>
      </c>
      <c r="H2412" s="266" t="s">
        <v>195</v>
      </c>
      <c r="I2412" s="266" t="s">
        <v>196</v>
      </c>
      <c r="J2412" s="265">
        <v>1</v>
      </c>
      <c r="K2412" s="289">
        <v>45231</v>
      </c>
      <c r="L2412" s="289">
        <v>45747</v>
      </c>
      <c r="M2412" s="269">
        <f t="shared" si="99"/>
        <v>73.714285714285708</v>
      </c>
      <c r="N2412" s="300">
        <v>1</v>
      </c>
      <c r="O2412" s="291" t="s">
        <v>340</v>
      </c>
      <c r="P2412" s="277">
        <f t="shared" si="98"/>
        <v>1</v>
      </c>
      <c r="Q2412" s="278" t="str" cm="1">
        <f t="array" aca="1" ref="Q2412" ca="1">IF(ISNUMBER(P2412),IF(P2412=100%,"CUMPLIDA",IF(AND(ISNUMBER(L2412),ISNUMBER(INDIRECT("FECHA_"&amp;$B2412,1))), IF(L2412&lt;=INDIRECT("FECHA_"&amp;$B2412,1),"INCUMPLIDA","PROCESO"), "VERIFICAR FECHA")),"SIN VALOR AVANCE")</f>
        <v>CUMPLIDA</v>
      </c>
    </row>
    <row r="2413" spans="1:17" ht="150.75">
      <c r="A2413" s="271" t="s">
        <v>19</v>
      </c>
      <c r="B2413" s="286" t="s">
        <v>16</v>
      </c>
      <c r="C2413" s="552"/>
      <c r="D2413" s="552"/>
      <c r="E2413" s="543"/>
      <c r="F2413" s="543"/>
      <c r="G2413" s="274" t="s">
        <v>122</v>
      </c>
      <c r="H2413" s="266" t="s">
        <v>122</v>
      </c>
      <c r="I2413" s="266" t="s">
        <v>123</v>
      </c>
      <c r="J2413" s="265">
        <v>1</v>
      </c>
      <c r="K2413" s="289">
        <v>45323</v>
      </c>
      <c r="L2413" s="289">
        <v>45747</v>
      </c>
      <c r="M2413" s="269">
        <f t="shared" si="99"/>
        <v>60.571428571428569</v>
      </c>
      <c r="N2413" s="300">
        <v>1</v>
      </c>
      <c r="O2413" s="291" t="s">
        <v>234</v>
      </c>
      <c r="P2413" s="277">
        <f t="shared" si="98"/>
        <v>1</v>
      </c>
      <c r="Q2413" s="278" t="str" cm="1">
        <f t="array" aca="1" ref="Q2413" ca="1">IF(ISNUMBER(P2413),IF(P2413=100%,"CUMPLIDA",IF(AND(ISNUMBER(L2413),ISNUMBER(INDIRECT("FECHA_"&amp;$B2413,1))), IF(L2413&lt;=INDIRECT("FECHA_"&amp;$B2413,1),"INCUMPLIDA","PROCESO"), "VERIFICAR FECHA")),"SIN VALOR AVANCE")</f>
        <v>CUMPLIDA</v>
      </c>
    </row>
    <row r="2414" spans="1:17" ht="90.75">
      <c r="A2414" s="271" t="s">
        <v>19</v>
      </c>
      <c r="B2414" s="286" t="s">
        <v>16</v>
      </c>
      <c r="C2414" s="552"/>
      <c r="D2414" s="552"/>
      <c r="E2414" s="543"/>
      <c r="F2414" s="543"/>
      <c r="G2414" s="274" t="s">
        <v>124</v>
      </c>
      <c r="H2414" s="266" t="s">
        <v>124</v>
      </c>
      <c r="I2414" s="266" t="s">
        <v>125</v>
      </c>
      <c r="J2414" s="265">
        <v>1</v>
      </c>
      <c r="K2414" s="289">
        <v>45231</v>
      </c>
      <c r="L2414" s="289">
        <v>45747</v>
      </c>
      <c r="M2414" s="269">
        <f t="shared" si="99"/>
        <v>73.714285714285708</v>
      </c>
      <c r="N2414" s="300">
        <v>1</v>
      </c>
      <c r="O2414" s="291" t="s">
        <v>340</v>
      </c>
      <c r="P2414" s="277">
        <f t="shared" si="98"/>
        <v>1</v>
      </c>
      <c r="Q2414" s="278" t="str" cm="1">
        <f t="array" aca="1" ref="Q2414" ca="1">IF(ISNUMBER(P2414),IF(P2414=100%,"CUMPLIDA",IF(AND(ISNUMBER(L2414),ISNUMBER(INDIRECT("FECHA_"&amp;$B2414,1))), IF(L2414&lt;=INDIRECT("FECHA_"&amp;$B2414,1),"INCUMPLIDA","PROCESO"), "VERIFICAR FECHA")),"SIN VALOR AVANCE")</f>
        <v>CUMPLIDA</v>
      </c>
    </row>
    <row r="2415" spans="1:17" ht="225.75">
      <c r="A2415" s="271" t="s">
        <v>19</v>
      </c>
      <c r="B2415" s="286" t="s">
        <v>16</v>
      </c>
      <c r="C2415" s="552"/>
      <c r="D2415" s="552"/>
      <c r="E2415" s="543"/>
      <c r="F2415" s="543"/>
      <c r="G2415" s="274" t="s">
        <v>126</v>
      </c>
      <c r="H2415" s="266" t="s">
        <v>126</v>
      </c>
      <c r="I2415" s="266" t="s">
        <v>127</v>
      </c>
      <c r="J2415" s="265">
        <v>1</v>
      </c>
      <c r="K2415" s="289">
        <v>45231</v>
      </c>
      <c r="L2415" s="289">
        <v>45808</v>
      </c>
      <c r="M2415" s="269">
        <f t="shared" si="99"/>
        <v>82.428571428571431</v>
      </c>
      <c r="N2415" s="300">
        <v>1</v>
      </c>
      <c r="O2415" s="291" t="s">
        <v>256</v>
      </c>
      <c r="P2415" s="277">
        <f t="shared" si="98"/>
        <v>1</v>
      </c>
      <c r="Q2415" s="278" t="str" cm="1">
        <f t="array" aca="1" ref="Q2415" ca="1">IF(ISNUMBER(P2415),IF(P2415=100%,"CUMPLIDA",IF(AND(ISNUMBER(L2415),ISNUMBER(INDIRECT("FECHA_"&amp;$B2415,1))), IF(L2415&lt;=INDIRECT("FECHA_"&amp;$B2415,1),"INCUMPLIDA","PROCESO"), "VERIFICAR FECHA")),"SIN VALOR AVANCE")</f>
        <v>CUMPLIDA</v>
      </c>
    </row>
    <row r="2416" spans="1:17" ht="180.75">
      <c r="A2416" s="271" t="s">
        <v>19</v>
      </c>
      <c r="B2416" s="286" t="s">
        <v>16</v>
      </c>
      <c r="C2416" s="552"/>
      <c r="D2416" s="552"/>
      <c r="E2416" s="543"/>
      <c r="F2416" s="543"/>
      <c r="G2416" s="274" t="s">
        <v>128</v>
      </c>
      <c r="H2416" s="266" t="s">
        <v>129</v>
      </c>
      <c r="I2416" s="266" t="s">
        <v>130</v>
      </c>
      <c r="J2416" s="265">
        <v>7</v>
      </c>
      <c r="K2416" s="289">
        <v>46024</v>
      </c>
      <c r="L2416" s="289">
        <v>46660</v>
      </c>
      <c r="M2416" s="269">
        <f t="shared" si="99"/>
        <v>90.857142857142861</v>
      </c>
      <c r="N2416" s="300">
        <v>0</v>
      </c>
      <c r="O2416" s="291" t="s">
        <v>341</v>
      </c>
      <c r="P2416" s="277">
        <f t="shared" si="98"/>
        <v>0</v>
      </c>
      <c r="Q2416" s="278" t="str" cm="1">
        <f t="array" aca="1" ref="Q2416" ca="1">IF(ISNUMBER(P2416),IF(P2416=100%,"CUMPLIDA",IF(AND(ISNUMBER(L2416),ISNUMBER(INDIRECT("FECHA_"&amp;$B2416,1))), IF(L2416&lt;=INDIRECT("FECHA_"&amp;$B2416,1),"INCUMPLIDA","PROCESO"), "VERIFICAR FECHA")),"SIN VALOR AVANCE")</f>
        <v>PROCESO</v>
      </c>
    </row>
    <row r="2417" spans="1:17" ht="150.75">
      <c r="A2417" s="271" t="s">
        <v>19</v>
      </c>
      <c r="B2417" s="286" t="s">
        <v>16</v>
      </c>
      <c r="C2417" s="552"/>
      <c r="D2417" s="552"/>
      <c r="E2417" s="543"/>
      <c r="F2417" s="543"/>
      <c r="G2417" s="274" t="s">
        <v>131</v>
      </c>
      <c r="H2417" s="266" t="s">
        <v>132</v>
      </c>
      <c r="I2417" s="266" t="s">
        <v>133</v>
      </c>
      <c r="J2417" s="265">
        <v>1</v>
      </c>
      <c r="K2417" s="289">
        <v>46024</v>
      </c>
      <c r="L2417" s="289">
        <v>46660</v>
      </c>
      <c r="M2417" s="269">
        <f t="shared" si="99"/>
        <v>90.857142857142861</v>
      </c>
      <c r="N2417" s="300">
        <v>0</v>
      </c>
      <c r="O2417" s="291" t="s">
        <v>234</v>
      </c>
      <c r="P2417" s="277">
        <f t="shared" si="98"/>
        <v>0</v>
      </c>
      <c r="Q2417" s="278" t="str" cm="1">
        <f t="array" aca="1" ref="Q2417" ca="1">IF(ISNUMBER(P2417),IF(P2417=100%,"CUMPLIDA",IF(AND(ISNUMBER(L2417),ISNUMBER(INDIRECT("FECHA_"&amp;$B2417,1))), IF(L2417&lt;=INDIRECT("FECHA_"&amp;$B2417,1),"INCUMPLIDA","PROCESO"), "VERIFICAR FECHA")),"SIN VALOR AVANCE")</f>
        <v>PROCESO</v>
      </c>
    </row>
    <row r="2418" spans="1:17" ht="300.75">
      <c r="A2418" s="271" t="s">
        <v>19</v>
      </c>
      <c r="B2418" s="286" t="s">
        <v>16</v>
      </c>
      <c r="C2418" s="552"/>
      <c r="D2418" s="552"/>
      <c r="E2418" s="543"/>
      <c r="F2418" s="543"/>
      <c r="G2418" s="274" t="s">
        <v>134</v>
      </c>
      <c r="H2418" s="266" t="s">
        <v>135</v>
      </c>
      <c r="I2418" s="266" t="s">
        <v>136</v>
      </c>
      <c r="J2418" s="265">
        <v>2</v>
      </c>
      <c r="K2418" s="289">
        <v>46024</v>
      </c>
      <c r="L2418" s="289">
        <v>46660</v>
      </c>
      <c r="M2418" s="269">
        <f t="shared" si="99"/>
        <v>90.857142857142861</v>
      </c>
      <c r="N2418" s="300">
        <v>0</v>
      </c>
      <c r="O2418" s="291" t="s">
        <v>246</v>
      </c>
      <c r="P2418" s="277">
        <f t="shared" si="98"/>
        <v>0</v>
      </c>
      <c r="Q2418" s="278" t="str" cm="1">
        <f t="array" aca="1" ref="Q2418" ca="1">IF(ISNUMBER(P2418),IF(P2418=100%,"CUMPLIDA",IF(AND(ISNUMBER(L2418),ISNUMBER(INDIRECT("FECHA_"&amp;$B2418,1))), IF(L2418&lt;=INDIRECT("FECHA_"&amp;$B2418,1),"INCUMPLIDA","PROCESO"), "VERIFICAR FECHA")),"SIN VALOR AVANCE")</f>
        <v>PROCESO</v>
      </c>
    </row>
    <row r="2419" spans="1:17" ht="330">
      <c r="A2419" s="271" t="s">
        <v>19</v>
      </c>
      <c r="B2419" s="286" t="s">
        <v>16</v>
      </c>
      <c r="C2419" s="546" t="s">
        <v>1638</v>
      </c>
      <c r="D2419" s="546" t="s">
        <v>1639</v>
      </c>
      <c r="E2419" s="543" t="s">
        <v>1640</v>
      </c>
      <c r="F2419" s="543" t="s">
        <v>1641</v>
      </c>
      <c r="G2419" s="315" t="s">
        <v>1642</v>
      </c>
      <c r="H2419" s="266" t="s">
        <v>1643</v>
      </c>
      <c r="I2419" s="316" t="s">
        <v>1644</v>
      </c>
      <c r="J2419" s="270">
        <v>1</v>
      </c>
      <c r="K2419" s="276">
        <v>42614</v>
      </c>
      <c r="L2419" s="276">
        <v>42825</v>
      </c>
      <c r="M2419" s="269">
        <f t="shared" si="99"/>
        <v>30.142857142857142</v>
      </c>
      <c r="N2419" s="300">
        <v>1</v>
      </c>
      <c r="O2419" s="266" t="s">
        <v>1645</v>
      </c>
      <c r="P2419" s="304">
        <f t="shared" si="98"/>
        <v>1</v>
      </c>
      <c r="Q2419" s="278" t="str" cm="1">
        <f t="array" aca="1" ref="Q2419" ca="1">IF(ISNUMBER(P2419),IF(P2419=100%,"CUMPLIDA",IF(AND(ISNUMBER(L2419),ISNUMBER(INDIRECT("FECHA_"&amp;$B2419,1))), IF(L2419&lt;=INDIRECT("FECHA_"&amp;$B2419,1),"INCUMPLIDA","PROCESO"), "VERIFICAR FECHA")),"SIN VALOR AVANCE")</f>
        <v>CUMPLIDA</v>
      </c>
    </row>
    <row r="2420" spans="1:17" ht="285.75">
      <c r="A2420" s="271" t="s">
        <v>19</v>
      </c>
      <c r="B2420" s="286" t="s">
        <v>16</v>
      </c>
      <c r="C2420" s="546"/>
      <c r="D2420" s="546"/>
      <c r="E2420" s="543"/>
      <c r="F2420" s="543"/>
      <c r="G2420" s="554" t="s">
        <v>1646</v>
      </c>
      <c r="H2420" s="285" t="s">
        <v>227</v>
      </c>
      <c r="I2420" s="266" t="s">
        <v>228</v>
      </c>
      <c r="J2420" s="270">
        <v>1</v>
      </c>
      <c r="K2420" s="276">
        <v>45231</v>
      </c>
      <c r="L2420" s="276">
        <v>45504</v>
      </c>
      <c r="M2420" s="269">
        <f t="shared" si="99"/>
        <v>39</v>
      </c>
      <c r="N2420" s="300">
        <v>1</v>
      </c>
      <c r="O2420" s="291" t="s">
        <v>229</v>
      </c>
      <c r="P2420" s="277">
        <f t="shared" si="98"/>
        <v>1</v>
      </c>
      <c r="Q2420" s="278" t="str" cm="1">
        <f t="array" aca="1" ref="Q2420" ca="1">IF(ISNUMBER(P2420),IF(P2420=100%,"CUMPLIDA",IF(AND(ISNUMBER(L2420),ISNUMBER(INDIRECT("FECHA_"&amp;$B2420,1))), IF(L2420&lt;=INDIRECT("FECHA_"&amp;$B2420,1),"INCUMPLIDA","PROCESO"), "VERIFICAR FECHA")),"SIN VALOR AVANCE")</f>
        <v>CUMPLIDA</v>
      </c>
    </row>
    <row r="2421" spans="1:17" ht="225.75">
      <c r="A2421" s="271" t="s">
        <v>19</v>
      </c>
      <c r="B2421" s="286" t="s">
        <v>16</v>
      </c>
      <c r="C2421" s="546"/>
      <c r="D2421" s="546"/>
      <c r="E2421" s="543"/>
      <c r="F2421" s="543"/>
      <c r="G2421" s="554"/>
      <c r="H2421" s="285" t="s">
        <v>230</v>
      </c>
      <c r="I2421" s="266" t="s">
        <v>231</v>
      </c>
      <c r="J2421" s="270">
        <v>1</v>
      </c>
      <c r="K2421" s="276">
        <v>45231</v>
      </c>
      <c r="L2421" s="276">
        <v>45504</v>
      </c>
      <c r="M2421" s="269">
        <f t="shared" si="99"/>
        <v>39</v>
      </c>
      <c r="N2421" s="300">
        <v>1</v>
      </c>
      <c r="O2421" s="291" t="s">
        <v>1647</v>
      </c>
      <c r="P2421" s="277">
        <f t="shared" si="98"/>
        <v>1</v>
      </c>
      <c r="Q2421" s="278" t="str" cm="1">
        <f t="array" aca="1" ref="Q2421" ca="1">IF(ISNUMBER(P2421),IF(P2421=100%,"CUMPLIDA",IF(AND(ISNUMBER(L2421),ISNUMBER(INDIRECT("FECHA_"&amp;$B2421,1))), IF(L2421&lt;=INDIRECT("FECHA_"&amp;$B2421,1),"INCUMPLIDA","PROCESO"), "VERIFICAR FECHA")),"SIN VALOR AVANCE")</f>
        <v>CUMPLIDA</v>
      </c>
    </row>
    <row r="2422" spans="1:17" ht="180.75">
      <c r="A2422" s="271" t="s">
        <v>19</v>
      </c>
      <c r="B2422" s="286" t="s">
        <v>16</v>
      </c>
      <c r="C2422" s="546"/>
      <c r="D2422" s="546"/>
      <c r="E2422" s="543"/>
      <c r="F2422" s="543"/>
      <c r="G2422" s="274" t="s">
        <v>117</v>
      </c>
      <c r="H2422" s="266" t="s">
        <v>118</v>
      </c>
      <c r="I2422" s="266" t="s">
        <v>119</v>
      </c>
      <c r="J2422" s="265">
        <v>1</v>
      </c>
      <c r="K2422" s="289">
        <v>45323</v>
      </c>
      <c r="L2422" s="289">
        <v>45747</v>
      </c>
      <c r="M2422" s="269">
        <f t="shared" si="99"/>
        <v>60.571428571428569</v>
      </c>
      <c r="N2422" s="300">
        <v>1</v>
      </c>
      <c r="O2422" s="291" t="s">
        <v>1648</v>
      </c>
      <c r="P2422" s="277">
        <f t="shared" si="98"/>
        <v>1</v>
      </c>
      <c r="Q2422" s="278" t="str" cm="1">
        <f t="array" aca="1" ref="Q2422" ca="1">IF(ISNUMBER(P2422),IF(P2422=100%,"CUMPLIDA",IF(AND(ISNUMBER(L2422),ISNUMBER(INDIRECT("FECHA_"&amp;$B2422,1))), IF(L2422&lt;=INDIRECT("FECHA_"&amp;$B2422,1),"INCUMPLIDA","PROCESO"), "VERIFICAR FECHA")),"SIN VALOR AVANCE")</f>
        <v>CUMPLIDA</v>
      </c>
    </row>
    <row r="2423" spans="1:17" ht="75.75">
      <c r="A2423" s="271" t="s">
        <v>19</v>
      </c>
      <c r="B2423" s="286" t="s">
        <v>16</v>
      </c>
      <c r="C2423" s="546"/>
      <c r="D2423" s="546"/>
      <c r="E2423" s="543"/>
      <c r="F2423" s="543"/>
      <c r="G2423" s="274" t="s">
        <v>120</v>
      </c>
      <c r="H2423" s="266" t="s">
        <v>120</v>
      </c>
      <c r="I2423" s="266" t="s">
        <v>121</v>
      </c>
      <c r="J2423" s="265">
        <v>1</v>
      </c>
      <c r="K2423" s="289">
        <v>45323</v>
      </c>
      <c r="L2423" s="289">
        <v>45747</v>
      </c>
      <c r="M2423" s="269">
        <f t="shared" si="99"/>
        <v>60.571428571428569</v>
      </c>
      <c r="N2423" s="300">
        <v>1</v>
      </c>
      <c r="O2423" s="291" t="s">
        <v>1649</v>
      </c>
      <c r="P2423" s="277">
        <f t="shared" si="98"/>
        <v>1</v>
      </c>
      <c r="Q2423" s="278" t="str" cm="1">
        <f t="array" aca="1" ref="Q2423" ca="1">IF(ISNUMBER(P2423),IF(P2423=100%,"CUMPLIDA",IF(AND(ISNUMBER(L2423),ISNUMBER(INDIRECT("FECHA_"&amp;$B2423,1))), IF(L2423&lt;=INDIRECT("FECHA_"&amp;$B2423,1),"INCUMPLIDA","PROCESO"), "VERIFICAR FECHA")),"SIN VALOR AVANCE")</f>
        <v>CUMPLIDA</v>
      </c>
    </row>
    <row r="2424" spans="1:17" ht="75.75">
      <c r="A2424" s="271" t="s">
        <v>19</v>
      </c>
      <c r="B2424" s="286" t="s">
        <v>16</v>
      </c>
      <c r="C2424" s="546"/>
      <c r="D2424" s="546"/>
      <c r="E2424" s="543"/>
      <c r="F2424" s="543"/>
      <c r="G2424" s="274" t="s">
        <v>194</v>
      </c>
      <c r="H2424" s="266" t="s">
        <v>195</v>
      </c>
      <c r="I2424" s="266" t="s">
        <v>196</v>
      </c>
      <c r="J2424" s="265">
        <v>1</v>
      </c>
      <c r="K2424" s="289">
        <v>45231</v>
      </c>
      <c r="L2424" s="289">
        <v>45747</v>
      </c>
      <c r="M2424" s="269">
        <f t="shared" si="99"/>
        <v>73.714285714285708</v>
      </c>
      <c r="N2424" s="300">
        <v>1</v>
      </c>
      <c r="O2424" s="291" t="s">
        <v>1649</v>
      </c>
      <c r="P2424" s="277">
        <f t="shared" si="98"/>
        <v>1</v>
      </c>
      <c r="Q2424" s="278" t="str" cm="1">
        <f t="array" aca="1" ref="Q2424" ca="1">IF(ISNUMBER(P2424),IF(P2424=100%,"CUMPLIDA",IF(AND(ISNUMBER(L2424),ISNUMBER(INDIRECT("FECHA_"&amp;$B2424,1))), IF(L2424&lt;=INDIRECT("FECHA_"&amp;$B2424,1),"INCUMPLIDA","PROCESO"), "VERIFICAR FECHA")),"SIN VALOR AVANCE")</f>
        <v>CUMPLIDA</v>
      </c>
    </row>
    <row r="2425" spans="1:17" ht="180.75">
      <c r="A2425" s="271" t="s">
        <v>19</v>
      </c>
      <c r="B2425" s="286" t="s">
        <v>16</v>
      </c>
      <c r="C2425" s="546"/>
      <c r="D2425" s="546"/>
      <c r="E2425" s="543"/>
      <c r="F2425" s="543"/>
      <c r="G2425" s="274" t="s">
        <v>122</v>
      </c>
      <c r="H2425" s="266" t="s">
        <v>122</v>
      </c>
      <c r="I2425" s="266" t="s">
        <v>123</v>
      </c>
      <c r="J2425" s="265">
        <v>1</v>
      </c>
      <c r="K2425" s="289">
        <v>45323</v>
      </c>
      <c r="L2425" s="289">
        <v>45747</v>
      </c>
      <c r="M2425" s="269">
        <f t="shared" si="99"/>
        <v>60.571428571428569</v>
      </c>
      <c r="N2425" s="300">
        <v>1</v>
      </c>
      <c r="O2425" s="291" t="s">
        <v>1648</v>
      </c>
      <c r="P2425" s="277">
        <f t="shared" si="98"/>
        <v>1</v>
      </c>
      <c r="Q2425" s="278" t="str" cm="1">
        <f t="array" aca="1" ref="Q2425" ca="1">IF(ISNUMBER(P2425),IF(P2425=100%,"CUMPLIDA",IF(AND(ISNUMBER(L2425),ISNUMBER(INDIRECT("FECHA_"&amp;$B2425,1))), IF(L2425&lt;=INDIRECT("FECHA_"&amp;$B2425,1),"INCUMPLIDA","PROCESO"), "VERIFICAR FECHA")),"SIN VALOR AVANCE")</f>
        <v>CUMPLIDA</v>
      </c>
    </row>
    <row r="2426" spans="1:17" ht="75.75">
      <c r="A2426" s="271" t="s">
        <v>19</v>
      </c>
      <c r="B2426" s="286" t="s">
        <v>16</v>
      </c>
      <c r="C2426" s="546"/>
      <c r="D2426" s="546"/>
      <c r="E2426" s="543"/>
      <c r="F2426" s="543"/>
      <c r="G2426" s="274" t="s">
        <v>124</v>
      </c>
      <c r="H2426" s="266" t="s">
        <v>124</v>
      </c>
      <c r="I2426" s="266" t="s">
        <v>125</v>
      </c>
      <c r="J2426" s="265">
        <v>1</v>
      </c>
      <c r="K2426" s="289">
        <v>45231</v>
      </c>
      <c r="L2426" s="289">
        <v>45747</v>
      </c>
      <c r="M2426" s="269">
        <f t="shared" si="99"/>
        <v>73.714285714285708</v>
      </c>
      <c r="N2426" s="300">
        <v>1</v>
      </c>
      <c r="O2426" s="291" t="s">
        <v>1649</v>
      </c>
      <c r="P2426" s="277">
        <f t="shared" si="98"/>
        <v>1</v>
      </c>
      <c r="Q2426" s="278" t="str" cm="1">
        <f t="array" aca="1" ref="Q2426" ca="1">IF(ISNUMBER(P2426),IF(P2426=100%,"CUMPLIDA",IF(AND(ISNUMBER(L2426),ISNUMBER(INDIRECT("FECHA_"&amp;$B2426,1))), IF(L2426&lt;=INDIRECT("FECHA_"&amp;$B2426,1),"INCUMPLIDA","PROCESO"), "VERIFICAR FECHA")),"SIN VALOR AVANCE")</f>
        <v>CUMPLIDA</v>
      </c>
    </row>
    <row r="2427" spans="1:17" ht="225.75">
      <c r="A2427" s="271" t="s">
        <v>19</v>
      </c>
      <c r="B2427" s="286" t="s">
        <v>16</v>
      </c>
      <c r="C2427" s="546"/>
      <c r="D2427" s="546"/>
      <c r="E2427" s="543"/>
      <c r="F2427" s="543"/>
      <c r="G2427" s="274" t="s">
        <v>126</v>
      </c>
      <c r="H2427" s="266" t="s">
        <v>126</v>
      </c>
      <c r="I2427" s="266" t="s">
        <v>127</v>
      </c>
      <c r="J2427" s="265">
        <v>1</v>
      </c>
      <c r="K2427" s="289">
        <v>45231</v>
      </c>
      <c r="L2427" s="289">
        <v>45808</v>
      </c>
      <c r="M2427" s="269">
        <f t="shared" si="99"/>
        <v>82.428571428571431</v>
      </c>
      <c r="N2427" s="300">
        <v>1</v>
      </c>
      <c r="O2427" s="291" t="s">
        <v>1647</v>
      </c>
      <c r="P2427" s="277">
        <f t="shared" si="98"/>
        <v>1</v>
      </c>
      <c r="Q2427" s="278" t="str" cm="1">
        <f t="array" aca="1" ref="Q2427" ca="1">IF(ISNUMBER(P2427),IF(P2427=100%,"CUMPLIDA",IF(AND(ISNUMBER(L2427),ISNUMBER(INDIRECT("FECHA_"&amp;$B2427,1))), IF(L2427&lt;=INDIRECT("FECHA_"&amp;$B2427,1),"INCUMPLIDA","PROCESO"), "VERIFICAR FECHA")),"SIN VALOR AVANCE")</f>
        <v>CUMPLIDA</v>
      </c>
    </row>
    <row r="2428" spans="1:17" ht="75.75">
      <c r="A2428" s="271" t="s">
        <v>19</v>
      </c>
      <c r="B2428" s="286" t="s">
        <v>16</v>
      </c>
      <c r="C2428" s="546"/>
      <c r="D2428" s="546"/>
      <c r="E2428" s="543"/>
      <c r="F2428" s="543"/>
      <c r="G2428" s="274" t="s">
        <v>128</v>
      </c>
      <c r="H2428" s="266" t="s">
        <v>129</v>
      </c>
      <c r="I2428" s="266" t="s">
        <v>130</v>
      </c>
      <c r="J2428" s="265">
        <v>8</v>
      </c>
      <c r="K2428" s="289">
        <v>45809</v>
      </c>
      <c r="L2428" s="289">
        <v>46568</v>
      </c>
      <c r="M2428" s="269">
        <f t="shared" si="99"/>
        <v>108.42857142857143</v>
      </c>
      <c r="N2428" s="300">
        <v>0</v>
      </c>
      <c r="O2428" s="291" t="s">
        <v>1649</v>
      </c>
      <c r="P2428" s="277">
        <f t="shared" si="98"/>
        <v>0</v>
      </c>
      <c r="Q2428" s="278" t="str" cm="1">
        <f t="array" aca="1" ref="Q2428" ca="1">IF(ISNUMBER(P2428),IF(P2428=100%,"CUMPLIDA",IF(AND(ISNUMBER(L2428),ISNUMBER(INDIRECT("FECHA_"&amp;$B2428,1))), IF(L2428&lt;=INDIRECT("FECHA_"&amp;$B2428,1),"INCUMPLIDA","PROCESO"), "VERIFICAR FECHA")),"SIN VALOR AVANCE")</f>
        <v>PROCESO</v>
      </c>
    </row>
    <row r="2429" spans="1:17" ht="180.75">
      <c r="A2429" s="271" t="s">
        <v>19</v>
      </c>
      <c r="B2429" s="286" t="s">
        <v>16</v>
      </c>
      <c r="C2429" s="546"/>
      <c r="D2429" s="546"/>
      <c r="E2429" s="543"/>
      <c r="F2429" s="543"/>
      <c r="G2429" s="274" t="s">
        <v>131</v>
      </c>
      <c r="H2429" s="266" t="s">
        <v>132</v>
      </c>
      <c r="I2429" s="266" t="s">
        <v>133</v>
      </c>
      <c r="J2429" s="265">
        <v>1</v>
      </c>
      <c r="K2429" s="289">
        <v>45809</v>
      </c>
      <c r="L2429" s="289">
        <v>46568</v>
      </c>
      <c r="M2429" s="269">
        <f t="shared" si="99"/>
        <v>108.42857142857143</v>
      </c>
      <c r="N2429" s="300">
        <v>0</v>
      </c>
      <c r="O2429" s="291" t="s">
        <v>1648</v>
      </c>
      <c r="P2429" s="277">
        <f t="shared" si="98"/>
        <v>0</v>
      </c>
      <c r="Q2429" s="278" t="str" cm="1">
        <f t="array" aca="1" ref="Q2429" ca="1">IF(ISNUMBER(P2429),IF(P2429=100%,"CUMPLIDA",IF(AND(ISNUMBER(L2429),ISNUMBER(INDIRECT("FECHA_"&amp;$B2429,1))), IF(L2429&lt;=INDIRECT("FECHA_"&amp;$B2429,1),"INCUMPLIDA","PROCESO"), "VERIFICAR FECHA")),"SIN VALOR AVANCE")</f>
        <v>PROCESO</v>
      </c>
    </row>
    <row r="2430" spans="1:17" ht="225.75">
      <c r="A2430" s="271" t="s">
        <v>19</v>
      </c>
      <c r="B2430" s="286" t="s">
        <v>16</v>
      </c>
      <c r="C2430" s="546"/>
      <c r="D2430" s="546"/>
      <c r="E2430" s="543"/>
      <c r="F2430" s="543"/>
      <c r="G2430" s="274" t="s">
        <v>134</v>
      </c>
      <c r="H2430" s="266" t="s">
        <v>135</v>
      </c>
      <c r="I2430" s="266" t="s">
        <v>136</v>
      </c>
      <c r="J2430" s="265">
        <v>2</v>
      </c>
      <c r="K2430" s="289">
        <v>45809</v>
      </c>
      <c r="L2430" s="289">
        <v>46568</v>
      </c>
      <c r="M2430" s="269">
        <f t="shared" si="99"/>
        <v>108.42857142857143</v>
      </c>
      <c r="N2430" s="300">
        <v>0</v>
      </c>
      <c r="O2430" s="291" t="s">
        <v>1647</v>
      </c>
      <c r="P2430" s="277">
        <f t="shared" si="98"/>
        <v>0</v>
      </c>
      <c r="Q2430" s="278" t="str" cm="1">
        <f t="array" aca="1" ref="Q2430" ca="1">IF(ISNUMBER(P2430),IF(P2430=100%,"CUMPLIDA",IF(AND(ISNUMBER(L2430),ISNUMBER(INDIRECT("FECHA_"&amp;$B2430,1))), IF(L2430&lt;=INDIRECT("FECHA_"&amp;$B2430,1),"INCUMPLIDA","PROCESO"), "VERIFICAR FECHA")),"SIN VALOR AVANCE")</f>
        <v>PROCESO</v>
      </c>
    </row>
    <row r="2431" spans="1:17" ht="105.75">
      <c r="A2431" s="271" t="s">
        <v>19</v>
      </c>
      <c r="B2431" s="286" t="s">
        <v>16</v>
      </c>
      <c r="C2431" s="546"/>
      <c r="D2431" s="546"/>
      <c r="E2431" s="543"/>
      <c r="F2431" s="543"/>
      <c r="G2431" s="315" t="s">
        <v>1650</v>
      </c>
      <c r="H2431" s="316" t="s">
        <v>1650</v>
      </c>
      <c r="I2431" s="316" t="s">
        <v>1651</v>
      </c>
      <c r="J2431" s="270">
        <v>1</v>
      </c>
      <c r="K2431" s="276">
        <v>42795</v>
      </c>
      <c r="L2431" s="276">
        <v>42855</v>
      </c>
      <c r="M2431" s="269">
        <f t="shared" si="99"/>
        <v>8.5714285714285712</v>
      </c>
      <c r="N2431" s="300">
        <v>1</v>
      </c>
      <c r="O2431" s="266" t="s">
        <v>1652</v>
      </c>
      <c r="P2431" s="304">
        <f t="shared" si="98"/>
        <v>1</v>
      </c>
      <c r="Q2431" s="278" t="str" cm="1">
        <f t="array" aca="1" ref="Q2431" ca="1">IF(ISNUMBER(P2431),IF(P2431=100%,"CUMPLIDA",IF(AND(ISNUMBER(L2431),ISNUMBER(INDIRECT("FECHA_"&amp;$B2431,1))), IF(L2431&lt;=INDIRECT("FECHA_"&amp;$B2431,1),"INCUMPLIDA","PROCESO"), "VERIFICAR FECHA")),"SIN VALOR AVANCE")</f>
        <v>CUMPLIDA</v>
      </c>
    </row>
    <row r="2432" spans="1:17" ht="120.75">
      <c r="A2432" s="271" t="s">
        <v>19</v>
      </c>
      <c r="B2432" s="286" t="s">
        <v>16</v>
      </c>
      <c r="C2432" s="546"/>
      <c r="D2432" s="546"/>
      <c r="E2432" s="543"/>
      <c r="F2432" s="543"/>
      <c r="G2432" s="315" t="s">
        <v>1653</v>
      </c>
      <c r="H2432" s="316" t="s">
        <v>1653</v>
      </c>
      <c r="I2432" s="316" t="s">
        <v>1654</v>
      </c>
      <c r="J2432" s="270">
        <v>1</v>
      </c>
      <c r="K2432" s="276">
        <v>42855</v>
      </c>
      <c r="L2432" s="276">
        <v>42916</v>
      </c>
      <c r="M2432" s="269">
        <f t="shared" si="99"/>
        <v>8.7142857142857135</v>
      </c>
      <c r="N2432" s="300">
        <v>1</v>
      </c>
      <c r="O2432" s="266" t="s">
        <v>1655</v>
      </c>
      <c r="P2432" s="304">
        <f t="shared" si="98"/>
        <v>1</v>
      </c>
      <c r="Q2432" s="278" t="str" cm="1">
        <f t="array" aca="1" ref="Q2432" ca="1">IF(ISNUMBER(P2432),IF(P2432=100%,"CUMPLIDA",IF(AND(ISNUMBER(L2432),ISNUMBER(INDIRECT("FECHA_"&amp;$B2432,1))), IF(L2432&lt;=INDIRECT("FECHA_"&amp;$B2432,1),"INCUMPLIDA","PROCESO"), "VERIFICAR FECHA")),"SIN VALOR AVANCE")</f>
        <v>CUMPLIDA</v>
      </c>
    </row>
    <row r="2433" spans="1:17" ht="285.75">
      <c r="A2433" s="271" t="s">
        <v>19</v>
      </c>
      <c r="B2433" s="286" t="s">
        <v>16</v>
      </c>
      <c r="C2433" s="546" t="s">
        <v>1656</v>
      </c>
      <c r="D2433" s="546" t="s">
        <v>1657</v>
      </c>
      <c r="E2433" s="543" t="s">
        <v>1658</v>
      </c>
      <c r="F2433" s="543" t="s">
        <v>1659</v>
      </c>
      <c r="G2433" s="551" t="s">
        <v>287</v>
      </c>
      <c r="H2433" s="285" t="s">
        <v>227</v>
      </c>
      <c r="I2433" s="266" t="s">
        <v>228</v>
      </c>
      <c r="J2433" s="270">
        <v>1</v>
      </c>
      <c r="K2433" s="276">
        <v>45231</v>
      </c>
      <c r="L2433" s="276">
        <v>45504</v>
      </c>
      <c r="M2433" s="269">
        <f t="shared" si="99"/>
        <v>39</v>
      </c>
      <c r="N2433" s="300">
        <v>1</v>
      </c>
      <c r="O2433" s="291" t="s">
        <v>229</v>
      </c>
      <c r="P2433" s="277">
        <f t="shared" si="98"/>
        <v>1</v>
      </c>
      <c r="Q2433" s="278" t="str" cm="1">
        <f t="array" aca="1" ref="Q2433" ca="1">IF(ISNUMBER(P2433),IF(P2433=100%,"CUMPLIDA",IF(AND(ISNUMBER(L2433),ISNUMBER(INDIRECT("FECHA_"&amp;$B2433,1))), IF(L2433&lt;=INDIRECT("FECHA_"&amp;$B2433,1),"INCUMPLIDA","PROCESO"), "VERIFICAR FECHA")),"SIN VALOR AVANCE")</f>
        <v>CUMPLIDA</v>
      </c>
    </row>
    <row r="2434" spans="1:17" ht="225.75">
      <c r="A2434" s="271" t="s">
        <v>19</v>
      </c>
      <c r="B2434" s="286" t="s">
        <v>16</v>
      </c>
      <c r="C2434" s="546"/>
      <c r="D2434" s="546"/>
      <c r="E2434" s="543"/>
      <c r="F2434" s="543"/>
      <c r="G2434" s="551"/>
      <c r="H2434" s="285" t="s">
        <v>230</v>
      </c>
      <c r="I2434" s="266" t="s">
        <v>231</v>
      </c>
      <c r="J2434" s="270">
        <v>1</v>
      </c>
      <c r="K2434" s="276">
        <v>45231</v>
      </c>
      <c r="L2434" s="276">
        <v>45504</v>
      </c>
      <c r="M2434" s="269">
        <f t="shared" si="99"/>
        <v>39</v>
      </c>
      <c r="N2434" s="300">
        <v>1</v>
      </c>
      <c r="O2434" s="291" t="s">
        <v>1660</v>
      </c>
      <c r="P2434" s="277">
        <f t="shared" si="98"/>
        <v>1</v>
      </c>
      <c r="Q2434" s="278" t="str" cm="1">
        <f t="array" aca="1" ref="Q2434" ca="1">IF(ISNUMBER(P2434),IF(P2434=100%,"CUMPLIDA",IF(AND(ISNUMBER(L2434),ISNUMBER(INDIRECT("FECHA_"&amp;$B2434,1))), IF(L2434&lt;=INDIRECT("FECHA_"&amp;$B2434,1),"INCUMPLIDA","PROCESO"), "VERIFICAR FECHA")),"SIN VALOR AVANCE")</f>
        <v>CUMPLIDA</v>
      </c>
    </row>
    <row r="2435" spans="1:17" ht="180.75">
      <c r="A2435" s="271" t="s">
        <v>19</v>
      </c>
      <c r="B2435" s="286" t="s">
        <v>16</v>
      </c>
      <c r="C2435" s="546"/>
      <c r="D2435" s="546"/>
      <c r="E2435" s="543"/>
      <c r="F2435" s="543"/>
      <c r="G2435" s="274" t="s">
        <v>117</v>
      </c>
      <c r="H2435" s="266" t="s">
        <v>118</v>
      </c>
      <c r="I2435" s="266" t="s">
        <v>119</v>
      </c>
      <c r="J2435" s="265">
        <v>1</v>
      </c>
      <c r="K2435" s="289">
        <v>45323</v>
      </c>
      <c r="L2435" s="289">
        <v>45747</v>
      </c>
      <c r="M2435" s="269">
        <f t="shared" si="99"/>
        <v>60.571428571428569</v>
      </c>
      <c r="N2435" s="300">
        <v>1</v>
      </c>
      <c r="O2435" s="291" t="s">
        <v>1661</v>
      </c>
      <c r="P2435" s="277">
        <f t="shared" si="98"/>
        <v>1</v>
      </c>
      <c r="Q2435" s="278" t="str" cm="1">
        <f t="array" aca="1" ref="Q2435" ca="1">IF(ISNUMBER(P2435),IF(P2435=100%,"CUMPLIDA",IF(AND(ISNUMBER(L2435),ISNUMBER(INDIRECT("FECHA_"&amp;$B2435,1))), IF(L2435&lt;=INDIRECT("FECHA_"&amp;$B2435,1),"INCUMPLIDA","PROCESO"), "VERIFICAR FECHA")),"SIN VALOR AVANCE")</f>
        <v>CUMPLIDA</v>
      </c>
    </row>
    <row r="2436" spans="1:17" ht="75.75">
      <c r="A2436" s="271" t="s">
        <v>19</v>
      </c>
      <c r="B2436" s="286" t="s">
        <v>16</v>
      </c>
      <c r="C2436" s="546"/>
      <c r="D2436" s="546"/>
      <c r="E2436" s="543"/>
      <c r="F2436" s="543"/>
      <c r="G2436" s="274" t="s">
        <v>120</v>
      </c>
      <c r="H2436" s="266" t="s">
        <v>120</v>
      </c>
      <c r="I2436" s="266" t="s">
        <v>121</v>
      </c>
      <c r="J2436" s="265">
        <v>1</v>
      </c>
      <c r="K2436" s="289">
        <v>45323</v>
      </c>
      <c r="L2436" s="289">
        <v>45747</v>
      </c>
      <c r="M2436" s="269">
        <f t="shared" si="99"/>
        <v>60.571428571428569</v>
      </c>
      <c r="N2436" s="300">
        <v>1</v>
      </c>
      <c r="O2436" s="291" t="s">
        <v>1649</v>
      </c>
      <c r="P2436" s="277">
        <f t="shared" si="98"/>
        <v>1</v>
      </c>
      <c r="Q2436" s="278" t="str" cm="1">
        <f t="array" aca="1" ref="Q2436" ca="1">IF(ISNUMBER(P2436),IF(P2436=100%,"CUMPLIDA",IF(AND(ISNUMBER(L2436),ISNUMBER(INDIRECT("FECHA_"&amp;$B2436,1))), IF(L2436&lt;=INDIRECT("FECHA_"&amp;$B2436,1),"INCUMPLIDA","PROCESO"), "VERIFICAR FECHA")),"SIN VALOR AVANCE")</f>
        <v>CUMPLIDA</v>
      </c>
    </row>
    <row r="2437" spans="1:17" ht="75.75">
      <c r="A2437" s="271" t="s">
        <v>19</v>
      </c>
      <c r="B2437" s="286" t="s">
        <v>16</v>
      </c>
      <c r="C2437" s="546"/>
      <c r="D2437" s="546"/>
      <c r="E2437" s="543"/>
      <c r="F2437" s="543"/>
      <c r="G2437" s="274" t="s">
        <v>194</v>
      </c>
      <c r="H2437" s="266" t="s">
        <v>195</v>
      </c>
      <c r="I2437" s="266" t="s">
        <v>196</v>
      </c>
      <c r="J2437" s="265">
        <v>1</v>
      </c>
      <c r="K2437" s="289">
        <v>45231</v>
      </c>
      <c r="L2437" s="289">
        <v>45747</v>
      </c>
      <c r="M2437" s="269">
        <f t="shared" si="99"/>
        <v>73.714285714285708</v>
      </c>
      <c r="N2437" s="300">
        <v>1</v>
      </c>
      <c r="O2437" s="291" t="s">
        <v>1649</v>
      </c>
      <c r="P2437" s="277">
        <f t="shared" si="98"/>
        <v>1</v>
      </c>
      <c r="Q2437" s="278" t="str" cm="1">
        <f t="array" aca="1" ref="Q2437" ca="1">IF(ISNUMBER(P2437),IF(P2437=100%,"CUMPLIDA",IF(AND(ISNUMBER(L2437),ISNUMBER(INDIRECT("FECHA_"&amp;$B2437,1))), IF(L2437&lt;=INDIRECT("FECHA_"&amp;$B2437,1),"INCUMPLIDA","PROCESO"), "VERIFICAR FECHA")),"SIN VALOR AVANCE")</f>
        <v>CUMPLIDA</v>
      </c>
    </row>
    <row r="2438" spans="1:17" ht="180.75">
      <c r="A2438" s="271" t="s">
        <v>19</v>
      </c>
      <c r="B2438" s="286" t="s">
        <v>16</v>
      </c>
      <c r="C2438" s="546"/>
      <c r="D2438" s="546"/>
      <c r="E2438" s="543"/>
      <c r="F2438" s="543"/>
      <c r="G2438" s="274" t="s">
        <v>122</v>
      </c>
      <c r="H2438" s="266" t="s">
        <v>122</v>
      </c>
      <c r="I2438" s="266" t="s">
        <v>123</v>
      </c>
      <c r="J2438" s="265">
        <v>1</v>
      </c>
      <c r="K2438" s="289">
        <v>45323</v>
      </c>
      <c r="L2438" s="289">
        <v>45747</v>
      </c>
      <c r="M2438" s="269">
        <f t="shared" si="99"/>
        <v>60.571428571428569</v>
      </c>
      <c r="N2438" s="300">
        <v>1</v>
      </c>
      <c r="O2438" s="291" t="s">
        <v>1661</v>
      </c>
      <c r="P2438" s="277">
        <f t="shared" si="98"/>
        <v>1</v>
      </c>
      <c r="Q2438" s="278" t="str" cm="1">
        <f t="array" aca="1" ref="Q2438" ca="1">IF(ISNUMBER(P2438),IF(P2438=100%,"CUMPLIDA",IF(AND(ISNUMBER(L2438),ISNUMBER(INDIRECT("FECHA_"&amp;$B2438,1))), IF(L2438&lt;=INDIRECT("FECHA_"&amp;$B2438,1),"INCUMPLIDA","PROCESO"), "VERIFICAR FECHA")),"SIN VALOR AVANCE")</f>
        <v>CUMPLIDA</v>
      </c>
    </row>
    <row r="2439" spans="1:17" ht="75.75">
      <c r="A2439" s="271" t="s">
        <v>19</v>
      </c>
      <c r="B2439" s="286" t="s">
        <v>16</v>
      </c>
      <c r="C2439" s="546"/>
      <c r="D2439" s="546"/>
      <c r="E2439" s="543"/>
      <c r="F2439" s="543"/>
      <c r="G2439" s="274" t="s">
        <v>124</v>
      </c>
      <c r="H2439" s="266" t="s">
        <v>124</v>
      </c>
      <c r="I2439" s="266" t="s">
        <v>125</v>
      </c>
      <c r="J2439" s="265">
        <v>1</v>
      </c>
      <c r="K2439" s="289">
        <v>45231</v>
      </c>
      <c r="L2439" s="289">
        <v>45747</v>
      </c>
      <c r="M2439" s="269">
        <f t="shared" si="99"/>
        <v>73.714285714285708</v>
      </c>
      <c r="N2439" s="300">
        <v>1</v>
      </c>
      <c r="O2439" s="291" t="s">
        <v>1649</v>
      </c>
      <c r="P2439" s="277">
        <f t="shared" si="98"/>
        <v>1</v>
      </c>
      <c r="Q2439" s="278" t="str" cm="1">
        <f t="array" aca="1" ref="Q2439" ca="1">IF(ISNUMBER(P2439),IF(P2439=100%,"CUMPLIDA",IF(AND(ISNUMBER(L2439),ISNUMBER(INDIRECT("FECHA_"&amp;$B2439,1))), IF(L2439&lt;=INDIRECT("FECHA_"&amp;$B2439,1),"INCUMPLIDA","PROCESO"), "VERIFICAR FECHA")),"SIN VALOR AVANCE")</f>
        <v>CUMPLIDA</v>
      </c>
    </row>
    <row r="2440" spans="1:17" ht="225.75">
      <c r="A2440" s="271" t="s">
        <v>19</v>
      </c>
      <c r="B2440" s="286" t="s">
        <v>16</v>
      </c>
      <c r="C2440" s="546"/>
      <c r="D2440" s="546"/>
      <c r="E2440" s="543"/>
      <c r="F2440" s="543"/>
      <c r="G2440" s="274" t="s">
        <v>126</v>
      </c>
      <c r="H2440" s="266" t="s">
        <v>126</v>
      </c>
      <c r="I2440" s="266" t="s">
        <v>127</v>
      </c>
      <c r="J2440" s="265">
        <v>1</v>
      </c>
      <c r="K2440" s="289">
        <v>45231</v>
      </c>
      <c r="L2440" s="289">
        <v>45808</v>
      </c>
      <c r="M2440" s="269">
        <f t="shared" si="99"/>
        <v>82.428571428571431</v>
      </c>
      <c r="N2440" s="300">
        <v>1</v>
      </c>
      <c r="O2440" s="291" t="s">
        <v>1660</v>
      </c>
      <c r="P2440" s="277">
        <f t="shared" si="98"/>
        <v>1</v>
      </c>
      <c r="Q2440" s="278" t="str" cm="1">
        <f t="array" aca="1" ref="Q2440" ca="1">IF(ISNUMBER(P2440),IF(P2440=100%,"CUMPLIDA",IF(AND(ISNUMBER(L2440),ISNUMBER(INDIRECT("FECHA_"&amp;$B2440,1))), IF(L2440&lt;=INDIRECT("FECHA_"&amp;$B2440,1),"INCUMPLIDA","PROCESO"), "VERIFICAR FECHA")),"SIN VALOR AVANCE")</f>
        <v>CUMPLIDA</v>
      </c>
    </row>
    <row r="2441" spans="1:17" ht="75.75">
      <c r="A2441" s="271" t="s">
        <v>19</v>
      </c>
      <c r="B2441" s="286" t="s">
        <v>16</v>
      </c>
      <c r="C2441" s="546"/>
      <c r="D2441" s="546"/>
      <c r="E2441" s="543"/>
      <c r="F2441" s="543"/>
      <c r="G2441" s="274" t="s">
        <v>128</v>
      </c>
      <c r="H2441" s="266" t="s">
        <v>129</v>
      </c>
      <c r="I2441" s="266" t="s">
        <v>130</v>
      </c>
      <c r="J2441" s="265">
        <v>8</v>
      </c>
      <c r="K2441" s="289">
        <v>45809</v>
      </c>
      <c r="L2441" s="289">
        <v>46568</v>
      </c>
      <c r="M2441" s="269">
        <f t="shared" si="99"/>
        <v>108.42857142857143</v>
      </c>
      <c r="N2441" s="300">
        <v>0</v>
      </c>
      <c r="O2441" s="291" t="s">
        <v>1649</v>
      </c>
      <c r="P2441" s="277">
        <f t="shared" si="98"/>
        <v>0</v>
      </c>
      <c r="Q2441" s="278" t="str" cm="1">
        <f t="array" aca="1" ref="Q2441" ca="1">IF(ISNUMBER(P2441),IF(P2441=100%,"CUMPLIDA",IF(AND(ISNUMBER(L2441),ISNUMBER(INDIRECT("FECHA_"&amp;$B2441,1))), IF(L2441&lt;=INDIRECT("FECHA_"&amp;$B2441,1),"INCUMPLIDA","PROCESO"), "VERIFICAR FECHA")),"SIN VALOR AVANCE")</f>
        <v>PROCESO</v>
      </c>
    </row>
    <row r="2442" spans="1:17" ht="180.75">
      <c r="A2442" s="271" t="s">
        <v>19</v>
      </c>
      <c r="B2442" s="286" t="s">
        <v>16</v>
      </c>
      <c r="C2442" s="546"/>
      <c r="D2442" s="546"/>
      <c r="E2442" s="543"/>
      <c r="F2442" s="543"/>
      <c r="G2442" s="274" t="s">
        <v>131</v>
      </c>
      <c r="H2442" s="266" t="s">
        <v>132</v>
      </c>
      <c r="I2442" s="266" t="s">
        <v>133</v>
      </c>
      <c r="J2442" s="265">
        <v>1</v>
      </c>
      <c r="K2442" s="289">
        <v>45809</v>
      </c>
      <c r="L2442" s="289">
        <v>46568</v>
      </c>
      <c r="M2442" s="269">
        <f t="shared" si="99"/>
        <v>108.42857142857143</v>
      </c>
      <c r="N2442" s="300">
        <v>0</v>
      </c>
      <c r="O2442" s="291" t="s">
        <v>1661</v>
      </c>
      <c r="P2442" s="277">
        <f t="shared" si="98"/>
        <v>0</v>
      </c>
      <c r="Q2442" s="278" t="str" cm="1">
        <f t="array" aca="1" ref="Q2442" ca="1">IF(ISNUMBER(P2442),IF(P2442=100%,"CUMPLIDA",IF(AND(ISNUMBER(L2442),ISNUMBER(INDIRECT("FECHA_"&amp;$B2442,1))), IF(L2442&lt;=INDIRECT("FECHA_"&amp;$B2442,1),"INCUMPLIDA","PROCESO"), "VERIFICAR FECHA")),"SIN VALOR AVANCE")</f>
        <v>PROCESO</v>
      </c>
    </row>
    <row r="2443" spans="1:17" ht="225.75">
      <c r="A2443" s="271" t="s">
        <v>19</v>
      </c>
      <c r="B2443" s="286" t="s">
        <v>16</v>
      </c>
      <c r="C2443" s="546"/>
      <c r="D2443" s="546"/>
      <c r="E2443" s="543"/>
      <c r="F2443" s="543"/>
      <c r="G2443" s="274" t="s">
        <v>134</v>
      </c>
      <c r="H2443" s="266" t="s">
        <v>135</v>
      </c>
      <c r="I2443" s="266" t="s">
        <v>136</v>
      </c>
      <c r="J2443" s="265">
        <v>2</v>
      </c>
      <c r="K2443" s="289">
        <v>45809</v>
      </c>
      <c r="L2443" s="289">
        <v>46568</v>
      </c>
      <c r="M2443" s="269">
        <f t="shared" si="99"/>
        <v>108.42857142857143</v>
      </c>
      <c r="N2443" s="300">
        <v>0</v>
      </c>
      <c r="O2443" s="291" t="s">
        <v>1660</v>
      </c>
      <c r="P2443" s="277">
        <f t="shared" si="98"/>
        <v>0</v>
      </c>
      <c r="Q2443" s="278" t="str" cm="1">
        <f t="array" aca="1" ref="Q2443" ca="1">IF(ISNUMBER(P2443),IF(P2443=100%,"CUMPLIDA",IF(AND(ISNUMBER(L2443),ISNUMBER(INDIRECT("FECHA_"&amp;$B2443,1))), IF(L2443&lt;=INDIRECT("FECHA_"&amp;$B2443,1),"INCUMPLIDA","PROCESO"), "VERIFICAR FECHA")),"SIN VALOR AVANCE")</f>
        <v>PROCESO</v>
      </c>
    </row>
    <row r="2444" spans="1:17" ht="286.5">
      <c r="A2444" s="271" t="s">
        <v>19</v>
      </c>
      <c r="B2444" s="286" t="s">
        <v>16</v>
      </c>
      <c r="C2444" s="546" t="s">
        <v>1662</v>
      </c>
      <c r="D2444" s="546" t="s">
        <v>1663</v>
      </c>
      <c r="E2444" s="543" t="s">
        <v>1664</v>
      </c>
      <c r="F2444" s="543" t="s">
        <v>1665</v>
      </c>
      <c r="G2444" s="273" t="s">
        <v>1666</v>
      </c>
      <c r="H2444" s="317" t="s">
        <v>1666</v>
      </c>
      <c r="I2444" s="279" t="s">
        <v>1667</v>
      </c>
      <c r="J2444" s="270">
        <v>1</v>
      </c>
      <c r="K2444" s="276">
        <v>45139</v>
      </c>
      <c r="L2444" s="276">
        <v>45716</v>
      </c>
      <c r="M2444" s="269">
        <f t="shared" si="99"/>
        <v>82.428571428571431</v>
      </c>
      <c r="N2444" s="300">
        <v>1</v>
      </c>
      <c r="O2444" s="317" t="s">
        <v>1668</v>
      </c>
      <c r="P2444" s="304">
        <f t="shared" si="98"/>
        <v>1</v>
      </c>
      <c r="Q2444" s="278" t="str" cm="1">
        <f t="array" aca="1" ref="Q2444" ca="1">IF(ISNUMBER(P2444),IF(P2444=100%,"CUMPLIDA",IF(AND(ISNUMBER(L2444),ISNUMBER(INDIRECT("FECHA_"&amp;$B2444,1))), IF(L2444&lt;=INDIRECT("FECHA_"&amp;$B2444,1),"INCUMPLIDA","PROCESO"), "VERIFICAR FECHA")),"SIN VALOR AVANCE")</f>
        <v>CUMPLIDA</v>
      </c>
    </row>
    <row r="2445" spans="1:17" ht="135.75">
      <c r="A2445" s="271" t="s">
        <v>19</v>
      </c>
      <c r="B2445" s="286" t="s">
        <v>16</v>
      </c>
      <c r="C2445" s="546"/>
      <c r="D2445" s="546"/>
      <c r="E2445" s="543"/>
      <c r="F2445" s="543"/>
      <c r="G2445" s="273" t="s">
        <v>1669</v>
      </c>
      <c r="H2445" s="317" t="s">
        <v>1669</v>
      </c>
      <c r="I2445" s="317" t="s">
        <v>1670</v>
      </c>
      <c r="J2445" s="270">
        <v>1</v>
      </c>
      <c r="K2445" s="276">
        <v>45139</v>
      </c>
      <c r="L2445" s="276">
        <v>45351</v>
      </c>
      <c r="M2445" s="269">
        <f t="shared" si="99"/>
        <v>30.285714285714285</v>
      </c>
      <c r="N2445" s="300">
        <v>1</v>
      </c>
      <c r="O2445" s="317" t="s">
        <v>1671</v>
      </c>
      <c r="P2445" s="304">
        <f t="shared" si="98"/>
        <v>1</v>
      </c>
      <c r="Q2445" s="278" t="str" cm="1">
        <f t="array" aca="1" ref="Q2445" ca="1">IF(ISNUMBER(P2445),IF(P2445=100%,"CUMPLIDA",IF(AND(ISNUMBER(L2445),ISNUMBER(INDIRECT("FECHA_"&amp;$B2445,1))), IF(L2445&lt;=INDIRECT("FECHA_"&amp;$B2445,1),"INCUMPLIDA","PROCESO"), "VERIFICAR FECHA")),"SIN VALOR AVANCE")</f>
        <v>CUMPLIDA</v>
      </c>
    </row>
    <row r="2446" spans="1:17" ht="135.75">
      <c r="A2446" s="271" t="s">
        <v>19</v>
      </c>
      <c r="B2446" s="286" t="s">
        <v>16</v>
      </c>
      <c r="C2446" s="546"/>
      <c r="D2446" s="546"/>
      <c r="E2446" s="543"/>
      <c r="F2446" s="543"/>
      <c r="G2446" s="273" t="s">
        <v>1672</v>
      </c>
      <c r="H2446" s="317" t="s">
        <v>1672</v>
      </c>
      <c r="I2446" s="317" t="s">
        <v>1673</v>
      </c>
      <c r="J2446" s="270">
        <v>6</v>
      </c>
      <c r="K2446" s="276">
        <v>45139</v>
      </c>
      <c r="L2446" s="276">
        <v>45351</v>
      </c>
      <c r="M2446" s="269">
        <f t="shared" si="99"/>
        <v>30.285714285714285</v>
      </c>
      <c r="N2446" s="300">
        <v>6</v>
      </c>
      <c r="O2446" s="317" t="s">
        <v>1671</v>
      </c>
      <c r="P2446" s="304">
        <f t="shared" si="98"/>
        <v>1</v>
      </c>
      <c r="Q2446" s="278" t="str" cm="1">
        <f t="array" aca="1" ref="Q2446" ca="1">IF(ISNUMBER(P2446),IF(P2446=100%,"CUMPLIDA",IF(AND(ISNUMBER(L2446),ISNUMBER(INDIRECT("FECHA_"&amp;$B2446,1))), IF(L2446&lt;=INDIRECT("FECHA_"&amp;$B2446,1),"INCUMPLIDA","PROCESO"), "VERIFICAR FECHA")),"SIN VALOR AVANCE")</f>
        <v>CUMPLIDA</v>
      </c>
    </row>
    <row r="2447" spans="1:17" ht="255.75">
      <c r="A2447" s="271" t="s">
        <v>19</v>
      </c>
      <c r="B2447" s="286" t="s">
        <v>16</v>
      </c>
      <c r="C2447" s="546"/>
      <c r="D2447" s="546"/>
      <c r="E2447" s="543"/>
      <c r="F2447" s="543"/>
      <c r="G2447" s="273" t="s">
        <v>1674</v>
      </c>
      <c r="H2447" s="317" t="s">
        <v>1674</v>
      </c>
      <c r="I2447" s="317" t="s">
        <v>1675</v>
      </c>
      <c r="J2447" s="304">
        <v>1</v>
      </c>
      <c r="K2447" s="276">
        <v>45139</v>
      </c>
      <c r="L2447" s="276">
        <v>45351</v>
      </c>
      <c r="M2447" s="269">
        <f t="shared" si="99"/>
        <v>30.285714285714285</v>
      </c>
      <c r="N2447" s="306">
        <v>1</v>
      </c>
      <c r="O2447" s="317" t="s">
        <v>1676</v>
      </c>
      <c r="P2447" s="304">
        <f t="shared" si="98"/>
        <v>1</v>
      </c>
      <c r="Q2447" s="278" t="str" cm="1">
        <f t="array" aca="1" ref="Q2447" ca="1">IF(ISNUMBER(P2447),IF(P2447=100%,"CUMPLIDA",IF(AND(ISNUMBER(L2447),ISNUMBER(INDIRECT("FECHA_"&amp;$B2447,1))), IF(L2447&lt;=INDIRECT("FECHA_"&amp;$B2447,1),"INCUMPLIDA","PROCESO"), "VERIFICAR FECHA")),"SIN VALOR AVANCE")</f>
        <v>CUMPLIDA</v>
      </c>
    </row>
    <row r="2448" spans="1:17" ht="270.75">
      <c r="A2448" s="271" t="s">
        <v>19</v>
      </c>
      <c r="B2448" s="286" t="s">
        <v>16</v>
      </c>
      <c r="C2448" s="546"/>
      <c r="D2448" s="546"/>
      <c r="E2448" s="543"/>
      <c r="F2448" s="543"/>
      <c r="G2448" s="273" t="s">
        <v>553</v>
      </c>
      <c r="H2448" s="317" t="s">
        <v>553</v>
      </c>
      <c r="I2448" s="317" t="s">
        <v>447</v>
      </c>
      <c r="J2448" s="270">
        <v>1</v>
      </c>
      <c r="K2448" s="276">
        <v>45306</v>
      </c>
      <c r="L2448" s="276">
        <v>45504</v>
      </c>
      <c r="M2448" s="269">
        <f t="shared" si="99"/>
        <v>28.285714285714285</v>
      </c>
      <c r="N2448" s="300">
        <v>1</v>
      </c>
      <c r="O2448" s="317" t="s">
        <v>1677</v>
      </c>
      <c r="P2448" s="304">
        <f t="shared" si="98"/>
        <v>1</v>
      </c>
      <c r="Q2448" s="278" t="str" cm="1">
        <f t="array" aca="1" ref="Q2448" ca="1">IF(ISNUMBER(P2448),IF(P2448=100%,"CUMPLIDA",IF(AND(ISNUMBER(L2448),ISNUMBER(INDIRECT("FECHA_"&amp;$B2448,1))), IF(L2448&lt;=INDIRECT("FECHA_"&amp;$B2448,1),"INCUMPLIDA","PROCESO"), "VERIFICAR FECHA")),"SIN VALOR AVANCE")</f>
        <v>CUMPLIDA</v>
      </c>
    </row>
    <row r="2449" spans="1:17" ht="195.75">
      <c r="A2449" s="271" t="s">
        <v>19</v>
      </c>
      <c r="B2449" s="286" t="s">
        <v>16</v>
      </c>
      <c r="C2449" s="546"/>
      <c r="D2449" s="546"/>
      <c r="E2449" s="543"/>
      <c r="F2449" s="543"/>
      <c r="G2449" s="273" t="s">
        <v>1678</v>
      </c>
      <c r="H2449" s="317" t="s">
        <v>1678</v>
      </c>
      <c r="I2449" s="317" t="s">
        <v>555</v>
      </c>
      <c r="J2449" s="270">
        <v>1</v>
      </c>
      <c r="K2449" s="276">
        <v>45505</v>
      </c>
      <c r="L2449" s="276">
        <v>45596</v>
      </c>
      <c r="M2449" s="269">
        <f t="shared" si="99"/>
        <v>13</v>
      </c>
      <c r="N2449" s="300">
        <v>1</v>
      </c>
      <c r="O2449" s="317" t="s">
        <v>1679</v>
      </c>
      <c r="P2449" s="304">
        <f t="shared" ref="P2449:P2512" si="100">N2449/J2449</f>
        <v>1</v>
      </c>
      <c r="Q2449" s="278" t="str" cm="1">
        <f t="array" aca="1" ref="Q2449" ca="1">IF(ISNUMBER(P2449),IF(P2449=100%,"CUMPLIDA",IF(AND(ISNUMBER(L2449),ISNUMBER(INDIRECT("FECHA_"&amp;$B2449,1))), IF(L2449&lt;=INDIRECT("FECHA_"&amp;$B2449,1),"INCUMPLIDA","PROCESO"), "VERIFICAR FECHA")),"SIN VALOR AVANCE")</f>
        <v>CUMPLIDA</v>
      </c>
    </row>
    <row r="2450" spans="1:17" ht="195.75">
      <c r="A2450" s="271" t="s">
        <v>19</v>
      </c>
      <c r="B2450" s="286" t="s">
        <v>16</v>
      </c>
      <c r="C2450" s="546"/>
      <c r="D2450" s="546"/>
      <c r="E2450" s="543"/>
      <c r="F2450" s="543"/>
      <c r="G2450" s="273" t="s">
        <v>556</v>
      </c>
      <c r="H2450" s="317" t="s">
        <v>556</v>
      </c>
      <c r="I2450" s="317" t="s">
        <v>557</v>
      </c>
      <c r="J2450" s="270">
        <v>1</v>
      </c>
      <c r="K2450" s="276">
        <v>45597</v>
      </c>
      <c r="L2450" s="276">
        <v>45869</v>
      </c>
      <c r="M2450" s="269">
        <f t="shared" si="99"/>
        <v>38.857142857142854</v>
      </c>
      <c r="N2450" s="300">
        <v>0</v>
      </c>
      <c r="O2450" s="317" t="s">
        <v>1680</v>
      </c>
      <c r="P2450" s="304">
        <f t="shared" si="100"/>
        <v>0</v>
      </c>
      <c r="Q2450" s="278" t="str" cm="1">
        <f t="array" aca="1" ref="Q2450" ca="1">IF(ISNUMBER(P2450),IF(P2450=100%,"CUMPLIDA",IF(AND(ISNUMBER(L2450),ISNUMBER(INDIRECT("FECHA_"&amp;$B2450,1))), IF(L2450&lt;=INDIRECT("FECHA_"&amp;$B2450,1),"INCUMPLIDA","PROCESO"), "VERIFICAR FECHA")),"SIN VALOR AVANCE")</f>
        <v>PROCESO</v>
      </c>
    </row>
    <row r="2451" spans="1:17" ht="195.75">
      <c r="A2451" s="271" t="s">
        <v>19</v>
      </c>
      <c r="B2451" s="286" t="s">
        <v>16</v>
      </c>
      <c r="C2451" s="546"/>
      <c r="D2451" s="546"/>
      <c r="E2451" s="543"/>
      <c r="F2451" s="543"/>
      <c r="G2451" s="273" t="s">
        <v>558</v>
      </c>
      <c r="H2451" s="317" t="s">
        <v>558</v>
      </c>
      <c r="I2451" s="317" t="s">
        <v>559</v>
      </c>
      <c r="J2451" s="304">
        <v>1</v>
      </c>
      <c r="K2451" s="276">
        <v>45870</v>
      </c>
      <c r="L2451" s="276">
        <v>46112</v>
      </c>
      <c r="M2451" s="269">
        <f t="shared" si="99"/>
        <v>34.571428571428569</v>
      </c>
      <c r="N2451" s="306">
        <v>0</v>
      </c>
      <c r="O2451" s="317" t="s">
        <v>1681</v>
      </c>
      <c r="P2451" s="304">
        <f t="shared" si="100"/>
        <v>0</v>
      </c>
      <c r="Q2451" s="278" t="str" cm="1">
        <f t="array" aca="1" ref="Q2451" ca="1">IF(ISNUMBER(P2451),IF(P2451=100%,"CUMPLIDA",IF(AND(ISNUMBER(L2451),ISNUMBER(INDIRECT("FECHA_"&amp;$B2451,1))), IF(L2451&lt;=INDIRECT("FECHA_"&amp;$B2451,1),"INCUMPLIDA","PROCESO"), "VERIFICAR FECHA")),"SIN VALOR AVANCE")</f>
        <v>PROCESO</v>
      </c>
    </row>
    <row r="2452" spans="1:17" ht="285.75">
      <c r="A2452" s="271" t="s">
        <v>19</v>
      </c>
      <c r="B2452" s="286" t="s">
        <v>16</v>
      </c>
      <c r="C2452" s="546"/>
      <c r="D2452" s="546"/>
      <c r="E2452" s="543"/>
      <c r="F2452" s="543"/>
      <c r="G2452" s="274" t="s">
        <v>287</v>
      </c>
      <c r="H2452" s="285" t="s">
        <v>227</v>
      </c>
      <c r="I2452" s="266" t="s">
        <v>228</v>
      </c>
      <c r="J2452" s="270">
        <v>1</v>
      </c>
      <c r="K2452" s="276">
        <v>45231</v>
      </c>
      <c r="L2452" s="276">
        <v>45504</v>
      </c>
      <c r="M2452" s="269">
        <f t="shared" si="99"/>
        <v>39</v>
      </c>
      <c r="N2452" s="300">
        <v>1</v>
      </c>
      <c r="O2452" s="291" t="s">
        <v>1682</v>
      </c>
      <c r="P2452" s="277">
        <f t="shared" si="100"/>
        <v>1</v>
      </c>
      <c r="Q2452" s="278" t="str" cm="1">
        <f t="array" aca="1" ref="Q2452" ca="1">IF(ISNUMBER(P2452),IF(P2452=100%,"CUMPLIDA",IF(AND(ISNUMBER(L2452),ISNUMBER(INDIRECT("FECHA_"&amp;$B2452,1))), IF(L2452&lt;=INDIRECT("FECHA_"&amp;$B2452,1),"INCUMPLIDA","PROCESO"), "VERIFICAR FECHA")),"SIN VALOR AVANCE")</f>
        <v>CUMPLIDA</v>
      </c>
    </row>
    <row r="2453" spans="1:17" ht="225.75">
      <c r="A2453" s="271" t="s">
        <v>19</v>
      </c>
      <c r="B2453" s="286" t="s">
        <v>16</v>
      </c>
      <c r="C2453" s="546"/>
      <c r="D2453" s="546"/>
      <c r="E2453" s="543"/>
      <c r="F2453" s="543"/>
      <c r="G2453" s="274" t="s">
        <v>287</v>
      </c>
      <c r="H2453" s="285" t="s">
        <v>230</v>
      </c>
      <c r="I2453" s="266" t="s">
        <v>231</v>
      </c>
      <c r="J2453" s="270">
        <v>1</v>
      </c>
      <c r="K2453" s="276">
        <v>45231</v>
      </c>
      <c r="L2453" s="276">
        <v>45504</v>
      </c>
      <c r="M2453" s="269">
        <f t="shared" si="99"/>
        <v>39</v>
      </c>
      <c r="N2453" s="300">
        <v>1</v>
      </c>
      <c r="O2453" s="291" t="s">
        <v>1660</v>
      </c>
      <c r="P2453" s="277">
        <f t="shared" si="100"/>
        <v>1</v>
      </c>
      <c r="Q2453" s="278" t="str" cm="1">
        <f t="array" aca="1" ref="Q2453" ca="1">IF(ISNUMBER(P2453),IF(P2453=100%,"CUMPLIDA",IF(AND(ISNUMBER(L2453),ISNUMBER(INDIRECT("FECHA_"&amp;$B2453,1))), IF(L2453&lt;=INDIRECT("FECHA_"&amp;$B2453,1),"INCUMPLIDA","PROCESO"), "VERIFICAR FECHA")),"SIN VALOR AVANCE")</f>
        <v>CUMPLIDA</v>
      </c>
    </row>
    <row r="2454" spans="1:17" ht="180.75">
      <c r="A2454" s="271" t="s">
        <v>19</v>
      </c>
      <c r="B2454" s="286" t="s">
        <v>16</v>
      </c>
      <c r="C2454" s="546"/>
      <c r="D2454" s="546"/>
      <c r="E2454" s="543"/>
      <c r="F2454" s="543"/>
      <c r="G2454" s="274" t="s">
        <v>117</v>
      </c>
      <c r="H2454" s="266" t="s">
        <v>118</v>
      </c>
      <c r="I2454" s="266" t="s">
        <v>119</v>
      </c>
      <c r="J2454" s="265">
        <v>1</v>
      </c>
      <c r="K2454" s="289">
        <v>45323</v>
      </c>
      <c r="L2454" s="289">
        <v>45747</v>
      </c>
      <c r="M2454" s="269">
        <f t="shared" si="99"/>
        <v>60.571428571428569</v>
      </c>
      <c r="N2454" s="300">
        <v>1</v>
      </c>
      <c r="O2454" s="291" t="s">
        <v>1661</v>
      </c>
      <c r="P2454" s="277">
        <f t="shared" si="100"/>
        <v>1</v>
      </c>
      <c r="Q2454" s="278" t="str" cm="1">
        <f t="array" aca="1" ref="Q2454" ca="1">IF(ISNUMBER(P2454),IF(P2454=100%,"CUMPLIDA",IF(AND(ISNUMBER(L2454),ISNUMBER(INDIRECT("FECHA_"&amp;$B2454,1))), IF(L2454&lt;=INDIRECT("FECHA_"&amp;$B2454,1),"INCUMPLIDA","PROCESO"), "VERIFICAR FECHA")),"SIN VALOR AVANCE")</f>
        <v>CUMPLIDA</v>
      </c>
    </row>
    <row r="2455" spans="1:17" ht="75.75">
      <c r="A2455" s="271" t="s">
        <v>19</v>
      </c>
      <c r="B2455" s="286" t="s">
        <v>16</v>
      </c>
      <c r="C2455" s="546"/>
      <c r="D2455" s="546"/>
      <c r="E2455" s="543"/>
      <c r="F2455" s="543"/>
      <c r="G2455" s="274" t="s">
        <v>120</v>
      </c>
      <c r="H2455" s="266" t="s">
        <v>120</v>
      </c>
      <c r="I2455" s="266" t="s">
        <v>121</v>
      </c>
      <c r="J2455" s="265">
        <v>1</v>
      </c>
      <c r="K2455" s="289">
        <v>45323</v>
      </c>
      <c r="L2455" s="289">
        <v>45747</v>
      </c>
      <c r="M2455" s="269">
        <f t="shared" si="99"/>
        <v>60.571428571428569</v>
      </c>
      <c r="N2455" s="300">
        <v>1</v>
      </c>
      <c r="O2455" s="291" t="s">
        <v>1649</v>
      </c>
      <c r="P2455" s="277">
        <f t="shared" si="100"/>
        <v>1</v>
      </c>
      <c r="Q2455" s="278" t="str" cm="1">
        <f t="array" aca="1" ref="Q2455" ca="1">IF(ISNUMBER(P2455),IF(P2455=100%,"CUMPLIDA",IF(AND(ISNUMBER(L2455),ISNUMBER(INDIRECT("FECHA_"&amp;$B2455,1))), IF(L2455&lt;=INDIRECT("FECHA_"&amp;$B2455,1),"INCUMPLIDA","PROCESO"), "VERIFICAR FECHA")),"SIN VALOR AVANCE")</f>
        <v>CUMPLIDA</v>
      </c>
    </row>
    <row r="2456" spans="1:17" ht="75.75">
      <c r="A2456" s="271" t="s">
        <v>19</v>
      </c>
      <c r="B2456" s="286" t="s">
        <v>16</v>
      </c>
      <c r="C2456" s="546"/>
      <c r="D2456" s="546"/>
      <c r="E2456" s="543"/>
      <c r="F2456" s="543"/>
      <c r="G2456" s="274" t="s">
        <v>194</v>
      </c>
      <c r="H2456" s="266" t="s">
        <v>195</v>
      </c>
      <c r="I2456" s="266" t="s">
        <v>196</v>
      </c>
      <c r="J2456" s="265">
        <v>1</v>
      </c>
      <c r="K2456" s="289">
        <v>45231</v>
      </c>
      <c r="L2456" s="289">
        <v>45747</v>
      </c>
      <c r="M2456" s="269">
        <f t="shared" si="99"/>
        <v>73.714285714285708</v>
      </c>
      <c r="N2456" s="300">
        <v>1</v>
      </c>
      <c r="O2456" s="291" t="s">
        <v>1649</v>
      </c>
      <c r="P2456" s="277">
        <f t="shared" si="100"/>
        <v>1</v>
      </c>
      <c r="Q2456" s="278" t="str" cm="1">
        <f t="array" aca="1" ref="Q2456" ca="1">IF(ISNUMBER(P2456),IF(P2456=100%,"CUMPLIDA",IF(AND(ISNUMBER(L2456),ISNUMBER(INDIRECT("FECHA_"&amp;$B2456,1))), IF(L2456&lt;=INDIRECT("FECHA_"&amp;$B2456,1),"INCUMPLIDA","PROCESO"), "VERIFICAR FECHA")),"SIN VALOR AVANCE")</f>
        <v>CUMPLIDA</v>
      </c>
    </row>
    <row r="2457" spans="1:17" ht="180.75">
      <c r="A2457" s="271" t="s">
        <v>19</v>
      </c>
      <c r="B2457" s="286" t="s">
        <v>16</v>
      </c>
      <c r="C2457" s="546"/>
      <c r="D2457" s="546"/>
      <c r="E2457" s="543"/>
      <c r="F2457" s="543"/>
      <c r="G2457" s="274" t="s">
        <v>122</v>
      </c>
      <c r="H2457" s="266" t="s">
        <v>122</v>
      </c>
      <c r="I2457" s="266" t="s">
        <v>123</v>
      </c>
      <c r="J2457" s="265">
        <v>1</v>
      </c>
      <c r="K2457" s="289">
        <v>45323</v>
      </c>
      <c r="L2457" s="289">
        <v>45747</v>
      </c>
      <c r="M2457" s="269">
        <f t="shared" si="99"/>
        <v>60.571428571428569</v>
      </c>
      <c r="N2457" s="300">
        <v>1</v>
      </c>
      <c r="O2457" s="291" t="s">
        <v>1661</v>
      </c>
      <c r="P2457" s="277">
        <f t="shared" si="100"/>
        <v>1</v>
      </c>
      <c r="Q2457" s="278" t="str" cm="1">
        <f t="array" aca="1" ref="Q2457" ca="1">IF(ISNUMBER(P2457),IF(P2457=100%,"CUMPLIDA",IF(AND(ISNUMBER(L2457),ISNUMBER(INDIRECT("FECHA_"&amp;$B2457,1))), IF(L2457&lt;=INDIRECT("FECHA_"&amp;$B2457,1),"INCUMPLIDA","PROCESO"), "VERIFICAR FECHA")),"SIN VALOR AVANCE")</f>
        <v>CUMPLIDA</v>
      </c>
    </row>
    <row r="2458" spans="1:17" ht="75.75">
      <c r="A2458" s="271" t="s">
        <v>19</v>
      </c>
      <c r="B2458" s="286" t="s">
        <v>16</v>
      </c>
      <c r="C2458" s="546"/>
      <c r="D2458" s="546"/>
      <c r="E2458" s="543"/>
      <c r="F2458" s="543"/>
      <c r="G2458" s="274" t="s">
        <v>124</v>
      </c>
      <c r="H2458" s="266" t="s">
        <v>124</v>
      </c>
      <c r="I2458" s="266" t="s">
        <v>125</v>
      </c>
      <c r="J2458" s="265">
        <v>1</v>
      </c>
      <c r="K2458" s="289">
        <v>45231</v>
      </c>
      <c r="L2458" s="289">
        <v>45747</v>
      </c>
      <c r="M2458" s="269">
        <f t="shared" si="99"/>
        <v>73.714285714285708</v>
      </c>
      <c r="N2458" s="300">
        <v>1</v>
      </c>
      <c r="O2458" s="291" t="s">
        <v>1649</v>
      </c>
      <c r="P2458" s="277">
        <f t="shared" si="100"/>
        <v>1</v>
      </c>
      <c r="Q2458" s="278" t="str" cm="1">
        <f t="array" aca="1" ref="Q2458" ca="1">IF(ISNUMBER(P2458),IF(P2458=100%,"CUMPLIDA",IF(AND(ISNUMBER(L2458),ISNUMBER(INDIRECT("FECHA_"&amp;$B2458,1))), IF(L2458&lt;=INDIRECT("FECHA_"&amp;$B2458,1),"INCUMPLIDA","PROCESO"), "VERIFICAR FECHA")),"SIN VALOR AVANCE")</f>
        <v>CUMPLIDA</v>
      </c>
    </row>
    <row r="2459" spans="1:17" ht="225.75">
      <c r="A2459" s="271" t="s">
        <v>19</v>
      </c>
      <c r="B2459" s="286" t="s">
        <v>16</v>
      </c>
      <c r="C2459" s="546"/>
      <c r="D2459" s="546"/>
      <c r="E2459" s="543"/>
      <c r="F2459" s="543"/>
      <c r="G2459" s="274" t="s">
        <v>126</v>
      </c>
      <c r="H2459" s="266" t="s">
        <v>126</v>
      </c>
      <c r="I2459" s="266" t="s">
        <v>127</v>
      </c>
      <c r="J2459" s="265">
        <v>1</v>
      </c>
      <c r="K2459" s="289">
        <v>45231</v>
      </c>
      <c r="L2459" s="289">
        <v>45808</v>
      </c>
      <c r="M2459" s="269">
        <f t="shared" si="99"/>
        <v>82.428571428571431</v>
      </c>
      <c r="N2459" s="300">
        <v>1</v>
      </c>
      <c r="O2459" s="291" t="s">
        <v>1660</v>
      </c>
      <c r="P2459" s="277">
        <f t="shared" si="100"/>
        <v>1</v>
      </c>
      <c r="Q2459" s="278" t="str" cm="1">
        <f t="array" aca="1" ref="Q2459" ca="1">IF(ISNUMBER(P2459),IF(P2459=100%,"CUMPLIDA",IF(AND(ISNUMBER(L2459),ISNUMBER(INDIRECT("FECHA_"&amp;$B2459,1))), IF(L2459&lt;=INDIRECT("FECHA_"&amp;$B2459,1),"INCUMPLIDA","PROCESO"), "VERIFICAR FECHA")),"SIN VALOR AVANCE")</f>
        <v>CUMPLIDA</v>
      </c>
    </row>
    <row r="2460" spans="1:17" ht="75.75">
      <c r="A2460" s="271" t="s">
        <v>19</v>
      </c>
      <c r="B2460" s="286" t="s">
        <v>16</v>
      </c>
      <c r="C2460" s="546"/>
      <c r="D2460" s="546"/>
      <c r="E2460" s="543"/>
      <c r="F2460" s="543"/>
      <c r="G2460" s="274" t="s">
        <v>128</v>
      </c>
      <c r="H2460" s="266" t="s">
        <v>129</v>
      </c>
      <c r="I2460" s="266" t="s">
        <v>130</v>
      </c>
      <c r="J2460" s="265">
        <v>7</v>
      </c>
      <c r="K2460" s="289">
        <v>46024</v>
      </c>
      <c r="L2460" s="289">
        <v>46660</v>
      </c>
      <c r="M2460" s="269">
        <f t="shared" si="99"/>
        <v>90.857142857142861</v>
      </c>
      <c r="N2460" s="300">
        <v>0</v>
      </c>
      <c r="O2460" s="291" t="s">
        <v>1649</v>
      </c>
      <c r="P2460" s="277">
        <f t="shared" si="100"/>
        <v>0</v>
      </c>
      <c r="Q2460" s="278" t="str" cm="1">
        <f t="array" aca="1" ref="Q2460" ca="1">IF(ISNUMBER(P2460),IF(P2460=100%,"CUMPLIDA",IF(AND(ISNUMBER(L2460),ISNUMBER(INDIRECT("FECHA_"&amp;$B2460,1))), IF(L2460&lt;=INDIRECT("FECHA_"&amp;$B2460,1),"INCUMPLIDA","PROCESO"), "VERIFICAR FECHA")),"SIN VALOR AVANCE")</f>
        <v>PROCESO</v>
      </c>
    </row>
    <row r="2461" spans="1:17" ht="180.75">
      <c r="A2461" s="271" t="s">
        <v>19</v>
      </c>
      <c r="B2461" s="286" t="s">
        <v>16</v>
      </c>
      <c r="C2461" s="546"/>
      <c r="D2461" s="546"/>
      <c r="E2461" s="543"/>
      <c r="F2461" s="543"/>
      <c r="G2461" s="274" t="s">
        <v>131</v>
      </c>
      <c r="H2461" s="266" t="s">
        <v>132</v>
      </c>
      <c r="I2461" s="266" t="s">
        <v>133</v>
      </c>
      <c r="J2461" s="265">
        <v>1</v>
      </c>
      <c r="K2461" s="289">
        <v>46024</v>
      </c>
      <c r="L2461" s="289">
        <v>46660</v>
      </c>
      <c r="M2461" s="269">
        <f t="shared" si="99"/>
        <v>90.857142857142861</v>
      </c>
      <c r="N2461" s="300">
        <v>0</v>
      </c>
      <c r="O2461" s="291" t="s">
        <v>1661</v>
      </c>
      <c r="P2461" s="277">
        <f t="shared" si="100"/>
        <v>0</v>
      </c>
      <c r="Q2461" s="278" t="str" cm="1">
        <f t="array" aca="1" ref="Q2461" ca="1">IF(ISNUMBER(P2461),IF(P2461=100%,"CUMPLIDA",IF(AND(ISNUMBER(L2461),ISNUMBER(INDIRECT("FECHA_"&amp;$B2461,1))), IF(L2461&lt;=INDIRECT("FECHA_"&amp;$B2461,1),"INCUMPLIDA","PROCESO"), "VERIFICAR FECHA")),"SIN VALOR AVANCE")</f>
        <v>PROCESO</v>
      </c>
    </row>
    <row r="2462" spans="1:17" ht="225.75">
      <c r="A2462" s="271" t="s">
        <v>19</v>
      </c>
      <c r="B2462" s="286" t="s">
        <v>16</v>
      </c>
      <c r="C2462" s="546"/>
      <c r="D2462" s="546"/>
      <c r="E2462" s="543"/>
      <c r="F2462" s="543"/>
      <c r="G2462" s="274" t="s">
        <v>134</v>
      </c>
      <c r="H2462" s="266" t="s">
        <v>135</v>
      </c>
      <c r="I2462" s="266" t="s">
        <v>136</v>
      </c>
      <c r="J2462" s="265">
        <v>2</v>
      </c>
      <c r="K2462" s="289">
        <v>46024</v>
      </c>
      <c r="L2462" s="289">
        <v>46660</v>
      </c>
      <c r="M2462" s="269">
        <f t="shared" si="99"/>
        <v>90.857142857142861</v>
      </c>
      <c r="N2462" s="300">
        <v>0</v>
      </c>
      <c r="O2462" s="291" t="s">
        <v>1660</v>
      </c>
      <c r="P2462" s="277">
        <f t="shared" si="100"/>
        <v>0</v>
      </c>
      <c r="Q2462" s="278" t="str" cm="1">
        <f t="array" aca="1" ref="Q2462" ca="1">IF(ISNUMBER(P2462),IF(P2462=100%,"CUMPLIDA",IF(AND(ISNUMBER(L2462),ISNUMBER(INDIRECT("FECHA_"&amp;$B2462,1))), IF(L2462&lt;=INDIRECT("FECHA_"&amp;$B2462,1),"INCUMPLIDA","PROCESO"), "VERIFICAR FECHA")),"SIN VALOR AVANCE")</f>
        <v>PROCESO</v>
      </c>
    </row>
    <row r="2463" spans="1:17" ht="225.75">
      <c r="A2463" s="271" t="s">
        <v>19</v>
      </c>
      <c r="B2463" s="286" t="s">
        <v>16</v>
      </c>
      <c r="C2463" s="546" t="s">
        <v>1662</v>
      </c>
      <c r="D2463" s="546" t="s">
        <v>1683</v>
      </c>
      <c r="E2463" s="543" t="s">
        <v>1684</v>
      </c>
      <c r="F2463" s="543" t="s">
        <v>1685</v>
      </c>
      <c r="G2463" s="273" t="s">
        <v>1686</v>
      </c>
      <c r="H2463" s="317" t="s">
        <v>1686</v>
      </c>
      <c r="I2463" s="317" t="s">
        <v>1687</v>
      </c>
      <c r="J2463" s="304">
        <v>1</v>
      </c>
      <c r="K2463" s="276">
        <v>45139</v>
      </c>
      <c r="L2463" s="276">
        <v>46081</v>
      </c>
      <c r="M2463" s="269">
        <f t="shared" si="99"/>
        <v>134.57142857142858</v>
      </c>
      <c r="N2463" s="306">
        <v>0.4</v>
      </c>
      <c r="O2463" s="291" t="s">
        <v>1688</v>
      </c>
      <c r="P2463" s="304">
        <f t="shared" si="100"/>
        <v>0.4</v>
      </c>
      <c r="Q2463" s="278" t="str" cm="1">
        <f t="array" aca="1" ref="Q2463" ca="1">IF(ISNUMBER(P2463),IF(P2463=100%,"CUMPLIDA",IF(AND(ISNUMBER(L2463),ISNUMBER(INDIRECT("FECHA_"&amp;$B2463,1))), IF(L2463&lt;=INDIRECT("FECHA_"&amp;$B2463,1),"INCUMPLIDA","PROCESO"), "VERIFICAR FECHA")),"SIN VALOR AVANCE")</f>
        <v>PROCESO</v>
      </c>
    </row>
    <row r="2464" spans="1:17" ht="105.75">
      <c r="A2464" s="271" t="s">
        <v>19</v>
      </c>
      <c r="B2464" s="286" t="s">
        <v>16</v>
      </c>
      <c r="C2464" s="546"/>
      <c r="D2464" s="546"/>
      <c r="E2464" s="543"/>
      <c r="F2464" s="543"/>
      <c r="G2464" s="273" t="s">
        <v>1689</v>
      </c>
      <c r="H2464" s="317" t="s">
        <v>1689</v>
      </c>
      <c r="I2464" s="317" t="s">
        <v>1690</v>
      </c>
      <c r="J2464" s="270">
        <v>1</v>
      </c>
      <c r="K2464" s="276">
        <v>45139</v>
      </c>
      <c r="L2464" s="276">
        <v>45230</v>
      </c>
      <c r="M2464" s="269">
        <f t="shared" si="99"/>
        <v>13</v>
      </c>
      <c r="N2464" s="300">
        <v>1</v>
      </c>
      <c r="O2464" s="317" t="s">
        <v>1691</v>
      </c>
      <c r="P2464" s="304">
        <f t="shared" si="100"/>
        <v>1</v>
      </c>
      <c r="Q2464" s="278" t="str" cm="1">
        <f t="array" aca="1" ref="Q2464" ca="1">IF(ISNUMBER(P2464),IF(P2464=100%,"CUMPLIDA",IF(AND(ISNUMBER(L2464),ISNUMBER(INDIRECT("FECHA_"&amp;$B2464,1))), IF(L2464&lt;=INDIRECT("FECHA_"&amp;$B2464,1),"INCUMPLIDA","PROCESO"), "VERIFICAR FECHA")),"SIN VALOR AVANCE")</f>
        <v>CUMPLIDA</v>
      </c>
    </row>
    <row r="2465" spans="1:17" ht="135.75">
      <c r="A2465" s="271" t="s">
        <v>19</v>
      </c>
      <c r="B2465" s="286" t="s">
        <v>16</v>
      </c>
      <c r="C2465" s="546"/>
      <c r="D2465" s="546"/>
      <c r="E2465" s="543"/>
      <c r="F2465" s="543"/>
      <c r="G2465" s="273" t="s">
        <v>1692</v>
      </c>
      <c r="H2465" s="317" t="s">
        <v>1692</v>
      </c>
      <c r="I2465" s="317" t="s">
        <v>1693</v>
      </c>
      <c r="J2465" s="270">
        <v>2</v>
      </c>
      <c r="K2465" s="276">
        <v>45139</v>
      </c>
      <c r="L2465" s="276">
        <v>45230</v>
      </c>
      <c r="M2465" s="269">
        <f t="shared" si="99"/>
        <v>13</v>
      </c>
      <c r="N2465" s="300">
        <v>2</v>
      </c>
      <c r="O2465" s="266" t="s">
        <v>1694</v>
      </c>
      <c r="P2465" s="304">
        <f t="shared" si="100"/>
        <v>1</v>
      </c>
      <c r="Q2465" s="278" t="str" cm="1">
        <f t="array" aca="1" ref="Q2465" ca="1">IF(ISNUMBER(P2465),IF(P2465=100%,"CUMPLIDA",IF(AND(ISNUMBER(L2465),ISNUMBER(INDIRECT("FECHA_"&amp;$B2465,1))), IF(L2465&lt;=INDIRECT("FECHA_"&amp;$B2465,1),"INCUMPLIDA","PROCESO"), "VERIFICAR FECHA")),"SIN VALOR AVANCE")</f>
        <v>CUMPLIDA</v>
      </c>
    </row>
    <row r="2466" spans="1:17" ht="135.75">
      <c r="A2466" s="271" t="s">
        <v>19</v>
      </c>
      <c r="B2466" s="286" t="s">
        <v>16</v>
      </c>
      <c r="C2466" s="546"/>
      <c r="D2466" s="546"/>
      <c r="E2466" s="543"/>
      <c r="F2466" s="543"/>
      <c r="G2466" s="273" t="s">
        <v>1695</v>
      </c>
      <c r="H2466" s="317" t="s">
        <v>1695</v>
      </c>
      <c r="I2466" s="317" t="s">
        <v>1696</v>
      </c>
      <c r="J2466" s="304">
        <v>1</v>
      </c>
      <c r="K2466" s="276">
        <v>45139</v>
      </c>
      <c r="L2466" s="276">
        <v>45230</v>
      </c>
      <c r="M2466" s="269">
        <f t="shared" ref="M2466:M2529" si="101">(L2466-K2466)/7</f>
        <v>13</v>
      </c>
      <c r="N2466" s="306">
        <v>1</v>
      </c>
      <c r="O2466" s="266" t="s">
        <v>1694</v>
      </c>
      <c r="P2466" s="304">
        <f t="shared" si="100"/>
        <v>1</v>
      </c>
      <c r="Q2466" s="278" t="str" cm="1">
        <f t="array" aca="1" ref="Q2466" ca="1">IF(ISNUMBER(P2466),IF(P2466=100%,"CUMPLIDA",IF(AND(ISNUMBER(L2466),ISNUMBER(INDIRECT("FECHA_"&amp;$B2466,1))), IF(L2466&lt;=INDIRECT("FECHA_"&amp;$B2466,1),"INCUMPLIDA","PROCESO"), "VERIFICAR FECHA")),"SIN VALOR AVANCE")</f>
        <v>CUMPLIDA</v>
      </c>
    </row>
    <row r="2467" spans="1:17" ht="225.75">
      <c r="A2467" s="271" t="s">
        <v>19</v>
      </c>
      <c r="B2467" s="286" t="s">
        <v>16</v>
      </c>
      <c r="C2467" s="546" t="s">
        <v>1662</v>
      </c>
      <c r="D2467" s="546" t="s">
        <v>1697</v>
      </c>
      <c r="E2467" s="543" t="s">
        <v>1698</v>
      </c>
      <c r="F2467" s="534" t="s">
        <v>1699</v>
      </c>
      <c r="G2467" s="273" t="s">
        <v>1686</v>
      </c>
      <c r="H2467" s="317" t="s">
        <v>1686</v>
      </c>
      <c r="I2467" s="317" t="s">
        <v>1687</v>
      </c>
      <c r="J2467" s="304">
        <v>1</v>
      </c>
      <c r="K2467" s="276">
        <v>45139</v>
      </c>
      <c r="L2467" s="276">
        <v>46081</v>
      </c>
      <c r="M2467" s="269">
        <f t="shared" si="101"/>
        <v>134.57142857142858</v>
      </c>
      <c r="N2467" s="306">
        <v>0.4</v>
      </c>
      <c r="O2467" s="317" t="s">
        <v>1700</v>
      </c>
      <c r="P2467" s="304">
        <f t="shared" si="100"/>
        <v>0.4</v>
      </c>
      <c r="Q2467" s="278" t="str" cm="1">
        <f t="array" aca="1" ref="Q2467" ca="1">IF(ISNUMBER(P2467),IF(P2467=100%,"CUMPLIDA",IF(AND(ISNUMBER(L2467),ISNUMBER(INDIRECT("FECHA_"&amp;$B2467,1))), IF(L2467&lt;=INDIRECT("FECHA_"&amp;$B2467,1),"INCUMPLIDA","PROCESO"), "VERIFICAR FECHA")),"SIN VALOR AVANCE")</f>
        <v>PROCESO</v>
      </c>
    </row>
    <row r="2468" spans="1:17" ht="270.75">
      <c r="A2468" s="271" t="s">
        <v>19</v>
      </c>
      <c r="B2468" s="286" t="s">
        <v>16</v>
      </c>
      <c r="C2468" s="546"/>
      <c r="D2468" s="546"/>
      <c r="E2468" s="543"/>
      <c r="F2468" s="534"/>
      <c r="G2468" s="273" t="s">
        <v>553</v>
      </c>
      <c r="H2468" s="317" t="s">
        <v>553</v>
      </c>
      <c r="I2468" s="317" t="s">
        <v>447</v>
      </c>
      <c r="J2468" s="270">
        <v>1</v>
      </c>
      <c r="K2468" s="276">
        <v>45306</v>
      </c>
      <c r="L2468" s="276">
        <v>45504</v>
      </c>
      <c r="M2468" s="269">
        <f t="shared" si="101"/>
        <v>28.285714285714285</v>
      </c>
      <c r="N2468" s="300">
        <v>1</v>
      </c>
      <c r="O2468" s="317" t="s">
        <v>1701</v>
      </c>
      <c r="P2468" s="304">
        <f t="shared" si="100"/>
        <v>1</v>
      </c>
      <c r="Q2468" s="278" t="str" cm="1">
        <f t="array" aca="1" ref="Q2468" ca="1">IF(ISNUMBER(P2468),IF(P2468=100%,"CUMPLIDA",IF(AND(ISNUMBER(L2468),ISNUMBER(INDIRECT("FECHA_"&amp;$B2468,1))), IF(L2468&lt;=INDIRECT("FECHA_"&amp;$B2468,1),"INCUMPLIDA","PROCESO"), "VERIFICAR FECHA")),"SIN VALOR AVANCE")</f>
        <v>CUMPLIDA</v>
      </c>
    </row>
    <row r="2469" spans="1:17" ht="195.75">
      <c r="A2469" s="271" t="s">
        <v>19</v>
      </c>
      <c r="B2469" s="286" t="s">
        <v>16</v>
      </c>
      <c r="C2469" s="546"/>
      <c r="D2469" s="546"/>
      <c r="E2469" s="543"/>
      <c r="F2469" s="534"/>
      <c r="G2469" s="273" t="s">
        <v>1702</v>
      </c>
      <c r="H2469" s="317" t="s">
        <v>1702</v>
      </c>
      <c r="I2469" s="317" t="s">
        <v>555</v>
      </c>
      <c r="J2469" s="270">
        <v>1</v>
      </c>
      <c r="K2469" s="276">
        <v>45505</v>
      </c>
      <c r="L2469" s="276">
        <v>45596</v>
      </c>
      <c r="M2469" s="269">
        <f t="shared" si="101"/>
        <v>13</v>
      </c>
      <c r="N2469" s="300">
        <v>1</v>
      </c>
      <c r="O2469" s="317" t="s">
        <v>1703</v>
      </c>
      <c r="P2469" s="304">
        <f t="shared" si="100"/>
        <v>1</v>
      </c>
      <c r="Q2469" s="278" t="str" cm="1">
        <f t="array" aca="1" ref="Q2469" ca="1">IF(ISNUMBER(P2469),IF(P2469=100%,"CUMPLIDA",IF(AND(ISNUMBER(L2469),ISNUMBER(INDIRECT("FECHA_"&amp;$B2469,1))), IF(L2469&lt;=INDIRECT("FECHA_"&amp;$B2469,1),"INCUMPLIDA","PROCESO"), "VERIFICAR FECHA")),"SIN VALOR AVANCE")</f>
        <v>CUMPLIDA</v>
      </c>
    </row>
    <row r="2470" spans="1:17" ht="210.75">
      <c r="A2470" s="271" t="s">
        <v>19</v>
      </c>
      <c r="B2470" s="286" t="s">
        <v>16</v>
      </c>
      <c r="C2470" s="546"/>
      <c r="D2470" s="546"/>
      <c r="E2470" s="543"/>
      <c r="F2470" s="534"/>
      <c r="G2470" s="273" t="s">
        <v>556</v>
      </c>
      <c r="H2470" s="317" t="s">
        <v>556</v>
      </c>
      <c r="I2470" s="317" t="s">
        <v>557</v>
      </c>
      <c r="J2470" s="270">
        <v>1</v>
      </c>
      <c r="K2470" s="276">
        <v>45597</v>
      </c>
      <c r="L2470" s="276">
        <v>45869</v>
      </c>
      <c r="M2470" s="269">
        <f t="shared" si="101"/>
        <v>38.857142857142854</v>
      </c>
      <c r="N2470" s="300">
        <v>0</v>
      </c>
      <c r="O2470" s="317" t="s">
        <v>1704</v>
      </c>
      <c r="P2470" s="304">
        <f t="shared" si="100"/>
        <v>0</v>
      </c>
      <c r="Q2470" s="278" t="str" cm="1">
        <f t="array" aca="1" ref="Q2470" ca="1">IF(ISNUMBER(P2470),IF(P2470=100%,"CUMPLIDA",IF(AND(ISNUMBER(L2470),ISNUMBER(INDIRECT("FECHA_"&amp;$B2470,1))), IF(L2470&lt;=INDIRECT("FECHA_"&amp;$B2470,1),"INCUMPLIDA","PROCESO"), "VERIFICAR FECHA")),"SIN VALOR AVANCE")</f>
        <v>PROCESO</v>
      </c>
    </row>
    <row r="2471" spans="1:17" ht="195.75">
      <c r="A2471" s="271" t="s">
        <v>19</v>
      </c>
      <c r="B2471" s="286" t="s">
        <v>16</v>
      </c>
      <c r="C2471" s="546"/>
      <c r="D2471" s="546"/>
      <c r="E2471" s="543"/>
      <c r="F2471" s="534"/>
      <c r="G2471" s="273" t="s">
        <v>558</v>
      </c>
      <c r="H2471" s="317" t="s">
        <v>558</v>
      </c>
      <c r="I2471" s="317" t="s">
        <v>559</v>
      </c>
      <c r="J2471" s="304">
        <v>1</v>
      </c>
      <c r="K2471" s="276">
        <v>45870</v>
      </c>
      <c r="L2471" s="276">
        <v>46112</v>
      </c>
      <c r="M2471" s="269">
        <f t="shared" si="101"/>
        <v>34.571428571428569</v>
      </c>
      <c r="N2471" s="306">
        <v>0</v>
      </c>
      <c r="O2471" s="317" t="s">
        <v>1705</v>
      </c>
      <c r="P2471" s="304">
        <f t="shared" si="100"/>
        <v>0</v>
      </c>
      <c r="Q2471" s="278" t="str" cm="1">
        <f t="array" aca="1" ref="Q2471" ca="1">IF(ISNUMBER(P2471),IF(P2471=100%,"CUMPLIDA",IF(AND(ISNUMBER(L2471),ISNUMBER(INDIRECT("FECHA_"&amp;$B2471,1))), IF(L2471&lt;=INDIRECT("FECHA_"&amp;$B2471,1),"INCUMPLIDA","PROCESO"), "VERIFICAR FECHA")),"SIN VALOR AVANCE")</f>
        <v>PROCESO</v>
      </c>
    </row>
    <row r="2472" spans="1:17" ht="285.75">
      <c r="A2472" s="271" t="s">
        <v>19</v>
      </c>
      <c r="B2472" s="286" t="s">
        <v>16</v>
      </c>
      <c r="C2472" s="546"/>
      <c r="D2472" s="546"/>
      <c r="E2472" s="543"/>
      <c r="F2472" s="534"/>
      <c r="G2472" s="534" t="s">
        <v>287</v>
      </c>
      <c r="H2472" s="285" t="s">
        <v>227</v>
      </c>
      <c r="I2472" s="266" t="s">
        <v>228</v>
      </c>
      <c r="J2472" s="270">
        <v>1</v>
      </c>
      <c r="K2472" s="276">
        <v>45231</v>
      </c>
      <c r="L2472" s="276">
        <v>45504</v>
      </c>
      <c r="M2472" s="269">
        <f t="shared" si="101"/>
        <v>39</v>
      </c>
      <c r="N2472" s="300">
        <v>1</v>
      </c>
      <c r="O2472" s="291" t="s">
        <v>1682</v>
      </c>
      <c r="P2472" s="277">
        <f t="shared" si="100"/>
        <v>1</v>
      </c>
      <c r="Q2472" s="278" t="str" cm="1">
        <f t="array" aca="1" ref="Q2472" ca="1">IF(ISNUMBER(P2472),IF(P2472=100%,"CUMPLIDA",IF(AND(ISNUMBER(L2472),ISNUMBER(INDIRECT("FECHA_"&amp;$B2472,1))), IF(L2472&lt;=INDIRECT("FECHA_"&amp;$B2472,1),"INCUMPLIDA","PROCESO"), "VERIFICAR FECHA")),"SIN VALOR AVANCE")</f>
        <v>CUMPLIDA</v>
      </c>
    </row>
    <row r="2473" spans="1:17" ht="225.75">
      <c r="A2473" s="271" t="s">
        <v>19</v>
      </c>
      <c r="B2473" s="286" t="s">
        <v>16</v>
      </c>
      <c r="C2473" s="546"/>
      <c r="D2473" s="546"/>
      <c r="E2473" s="543"/>
      <c r="F2473" s="534"/>
      <c r="G2473" s="534"/>
      <c r="H2473" s="285" t="s">
        <v>230</v>
      </c>
      <c r="I2473" s="266" t="s">
        <v>231</v>
      </c>
      <c r="J2473" s="270">
        <v>1</v>
      </c>
      <c r="K2473" s="276">
        <v>45231</v>
      </c>
      <c r="L2473" s="276">
        <v>45504</v>
      </c>
      <c r="M2473" s="269">
        <f t="shared" si="101"/>
        <v>39</v>
      </c>
      <c r="N2473" s="300">
        <v>1</v>
      </c>
      <c r="O2473" s="291" t="s">
        <v>1660</v>
      </c>
      <c r="P2473" s="277">
        <f t="shared" si="100"/>
        <v>1</v>
      </c>
      <c r="Q2473" s="278" t="str" cm="1">
        <f t="array" aca="1" ref="Q2473" ca="1">IF(ISNUMBER(P2473),IF(P2473=100%,"CUMPLIDA",IF(AND(ISNUMBER(L2473),ISNUMBER(INDIRECT("FECHA_"&amp;$B2473,1))), IF(L2473&lt;=INDIRECT("FECHA_"&amp;$B2473,1),"INCUMPLIDA","PROCESO"), "VERIFICAR FECHA")),"SIN VALOR AVANCE")</f>
        <v>CUMPLIDA</v>
      </c>
    </row>
    <row r="2474" spans="1:17" ht="180.75">
      <c r="A2474" s="271" t="s">
        <v>19</v>
      </c>
      <c r="B2474" s="286" t="s">
        <v>16</v>
      </c>
      <c r="C2474" s="546"/>
      <c r="D2474" s="546"/>
      <c r="E2474" s="543"/>
      <c r="F2474" s="534"/>
      <c r="G2474" s="274" t="s">
        <v>117</v>
      </c>
      <c r="H2474" s="266" t="s">
        <v>118</v>
      </c>
      <c r="I2474" s="266" t="s">
        <v>119</v>
      </c>
      <c r="J2474" s="265">
        <v>1</v>
      </c>
      <c r="K2474" s="289">
        <v>45323</v>
      </c>
      <c r="L2474" s="289">
        <v>45747</v>
      </c>
      <c r="M2474" s="269">
        <f t="shared" si="101"/>
        <v>60.571428571428569</v>
      </c>
      <c r="N2474" s="300">
        <v>1</v>
      </c>
      <c r="O2474" s="291" t="s">
        <v>1661</v>
      </c>
      <c r="P2474" s="277">
        <f t="shared" si="100"/>
        <v>1</v>
      </c>
      <c r="Q2474" s="278" t="str" cm="1">
        <f t="array" aca="1" ref="Q2474" ca="1">IF(ISNUMBER(P2474),IF(P2474=100%,"CUMPLIDA",IF(AND(ISNUMBER(L2474),ISNUMBER(INDIRECT("FECHA_"&amp;$B2474,1))), IF(L2474&lt;=INDIRECT("FECHA_"&amp;$B2474,1),"INCUMPLIDA","PROCESO"), "VERIFICAR FECHA")),"SIN VALOR AVANCE")</f>
        <v>CUMPLIDA</v>
      </c>
    </row>
    <row r="2475" spans="1:17" ht="75.75">
      <c r="A2475" s="271" t="s">
        <v>19</v>
      </c>
      <c r="B2475" s="286" t="s">
        <v>16</v>
      </c>
      <c r="C2475" s="546"/>
      <c r="D2475" s="546"/>
      <c r="E2475" s="543"/>
      <c r="F2475" s="534"/>
      <c r="G2475" s="274" t="s">
        <v>120</v>
      </c>
      <c r="H2475" s="266" t="s">
        <v>120</v>
      </c>
      <c r="I2475" s="266" t="s">
        <v>121</v>
      </c>
      <c r="J2475" s="265">
        <v>1</v>
      </c>
      <c r="K2475" s="289">
        <v>45323</v>
      </c>
      <c r="L2475" s="289">
        <v>45747</v>
      </c>
      <c r="M2475" s="269">
        <f t="shared" si="101"/>
        <v>60.571428571428569</v>
      </c>
      <c r="N2475" s="300">
        <v>1</v>
      </c>
      <c r="O2475" s="291" t="s">
        <v>1649</v>
      </c>
      <c r="P2475" s="277">
        <f t="shared" si="100"/>
        <v>1</v>
      </c>
      <c r="Q2475" s="278" t="str" cm="1">
        <f t="array" aca="1" ref="Q2475" ca="1">IF(ISNUMBER(P2475),IF(P2475=100%,"CUMPLIDA",IF(AND(ISNUMBER(L2475),ISNUMBER(INDIRECT("FECHA_"&amp;$B2475,1))), IF(L2475&lt;=INDIRECT("FECHA_"&amp;$B2475,1),"INCUMPLIDA","PROCESO"), "VERIFICAR FECHA")),"SIN VALOR AVANCE")</f>
        <v>CUMPLIDA</v>
      </c>
    </row>
    <row r="2476" spans="1:17" ht="75.75">
      <c r="A2476" s="271" t="s">
        <v>19</v>
      </c>
      <c r="B2476" s="286" t="s">
        <v>16</v>
      </c>
      <c r="C2476" s="546"/>
      <c r="D2476" s="546"/>
      <c r="E2476" s="543"/>
      <c r="F2476" s="534"/>
      <c r="G2476" s="274" t="s">
        <v>194</v>
      </c>
      <c r="H2476" s="266" t="s">
        <v>195</v>
      </c>
      <c r="I2476" s="266" t="s">
        <v>196</v>
      </c>
      <c r="J2476" s="265">
        <v>1</v>
      </c>
      <c r="K2476" s="289">
        <v>45231</v>
      </c>
      <c r="L2476" s="289">
        <v>45747</v>
      </c>
      <c r="M2476" s="269">
        <f t="shared" si="101"/>
        <v>73.714285714285708</v>
      </c>
      <c r="N2476" s="300">
        <v>1</v>
      </c>
      <c r="O2476" s="291" t="s">
        <v>1649</v>
      </c>
      <c r="P2476" s="277">
        <f t="shared" si="100"/>
        <v>1</v>
      </c>
      <c r="Q2476" s="278" t="str" cm="1">
        <f t="array" aca="1" ref="Q2476" ca="1">IF(ISNUMBER(P2476),IF(P2476=100%,"CUMPLIDA",IF(AND(ISNUMBER(L2476),ISNUMBER(INDIRECT("FECHA_"&amp;$B2476,1))), IF(L2476&lt;=INDIRECT("FECHA_"&amp;$B2476,1),"INCUMPLIDA","PROCESO"), "VERIFICAR FECHA")),"SIN VALOR AVANCE")</f>
        <v>CUMPLIDA</v>
      </c>
    </row>
    <row r="2477" spans="1:17" ht="180.75">
      <c r="A2477" s="271" t="s">
        <v>19</v>
      </c>
      <c r="B2477" s="286" t="s">
        <v>16</v>
      </c>
      <c r="C2477" s="546"/>
      <c r="D2477" s="546"/>
      <c r="E2477" s="543"/>
      <c r="F2477" s="534"/>
      <c r="G2477" s="274" t="s">
        <v>122</v>
      </c>
      <c r="H2477" s="266" t="s">
        <v>122</v>
      </c>
      <c r="I2477" s="266" t="s">
        <v>123</v>
      </c>
      <c r="J2477" s="265">
        <v>1</v>
      </c>
      <c r="K2477" s="289">
        <v>45323</v>
      </c>
      <c r="L2477" s="289">
        <v>45747</v>
      </c>
      <c r="M2477" s="269">
        <f t="shared" si="101"/>
        <v>60.571428571428569</v>
      </c>
      <c r="N2477" s="300">
        <v>1</v>
      </c>
      <c r="O2477" s="291" t="s">
        <v>1661</v>
      </c>
      <c r="P2477" s="277">
        <f t="shared" si="100"/>
        <v>1</v>
      </c>
      <c r="Q2477" s="278" t="str" cm="1">
        <f t="array" aca="1" ref="Q2477" ca="1">IF(ISNUMBER(P2477),IF(P2477=100%,"CUMPLIDA",IF(AND(ISNUMBER(L2477),ISNUMBER(INDIRECT("FECHA_"&amp;$B2477,1))), IF(L2477&lt;=INDIRECT("FECHA_"&amp;$B2477,1),"INCUMPLIDA","PROCESO"), "VERIFICAR FECHA")),"SIN VALOR AVANCE")</f>
        <v>CUMPLIDA</v>
      </c>
    </row>
    <row r="2478" spans="1:17" ht="75.75">
      <c r="A2478" s="271" t="s">
        <v>19</v>
      </c>
      <c r="B2478" s="286" t="s">
        <v>16</v>
      </c>
      <c r="C2478" s="546"/>
      <c r="D2478" s="546"/>
      <c r="E2478" s="543"/>
      <c r="F2478" s="534"/>
      <c r="G2478" s="274" t="s">
        <v>124</v>
      </c>
      <c r="H2478" s="266" t="s">
        <v>124</v>
      </c>
      <c r="I2478" s="266" t="s">
        <v>125</v>
      </c>
      <c r="J2478" s="265">
        <v>1</v>
      </c>
      <c r="K2478" s="289">
        <v>45231</v>
      </c>
      <c r="L2478" s="289">
        <v>45747</v>
      </c>
      <c r="M2478" s="269">
        <f t="shared" si="101"/>
        <v>73.714285714285708</v>
      </c>
      <c r="N2478" s="300">
        <v>1</v>
      </c>
      <c r="O2478" s="291" t="s">
        <v>1649</v>
      </c>
      <c r="P2478" s="277">
        <f t="shared" si="100"/>
        <v>1</v>
      </c>
      <c r="Q2478" s="278" t="str" cm="1">
        <f t="array" aca="1" ref="Q2478" ca="1">IF(ISNUMBER(P2478),IF(P2478=100%,"CUMPLIDA",IF(AND(ISNUMBER(L2478),ISNUMBER(INDIRECT("FECHA_"&amp;$B2478,1))), IF(L2478&lt;=INDIRECT("FECHA_"&amp;$B2478,1),"INCUMPLIDA","PROCESO"), "VERIFICAR FECHA")),"SIN VALOR AVANCE")</f>
        <v>CUMPLIDA</v>
      </c>
    </row>
    <row r="2479" spans="1:17" ht="225.75">
      <c r="A2479" s="271" t="s">
        <v>19</v>
      </c>
      <c r="B2479" s="286" t="s">
        <v>16</v>
      </c>
      <c r="C2479" s="546"/>
      <c r="D2479" s="546"/>
      <c r="E2479" s="543"/>
      <c r="F2479" s="534"/>
      <c r="G2479" s="274" t="s">
        <v>126</v>
      </c>
      <c r="H2479" s="266" t="s">
        <v>126</v>
      </c>
      <c r="I2479" s="266" t="s">
        <v>127</v>
      </c>
      <c r="J2479" s="265">
        <v>1</v>
      </c>
      <c r="K2479" s="289">
        <v>45231</v>
      </c>
      <c r="L2479" s="289">
        <v>45808</v>
      </c>
      <c r="M2479" s="269">
        <f t="shared" si="101"/>
        <v>82.428571428571431</v>
      </c>
      <c r="N2479" s="300">
        <v>1</v>
      </c>
      <c r="O2479" s="291" t="s">
        <v>1660</v>
      </c>
      <c r="P2479" s="277">
        <f t="shared" si="100"/>
        <v>1</v>
      </c>
      <c r="Q2479" s="278" t="str" cm="1">
        <f t="array" aca="1" ref="Q2479" ca="1">IF(ISNUMBER(P2479),IF(P2479=100%,"CUMPLIDA",IF(AND(ISNUMBER(L2479),ISNUMBER(INDIRECT("FECHA_"&amp;$B2479,1))), IF(L2479&lt;=INDIRECT("FECHA_"&amp;$B2479,1),"INCUMPLIDA","PROCESO"), "VERIFICAR FECHA")),"SIN VALOR AVANCE")</f>
        <v>CUMPLIDA</v>
      </c>
    </row>
    <row r="2480" spans="1:17" ht="75.75">
      <c r="A2480" s="271" t="s">
        <v>19</v>
      </c>
      <c r="B2480" s="286" t="s">
        <v>16</v>
      </c>
      <c r="C2480" s="546"/>
      <c r="D2480" s="546"/>
      <c r="E2480" s="543"/>
      <c r="F2480" s="534"/>
      <c r="G2480" s="274" t="s">
        <v>128</v>
      </c>
      <c r="H2480" s="266" t="s">
        <v>129</v>
      </c>
      <c r="I2480" s="266" t="s">
        <v>130</v>
      </c>
      <c r="J2480" s="265">
        <v>8</v>
      </c>
      <c r="K2480" s="289">
        <v>45809</v>
      </c>
      <c r="L2480" s="289">
        <v>46568</v>
      </c>
      <c r="M2480" s="269">
        <f t="shared" si="101"/>
        <v>108.42857142857143</v>
      </c>
      <c r="N2480" s="300">
        <v>0</v>
      </c>
      <c r="O2480" s="291" t="s">
        <v>1649</v>
      </c>
      <c r="P2480" s="277">
        <f t="shared" si="100"/>
        <v>0</v>
      </c>
      <c r="Q2480" s="278" t="str" cm="1">
        <f t="array" aca="1" ref="Q2480" ca="1">IF(ISNUMBER(P2480),IF(P2480=100%,"CUMPLIDA",IF(AND(ISNUMBER(L2480),ISNUMBER(INDIRECT("FECHA_"&amp;$B2480,1))), IF(L2480&lt;=INDIRECT("FECHA_"&amp;$B2480,1),"INCUMPLIDA","PROCESO"), "VERIFICAR FECHA")),"SIN VALOR AVANCE")</f>
        <v>PROCESO</v>
      </c>
    </row>
    <row r="2481" spans="1:17" ht="180.75">
      <c r="A2481" s="271" t="s">
        <v>19</v>
      </c>
      <c r="B2481" s="286" t="s">
        <v>16</v>
      </c>
      <c r="C2481" s="546"/>
      <c r="D2481" s="546"/>
      <c r="E2481" s="543"/>
      <c r="F2481" s="534"/>
      <c r="G2481" s="274" t="s">
        <v>131</v>
      </c>
      <c r="H2481" s="266" t="s">
        <v>132</v>
      </c>
      <c r="I2481" s="266" t="s">
        <v>133</v>
      </c>
      <c r="J2481" s="265">
        <v>1</v>
      </c>
      <c r="K2481" s="289">
        <v>45809</v>
      </c>
      <c r="L2481" s="289">
        <v>46568</v>
      </c>
      <c r="M2481" s="269">
        <f t="shared" si="101"/>
        <v>108.42857142857143</v>
      </c>
      <c r="N2481" s="300">
        <v>0</v>
      </c>
      <c r="O2481" s="291" t="s">
        <v>1661</v>
      </c>
      <c r="P2481" s="277">
        <f t="shared" si="100"/>
        <v>0</v>
      </c>
      <c r="Q2481" s="278" t="str" cm="1">
        <f t="array" aca="1" ref="Q2481" ca="1">IF(ISNUMBER(P2481),IF(P2481=100%,"CUMPLIDA",IF(AND(ISNUMBER(L2481),ISNUMBER(INDIRECT("FECHA_"&amp;$B2481,1))), IF(L2481&lt;=INDIRECT("FECHA_"&amp;$B2481,1),"INCUMPLIDA","PROCESO"), "VERIFICAR FECHA")),"SIN VALOR AVANCE")</f>
        <v>PROCESO</v>
      </c>
    </row>
    <row r="2482" spans="1:17" ht="225.75">
      <c r="A2482" s="271" t="s">
        <v>19</v>
      </c>
      <c r="B2482" s="286" t="s">
        <v>16</v>
      </c>
      <c r="C2482" s="546"/>
      <c r="D2482" s="546"/>
      <c r="E2482" s="543"/>
      <c r="F2482" s="534"/>
      <c r="G2482" s="274" t="s">
        <v>134</v>
      </c>
      <c r="H2482" s="266" t="s">
        <v>135</v>
      </c>
      <c r="I2482" s="266" t="s">
        <v>136</v>
      </c>
      <c r="J2482" s="265">
        <v>2</v>
      </c>
      <c r="K2482" s="289">
        <v>45809</v>
      </c>
      <c r="L2482" s="289">
        <v>46568</v>
      </c>
      <c r="M2482" s="269">
        <f t="shared" si="101"/>
        <v>108.42857142857143</v>
      </c>
      <c r="N2482" s="300">
        <v>0</v>
      </c>
      <c r="O2482" s="291" t="s">
        <v>1660</v>
      </c>
      <c r="P2482" s="277">
        <f t="shared" si="100"/>
        <v>0</v>
      </c>
      <c r="Q2482" s="278" t="str" cm="1">
        <f t="array" aca="1" ref="Q2482" ca="1">IF(ISNUMBER(P2482),IF(P2482=100%,"CUMPLIDA",IF(AND(ISNUMBER(L2482),ISNUMBER(INDIRECT("FECHA_"&amp;$B2482,1))), IF(L2482&lt;=INDIRECT("FECHA_"&amp;$B2482,1),"INCUMPLIDA","PROCESO"), "VERIFICAR FECHA")),"SIN VALOR AVANCE")</f>
        <v>PROCESO</v>
      </c>
    </row>
    <row r="2483" spans="1:17" ht="225.75">
      <c r="A2483" s="271" t="s">
        <v>19</v>
      </c>
      <c r="B2483" s="286" t="s">
        <v>16</v>
      </c>
      <c r="C2483" s="546" t="s">
        <v>1662</v>
      </c>
      <c r="D2483" s="546" t="s">
        <v>1706</v>
      </c>
      <c r="E2483" s="543" t="s">
        <v>1707</v>
      </c>
      <c r="F2483" s="534" t="s">
        <v>1708</v>
      </c>
      <c r="G2483" s="273" t="s">
        <v>1709</v>
      </c>
      <c r="H2483" s="317" t="s">
        <v>1709</v>
      </c>
      <c r="I2483" s="317" t="s">
        <v>1710</v>
      </c>
      <c r="J2483" s="304">
        <v>1</v>
      </c>
      <c r="K2483" s="276">
        <v>45139</v>
      </c>
      <c r="L2483" s="276">
        <v>46081</v>
      </c>
      <c r="M2483" s="269">
        <f t="shared" si="101"/>
        <v>134.57142857142858</v>
      </c>
      <c r="N2483" s="306">
        <v>0.4</v>
      </c>
      <c r="O2483" s="291" t="s">
        <v>1711</v>
      </c>
      <c r="P2483" s="304">
        <f t="shared" si="100"/>
        <v>0.4</v>
      </c>
      <c r="Q2483" s="278" t="str" cm="1">
        <f t="array" aca="1" ref="Q2483" ca="1">IF(ISNUMBER(P2483),IF(P2483=100%,"CUMPLIDA",IF(AND(ISNUMBER(L2483),ISNUMBER(INDIRECT("FECHA_"&amp;$B2483,1))), IF(L2483&lt;=INDIRECT("FECHA_"&amp;$B2483,1),"INCUMPLIDA","PROCESO"), "VERIFICAR FECHA")),"SIN VALOR AVANCE")</f>
        <v>PROCESO</v>
      </c>
    </row>
    <row r="2484" spans="1:17" ht="135.75">
      <c r="A2484" s="271" t="s">
        <v>19</v>
      </c>
      <c r="B2484" s="286" t="s">
        <v>16</v>
      </c>
      <c r="C2484" s="546"/>
      <c r="D2484" s="546"/>
      <c r="E2484" s="543"/>
      <c r="F2484" s="534"/>
      <c r="G2484" s="273" t="s">
        <v>1712</v>
      </c>
      <c r="H2484" s="317" t="s">
        <v>1712</v>
      </c>
      <c r="I2484" s="317" t="s">
        <v>1713</v>
      </c>
      <c r="J2484" s="304">
        <v>1</v>
      </c>
      <c r="K2484" s="276">
        <v>45139</v>
      </c>
      <c r="L2484" s="276">
        <v>45230</v>
      </c>
      <c r="M2484" s="269">
        <f t="shared" si="101"/>
        <v>13</v>
      </c>
      <c r="N2484" s="306">
        <v>1</v>
      </c>
      <c r="O2484" s="317" t="s">
        <v>1694</v>
      </c>
      <c r="P2484" s="304">
        <f t="shared" si="100"/>
        <v>1</v>
      </c>
      <c r="Q2484" s="278" t="str" cm="1">
        <f t="array" aca="1" ref="Q2484" ca="1">IF(ISNUMBER(P2484),IF(P2484=100%,"CUMPLIDA",IF(AND(ISNUMBER(L2484),ISNUMBER(INDIRECT("FECHA_"&amp;$B2484,1))), IF(L2484&lt;=INDIRECT("FECHA_"&amp;$B2484,1),"INCUMPLIDA","PROCESO"), "VERIFICAR FECHA")),"SIN VALOR AVANCE")</f>
        <v>CUMPLIDA</v>
      </c>
    </row>
    <row r="2485" spans="1:17" ht="409.5">
      <c r="A2485" s="271" t="s">
        <v>19</v>
      </c>
      <c r="B2485" s="286" t="s">
        <v>16</v>
      </c>
      <c r="C2485" s="546"/>
      <c r="D2485" s="546"/>
      <c r="E2485" s="543"/>
      <c r="F2485" s="534"/>
      <c r="G2485" s="273" t="s">
        <v>1714</v>
      </c>
      <c r="H2485" s="317" t="s">
        <v>1715</v>
      </c>
      <c r="I2485" s="266" t="s">
        <v>1716</v>
      </c>
      <c r="J2485" s="304">
        <v>1</v>
      </c>
      <c r="K2485" s="276">
        <v>45664</v>
      </c>
      <c r="L2485" s="276">
        <v>46081</v>
      </c>
      <c r="M2485" s="269">
        <f t="shared" si="101"/>
        <v>59.571428571428569</v>
      </c>
      <c r="N2485" s="306">
        <v>0</v>
      </c>
      <c r="O2485" s="317" t="s">
        <v>1717</v>
      </c>
      <c r="P2485" s="304">
        <f t="shared" si="100"/>
        <v>0</v>
      </c>
      <c r="Q2485" s="278" t="str" cm="1">
        <f t="array" aca="1" ref="Q2485" ca="1">IF(ISNUMBER(P2485),IF(P2485=100%,"CUMPLIDA",IF(AND(ISNUMBER(L2485),ISNUMBER(INDIRECT("FECHA_"&amp;$B2485,1))), IF(L2485&lt;=INDIRECT("FECHA_"&amp;$B2485,1),"INCUMPLIDA","PROCESO"), "VERIFICAR FECHA")),"SIN VALOR AVANCE")</f>
        <v>PROCESO</v>
      </c>
    </row>
    <row r="2486" spans="1:17" ht="285.75">
      <c r="A2486" s="271" t="s">
        <v>19</v>
      </c>
      <c r="B2486" s="286" t="s">
        <v>16</v>
      </c>
      <c r="C2486" s="546"/>
      <c r="D2486" s="546"/>
      <c r="E2486" s="543"/>
      <c r="F2486" s="534"/>
      <c r="G2486" s="273" t="s">
        <v>445</v>
      </c>
      <c r="H2486" s="317" t="s">
        <v>445</v>
      </c>
      <c r="I2486" s="317" t="s">
        <v>449</v>
      </c>
      <c r="J2486" s="304">
        <v>1</v>
      </c>
      <c r="K2486" s="276">
        <v>45139</v>
      </c>
      <c r="L2486" s="276">
        <v>46081</v>
      </c>
      <c r="M2486" s="269">
        <f t="shared" si="101"/>
        <v>134.57142857142858</v>
      </c>
      <c r="N2486" s="306">
        <v>0.6</v>
      </c>
      <c r="O2486" s="317" t="s">
        <v>1718</v>
      </c>
      <c r="P2486" s="304">
        <f t="shared" si="100"/>
        <v>0.6</v>
      </c>
      <c r="Q2486" s="278" t="str" cm="1">
        <f t="array" aca="1" ref="Q2486" ca="1">IF(ISNUMBER(P2486),IF(P2486=100%,"CUMPLIDA",IF(AND(ISNUMBER(L2486),ISNUMBER(INDIRECT("FECHA_"&amp;$B2486,1))), IF(L2486&lt;=INDIRECT("FECHA_"&amp;$B2486,1),"INCUMPLIDA","PROCESO"), "VERIFICAR FECHA")),"SIN VALOR AVANCE")</f>
        <v>PROCESO</v>
      </c>
    </row>
    <row r="2487" spans="1:17" ht="270.75">
      <c r="A2487" s="271" t="s">
        <v>19</v>
      </c>
      <c r="B2487" s="286" t="s">
        <v>16</v>
      </c>
      <c r="C2487" s="546" t="s">
        <v>1662</v>
      </c>
      <c r="D2487" s="546" t="s">
        <v>1719</v>
      </c>
      <c r="E2487" s="543" t="s">
        <v>1720</v>
      </c>
      <c r="F2487" s="534" t="s">
        <v>1721</v>
      </c>
      <c r="G2487" s="273" t="s">
        <v>553</v>
      </c>
      <c r="H2487" s="317" t="s">
        <v>553</v>
      </c>
      <c r="I2487" s="317" t="s">
        <v>447</v>
      </c>
      <c r="J2487" s="270">
        <v>1</v>
      </c>
      <c r="K2487" s="276">
        <v>45306</v>
      </c>
      <c r="L2487" s="276">
        <v>45504</v>
      </c>
      <c r="M2487" s="269">
        <f t="shared" si="101"/>
        <v>28.285714285714285</v>
      </c>
      <c r="N2487" s="300">
        <v>1</v>
      </c>
      <c r="O2487" s="317" t="s">
        <v>1701</v>
      </c>
      <c r="P2487" s="304">
        <f t="shared" si="100"/>
        <v>1</v>
      </c>
      <c r="Q2487" s="278" t="str" cm="1">
        <f t="array" aca="1" ref="Q2487" ca="1">IF(ISNUMBER(P2487),IF(P2487=100%,"CUMPLIDA",IF(AND(ISNUMBER(L2487),ISNUMBER(INDIRECT("FECHA_"&amp;$B2487,1))), IF(L2487&lt;=INDIRECT("FECHA_"&amp;$B2487,1),"INCUMPLIDA","PROCESO"), "VERIFICAR FECHA")),"SIN VALOR AVANCE")</f>
        <v>CUMPLIDA</v>
      </c>
    </row>
    <row r="2488" spans="1:17" ht="195.75">
      <c r="A2488" s="271" t="s">
        <v>19</v>
      </c>
      <c r="B2488" s="286" t="s">
        <v>16</v>
      </c>
      <c r="C2488" s="546"/>
      <c r="D2488" s="546"/>
      <c r="E2488" s="543"/>
      <c r="F2488" s="534"/>
      <c r="G2488" s="273" t="s">
        <v>1678</v>
      </c>
      <c r="H2488" s="317" t="s">
        <v>1678</v>
      </c>
      <c r="I2488" s="317" t="s">
        <v>555</v>
      </c>
      <c r="J2488" s="270">
        <v>1</v>
      </c>
      <c r="K2488" s="276">
        <v>45505</v>
      </c>
      <c r="L2488" s="276">
        <v>45596</v>
      </c>
      <c r="M2488" s="269">
        <f t="shared" si="101"/>
        <v>13</v>
      </c>
      <c r="N2488" s="300">
        <v>1</v>
      </c>
      <c r="O2488" s="317" t="s">
        <v>1722</v>
      </c>
      <c r="P2488" s="304">
        <f t="shared" si="100"/>
        <v>1</v>
      </c>
      <c r="Q2488" s="278" t="str" cm="1">
        <f t="array" aca="1" ref="Q2488" ca="1">IF(ISNUMBER(P2488),IF(P2488=100%,"CUMPLIDA",IF(AND(ISNUMBER(L2488),ISNUMBER(INDIRECT("FECHA_"&amp;$B2488,1))), IF(L2488&lt;=INDIRECT("FECHA_"&amp;$B2488,1),"INCUMPLIDA","PROCESO"), "VERIFICAR FECHA")),"SIN VALOR AVANCE")</f>
        <v>CUMPLIDA</v>
      </c>
    </row>
    <row r="2489" spans="1:17" ht="195.75">
      <c r="A2489" s="271" t="s">
        <v>19</v>
      </c>
      <c r="B2489" s="286" t="s">
        <v>16</v>
      </c>
      <c r="C2489" s="546"/>
      <c r="D2489" s="546"/>
      <c r="E2489" s="543"/>
      <c r="F2489" s="534"/>
      <c r="G2489" s="273" t="s">
        <v>556</v>
      </c>
      <c r="H2489" s="317" t="s">
        <v>556</v>
      </c>
      <c r="I2489" s="317" t="s">
        <v>557</v>
      </c>
      <c r="J2489" s="270">
        <v>1</v>
      </c>
      <c r="K2489" s="276">
        <v>45597</v>
      </c>
      <c r="L2489" s="276">
        <v>45869</v>
      </c>
      <c r="M2489" s="269">
        <f t="shared" si="101"/>
        <v>38.857142857142854</v>
      </c>
      <c r="N2489" s="300">
        <v>0</v>
      </c>
      <c r="O2489" s="317" t="s">
        <v>1680</v>
      </c>
      <c r="P2489" s="304">
        <f t="shared" si="100"/>
        <v>0</v>
      </c>
      <c r="Q2489" s="278" t="str" cm="1">
        <f t="array" aca="1" ref="Q2489" ca="1">IF(ISNUMBER(P2489),IF(P2489=100%,"CUMPLIDA",IF(AND(ISNUMBER(L2489),ISNUMBER(INDIRECT("FECHA_"&amp;$B2489,1))), IF(L2489&lt;=INDIRECT("FECHA_"&amp;$B2489,1),"INCUMPLIDA","PROCESO"), "VERIFICAR FECHA")),"SIN VALOR AVANCE")</f>
        <v>PROCESO</v>
      </c>
    </row>
    <row r="2490" spans="1:17" ht="195.75">
      <c r="A2490" s="271" t="s">
        <v>19</v>
      </c>
      <c r="B2490" s="286" t="s">
        <v>16</v>
      </c>
      <c r="C2490" s="546"/>
      <c r="D2490" s="546"/>
      <c r="E2490" s="543"/>
      <c r="F2490" s="534"/>
      <c r="G2490" s="273" t="s">
        <v>558</v>
      </c>
      <c r="H2490" s="317" t="s">
        <v>558</v>
      </c>
      <c r="I2490" s="317" t="s">
        <v>559</v>
      </c>
      <c r="J2490" s="304">
        <v>1</v>
      </c>
      <c r="K2490" s="276">
        <v>45870</v>
      </c>
      <c r="L2490" s="276">
        <v>46112</v>
      </c>
      <c r="M2490" s="269">
        <f t="shared" si="101"/>
        <v>34.571428571428569</v>
      </c>
      <c r="N2490" s="306">
        <v>0</v>
      </c>
      <c r="O2490" s="317" t="s">
        <v>1723</v>
      </c>
      <c r="P2490" s="304">
        <f t="shared" si="100"/>
        <v>0</v>
      </c>
      <c r="Q2490" s="278" t="str" cm="1">
        <f t="array" aca="1" ref="Q2490" ca="1">IF(ISNUMBER(P2490),IF(P2490=100%,"CUMPLIDA",IF(AND(ISNUMBER(L2490),ISNUMBER(INDIRECT("FECHA_"&amp;$B2490,1))), IF(L2490&lt;=INDIRECT("FECHA_"&amp;$B2490,1),"INCUMPLIDA","PROCESO"), "VERIFICAR FECHA")),"SIN VALOR AVANCE")</f>
        <v>PROCESO</v>
      </c>
    </row>
    <row r="2491" spans="1:17" ht="285.75">
      <c r="A2491" s="271" t="s">
        <v>19</v>
      </c>
      <c r="B2491" s="286" t="s">
        <v>16</v>
      </c>
      <c r="C2491" s="546"/>
      <c r="D2491" s="546"/>
      <c r="E2491" s="543"/>
      <c r="F2491" s="534"/>
      <c r="G2491" s="534" t="s">
        <v>287</v>
      </c>
      <c r="H2491" s="285" t="s">
        <v>227</v>
      </c>
      <c r="I2491" s="266" t="s">
        <v>228</v>
      </c>
      <c r="J2491" s="270">
        <v>1</v>
      </c>
      <c r="K2491" s="276">
        <v>45231</v>
      </c>
      <c r="L2491" s="276">
        <v>45504</v>
      </c>
      <c r="M2491" s="269">
        <f t="shared" si="101"/>
        <v>39</v>
      </c>
      <c r="N2491" s="300">
        <v>1</v>
      </c>
      <c r="O2491" s="291" t="s">
        <v>1682</v>
      </c>
      <c r="P2491" s="277">
        <f t="shared" si="100"/>
        <v>1</v>
      </c>
      <c r="Q2491" s="278" t="str" cm="1">
        <f t="array" aca="1" ref="Q2491" ca="1">IF(ISNUMBER(P2491),IF(P2491=100%,"CUMPLIDA",IF(AND(ISNUMBER(L2491),ISNUMBER(INDIRECT("FECHA_"&amp;$B2491,1))), IF(L2491&lt;=INDIRECT("FECHA_"&amp;$B2491,1),"INCUMPLIDA","PROCESO"), "VERIFICAR FECHA")),"SIN VALOR AVANCE")</f>
        <v>CUMPLIDA</v>
      </c>
    </row>
    <row r="2492" spans="1:17" ht="225.75">
      <c r="A2492" s="271" t="s">
        <v>19</v>
      </c>
      <c r="B2492" s="286" t="s">
        <v>16</v>
      </c>
      <c r="C2492" s="546"/>
      <c r="D2492" s="546"/>
      <c r="E2492" s="543"/>
      <c r="F2492" s="534"/>
      <c r="G2492" s="534"/>
      <c r="H2492" s="285" t="s">
        <v>230</v>
      </c>
      <c r="I2492" s="266" t="s">
        <v>231</v>
      </c>
      <c r="J2492" s="270">
        <v>1</v>
      </c>
      <c r="K2492" s="276">
        <v>45231</v>
      </c>
      <c r="L2492" s="276">
        <v>45504</v>
      </c>
      <c r="M2492" s="269">
        <f t="shared" si="101"/>
        <v>39</v>
      </c>
      <c r="N2492" s="300">
        <v>1</v>
      </c>
      <c r="O2492" s="291" t="s">
        <v>1660</v>
      </c>
      <c r="P2492" s="277">
        <f t="shared" si="100"/>
        <v>1</v>
      </c>
      <c r="Q2492" s="278" t="str" cm="1">
        <f t="array" aca="1" ref="Q2492" ca="1">IF(ISNUMBER(P2492),IF(P2492=100%,"CUMPLIDA",IF(AND(ISNUMBER(L2492),ISNUMBER(INDIRECT("FECHA_"&amp;$B2492,1))), IF(L2492&lt;=INDIRECT("FECHA_"&amp;$B2492,1),"INCUMPLIDA","PROCESO"), "VERIFICAR FECHA")),"SIN VALOR AVANCE")</f>
        <v>CUMPLIDA</v>
      </c>
    </row>
    <row r="2493" spans="1:17" ht="180.75">
      <c r="A2493" s="271" t="s">
        <v>19</v>
      </c>
      <c r="B2493" s="286" t="s">
        <v>16</v>
      </c>
      <c r="C2493" s="546"/>
      <c r="D2493" s="546"/>
      <c r="E2493" s="543"/>
      <c r="F2493" s="534"/>
      <c r="G2493" s="274" t="s">
        <v>117</v>
      </c>
      <c r="H2493" s="266" t="s">
        <v>118</v>
      </c>
      <c r="I2493" s="266" t="s">
        <v>119</v>
      </c>
      <c r="J2493" s="265">
        <v>1</v>
      </c>
      <c r="K2493" s="289">
        <v>45323</v>
      </c>
      <c r="L2493" s="289">
        <v>45747</v>
      </c>
      <c r="M2493" s="269">
        <f t="shared" si="101"/>
        <v>60.571428571428569</v>
      </c>
      <c r="N2493" s="300">
        <v>1</v>
      </c>
      <c r="O2493" s="291" t="s">
        <v>1661</v>
      </c>
      <c r="P2493" s="277">
        <f t="shared" si="100"/>
        <v>1</v>
      </c>
      <c r="Q2493" s="278" t="str" cm="1">
        <f t="array" aca="1" ref="Q2493" ca="1">IF(ISNUMBER(P2493),IF(P2493=100%,"CUMPLIDA",IF(AND(ISNUMBER(L2493),ISNUMBER(INDIRECT("FECHA_"&amp;$B2493,1))), IF(L2493&lt;=INDIRECT("FECHA_"&amp;$B2493,1),"INCUMPLIDA","PROCESO"), "VERIFICAR FECHA")),"SIN VALOR AVANCE")</f>
        <v>CUMPLIDA</v>
      </c>
    </row>
    <row r="2494" spans="1:17" ht="75.75">
      <c r="A2494" s="271" t="s">
        <v>19</v>
      </c>
      <c r="B2494" s="286" t="s">
        <v>16</v>
      </c>
      <c r="C2494" s="546"/>
      <c r="D2494" s="546"/>
      <c r="E2494" s="543"/>
      <c r="F2494" s="534"/>
      <c r="G2494" s="274" t="s">
        <v>120</v>
      </c>
      <c r="H2494" s="266" t="s">
        <v>120</v>
      </c>
      <c r="I2494" s="266" t="s">
        <v>121</v>
      </c>
      <c r="J2494" s="265">
        <v>1</v>
      </c>
      <c r="K2494" s="289">
        <v>45323</v>
      </c>
      <c r="L2494" s="289">
        <v>45747</v>
      </c>
      <c r="M2494" s="269">
        <f t="shared" si="101"/>
        <v>60.571428571428569</v>
      </c>
      <c r="N2494" s="300">
        <v>1</v>
      </c>
      <c r="O2494" s="291" t="s">
        <v>1649</v>
      </c>
      <c r="P2494" s="277">
        <f t="shared" si="100"/>
        <v>1</v>
      </c>
      <c r="Q2494" s="278" t="str" cm="1">
        <f t="array" aca="1" ref="Q2494" ca="1">IF(ISNUMBER(P2494),IF(P2494=100%,"CUMPLIDA",IF(AND(ISNUMBER(L2494),ISNUMBER(INDIRECT("FECHA_"&amp;$B2494,1))), IF(L2494&lt;=INDIRECT("FECHA_"&amp;$B2494,1),"INCUMPLIDA","PROCESO"), "VERIFICAR FECHA")),"SIN VALOR AVANCE")</f>
        <v>CUMPLIDA</v>
      </c>
    </row>
    <row r="2495" spans="1:17" ht="75.75">
      <c r="A2495" s="271" t="s">
        <v>19</v>
      </c>
      <c r="B2495" s="286" t="s">
        <v>16</v>
      </c>
      <c r="C2495" s="546"/>
      <c r="D2495" s="546"/>
      <c r="E2495" s="543"/>
      <c r="F2495" s="534"/>
      <c r="G2495" s="274" t="s">
        <v>194</v>
      </c>
      <c r="H2495" s="266" t="s">
        <v>195</v>
      </c>
      <c r="I2495" s="266" t="s">
        <v>196</v>
      </c>
      <c r="J2495" s="265">
        <v>1</v>
      </c>
      <c r="K2495" s="289">
        <v>45231</v>
      </c>
      <c r="L2495" s="289">
        <v>45747</v>
      </c>
      <c r="M2495" s="269">
        <f t="shared" si="101"/>
        <v>73.714285714285708</v>
      </c>
      <c r="N2495" s="300">
        <v>1</v>
      </c>
      <c r="O2495" s="291" t="s">
        <v>1649</v>
      </c>
      <c r="P2495" s="277">
        <f t="shared" si="100"/>
        <v>1</v>
      </c>
      <c r="Q2495" s="278" t="str" cm="1">
        <f t="array" aca="1" ref="Q2495" ca="1">IF(ISNUMBER(P2495),IF(P2495=100%,"CUMPLIDA",IF(AND(ISNUMBER(L2495),ISNUMBER(INDIRECT("FECHA_"&amp;$B2495,1))), IF(L2495&lt;=INDIRECT("FECHA_"&amp;$B2495,1),"INCUMPLIDA","PROCESO"), "VERIFICAR FECHA")),"SIN VALOR AVANCE")</f>
        <v>CUMPLIDA</v>
      </c>
    </row>
    <row r="2496" spans="1:17" ht="180.75">
      <c r="A2496" s="271" t="s">
        <v>19</v>
      </c>
      <c r="B2496" s="286" t="s">
        <v>16</v>
      </c>
      <c r="C2496" s="546"/>
      <c r="D2496" s="546"/>
      <c r="E2496" s="543"/>
      <c r="F2496" s="534"/>
      <c r="G2496" s="274" t="s">
        <v>122</v>
      </c>
      <c r="H2496" s="266" t="s">
        <v>122</v>
      </c>
      <c r="I2496" s="266" t="s">
        <v>123</v>
      </c>
      <c r="J2496" s="265">
        <v>1</v>
      </c>
      <c r="K2496" s="289">
        <v>45323</v>
      </c>
      <c r="L2496" s="289">
        <v>45747</v>
      </c>
      <c r="M2496" s="269">
        <f t="shared" si="101"/>
        <v>60.571428571428569</v>
      </c>
      <c r="N2496" s="300">
        <v>1</v>
      </c>
      <c r="O2496" s="291" t="s">
        <v>1661</v>
      </c>
      <c r="P2496" s="277">
        <f t="shared" si="100"/>
        <v>1</v>
      </c>
      <c r="Q2496" s="278" t="str" cm="1">
        <f t="array" aca="1" ref="Q2496" ca="1">IF(ISNUMBER(P2496),IF(P2496=100%,"CUMPLIDA",IF(AND(ISNUMBER(L2496),ISNUMBER(INDIRECT("FECHA_"&amp;$B2496,1))), IF(L2496&lt;=INDIRECT("FECHA_"&amp;$B2496,1),"INCUMPLIDA","PROCESO"), "VERIFICAR FECHA")),"SIN VALOR AVANCE")</f>
        <v>CUMPLIDA</v>
      </c>
    </row>
    <row r="2497" spans="1:17" ht="75.75">
      <c r="A2497" s="271" t="s">
        <v>19</v>
      </c>
      <c r="B2497" s="286" t="s">
        <v>16</v>
      </c>
      <c r="C2497" s="546"/>
      <c r="D2497" s="546"/>
      <c r="E2497" s="543"/>
      <c r="F2497" s="534"/>
      <c r="G2497" s="274" t="s">
        <v>124</v>
      </c>
      <c r="H2497" s="266" t="s">
        <v>124</v>
      </c>
      <c r="I2497" s="266" t="s">
        <v>125</v>
      </c>
      <c r="J2497" s="265">
        <v>1</v>
      </c>
      <c r="K2497" s="289">
        <v>45231</v>
      </c>
      <c r="L2497" s="289">
        <v>45747</v>
      </c>
      <c r="M2497" s="269">
        <f t="shared" si="101"/>
        <v>73.714285714285708</v>
      </c>
      <c r="N2497" s="300">
        <v>1</v>
      </c>
      <c r="O2497" s="291" t="s">
        <v>1649</v>
      </c>
      <c r="P2497" s="277">
        <f t="shared" si="100"/>
        <v>1</v>
      </c>
      <c r="Q2497" s="278" t="str" cm="1">
        <f t="array" aca="1" ref="Q2497" ca="1">IF(ISNUMBER(P2497),IF(P2497=100%,"CUMPLIDA",IF(AND(ISNUMBER(L2497),ISNUMBER(INDIRECT("FECHA_"&amp;$B2497,1))), IF(L2497&lt;=INDIRECT("FECHA_"&amp;$B2497,1),"INCUMPLIDA","PROCESO"), "VERIFICAR FECHA")),"SIN VALOR AVANCE")</f>
        <v>CUMPLIDA</v>
      </c>
    </row>
    <row r="2498" spans="1:17" ht="225.75">
      <c r="A2498" s="271" t="s">
        <v>19</v>
      </c>
      <c r="B2498" s="286" t="s">
        <v>16</v>
      </c>
      <c r="C2498" s="546"/>
      <c r="D2498" s="546"/>
      <c r="E2498" s="543"/>
      <c r="F2498" s="534"/>
      <c r="G2498" s="274" t="s">
        <v>126</v>
      </c>
      <c r="H2498" s="266" t="s">
        <v>126</v>
      </c>
      <c r="I2498" s="266" t="s">
        <v>233</v>
      </c>
      <c r="J2498" s="265">
        <v>1</v>
      </c>
      <c r="K2498" s="289">
        <v>45231</v>
      </c>
      <c r="L2498" s="289">
        <v>45808</v>
      </c>
      <c r="M2498" s="269">
        <f t="shared" si="101"/>
        <v>82.428571428571431</v>
      </c>
      <c r="N2498" s="300">
        <v>1</v>
      </c>
      <c r="O2498" s="291" t="s">
        <v>1660</v>
      </c>
      <c r="P2498" s="277">
        <f t="shared" si="100"/>
        <v>1</v>
      </c>
      <c r="Q2498" s="278" t="str" cm="1">
        <f t="array" aca="1" ref="Q2498" ca="1">IF(ISNUMBER(P2498),IF(P2498=100%,"CUMPLIDA",IF(AND(ISNUMBER(L2498),ISNUMBER(INDIRECT("FECHA_"&amp;$B2498,1))), IF(L2498&lt;=INDIRECT("FECHA_"&amp;$B2498,1),"INCUMPLIDA","PROCESO"), "VERIFICAR FECHA")),"SIN VALOR AVANCE")</f>
        <v>CUMPLIDA</v>
      </c>
    </row>
    <row r="2499" spans="1:17" ht="75.75">
      <c r="A2499" s="271" t="s">
        <v>19</v>
      </c>
      <c r="B2499" s="286" t="s">
        <v>16</v>
      </c>
      <c r="C2499" s="546"/>
      <c r="D2499" s="546"/>
      <c r="E2499" s="543"/>
      <c r="F2499" s="534"/>
      <c r="G2499" s="274" t="s">
        <v>128</v>
      </c>
      <c r="H2499" s="266" t="s">
        <v>129</v>
      </c>
      <c r="I2499" s="266" t="s">
        <v>130</v>
      </c>
      <c r="J2499" s="265">
        <v>8</v>
      </c>
      <c r="K2499" s="289">
        <v>45809</v>
      </c>
      <c r="L2499" s="289">
        <v>46568</v>
      </c>
      <c r="M2499" s="269">
        <f t="shared" si="101"/>
        <v>108.42857142857143</v>
      </c>
      <c r="N2499" s="300">
        <v>0</v>
      </c>
      <c r="O2499" s="291" t="s">
        <v>1649</v>
      </c>
      <c r="P2499" s="277">
        <f t="shared" si="100"/>
        <v>0</v>
      </c>
      <c r="Q2499" s="278" t="str" cm="1">
        <f t="array" aca="1" ref="Q2499" ca="1">IF(ISNUMBER(P2499),IF(P2499=100%,"CUMPLIDA",IF(AND(ISNUMBER(L2499),ISNUMBER(INDIRECT("FECHA_"&amp;$B2499,1))), IF(L2499&lt;=INDIRECT("FECHA_"&amp;$B2499,1),"INCUMPLIDA","PROCESO"), "VERIFICAR FECHA")),"SIN VALOR AVANCE")</f>
        <v>PROCESO</v>
      </c>
    </row>
    <row r="2500" spans="1:17" ht="165.75">
      <c r="A2500" s="271" t="s">
        <v>19</v>
      </c>
      <c r="B2500" s="286" t="s">
        <v>16</v>
      </c>
      <c r="C2500" s="546"/>
      <c r="D2500" s="546"/>
      <c r="E2500" s="543"/>
      <c r="F2500" s="534"/>
      <c r="G2500" s="274" t="s">
        <v>131</v>
      </c>
      <c r="H2500" s="266" t="s">
        <v>132</v>
      </c>
      <c r="I2500" s="266" t="s">
        <v>133</v>
      </c>
      <c r="J2500" s="265">
        <v>1</v>
      </c>
      <c r="K2500" s="289">
        <v>45809</v>
      </c>
      <c r="L2500" s="289">
        <v>46568</v>
      </c>
      <c r="M2500" s="269">
        <f t="shared" si="101"/>
        <v>108.42857142857143</v>
      </c>
      <c r="N2500" s="300">
        <v>0</v>
      </c>
      <c r="O2500" s="291" t="s">
        <v>1724</v>
      </c>
      <c r="P2500" s="277">
        <f t="shared" si="100"/>
        <v>0</v>
      </c>
      <c r="Q2500" s="278" t="str" cm="1">
        <f t="array" aca="1" ref="Q2500" ca="1">IF(ISNUMBER(P2500),IF(P2500=100%,"CUMPLIDA",IF(AND(ISNUMBER(L2500),ISNUMBER(INDIRECT("FECHA_"&amp;$B2500,1))), IF(L2500&lt;=INDIRECT("FECHA_"&amp;$B2500,1),"INCUMPLIDA","PROCESO"), "VERIFICAR FECHA")),"SIN VALOR AVANCE")</f>
        <v>PROCESO</v>
      </c>
    </row>
    <row r="2501" spans="1:17" ht="225.75">
      <c r="A2501" s="271" t="s">
        <v>19</v>
      </c>
      <c r="B2501" s="286" t="s">
        <v>16</v>
      </c>
      <c r="C2501" s="546"/>
      <c r="D2501" s="546"/>
      <c r="E2501" s="543"/>
      <c r="F2501" s="534"/>
      <c r="G2501" s="274" t="s">
        <v>134</v>
      </c>
      <c r="H2501" s="266" t="s">
        <v>135</v>
      </c>
      <c r="I2501" s="266" t="s">
        <v>136</v>
      </c>
      <c r="J2501" s="265">
        <v>2</v>
      </c>
      <c r="K2501" s="289">
        <v>45809</v>
      </c>
      <c r="L2501" s="289">
        <v>46568</v>
      </c>
      <c r="M2501" s="269">
        <f t="shared" si="101"/>
        <v>108.42857142857143</v>
      </c>
      <c r="N2501" s="300">
        <v>0</v>
      </c>
      <c r="O2501" s="291" t="s">
        <v>1660</v>
      </c>
      <c r="P2501" s="277">
        <f t="shared" si="100"/>
        <v>0</v>
      </c>
      <c r="Q2501" s="278" t="str" cm="1">
        <f t="array" aca="1" ref="Q2501" ca="1">IF(ISNUMBER(P2501),IF(P2501=100%,"CUMPLIDA",IF(AND(ISNUMBER(L2501),ISNUMBER(INDIRECT("FECHA_"&amp;$B2501,1))), IF(L2501&lt;=INDIRECT("FECHA_"&amp;$B2501,1),"INCUMPLIDA","PROCESO"), "VERIFICAR FECHA")),"SIN VALOR AVANCE")</f>
        <v>PROCESO</v>
      </c>
    </row>
    <row r="2502" spans="1:17" ht="270.75">
      <c r="A2502" s="271" t="s">
        <v>19</v>
      </c>
      <c r="B2502" s="286" t="s">
        <v>16</v>
      </c>
      <c r="C2502" s="546"/>
      <c r="D2502" s="546"/>
      <c r="E2502" s="543"/>
      <c r="F2502" s="534"/>
      <c r="G2502" s="273" t="s">
        <v>1686</v>
      </c>
      <c r="H2502" s="317" t="s">
        <v>1686</v>
      </c>
      <c r="I2502" s="317" t="s">
        <v>1687</v>
      </c>
      <c r="J2502" s="304">
        <v>1</v>
      </c>
      <c r="K2502" s="276">
        <v>45139</v>
      </c>
      <c r="L2502" s="276">
        <v>46081</v>
      </c>
      <c r="M2502" s="269">
        <f t="shared" si="101"/>
        <v>134.57142857142858</v>
      </c>
      <c r="N2502" s="306">
        <v>0.4</v>
      </c>
      <c r="O2502" s="317" t="s">
        <v>1725</v>
      </c>
      <c r="P2502" s="304">
        <f t="shared" si="100"/>
        <v>0.4</v>
      </c>
      <c r="Q2502" s="278" t="str" cm="1">
        <f t="array" aca="1" ref="Q2502" ca="1">IF(ISNUMBER(P2502),IF(P2502=100%,"CUMPLIDA",IF(AND(ISNUMBER(L2502),ISNUMBER(INDIRECT("FECHA_"&amp;$B2502,1))), IF(L2502&lt;=INDIRECT("FECHA_"&amp;$B2502,1),"INCUMPLIDA","PROCESO"), "VERIFICAR FECHA")),"SIN VALOR AVANCE")</f>
        <v>PROCESO</v>
      </c>
    </row>
    <row r="2503" spans="1:17" ht="120.75">
      <c r="A2503" s="271" t="s">
        <v>19</v>
      </c>
      <c r="B2503" s="286" t="s">
        <v>16</v>
      </c>
      <c r="C2503" s="546" t="s">
        <v>1662</v>
      </c>
      <c r="D2503" s="546" t="s">
        <v>1726</v>
      </c>
      <c r="E2503" s="543" t="s">
        <v>1727</v>
      </c>
      <c r="F2503" s="543" t="s">
        <v>1728</v>
      </c>
      <c r="G2503" s="273" t="s">
        <v>1729</v>
      </c>
      <c r="H2503" s="317" t="s">
        <v>1730</v>
      </c>
      <c r="I2503" s="317" t="s">
        <v>1731</v>
      </c>
      <c r="J2503" s="270">
        <v>1</v>
      </c>
      <c r="K2503" s="276">
        <v>45444</v>
      </c>
      <c r="L2503" s="276">
        <v>45504</v>
      </c>
      <c r="M2503" s="269">
        <f t="shared" si="101"/>
        <v>8.5714285714285712</v>
      </c>
      <c r="N2503" s="300">
        <v>1</v>
      </c>
      <c r="O2503" s="317" t="s">
        <v>1732</v>
      </c>
      <c r="P2503" s="304">
        <f t="shared" si="100"/>
        <v>1</v>
      </c>
      <c r="Q2503" s="278" t="str" cm="1">
        <f t="array" aca="1" ref="Q2503" ca="1">IF(ISNUMBER(P2503),IF(P2503=100%,"CUMPLIDA",IF(AND(ISNUMBER(L2503),ISNUMBER(INDIRECT("FECHA_"&amp;$B2503,1))), IF(L2503&lt;=INDIRECT("FECHA_"&amp;$B2503,1),"INCUMPLIDA","PROCESO"), "VERIFICAR FECHA")),"SIN VALOR AVANCE")</f>
        <v>CUMPLIDA</v>
      </c>
    </row>
    <row r="2504" spans="1:17" ht="120">
      <c r="A2504" s="271" t="s">
        <v>19</v>
      </c>
      <c r="B2504" s="286" t="s">
        <v>16</v>
      </c>
      <c r="C2504" s="546"/>
      <c r="D2504" s="546"/>
      <c r="E2504" s="543"/>
      <c r="F2504" s="543"/>
      <c r="G2504" s="273" t="s">
        <v>1733</v>
      </c>
      <c r="H2504" s="317" t="s">
        <v>1733</v>
      </c>
      <c r="I2504" s="317" t="s">
        <v>1734</v>
      </c>
      <c r="J2504" s="270">
        <v>6</v>
      </c>
      <c r="K2504" s="276">
        <v>45504</v>
      </c>
      <c r="L2504" s="276">
        <v>45869</v>
      </c>
      <c r="M2504" s="269">
        <f t="shared" si="101"/>
        <v>52.142857142857146</v>
      </c>
      <c r="N2504" s="300">
        <v>5</v>
      </c>
      <c r="O2504" s="317" t="s">
        <v>1735</v>
      </c>
      <c r="P2504" s="304">
        <f t="shared" si="100"/>
        <v>0.83333333333333337</v>
      </c>
      <c r="Q2504" s="278" t="str" cm="1">
        <f t="array" aca="1" ref="Q2504" ca="1">IF(ISNUMBER(P2504),IF(P2504=100%,"CUMPLIDA",IF(AND(ISNUMBER(L2504),ISNUMBER(INDIRECT("FECHA_"&amp;$B2504,1))), IF(L2504&lt;=INDIRECT("FECHA_"&amp;$B2504,1),"INCUMPLIDA","PROCESO"), "VERIFICAR FECHA")),"SIN VALOR AVANCE")</f>
        <v>PROCESO</v>
      </c>
    </row>
    <row r="2505" spans="1:17" ht="195.75">
      <c r="A2505" s="271" t="s">
        <v>19</v>
      </c>
      <c r="B2505" s="286" t="s">
        <v>16</v>
      </c>
      <c r="C2505" s="546"/>
      <c r="D2505" s="546"/>
      <c r="E2505" s="543"/>
      <c r="F2505" s="543"/>
      <c r="G2505" s="273" t="s">
        <v>1736</v>
      </c>
      <c r="H2505" s="317" t="s">
        <v>1737</v>
      </c>
      <c r="I2505" s="317" t="s">
        <v>1738</v>
      </c>
      <c r="J2505" s="270">
        <v>12</v>
      </c>
      <c r="K2505" s="276">
        <v>45474</v>
      </c>
      <c r="L2505" s="276">
        <v>45869</v>
      </c>
      <c r="M2505" s="269">
        <f t="shared" si="101"/>
        <v>56.428571428571431</v>
      </c>
      <c r="N2505" s="300">
        <v>11</v>
      </c>
      <c r="O2505" s="317" t="s">
        <v>1739</v>
      </c>
      <c r="P2505" s="304">
        <f t="shared" si="100"/>
        <v>0.91666666666666663</v>
      </c>
      <c r="Q2505" s="278" t="str" cm="1">
        <f t="array" aca="1" ref="Q2505" ca="1">IF(ISNUMBER(P2505),IF(P2505=100%,"CUMPLIDA",IF(AND(ISNUMBER(L2505),ISNUMBER(INDIRECT("FECHA_"&amp;$B2505,1))), IF(L2505&lt;=INDIRECT("FECHA_"&amp;$B2505,1),"INCUMPLIDA","PROCESO"), "VERIFICAR FECHA")),"SIN VALOR AVANCE")</f>
        <v>PROCESO</v>
      </c>
    </row>
    <row r="2506" spans="1:17" ht="240">
      <c r="A2506" s="271" t="s">
        <v>19</v>
      </c>
      <c r="B2506" s="286" t="s">
        <v>16</v>
      </c>
      <c r="C2506" s="546"/>
      <c r="D2506" s="546"/>
      <c r="E2506" s="543"/>
      <c r="F2506" s="543"/>
      <c r="G2506" s="273" t="s">
        <v>1740</v>
      </c>
      <c r="H2506" s="317" t="s">
        <v>1740</v>
      </c>
      <c r="I2506" s="317" t="s">
        <v>1741</v>
      </c>
      <c r="J2506" s="270">
        <v>12</v>
      </c>
      <c r="K2506" s="276">
        <v>45474</v>
      </c>
      <c r="L2506" s="276">
        <v>45869</v>
      </c>
      <c r="M2506" s="269">
        <f t="shared" si="101"/>
        <v>56.428571428571431</v>
      </c>
      <c r="N2506" s="300">
        <v>10</v>
      </c>
      <c r="O2506" s="317" t="s">
        <v>1742</v>
      </c>
      <c r="P2506" s="304">
        <f t="shared" si="100"/>
        <v>0.83333333333333337</v>
      </c>
      <c r="Q2506" s="278" t="str" cm="1">
        <f t="array" aca="1" ref="Q2506" ca="1">IF(ISNUMBER(P2506),IF(P2506=100%,"CUMPLIDA",IF(AND(ISNUMBER(L2506),ISNUMBER(INDIRECT("FECHA_"&amp;$B2506,1))), IF(L2506&lt;=INDIRECT("FECHA_"&amp;$B2506,1),"INCUMPLIDA","PROCESO"), "VERIFICAR FECHA")),"SIN VALOR AVANCE")</f>
        <v>PROCESO</v>
      </c>
    </row>
    <row r="2507" spans="1:17" ht="120.75">
      <c r="A2507" s="271" t="s">
        <v>19</v>
      </c>
      <c r="B2507" s="286" t="s">
        <v>16</v>
      </c>
      <c r="C2507" s="546" t="s">
        <v>1743</v>
      </c>
      <c r="D2507" s="546" t="s">
        <v>1744</v>
      </c>
      <c r="E2507" s="543" t="s">
        <v>1745</v>
      </c>
      <c r="F2507" s="543" t="s">
        <v>1746</v>
      </c>
      <c r="G2507" s="301" t="s">
        <v>1747</v>
      </c>
      <c r="H2507" s="287" t="s">
        <v>1748</v>
      </c>
      <c r="I2507" s="287" t="s">
        <v>1749</v>
      </c>
      <c r="J2507" s="270">
        <v>1</v>
      </c>
      <c r="K2507" s="276">
        <v>45518</v>
      </c>
      <c r="L2507" s="276">
        <v>45565</v>
      </c>
      <c r="M2507" s="269">
        <f t="shared" si="101"/>
        <v>6.7142857142857144</v>
      </c>
      <c r="N2507" s="300">
        <v>1</v>
      </c>
      <c r="O2507" s="316" t="s">
        <v>1750</v>
      </c>
      <c r="P2507" s="304">
        <f t="shared" si="100"/>
        <v>1</v>
      </c>
      <c r="Q2507" s="278" t="str" cm="1">
        <f t="array" aca="1" ref="Q2507" ca="1">IF(ISNUMBER(P2507),IF(P2507=100%,"CUMPLIDA",IF(AND(ISNUMBER(L2507),ISNUMBER(INDIRECT("FECHA_"&amp;$B2507,1))), IF(L2507&lt;=INDIRECT("FECHA_"&amp;$B2507,1),"INCUMPLIDA","PROCESO"), "VERIFICAR FECHA")),"SIN VALOR AVANCE")</f>
        <v>CUMPLIDA</v>
      </c>
    </row>
    <row r="2508" spans="1:17" ht="195">
      <c r="A2508" s="271" t="s">
        <v>19</v>
      </c>
      <c r="B2508" s="286" t="s">
        <v>16</v>
      </c>
      <c r="C2508" s="546"/>
      <c r="D2508" s="546"/>
      <c r="E2508" s="543"/>
      <c r="F2508" s="543"/>
      <c r="G2508" s="280" t="s">
        <v>1751</v>
      </c>
      <c r="H2508" s="281" t="s">
        <v>1752</v>
      </c>
      <c r="I2508" s="281" t="s">
        <v>1753</v>
      </c>
      <c r="J2508" s="270">
        <v>1</v>
      </c>
      <c r="K2508" s="276">
        <v>45519</v>
      </c>
      <c r="L2508" s="276">
        <v>46021</v>
      </c>
      <c r="M2508" s="269">
        <f t="shared" si="101"/>
        <v>71.714285714285708</v>
      </c>
      <c r="N2508" s="300">
        <v>0.5</v>
      </c>
      <c r="O2508" s="316" t="s">
        <v>1750</v>
      </c>
      <c r="P2508" s="304">
        <f t="shared" si="100"/>
        <v>0.5</v>
      </c>
      <c r="Q2508" s="278" t="str" cm="1">
        <f t="array" aca="1" ref="Q2508" ca="1">IF(ISNUMBER(P2508),IF(P2508=100%,"CUMPLIDA",IF(AND(ISNUMBER(L2508),ISNUMBER(INDIRECT("FECHA_"&amp;$B2508,1))), IF(L2508&lt;=INDIRECT("FECHA_"&amp;$B2508,1),"INCUMPLIDA","PROCESO"), "VERIFICAR FECHA")),"SIN VALOR AVANCE")</f>
        <v>PROCESO</v>
      </c>
    </row>
    <row r="2509" spans="1:17" ht="120.75">
      <c r="A2509" s="271" t="s">
        <v>19</v>
      </c>
      <c r="B2509" s="286" t="s">
        <v>16</v>
      </c>
      <c r="C2509" s="546"/>
      <c r="D2509" s="546"/>
      <c r="E2509" s="543"/>
      <c r="F2509" s="543"/>
      <c r="G2509" s="301" t="s">
        <v>1754</v>
      </c>
      <c r="H2509" s="287" t="s">
        <v>1755</v>
      </c>
      <c r="I2509" s="287" t="s">
        <v>1749</v>
      </c>
      <c r="J2509" s="270">
        <v>1</v>
      </c>
      <c r="K2509" s="276">
        <v>45518</v>
      </c>
      <c r="L2509" s="276">
        <v>45565</v>
      </c>
      <c r="M2509" s="269">
        <f t="shared" si="101"/>
        <v>6.7142857142857144</v>
      </c>
      <c r="N2509" s="300">
        <v>1</v>
      </c>
      <c r="O2509" s="316" t="s">
        <v>1750</v>
      </c>
      <c r="P2509" s="304">
        <f t="shared" si="100"/>
        <v>1</v>
      </c>
      <c r="Q2509" s="278" t="str" cm="1">
        <f t="array" aca="1" ref="Q2509" ca="1">IF(ISNUMBER(P2509),IF(P2509=100%,"CUMPLIDA",IF(AND(ISNUMBER(L2509),ISNUMBER(INDIRECT("FECHA_"&amp;$B2509,1))), IF(L2509&lt;=INDIRECT("FECHA_"&amp;$B2509,1),"INCUMPLIDA","PROCESO"), "VERIFICAR FECHA")),"SIN VALOR AVANCE")</f>
        <v>CUMPLIDA</v>
      </c>
    </row>
    <row r="2510" spans="1:17" ht="120.75">
      <c r="A2510" s="271" t="s">
        <v>19</v>
      </c>
      <c r="B2510" s="286" t="s">
        <v>16</v>
      </c>
      <c r="C2510" s="546"/>
      <c r="D2510" s="546"/>
      <c r="E2510" s="543"/>
      <c r="F2510" s="543"/>
      <c r="G2510" s="315" t="s">
        <v>1756</v>
      </c>
      <c r="H2510" s="266" t="s">
        <v>1757</v>
      </c>
      <c r="I2510" s="316" t="s">
        <v>1758</v>
      </c>
      <c r="J2510" s="270">
        <v>1</v>
      </c>
      <c r="K2510" s="276">
        <v>45520</v>
      </c>
      <c r="L2510" s="276">
        <v>46021</v>
      </c>
      <c r="M2510" s="269">
        <f t="shared" si="101"/>
        <v>71.571428571428569</v>
      </c>
      <c r="N2510" s="300">
        <v>0.5</v>
      </c>
      <c r="O2510" s="316" t="s">
        <v>1750</v>
      </c>
      <c r="P2510" s="304">
        <f t="shared" si="100"/>
        <v>0.5</v>
      </c>
      <c r="Q2510" s="278" t="str" cm="1">
        <f t="array" aca="1" ref="Q2510" ca="1">IF(ISNUMBER(P2510),IF(P2510=100%,"CUMPLIDA",IF(AND(ISNUMBER(L2510),ISNUMBER(INDIRECT("FECHA_"&amp;$B2510,1))), IF(L2510&lt;=INDIRECT("FECHA_"&amp;$B2510,1),"INCUMPLIDA","PROCESO"), "VERIFICAR FECHA")),"SIN VALOR AVANCE")</f>
        <v>PROCESO</v>
      </c>
    </row>
    <row r="2511" spans="1:17" ht="120.75">
      <c r="A2511" s="271" t="s">
        <v>19</v>
      </c>
      <c r="B2511" s="286" t="s">
        <v>16</v>
      </c>
      <c r="C2511" s="546"/>
      <c r="D2511" s="546"/>
      <c r="E2511" s="543"/>
      <c r="F2511" s="543"/>
      <c r="G2511" s="301" t="s">
        <v>1754</v>
      </c>
      <c r="H2511" s="287" t="s">
        <v>1755</v>
      </c>
      <c r="I2511" s="287" t="s">
        <v>1749</v>
      </c>
      <c r="J2511" s="270">
        <v>1</v>
      </c>
      <c r="K2511" s="276">
        <v>45518</v>
      </c>
      <c r="L2511" s="276">
        <v>45565</v>
      </c>
      <c r="M2511" s="269">
        <f t="shared" si="101"/>
        <v>6.7142857142857144</v>
      </c>
      <c r="N2511" s="300">
        <v>1</v>
      </c>
      <c r="O2511" s="316" t="s">
        <v>1750</v>
      </c>
      <c r="P2511" s="304">
        <f t="shared" si="100"/>
        <v>1</v>
      </c>
      <c r="Q2511" s="278" t="str" cm="1">
        <f t="array" aca="1" ref="Q2511" ca="1">IF(ISNUMBER(P2511),IF(P2511=100%,"CUMPLIDA",IF(AND(ISNUMBER(L2511),ISNUMBER(INDIRECT("FECHA_"&amp;$B2511,1))), IF(L2511&lt;=INDIRECT("FECHA_"&amp;$B2511,1),"INCUMPLIDA","PROCESO"), "VERIFICAR FECHA")),"SIN VALOR AVANCE")</f>
        <v>CUMPLIDA</v>
      </c>
    </row>
    <row r="2512" spans="1:17" ht="120.75">
      <c r="A2512" s="271" t="s">
        <v>19</v>
      </c>
      <c r="B2512" s="286" t="s">
        <v>16</v>
      </c>
      <c r="C2512" s="546"/>
      <c r="D2512" s="546"/>
      <c r="E2512" s="543"/>
      <c r="F2512" s="543"/>
      <c r="G2512" s="315" t="s">
        <v>1759</v>
      </c>
      <c r="H2512" s="316" t="s">
        <v>1760</v>
      </c>
      <c r="I2512" s="281" t="s">
        <v>1761</v>
      </c>
      <c r="J2512" s="270">
        <v>1</v>
      </c>
      <c r="K2512" s="276">
        <v>45519</v>
      </c>
      <c r="L2512" s="276">
        <v>46021</v>
      </c>
      <c r="M2512" s="269">
        <f t="shared" si="101"/>
        <v>71.714285714285708</v>
      </c>
      <c r="N2512" s="300">
        <v>0.5</v>
      </c>
      <c r="O2512" s="316" t="s">
        <v>1750</v>
      </c>
      <c r="P2512" s="304">
        <f t="shared" si="100"/>
        <v>0.5</v>
      </c>
      <c r="Q2512" s="278" t="str" cm="1">
        <f t="array" aca="1" ref="Q2512" ca="1">IF(ISNUMBER(P2512),IF(P2512=100%,"CUMPLIDA",IF(AND(ISNUMBER(L2512),ISNUMBER(INDIRECT("FECHA_"&amp;$B2512,1))), IF(L2512&lt;=INDIRECT("FECHA_"&amp;$B2512,1),"INCUMPLIDA","PROCESO"), "VERIFICAR FECHA")),"SIN VALOR AVANCE")</f>
        <v>PROCESO</v>
      </c>
    </row>
    <row r="2513" spans="1:17" ht="105.75">
      <c r="A2513" s="271" t="s">
        <v>19</v>
      </c>
      <c r="B2513" s="286" t="s">
        <v>16</v>
      </c>
      <c r="C2513" s="546"/>
      <c r="D2513" s="546"/>
      <c r="E2513" s="543"/>
      <c r="F2513" s="543"/>
      <c r="G2513" s="301" t="s">
        <v>1754</v>
      </c>
      <c r="H2513" s="287" t="s">
        <v>1755</v>
      </c>
      <c r="I2513" s="287" t="s">
        <v>1749</v>
      </c>
      <c r="J2513" s="270">
        <v>1</v>
      </c>
      <c r="K2513" s="276">
        <v>45518</v>
      </c>
      <c r="L2513" s="276">
        <v>45565</v>
      </c>
      <c r="M2513" s="269">
        <f t="shared" si="101"/>
        <v>6.7142857142857144</v>
      </c>
      <c r="N2513" s="300">
        <v>1</v>
      </c>
      <c r="O2513" s="316" t="s">
        <v>1762</v>
      </c>
      <c r="P2513" s="304">
        <f t="shared" ref="P2513:P2533" si="102">N2513/J2513</f>
        <v>1</v>
      </c>
      <c r="Q2513" s="278" t="str" cm="1">
        <f t="array" aca="1" ref="Q2513" ca="1">IF(ISNUMBER(P2513),IF(P2513=100%,"CUMPLIDA",IF(AND(ISNUMBER(L2513),ISNUMBER(INDIRECT("FECHA_"&amp;$B2513,1))), IF(L2513&lt;=INDIRECT("FECHA_"&amp;$B2513,1),"INCUMPLIDA","PROCESO"), "VERIFICAR FECHA")),"SIN VALOR AVANCE")</f>
        <v>CUMPLIDA</v>
      </c>
    </row>
    <row r="2514" spans="1:17" ht="120.75">
      <c r="A2514" s="271" t="s">
        <v>19</v>
      </c>
      <c r="B2514" s="286" t="s">
        <v>16</v>
      </c>
      <c r="C2514" s="546"/>
      <c r="D2514" s="546"/>
      <c r="E2514" s="543"/>
      <c r="F2514" s="543"/>
      <c r="G2514" s="315" t="s">
        <v>1763</v>
      </c>
      <c r="H2514" s="266" t="s">
        <v>1764</v>
      </c>
      <c r="I2514" s="316" t="s">
        <v>1758</v>
      </c>
      <c r="J2514" s="270">
        <v>1</v>
      </c>
      <c r="K2514" s="276">
        <v>45519</v>
      </c>
      <c r="L2514" s="276">
        <v>46021</v>
      </c>
      <c r="M2514" s="269">
        <f t="shared" si="101"/>
        <v>71.714285714285708</v>
      </c>
      <c r="N2514" s="300">
        <v>0.5</v>
      </c>
      <c r="O2514" s="316" t="s">
        <v>1750</v>
      </c>
      <c r="P2514" s="304">
        <f t="shared" si="102"/>
        <v>0.5</v>
      </c>
      <c r="Q2514" s="278" t="str" cm="1">
        <f t="array" aca="1" ref="Q2514" ca="1">IF(ISNUMBER(P2514),IF(P2514=100%,"CUMPLIDA",IF(AND(ISNUMBER(L2514),ISNUMBER(INDIRECT("FECHA_"&amp;$B2514,1))), IF(L2514&lt;=INDIRECT("FECHA_"&amp;$B2514,1),"INCUMPLIDA","PROCESO"), "VERIFICAR FECHA")),"SIN VALOR AVANCE")</f>
        <v>PROCESO</v>
      </c>
    </row>
    <row r="2515" spans="1:17" ht="135.75">
      <c r="A2515" s="271" t="s">
        <v>19</v>
      </c>
      <c r="B2515" s="286" t="s">
        <v>16</v>
      </c>
      <c r="C2515" s="546"/>
      <c r="D2515" s="546"/>
      <c r="E2515" s="543"/>
      <c r="F2515" s="543"/>
      <c r="G2515" s="315" t="s">
        <v>1765</v>
      </c>
      <c r="H2515" s="266" t="s">
        <v>1766</v>
      </c>
      <c r="I2515" s="316" t="s">
        <v>1767</v>
      </c>
      <c r="J2515" s="270">
        <v>1</v>
      </c>
      <c r="K2515" s="276">
        <v>45519</v>
      </c>
      <c r="L2515" s="276">
        <v>45657</v>
      </c>
      <c r="M2515" s="269">
        <f t="shared" si="101"/>
        <v>19.714285714285715</v>
      </c>
      <c r="N2515" s="300">
        <v>1</v>
      </c>
      <c r="O2515" s="316" t="s">
        <v>1768</v>
      </c>
      <c r="P2515" s="304">
        <f t="shared" si="102"/>
        <v>1</v>
      </c>
      <c r="Q2515" s="278" t="str" cm="1">
        <f t="array" aca="1" ref="Q2515" ca="1">IF(ISNUMBER(P2515),IF(P2515=100%,"CUMPLIDA",IF(AND(ISNUMBER(L2515),ISNUMBER(INDIRECT("FECHA_"&amp;$B2515,1))), IF(L2515&lt;=INDIRECT("FECHA_"&amp;$B2515,1),"INCUMPLIDA","PROCESO"), "VERIFICAR FECHA")),"SIN VALOR AVANCE")</f>
        <v>CUMPLIDA</v>
      </c>
    </row>
    <row r="2516" spans="1:17" ht="120">
      <c r="A2516" s="271" t="s">
        <v>19</v>
      </c>
      <c r="B2516" s="286" t="s">
        <v>16</v>
      </c>
      <c r="C2516" s="546"/>
      <c r="D2516" s="546"/>
      <c r="E2516" s="543"/>
      <c r="F2516" s="543"/>
      <c r="G2516" s="315" t="s">
        <v>1769</v>
      </c>
      <c r="H2516" s="316" t="s">
        <v>1769</v>
      </c>
      <c r="I2516" s="316" t="s">
        <v>1770</v>
      </c>
      <c r="J2516" s="270">
        <v>1</v>
      </c>
      <c r="K2516" s="276">
        <v>45519</v>
      </c>
      <c r="L2516" s="276">
        <v>45657</v>
      </c>
      <c r="M2516" s="269">
        <f t="shared" si="101"/>
        <v>19.714285714285715</v>
      </c>
      <c r="N2516" s="300">
        <v>1</v>
      </c>
      <c r="O2516" s="316" t="s">
        <v>1771</v>
      </c>
      <c r="P2516" s="304">
        <f t="shared" si="102"/>
        <v>1</v>
      </c>
      <c r="Q2516" s="278" t="str" cm="1">
        <f t="array" aca="1" ref="Q2516" ca="1">IF(ISNUMBER(P2516),IF(P2516=100%,"CUMPLIDA",IF(AND(ISNUMBER(L2516),ISNUMBER(INDIRECT("FECHA_"&amp;$B2516,1))), IF(L2516&lt;=INDIRECT("FECHA_"&amp;$B2516,1),"INCUMPLIDA","PROCESO"), "VERIFICAR FECHA")),"SIN VALOR AVANCE")</f>
        <v>CUMPLIDA</v>
      </c>
    </row>
    <row r="2517" spans="1:17" ht="120">
      <c r="A2517" s="271" t="s">
        <v>19</v>
      </c>
      <c r="B2517" s="286" t="s">
        <v>16</v>
      </c>
      <c r="C2517" s="546"/>
      <c r="D2517" s="546"/>
      <c r="E2517" s="543"/>
      <c r="F2517" s="543"/>
      <c r="G2517" s="315" t="s">
        <v>1769</v>
      </c>
      <c r="H2517" s="316" t="s">
        <v>1769</v>
      </c>
      <c r="I2517" s="316" t="s">
        <v>1770</v>
      </c>
      <c r="J2517" s="270">
        <v>1</v>
      </c>
      <c r="K2517" s="276">
        <v>45519</v>
      </c>
      <c r="L2517" s="276">
        <v>45657</v>
      </c>
      <c r="M2517" s="269">
        <f t="shared" si="101"/>
        <v>19.714285714285715</v>
      </c>
      <c r="N2517" s="300">
        <v>1</v>
      </c>
      <c r="O2517" s="316" t="s">
        <v>1771</v>
      </c>
      <c r="P2517" s="304">
        <f t="shared" si="102"/>
        <v>1</v>
      </c>
      <c r="Q2517" s="278" t="str" cm="1">
        <f t="array" aca="1" ref="Q2517" ca="1">IF(ISNUMBER(P2517),IF(P2517=100%,"CUMPLIDA",IF(AND(ISNUMBER(L2517),ISNUMBER(INDIRECT("FECHA_"&amp;$B2517,1))), IF(L2517&lt;=INDIRECT("FECHA_"&amp;$B2517,1),"INCUMPLIDA","PROCESO"), "VERIFICAR FECHA")),"SIN VALOR AVANCE")</f>
        <v>CUMPLIDA</v>
      </c>
    </row>
    <row r="2518" spans="1:17" ht="120">
      <c r="A2518" s="271" t="s">
        <v>19</v>
      </c>
      <c r="B2518" s="286" t="s">
        <v>16</v>
      </c>
      <c r="C2518" s="546"/>
      <c r="D2518" s="546"/>
      <c r="E2518" s="543"/>
      <c r="F2518" s="543"/>
      <c r="G2518" s="315" t="s">
        <v>1769</v>
      </c>
      <c r="H2518" s="316" t="s">
        <v>1769</v>
      </c>
      <c r="I2518" s="316" t="s">
        <v>1770</v>
      </c>
      <c r="J2518" s="270">
        <v>1</v>
      </c>
      <c r="K2518" s="276">
        <v>45519</v>
      </c>
      <c r="L2518" s="276">
        <v>45657</v>
      </c>
      <c r="M2518" s="269">
        <f t="shared" si="101"/>
        <v>19.714285714285715</v>
      </c>
      <c r="N2518" s="300">
        <v>1</v>
      </c>
      <c r="O2518" s="316" t="s">
        <v>1771</v>
      </c>
      <c r="P2518" s="304">
        <f t="shared" si="102"/>
        <v>1</v>
      </c>
      <c r="Q2518" s="278" t="str" cm="1">
        <f t="array" aca="1" ref="Q2518" ca="1">IF(ISNUMBER(P2518),IF(P2518=100%,"CUMPLIDA",IF(AND(ISNUMBER(L2518),ISNUMBER(INDIRECT("FECHA_"&amp;$B2518,1))), IF(L2518&lt;=INDIRECT("FECHA_"&amp;$B2518,1),"INCUMPLIDA","PROCESO"), "VERIFICAR FECHA")),"SIN VALOR AVANCE")</f>
        <v>CUMPLIDA</v>
      </c>
    </row>
    <row r="2519" spans="1:17" ht="120">
      <c r="A2519" s="271" t="s">
        <v>19</v>
      </c>
      <c r="B2519" s="286" t="s">
        <v>16</v>
      </c>
      <c r="C2519" s="546"/>
      <c r="D2519" s="546"/>
      <c r="E2519" s="543"/>
      <c r="F2519" s="543"/>
      <c r="G2519" s="315" t="s">
        <v>1769</v>
      </c>
      <c r="H2519" s="316" t="s">
        <v>1769</v>
      </c>
      <c r="I2519" s="316" t="s">
        <v>1770</v>
      </c>
      <c r="J2519" s="270">
        <v>1</v>
      </c>
      <c r="K2519" s="276">
        <v>45520</v>
      </c>
      <c r="L2519" s="276">
        <v>45658</v>
      </c>
      <c r="M2519" s="269">
        <f t="shared" si="101"/>
        <v>19.714285714285715</v>
      </c>
      <c r="N2519" s="300">
        <v>1</v>
      </c>
      <c r="O2519" s="316" t="s">
        <v>1771</v>
      </c>
      <c r="P2519" s="304">
        <f t="shared" si="102"/>
        <v>1</v>
      </c>
      <c r="Q2519" s="278" t="str" cm="1">
        <f t="array" aca="1" ref="Q2519" ca="1">IF(ISNUMBER(P2519),IF(P2519=100%,"CUMPLIDA",IF(AND(ISNUMBER(L2519),ISNUMBER(INDIRECT("FECHA_"&amp;$B2519,1))), IF(L2519&lt;=INDIRECT("FECHA_"&amp;$B2519,1),"INCUMPLIDA","PROCESO"), "VERIFICAR FECHA")),"SIN VALOR AVANCE")</f>
        <v>CUMPLIDA</v>
      </c>
    </row>
    <row r="2520" spans="1:17" ht="150.75">
      <c r="A2520" s="271" t="s">
        <v>19</v>
      </c>
      <c r="B2520" s="286" t="s">
        <v>16</v>
      </c>
      <c r="C2520" s="546"/>
      <c r="D2520" s="546"/>
      <c r="E2520" s="543"/>
      <c r="F2520" s="543"/>
      <c r="G2520" s="315" t="s">
        <v>1765</v>
      </c>
      <c r="H2520" s="266" t="s">
        <v>1766</v>
      </c>
      <c r="I2520" s="316" t="s">
        <v>1767</v>
      </c>
      <c r="J2520" s="270">
        <v>1</v>
      </c>
      <c r="K2520" s="276">
        <v>45519</v>
      </c>
      <c r="L2520" s="276">
        <v>45657</v>
      </c>
      <c r="M2520" s="269">
        <f t="shared" si="101"/>
        <v>19.714285714285715</v>
      </c>
      <c r="N2520" s="300">
        <v>1</v>
      </c>
      <c r="O2520" s="316" t="s">
        <v>1772</v>
      </c>
      <c r="P2520" s="304">
        <f t="shared" si="102"/>
        <v>1</v>
      </c>
      <c r="Q2520" s="278" t="str" cm="1">
        <f t="array" aca="1" ref="Q2520" ca="1">IF(ISNUMBER(P2520),IF(P2520=100%,"CUMPLIDA",IF(AND(ISNUMBER(L2520),ISNUMBER(INDIRECT("FECHA_"&amp;$B2520,1))), IF(L2520&lt;=INDIRECT("FECHA_"&amp;$B2520,1),"INCUMPLIDA","PROCESO"), "VERIFICAR FECHA")),"SIN VALOR AVANCE")</f>
        <v>CUMPLIDA</v>
      </c>
    </row>
    <row r="2521" spans="1:17" ht="120.75">
      <c r="A2521" s="271" t="s">
        <v>19</v>
      </c>
      <c r="B2521" s="286" t="s">
        <v>16</v>
      </c>
      <c r="C2521" s="546"/>
      <c r="D2521" s="546"/>
      <c r="E2521" s="543"/>
      <c r="F2521" s="543"/>
      <c r="G2521" s="315" t="s">
        <v>1773</v>
      </c>
      <c r="H2521" s="266" t="s">
        <v>1755</v>
      </c>
      <c r="I2521" s="287" t="s">
        <v>1749</v>
      </c>
      <c r="J2521" s="265">
        <v>1</v>
      </c>
      <c r="K2521" s="289">
        <v>45518</v>
      </c>
      <c r="L2521" s="289">
        <v>45565</v>
      </c>
      <c r="M2521" s="269">
        <f t="shared" si="101"/>
        <v>6.7142857142857144</v>
      </c>
      <c r="N2521" s="300">
        <v>1</v>
      </c>
      <c r="O2521" s="316" t="s">
        <v>1750</v>
      </c>
      <c r="P2521" s="304">
        <f t="shared" si="102"/>
        <v>1</v>
      </c>
      <c r="Q2521" s="278" t="str" cm="1">
        <f t="array" aca="1" ref="Q2521" ca="1">IF(ISNUMBER(P2521),IF(P2521=100%,"CUMPLIDA",IF(AND(ISNUMBER(L2521),ISNUMBER(INDIRECT("FECHA_"&amp;$B2521,1))), IF(L2521&lt;=INDIRECT("FECHA_"&amp;$B2521,1),"INCUMPLIDA","PROCESO"), "VERIFICAR FECHA")),"SIN VALOR AVANCE")</f>
        <v>CUMPLIDA</v>
      </c>
    </row>
    <row r="2522" spans="1:17" ht="150.75">
      <c r="A2522" s="271" t="s">
        <v>19</v>
      </c>
      <c r="B2522" s="286" t="s">
        <v>16</v>
      </c>
      <c r="C2522" s="546"/>
      <c r="D2522" s="546"/>
      <c r="E2522" s="543"/>
      <c r="F2522" s="543"/>
      <c r="G2522" s="315" t="s">
        <v>1756</v>
      </c>
      <c r="H2522" s="266" t="s">
        <v>1774</v>
      </c>
      <c r="I2522" s="316" t="s">
        <v>1758</v>
      </c>
      <c r="J2522" s="270">
        <v>1</v>
      </c>
      <c r="K2522" s="276">
        <v>45519</v>
      </c>
      <c r="L2522" s="276">
        <v>46021</v>
      </c>
      <c r="M2522" s="269">
        <f t="shared" si="101"/>
        <v>71.714285714285708</v>
      </c>
      <c r="N2522" s="300">
        <v>0.5</v>
      </c>
      <c r="O2522" s="316" t="s">
        <v>1775</v>
      </c>
      <c r="P2522" s="304">
        <f t="shared" si="102"/>
        <v>0.5</v>
      </c>
      <c r="Q2522" s="278" t="str" cm="1">
        <f t="array" aca="1" ref="Q2522" ca="1">IF(ISNUMBER(P2522),IF(P2522=100%,"CUMPLIDA",IF(AND(ISNUMBER(L2522),ISNUMBER(INDIRECT("FECHA_"&amp;$B2522,1))), IF(L2522&lt;=INDIRECT("FECHA_"&amp;$B2522,1),"INCUMPLIDA","PROCESO"), "VERIFICAR FECHA")),"SIN VALOR AVANCE")</f>
        <v>PROCESO</v>
      </c>
    </row>
    <row r="2523" spans="1:17" ht="120.75">
      <c r="A2523" s="271" t="s">
        <v>19</v>
      </c>
      <c r="B2523" s="286" t="s">
        <v>16</v>
      </c>
      <c r="C2523" s="546" t="s">
        <v>1743</v>
      </c>
      <c r="D2523" s="546" t="s">
        <v>1776</v>
      </c>
      <c r="E2523" s="543" t="s">
        <v>1777</v>
      </c>
      <c r="F2523" s="543" t="s">
        <v>1778</v>
      </c>
      <c r="G2523" s="315" t="s">
        <v>1754</v>
      </c>
      <c r="H2523" s="266" t="s">
        <v>1755</v>
      </c>
      <c r="I2523" s="287" t="s">
        <v>1749</v>
      </c>
      <c r="J2523" s="265">
        <v>1</v>
      </c>
      <c r="K2523" s="289">
        <v>45518</v>
      </c>
      <c r="L2523" s="289">
        <v>45565</v>
      </c>
      <c r="M2523" s="269">
        <f t="shared" si="101"/>
        <v>6.7142857142857144</v>
      </c>
      <c r="N2523" s="300">
        <v>1</v>
      </c>
      <c r="O2523" s="316" t="s">
        <v>1750</v>
      </c>
      <c r="P2523" s="304">
        <f t="shared" si="102"/>
        <v>1</v>
      </c>
      <c r="Q2523" s="278" t="str" cm="1">
        <f t="array" aca="1" ref="Q2523" ca="1">IF(ISNUMBER(P2523),IF(P2523=100%,"CUMPLIDA",IF(AND(ISNUMBER(L2523),ISNUMBER(INDIRECT("FECHA_"&amp;$B2523,1))), IF(L2523&lt;=INDIRECT("FECHA_"&amp;$B2523,1),"INCUMPLIDA","PROCESO"), "VERIFICAR FECHA")),"SIN VALOR AVANCE")</f>
        <v>CUMPLIDA</v>
      </c>
    </row>
    <row r="2524" spans="1:17" ht="150">
      <c r="A2524" s="271" t="s">
        <v>19</v>
      </c>
      <c r="B2524" s="286" t="s">
        <v>16</v>
      </c>
      <c r="C2524" s="546"/>
      <c r="D2524" s="546"/>
      <c r="E2524" s="543"/>
      <c r="F2524" s="543"/>
      <c r="G2524" s="315" t="s">
        <v>1756</v>
      </c>
      <c r="H2524" s="266" t="s">
        <v>1779</v>
      </c>
      <c r="I2524" s="316" t="s">
        <v>1758</v>
      </c>
      <c r="J2524" s="265">
        <v>1</v>
      </c>
      <c r="K2524" s="289">
        <v>45519</v>
      </c>
      <c r="L2524" s="276">
        <v>46021</v>
      </c>
      <c r="M2524" s="269">
        <f t="shared" si="101"/>
        <v>71.714285714285708</v>
      </c>
      <c r="N2524" s="300">
        <v>0.5</v>
      </c>
      <c r="O2524" s="316" t="s">
        <v>1750</v>
      </c>
      <c r="P2524" s="304">
        <f t="shared" si="102"/>
        <v>0.5</v>
      </c>
      <c r="Q2524" s="278" t="str" cm="1">
        <f t="array" aca="1" ref="Q2524" ca="1">IF(ISNUMBER(P2524),IF(P2524=100%,"CUMPLIDA",IF(AND(ISNUMBER(L2524),ISNUMBER(INDIRECT("FECHA_"&amp;$B2524,1))), IF(L2524&lt;=INDIRECT("FECHA_"&amp;$B2524,1),"INCUMPLIDA","PROCESO"), "VERIFICAR FECHA")),"SIN VALOR AVANCE")</f>
        <v>PROCESO</v>
      </c>
    </row>
    <row r="2525" spans="1:17" ht="60.75">
      <c r="A2525" s="271" t="s">
        <v>19</v>
      </c>
      <c r="B2525" s="286" t="s">
        <v>16</v>
      </c>
      <c r="C2525" s="546"/>
      <c r="D2525" s="546"/>
      <c r="E2525" s="543"/>
      <c r="F2525" s="543"/>
      <c r="G2525" s="315" t="s">
        <v>1780</v>
      </c>
      <c r="H2525" s="266" t="s">
        <v>1781</v>
      </c>
      <c r="I2525" s="316" t="s">
        <v>1782</v>
      </c>
      <c r="J2525" s="265">
        <v>1</v>
      </c>
      <c r="K2525" s="289">
        <v>45505</v>
      </c>
      <c r="L2525" s="289">
        <v>45870</v>
      </c>
      <c r="M2525" s="269">
        <f t="shared" si="101"/>
        <v>52.142857142857146</v>
      </c>
      <c r="N2525" s="300">
        <v>0.5</v>
      </c>
      <c r="O2525" s="316" t="s">
        <v>1783</v>
      </c>
      <c r="P2525" s="304">
        <f t="shared" si="102"/>
        <v>0.5</v>
      </c>
      <c r="Q2525" s="278" t="str" cm="1">
        <f t="array" aca="1" ref="Q2525" ca="1">IF(ISNUMBER(P2525),IF(P2525=100%,"CUMPLIDA",IF(AND(ISNUMBER(L2525),ISNUMBER(INDIRECT("FECHA_"&amp;$B2525,1))), IF(L2525&lt;=INDIRECT("FECHA_"&amp;$B2525,1),"INCUMPLIDA","PROCESO"), "VERIFICAR FECHA")),"SIN VALOR AVANCE")</f>
        <v>PROCESO</v>
      </c>
    </row>
    <row r="2526" spans="1:17" ht="135.75">
      <c r="A2526" s="271" t="s">
        <v>19</v>
      </c>
      <c r="B2526" s="286" t="s">
        <v>16</v>
      </c>
      <c r="C2526" s="546"/>
      <c r="D2526" s="546"/>
      <c r="E2526" s="543"/>
      <c r="F2526" s="543"/>
      <c r="G2526" s="315" t="s">
        <v>1784</v>
      </c>
      <c r="H2526" s="266" t="s">
        <v>1785</v>
      </c>
      <c r="I2526" s="266" t="s">
        <v>1786</v>
      </c>
      <c r="J2526" s="265">
        <v>1</v>
      </c>
      <c r="K2526" s="289">
        <v>45519</v>
      </c>
      <c r="L2526" s="289">
        <v>45885</v>
      </c>
      <c r="M2526" s="269">
        <f t="shared" si="101"/>
        <v>52.285714285714285</v>
      </c>
      <c r="N2526" s="300">
        <v>0.8</v>
      </c>
      <c r="O2526" s="316" t="s">
        <v>1787</v>
      </c>
      <c r="P2526" s="304">
        <f t="shared" si="102"/>
        <v>0.8</v>
      </c>
      <c r="Q2526" s="278" t="str" cm="1">
        <f t="array" aca="1" ref="Q2526" ca="1">IF(ISNUMBER(P2526),IF(P2526=100%,"CUMPLIDA",IF(AND(ISNUMBER(L2526),ISNUMBER(INDIRECT("FECHA_"&amp;$B2526,1))), IF(L2526&lt;=INDIRECT("FECHA_"&amp;$B2526,1),"INCUMPLIDA","PROCESO"), "VERIFICAR FECHA")),"SIN VALOR AVANCE")</f>
        <v>PROCESO</v>
      </c>
    </row>
    <row r="2527" spans="1:17" ht="120.75">
      <c r="A2527" s="271" t="s">
        <v>19</v>
      </c>
      <c r="B2527" s="286" t="s">
        <v>16</v>
      </c>
      <c r="C2527" s="546"/>
      <c r="D2527" s="546"/>
      <c r="E2527" s="543"/>
      <c r="F2527" s="543"/>
      <c r="G2527" s="315" t="s">
        <v>1754</v>
      </c>
      <c r="H2527" s="266" t="s">
        <v>1755</v>
      </c>
      <c r="I2527" s="287" t="s">
        <v>1749</v>
      </c>
      <c r="J2527" s="265">
        <v>1</v>
      </c>
      <c r="K2527" s="289">
        <v>45518</v>
      </c>
      <c r="L2527" s="289">
        <v>45565</v>
      </c>
      <c r="M2527" s="269">
        <f t="shared" si="101"/>
        <v>6.7142857142857144</v>
      </c>
      <c r="N2527" s="300">
        <v>1</v>
      </c>
      <c r="O2527" s="316" t="s">
        <v>1750</v>
      </c>
      <c r="P2527" s="304">
        <f t="shared" si="102"/>
        <v>1</v>
      </c>
      <c r="Q2527" s="278" t="str" cm="1">
        <f t="array" aca="1" ref="Q2527" ca="1">IF(ISNUMBER(P2527),IF(P2527=100%,"CUMPLIDA",IF(AND(ISNUMBER(L2527),ISNUMBER(INDIRECT("FECHA_"&amp;$B2527,1))), IF(L2527&lt;=INDIRECT("FECHA_"&amp;$B2527,1),"INCUMPLIDA","PROCESO"), "VERIFICAR FECHA")),"SIN VALOR AVANCE")</f>
        <v>CUMPLIDA</v>
      </c>
    </row>
    <row r="2528" spans="1:17" ht="120.75">
      <c r="A2528" s="271" t="s">
        <v>19</v>
      </c>
      <c r="B2528" s="286" t="s">
        <v>16</v>
      </c>
      <c r="C2528" s="546"/>
      <c r="D2528" s="546"/>
      <c r="E2528" s="543"/>
      <c r="F2528" s="543"/>
      <c r="G2528" s="315" t="s">
        <v>1788</v>
      </c>
      <c r="H2528" s="266" t="s">
        <v>1789</v>
      </c>
      <c r="I2528" s="316" t="s">
        <v>1758</v>
      </c>
      <c r="J2528" s="265">
        <v>1</v>
      </c>
      <c r="K2528" s="289">
        <v>45519</v>
      </c>
      <c r="L2528" s="276">
        <v>46021</v>
      </c>
      <c r="M2528" s="269">
        <f t="shared" si="101"/>
        <v>71.714285714285708</v>
      </c>
      <c r="N2528" s="300">
        <v>0.5</v>
      </c>
      <c r="O2528" s="316" t="s">
        <v>1750</v>
      </c>
      <c r="P2528" s="304">
        <f t="shared" si="102"/>
        <v>0.5</v>
      </c>
      <c r="Q2528" s="278" t="str" cm="1">
        <f t="array" aca="1" ref="Q2528" ca="1">IF(ISNUMBER(P2528),IF(P2528=100%,"CUMPLIDA",IF(AND(ISNUMBER(L2528),ISNUMBER(INDIRECT("FECHA_"&amp;$B2528,1))), IF(L2528&lt;=INDIRECT("FECHA_"&amp;$B2528,1),"INCUMPLIDA","PROCESO"), "VERIFICAR FECHA")),"SIN VALOR AVANCE")</f>
        <v>PROCESO</v>
      </c>
    </row>
    <row r="2529" spans="1:17" ht="135.75">
      <c r="A2529" s="271" t="s">
        <v>19</v>
      </c>
      <c r="B2529" s="286" t="s">
        <v>16</v>
      </c>
      <c r="C2529" s="546"/>
      <c r="D2529" s="546"/>
      <c r="E2529" s="543"/>
      <c r="F2529" s="543"/>
      <c r="G2529" s="315" t="s">
        <v>1784</v>
      </c>
      <c r="H2529" s="266" t="s">
        <v>1790</v>
      </c>
      <c r="I2529" s="266" t="s">
        <v>1786</v>
      </c>
      <c r="J2529" s="265">
        <v>1</v>
      </c>
      <c r="K2529" s="289">
        <v>45519</v>
      </c>
      <c r="L2529" s="289">
        <v>45885</v>
      </c>
      <c r="M2529" s="269">
        <f t="shared" si="101"/>
        <v>52.285714285714285</v>
      </c>
      <c r="N2529" s="300">
        <v>0.8</v>
      </c>
      <c r="O2529" s="316" t="s">
        <v>1787</v>
      </c>
      <c r="P2529" s="304">
        <f t="shared" si="102"/>
        <v>0.8</v>
      </c>
      <c r="Q2529" s="278" t="str" cm="1">
        <f t="array" aca="1" ref="Q2529" ca="1">IF(ISNUMBER(P2529),IF(P2529=100%,"CUMPLIDA",IF(AND(ISNUMBER(L2529),ISNUMBER(INDIRECT("FECHA_"&amp;$B2529,1))), IF(L2529&lt;=INDIRECT("FECHA_"&amp;$B2529,1),"INCUMPLIDA","PROCESO"), "VERIFICAR FECHA")),"SIN VALOR AVANCE")</f>
        <v>PROCESO</v>
      </c>
    </row>
    <row r="2530" spans="1:17" ht="75.75">
      <c r="A2530" s="271" t="s">
        <v>19</v>
      </c>
      <c r="B2530" s="286" t="s">
        <v>16</v>
      </c>
      <c r="C2530" s="546"/>
      <c r="D2530" s="546"/>
      <c r="E2530" s="543"/>
      <c r="F2530" s="543"/>
      <c r="G2530" s="315" t="s">
        <v>1780</v>
      </c>
      <c r="H2530" s="266" t="s">
        <v>1791</v>
      </c>
      <c r="I2530" s="316" t="s">
        <v>1782</v>
      </c>
      <c r="J2530" s="265">
        <v>1</v>
      </c>
      <c r="K2530" s="289">
        <v>45505</v>
      </c>
      <c r="L2530" s="289">
        <v>45870</v>
      </c>
      <c r="M2530" s="269">
        <f t="shared" ref="M2530:M2593" si="103">(L2530-K2530)/7</f>
        <v>52.142857142857146</v>
      </c>
      <c r="N2530" s="300">
        <v>0.5</v>
      </c>
      <c r="O2530" s="316" t="s">
        <v>1792</v>
      </c>
      <c r="P2530" s="304">
        <f t="shared" si="102"/>
        <v>0.5</v>
      </c>
      <c r="Q2530" s="278" t="str" cm="1">
        <f t="array" aca="1" ref="Q2530" ca="1">IF(ISNUMBER(P2530),IF(P2530=100%,"CUMPLIDA",IF(AND(ISNUMBER(L2530),ISNUMBER(INDIRECT("FECHA_"&amp;$B2530,1))), IF(L2530&lt;=INDIRECT("FECHA_"&amp;$B2530,1),"INCUMPLIDA","PROCESO"), "VERIFICAR FECHA")),"SIN VALOR AVANCE")</f>
        <v>PROCESO</v>
      </c>
    </row>
    <row r="2531" spans="1:17" ht="45.75">
      <c r="A2531" s="271" t="s">
        <v>19</v>
      </c>
      <c r="B2531" s="286" t="s">
        <v>16</v>
      </c>
      <c r="C2531" s="546"/>
      <c r="D2531" s="546"/>
      <c r="E2531" s="543"/>
      <c r="F2531" s="543"/>
      <c r="G2531" s="315" t="s">
        <v>1780</v>
      </c>
      <c r="H2531" s="266" t="s">
        <v>1793</v>
      </c>
      <c r="I2531" s="316" t="s">
        <v>1782</v>
      </c>
      <c r="J2531" s="265">
        <v>1</v>
      </c>
      <c r="K2531" s="289">
        <v>45505</v>
      </c>
      <c r="L2531" s="289">
        <v>45870</v>
      </c>
      <c r="M2531" s="269">
        <f t="shared" si="103"/>
        <v>52.142857142857146</v>
      </c>
      <c r="N2531" s="300">
        <v>0.5</v>
      </c>
      <c r="O2531" s="316" t="s">
        <v>1794</v>
      </c>
      <c r="P2531" s="304">
        <f t="shared" si="102"/>
        <v>0.5</v>
      </c>
      <c r="Q2531" s="278" t="str" cm="1">
        <f t="array" aca="1" ref="Q2531" ca="1">IF(ISNUMBER(P2531),IF(P2531=100%,"CUMPLIDA",IF(AND(ISNUMBER(L2531),ISNUMBER(INDIRECT("FECHA_"&amp;$B2531,1))), IF(L2531&lt;=INDIRECT("FECHA_"&amp;$B2531,1),"INCUMPLIDA","PROCESO"), "VERIFICAR FECHA")),"SIN VALOR AVANCE")</f>
        <v>PROCESO</v>
      </c>
    </row>
    <row r="2532" spans="1:17" ht="120.75">
      <c r="A2532" s="271" t="s">
        <v>19</v>
      </c>
      <c r="B2532" s="286" t="s">
        <v>16</v>
      </c>
      <c r="C2532" s="546"/>
      <c r="D2532" s="546"/>
      <c r="E2532" s="543"/>
      <c r="F2532" s="543"/>
      <c r="G2532" s="315" t="s">
        <v>1795</v>
      </c>
      <c r="H2532" s="266" t="s">
        <v>1796</v>
      </c>
      <c r="I2532" s="266" t="s">
        <v>1797</v>
      </c>
      <c r="J2532" s="265">
        <v>1</v>
      </c>
      <c r="K2532" s="289">
        <v>45519</v>
      </c>
      <c r="L2532" s="289">
        <v>45657</v>
      </c>
      <c r="M2532" s="269">
        <f t="shared" si="103"/>
        <v>19.714285714285715</v>
      </c>
      <c r="N2532" s="300">
        <v>1</v>
      </c>
      <c r="O2532" s="316" t="s">
        <v>1798</v>
      </c>
      <c r="P2532" s="304">
        <f t="shared" si="102"/>
        <v>1</v>
      </c>
      <c r="Q2532" s="278" t="str" cm="1">
        <f t="array" aca="1" ref="Q2532" ca="1">IF(ISNUMBER(P2532),IF(P2532=100%,"CUMPLIDA",IF(AND(ISNUMBER(L2532),ISNUMBER(INDIRECT("FECHA_"&amp;$B2532,1))), IF(L2532&lt;=INDIRECT("FECHA_"&amp;$B2532,1),"INCUMPLIDA","PROCESO"), "VERIFICAR FECHA")),"SIN VALOR AVANCE")</f>
        <v>CUMPLIDA</v>
      </c>
    </row>
    <row r="2533" spans="1:17" ht="151.5">
      <c r="A2533" s="271" t="s">
        <v>19</v>
      </c>
      <c r="B2533" s="286" t="s">
        <v>16</v>
      </c>
      <c r="C2533" s="546"/>
      <c r="D2533" s="546"/>
      <c r="E2533" s="543"/>
      <c r="F2533" s="543"/>
      <c r="G2533" s="315" t="s">
        <v>1799</v>
      </c>
      <c r="H2533" s="266" t="s">
        <v>1800</v>
      </c>
      <c r="I2533" s="316" t="s">
        <v>1801</v>
      </c>
      <c r="J2533" s="265">
        <v>1</v>
      </c>
      <c r="K2533" s="289">
        <v>45536</v>
      </c>
      <c r="L2533" s="289">
        <v>45747</v>
      </c>
      <c r="M2533" s="269">
        <f t="shared" si="103"/>
        <v>30.142857142857142</v>
      </c>
      <c r="N2533" s="300">
        <v>1</v>
      </c>
      <c r="O2533" s="316" t="s">
        <v>1802</v>
      </c>
      <c r="P2533" s="304">
        <f t="shared" si="102"/>
        <v>1</v>
      </c>
      <c r="Q2533" s="278" t="str" cm="1">
        <f t="array" aca="1" ref="Q2533" ca="1">IF(ISNUMBER(P2533),IF(P2533=100%,"CUMPLIDA",IF(AND(ISNUMBER(L2533),ISNUMBER(INDIRECT("FECHA_"&amp;$B2533,1))), IF(L2533&lt;=INDIRECT("FECHA_"&amp;$B2533,1),"INCUMPLIDA","PROCESO"), "VERIFICAR FECHA")),"SIN VALOR AVANCE")</f>
        <v>CUMPLIDA</v>
      </c>
    </row>
    <row r="2534" spans="1:17" ht="151.5">
      <c r="A2534" s="271" t="s">
        <v>19</v>
      </c>
      <c r="B2534" s="286" t="s">
        <v>16</v>
      </c>
      <c r="C2534" s="546"/>
      <c r="D2534" s="546"/>
      <c r="E2534" s="543"/>
      <c r="F2534" s="543"/>
      <c r="G2534" s="315" t="s">
        <v>1803</v>
      </c>
      <c r="H2534" s="266" t="s">
        <v>1804</v>
      </c>
      <c r="I2534" s="281" t="s">
        <v>5521</v>
      </c>
      <c r="J2534" s="265">
        <v>2</v>
      </c>
      <c r="K2534" s="289">
        <v>45748</v>
      </c>
      <c r="L2534" s="289">
        <v>46295</v>
      </c>
      <c r="M2534" s="269">
        <f t="shared" si="103"/>
        <v>78.142857142857139</v>
      </c>
      <c r="N2534" s="300">
        <v>0</v>
      </c>
      <c r="O2534" s="316" t="s">
        <v>1802</v>
      </c>
      <c r="P2534" s="304">
        <f>N2534/J2534</f>
        <v>0</v>
      </c>
      <c r="Q2534" s="278" t="str" cm="1">
        <f t="array" aca="1" ref="Q2534" ca="1">IF(ISNUMBER(P2534),IF(P2534=100%,"CUMPLIDA",IF(AND(ISNUMBER(L2534),ISNUMBER(INDIRECT("FECHA_"&amp;$B2534,1))), IF(L2534&lt;=INDIRECT("FECHA_"&amp;$B2534,1),"INCUMPLIDA","PROCESO"), "VERIFICAR FECHA")),"SIN VALOR AVANCE")</f>
        <v>PROCESO</v>
      </c>
    </row>
    <row r="2535" spans="1:17" ht="182.25">
      <c r="A2535" s="271" t="s">
        <v>19</v>
      </c>
      <c r="B2535" s="286" t="s">
        <v>16</v>
      </c>
      <c r="C2535" s="546"/>
      <c r="D2535" s="546"/>
      <c r="E2535" s="543"/>
      <c r="F2535" s="543"/>
      <c r="G2535" s="315" t="s">
        <v>1803</v>
      </c>
      <c r="H2535" s="266" t="s">
        <v>1804</v>
      </c>
      <c r="I2535" s="316" t="s">
        <v>1806</v>
      </c>
      <c r="J2535" s="265">
        <v>1</v>
      </c>
      <c r="K2535" s="289">
        <v>45748</v>
      </c>
      <c r="L2535" s="289">
        <v>46112</v>
      </c>
      <c r="M2535" s="269">
        <f t="shared" si="103"/>
        <v>52</v>
      </c>
      <c r="N2535" s="300">
        <v>0</v>
      </c>
      <c r="O2535" s="316" t="s">
        <v>1807</v>
      </c>
      <c r="P2535" s="304">
        <f>N2535/J2535</f>
        <v>0</v>
      </c>
      <c r="Q2535" s="278" t="str" cm="1">
        <f t="array" aca="1" ref="Q2535" ca="1">IF(ISNUMBER(P2535),IF(P2535=100%,"CUMPLIDA",IF(AND(ISNUMBER(L2535),ISNUMBER(INDIRECT("FECHA_"&amp;$B2535,1))), IF(L2535&lt;=INDIRECT("FECHA_"&amp;$B2535,1),"INCUMPLIDA","PROCESO"), "VERIFICAR FECHA")),"SIN VALOR AVANCE")</f>
        <v>PROCESO</v>
      </c>
    </row>
    <row r="2536" spans="1:17" ht="105.75">
      <c r="A2536" s="271" t="s">
        <v>19</v>
      </c>
      <c r="B2536" s="286" t="s">
        <v>16</v>
      </c>
      <c r="C2536" s="546"/>
      <c r="D2536" s="546"/>
      <c r="E2536" s="543"/>
      <c r="F2536" s="543"/>
      <c r="G2536" s="315" t="s">
        <v>1754</v>
      </c>
      <c r="H2536" s="266" t="s">
        <v>1755</v>
      </c>
      <c r="I2536" s="287" t="s">
        <v>1749</v>
      </c>
      <c r="J2536" s="265">
        <v>1</v>
      </c>
      <c r="K2536" s="289">
        <v>45518</v>
      </c>
      <c r="L2536" s="289">
        <v>45565</v>
      </c>
      <c r="M2536" s="269">
        <f t="shared" si="103"/>
        <v>6.7142857142857144</v>
      </c>
      <c r="N2536" s="300">
        <v>1</v>
      </c>
      <c r="O2536" s="316" t="s">
        <v>1762</v>
      </c>
      <c r="P2536" s="304">
        <f t="shared" ref="P2536:P2551" si="104">N2536/J2536</f>
        <v>1</v>
      </c>
      <c r="Q2536" s="278" t="str" cm="1">
        <f t="array" aca="1" ref="Q2536" ca="1">IF(ISNUMBER(P2536),IF(P2536=100%,"CUMPLIDA",IF(AND(ISNUMBER(L2536),ISNUMBER(INDIRECT("FECHA_"&amp;$B2536,1))), IF(L2536&lt;=INDIRECT("FECHA_"&amp;$B2536,1),"INCUMPLIDA","PROCESO"), "VERIFICAR FECHA")),"SIN VALOR AVANCE")</f>
        <v>CUMPLIDA</v>
      </c>
    </row>
    <row r="2537" spans="1:17" ht="225">
      <c r="A2537" s="271" t="s">
        <v>19</v>
      </c>
      <c r="B2537" s="286" t="s">
        <v>16</v>
      </c>
      <c r="C2537" s="546"/>
      <c r="D2537" s="546"/>
      <c r="E2537" s="543"/>
      <c r="F2537" s="543"/>
      <c r="G2537" s="280" t="s">
        <v>1808</v>
      </c>
      <c r="H2537" s="281" t="s">
        <v>1809</v>
      </c>
      <c r="I2537" s="281" t="s">
        <v>1810</v>
      </c>
      <c r="J2537" s="265">
        <v>1</v>
      </c>
      <c r="K2537" s="289">
        <v>45519</v>
      </c>
      <c r="L2537" s="276">
        <v>46021</v>
      </c>
      <c r="M2537" s="269">
        <f t="shared" si="103"/>
        <v>71.714285714285708</v>
      </c>
      <c r="N2537" s="300">
        <v>0.5</v>
      </c>
      <c r="O2537" s="316" t="s">
        <v>1787</v>
      </c>
      <c r="P2537" s="304">
        <f t="shared" si="104"/>
        <v>0.5</v>
      </c>
      <c r="Q2537" s="278" t="str" cm="1">
        <f t="array" aca="1" ref="Q2537" ca="1">IF(ISNUMBER(P2537),IF(P2537=100%,"CUMPLIDA",IF(AND(ISNUMBER(L2537),ISNUMBER(INDIRECT("FECHA_"&amp;$B2537,1))), IF(L2537&lt;=INDIRECT("FECHA_"&amp;$B2537,1),"INCUMPLIDA","PROCESO"), "VERIFICAR FECHA")),"SIN VALOR AVANCE")</f>
        <v>PROCESO</v>
      </c>
    </row>
    <row r="2538" spans="1:17" ht="195.75">
      <c r="A2538" s="271" t="s">
        <v>19</v>
      </c>
      <c r="B2538" s="286" t="s">
        <v>16</v>
      </c>
      <c r="C2538" s="546"/>
      <c r="D2538" s="546"/>
      <c r="E2538" s="543"/>
      <c r="F2538" s="543"/>
      <c r="G2538" s="315" t="s">
        <v>1811</v>
      </c>
      <c r="H2538" s="266" t="s">
        <v>1812</v>
      </c>
      <c r="I2538" s="316" t="s">
        <v>1813</v>
      </c>
      <c r="J2538" s="265">
        <v>1</v>
      </c>
      <c r="K2538" s="289">
        <v>45519</v>
      </c>
      <c r="L2538" s="289">
        <v>45657</v>
      </c>
      <c r="M2538" s="269">
        <f t="shared" si="103"/>
        <v>19.714285714285715</v>
      </c>
      <c r="N2538" s="300">
        <v>1</v>
      </c>
      <c r="O2538" s="316" t="s">
        <v>1814</v>
      </c>
      <c r="P2538" s="304">
        <f t="shared" si="104"/>
        <v>1</v>
      </c>
      <c r="Q2538" s="278" t="str" cm="1">
        <f t="array" aca="1" ref="Q2538" ca="1">IF(ISNUMBER(P2538),IF(P2538=100%,"CUMPLIDA",IF(AND(ISNUMBER(L2538),ISNUMBER(INDIRECT("FECHA_"&amp;$B2538,1))), IF(L2538&lt;=INDIRECT("FECHA_"&amp;$B2538,1),"INCUMPLIDA","PROCESO"), "VERIFICAR FECHA")),"SIN VALOR AVANCE")</f>
        <v>CUMPLIDA</v>
      </c>
    </row>
    <row r="2539" spans="1:17" ht="150.75">
      <c r="A2539" s="271" t="s">
        <v>19</v>
      </c>
      <c r="B2539" s="286" t="s">
        <v>16</v>
      </c>
      <c r="C2539" s="546"/>
      <c r="D2539" s="546"/>
      <c r="E2539" s="543"/>
      <c r="F2539" s="543"/>
      <c r="G2539" s="315" t="s">
        <v>1815</v>
      </c>
      <c r="H2539" s="316" t="s">
        <v>1816</v>
      </c>
      <c r="I2539" s="266" t="s">
        <v>894</v>
      </c>
      <c r="J2539" s="265">
        <v>1</v>
      </c>
      <c r="K2539" s="289">
        <v>45505</v>
      </c>
      <c r="L2539" s="289">
        <v>45565</v>
      </c>
      <c r="M2539" s="269">
        <f t="shared" si="103"/>
        <v>8.5714285714285712</v>
      </c>
      <c r="N2539" s="300">
        <v>1</v>
      </c>
      <c r="O2539" s="316" t="s">
        <v>1817</v>
      </c>
      <c r="P2539" s="304">
        <f t="shared" si="104"/>
        <v>1</v>
      </c>
      <c r="Q2539" s="278" t="str" cm="1">
        <f t="array" aca="1" ref="Q2539" ca="1">IF(ISNUMBER(P2539),IF(P2539=100%,"CUMPLIDA",IF(AND(ISNUMBER(L2539),ISNUMBER(INDIRECT("FECHA_"&amp;$B2539,1))), IF(L2539&lt;=INDIRECT("FECHA_"&amp;$B2539,1),"INCUMPLIDA","PROCESO"), "VERIFICAR FECHA")),"SIN VALOR AVANCE")</f>
        <v>CUMPLIDA</v>
      </c>
    </row>
    <row r="2540" spans="1:17" ht="165.75">
      <c r="A2540" s="271" t="s">
        <v>19</v>
      </c>
      <c r="B2540" s="286" t="s">
        <v>16</v>
      </c>
      <c r="C2540" s="546"/>
      <c r="D2540" s="546"/>
      <c r="E2540" s="543"/>
      <c r="F2540" s="543"/>
      <c r="G2540" s="315" t="s">
        <v>1818</v>
      </c>
      <c r="H2540" s="316" t="s">
        <v>1818</v>
      </c>
      <c r="I2540" s="266" t="s">
        <v>1819</v>
      </c>
      <c r="J2540" s="265">
        <v>1</v>
      </c>
      <c r="K2540" s="289">
        <v>45566</v>
      </c>
      <c r="L2540" s="289">
        <v>45747</v>
      </c>
      <c r="M2540" s="269">
        <f t="shared" si="103"/>
        <v>25.857142857142858</v>
      </c>
      <c r="N2540" s="300">
        <v>1</v>
      </c>
      <c r="O2540" s="316" t="s">
        <v>1820</v>
      </c>
      <c r="P2540" s="304">
        <f t="shared" si="104"/>
        <v>1</v>
      </c>
      <c r="Q2540" s="278" t="str" cm="1">
        <f t="array" aca="1" ref="Q2540" ca="1">IF(ISNUMBER(P2540),IF(P2540=100%,"CUMPLIDA",IF(AND(ISNUMBER(L2540),ISNUMBER(INDIRECT("FECHA_"&amp;$B2540,1))), IF(L2540&lt;=INDIRECT("FECHA_"&amp;$B2540,1),"INCUMPLIDA","PROCESO"), "VERIFICAR FECHA")),"SIN VALOR AVANCE")</f>
        <v>CUMPLIDA</v>
      </c>
    </row>
    <row r="2541" spans="1:17" ht="60.75">
      <c r="A2541" s="271" t="s">
        <v>19</v>
      </c>
      <c r="B2541" s="286" t="s">
        <v>16</v>
      </c>
      <c r="C2541" s="546"/>
      <c r="D2541" s="546"/>
      <c r="E2541" s="543"/>
      <c r="F2541" s="543"/>
      <c r="G2541" s="315" t="s">
        <v>1780</v>
      </c>
      <c r="H2541" s="266" t="s">
        <v>1821</v>
      </c>
      <c r="I2541" s="316" t="s">
        <v>1782</v>
      </c>
      <c r="J2541" s="265">
        <v>1</v>
      </c>
      <c r="K2541" s="289">
        <v>45505</v>
      </c>
      <c r="L2541" s="289">
        <v>45870</v>
      </c>
      <c r="M2541" s="269">
        <f t="shared" si="103"/>
        <v>52.142857142857146</v>
      </c>
      <c r="N2541" s="300">
        <v>0.5</v>
      </c>
      <c r="O2541" s="316" t="s">
        <v>1783</v>
      </c>
      <c r="P2541" s="304">
        <f t="shared" si="104"/>
        <v>0.5</v>
      </c>
      <c r="Q2541" s="278" t="str" cm="1">
        <f t="array" aca="1" ref="Q2541" ca="1">IF(ISNUMBER(P2541),IF(P2541=100%,"CUMPLIDA",IF(AND(ISNUMBER(L2541),ISNUMBER(INDIRECT("FECHA_"&amp;$B2541,1))), IF(L2541&lt;=INDIRECT("FECHA_"&amp;$B2541,1),"INCUMPLIDA","PROCESO"), "VERIFICAR FECHA")),"SIN VALOR AVANCE")</f>
        <v>PROCESO</v>
      </c>
    </row>
    <row r="2542" spans="1:17" ht="120.75">
      <c r="A2542" s="271" t="s">
        <v>19</v>
      </c>
      <c r="B2542" s="286" t="s">
        <v>16</v>
      </c>
      <c r="C2542" s="546"/>
      <c r="D2542" s="546"/>
      <c r="E2542" s="543"/>
      <c r="F2542" s="543"/>
      <c r="G2542" s="315" t="s">
        <v>1822</v>
      </c>
      <c r="H2542" s="266" t="s">
        <v>1823</v>
      </c>
      <c r="I2542" s="266" t="s">
        <v>1786</v>
      </c>
      <c r="J2542" s="265">
        <v>1</v>
      </c>
      <c r="K2542" s="289">
        <v>45519</v>
      </c>
      <c r="L2542" s="289">
        <v>45885</v>
      </c>
      <c r="M2542" s="269">
        <f t="shared" si="103"/>
        <v>52.285714285714285</v>
      </c>
      <c r="N2542" s="300">
        <v>0.8</v>
      </c>
      <c r="O2542" s="316" t="s">
        <v>1750</v>
      </c>
      <c r="P2542" s="304">
        <f t="shared" si="104"/>
        <v>0.8</v>
      </c>
      <c r="Q2542" s="278" t="str" cm="1">
        <f t="array" aca="1" ref="Q2542" ca="1">IF(ISNUMBER(P2542),IF(P2542=100%,"CUMPLIDA",IF(AND(ISNUMBER(L2542),ISNUMBER(INDIRECT("FECHA_"&amp;$B2542,1))), IF(L2542&lt;=INDIRECT("FECHA_"&amp;$B2542,1),"INCUMPLIDA","PROCESO"), "VERIFICAR FECHA")),"SIN VALOR AVANCE")</f>
        <v>PROCESO</v>
      </c>
    </row>
    <row r="2543" spans="1:17" ht="135.75">
      <c r="A2543" s="271" t="s">
        <v>19</v>
      </c>
      <c r="B2543" s="286" t="s">
        <v>16</v>
      </c>
      <c r="C2543" s="546" t="s">
        <v>1743</v>
      </c>
      <c r="D2543" s="546" t="s">
        <v>1824</v>
      </c>
      <c r="E2543" s="543" t="s">
        <v>1825</v>
      </c>
      <c r="F2543" s="543" t="s">
        <v>1826</v>
      </c>
      <c r="G2543" s="315" t="s">
        <v>1827</v>
      </c>
      <c r="H2543" s="266" t="s">
        <v>1828</v>
      </c>
      <c r="I2543" s="266" t="s">
        <v>1829</v>
      </c>
      <c r="J2543" s="265">
        <v>1</v>
      </c>
      <c r="K2543" s="289">
        <v>45536</v>
      </c>
      <c r="L2543" s="289">
        <v>45657</v>
      </c>
      <c r="M2543" s="269">
        <f t="shared" si="103"/>
        <v>17.285714285714285</v>
      </c>
      <c r="N2543" s="300">
        <v>1</v>
      </c>
      <c r="O2543" s="316" t="s">
        <v>1787</v>
      </c>
      <c r="P2543" s="304">
        <f t="shared" si="104"/>
        <v>1</v>
      </c>
      <c r="Q2543" s="278" t="str" cm="1">
        <f t="array" aca="1" ref="Q2543" ca="1">IF(ISNUMBER(P2543),IF(P2543=100%,"CUMPLIDA",IF(AND(ISNUMBER(L2543),ISNUMBER(INDIRECT("FECHA_"&amp;$B2543,1))), IF(L2543&lt;=INDIRECT("FECHA_"&amp;$B2543,1),"INCUMPLIDA","PROCESO"), "VERIFICAR FECHA")),"SIN VALOR AVANCE")</f>
        <v>CUMPLIDA</v>
      </c>
    </row>
    <row r="2544" spans="1:17" ht="105.75">
      <c r="A2544" s="271" t="s">
        <v>19</v>
      </c>
      <c r="B2544" s="286" t="s">
        <v>16</v>
      </c>
      <c r="C2544" s="546"/>
      <c r="D2544" s="546"/>
      <c r="E2544" s="543"/>
      <c r="F2544" s="543"/>
      <c r="G2544" s="315" t="s">
        <v>1830</v>
      </c>
      <c r="H2544" s="266" t="s">
        <v>1831</v>
      </c>
      <c r="I2544" s="316" t="s">
        <v>1832</v>
      </c>
      <c r="J2544" s="265">
        <v>1</v>
      </c>
      <c r="K2544" s="289">
        <v>45505</v>
      </c>
      <c r="L2544" s="289">
        <v>45566</v>
      </c>
      <c r="M2544" s="269">
        <f t="shared" si="103"/>
        <v>8.7142857142857135</v>
      </c>
      <c r="N2544" s="300">
        <v>1</v>
      </c>
      <c r="O2544" s="316" t="s">
        <v>1762</v>
      </c>
      <c r="P2544" s="304">
        <f t="shared" si="104"/>
        <v>1</v>
      </c>
      <c r="Q2544" s="278" t="str" cm="1">
        <f t="array" aca="1" ref="Q2544" ca="1">IF(ISNUMBER(P2544),IF(P2544=100%,"CUMPLIDA",IF(AND(ISNUMBER(L2544),ISNUMBER(INDIRECT("FECHA_"&amp;$B2544,1))), IF(L2544&lt;=INDIRECT("FECHA_"&amp;$B2544,1),"INCUMPLIDA","PROCESO"), "VERIFICAR FECHA")),"SIN VALOR AVANCE")</f>
        <v>CUMPLIDA</v>
      </c>
    </row>
    <row r="2545" spans="1:17" ht="135.75">
      <c r="A2545" s="271" t="s">
        <v>19</v>
      </c>
      <c r="B2545" s="286" t="s">
        <v>16</v>
      </c>
      <c r="C2545" s="546"/>
      <c r="D2545" s="546"/>
      <c r="E2545" s="543"/>
      <c r="F2545" s="543"/>
      <c r="G2545" s="315" t="s">
        <v>1827</v>
      </c>
      <c r="H2545" s="266" t="s">
        <v>1828</v>
      </c>
      <c r="I2545" s="266" t="s">
        <v>1829</v>
      </c>
      <c r="J2545" s="265">
        <v>1</v>
      </c>
      <c r="K2545" s="289">
        <v>45566</v>
      </c>
      <c r="L2545" s="289">
        <v>45657</v>
      </c>
      <c r="M2545" s="269">
        <f t="shared" si="103"/>
        <v>13</v>
      </c>
      <c r="N2545" s="300">
        <v>1</v>
      </c>
      <c r="O2545" s="316" t="s">
        <v>1787</v>
      </c>
      <c r="P2545" s="304">
        <f t="shared" si="104"/>
        <v>1</v>
      </c>
      <c r="Q2545" s="278" t="str" cm="1">
        <f t="array" aca="1" ref="Q2545" ca="1">IF(ISNUMBER(P2545),IF(P2545=100%,"CUMPLIDA",IF(AND(ISNUMBER(L2545),ISNUMBER(INDIRECT("FECHA_"&amp;$B2545,1))), IF(L2545&lt;=INDIRECT("FECHA_"&amp;$B2545,1),"INCUMPLIDA","PROCESO"), "VERIFICAR FECHA")),"SIN VALOR AVANCE")</f>
        <v>CUMPLIDA</v>
      </c>
    </row>
    <row r="2546" spans="1:17" ht="105.75">
      <c r="A2546" s="271" t="s">
        <v>19</v>
      </c>
      <c r="B2546" s="286" t="s">
        <v>16</v>
      </c>
      <c r="C2546" s="546"/>
      <c r="D2546" s="546"/>
      <c r="E2546" s="543"/>
      <c r="F2546" s="543"/>
      <c r="G2546" s="315" t="s">
        <v>1833</v>
      </c>
      <c r="H2546" s="266" t="s">
        <v>1834</v>
      </c>
      <c r="I2546" s="316" t="s">
        <v>1835</v>
      </c>
      <c r="J2546" s="265">
        <v>1</v>
      </c>
      <c r="K2546" s="289">
        <v>45519</v>
      </c>
      <c r="L2546" s="289">
        <v>45883</v>
      </c>
      <c r="M2546" s="269">
        <f t="shared" si="103"/>
        <v>52</v>
      </c>
      <c r="N2546" s="300">
        <v>0.3</v>
      </c>
      <c r="O2546" s="316" t="s">
        <v>1762</v>
      </c>
      <c r="P2546" s="304">
        <f t="shared" si="104"/>
        <v>0.3</v>
      </c>
      <c r="Q2546" s="278" t="str" cm="1">
        <f t="array" aca="1" ref="Q2546" ca="1">IF(ISNUMBER(P2546),IF(P2546=100%,"CUMPLIDA",IF(AND(ISNUMBER(L2546),ISNUMBER(INDIRECT("FECHA_"&amp;$B2546,1))), IF(L2546&lt;=INDIRECT("FECHA_"&amp;$B2546,1),"INCUMPLIDA","PROCESO"), "VERIFICAR FECHA")),"SIN VALOR AVANCE")</f>
        <v>PROCESO</v>
      </c>
    </row>
    <row r="2547" spans="1:17" ht="135.75">
      <c r="A2547" s="271" t="s">
        <v>19</v>
      </c>
      <c r="B2547" s="286" t="s">
        <v>16</v>
      </c>
      <c r="C2547" s="546"/>
      <c r="D2547" s="546"/>
      <c r="E2547" s="543"/>
      <c r="F2547" s="543"/>
      <c r="G2547" s="315" t="s">
        <v>1827</v>
      </c>
      <c r="H2547" s="266" t="s">
        <v>1828</v>
      </c>
      <c r="I2547" s="266" t="s">
        <v>1829</v>
      </c>
      <c r="J2547" s="265">
        <v>1</v>
      </c>
      <c r="K2547" s="289">
        <v>45566</v>
      </c>
      <c r="L2547" s="289">
        <v>45657</v>
      </c>
      <c r="M2547" s="269">
        <f t="shared" si="103"/>
        <v>13</v>
      </c>
      <c r="N2547" s="300">
        <v>1</v>
      </c>
      <c r="O2547" s="316" t="s">
        <v>1787</v>
      </c>
      <c r="P2547" s="304">
        <f t="shared" si="104"/>
        <v>1</v>
      </c>
      <c r="Q2547" s="278" t="str" cm="1">
        <f t="array" aca="1" ref="Q2547" ca="1">IF(ISNUMBER(P2547),IF(P2547=100%,"CUMPLIDA",IF(AND(ISNUMBER(L2547),ISNUMBER(INDIRECT("FECHA_"&amp;$B2547,1))), IF(L2547&lt;=INDIRECT("FECHA_"&amp;$B2547,1),"INCUMPLIDA","PROCESO"), "VERIFICAR FECHA")),"SIN VALOR AVANCE")</f>
        <v>CUMPLIDA</v>
      </c>
    </row>
    <row r="2548" spans="1:17" ht="120.75">
      <c r="A2548" s="271" t="s">
        <v>19</v>
      </c>
      <c r="B2548" s="286" t="s">
        <v>16</v>
      </c>
      <c r="C2548" s="546"/>
      <c r="D2548" s="546"/>
      <c r="E2548" s="543"/>
      <c r="F2548" s="543"/>
      <c r="G2548" s="315" t="s">
        <v>1754</v>
      </c>
      <c r="H2548" s="266" t="s">
        <v>1755</v>
      </c>
      <c r="I2548" s="287" t="s">
        <v>1749</v>
      </c>
      <c r="J2548" s="265">
        <v>1</v>
      </c>
      <c r="K2548" s="289">
        <v>45518</v>
      </c>
      <c r="L2548" s="289">
        <v>45565</v>
      </c>
      <c r="M2548" s="269">
        <f t="shared" si="103"/>
        <v>6.7142857142857144</v>
      </c>
      <c r="N2548" s="300">
        <v>1</v>
      </c>
      <c r="O2548" s="316" t="s">
        <v>1750</v>
      </c>
      <c r="P2548" s="304">
        <f t="shared" si="104"/>
        <v>1</v>
      </c>
      <c r="Q2548" s="278" t="str" cm="1">
        <f t="array" aca="1" ref="Q2548" ca="1">IF(ISNUMBER(P2548),IF(P2548=100%,"CUMPLIDA",IF(AND(ISNUMBER(L2548),ISNUMBER(INDIRECT("FECHA_"&amp;$B2548,1))), IF(L2548&lt;=INDIRECT("FECHA_"&amp;$B2548,1),"INCUMPLIDA","PROCESO"), "VERIFICAR FECHA")),"SIN VALOR AVANCE")</f>
        <v>CUMPLIDA</v>
      </c>
    </row>
    <row r="2549" spans="1:17" ht="120.75">
      <c r="A2549" s="271" t="s">
        <v>19</v>
      </c>
      <c r="B2549" s="286" t="s">
        <v>16</v>
      </c>
      <c r="C2549" s="546"/>
      <c r="D2549" s="546"/>
      <c r="E2549" s="543"/>
      <c r="F2549" s="543"/>
      <c r="G2549" s="280" t="s">
        <v>1836</v>
      </c>
      <c r="H2549" s="281" t="s">
        <v>1837</v>
      </c>
      <c r="I2549" s="316" t="s">
        <v>1758</v>
      </c>
      <c r="J2549" s="265">
        <v>1</v>
      </c>
      <c r="K2549" s="289">
        <v>45519</v>
      </c>
      <c r="L2549" s="276">
        <v>46021</v>
      </c>
      <c r="M2549" s="269">
        <f t="shared" si="103"/>
        <v>71.714285714285708</v>
      </c>
      <c r="N2549" s="300">
        <v>0.5</v>
      </c>
      <c r="O2549" s="316" t="s">
        <v>1750</v>
      </c>
      <c r="P2549" s="304">
        <f t="shared" si="104"/>
        <v>0.5</v>
      </c>
      <c r="Q2549" s="278" t="str" cm="1">
        <f t="array" aca="1" ref="Q2549" ca="1">IF(ISNUMBER(P2549),IF(P2549=100%,"CUMPLIDA",IF(AND(ISNUMBER(L2549),ISNUMBER(INDIRECT("FECHA_"&amp;$B2549,1))), IF(L2549&lt;=INDIRECT("FECHA_"&amp;$B2549,1),"INCUMPLIDA","PROCESO"), "VERIFICAR FECHA")),"SIN VALOR AVANCE")</f>
        <v>PROCESO</v>
      </c>
    </row>
    <row r="2550" spans="1:17" ht="150.75">
      <c r="A2550" s="271" t="s">
        <v>19</v>
      </c>
      <c r="B2550" s="286" t="s">
        <v>16</v>
      </c>
      <c r="C2550" s="546" t="s">
        <v>1743</v>
      </c>
      <c r="D2550" s="546" t="s">
        <v>1838</v>
      </c>
      <c r="E2550" s="543" t="s">
        <v>1839</v>
      </c>
      <c r="F2550" s="543" t="s">
        <v>1840</v>
      </c>
      <c r="G2550" s="315" t="s">
        <v>1799</v>
      </c>
      <c r="H2550" s="266" t="s">
        <v>1804</v>
      </c>
      <c r="I2550" s="316" t="s">
        <v>1801</v>
      </c>
      <c r="J2550" s="265">
        <v>1</v>
      </c>
      <c r="K2550" s="289">
        <v>45536</v>
      </c>
      <c r="L2550" s="289">
        <v>45747</v>
      </c>
      <c r="M2550" s="269">
        <f t="shared" si="103"/>
        <v>30.142857142857142</v>
      </c>
      <c r="N2550" s="300">
        <v>1</v>
      </c>
      <c r="O2550" s="316" t="s">
        <v>1841</v>
      </c>
      <c r="P2550" s="304">
        <f t="shared" si="104"/>
        <v>1</v>
      </c>
      <c r="Q2550" s="278" t="str" cm="1">
        <f t="array" aca="1" ref="Q2550" ca="1">IF(ISNUMBER(P2550),IF(P2550=100%,"CUMPLIDA",IF(AND(ISNUMBER(L2550),ISNUMBER(INDIRECT("FECHA_"&amp;$B2550,1))), IF(L2550&lt;=INDIRECT("FECHA_"&amp;$B2550,1),"INCUMPLIDA","PROCESO"), "VERIFICAR FECHA")),"SIN VALOR AVANCE")</f>
        <v>CUMPLIDA</v>
      </c>
    </row>
    <row r="2551" spans="1:17" ht="150.75">
      <c r="A2551" s="271" t="s">
        <v>19</v>
      </c>
      <c r="B2551" s="286" t="s">
        <v>16</v>
      </c>
      <c r="C2551" s="546"/>
      <c r="D2551" s="546"/>
      <c r="E2551" s="543"/>
      <c r="F2551" s="543"/>
      <c r="G2551" s="315" t="s">
        <v>1803</v>
      </c>
      <c r="H2551" s="266" t="s">
        <v>1804</v>
      </c>
      <c r="I2551" s="316" t="s">
        <v>1805</v>
      </c>
      <c r="J2551" s="265">
        <v>3</v>
      </c>
      <c r="K2551" s="289">
        <v>45748</v>
      </c>
      <c r="L2551" s="289">
        <v>46022</v>
      </c>
      <c r="M2551" s="269">
        <f t="shared" si="103"/>
        <v>39.142857142857146</v>
      </c>
      <c r="N2551" s="300">
        <v>0</v>
      </c>
      <c r="O2551" s="316" t="s">
        <v>1842</v>
      </c>
      <c r="P2551" s="304">
        <f t="shared" si="104"/>
        <v>0</v>
      </c>
      <c r="Q2551" s="278" t="str" cm="1">
        <f t="array" aca="1" ref="Q2551" ca="1">IF(ISNUMBER(P2551),IF(P2551=100%,"CUMPLIDA",IF(AND(ISNUMBER(L2551),ISNUMBER(INDIRECT("FECHA_"&amp;$B2551,1))), IF(L2551&lt;=INDIRECT("FECHA_"&amp;$B2551,1),"INCUMPLIDA","PROCESO"), "VERIFICAR FECHA")),"SIN VALOR AVANCE")</f>
        <v>PROCESO</v>
      </c>
    </row>
    <row r="2552" spans="1:17" ht="182.25">
      <c r="A2552" s="271" t="s">
        <v>19</v>
      </c>
      <c r="B2552" s="286" t="s">
        <v>16</v>
      </c>
      <c r="C2552" s="546"/>
      <c r="D2552" s="546"/>
      <c r="E2552" s="543"/>
      <c r="F2552" s="543"/>
      <c r="G2552" s="315" t="s">
        <v>1803</v>
      </c>
      <c r="H2552" s="266" t="s">
        <v>1804</v>
      </c>
      <c r="I2552" s="316" t="s">
        <v>1806</v>
      </c>
      <c r="J2552" s="265">
        <v>1</v>
      </c>
      <c r="K2552" s="289">
        <v>45748</v>
      </c>
      <c r="L2552" s="289">
        <v>46112</v>
      </c>
      <c r="M2552" s="269">
        <f t="shared" si="103"/>
        <v>52</v>
      </c>
      <c r="N2552" s="300">
        <v>0</v>
      </c>
      <c r="O2552" s="316" t="s">
        <v>1807</v>
      </c>
      <c r="P2552" s="304">
        <f>N2552/J2552</f>
        <v>0</v>
      </c>
      <c r="Q2552" s="278" t="str" cm="1">
        <f t="array" aca="1" ref="Q2552" ca="1">IF(ISNUMBER(P2552),IF(P2552=100%,"CUMPLIDA",IF(AND(ISNUMBER(L2552),ISNUMBER(INDIRECT("FECHA_"&amp;$B2552,1))), IF(L2552&lt;=INDIRECT("FECHA_"&amp;$B2552,1),"INCUMPLIDA","PROCESO"), "VERIFICAR FECHA")),"SIN VALOR AVANCE")</f>
        <v>PROCESO</v>
      </c>
    </row>
    <row r="2553" spans="1:17" ht="150.75">
      <c r="A2553" s="271" t="s">
        <v>19</v>
      </c>
      <c r="B2553" s="286" t="s">
        <v>16</v>
      </c>
      <c r="C2553" s="546"/>
      <c r="D2553" s="546"/>
      <c r="E2553" s="543"/>
      <c r="F2553" s="543"/>
      <c r="G2553" s="315" t="s">
        <v>1843</v>
      </c>
      <c r="H2553" s="266" t="s">
        <v>1844</v>
      </c>
      <c r="I2553" s="316" t="s">
        <v>1845</v>
      </c>
      <c r="J2553" s="265">
        <v>1</v>
      </c>
      <c r="K2553" s="289">
        <v>45523</v>
      </c>
      <c r="L2553" s="289">
        <v>45688</v>
      </c>
      <c r="M2553" s="269">
        <f t="shared" si="103"/>
        <v>23.571428571428573</v>
      </c>
      <c r="N2553" s="300">
        <v>1</v>
      </c>
      <c r="O2553" s="316" t="s">
        <v>1841</v>
      </c>
      <c r="P2553" s="304">
        <f t="shared" ref="P2553:P2617" si="105">N2553/J2553</f>
        <v>1</v>
      </c>
      <c r="Q2553" s="278" t="str" cm="1">
        <f t="array" aca="1" ref="Q2553" ca="1">IF(ISNUMBER(P2553),IF(P2553=100%,"CUMPLIDA",IF(AND(ISNUMBER(L2553),ISNUMBER(INDIRECT("FECHA_"&amp;$B2553,1))), IF(L2553&lt;=INDIRECT("FECHA_"&amp;$B2553,1),"INCUMPLIDA","PROCESO"), "VERIFICAR FECHA")),"SIN VALOR AVANCE")</f>
        <v>CUMPLIDA</v>
      </c>
    </row>
    <row r="2554" spans="1:17" ht="150.75">
      <c r="A2554" s="271" t="s">
        <v>19</v>
      </c>
      <c r="B2554" s="286" t="s">
        <v>16</v>
      </c>
      <c r="C2554" s="546"/>
      <c r="D2554" s="546"/>
      <c r="E2554" s="543"/>
      <c r="F2554" s="543"/>
      <c r="G2554" s="274" t="s">
        <v>1846</v>
      </c>
      <c r="H2554" s="266" t="s">
        <v>1847</v>
      </c>
      <c r="I2554" s="316" t="s">
        <v>1845</v>
      </c>
      <c r="J2554" s="265">
        <v>1</v>
      </c>
      <c r="K2554" s="289">
        <v>45505</v>
      </c>
      <c r="L2554" s="289">
        <v>45547</v>
      </c>
      <c r="M2554" s="269">
        <f t="shared" si="103"/>
        <v>6</v>
      </c>
      <c r="N2554" s="300">
        <v>1</v>
      </c>
      <c r="O2554" s="316" t="s">
        <v>1848</v>
      </c>
      <c r="P2554" s="304">
        <f t="shared" si="105"/>
        <v>1</v>
      </c>
      <c r="Q2554" s="278" t="str" cm="1">
        <f t="array" aca="1" ref="Q2554" ca="1">IF(ISNUMBER(P2554),IF(P2554=100%,"CUMPLIDA",IF(AND(ISNUMBER(L2554),ISNUMBER(INDIRECT("FECHA_"&amp;$B2554,1))), IF(L2554&lt;=INDIRECT("FECHA_"&amp;$B2554,1),"INCUMPLIDA","PROCESO"), "VERIFICAR FECHA")),"SIN VALOR AVANCE")</f>
        <v>CUMPLIDA</v>
      </c>
    </row>
    <row r="2555" spans="1:17" ht="150.75">
      <c r="A2555" s="271" t="s">
        <v>19</v>
      </c>
      <c r="B2555" s="286" t="s">
        <v>16</v>
      </c>
      <c r="C2555" s="546"/>
      <c r="D2555" s="546"/>
      <c r="E2555" s="543"/>
      <c r="F2555" s="543"/>
      <c r="G2555" s="274" t="s">
        <v>1849</v>
      </c>
      <c r="H2555" s="266" t="s">
        <v>1850</v>
      </c>
      <c r="I2555" s="316" t="s">
        <v>1845</v>
      </c>
      <c r="J2555" s="265">
        <v>1</v>
      </c>
      <c r="K2555" s="289">
        <v>45505</v>
      </c>
      <c r="L2555" s="289">
        <v>45547</v>
      </c>
      <c r="M2555" s="269">
        <f t="shared" si="103"/>
        <v>6</v>
      </c>
      <c r="N2555" s="300">
        <v>1</v>
      </c>
      <c r="O2555" s="316" t="s">
        <v>1848</v>
      </c>
      <c r="P2555" s="304">
        <f t="shared" si="105"/>
        <v>1</v>
      </c>
      <c r="Q2555" s="278" t="str" cm="1">
        <f t="array" aca="1" ref="Q2555" ca="1">IF(ISNUMBER(P2555),IF(P2555=100%,"CUMPLIDA",IF(AND(ISNUMBER(L2555),ISNUMBER(INDIRECT("FECHA_"&amp;$B2555,1))), IF(L2555&lt;=INDIRECT("FECHA_"&amp;$B2555,1),"INCUMPLIDA","PROCESO"), "VERIFICAR FECHA")),"SIN VALOR AVANCE")</f>
        <v>CUMPLIDA</v>
      </c>
    </row>
    <row r="2556" spans="1:17" ht="150.75">
      <c r="A2556" s="271" t="s">
        <v>19</v>
      </c>
      <c r="B2556" s="286" t="s">
        <v>16</v>
      </c>
      <c r="C2556" s="546"/>
      <c r="D2556" s="546"/>
      <c r="E2556" s="543"/>
      <c r="F2556" s="543"/>
      <c r="G2556" s="315" t="s">
        <v>1851</v>
      </c>
      <c r="H2556" s="266" t="s">
        <v>1852</v>
      </c>
      <c r="I2556" s="316" t="s">
        <v>1845</v>
      </c>
      <c r="J2556" s="265">
        <v>1</v>
      </c>
      <c r="K2556" s="289">
        <v>45523</v>
      </c>
      <c r="L2556" s="289">
        <v>45688</v>
      </c>
      <c r="M2556" s="269">
        <f t="shared" si="103"/>
        <v>23.571428571428573</v>
      </c>
      <c r="N2556" s="300">
        <v>1</v>
      </c>
      <c r="O2556" s="316" t="s">
        <v>1841</v>
      </c>
      <c r="P2556" s="304">
        <f t="shared" si="105"/>
        <v>1</v>
      </c>
      <c r="Q2556" s="278" t="str" cm="1">
        <f t="array" aca="1" ref="Q2556" ca="1">IF(ISNUMBER(P2556),IF(P2556=100%,"CUMPLIDA",IF(AND(ISNUMBER(L2556),ISNUMBER(INDIRECT("FECHA_"&amp;$B2556,1))), IF(L2556&lt;=INDIRECT("FECHA_"&amp;$B2556,1),"INCUMPLIDA","PROCESO"), "VERIFICAR FECHA")),"SIN VALOR AVANCE")</f>
        <v>CUMPLIDA</v>
      </c>
    </row>
    <row r="2557" spans="1:17" ht="150.75">
      <c r="A2557" s="271" t="s">
        <v>19</v>
      </c>
      <c r="B2557" s="286" t="s">
        <v>16</v>
      </c>
      <c r="C2557" s="546"/>
      <c r="D2557" s="546"/>
      <c r="E2557" s="543"/>
      <c r="F2557" s="543"/>
      <c r="G2557" s="315" t="s">
        <v>1853</v>
      </c>
      <c r="H2557" s="266" t="s">
        <v>1854</v>
      </c>
      <c r="I2557" s="316" t="s">
        <v>1855</v>
      </c>
      <c r="J2557" s="265">
        <v>3</v>
      </c>
      <c r="K2557" s="289">
        <v>45516</v>
      </c>
      <c r="L2557" s="289">
        <v>45747</v>
      </c>
      <c r="M2557" s="269">
        <f t="shared" si="103"/>
        <v>33</v>
      </c>
      <c r="N2557" s="300">
        <v>3</v>
      </c>
      <c r="O2557" s="316" t="s">
        <v>1841</v>
      </c>
      <c r="P2557" s="304">
        <f t="shared" si="105"/>
        <v>1</v>
      </c>
      <c r="Q2557" s="278" t="str" cm="1">
        <f t="array" aca="1" ref="Q2557" ca="1">IF(ISNUMBER(P2557),IF(P2557=100%,"CUMPLIDA",IF(AND(ISNUMBER(L2557),ISNUMBER(INDIRECT("FECHA_"&amp;$B2557,1))), IF(L2557&lt;=INDIRECT("FECHA_"&amp;$B2557,1),"INCUMPLIDA","PROCESO"), "VERIFICAR FECHA")),"SIN VALOR AVANCE")</f>
        <v>CUMPLIDA</v>
      </c>
    </row>
    <row r="2558" spans="1:17" ht="135.75">
      <c r="A2558" s="271" t="s">
        <v>19</v>
      </c>
      <c r="B2558" s="286" t="s">
        <v>16</v>
      </c>
      <c r="C2558" s="546" t="s">
        <v>1856</v>
      </c>
      <c r="D2558" s="546" t="s">
        <v>1857</v>
      </c>
      <c r="E2558" s="543" t="s">
        <v>1858</v>
      </c>
      <c r="F2558" s="543" t="s">
        <v>1859</v>
      </c>
      <c r="G2558" s="315" t="s">
        <v>1860</v>
      </c>
      <c r="H2558" s="266" t="s">
        <v>1861</v>
      </c>
      <c r="I2558" s="316" t="s">
        <v>1862</v>
      </c>
      <c r="J2558" s="265">
        <v>1</v>
      </c>
      <c r="K2558" s="289">
        <v>45505</v>
      </c>
      <c r="L2558" s="289">
        <v>45535</v>
      </c>
      <c r="M2558" s="269">
        <f t="shared" si="103"/>
        <v>4.2857142857142856</v>
      </c>
      <c r="N2558" s="300">
        <v>1</v>
      </c>
      <c r="O2558" s="318" t="s">
        <v>1863</v>
      </c>
      <c r="P2558" s="304">
        <f t="shared" si="105"/>
        <v>1</v>
      </c>
      <c r="Q2558" s="278" t="str" cm="1">
        <f t="array" aca="1" ref="Q2558" ca="1">IF(ISNUMBER(P2558),IF(P2558=100%,"CUMPLIDA",IF(AND(ISNUMBER(L2558),ISNUMBER(INDIRECT("FECHA_"&amp;$B2558,1))), IF(L2558&lt;=INDIRECT("FECHA_"&amp;$B2558,1),"INCUMPLIDA","PROCESO"), "VERIFICAR FECHA")),"SIN VALOR AVANCE")</f>
        <v>CUMPLIDA</v>
      </c>
    </row>
    <row r="2559" spans="1:17" ht="135.75">
      <c r="A2559" s="271" t="s">
        <v>19</v>
      </c>
      <c r="B2559" s="286" t="s">
        <v>16</v>
      </c>
      <c r="C2559" s="546"/>
      <c r="D2559" s="546"/>
      <c r="E2559" s="543"/>
      <c r="F2559" s="543"/>
      <c r="G2559" s="315" t="s">
        <v>1864</v>
      </c>
      <c r="H2559" s="266" t="s">
        <v>1865</v>
      </c>
      <c r="I2559" s="316" t="s">
        <v>1866</v>
      </c>
      <c r="J2559" s="265">
        <v>1</v>
      </c>
      <c r="K2559" s="289">
        <v>45505</v>
      </c>
      <c r="L2559" s="289">
        <v>45535</v>
      </c>
      <c r="M2559" s="269">
        <f t="shared" si="103"/>
        <v>4.2857142857142856</v>
      </c>
      <c r="N2559" s="300">
        <v>1</v>
      </c>
      <c r="O2559" s="318" t="s">
        <v>1867</v>
      </c>
      <c r="P2559" s="304">
        <f t="shared" si="105"/>
        <v>1</v>
      </c>
      <c r="Q2559" s="278" t="str" cm="1">
        <f t="array" aca="1" ref="Q2559" ca="1">IF(ISNUMBER(P2559),IF(P2559=100%,"CUMPLIDA",IF(AND(ISNUMBER(L2559),ISNUMBER(INDIRECT("FECHA_"&amp;$B2559,1))), IF(L2559&lt;=INDIRECT("FECHA_"&amp;$B2559,1),"INCUMPLIDA","PROCESO"), "VERIFICAR FECHA")),"SIN VALOR AVANCE")</f>
        <v>CUMPLIDA</v>
      </c>
    </row>
    <row r="2560" spans="1:17" ht="60.75">
      <c r="A2560" s="271" t="s">
        <v>19</v>
      </c>
      <c r="B2560" s="286" t="s">
        <v>16</v>
      </c>
      <c r="C2560" s="546"/>
      <c r="D2560" s="546"/>
      <c r="E2560" s="543"/>
      <c r="F2560" s="543"/>
      <c r="G2560" s="315" t="s">
        <v>1780</v>
      </c>
      <c r="H2560" s="266" t="s">
        <v>1868</v>
      </c>
      <c r="I2560" s="316" t="s">
        <v>1782</v>
      </c>
      <c r="J2560" s="265">
        <v>1</v>
      </c>
      <c r="K2560" s="289">
        <v>45505</v>
      </c>
      <c r="L2560" s="289">
        <v>45870</v>
      </c>
      <c r="M2560" s="269">
        <f t="shared" si="103"/>
        <v>52.142857142857146</v>
      </c>
      <c r="N2560" s="300">
        <v>0.5</v>
      </c>
      <c r="O2560" s="316" t="s">
        <v>1869</v>
      </c>
      <c r="P2560" s="304">
        <f t="shared" si="105"/>
        <v>0.5</v>
      </c>
      <c r="Q2560" s="278" t="str" cm="1">
        <f t="array" aca="1" ref="Q2560" ca="1">IF(ISNUMBER(P2560),IF(P2560=100%,"CUMPLIDA",IF(AND(ISNUMBER(L2560),ISNUMBER(INDIRECT("FECHA_"&amp;$B2560,1))), IF(L2560&lt;=INDIRECT("FECHA_"&amp;$B2560,1),"INCUMPLIDA","PROCESO"), "VERIFICAR FECHA")),"SIN VALOR AVANCE")</f>
        <v>PROCESO</v>
      </c>
    </row>
    <row r="2561" spans="1:17" ht="165.75">
      <c r="A2561" s="271" t="s">
        <v>19</v>
      </c>
      <c r="B2561" s="286" t="s">
        <v>16</v>
      </c>
      <c r="C2561" s="546"/>
      <c r="D2561" s="546"/>
      <c r="E2561" s="543"/>
      <c r="F2561" s="543"/>
      <c r="G2561" s="315" t="s">
        <v>1870</v>
      </c>
      <c r="H2561" s="266" t="s">
        <v>1871</v>
      </c>
      <c r="I2561" s="266" t="s">
        <v>1872</v>
      </c>
      <c r="J2561" s="265">
        <v>1</v>
      </c>
      <c r="K2561" s="289">
        <v>45519</v>
      </c>
      <c r="L2561" s="289">
        <v>45657</v>
      </c>
      <c r="M2561" s="269">
        <f t="shared" si="103"/>
        <v>19.714285714285715</v>
      </c>
      <c r="N2561" s="300">
        <v>1</v>
      </c>
      <c r="O2561" s="316" t="s">
        <v>1873</v>
      </c>
      <c r="P2561" s="304">
        <f t="shared" si="105"/>
        <v>1</v>
      </c>
      <c r="Q2561" s="278" t="str" cm="1">
        <f t="array" aca="1" ref="Q2561" ca="1">IF(ISNUMBER(P2561),IF(P2561=100%,"CUMPLIDA",IF(AND(ISNUMBER(L2561),ISNUMBER(INDIRECT("FECHA_"&amp;$B2561,1))), IF(L2561&lt;=INDIRECT("FECHA_"&amp;$B2561,1),"INCUMPLIDA","PROCESO"), "VERIFICAR FECHA")),"SIN VALOR AVANCE")</f>
        <v>CUMPLIDA</v>
      </c>
    </row>
    <row r="2562" spans="1:17" ht="165.75">
      <c r="A2562" s="271" t="s">
        <v>19</v>
      </c>
      <c r="B2562" s="286" t="s">
        <v>16</v>
      </c>
      <c r="C2562" s="546" t="s">
        <v>1874</v>
      </c>
      <c r="D2562" s="546" t="s">
        <v>1875</v>
      </c>
      <c r="E2562" s="543" t="s">
        <v>1876</v>
      </c>
      <c r="F2562" s="543" t="s">
        <v>1877</v>
      </c>
      <c r="G2562" s="301" t="s">
        <v>1878</v>
      </c>
      <c r="H2562" s="287" t="s">
        <v>1879</v>
      </c>
      <c r="I2562" s="266" t="s">
        <v>1880</v>
      </c>
      <c r="J2562" s="265">
        <v>6</v>
      </c>
      <c r="K2562" s="288">
        <v>45611</v>
      </c>
      <c r="L2562" s="288">
        <v>45807</v>
      </c>
      <c r="M2562" s="269">
        <f t="shared" si="103"/>
        <v>28</v>
      </c>
      <c r="N2562" s="300">
        <v>6</v>
      </c>
      <c r="O2562" s="266" t="s">
        <v>1881</v>
      </c>
      <c r="P2562" s="304">
        <f t="shared" si="105"/>
        <v>1</v>
      </c>
      <c r="Q2562" s="278" t="str" cm="1">
        <f t="array" aca="1" ref="Q2562" ca="1">IF(ISNUMBER(P2562),IF(P2562=100%,"CUMPLIDA",IF(AND(ISNUMBER(L2562),ISNUMBER(INDIRECT("FECHA_"&amp;$B2562,1))), IF(L2562&lt;=INDIRECT("FECHA_"&amp;$B2562,1),"INCUMPLIDA","PROCESO"), "VERIFICAR FECHA")),"SIN VALOR AVANCE")</f>
        <v>CUMPLIDA</v>
      </c>
    </row>
    <row r="2563" spans="1:17" ht="75.75">
      <c r="A2563" s="271" t="s">
        <v>19</v>
      </c>
      <c r="B2563" s="286" t="s">
        <v>16</v>
      </c>
      <c r="C2563" s="546"/>
      <c r="D2563" s="546"/>
      <c r="E2563" s="543"/>
      <c r="F2563" s="543"/>
      <c r="G2563" s="301" t="s">
        <v>1882</v>
      </c>
      <c r="H2563" s="287" t="s">
        <v>1883</v>
      </c>
      <c r="I2563" s="266" t="s">
        <v>1884</v>
      </c>
      <c r="J2563" s="265">
        <v>3</v>
      </c>
      <c r="K2563" s="288">
        <v>45611</v>
      </c>
      <c r="L2563" s="288">
        <v>45703</v>
      </c>
      <c r="M2563" s="269">
        <f t="shared" si="103"/>
        <v>13.142857142857142</v>
      </c>
      <c r="N2563" s="300">
        <v>3</v>
      </c>
      <c r="O2563" s="316" t="s">
        <v>1885</v>
      </c>
      <c r="P2563" s="304">
        <f t="shared" si="105"/>
        <v>1</v>
      </c>
      <c r="Q2563" s="278" t="str" cm="1">
        <f t="array" aca="1" ref="Q2563" ca="1">IF(ISNUMBER(P2563),IF(P2563=100%,"CUMPLIDA",IF(AND(ISNUMBER(L2563),ISNUMBER(INDIRECT("FECHA_"&amp;$B2563,1))), IF(L2563&lt;=INDIRECT("FECHA_"&amp;$B2563,1),"INCUMPLIDA","PROCESO"), "VERIFICAR FECHA")),"SIN VALOR AVANCE")</f>
        <v>CUMPLIDA</v>
      </c>
    </row>
    <row r="2564" spans="1:17" ht="150">
      <c r="A2564" s="271" t="s">
        <v>19</v>
      </c>
      <c r="B2564" s="286" t="s">
        <v>16</v>
      </c>
      <c r="C2564" s="546"/>
      <c r="D2564" s="546"/>
      <c r="E2564" s="543"/>
      <c r="F2564" s="543"/>
      <c r="G2564" s="274" t="s">
        <v>1886</v>
      </c>
      <c r="H2564" s="266" t="s">
        <v>1887</v>
      </c>
      <c r="I2564" s="266" t="s">
        <v>1888</v>
      </c>
      <c r="J2564" s="265">
        <v>36</v>
      </c>
      <c r="K2564" s="276">
        <v>45597</v>
      </c>
      <c r="L2564" s="276">
        <v>45961</v>
      </c>
      <c r="M2564" s="269">
        <f t="shared" si="103"/>
        <v>52</v>
      </c>
      <c r="N2564" s="300">
        <v>24</v>
      </c>
      <c r="O2564" s="316" t="s">
        <v>1885</v>
      </c>
      <c r="P2564" s="304">
        <f t="shared" si="105"/>
        <v>0.66666666666666663</v>
      </c>
      <c r="Q2564" s="278" t="str" cm="1">
        <f t="array" aca="1" ref="Q2564" ca="1">IF(ISNUMBER(P2564),IF(P2564=100%,"CUMPLIDA",IF(AND(ISNUMBER(L2564),ISNUMBER(INDIRECT("FECHA_"&amp;$B2564,1))), IF(L2564&lt;=INDIRECT("FECHA_"&amp;$B2564,1),"INCUMPLIDA","PROCESO"), "VERIFICAR FECHA")),"SIN VALOR AVANCE")</f>
        <v>PROCESO</v>
      </c>
    </row>
    <row r="2565" spans="1:17" ht="75.75">
      <c r="A2565" s="271" t="s">
        <v>19</v>
      </c>
      <c r="B2565" s="286" t="s">
        <v>16</v>
      </c>
      <c r="C2565" s="546"/>
      <c r="D2565" s="546"/>
      <c r="E2565" s="543"/>
      <c r="F2565" s="543"/>
      <c r="G2565" s="274" t="s">
        <v>1889</v>
      </c>
      <c r="H2565" s="266" t="s">
        <v>1890</v>
      </c>
      <c r="I2565" s="266" t="s">
        <v>1891</v>
      </c>
      <c r="J2565" s="265">
        <v>12</v>
      </c>
      <c r="K2565" s="276">
        <v>45641</v>
      </c>
      <c r="L2565" s="276">
        <v>46006</v>
      </c>
      <c r="M2565" s="269">
        <f t="shared" si="103"/>
        <v>52.142857142857146</v>
      </c>
      <c r="N2565" s="300">
        <v>6</v>
      </c>
      <c r="O2565" s="316" t="s">
        <v>1892</v>
      </c>
      <c r="P2565" s="304">
        <f t="shared" si="105"/>
        <v>0.5</v>
      </c>
      <c r="Q2565" s="278" t="str" cm="1">
        <f t="array" aca="1" ref="Q2565" ca="1">IF(ISNUMBER(P2565),IF(P2565=100%,"CUMPLIDA",IF(AND(ISNUMBER(L2565),ISNUMBER(INDIRECT("FECHA_"&amp;$B2565,1))), IF(L2565&lt;=INDIRECT("FECHA_"&amp;$B2565,1),"INCUMPLIDA","PROCESO"), "VERIFICAR FECHA")),"SIN VALOR AVANCE")</f>
        <v>PROCESO</v>
      </c>
    </row>
    <row r="2566" spans="1:17" ht="165.75">
      <c r="A2566" s="271" t="s">
        <v>19</v>
      </c>
      <c r="B2566" s="286" t="s">
        <v>16</v>
      </c>
      <c r="C2566" s="546" t="s">
        <v>1874</v>
      </c>
      <c r="D2566" s="546" t="s">
        <v>1893</v>
      </c>
      <c r="E2566" s="543" t="s">
        <v>1894</v>
      </c>
      <c r="F2566" s="543" t="s">
        <v>1895</v>
      </c>
      <c r="G2566" s="301" t="s">
        <v>1896</v>
      </c>
      <c r="H2566" s="287" t="s">
        <v>1897</v>
      </c>
      <c r="I2566" s="266" t="s">
        <v>1880</v>
      </c>
      <c r="J2566" s="265">
        <v>6</v>
      </c>
      <c r="K2566" s="276">
        <v>45597</v>
      </c>
      <c r="L2566" s="276">
        <v>45777</v>
      </c>
      <c r="M2566" s="269">
        <f t="shared" si="103"/>
        <v>25.714285714285715</v>
      </c>
      <c r="N2566" s="300">
        <v>6</v>
      </c>
      <c r="O2566" s="266" t="s">
        <v>1881</v>
      </c>
      <c r="P2566" s="304">
        <f t="shared" si="105"/>
        <v>1</v>
      </c>
      <c r="Q2566" s="278" t="str" cm="1">
        <f t="array" aca="1" ref="Q2566" ca="1">IF(ISNUMBER(P2566),IF(P2566=100%,"CUMPLIDA",IF(AND(ISNUMBER(L2566),ISNUMBER(INDIRECT("FECHA_"&amp;$B2566,1))), IF(L2566&lt;=INDIRECT("FECHA_"&amp;$B2566,1),"INCUMPLIDA","PROCESO"), "VERIFICAR FECHA")),"SIN VALOR AVANCE")</f>
        <v>CUMPLIDA</v>
      </c>
    </row>
    <row r="2567" spans="1:17" ht="75.75">
      <c r="A2567" s="271" t="s">
        <v>19</v>
      </c>
      <c r="B2567" s="286" t="s">
        <v>16</v>
      </c>
      <c r="C2567" s="546"/>
      <c r="D2567" s="546"/>
      <c r="E2567" s="543"/>
      <c r="F2567" s="543"/>
      <c r="G2567" s="301" t="s">
        <v>1882</v>
      </c>
      <c r="H2567" s="287" t="s">
        <v>1883</v>
      </c>
      <c r="I2567" s="266" t="s">
        <v>1884</v>
      </c>
      <c r="J2567" s="265">
        <v>3</v>
      </c>
      <c r="K2567" s="276">
        <v>45611</v>
      </c>
      <c r="L2567" s="276">
        <v>45703</v>
      </c>
      <c r="M2567" s="269">
        <f t="shared" si="103"/>
        <v>13.142857142857142</v>
      </c>
      <c r="N2567" s="300">
        <v>3</v>
      </c>
      <c r="O2567" s="316" t="s">
        <v>1885</v>
      </c>
      <c r="P2567" s="304">
        <f t="shared" si="105"/>
        <v>1</v>
      </c>
      <c r="Q2567" s="278" t="str" cm="1">
        <f t="array" aca="1" ref="Q2567" ca="1">IF(ISNUMBER(P2567),IF(P2567=100%,"CUMPLIDA",IF(AND(ISNUMBER(L2567),ISNUMBER(INDIRECT("FECHA_"&amp;$B2567,1))), IF(L2567&lt;=INDIRECT("FECHA_"&amp;$B2567,1),"INCUMPLIDA","PROCESO"), "VERIFICAR FECHA")),"SIN VALOR AVANCE")</f>
        <v>CUMPLIDA</v>
      </c>
    </row>
    <row r="2568" spans="1:17" ht="75.75">
      <c r="A2568" s="271" t="s">
        <v>19</v>
      </c>
      <c r="B2568" s="286" t="s">
        <v>16</v>
      </c>
      <c r="C2568" s="546"/>
      <c r="D2568" s="546"/>
      <c r="E2568" s="543"/>
      <c r="F2568" s="543"/>
      <c r="G2568" s="274" t="s">
        <v>1898</v>
      </c>
      <c r="H2568" s="266" t="s">
        <v>1899</v>
      </c>
      <c r="I2568" s="266" t="s">
        <v>1900</v>
      </c>
      <c r="J2568" s="265">
        <v>36</v>
      </c>
      <c r="K2568" s="276">
        <v>45597</v>
      </c>
      <c r="L2568" s="276">
        <v>45961</v>
      </c>
      <c r="M2568" s="269">
        <f t="shared" si="103"/>
        <v>52</v>
      </c>
      <c r="N2568" s="300">
        <v>24</v>
      </c>
      <c r="O2568" s="317" t="s">
        <v>1901</v>
      </c>
      <c r="P2568" s="304">
        <f t="shared" si="105"/>
        <v>0.66666666666666663</v>
      </c>
      <c r="Q2568" s="278" t="str" cm="1">
        <f t="array" aca="1" ref="Q2568" ca="1">IF(ISNUMBER(P2568),IF(P2568=100%,"CUMPLIDA",IF(AND(ISNUMBER(L2568),ISNUMBER(INDIRECT("FECHA_"&amp;$B2568,1))), IF(L2568&lt;=INDIRECT("FECHA_"&amp;$B2568,1),"INCUMPLIDA","PROCESO"), "VERIFICAR FECHA")),"SIN VALOR AVANCE")</f>
        <v>PROCESO</v>
      </c>
    </row>
    <row r="2569" spans="1:17" ht="105">
      <c r="A2569" s="271" t="s">
        <v>19</v>
      </c>
      <c r="B2569" s="286" t="s">
        <v>16</v>
      </c>
      <c r="C2569" s="546"/>
      <c r="D2569" s="546"/>
      <c r="E2569" s="543"/>
      <c r="F2569" s="543"/>
      <c r="G2569" s="274" t="s">
        <v>1902</v>
      </c>
      <c r="H2569" s="266" t="s">
        <v>1903</v>
      </c>
      <c r="I2569" s="266" t="s">
        <v>1904</v>
      </c>
      <c r="J2569" s="265">
        <v>12</v>
      </c>
      <c r="K2569" s="276">
        <v>45641</v>
      </c>
      <c r="L2569" s="276">
        <v>46006</v>
      </c>
      <c r="M2569" s="269">
        <f t="shared" si="103"/>
        <v>52.142857142857146</v>
      </c>
      <c r="N2569" s="300">
        <v>6</v>
      </c>
      <c r="O2569" s="317" t="s">
        <v>1905</v>
      </c>
      <c r="P2569" s="304">
        <f t="shared" si="105"/>
        <v>0.5</v>
      </c>
      <c r="Q2569" s="278" t="str" cm="1">
        <f t="array" aca="1" ref="Q2569" ca="1">IF(ISNUMBER(P2569),IF(P2569=100%,"CUMPLIDA",IF(AND(ISNUMBER(L2569),ISNUMBER(INDIRECT("FECHA_"&amp;$B2569,1))), IF(L2569&lt;=INDIRECT("FECHA_"&amp;$B2569,1),"INCUMPLIDA","PROCESO"), "VERIFICAR FECHA")),"SIN VALOR AVANCE")</f>
        <v>PROCESO</v>
      </c>
    </row>
    <row r="2570" spans="1:17" ht="90">
      <c r="A2570" s="271" t="s">
        <v>19</v>
      </c>
      <c r="B2570" s="286" t="s">
        <v>16</v>
      </c>
      <c r="C2570" s="546" t="s">
        <v>1874</v>
      </c>
      <c r="D2570" s="546" t="s">
        <v>1906</v>
      </c>
      <c r="E2570" s="534" t="s">
        <v>1907</v>
      </c>
      <c r="F2570" s="534" t="s">
        <v>1908</v>
      </c>
      <c r="G2570" s="319" t="s">
        <v>1909</v>
      </c>
      <c r="H2570" s="320" t="s">
        <v>1910</v>
      </c>
      <c r="I2570" s="266" t="s">
        <v>1911</v>
      </c>
      <c r="J2570" s="321">
        <v>1</v>
      </c>
      <c r="K2570" s="276">
        <v>45606</v>
      </c>
      <c r="L2570" s="276">
        <v>45884</v>
      </c>
      <c r="M2570" s="269">
        <f t="shared" si="103"/>
        <v>39.714285714285715</v>
      </c>
      <c r="N2570" s="322">
        <v>1</v>
      </c>
      <c r="O2570" s="317" t="s">
        <v>1901</v>
      </c>
      <c r="P2570" s="304">
        <f t="shared" si="105"/>
        <v>1</v>
      </c>
      <c r="Q2570" s="278" t="str" cm="1">
        <f t="array" aca="1" ref="Q2570" ca="1">IF(ISNUMBER(P2570),IF(P2570=100%,"CUMPLIDA",IF(AND(ISNUMBER(L2570),ISNUMBER(INDIRECT("FECHA_"&amp;$B2570,1))), IF(L2570&lt;=INDIRECT("FECHA_"&amp;$B2570,1),"INCUMPLIDA","PROCESO"), "VERIFICAR FECHA")),"SIN VALOR AVANCE")</f>
        <v>CUMPLIDA</v>
      </c>
    </row>
    <row r="2571" spans="1:17" ht="75.75">
      <c r="A2571" s="271" t="s">
        <v>19</v>
      </c>
      <c r="B2571" s="286" t="s">
        <v>16</v>
      </c>
      <c r="C2571" s="546"/>
      <c r="D2571" s="546"/>
      <c r="E2571" s="534"/>
      <c r="F2571" s="534"/>
      <c r="G2571" s="274" t="s">
        <v>1912</v>
      </c>
      <c r="H2571" s="266" t="s">
        <v>1913</v>
      </c>
      <c r="I2571" s="266" t="s">
        <v>1914</v>
      </c>
      <c r="J2571" s="265">
        <v>36</v>
      </c>
      <c r="K2571" s="276">
        <v>45597</v>
      </c>
      <c r="L2571" s="276">
        <v>45991</v>
      </c>
      <c r="M2571" s="269">
        <f t="shared" si="103"/>
        <v>56.285714285714285</v>
      </c>
      <c r="N2571" s="300">
        <v>24</v>
      </c>
      <c r="O2571" s="317" t="s">
        <v>1905</v>
      </c>
      <c r="P2571" s="304">
        <f t="shared" si="105"/>
        <v>0.66666666666666663</v>
      </c>
      <c r="Q2571" s="278" t="str" cm="1">
        <f t="array" aca="1" ref="Q2571" ca="1">IF(ISNUMBER(P2571),IF(P2571=100%,"CUMPLIDA",IF(AND(ISNUMBER(L2571),ISNUMBER(INDIRECT("FECHA_"&amp;$B2571,1))), IF(L2571&lt;=INDIRECT("FECHA_"&amp;$B2571,1),"INCUMPLIDA","PROCESO"), "VERIFICAR FECHA")),"SIN VALOR AVANCE")</f>
        <v>PROCESO</v>
      </c>
    </row>
    <row r="2572" spans="1:17" ht="105">
      <c r="A2572" s="271" t="s">
        <v>19</v>
      </c>
      <c r="B2572" s="286" t="s">
        <v>16</v>
      </c>
      <c r="C2572" s="546"/>
      <c r="D2572" s="546"/>
      <c r="E2572" s="534"/>
      <c r="F2572" s="534" t="s">
        <v>1908</v>
      </c>
      <c r="G2572" s="274" t="s">
        <v>1915</v>
      </c>
      <c r="H2572" s="266" t="s">
        <v>1916</v>
      </c>
      <c r="I2572" s="266" t="s">
        <v>1917</v>
      </c>
      <c r="J2572" s="265">
        <v>12</v>
      </c>
      <c r="K2572" s="276">
        <v>45641</v>
      </c>
      <c r="L2572" s="276">
        <v>46006</v>
      </c>
      <c r="M2572" s="269">
        <f t="shared" si="103"/>
        <v>52.142857142857146</v>
      </c>
      <c r="N2572" s="300">
        <v>6</v>
      </c>
      <c r="O2572" s="317" t="s">
        <v>1901</v>
      </c>
      <c r="P2572" s="304">
        <f t="shared" si="105"/>
        <v>0.5</v>
      </c>
      <c r="Q2572" s="278" t="str" cm="1">
        <f t="array" aca="1" ref="Q2572" ca="1">IF(ISNUMBER(P2572),IF(P2572=100%,"CUMPLIDA",IF(AND(ISNUMBER(L2572),ISNUMBER(INDIRECT("FECHA_"&amp;$B2572,1))), IF(L2572&lt;=INDIRECT("FECHA_"&amp;$B2572,1),"INCUMPLIDA","PROCESO"), "VERIFICAR FECHA")),"SIN VALOR AVANCE")</f>
        <v>PROCESO</v>
      </c>
    </row>
    <row r="2573" spans="1:17" ht="75.75">
      <c r="A2573" s="271" t="s">
        <v>19</v>
      </c>
      <c r="B2573" s="286" t="s">
        <v>16</v>
      </c>
      <c r="C2573" s="546" t="s">
        <v>1874</v>
      </c>
      <c r="D2573" s="546" t="s">
        <v>1918</v>
      </c>
      <c r="E2573" s="534" t="s">
        <v>1919</v>
      </c>
      <c r="F2573" s="534" t="s">
        <v>1920</v>
      </c>
      <c r="G2573" s="301" t="s">
        <v>1882</v>
      </c>
      <c r="H2573" s="287" t="s">
        <v>1883</v>
      </c>
      <c r="I2573" s="266" t="s">
        <v>1884</v>
      </c>
      <c r="J2573" s="265">
        <v>3</v>
      </c>
      <c r="K2573" s="288">
        <v>45611</v>
      </c>
      <c r="L2573" s="288">
        <v>45731</v>
      </c>
      <c r="M2573" s="323">
        <f t="shared" si="103"/>
        <v>17.142857142857142</v>
      </c>
      <c r="N2573" s="324">
        <v>3</v>
      </c>
      <c r="O2573" s="316" t="s">
        <v>1885</v>
      </c>
      <c r="P2573" s="304">
        <f t="shared" si="105"/>
        <v>1</v>
      </c>
      <c r="Q2573" s="278" t="str" cm="1">
        <f t="array" aca="1" ref="Q2573" ca="1">IF(ISNUMBER(P2573),IF(P2573=100%,"CUMPLIDA",IF(AND(ISNUMBER(L2573),ISNUMBER(INDIRECT("FECHA_"&amp;$B2573,1))), IF(L2573&lt;=INDIRECT("FECHA_"&amp;$B2573,1),"INCUMPLIDA","PROCESO"), "VERIFICAR FECHA")),"SIN VALOR AVANCE")</f>
        <v>CUMPLIDA</v>
      </c>
    </row>
    <row r="2574" spans="1:17" ht="105.75">
      <c r="A2574" s="271" t="s">
        <v>19</v>
      </c>
      <c r="B2574" s="286" t="s">
        <v>16</v>
      </c>
      <c r="C2574" s="546"/>
      <c r="D2574" s="546"/>
      <c r="E2574" s="534"/>
      <c r="F2574" s="534"/>
      <c r="G2574" s="274" t="s">
        <v>1921</v>
      </c>
      <c r="H2574" s="287" t="s">
        <v>1922</v>
      </c>
      <c r="I2574" s="287" t="s">
        <v>1923</v>
      </c>
      <c r="J2574" s="265">
        <v>12</v>
      </c>
      <c r="K2574" s="288">
        <v>45611</v>
      </c>
      <c r="L2574" s="288">
        <v>45975</v>
      </c>
      <c r="M2574" s="269">
        <f t="shared" si="103"/>
        <v>52</v>
      </c>
      <c r="N2574" s="300">
        <v>6</v>
      </c>
      <c r="O2574" s="317" t="s">
        <v>1924</v>
      </c>
      <c r="P2574" s="304">
        <f t="shared" si="105"/>
        <v>0.5</v>
      </c>
      <c r="Q2574" s="278" t="str" cm="1">
        <f t="array" aca="1" ref="Q2574" ca="1">IF(ISNUMBER(P2574),IF(P2574=100%,"CUMPLIDA",IF(AND(ISNUMBER(L2574),ISNUMBER(INDIRECT("FECHA_"&amp;$B2574,1))), IF(L2574&lt;=INDIRECT("FECHA_"&amp;$B2574,1),"INCUMPLIDA","PROCESO"), "VERIFICAR FECHA")),"SIN VALOR AVANCE")</f>
        <v>PROCESO</v>
      </c>
    </row>
    <row r="2575" spans="1:17" ht="105.75">
      <c r="A2575" s="271" t="s">
        <v>19</v>
      </c>
      <c r="B2575" s="286" t="s">
        <v>16</v>
      </c>
      <c r="C2575" s="546"/>
      <c r="D2575" s="546"/>
      <c r="E2575" s="534"/>
      <c r="F2575" s="534"/>
      <c r="G2575" s="301" t="s">
        <v>1925</v>
      </c>
      <c r="H2575" s="287" t="s">
        <v>1926</v>
      </c>
      <c r="I2575" s="266" t="s">
        <v>1927</v>
      </c>
      <c r="J2575" s="265">
        <v>12</v>
      </c>
      <c r="K2575" s="288">
        <v>45611</v>
      </c>
      <c r="L2575" s="288">
        <v>45975</v>
      </c>
      <c r="M2575" s="269">
        <f t="shared" si="103"/>
        <v>52</v>
      </c>
      <c r="N2575" s="300">
        <v>6</v>
      </c>
      <c r="O2575" s="317" t="s">
        <v>1928</v>
      </c>
      <c r="P2575" s="304">
        <f t="shared" si="105"/>
        <v>0.5</v>
      </c>
      <c r="Q2575" s="278" t="str" cm="1">
        <f t="array" aca="1" ref="Q2575" ca="1">IF(ISNUMBER(P2575),IF(P2575=100%,"CUMPLIDA",IF(AND(ISNUMBER(L2575),ISNUMBER(INDIRECT("FECHA_"&amp;$B2575,1))), IF(L2575&lt;=INDIRECT("FECHA_"&amp;$B2575,1),"INCUMPLIDA","PROCESO"), "VERIFICAR FECHA")),"SIN VALOR AVANCE")</f>
        <v>PROCESO</v>
      </c>
    </row>
    <row r="2576" spans="1:17" ht="135">
      <c r="A2576" s="271" t="s">
        <v>19</v>
      </c>
      <c r="B2576" s="286" t="s">
        <v>16</v>
      </c>
      <c r="C2576" s="546"/>
      <c r="D2576" s="546"/>
      <c r="E2576" s="534"/>
      <c r="F2576" s="534"/>
      <c r="G2576" s="301" t="s">
        <v>1929</v>
      </c>
      <c r="H2576" s="287" t="s">
        <v>1930</v>
      </c>
      <c r="I2576" s="266" t="s">
        <v>1931</v>
      </c>
      <c r="J2576" s="265">
        <v>12</v>
      </c>
      <c r="K2576" s="288">
        <v>45611</v>
      </c>
      <c r="L2576" s="288">
        <v>45975</v>
      </c>
      <c r="M2576" s="269">
        <f t="shared" si="103"/>
        <v>52</v>
      </c>
      <c r="N2576" s="300">
        <v>6</v>
      </c>
      <c r="O2576" s="317" t="s">
        <v>1932</v>
      </c>
      <c r="P2576" s="304">
        <f t="shared" si="105"/>
        <v>0.5</v>
      </c>
      <c r="Q2576" s="278" t="str" cm="1">
        <f t="array" aca="1" ref="Q2576" ca="1">IF(ISNUMBER(P2576),IF(P2576=100%,"CUMPLIDA",IF(AND(ISNUMBER(L2576),ISNUMBER(INDIRECT("FECHA_"&amp;$B2576,1))), IF(L2576&lt;=INDIRECT("FECHA_"&amp;$B2576,1),"INCUMPLIDA","PROCESO"), "VERIFICAR FECHA")),"SIN VALOR AVANCE")</f>
        <v>PROCESO</v>
      </c>
    </row>
    <row r="2577" spans="1:17" ht="105">
      <c r="A2577" s="271" t="s">
        <v>19</v>
      </c>
      <c r="B2577" s="286" t="s">
        <v>16</v>
      </c>
      <c r="C2577" s="546"/>
      <c r="D2577" s="546"/>
      <c r="E2577" s="534"/>
      <c r="F2577" s="534"/>
      <c r="G2577" s="301" t="s">
        <v>1933</v>
      </c>
      <c r="H2577" s="287" t="s">
        <v>1934</v>
      </c>
      <c r="I2577" s="266" t="s">
        <v>1935</v>
      </c>
      <c r="J2577" s="265">
        <v>12</v>
      </c>
      <c r="K2577" s="288">
        <v>45611</v>
      </c>
      <c r="L2577" s="288">
        <v>45975</v>
      </c>
      <c r="M2577" s="269">
        <f t="shared" si="103"/>
        <v>52</v>
      </c>
      <c r="N2577" s="300">
        <v>6</v>
      </c>
      <c r="O2577" s="317" t="s">
        <v>1936</v>
      </c>
      <c r="P2577" s="304">
        <f t="shared" si="105"/>
        <v>0.5</v>
      </c>
      <c r="Q2577" s="278" t="str" cm="1">
        <f t="array" aca="1" ref="Q2577" ca="1">IF(ISNUMBER(P2577),IF(P2577=100%,"CUMPLIDA",IF(AND(ISNUMBER(L2577),ISNUMBER(INDIRECT("FECHA_"&amp;$B2577,1))), IF(L2577&lt;=INDIRECT("FECHA_"&amp;$B2577,1),"INCUMPLIDA","PROCESO"), "VERIFICAR FECHA")),"SIN VALOR AVANCE")</f>
        <v>PROCESO</v>
      </c>
    </row>
    <row r="2578" spans="1:17" ht="75.75">
      <c r="A2578" s="271" t="s">
        <v>19</v>
      </c>
      <c r="B2578" s="286" t="s">
        <v>16</v>
      </c>
      <c r="C2578" s="546" t="s">
        <v>1874</v>
      </c>
      <c r="D2578" s="546" t="s">
        <v>1937</v>
      </c>
      <c r="E2578" s="534" t="s">
        <v>1938</v>
      </c>
      <c r="F2578" s="534" t="s">
        <v>1939</v>
      </c>
      <c r="G2578" s="301" t="s">
        <v>1940</v>
      </c>
      <c r="H2578" s="287" t="s">
        <v>1941</v>
      </c>
      <c r="I2578" s="266" t="s">
        <v>1942</v>
      </c>
      <c r="J2578" s="265">
        <v>18</v>
      </c>
      <c r="K2578" s="288">
        <v>45611</v>
      </c>
      <c r="L2578" s="288">
        <v>46006</v>
      </c>
      <c r="M2578" s="269">
        <f t="shared" si="103"/>
        <v>56.428571428571431</v>
      </c>
      <c r="N2578" s="300">
        <v>0</v>
      </c>
      <c r="O2578" s="317" t="s">
        <v>1901</v>
      </c>
      <c r="P2578" s="304">
        <f t="shared" si="105"/>
        <v>0</v>
      </c>
      <c r="Q2578" s="278" t="str" cm="1">
        <f t="array" aca="1" ref="Q2578" ca="1">IF(ISNUMBER(P2578),IF(P2578=100%,"CUMPLIDA",IF(AND(ISNUMBER(L2578),ISNUMBER(INDIRECT("FECHA_"&amp;$B2578,1))), IF(L2578&lt;=INDIRECT("FECHA_"&amp;$B2578,1),"INCUMPLIDA","PROCESO"), "VERIFICAR FECHA")),"SIN VALOR AVANCE")</f>
        <v>PROCESO</v>
      </c>
    </row>
    <row r="2579" spans="1:17" ht="165.75">
      <c r="A2579" s="271" t="s">
        <v>19</v>
      </c>
      <c r="B2579" s="286" t="s">
        <v>16</v>
      </c>
      <c r="C2579" s="546"/>
      <c r="D2579" s="546"/>
      <c r="E2579" s="534"/>
      <c r="F2579" s="534"/>
      <c r="G2579" s="274" t="s">
        <v>1943</v>
      </c>
      <c r="H2579" s="266" t="s">
        <v>1944</v>
      </c>
      <c r="I2579" s="266" t="s">
        <v>1945</v>
      </c>
      <c r="J2579" s="265">
        <v>2</v>
      </c>
      <c r="K2579" s="288">
        <v>45611</v>
      </c>
      <c r="L2579" s="288">
        <v>45762</v>
      </c>
      <c r="M2579" s="269">
        <f t="shared" si="103"/>
        <v>21.571428571428573</v>
      </c>
      <c r="N2579" s="300">
        <v>2</v>
      </c>
      <c r="O2579" s="266" t="s">
        <v>1946</v>
      </c>
      <c r="P2579" s="304">
        <f t="shared" si="105"/>
        <v>1</v>
      </c>
      <c r="Q2579" s="278" t="str" cm="1">
        <f t="array" aca="1" ref="Q2579" ca="1">IF(ISNUMBER(P2579),IF(P2579=100%,"CUMPLIDA",IF(AND(ISNUMBER(L2579),ISNUMBER(INDIRECT("FECHA_"&amp;$B2579,1))), IF(L2579&lt;=INDIRECT("FECHA_"&amp;$B2579,1),"INCUMPLIDA","PROCESO"), "VERIFICAR FECHA")),"SIN VALOR AVANCE")</f>
        <v>CUMPLIDA</v>
      </c>
    </row>
    <row r="2580" spans="1:17" ht="165.75">
      <c r="A2580" s="271" t="s">
        <v>19</v>
      </c>
      <c r="B2580" s="286" t="s">
        <v>16</v>
      </c>
      <c r="C2580" s="546"/>
      <c r="D2580" s="546"/>
      <c r="E2580" s="534"/>
      <c r="F2580" s="534"/>
      <c r="G2580" s="274" t="s">
        <v>1947</v>
      </c>
      <c r="H2580" s="266" t="s">
        <v>1948</v>
      </c>
      <c r="I2580" s="266" t="s">
        <v>1949</v>
      </c>
      <c r="J2580" s="265">
        <v>1</v>
      </c>
      <c r="K2580" s="288">
        <v>45762</v>
      </c>
      <c r="L2580" s="288">
        <v>45900</v>
      </c>
      <c r="M2580" s="269">
        <f t="shared" si="103"/>
        <v>19.714285714285715</v>
      </c>
      <c r="N2580" s="300">
        <v>0.5</v>
      </c>
      <c r="O2580" s="266" t="s">
        <v>1950</v>
      </c>
      <c r="P2580" s="304">
        <f t="shared" si="105"/>
        <v>0.5</v>
      </c>
      <c r="Q2580" s="278" t="str" cm="1">
        <f t="array" aca="1" ref="Q2580" ca="1">IF(ISNUMBER(P2580),IF(P2580=100%,"CUMPLIDA",IF(AND(ISNUMBER(L2580),ISNUMBER(INDIRECT("FECHA_"&amp;$B2580,1))), IF(L2580&lt;=INDIRECT("FECHA_"&amp;$B2580,1),"INCUMPLIDA","PROCESO"), "VERIFICAR FECHA")),"SIN VALOR AVANCE")</f>
        <v>PROCESO</v>
      </c>
    </row>
    <row r="2581" spans="1:17" ht="150.75">
      <c r="A2581" s="271" t="s">
        <v>19</v>
      </c>
      <c r="B2581" s="286" t="s">
        <v>16</v>
      </c>
      <c r="C2581" s="546" t="s">
        <v>1874</v>
      </c>
      <c r="D2581" s="546" t="s">
        <v>1951</v>
      </c>
      <c r="E2581" s="534" t="s">
        <v>1952</v>
      </c>
      <c r="F2581" s="534" t="s">
        <v>1953</v>
      </c>
      <c r="G2581" s="274" t="s">
        <v>1954</v>
      </c>
      <c r="H2581" s="285" t="s">
        <v>1955</v>
      </c>
      <c r="I2581" s="266" t="s">
        <v>1956</v>
      </c>
      <c r="J2581" s="270">
        <v>1</v>
      </c>
      <c r="K2581" s="288">
        <v>45611</v>
      </c>
      <c r="L2581" s="288">
        <v>45731</v>
      </c>
      <c r="M2581" s="269">
        <f t="shared" si="103"/>
        <v>17.142857142857142</v>
      </c>
      <c r="N2581" s="300">
        <v>1</v>
      </c>
      <c r="O2581" s="266" t="s">
        <v>1957</v>
      </c>
      <c r="P2581" s="304">
        <f t="shared" si="105"/>
        <v>1</v>
      </c>
      <c r="Q2581" s="278" t="str" cm="1">
        <f t="array" aca="1" ref="Q2581" ca="1">IF(ISNUMBER(P2581),IF(P2581=100%,"CUMPLIDA",IF(AND(ISNUMBER(L2581),ISNUMBER(INDIRECT("FECHA_"&amp;$B2581,1))), IF(L2581&lt;=INDIRECT("FECHA_"&amp;$B2581,1),"INCUMPLIDA","PROCESO"), "VERIFICAR FECHA")),"SIN VALOR AVANCE")</f>
        <v>CUMPLIDA</v>
      </c>
    </row>
    <row r="2582" spans="1:17" ht="150.75">
      <c r="A2582" s="271" t="s">
        <v>19</v>
      </c>
      <c r="B2582" s="286" t="s">
        <v>16</v>
      </c>
      <c r="C2582" s="546"/>
      <c r="D2582" s="546"/>
      <c r="E2582" s="534"/>
      <c r="F2582" s="534"/>
      <c r="G2582" s="274" t="s">
        <v>1958</v>
      </c>
      <c r="H2582" s="285" t="s">
        <v>1959</v>
      </c>
      <c r="I2582" s="266" t="s">
        <v>1960</v>
      </c>
      <c r="J2582" s="265">
        <v>1</v>
      </c>
      <c r="K2582" s="288">
        <v>45731</v>
      </c>
      <c r="L2582" s="288">
        <v>45853</v>
      </c>
      <c r="M2582" s="325">
        <f t="shared" si="103"/>
        <v>17.428571428571427</v>
      </c>
      <c r="N2582" s="326">
        <v>0</v>
      </c>
      <c r="O2582" s="266" t="s">
        <v>1957</v>
      </c>
      <c r="P2582" s="304">
        <f t="shared" si="105"/>
        <v>0</v>
      </c>
      <c r="Q2582" s="278" t="str" cm="1">
        <f t="array" aca="1" ref="Q2582" ca="1">IF(ISNUMBER(P2582),IF(P2582=100%,"CUMPLIDA",IF(AND(ISNUMBER(L2582),ISNUMBER(INDIRECT("FECHA_"&amp;$B2582,1))), IF(L2582&lt;=INDIRECT("FECHA_"&amp;$B2582,1),"INCUMPLIDA","PROCESO"), "VERIFICAR FECHA")),"SIN VALOR AVANCE")</f>
        <v>PROCESO</v>
      </c>
    </row>
    <row r="2583" spans="1:17" ht="165.75">
      <c r="A2583" s="271" t="s">
        <v>19</v>
      </c>
      <c r="B2583" s="286" t="s">
        <v>16</v>
      </c>
      <c r="C2583" s="546" t="s">
        <v>1874</v>
      </c>
      <c r="D2583" s="546" t="s">
        <v>1961</v>
      </c>
      <c r="E2583" s="534" t="s">
        <v>1962</v>
      </c>
      <c r="F2583" s="534" t="s">
        <v>1963</v>
      </c>
      <c r="G2583" s="274" t="s">
        <v>983</v>
      </c>
      <c r="H2583" s="266" t="s">
        <v>1008</v>
      </c>
      <c r="I2583" s="266" t="s">
        <v>1009</v>
      </c>
      <c r="J2583" s="265">
        <v>1</v>
      </c>
      <c r="K2583" s="288">
        <v>45323</v>
      </c>
      <c r="L2583" s="288">
        <v>45747</v>
      </c>
      <c r="M2583" s="325">
        <f t="shared" si="103"/>
        <v>60.571428571428569</v>
      </c>
      <c r="N2583" s="300">
        <v>1</v>
      </c>
      <c r="O2583" s="266" t="s">
        <v>1964</v>
      </c>
      <c r="P2583" s="304">
        <f t="shared" si="105"/>
        <v>1</v>
      </c>
      <c r="Q2583" s="278" t="str" cm="1">
        <f t="array" aca="1" ref="Q2583" ca="1">IF(ISNUMBER(P2583),IF(P2583=100%,"CUMPLIDA",IF(AND(ISNUMBER(L2583),ISNUMBER(INDIRECT("FECHA_"&amp;$B2583,1))), IF(L2583&lt;=INDIRECT("FECHA_"&amp;$B2583,1),"INCUMPLIDA","PROCESO"), "VERIFICAR FECHA")),"SIN VALOR AVANCE")</f>
        <v>CUMPLIDA</v>
      </c>
    </row>
    <row r="2584" spans="1:17" ht="105.75">
      <c r="A2584" s="271" t="s">
        <v>19</v>
      </c>
      <c r="B2584" s="286" t="s">
        <v>16</v>
      </c>
      <c r="C2584" s="546"/>
      <c r="D2584" s="546"/>
      <c r="E2584" s="534"/>
      <c r="F2584" s="534"/>
      <c r="G2584" s="274" t="s">
        <v>120</v>
      </c>
      <c r="H2584" s="266" t="s">
        <v>120</v>
      </c>
      <c r="I2584" s="266" t="s">
        <v>121</v>
      </c>
      <c r="J2584" s="265">
        <v>1</v>
      </c>
      <c r="K2584" s="288">
        <v>45323</v>
      </c>
      <c r="L2584" s="288">
        <v>45747</v>
      </c>
      <c r="M2584" s="325">
        <f t="shared" si="103"/>
        <v>60.571428571428569</v>
      </c>
      <c r="N2584" s="300">
        <v>1</v>
      </c>
      <c r="O2584" s="266" t="s">
        <v>1965</v>
      </c>
      <c r="P2584" s="304">
        <f t="shared" si="105"/>
        <v>1</v>
      </c>
      <c r="Q2584" s="278" t="str" cm="1">
        <f t="array" aca="1" ref="Q2584" ca="1">IF(ISNUMBER(P2584),IF(P2584=100%,"CUMPLIDA",IF(AND(ISNUMBER(L2584),ISNUMBER(INDIRECT("FECHA_"&amp;$B2584,1))), IF(L2584&lt;=INDIRECT("FECHA_"&amp;$B2584,1),"INCUMPLIDA","PROCESO"), "VERIFICAR FECHA")),"SIN VALOR AVANCE")</f>
        <v>CUMPLIDA</v>
      </c>
    </row>
    <row r="2585" spans="1:17" ht="105.75">
      <c r="A2585" s="271" t="s">
        <v>19</v>
      </c>
      <c r="B2585" s="286" t="s">
        <v>16</v>
      </c>
      <c r="C2585" s="546"/>
      <c r="D2585" s="546"/>
      <c r="E2585" s="534"/>
      <c r="F2585" s="534"/>
      <c r="G2585" s="274" t="s">
        <v>194</v>
      </c>
      <c r="H2585" s="266" t="s">
        <v>195</v>
      </c>
      <c r="I2585" s="266" t="s">
        <v>196</v>
      </c>
      <c r="J2585" s="265">
        <v>1</v>
      </c>
      <c r="K2585" s="288">
        <v>45231</v>
      </c>
      <c r="L2585" s="288">
        <v>45747</v>
      </c>
      <c r="M2585" s="325">
        <f t="shared" si="103"/>
        <v>73.714285714285708</v>
      </c>
      <c r="N2585" s="300">
        <v>1</v>
      </c>
      <c r="O2585" s="266" t="s">
        <v>1965</v>
      </c>
      <c r="P2585" s="304">
        <f t="shared" si="105"/>
        <v>1</v>
      </c>
      <c r="Q2585" s="278" t="str" cm="1">
        <f t="array" aca="1" ref="Q2585" ca="1">IF(ISNUMBER(P2585),IF(P2585=100%,"CUMPLIDA",IF(AND(ISNUMBER(L2585),ISNUMBER(INDIRECT("FECHA_"&amp;$B2585,1))), IF(L2585&lt;=INDIRECT("FECHA_"&amp;$B2585,1),"INCUMPLIDA","PROCESO"), "VERIFICAR FECHA")),"SIN VALOR AVANCE")</f>
        <v>CUMPLIDA</v>
      </c>
    </row>
    <row r="2586" spans="1:17" ht="150.75">
      <c r="A2586" s="271" t="s">
        <v>19</v>
      </c>
      <c r="B2586" s="286" t="s">
        <v>16</v>
      </c>
      <c r="C2586" s="546"/>
      <c r="D2586" s="546"/>
      <c r="E2586" s="534"/>
      <c r="F2586" s="534"/>
      <c r="G2586" s="274" t="s">
        <v>122</v>
      </c>
      <c r="H2586" s="266" t="s">
        <v>122</v>
      </c>
      <c r="I2586" s="266" t="s">
        <v>1012</v>
      </c>
      <c r="J2586" s="265">
        <v>1</v>
      </c>
      <c r="K2586" s="288">
        <v>45323</v>
      </c>
      <c r="L2586" s="288">
        <v>45747</v>
      </c>
      <c r="M2586" s="325">
        <f t="shared" si="103"/>
        <v>60.571428571428569</v>
      </c>
      <c r="N2586" s="300">
        <v>1</v>
      </c>
      <c r="O2586" s="266" t="s">
        <v>1966</v>
      </c>
      <c r="P2586" s="304">
        <f t="shared" si="105"/>
        <v>1</v>
      </c>
      <c r="Q2586" s="278" t="str" cm="1">
        <f t="array" aca="1" ref="Q2586" ca="1">IF(ISNUMBER(P2586),IF(P2586=100%,"CUMPLIDA",IF(AND(ISNUMBER(L2586),ISNUMBER(INDIRECT("FECHA_"&amp;$B2586,1))), IF(L2586&lt;=INDIRECT("FECHA_"&amp;$B2586,1),"INCUMPLIDA","PROCESO"), "VERIFICAR FECHA")),"SIN VALOR AVANCE")</f>
        <v>CUMPLIDA</v>
      </c>
    </row>
    <row r="2587" spans="1:17" ht="60.75">
      <c r="A2587" s="271" t="s">
        <v>19</v>
      </c>
      <c r="B2587" s="286" t="s">
        <v>16</v>
      </c>
      <c r="C2587" s="546"/>
      <c r="D2587" s="546"/>
      <c r="E2587" s="534"/>
      <c r="F2587" s="534"/>
      <c r="G2587" s="274" t="s">
        <v>124</v>
      </c>
      <c r="H2587" s="266" t="s">
        <v>124</v>
      </c>
      <c r="I2587" s="266" t="s">
        <v>896</v>
      </c>
      <c r="J2587" s="265">
        <v>1</v>
      </c>
      <c r="K2587" s="288">
        <v>45231</v>
      </c>
      <c r="L2587" s="288">
        <v>45747</v>
      </c>
      <c r="M2587" s="325">
        <f t="shared" si="103"/>
        <v>73.714285714285708</v>
      </c>
      <c r="N2587" s="300">
        <v>1</v>
      </c>
      <c r="O2587" s="266" t="s">
        <v>1967</v>
      </c>
      <c r="P2587" s="304">
        <f t="shared" si="105"/>
        <v>1</v>
      </c>
      <c r="Q2587" s="278" t="str" cm="1">
        <f t="array" aca="1" ref="Q2587" ca="1">IF(ISNUMBER(P2587),IF(P2587=100%,"CUMPLIDA",IF(AND(ISNUMBER(L2587),ISNUMBER(INDIRECT("FECHA_"&amp;$B2587,1))), IF(L2587&lt;=INDIRECT("FECHA_"&amp;$B2587,1),"INCUMPLIDA","PROCESO"), "VERIFICAR FECHA")),"SIN VALOR AVANCE")</f>
        <v>CUMPLIDA</v>
      </c>
    </row>
    <row r="2588" spans="1:17" ht="165.75">
      <c r="A2588" s="271" t="s">
        <v>19</v>
      </c>
      <c r="B2588" s="286" t="s">
        <v>16</v>
      </c>
      <c r="C2588" s="546"/>
      <c r="D2588" s="546"/>
      <c r="E2588" s="534"/>
      <c r="F2588" s="534"/>
      <c r="G2588" s="274" t="s">
        <v>126</v>
      </c>
      <c r="H2588" s="266" t="s">
        <v>126</v>
      </c>
      <c r="I2588" s="266" t="s">
        <v>1968</v>
      </c>
      <c r="J2588" s="265">
        <v>1</v>
      </c>
      <c r="K2588" s="288">
        <v>45231</v>
      </c>
      <c r="L2588" s="288">
        <v>45808</v>
      </c>
      <c r="M2588" s="325">
        <f t="shared" si="103"/>
        <v>82.428571428571431</v>
      </c>
      <c r="N2588" s="300">
        <v>1</v>
      </c>
      <c r="O2588" s="266" t="s">
        <v>1969</v>
      </c>
      <c r="P2588" s="304">
        <f t="shared" si="105"/>
        <v>1</v>
      </c>
      <c r="Q2588" s="278" t="str" cm="1">
        <f t="array" aca="1" ref="Q2588" ca="1">IF(ISNUMBER(P2588),IF(P2588=100%,"CUMPLIDA",IF(AND(ISNUMBER(L2588),ISNUMBER(INDIRECT("FECHA_"&amp;$B2588,1))), IF(L2588&lt;=INDIRECT("FECHA_"&amp;$B2588,1),"INCUMPLIDA","PROCESO"), "VERIFICAR FECHA")),"SIN VALOR AVANCE")</f>
        <v>CUMPLIDA</v>
      </c>
    </row>
    <row r="2589" spans="1:17" ht="60.75">
      <c r="A2589" s="271" t="s">
        <v>19</v>
      </c>
      <c r="B2589" s="286" t="s">
        <v>16</v>
      </c>
      <c r="C2589" s="546"/>
      <c r="D2589" s="546"/>
      <c r="E2589" s="534"/>
      <c r="F2589" s="534"/>
      <c r="G2589" s="274" t="s">
        <v>128</v>
      </c>
      <c r="H2589" s="266" t="s">
        <v>129</v>
      </c>
      <c r="I2589" s="266" t="s">
        <v>130</v>
      </c>
      <c r="J2589" s="265">
        <v>7</v>
      </c>
      <c r="K2589" s="288">
        <v>46024</v>
      </c>
      <c r="L2589" s="288">
        <v>46660</v>
      </c>
      <c r="M2589" s="325">
        <f t="shared" si="103"/>
        <v>90.857142857142861</v>
      </c>
      <c r="N2589" s="300">
        <v>0</v>
      </c>
      <c r="O2589" s="266" t="s">
        <v>1967</v>
      </c>
      <c r="P2589" s="304">
        <f t="shared" si="105"/>
        <v>0</v>
      </c>
      <c r="Q2589" s="278" t="str" cm="1">
        <f t="array" aca="1" ref="Q2589" ca="1">IF(ISNUMBER(P2589),IF(P2589=100%,"CUMPLIDA",IF(AND(ISNUMBER(L2589),ISNUMBER(INDIRECT("FECHA_"&amp;$B2589,1))), IF(L2589&lt;=INDIRECT("FECHA_"&amp;$B2589,1),"INCUMPLIDA","PROCESO"), "VERIFICAR FECHA")),"SIN VALOR AVANCE")</f>
        <v>PROCESO</v>
      </c>
    </row>
    <row r="2590" spans="1:17" ht="135.75">
      <c r="A2590" s="271" t="s">
        <v>19</v>
      </c>
      <c r="B2590" s="286" t="s">
        <v>16</v>
      </c>
      <c r="C2590" s="546"/>
      <c r="D2590" s="546"/>
      <c r="E2590" s="534"/>
      <c r="F2590" s="534"/>
      <c r="G2590" s="274" t="s">
        <v>131</v>
      </c>
      <c r="H2590" s="266" t="s">
        <v>132</v>
      </c>
      <c r="I2590" s="266" t="s">
        <v>133</v>
      </c>
      <c r="J2590" s="265">
        <v>1</v>
      </c>
      <c r="K2590" s="288">
        <v>46024</v>
      </c>
      <c r="L2590" s="288">
        <v>46660</v>
      </c>
      <c r="M2590" s="325">
        <f t="shared" si="103"/>
        <v>90.857142857142861</v>
      </c>
      <c r="N2590" s="300">
        <v>0</v>
      </c>
      <c r="O2590" s="266" t="s">
        <v>1970</v>
      </c>
      <c r="P2590" s="304">
        <f t="shared" si="105"/>
        <v>0</v>
      </c>
      <c r="Q2590" s="278" t="str" cm="1">
        <f t="array" aca="1" ref="Q2590" ca="1">IF(ISNUMBER(P2590),IF(P2590=100%,"CUMPLIDA",IF(AND(ISNUMBER(L2590),ISNUMBER(INDIRECT("FECHA_"&amp;$B2590,1))), IF(L2590&lt;=INDIRECT("FECHA_"&amp;$B2590,1),"INCUMPLIDA","PROCESO"), "VERIFICAR FECHA")),"SIN VALOR AVANCE")</f>
        <v>PROCESO</v>
      </c>
    </row>
    <row r="2591" spans="1:17" ht="165.75">
      <c r="A2591" s="271" t="s">
        <v>19</v>
      </c>
      <c r="B2591" s="286" t="s">
        <v>16</v>
      </c>
      <c r="C2591" s="546"/>
      <c r="D2591" s="546"/>
      <c r="E2591" s="534"/>
      <c r="F2591" s="534"/>
      <c r="G2591" s="274" t="s">
        <v>134</v>
      </c>
      <c r="H2591" s="266" t="s">
        <v>135</v>
      </c>
      <c r="I2591" s="266" t="s">
        <v>136</v>
      </c>
      <c r="J2591" s="265">
        <v>2</v>
      </c>
      <c r="K2591" s="288">
        <v>46024</v>
      </c>
      <c r="L2591" s="288">
        <v>46660</v>
      </c>
      <c r="M2591" s="325">
        <f t="shared" si="103"/>
        <v>90.857142857142861</v>
      </c>
      <c r="N2591" s="300">
        <v>0</v>
      </c>
      <c r="O2591" s="266" t="s">
        <v>1969</v>
      </c>
      <c r="P2591" s="304">
        <f t="shared" si="105"/>
        <v>0</v>
      </c>
      <c r="Q2591" s="278" t="str" cm="1">
        <f t="array" aca="1" ref="Q2591" ca="1">IF(ISNUMBER(P2591),IF(P2591=100%,"CUMPLIDA",IF(AND(ISNUMBER(L2591),ISNUMBER(INDIRECT("FECHA_"&amp;$B2591,1))), IF(L2591&lt;=INDIRECT("FECHA_"&amp;$B2591,1),"INCUMPLIDA","PROCESO"), "VERIFICAR FECHA")),"SIN VALOR AVANCE")</f>
        <v>PROCESO</v>
      </c>
    </row>
    <row r="2592" spans="1:17" ht="105">
      <c r="A2592" s="271" t="s">
        <v>19</v>
      </c>
      <c r="B2592" s="286" t="s">
        <v>16</v>
      </c>
      <c r="C2592" s="546" t="s">
        <v>1971</v>
      </c>
      <c r="D2592" s="546" t="s">
        <v>1972</v>
      </c>
      <c r="E2592" s="534" t="s">
        <v>1973</v>
      </c>
      <c r="F2592" s="534" t="s">
        <v>1974</v>
      </c>
      <c r="G2592" s="274" t="s">
        <v>1975</v>
      </c>
      <c r="H2592" s="266" t="s">
        <v>1976</v>
      </c>
      <c r="I2592" s="266" t="s">
        <v>1976</v>
      </c>
      <c r="J2592" s="265">
        <v>1</v>
      </c>
      <c r="K2592" s="288">
        <v>45628</v>
      </c>
      <c r="L2592" s="288">
        <v>45869</v>
      </c>
      <c r="M2592" s="325">
        <f t="shared" si="103"/>
        <v>34.428571428571431</v>
      </c>
      <c r="N2592" s="300">
        <v>0</v>
      </c>
      <c r="O2592" s="266" t="s">
        <v>1977</v>
      </c>
      <c r="P2592" s="304">
        <f t="shared" si="105"/>
        <v>0</v>
      </c>
      <c r="Q2592" s="278" t="str" cm="1">
        <f t="array" aca="1" ref="Q2592" ca="1">IF(ISNUMBER(P2592),IF(P2592=100%,"CUMPLIDA",IF(AND(ISNUMBER(L2592),ISNUMBER(INDIRECT("FECHA_"&amp;$B2592,1))), IF(L2592&lt;=INDIRECT("FECHA_"&amp;$B2592,1),"INCUMPLIDA","PROCESO"), "VERIFICAR FECHA")),"SIN VALOR AVANCE")</f>
        <v>PROCESO</v>
      </c>
    </row>
    <row r="2593" spans="1:17" ht="135">
      <c r="A2593" s="271" t="s">
        <v>19</v>
      </c>
      <c r="B2593" s="286" t="s">
        <v>16</v>
      </c>
      <c r="C2593" s="546"/>
      <c r="D2593" s="546"/>
      <c r="E2593" s="534"/>
      <c r="F2593" s="534"/>
      <c r="G2593" s="274" t="s">
        <v>1978</v>
      </c>
      <c r="H2593" s="266" t="s">
        <v>1979</v>
      </c>
      <c r="I2593" s="266" t="s">
        <v>1979</v>
      </c>
      <c r="J2593" s="265">
        <v>1</v>
      </c>
      <c r="K2593" s="288">
        <v>45628</v>
      </c>
      <c r="L2593" s="288">
        <v>45716</v>
      </c>
      <c r="M2593" s="325">
        <f t="shared" si="103"/>
        <v>12.571428571428571</v>
      </c>
      <c r="N2593" s="300">
        <v>1</v>
      </c>
      <c r="O2593" s="266" t="s">
        <v>1980</v>
      </c>
      <c r="P2593" s="304">
        <f t="shared" si="105"/>
        <v>1</v>
      </c>
      <c r="Q2593" s="278" t="str" cm="1">
        <f t="array" aca="1" ref="Q2593" ca="1">IF(ISNUMBER(P2593),IF(P2593=100%,"CUMPLIDA",IF(AND(ISNUMBER(L2593),ISNUMBER(INDIRECT("FECHA_"&amp;$B2593,1))), IF(L2593&lt;=INDIRECT("FECHA_"&amp;$B2593,1),"INCUMPLIDA","PROCESO"), "VERIFICAR FECHA")),"SIN VALOR AVANCE")</f>
        <v>CUMPLIDA</v>
      </c>
    </row>
    <row r="2594" spans="1:17" ht="409.5">
      <c r="A2594" s="271" t="s">
        <v>19</v>
      </c>
      <c r="B2594" s="286" t="s">
        <v>16</v>
      </c>
      <c r="C2594" s="272" t="s">
        <v>1971</v>
      </c>
      <c r="D2594" s="272" t="s">
        <v>1981</v>
      </c>
      <c r="E2594" s="274" t="s">
        <v>1982</v>
      </c>
      <c r="F2594" s="274" t="s">
        <v>1983</v>
      </c>
      <c r="G2594" s="274" t="s">
        <v>1975</v>
      </c>
      <c r="H2594" s="266" t="s">
        <v>1976</v>
      </c>
      <c r="I2594" s="266" t="s">
        <v>1976</v>
      </c>
      <c r="J2594" s="265">
        <v>1</v>
      </c>
      <c r="K2594" s="288">
        <v>45628</v>
      </c>
      <c r="L2594" s="288">
        <v>45869</v>
      </c>
      <c r="M2594" s="325">
        <f t="shared" ref="M2594:M2657" si="106">(L2594-K2594)/7</f>
        <v>34.428571428571431</v>
      </c>
      <c r="N2594" s="300">
        <v>0</v>
      </c>
      <c r="O2594" s="266" t="s">
        <v>1977</v>
      </c>
      <c r="P2594" s="304">
        <f t="shared" si="105"/>
        <v>0</v>
      </c>
      <c r="Q2594" s="278" t="str" cm="1">
        <f t="array" aca="1" ref="Q2594" ca="1">IF(ISNUMBER(P2594),IF(P2594=100%,"CUMPLIDA",IF(AND(ISNUMBER(L2594),ISNUMBER(INDIRECT("FECHA_"&amp;$B2594,1))), IF(L2594&lt;=INDIRECT("FECHA_"&amp;$B2594,1),"INCUMPLIDA","PROCESO"), "VERIFICAR FECHA")),"SIN VALOR AVANCE")</f>
        <v>PROCESO</v>
      </c>
    </row>
    <row r="2595" spans="1:17" ht="105">
      <c r="A2595" s="271" t="s">
        <v>19</v>
      </c>
      <c r="B2595" s="286" t="s">
        <v>16</v>
      </c>
      <c r="C2595" s="546" t="s">
        <v>1971</v>
      </c>
      <c r="D2595" s="546" t="s">
        <v>1984</v>
      </c>
      <c r="E2595" s="534" t="s">
        <v>1985</v>
      </c>
      <c r="F2595" s="534" t="s">
        <v>1986</v>
      </c>
      <c r="G2595" s="274" t="s">
        <v>1987</v>
      </c>
      <c r="H2595" s="266" t="s">
        <v>1988</v>
      </c>
      <c r="I2595" s="266" t="s">
        <v>1988</v>
      </c>
      <c r="J2595" s="265">
        <v>1</v>
      </c>
      <c r="K2595" s="288">
        <v>45672</v>
      </c>
      <c r="L2595" s="288">
        <v>45838</v>
      </c>
      <c r="M2595" s="325">
        <f t="shared" si="106"/>
        <v>23.714285714285715</v>
      </c>
      <c r="N2595" s="300">
        <v>1</v>
      </c>
      <c r="O2595" s="317" t="s">
        <v>1989</v>
      </c>
      <c r="P2595" s="304">
        <f t="shared" si="105"/>
        <v>1</v>
      </c>
      <c r="Q2595" s="278" t="str" cm="1">
        <f t="array" aca="1" ref="Q2595" ca="1">IF(ISNUMBER(P2595),IF(P2595=100%,"CUMPLIDA",IF(AND(ISNUMBER(L2595),ISNUMBER(INDIRECT("FECHA_"&amp;$B2595,1))), IF(L2595&lt;=INDIRECT("FECHA_"&amp;$B2595,1),"INCUMPLIDA","PROCESO"), "VERIFICAR FECHA")),"SIN VALOR AVANCE")</f>
        <v>CUMPLIDA</v>
      </c>
    </row>
    <row r="2596" spans="1:17" ht="75">
      <c r="A2596" s="271" t="s">
        <v>19</v>
      </c>
      <c r="B2596" s="286" t="s">
        <v>16</v>
      </c>
      <c r="C2596" s="546"/>
      <c r="D2596" s="546"/>
      <c r="E2596" s="534"/>
      <c r="F2596" s="534"/>
      <c r="G2596" s="274" t="s">
        <v>1990</v>
      </c>
      <c r="H2596" s="266" t="s">
        <v>1991</v>
      </c>
      <c r="I2596" s="266" t="s">
        <v>1991</v>
      </c>
      <c r="J2596" s="265">
        <v>1</v>
      </c>
      <c r="K2596" s="288">
        <v>45628</v>
      </c>
      <c r="L2596" s="288">
        <v>45746</v>
      </c>
      <c r="M2596" s="325">
        <f t="shared" si="106"/>
        <v>16.857142857142858</v>
      </c>
      <c r="N2596" s="300">
        <v>1</v>
      </c>
      <c r="O2596" s="317" t="s">
        <v>1992</v>
      </c>
      <c r="P2596" s="304">
        <f t="shared" si="105"/>
        <v>1</v>
      </c>
      <c r="Q2596" s="278" t="str" cm="1">
        <f t="array" aca="1" ref="Q2596" ca="1">IF(ISNUMBER(P2596),IF(P2596=100%,"CUMPLIDA",IF(AND(ISNUMBER(L2596),ISNUMBER(INDIRECT("FECHA_"&amp;$B2596,1))), IF(L2596&lt;=INDIRECT("FECHA_"&amp;$B2596,1),"INCUMPLIDA","PROCESO"), "VERIFICAR FECHA")),"SIN VALOR AVANCE")</f>
        <v>CUMPLIDA</v>
      </c>
    </row>
    <row r="2597" spans="1:17" ht="105">
      <c r="A2597" s="271" t="s">
        <v>19</v>
      </c>
      <c r="B2597" s="286" t="s">
        <v>16</v>
      </c>
      <c r="C2597" s="546"/>
      <c r="D2597" s="546"/>
      <c r="E2597" s="534"/>
      <c r="F2597" s="534"/>
      <c r="G2597" s="274" t="s">
        <v>1993</v>
      </c>
      <c r="H2597" s="266" t="s">
        <v>1994</v>
      </c>
      <c r="I2597" s="266" t="s">
        <v>1994</v>
      </c>
      <c r="J2597" s="265">
        <v>13</v>
      </c>
      <c r="K2597" s="288">
        <v>45628</v>
      </c>
      <c r="L2597" s="288">
        <v>46022</v>
      </c>
      <c r="M2597" s="325">
        <f t="shared" si="106"/>
        <v>56.285714285714285</v>
      </c>
      <c r="N2597" s="300">
        <v>7</v>
      </c>
      <c r="O2597" s="317" t="s">
        <v>1992</v>
      </c>
      <c r="P2597" s="304">
        <f t="shared" si="105"/>
        <v>0.53846153846153844</v>
      </c>
      <c r="Q2597" s="278" t="str" cm="1">
        <f t="array" aca="1" ref="Q2597" ca="1">IF(ISNUMBER(P2597),IF(P2597=100%,"CUMPLIDA",IF(AND(ISNUMBER(L2597),ISNUMBER(INDIRECT("FECHA_"&amp;$B2597,1))), IF(L2597&lt;=INDIRECT("FECHA_"&amp;$B2597,1),"INCUMPLIDA","PROCESO"), "VERIFICAR FECHA")),"SIN VALOR AVANCE")</f>
        <v>PROCESO</v>
      </c>
    </row>
    <row r="2598" spans="1:17" ht="120">
      <c r="A2598" s="271" t="s">
        <v>19</v>
      </c>
      <c r="B2598" s="286" t="s">
        <v>16</v>
      </c>
      <c r="C2598" s="546"/>
      <c r="D2598" s="546"/>
      <c r="E2598" s="534"/>
      <c r="F2598" s="534"/>
      <c r="G2598" s="274" t="s">
        <v>1995</v>
      </c>
      <c r="H2598" s="266" t="s">
        <v>1996</v>
      </c>
      <c r="I2598" s="266" t="s">
        <v>1996</v>
      </c>
      <c r="J2598" s="265">
        <v>1</v>
      </c>
      <c r="K2598" s="288">
        <v>45672</v>
      </c>
      <c r="L2598" s="288">
        <v>45716</v>
      </c>
      <c r="M2598" s="325">
        <f t="shared" si="106"/>
        <v>6.2857142857142856</v>
      </c>
      <c r="N2598" s="300">
        <v>1</v>
      </c>
      <c r="O2598" s="317" t="s">
        <v>1997</v>
      </c>
      <c r="P2598" s="304">
        <f t="shared" si="105"/>
        <v>1</v>
      </c>
      <c r="Q2598" s="278" t="str" cm="1">
        <f t="array" aca="1" ref="Q2598" ca="1">IF(ISNUMBER(P2598),IF(P2598=100%,"CUMPLIDA",IF(AND(ISNUMBER(L2598),ISNUMBER(INDIRECT("FECHA_"&amp;$B2598,1))), IF(L2598&lt;=INDIRECT("FECHA_"&amp;$B2598,1),"INCUMPLIDA","PROCESO"), "VERIFICAR FECHA")),"SIN VALOR AVANCE")</f>
        <v>CUMPLIDA</v>
      </c>
    </row>
    <row r="2599" spans="1:17" ht="90.75">
      <c r="A2599" s="271" t="s">
        <v>19</v>
      </c>
      <c r="B2599" s="286" t="s">
        <v>16</v>
      </c>
      <c r="C2599" s="546"/>
      <c r="D2599" s="546"/>
      <c r="E2599" s="534"/>
      <c r="F2599" s="534"/>
      <c r="G2599" s="274" t="s">
        <v>1998</v>
      </c>
      <c r="H2599" s="266" t="s">
        <v>1999</v>
      </c>
      <c r="I2599" s="266" t="s">
        <v>1999</v>
      </c>
      <c r="J2599" s="265">
        <v>1</v>
      </c>
      <c r="K2599" s="288">
        <v>45717</v>
      </c>
      <c r="L2599" s="288">
        <v>45777</v>
      </c>
      <c r="M2599" s="325">
        <f t="shared" si="106"/>
        <v>8.5714285714285712</v>
      </c>
      <c r="N2599" s="300">
        <v>1</v>
      </c>
      <c r="O2599" s="317" t="s">
        <v>2000</v>
      </c>
      <c r="P2599" s="304">
        <f t="shared" si="105"/>
        <v>1</v>
      </c>
      <c r="Q2599" s="278" t="str" cm="1">
        <f t="array" aca="1" ref="Q2599" ca="1">IF(ISNUMBER(P2599),IF(P2599=100%,"CUMPLIDA",IF(AND(ISNUMBER(L2599),ISNUMBER(INDIRECT("FECHA_"&amp;$B2599,1))), IF(L2599&lt;=INDIRECT("FECHA_"&amp;$B2599,1),"INCUMPLIDA","PROCESO"), "VERIFICAR FECHA")),"SIN VALOR AVANCE")</f>
        <v>CUMPLIDA</v>
      </c>
    </row>
    <row r="2600" spans="1:17" ht="75.75">
      <c r="A2600" s="271" t="s">
        <v>19</v>
      </c>
      <c r="B2600" s="286" t="s">
        <v>16</v>
      </c>
      <c r="C2600" s="546"/>
      <c r="D2600" s="546"/>
      <c r="E2600" s="534"/>
      <c r="F2600" s="534"/>
      <c r="G2600" s="274" t="s">
        <v>2001</v>
      </c>
      <c r="H2600" s="266" t="s">
        <v>2002</v>
      </c>
      <c r="I2600" s="266" t="s">
        <v>2002</v>
      </c>
      <c r="J2600" s="265">
        <v>1</v>
      </c>
      <c r="K2600" s="288">
        <v>45628</v>
      </c>
      <c r="L2600" s="288">
        <v>45688</v>
      </c>
      <c r="M2600" s="325">
        <f t="shared" si="106"/>
        <v>8.5714285714285712</v>
      </c>
      <c r="N2600" s="300">
        <v>1</v>
      </c>
      <c r="O2600" s="317" t="s">
        <v>2003</v>
      </c>
      <c r="P2600" s="304">
        <f t="shared" si="105"/>
        <v>1</v>
      </c>
      <c r="Q2600" s="278" t="str" cm="1">
        <f t="array" aca="1" ref="Q2600" ca="1">IF(ISNUMBER(P2600),IF(P2600=100%,"CUMPLIDA",IF(AND(ISNUMBER(L2600),ISNUMBER(INDIRECT("FECHA_"&amp;$B2600,1))), IF(L2600&lt;=INDIRECT("FECHA_"&amp;$B2600,1),"INCUMPLIDA","PROCESO"), "VERIFICAR FECHA")),"SIN VALOR AVANCE")</f>
        <v>CUMPLIDA</v>
      </c>
    </row>
    <row r="2601" spans="1:17" ht="75.75">
      <c r="A2601" s="271" t="s">
        <v>19</v>
      </c>
      <c r="B2601" s="286" t="s">
        <v>16</v>
      </c>
      <c r="C2601" s="546"/>
      <c r="D2601" s="546"/>
      <c r="E2601" s="534"/>
      <c r="F2601" s="534"/>
      <c r="G2601" s="274" t="s">
        <v>2004</v>
      </c>
      <c r="H2601" s="266" t="s">
        <v>2005</v>
      </c>
      <c r="I2601" s="266" t="s">
        <v>2005</v>
      </c>
      <c r="J2601" s="265">
        <v>1</v>
      </c>
      <c r="K2601" s="288">
        <v>45689</v>
      </c>
      <c r="L2601" s="288">
        <v>45868</v>
      </c>
      <c r="M2601" s="325">
        <f t="shared" si="106"/>
        <v>25.571428571428573</v>
      </c>
      <c r="N2601" s="300">
        <v>0.5</v>
      </c>
      <c r="O2601" s="317" t="s">
        <v>2006</v>
      </c>
      <c r="P2601" s="304">
        <f t="shared" si="105"/>
        <v>0.5</v>
      </c>
      <c r="Q2601" s="278" t="str" cm="1">
        <f t="array" aca="1" ref="Q2601" ca="1">IF(ISNUMBER(P2601),IF(P2601=100%,"CUMPLIDA",IF(AND(ISNUMBER(L2601),ISNUMBER(INDIRECT("FECHA_"&amp;$B2601,1))), IF(L2601&lt;=INDIRECT("FECHA_"&amp;$B2601,1),"INCUMPLIDA","PROCESO"), "VERIFICAR FECHA")),"SIN VALOR AVANCE")</f>
        <v>PROCESO</v>
      </c>
    </row>
    <row r="2602" spans="1:17" ht="120">
      <c r="A2602" s="271" t="s">
        <v>19</v>
      </c>
      <c r="B2602" s="286" t="s">
        <v>16</v>
      </c>
      <c r="C2602" s="546"/>
      <c r="D2602" s="546"/>
      <c r="E2602" s="534"/>
      <c r="F2602" s="534"/>
      <c r="G2602" s="274" t="s">
        <v>2007</v>
      </c>
      <c r="H2602" s="266" t="s">
        <v>2008</v>
      </c>
      <c r="I2602" s="266" t="s">
        <v>2008</v>
      </c>
      <c r="J2602" s="265">
        <v>1</v>
      </c>
      <c r="K2602" s="288">
        <v>45870</v>
      </c>
      <c r="L2602" s="288">
        <v>46326</v>
      </c>
      <c r="M2602" s="325">
        <f t="shared" si="106"/>
        <v>65.142857142857139</v>
      </c>
      <c r="N2602" s="300">
        <v>0</v>
      </c>
      <c r="O2602" s="317" t="s">
        <v>2003</v>
      </c>
      <c r="P2602" s="304">
        <f t="shared" si="105"/>
        <v>0</v>
      </c>
      <c r="Q2602" s="278" t="str" cm="1">
        <f t="array" aca="1" ref="Q2602" ca="1">IF(ISNUMBER(P2602),IF(P2602=100%,"CUMPLIDA",IF(AND(ISNUMBER(L2602),ISNUMBER(INDIRECT("FECHA_"&amp;$B2602,1))), IF(L2602&lt;=INDIRECT("FECHA_"&amp;$B2602,1),"INCUMPLIDA","PROCESO"), "VERIFICAR FECHA")),"SIN VALOR AVANCE")</f>
        <v>PROCESO</v>
      </c>
    </row>
    <row r="2603" spans="1:17" ht="105">
      <c r="A2603" s="271" t="s">
        <v>19</v>
      </c>
      <c r="B2603" s="286" t="s">
        <v>16</v>
      </c>
      <c r="C2603" s="546" t="s">
        <v>1971</v>
      </c>
      <c r="D2603" s="546" t="s">
        <v>2009</v>
      </c>
      <c r="E2603" s="534" t="s">
        <v>2010</v>
      </c>
      <c r="F2603" s="534" t="s">
        <v>2011</v>
      </c>
      <c r="G2603" s="274" t="s">
        <v>2012</v>
      </c>
      <c r="H2603" s="266" t="s">
        <v>1988</v>
      </c>
      <c r="I2603" s="266" t="s">
        <v>1988</v>
      </c>
      <c r="J2603" s="265">
        <v>1</v>
      </c>
      <c r="K2603" s="288">
        <v>45672</v>
      </c>
      <c r="L2603" s="288">
        <v>45838</v>
      </c>
      <c r="M2603" s="325">
        <f t="shared" si="106"/>
        <v>23.714285714285715</v>
      </c>
      <c r="N2603" s="300">
        <v>1</v>
      </c>
      <c r="O2603" s="317" t="s">
        <v>1989</v>
      </c>
      <c r="P2603" s="304">
        <f t="shared" si="105"/>
        <v>1</v>
      </c>
      <c r="Q2603" s="278" t="str" cm="1">
        <f t="array" aca="1" ref="Q2603" ca="1">IF(ISNUMBER(P2603),IF(P2603=100%,"CUMPLIDA",IF(AND(ISNUMBER(L2603),ISNUMBER(INDIRECT("FECHA_"&amp;$B2603,1))), IF(L2603&lt;=INDIRECT("FECHA_"&amp;$B2603,1),"INCUMPLIDA","PROCESO"), "VERIFICAR FECHA")),"SIN VALOR AVANCE")</f>
        <v>CUMPLIDA</v>
      </c>
    </row>
    <row r="2604" spans="1:17" ht="105.75">
      <c r="A2604" s="271" t="s">
        <v>19</v>
      </c>
      <c r="B2604" s="286" t="s">
        <v>16</v>
      </c>
      <c r="C2604" s="546"/>
      <c r="D2604" s="546"/>
      <c r="E2604" s="534"/>
      <c r="F2604" s="534"/>
      <c r="G2604" s="274" t="s">
        <v>2013</v>
      </c>
      <c r="H2604" s="266" t="s">
        <v>2014</v>
      </c>
      <c r="I2604" s="266" t="s">
        <v>2014</v>
      </c>
      <c r="J2604" s="265">
        <v>3</v>
      </c>
      <c r="K2604" s="288">
        <v>45672</v>
      </c>
      <c r="L2604" s="288">
        <v>45930</v>
      </c>
      <c r="M2604" s="325">
        <f t="shared" si="106"/>
        <v>36.857142857142854</v>
      </c>
      <c r="N2604" s="300">
        <v>2.4</v>
      </c>
      <c r="O2604" s="317" t="s">
        <v>2015</v>
      </c>
      <c r="P2604" s="304">
        <f t="shared" si="105"/>
        <v>0.79999999999999993</v>
      </c>
      <c r="Q2604" s="278" t="str" cm="1">
        <f t="array" aca="1" ref="Q2604" ca="1">IF(ISNUMBER(P2604),IF(P2604=100%,"CUMPLIDA",IF(AND(ISNUMBER(L2604),ISNUMBER(INDIRECT("FECHA_"&amp;$B2604,1))), IF(L2604&lt;=INDIRECT("FECHA_"&amp;$B2604,1),"INCUMPLIDA","PROCESO"), "VERIFICAR FECHA")),"SIN VALOR AVANCE")</f>
        <v>PROCESO</v>
      </c>
    </row>
    <row r="2605" spans="1:17" ht="135">
      <c r="A2605" s="271" t="s">
        <v>19</v>
      </c>
      <c r="B2605" s="286" t="s">
        <v>16</v>
      </c>
      <c r="C2605" s="546" t="s">
        <v>1971</v>
      </c>
      <c r="D2605" s="546" t="s">
        <v>2016</v>
      </c>
      <c r="E2605" s="534" t="s">
        <v>2017</v>
      </c>
      <c r="F2605" s="534" t="s">
        <v>2018</v>
      </c>
      <c r="G2605" s="274" t="s">
        <v>2019</v>
      </c>
      <c r="H2605" s="266" t="s">
        <v>2020</v>
      </c>
      <c r="I2605" s="266" t="s">
        <v>2020</v>
      </c>
      <c r="J2605" s="265">
        <v>1</v>
      </c>
      <c r="K2605" s="288">
        <v>45628</v>
      </c>
      <c r="L2605" s="288">
        <v>45657</v>
      </c>
      <c r="M2605" s="325">
        <f t="shared" si="106"/>
        <v>4.1428571428571432</v>
      </c>
      <c r="N2605" s="300">
        <v>1</v>
      </c>
      <c r="O2605" s="317" t="s">
        <v>2021</v>
      </c>
      <c r="P2605" s="304">
        <f t="shared" si="105"/>
        <v>1</v>
      </c>
      <c r="Q2605" s="278" t="str" cm="1">
        <f t="array" aca="1" ref="Q2605" ca="1">IF(ISNUMBER(P2605),IF(P2605=100%,"CUMPLIDA",IF(AND(ISNUMBER(L2605),ISNUMBER(INDIRECT("FECHA_"&amp;$B2605,1))), IF(L2605&lt;=INDIRECT("FECHA_"&amp;$B2605,1),"INCUMPLIDA","PROCESO"), "VERIFICAR FECHA")),"SIN VALOR AVANCE")</f>
        <v>CUMPLIDA</v>
      </c>
    </row>
    <row r="2606" spans="1:17" ht="90">
      <c r="A2606" s="271" t="s">
        <v>19</v>
      </c>
      <c r="B2606" s="286" t="s">
        <v>16</v>
      </c>
      <c r="C2606" s="546"/>
      <c r="D2606" s="546"/>
      <c r="E2606" s="534"/>
      <c r="F2606" s="534"/>
      <c r="G2606" s="274" t="s">
        <v>2022</v>
      </c>
      <c r="H2606" s="266" t="s">
        <v>2023</v>
      </c>
      <c r="I2606" s="266" t="s">
        <v>2023</v>
      </c>
      <c r="J2606" s="265">
        <v>25</v>
      </c>
      <c r="K2606" s="288">
        <v>45672</v>
      </c>
      <c r="L2606" s="288">
        <v>45823</v>
      </c>
      <c r="M2606" s="325">
        <f t="shared" si="106"/>
        <v>21.571428571428573</v>
      </c>
      <c r="N2606" s="300">
        <v>25</v>
      </c>
      <c r="O2606" s="317" t="s">
        <v>2024</v>
      </c>
      <c r="P2606" s="304">
        <f t="shared" si="105"/>
        <v>1</v>
      </c>
      <c r="Q2606" s="278" t="str" cm="1">
        <f t="array" aca="1" ref="Q2606" ca="1">IF(ISNUMBER(P2606),IF(P2606=100%,"CUMPLIDA",IF(AND(ISNUMBER(L2606),ISNUMBER(INDIRECT("FECHA_"&amp;$B2606,1))), IF(L2606&lt;=INDIRECT("FECHA_"&amp;$B2606,1),"INCUMPLIDA","PROCESO"), "VERIFICAR FECHA")),"SIN VALOR AVANCE")</f>
        <v>CUMPLIDA</v>
      </c>
    </row>
    <row r="2607" spans="1:17" ht="270">
      <c r="A2607" s="271" t="s">
        <v>19</v>
      </c>
      <c r="B2607" s="286" t="s">
        <v>16</v>
      </c>
      <c r="C2607" s="545" t="s">
        <v>2025</v>
      </c>
      <c r="D2607" s="545" t="s">
        <v>2026</v>
      </c>
      <c r="E2607" s="534" t="s">
        <v>2027</v>
      </c>
      <c r="F2607" s="534" t="s">
        <v>2028</v>
      </c>
      <c r="G2607" s="534" t="s">
        <v>2029</v>
      </c>
      <c r="H2607" s="266" t="s">
        <v>2030</v>
      </c>
      <c r="I2607" s="266" t="s">
        <v>206</v>
      </c>
      <c r="J2607" s="265">
        <v>24</v>
      </c>
      <c r="K2607" s="288">
        <v>45901</v>
      </c>
      <c r="L2607" s="288">
        <v>46265</v>
      </c>
      <c r="M2607" s="325">
        <f t="shared" si="106"/>
        <v>52</v>
      </c>
      <c r="N2607" s="300">
        <v>0</v>
      </c>
      <c r="O2607" s="317" t="s">
        <v>2031</v>
      </c>
      <c r="P2607" s="304">
        <f t="shared" si="105"/>
        <v>0</v>
      </c>
      <c r="Q2607" s="278" t="str" cm="1">
        <f t="array" aca="1" ref="Q2607" ca="1">IF(ISNUMBER(P2607),IF(P2607=100%,"CUMPLIDA",IF(AND(ISNUMBER(L2607),ISNUMBER(INDIRECT("FECHA_"&amp;$B2607,1))), IF(L2607&lt;=INDIRECT("FECHA_"&amp;$B2607,1),"INCUMPLIDA","PROCESO"), "VERIFICAR FECHA")),"SIN VALOR AVANCE")</f>
        <v>PROCESO</v>
      </c>
    </row>
    <row r="2608" spans="1:17" ht="285">
      <c r="A2608" s="271" t="s">
        <v>19</v>
      </c>
      <c r="B2608" s="286" t="s">
        <v>16</v>
      </c>
      <c r="C2608" s="545"/>
      <c r="D2608" s="545"/>
      <c r="E2608" s="534"/>
      <c r="F2608" s="534"/>
      <c r="G2608" s="534"/>
      <c r="H2608" s="266" t="s">
        <v>2032</v>
      </c>
      <c r="I2608" s="266" t="s">
        <v>206</v>
      </c>
      <c r="J2608" s="265">
        <v>2</v>
      </c>
      <c r="K2608" s="288">
        <v>45901</v>
      </c>
      <c r="L2608" s="288">
        <v>45991</v>
      </c>
      <c r="M2608" s="325">
        <f t="shared" si="106"/>
        <v>12.857142857142858</v>
      </c>
      <c r="N2608" s="300">
        <v>0</v>
      </c>
      <c r="O2608" s="266" t="s">
        <v>2031</v>
      </c>
      <c r="P2608" s="304">
        <f t="shared" si="105"/>
        <v>0</v>
      </c>
      <c r="Q2608" s="278" t="str" cm="1">
        <f t="array" aca="1" ref="Q2608" ca="1">IF(ISNUMBER(P2608),IF(P2608=100%,"CUMPLIDA",IF(AND(ISNUMBER(L2608),ISNUMBER(INDIRECT("FECHA_"&amp;$B2608,1))), IF(L2608&lt;=INDIRECT("FECHA_"&amp;$B2608,1),"INCUMPLIDA","PROCESO"), "VERIFICAR FECHA")),"SIN VALOR AVANCE")</f>
        <v>PROCESO</v>
      </c>
    </row>
    <row r="2609" spans="1:17" ht="135.75">
      <c r="A2609" s="271" t="s">
        <v>19</v>
      </c>
      <c r="B2609" s="286" t="s">
        <v>16</v>
      </c>
      <c r="C2609" s="545"/>
      <c r="D2609" s="545"/>
      <c r="E2609" s="534"/>
      <c r="F2609" s="534"/>
      <c r="G2609" s="274" t="s">
        <v>2033</v>
      </c>
      <c r="H2609" s="266" t="s">
        <v>2034</v>
      </c>
      <c r="I2609" s="266" t="s">
        <v>206</v>
      </c>
      <c r="J2609" s="265">
        <v>24</v>
      </c>
      <c r="K2609" s="288">
        <v>45901</v>
      </c>
      <c r="L2609" s="288">
        <v>46265</v>
      </c>
      <c r="M2609" s="325">
        <f t="shared" si="106"/>
        <v>52</v>
      </c>
      <c r="N2609" s="300">
        <v>0</v>
      </c>
      <c r="O2609" s="266" t="s">
        <v>2031</v>
      </c>
      <c r="P2609" s="304">
        <f t="shared" si="105"/>
        <v>0</v>
      </c>
      <c r="Q2609" s="278" t="str" cm="1">
        <f t="array" aca="1" ref="Q2609" ca="1">IF(ISNUMBER(P2609),IF(P2609=100%,"CUMPLIDA",IF(AND(ISNUMBER(L2609),ISNUMBER(INDIRECT("FECHA_"&amp;$B2609,1))), IF(L2609&lt;=INDIRECT("FECHA_"&amp;$B2609,1),"INCUMPLIDA","PROCESO"), "VERIFICAR FECHA")),"SIN VALOR AVANCE")</f>
        <v>PROCESO</v>
      </c>
    </row>
    <row r="2610" spans="1:17" ht="135.75">
      <c r="A2610" s="271" t="s">
        <v>19</v>
      </c>
      <c r="B2610" s="286" t="s">
        <v>16</v>
      </c>
      <c r="C2610" s="545" t="s">
        <v>2025</v>
      </c>
      <c r="D2610" s="545" t="s">
        <v>2035</v>
      </c>
      <c r="E2610" s="534" t="s">
        <v>2036</v>
      </c>
      <c r="F2610" s="534" t="s">
        <v>2037</v>
      </c>
      <c r="G2610" s="274" t="s">
        <v>2033</v>
      </c>
      <c r="H2610" s="266" t="s">
        <v>2034</v>
      </c>
      <c r="I2610" s="266" t="s">
        <v>206</v>
      </c>
      <c r="J2610" s="265">
        <v>24</v>
      </c>
      <c r="K2610" s="288">
        <v>45901</v>
      </c>
      <c r="L2610" s="288">
        <v>46265</v>
      </c>
      <c r="M2610" s="325">
        <f t="shared" si="106"/>
        <v>52</v>
      </c>
      <c r="N2610" s="300">
        <v>0</v>
      </c>
      <c r="O2610" s="266" t="s">
        <v>2031</v>
      </c>
      <c r="P2610" s="304">
        <f t="shared" si="105"/>
        <v>0</v>
      </c>
      <c r="Q2610" s="278" t="str" cm="1">
        <f t="array" aca="1" ref="Q2610" ca="1">IF(ISNUMBER(P2610),IF(P2610=100%,"CUMPLIDA",IF(AND(ISNUMBER(L2610),ISNUMBER(INDIRECT("FECHA_"&amp;$B2610,1))), IF(L2610&lt;=INDIRECT("FECHA_"&amp;$B2610,1),"INCUMPLIDA","PROCESO"), "VERIFICAR FECHA")),"SIN VALOR AVANCE")</f>
        <v>PROCESO</v>
      </c>
    </row>
    <row r="2611" spans="1:17" ht="135.75">
      <c r="A2611" s="271" t="s">
        <v>19</v>
      </c>
      <c r="B2611" s="286" t="s">
        <v>16</v>
      </c>
      <c r="C2611" s="545"/>
      <c r="D2611" s="545"/>
      <c r="E2611" s="534"/>
      <c r="F2611" s="534"/>
      <c r="G2611" s="534" t="s">
        <v>2038</v>
      </c>
      <c r="H2611" s="266" t="s">
        <v>2039</v>
      </c>
      <c r="I2611" s="266" t="s">
        <v>206</v>
      </c>
      <c r="J2611" s="265">
        <v>12</v>
      </c>
      <c r="K2611" s="288">
        <v>45901</v>
      </c>
      <c r="L2611" s="288">
        <v>46265</v>
      </c>
      <c r="M2611" s="325">
        <f t="shared" si="106"/>
        <v>52</v>
      </c>
      <c r="N2611" s="300">
        <v>0</v>
      </c>
      <c r="O2611" s="317" t="s">
        <v>2031</v>
      </c>
      <c r="P2611" s="304">
        <f t="shared" si="105"/>
        <v>0</v>
      </c>
      <c r="Q2611" s="278" t="str" cm="1">
        <f t="array" aca="1" ref="Q2611" ca="1">IF(ISNUMBER(P2611),IF(P2611=100%,"CUMPLIDA",IF(AND(ISNUMBER(L2611),ISNUMBER(INDIRECT("FECHA_"&amp;$B2611,1))), IF(L2611&lt;=INDIRECT("FECHA_"&amp;$B2611,1),"INCUMPLIDA","PROCESO"), "VERIFICAR FECHA")),"SIN VALOR AVANCE")</f>
        <v>PROCESO</v>
      </c>
    </row>
    <row r="2612" spans="1:17" ht="135.75">
      <c r="A2612" s="271" t="s">
        <v>19</v>
      </c>
      <c r="B2612" s="286" t="s">
        <v>16</v>
      </c>
      <c r="C2612" s="545"/>
      <c r="D2612" s="545"/>
      <c r="E2612" s="534"/>
      <c r="F2612" s="534"/>
      <c r="G2612" s="534"/>
      <c r="H2612" s="266" t="s">
        <v>2040</v>
      </c>
      <c r="I2612" s="266" t="s">
        <v>206</v>
      </c>
      <c r="J2612" s="265">
        <v>8</v>
      </c>
      <c r="K2612" s="288">
        <v>45901</v>
      </c>
      <c r="L2612" s="288">
        <v>46265</v>
      </c>
      <c r="M2612" s="325">
        <f t="shared" si="106"/>
        <v>52</v>
      </c>
      <c r="N2612" s="300">
        <v>0</v>
      </c>
      <c r="O2612" s="317" t="s">
        <v>2031</v>
      </c>
      <c r="P2612" s="304">
        <f t="shared" si="105"/>
        <v>0</v>
      </c>
      <c r="Q2612" s="278" t="str" cm="1">
        <f t="array" aca="1" ref="Q2612" ca="1">IF(ISNUMBER(P2612),IF(P2612=100%,"CUMPLIDA",IF(AND(ISNUMBER(L2612),ISNUMBER(INDIRECT("FECHA_"&amp;$B2612,1))), IF(L2612&lt;=INDIRECT("FECHA_"&amp;$B2612,1),"INCUMPLIDA","PROCESO"), "VERIFICAR FECHA")),"SIN VALOR AVANCE")</f>
        <v>PROCESO</v>
      </c>
    </row>
    <row r="2613" spans="1:17" ht="150">
      <c r="A2613" s="520" t="s">
        <v>19</v>
      </c>
      <c r="B2613" s="286" t="s">
        <v>16</v>
      </c>
      <c r="C2613" s="542" t="s">
        <v>2025</v>
      </c>
      <c r="D2613" s="542" t="s">
        <v>2041</v>
      </c>
      <c r="E2613" s="534" t="s">
        <v>2042</v>
      </c>
      <c r="F2613" s="534" t="s">
        <v>2043</v>
      </c>
      <c r="G2613" s="274" t="s">
        <v>2044</v>
      </c>
      <c r="H2613" s="266" t="s">
        <v>2045</v>
      </c>
      <c r="I2613" s="266" t="s">
        <v>2046</v>
      </c>
      <c r="J2613" s="265">
        <v>6</v>
      </c>
      <c r="K2613" s="288">
        <v>45901</v>
      </c>
      <c r="L2613" s="288">
        <v>46265</v>
      </c>
      <c r="M2613" s="325">
        <f t="shared" si="106"/>
        <v>52</v>
      </c>
      <c r="N2613" s="300">
        <v>0</v>
      </c>
      <c r="O2613" s="291" t="s">
        <v>2047</v>
      </c>
      <c r="P2613" s="304">
        <f t="shared" si="105"/>
        <v>0</v>
      </c>
      <c r="Q2613" s="278" t="str" cm="1">
        <f t="array" aca="1" ref="Q2613" ca="1">IF(ISNUMBER(P2613),IF(P2613=100%,"CUMPLIDA",IF(AND(ISNUMBER(L2613),ISNUMBER(INDIRECT("FECHA_"&amp;$B2613,1))), IF(L2613&lt;=INDIRECT("FECHA_"&amp;$B2613,1),"INCUMPLIDA","PROCESO"), "VERIFICAR FECHA")),"SIN VALOR AVANCE")</f>
        <v>PROCESO</v>
      </c>
    </row>
    <row r="2614" spans="1:17" ht="135.75">
      <c r="A2614" s="520" t="s">
        <v>19</v>
      </c>
      <c r="B2614" s="286" t="s">
        <v>16</v>
      </c>
      <c r="C2614" s="542"/>
      <c r="D2614" s="542"/>
      <c r="E2614" s="534"/>
      <c r="F2614" s="534"/>
      <c r="G2614" s="274" t="s">
        <v>2033</v>
      </c>
      <c r="H2614" s="266" t="s">
        <v>2034</v>
      </c>
      <c r="I2614" s="266" t="s">
        <v>206</v>
      </c>
      <c r="J2614" s="265">
        <v>24</v>
      </c>
      <c r="K2614" s="288">
        <v>45901</v>
      </c>
      <c r="L2614" s="288">
        <v>46265</v>
      </c>
      <c r="M2614" s="325">
        <f t="shared" si="106"/>
        <v>52</v>
      </c>
      <c r="N2614" s="300">
        <v>0</v>
      </c>
      <c r="O2614" s="266" t="s">
        <v>2031</v>
      </c>
      <c r="P2614" s="304">
        <f t="shared" si="105"/>
        <v>0</v>
      </c>
      <c r="Q2614" s="278" t="str" cm="1">
        <f t="array" aca="1" ref="Q2614" ca="1">IF(ISNUMBER(P2614),IF(P2614=100%,"CUMPLIDA",IF(AND(ISNUMBER(L2614),ISNUMBER(INDIRECT("FECHA_"&amp;$B2614,1))), IF(L2614&lt;=INDIRECT("FECHA_"&amp;$B2614,1),"INCUMPLIDA","PROCESO"), "VERIFICAR FECHA")),"SIN VALOR AVANCE")</f>
        <v>PROCESO</v>
      </c>
    </row>
    <row r="2615" spans="1:17" ht="135.75">
      <c r="A2615" s="520" t="s">
        <v>19</v>
      </c>
      <c r="B2615" s="286" t="s">
        <v>16</v>
      </c>
      <c r="C2615" s="542"/>
      <c r="D2615" s="542"/>
      <c r="E2615" s="534"/>
      <c r="F2615" s="534"/>
      <c r="G2615" s="274" t="s">
        <v>2048</v>
      </c>
      <c r="H2615" s="266" t="s">
        <v>2049</v>
      </c>
      <c r="I2615" s="266" t="s">
        <v>206</v>
      </c>
      <c r="J2615" s="265">
        <v>8</v>
      </c>
      <c r="K2615" s="288">
        <v>45901</v>
      </c>
      <c r="L2615" s="288">
        <v>46265</v>
      </c>
      <c r="M2615" s="325">
        <f t="shared" si="106"/>
        <v>52</v>
      </c>
      <c r="N2615" s="300">
        <v>0</v>
      </c>
      <c r="O2615" s="266" t="s">
        <v>2031</v>
      </c>
      <c r="P2615" s="304">
        <f t="shared" si="105"/>
        <v>0</v>
      </c>
      <c r="Q2615" s="278" t="str" cm="1">
        <f t="array" aca="1" ref="Q2615" ca="1">IF(ISNUMBER(P2615),IF(P2615=100%,"CUMPLIDA",IF(AND(ISNUMBER(L2615),ISNUMBER(INDIRECT("FECHA_"&amp;$B2615,1))), IF(L2615&lt;=INDIRECT("FECHA_"&amp;$B2615,1),"INCUMPLIDA","PROCESO"), "VERIFICAR FECHA")),"SIN VALOR AVANCE")</f>
        <v>PROCESO</v>
      </c>
    </row>
    <row r="2616" spans="1:17" ht="135.75">
      <c r="A2616" s="520" t="s">
        <v>19</v>
      </c>
      <c r="B2616" s="286" t="s">
        <v>16</v>
      </c>
      <c r="C2616" s="542"/>
      <c r="D2616" s="542"/>
      <c r="E2616" s="534"/>
      <c r="F2616" s="534"/>
      <c r="G2616" s="534" t="s">
        <v>2050</v>
      </c>
      <c r="H2616" s="266" t="s">
        <v>2051</v>
      </c>
      <c r="I2616" s="266" t="s">
        <v>206</v>
      </c>
      <c r="J2616" s="265">
        <v>2</v>
      </c>
      <c r="K2616" s="288">
        <v>45901</v>
      </c>
      <c r="L2616" s="288">
        <v>45991</v>
      </c>
      <c r="M2616" s="325">
        <f t="shared" si="106"/>
        <v>12.857142857142858</v>
      </c>
      <c r="N2616" s="300">
        <v>0</v>
      </c>
      <c r="O2616" s="266" t="s">
        <v>2031</v>
      </c>
      <c r="P2616" s="304">
        <f t="shared" si="105"/>
        <v>0</v>
      </c>
      <c r="Q2616" s="278" t="str" cm="1">
        <f t="array" aca="1" ref="Q2616" ca="1">IF(ISNUMBER(P2616),IF(P2616=100%,"CUMPLIDA",IF(AND(ISNUMBER(L2616),ISNUMBER(INDIRECT("FECHA_"&amp;$B2616,1))), IF(L2616&lt;=INDIRECT("FECHA_"&amp;$B2616,1),"INCUMPLIDA","PROCESO"), "VERIFICAR FECHA")),"SIN VALOR AVANCE")</f>
        <v>PROCESO</v>
      </c>
    </row>
    <row r="2617" spans="1:17" ht="135.75">
      <c r="A2617" s="520" t="s">
        <v>19</v>
      </c>
      <c r="B2617" s="286" t="s">
        <v>16</v>
      </c>
      <c r="C2617" s="542"/>
      <c r="D2617" s="542"/>
      <c r="E2617" s="534"/>
      <c r="F2617" s="534"/>
      <c r="G2617" s="534"/>
      <c r="H2617" s="266" t="s">
        <v>2052</v>
      </c>
      <c r="I2617" s="266" t="s">
        <v>206</v>
      </c>
      <c r="J2617" s="265">
        <v>2</v>
      </c>
      <c r="K2617" s="288">
        <v>45901</v>
      </c>
      <c r="L2617" s="288">
        <v>45991</v>
      </c>
      <c r="M2617" s="325">
        <f t="shared" si="106"/>
        <v>12.857142857142858</v>
      </c>
      <c r="N2617" s="300">
        <v>0</v>
      </c>
      <c r="O2617" s="266" t="s">
        <v>2031</v>
      </c>
      <c r="P2617" s="304">
        <f t="shared" si="105"/>
        <v>0</v>
      </c>
      <c r="Q2617" s="278" t="str" cm="1">
        <f t="array" aca="1" ref="Q2617" ca="1">IF(ISNUMBER(P2617),IF(P2617=100%,"CUMPLIDA",IF(AND(ISNUMBER(L2617),ISNUMBER(INDIRECT("FECHA_"&amp;$B2617,1))), IF(L2617&lt;=INDIRECT("FECHA_"&amp;$B2617,1),"INCUMPLIDA","PROCESO"), "VERIFICAR FECHA")),"SIN VALOR AVANCE")</f>
        <v>PROCESO</v>
      </c>
    </row>
    <row r="2618" spans="1:17" ht="90.75">
      <c r="A2618" s="520" t="s">
        <v>19</v>
      </c>
      <c r="B2618" s="286" t="s">
        <v>16</v>
      </c>
      <c r="C2618" s="542"/>
      <c r="D2618" s="542"/>
      <c r="E2618" s="534"/>
      <c r="F2618" s="534"/>
      <c r="G2618" s="534"/>
      <c r="H2618" s="266" t="s">
        <v>2053</v>
      </c>
      <c r="I2618" s="266" t="s">
        <v>206</v>
      </c>
      <c r="J2618" s="265">
        <v>1</v>
      </c>
      <c r="K2618" s="288">
        <v>45901</v>
      </c>
      <c r="L2618" s="288">
        <v>45991</v>
      </c>
      <c r="M2618" s="325">
        <f t="shared" si="106"/>
        <v>12.857142857142858</v>
      </c>
      <c r="N2618" s="300">
        <v>0</v>
      </c>
      <c r="O2618" s="266" t="s">
        <v>2054</v>
      </c>
      <c r="P2618" s="304">
        <f t="shared" ref="P2618:P2652" si="107">N2618/J2618</f>
        <v>0</v>
      </c>
      <c r="Q2618" s="278" t="str" cm="1">
        <f t="array" aca="1" ref="Q2618" ca="1">IF(ISNUMBER(P2618),IF(P2618=100%,"CUMPLIDA",IF(AND(ISNUMBER(L2618),ISNUMBER(INDIRECT("FECHA_"&amp;$B2618,1))), IF(L2618&lt;=INDIRECT("FECHA_"&amp;$B2618,1),"INCUMPLIDA","PROCESO"), "VERIFICAR FECHA")),"SIN VALOR AVANCE")</f>
        <v>PROCESO</v>
      </c>
    </row>
    <row r="2619" spans="1:17" ht="105.75">
      <c r="A2619" s="520" t="s">
        <v>19</v>
      </c>
      <c r="B2619" s="286" t="s">
        <v>16</v>
      </c>
      <c r="C2619" s="542"/>
      <c r="D2619" s="542"/>
      <c r="E2619" s="534"/>
      <c r="F2619" s="534"/>
      <c r="G2619" s="534"/>
      <c r="H2619" s="266" t="s">
        <v>2055</v>
      </c>
      <c r="I2619" s="266" t="s">
        <v>206</v>
      </c>
      <c r="J2619" s="265">
        <v>1</v>
      </c>
      <c r="K2619" s="288">
        <v>45901</v>
      </c>
      <c r="L2619" s="288">
        <v>45991</v>
      </c>
      <c r="M2619" s="325">
        <f t="shared" si="106"/>
        <v>12.857142857142858</v>
      </c>
      <c r="N2619" s="300">
        <v>0</v>
      </c>
      <c r="O2619" s="266" t="s">
        <v>2056</v>
      </c>
      <c r="P2619" s="304">
        <f t="shared" si="107"/>
        <v>0</v>
      </c>
      <c r="Q2619" s="278" t="str" cm="1">
        <f t="array" aca="1" ref="Q2619" ca="1">IF(ISNUMBER(P2619),IF(P2619=100%,"CUMPLIDA",IF(AND(ISNUMBER(L2619),ISNUMBER(INDIRECT("FECHA_"&amp;$B2619,1))), IF(L2619&lt;=INDIRECT("FECHA_"&amp;$B2619,1),"INCUMPLIDA","PROCESO"), "VERIFICAR FECHA")),"SIN VALOR AVANCE")</f>
        <v>PROCESO</v>
      </c>
    </row>
    <row r="2620" spans="1:17" ht="60.75">
      <c r="A2620" s="520" t="s">
        <v>19</v>
      </c>
      <c r="B2620" s="286" t="s">
        <v>16</v>
      </c>
      <c r="C2620" s="542"/>
      <c r="D2620" s="542"/>
      <c r="E2620" s="534"/>
      <c r="F2620" s="534"/>
      <c r="G2620" s="274" t="s">
        <v>2057</v>
      </c>
      <c r="H2620" s="266" t="s">
        <v>2058</v>
      </c>
      <c r="I2620" s="266" t="s">
        <v>206</v>
      </c>
      <c r="J2620" s="265">
        <v>12</v>
      </c>
      <c r="K2620" s="288">
        <v>45901</v>
      </c>
      <c r="L2620" s="288">
        <v>46265</v>
      </c>
      <c r="M2620" s="325">
        <f t="shared" si="106"/>
        <v>52</v>
      </c>
      <c r="N2620" s="300">
        <v>0</v>
      </c>
      <c r="O2620" s="291" t="s">
        <v>2059</v>
      </c>
      <c r="P2620" s="304">
        <f t="shared" si="107"/>
        <v>0</v>
      </c>
      <c r="Q2620" s="278" t="str" cm="1">
        <f t="array" aca="1" ref="Q2620" ca="1">IF(ISNUMBER(P2620),IF(P2620=100%,"CUMPLIDA",IF(AND(ISNUMBER(L2620),ISNUMBER(INDIRECT("FECHA_"&amp;$B2620,1))), IF(L2620&lt;=INDIRECT("FECHA_"&amp;$B2620,1),"INCUMPLIDA","PROCESO"), "VERIFICAR FECHA")),"SIN VALOR AVANCE")</f>
        <v>PROCESO</v>
      </c>
    </row>
    <row r="2621" spans="1:17" ht="180.75">
      <c r="A2621" s="520" t="s">
        <v>19</v>
      </c>
      <c r="B2621" s="286" t="s">
        <v>16</v>
      </c>
      <c r="C2621" s="542" t="s">
        <v>2025</v>
      </c>
      <c r="D2621" s="542" t="s">
        <v>2060</v>
      </c>
      <c r="E2621" s="534" t="s">
        <v>2061</v>
      </c>
      <c r="F2621" s="534" t="s">
        <v>2062</v>
      </c>
      <c r="G2621" s="274" t="s">
        <v>2050</v>
      </c>
      <c r="H2621" s="266" t="s">
        <v>2063</v>
      </c>
      <c r="I2621" s="266" t="s">
        <v>206</v>
      </c>
      <c r="J2621" s="265">
        <v>2</v>
      </c>
      <c r="K2621" s="288">
        <v>45901</v>
      </c>
      <c r="L2621" s="288">
        <v>46081</v>
      </c>
      <c r="M2621" s="325">
        <f t="shared" si="106"/>
        <v>25.714285714285715</v>
      </c>
      <c r="N2621" s="300">
        <v>0</v>
      </c>
      <c r="O2621" s="266" t="s">
        <v>2064</v>
      </c>
      <c r="P2621" s="304">
        <f t="shared" si="107"/>
        <v>0</v>
      </c>
      <c r="Q2621" s="278" t="str" cm="1">
        <f t="array" aca="1" ref="Q2621" ca="1">IF(ISNUMBER(P2621),IF(P2621=100%,"CUMPLIDA",IF(AND(ISNUMBER(L2621),ISNUMBER(INDIRECT("FECHA_"&amp;$B2621,1))), IF(L2621&lt;=INDIRECT("FECHA_"&amp;$B2621,1),"INCUMPLIDA","PROCESO"), "VERIFICAR FECHA")),"SIN VALOR AVANCE")</f>
        <v>PROCESO</v>
      </c>
    </row>
    <row r="2622" spans="1:17" ht="180.75">
      <c r="A2622" s="520" t="s">
        <v>19</v>
      </c>
      <c r="B2622" s="286" t="s">
        <v>16</v>
      </c>
      <c r="C2622" s="542"/>
      <c r="D2622" s="542"/>
      <c r="E2622" s="534"/>
      <c r="F2622" s="534"/>
      <c r="G2622" s="534" t="s">
        <v>2065</v>
      </c>
      <c r="H2622" s="266" t="s">
        <v>2066</v>
      </c>
      <c r="I2622" s="275" t="s">
        <v>2067</v>
      </c>
      <c r="J2622" s="265">
        <v>8</v>
      </c>
      <c r="K2622" s="288">
        <v>45901</v>
      </c>
      <c r="L2622" s="288">
        <v>46265</v>
      </c>
      <c r="M2622" s="325">
        <f t="shared" si="106"/>
        <v>52</v>
      </c>
      <c r="N2622" s="300">
        <v>0</v>
      </c>
      <c r="O2622" s="266" t="s">
        <v>2064</v>
      </c>
      <c r="P2622" s="304">
        <f t="shared" si="107"/>
        <v>0</v>
      </c>
      <c r="Q2622" s="278" t="str" cm="1">
        <f t="array" aca="1" ref="Q2622" ca="1">IF(ISNUMBER(P2622),IF(P2622=100%,"CUMPLIDA",IF(AND(ISNUMBER(L2622),ISNUMBER(INDIRECT("FECHA_"&amp;$B2622,1))), IF(L2622&lt;=INDIRECT("FECHA_"&amp;$B2622,1),"INCUMPLIDA","PROCESO"), "VERIFICAR FECHA")),"SIN VALOR AVANCE")</f>
        <v>PROCESO</v>
      </c>
    </row>
    <row r="2623" spans="1:17" ht="180.75">
      <c r="A2623" s="520" t="s">
        <v>19</v>
      </c>
      <c r="B2623" s="286" t="s">
        <v>16</v>
      </c>
      <c r="C2623" s="542"/>
      <c r="D2623" s="542"/>
      <c r="E2623" s="534"/>
      <c r="F2623" s="534"/>
      <c r="G2623" s="534"/>
      <c r="H2623" s="266" t="s">
        <v>2068</v>
      </c>
      <c r="I2623" s="266" t="s">
        <v>206</v>
      </c>
      <c r="J2623" s="265">
        <v>12</v>
      </c>
      <c r="K2623" s="288">
        <v>45901</v>
      </c>
      <c r="L2623" s="288">
        <v>46265</v>
      </c>
      <c r="M2623" s="325">
        <f t="shared" si="106"/>
        <v>52</v>
      </c>
      <c r="N2623" s="300">
        <v>0</v>
      </c>
      <c r="O2623" s="266" t="s">
        <v>2069</v>
      </c>
      <c r="P2623" s="304">
        <f t="shared" si="107"/>
        <v>0</v>
      </c>
      <c r="Q2623" s="278" t="str" cm="1">
        <f t="array" aca="1" ref="Q2623" ca="1">IF(ISNUMBER(P2623),IF(P2623=100%,"CUMPLIDA",IF(AND(ISNUMBER(L2623),ISNUMBER(INDIRECT("FECHA_"&amp;$B2623,1))), IF(L2623&lt;=INDIRECT("FECHA_"&amp;$B2623,1),"INCUMPLIDA","PROCESO"), "VERIFICAR FECHA")),"SIN VALOR AVANCE")</f>
        <v>PROCESO</v>
      </c>
    </row>
    <row r="2624" spans="1:17" ht="391.5">
      <c r="A2624" s="520" t="s">
        <v>19</v>
      </c>
      <c r="B2624" s="286" t="s">
        <v>16</v>
      </c>
      <c r="C2624" s="327" t="s">
        <v>2025</v>
      </c>
      <c r="D2624" s="327" t="s">
        <v>2070</v>
      </c>
      <c r="E2624" s="274" t="s">
        <v>2071</v>
      </c>
      <c r="F2624" s="274" t="s">
        <v>2072</v>
      </c>
      <c r="G2624" s="274" t="s">
        <v>2073</v>
      </c>
      <c r="H2624" s="266" t="s">
        <v>2074</v>
      </c>
      <c r="I2624" s="266" t="s">
        <v>2075</v>
      </c>
      <c r="J2624" s="265">
        <v>12</v>
      </c>
      <c r="K2624" s="288">
        <v>45901</v>
      </c>
      <c r="L2624" s="288">
        <v>46265</v>
      </c>
      <c r="M2624" s="325">
        <f t="shared" si="106"/>
        <v>52</v>
      </c>
      <c r="N2624" s="300">
        <v>0</v>
      </c>
      <c r="O2624" s="266" t="s">
        <v>2031</v>
      </c>
      <c r="P2624" s="304">
        <f t="shared" si="107"/>
        <v>0</v>
      </c>
      <c r="Q2624" s="278" t="str" cm="1">
        <f t="array" aca="1" ref="Q2624" ca="1">IF(ISNUMBER(P2624),IF(P2624=100%,"CUMPLIDA",IF(AND(ISNUMBER(L2624),ISNUMBER(INDIRECT("FECHA_"&amp;$B2624,1))), IF(L2624&lt;=INDIRECT("FECHA_"&amp;$B2624,1),"INCUMPLIDA","PROCESO"), "VERIFICAR FECHA")),"SIN VALOR AVANCE")</f>
        <v>PROCESO</v>
      </c>
    </row>
    <row r="2625" spans="1:17" ht="90.75">
      <c r="A2625" s="520" t="s">
        <v>19</v>
      </c>
      <c r="B2625" s="286" t="s">
        <v>16</v>
      </c>
      <c r="C2625" s="542" t="s">
        <v>2025</v>
      </c>
      <c r="D2625" s="542" t="s">
        <v>2076</v>
      </c>
      <c r="E2625" s="534" t="s">
        <v>2077</v>
      </c>
      <c r="F2625" s="534" t="s">
        <v>2078</v>
      </c>
      <c r="G2625" s="534" t="s">
        <v>2079</v>
      </c>
      <c r="H2625" s="266" t="s">
        <v>2080</v>
      </c>
      <c r="I2625" s="266" t="s">
        <v>2081</v>
      </c>
      <c r="J2625" s="265">
        <v>1</v>
      </c>
      <c r="K2625" s="288">
        <v>45901</v>
      </c>
      <c r="L2625" s="288">
        <v>46112</v>
      </c>
      <c r="M2625" s="325">
        <f t="shared" si="106"/>
        <v>30.142857142857142</v>
      </c>
      <c r="N2625" s="300">
        <v>0</v>
      </c>
      <c r="O2625" s="266" t="s">
        <v>2082</v>
      </c>
      <c r="P2625" s="304">
        <f t="shared" si="107"/>
        <v>0</v>
      </c>
      <c r="Q2625" s="278" t="str" cm="1">
        <f t="array" aca="1" ref="Q2625" ca="1">IF(ISNUMBER(P2625),IF(P2625=100%,"CUMPLIDA",IF(AND(ISNUMBER(L2625),ISNUMBER(INDIRECT("FECHA_"&amp;$B2625,1))), IF(L2625&lt;=INDIRECT("FECHA_"&amp;$B2625,1),"INCUMPLIDA","PROCESO"), "VERIFICAR FECHA")),"SIN VALOR AVANCE")</f>
        <v>PROCESO</v>
      </c>
    </row>
    <row r="2626" spans="1:17" ht="105.75">
      <c r="A2626" s="520" t="s">
        <v>19</v>
      </c>
      <c r="B2626" s="286" t="s">
        <v>16</v>
      </c>
      <c r="C2626" s="542"/>
      <c r="D2626" s="542"/>
      <c r="E2626" s="534"/>
      <c r="F2626" s="534"/>
      <c r="G2626" s="534"/>
      <c r="H2626" s="266" t="s">
        <v>2083</v>
      </c>
      <c r="I2626" s="266" t="s">
        <v>2084</v>
      </c>
      <c r="J2626" s="265">
        <v>1</v>
      </c>
      <c r="K2626" s="288">
        <v>45901</v>
      </c>
      <c r="L2626" s="288">
        <v>46112</v>
      </c>
      <c r="M2626" s="325">
        <f t="shared" si="106"/>
        <v>30.142857142857142</v>
      </c>
      <c r="N2626" s="300">
        <v>0</v>
      </c>
      <c r="O2626" s="266" t="s">
        <v>2085</v>
      </c>
      <c r="P2626" s="304">
        <f t="shared" si="107"/>
        <v>0</v>
      </c>
      <c r="Q2626" s="278" t="str" cm="1">
        <f t="array" aca="1" ref="Q2626" ca="1">IF(ISNUMBER(P2626),IF(P2626=100%,"CUMPLIDA",IF(AND(ISNUMBER(L2626),ISNUMBER(INDIRECT("FECHA_"&amp;$B2626,1))), IF(L2626&lt;=INDIRECT("FECHA_"&amp;$B2626,1),"INCUMPLIDA","PROCESO"), "VERIFICAR FECHA")),"SIN VALOR AVANCE")</f>
        <v>PROCESO</v>
      </c>
    </row>
    <row r="2627" spans="1:17" ht="75">
      <c r="A2627" s="520" t="s">
        <v>19</v>
      </c>
      <c r="B2627" s="286" t="s">
        <v>16</v>
      </c>
      <c r="C2627" s="542" t="s">
        <v>2025</v>
      </c>
      <c r="D2627" s="542" t="s">
        <v>2086</v>
      </c>
      <c r="E2627" s="534" t="s">
        <v>2087</v>
      </c>
      <c r="F2627" s="534" t="s">
        <v>2088</v>
      </c>
      <c r="G2627" s="274" t="s">
        <v>2089</v>
      </c>
      <c r="H2627" s="266" t="s">
        <v>1019</v>
      </c>
      <c r="I2627" s="266" t="s">
        <v>1020</v>
      </c>
      <c r="J2627" s="265">
        <v>1</v>
      </c>
      <c r="K2627" s="288">
        <v>45870</v>
      </c>
      <c r="L2627" s="288">
        <v>46218</v>
      </c>
      <c r="M2627" s="325">
        <f t="shared" si="106"/>
        <v>49.714285714285715</v>
      </c>
      <c r="N2627" s="300">
        <v>0</v>
      </c>
      <c r="O2627" s="266" t="s">
        <v>2090</v>
      </c>
      <c r="P2627" s="304">
        <f t="shared" si="107"/>
        <v>0</v>
      </c>
      <c r="Q2627" s="278" t="str" cm="1">
        <f t="array" aca="1" ref="Q2627" ca="1">IF(ISNUMBER(P2627),IF(P2627=100%,"CUMPLIDA",IF(AND(ISNUMBER(L2627),ISNUMBER(INDIRECT("FECHA_"&amp;$B2627,1))), IF(L2627&lt;=INDIRECT("FECHA_"&amp;$B2627,1),"INCUMPLIDA","PROCESO"), "VERIFICAR FECHA")),"SIN VALOR AVANCE")</f>
        <v>PROCESO</v>
      </c>
    </row>
    <row r="2628" spans="1:17" ht="75">
      <c r="A2628" s="520" t="s">
        <v>19</v>
      </c>
      <c r="B2628" s="286" t="s">
        <v>16</v>
      </c>
      <c r="C2628" s="542"/>
      <c r="D2628" s="542"/>
      <c r="E2628" s="534"/>
      <c r="F2628" s="534"/>
      <c r="G2628" s="274" t="s">
        <v>2091</v>
      </c>
      <c r="H2628" s="266" t="s">
        <v>2092</v>
      </c>
      <c r="I2628" s="266" t="s">
        <v>1020</v>
      </c>
      <c r="J2628" s="265">
        <v>1</v>
      </c>
      <c r="K2628" s="288">
        <v>45992</v>
      </c>
      <c r="L2628" s="288">
        <v>46418</v>
      </c>
      <c r="M2628" s="325">
        <f t="shared" si="106"/>
        <v>60.857142857142854</v>
      </c>
      <c r="N2628" s="300">
        <v>0</v>
      </c>
      <c r="O2628" s="266" t="s">
        <v>2090</v>
      </c>
      <c r="P2628" s="304">
        <f t="shared" si="107"/>
        <v>0</v>
      </c>
      <c r="Q2628" s="278" t="str" cm="1">
        <f t="array" aca="1" ref="Q2628" ca="1">IF(ISNUMBER(P2628),IF(P2628=100%,"CUMPLIDA",IF(AND(ISNUMBER(L2628),ISNUMBER(INDIRECT("FECHA_"&amp;$B2628,1))), IF(L2628&lt;=INDIRECT("FECHA_"&amp;$B2628,1),"INCUMPLIDA","PROCESO"), "VERIFICAR FECHA")),"SIN VALOR AVANCE")</f>
        <v>PROCESO</v>
      </c>
    </row>
    <row r="2629" spans="1:17" ht="75">
      <c r="A2629" s="520" t="s">
        <v>19</v>
      </c>
      <c r="B2629" s="286" t="s">
        <v>16</v>
      </c>
      <c r="C2629" s="542"/>
      <c r="D2629" s="542"/>
      <c r="E2629" s="534"/>
      <c r="F2629" s="534"/>
      <c r="G2629" s="274" t="s">
        <v>2093</v>
      </c>
      <c r="H2629" s="266" t="s">
        <v>2094</v>
      </c>
      <c r="I2629" s="266" t="s">
        <v>1020</v>
      </c>
      <c r="J2629" s="265">
        <v>1</v>
      </c>
      <c r="K2629" s="288">
        <v>45870</v>
      </c>
      <c r="L2629" s="288">
        <v>46052</v>
      </c>
      <c r="M2629" s="325">
        <f t="shared" si="106"/>
        <v>26</v>
      </c>
      <c r="N2629" s="300">
        <v>0</v>
      </c>
      <c r="O2629" s="266" t="s">
        <v>2090</v>
      </c>
      <c r="P2629" s="304">
        <f t="shared" si="107"/>
        <v>0</v>
      </c>
      <c r="Q2629" s="278" t="str" cm="1">
        <f t="array" aca="1" ref="Q2629" ca="1">IF(ISNUMBER(P2629),IF(P2629=100%,"CUMPLIDA",IF(AND(ISNUMBER(L2629),ISNUMBER(INDIRECT("FECHA_"&amp;$B2629,1))), IF(L2629&lt;=INDIRECT("FECHA_"&amp;$B2629,1),"INCUMPLIDA","PROCESO"), "VERIFICAR FECHA")),"SIN VALOR AVANCE")</f>
        <v>PROCESO</v>
      </c>
    </row>
    <row r="2630" spans="1:17" ht="75">
      <c r="A2630" s="520" t="s">
        <v>19</v>
      </c>
      <c r="B2630" s="286" t="s">
        <v>16</v>
      </c>
      <c r="C2630" s="542"/>
      <c r="D2630" s="542"/>
      <c r="E2630" s="534"/>
      <c r="F2630" s="534"/>
      <c r="G2630" s="274" t="s">
        <v>2095</v>
      </c>
      <c r="H2630" s="266" t="s">
        <v>2096</v>
      </c>
      <c r="I2630" s="266" t="s">
        <v>2097</v>
      </c>
      <c r="J2630" s="265">
        <v>1</v>
      </c>
      <c r="K2630" s="288">
        <v>45884</v>
      </c>
      <c r="L2630" s="288">
        <v>46063</v>
      </c>
      <c r="M2630" s="325">
        <f t="shared" si="106"/>
        <v>25.571428571428573</v>
      </c>
      <c r="N2630" s="300">
        <v>0</v>
      </c>
      <c r="O2630" s="266" t="s">
        <v>2090</v>
      </c>
      <c r="P2630" s="304">
        <f t="shared" si="107"/>
        <v>0</v>
      </c>
      <c r="Q2630" s="278" t="str" cm="1">
        <f t="array" aca="1" ref="Q2630" ca="1">IF(ISNUMBER(P2630),IF(P2630=100%,"CUMPLIDA",IF(AND(ISNUMBER(L2630),ISNUMBER(INDIRECT("FECHA_"&amp;$B2630,1))), IF(L2630&lt;=INDIRECT("FECHA_"&amp;$B2630,1),"INCUMPLIDA","PROCESO"), "VERIFICAR FECHA")),"SIN VALOR AVANCE")</f>
        <v>PROCESO</v>
      </c>
    </row>
    <row r="2631" spans="1:17" ht="75">
      <c r="A2631" s="520" t="s">
        <v>19</v>
      </c>
      <c r="B2631" s="286" t="s">
        <v>16</v>
      </c>
      <c r="C2631" s="542"/>
      <c r="D2631" s="542"/>
      <c r="E2631" s="534"/>
      <c r="F2631" s="534"/>
      <c r="G2631" s="274" t="s">
        <v>2098</v>
      </c>
      <c r="H2631" s="266" t="s">
        <v>2096</v>
      </c>
      <c r="I2631" s="266" t="s">
        <v>2097</v>
      </c>
      <c r="J2631" s="265">
        <v>1</v>
      </c>
      <c r="K2631" s="288">
        <v>45877</v>
      </c>
      <c r="L2631" s="288">
        <v>46053</v>
      </c>
      <c r="M2631" s="325">
        <f t="shared" si="106"/>
        <v>25.142857142857142</v>
      </c>
      <c r="N2631" s="300">
        <v>0</v>
      </c>
      <c r="O2631" s="266" t="s">
        <v>2090</v>
      </c>
      <c r="P2631" s="304">
        <f t="shared" si="107"/>
        <v>0</v>
      </c>
      <c r="Q2631" s="278" t="str" cm="1">
        <f t="array" aca="1" ref="Q2631" ca="1">IF(ISNUMBER(P2631),IF(P2631=100%,"CUMPLIDA",IF(AND(ISNUMBER(L2631),ISNUMBER(INDIRECT("FECHA_"&amp;$B2631,1))), IF(L2631&lt;=INDIRECT("FECHA_"&amp;$B2631,1),"INCUMPLIDA","PROCESO"), "VERIFICAR FECHA")),"SIN VALOR AVANCE")</f>
        <v>PROCESO</v>
      </c>
    </row>
    <row r="2632" spans="1:17" ht="75">
      <c r="A2632" s="520" t="s">
        <v>19</v>
      </c>
      <c r="B2632" s="286" t="s">
        <v>16</v>
      </c>
      <c r="C2632" s="542"/>
      <c r="D2632" s="542"/>
      <c r="E2632" s="534"/>
      <c r="F2632" s="534"/>
      <c r="G2632" s="274" t="s">
        <v>2099</v>
      </c>
      <c r="H2632" s="266" t="s">
        <v>2096</v>
      </c>
      <c r="I2632" s="266" t="s">
        <v>2097</v>
      </c>
      <c r="J2632" s="265">
        <v>1</v>
      </c>
      <c r="K2632" s="288">
        <v>45992</v>
      </c>
      <c r="L2632" s="288">
        <v>46387</v>
      </c>
      <c r="M2632" s="325">
        <f t="shared" si="106"/>
        <v>56.428571428571431</v>
      </c>
      <c r="N2632" s="300">
        <v>0</v>
      </c>
      <c r="O2632" s="266" t="s">
        <v>2090</v>
      </c>
      <c r="P2632" s="304">
        <f t="shared" si="107"/>
        <v>0</v>
      </c>
      <c r="Q2632" s="278" t="str" cm="1">
        <f t="array" aca="1" ref="Q2632" ca="1">IF(ISNUMBER(P2632),IF(P2632=100%,"CUMPLIDA",IF(AND(ISNUMBER(L2632),ISNUMBER(INDIRECT("FECHA_"&amp;$B2632,1))), IF(L2632&lt;=INDIRECT("FECHA_"&amp;$B2632,1),"INCUMPLIDA","PROCESO"), "VERIFICAR FECHA")),"SIN VALOR AVANCE")</f>
        <v>PROCESO</v>
      </c>
    </row>
    <row r="2633" spans="1:17" ht="60.75">
      <c r="A2633" s="520" t="s">
        <v>19</v>
      </c>
      <c r="B2633" s="286" t="s">
        <v>16</v>
      </c>
      <c r="C2633" s="542"/>
      <c r="D2633" s="542"/>
      <c r="E2633" s="534"/>
      <c r="F2633" s="534"/>
      <c r="G2633" s="274" t="s">
        <v>2100</v>
      </c>
      <c r="H2633" s="266" t="s">
        <v>2101</v>
      </c>
      <c r="I2633" s="266" t="s">
        <v>2102</v>
      </c>
      <c r="J2633" s="265">
        <v>1</v>
      </c>
      <c r="K2633" s="288">
        <v>45901</v>
      </c>
      <c r="L2633" s="288">
        <v>46387</v>
      </c>
      <c r="M2633" s="325">
        <f t="shared" si="106"/>
        <v>69.428571428571431</v>
      </c>
      <c r="N2633" s="300">
        <v>0</v>
      </c>
      <c r="O2633" s="266" t="s">
        <v>2090</v>
      </c>
      <c r="P2633" s="304">
        <f t="shared" si="107"/>
        <v>0</v>
      </c>
      <c r="Q2633" s="278" t="str" cm="1">
        <f t="array" aca="1" ref="Q2633" ca="1">IF(ISNUMBER(P2633),IF(P2633=100%,"CUMPLIDA",IF(AND(ISNUMBER(L2633),ISNUMBER(INDIRECT("FECHA_"&amp;$B2633,1))), IF(L2633&lt;=INDIRECT("FECHA_"&amp;$B2633,1),"INCUMPLIDA","PROCESO"), "VERIFICAR FECHA")),"SIN VALOR AVANCE")</f>
        <v>PROCESO</v>
      </c>
    </row>
    <row r="2634" spans="1:17" ht="60.75">
      <c r="A2634" s="520" t="s">
        <v>19</v>
      </c>
      <c r="B2634" s="286" t="s">
        <v>16</v>
      </c>
      <c r="C2634" s="542"/>
      <c r="D2634" s="542"/>
      <c r="E2634" s="534"/>
      <c r="F2634" s="534"/>
      <c r="G2634" s="274" t="s">
        <v>2103</v>
      </c>
      <c r="H2634" s="266" t="s">
        <v>2104</v>
      </c>
      <c r="I2634" s="266" t="s">
        <v>2105</v>
      </c>
      <c r="J2634" s="265">
        <v>1</v>
      </c>
      <c r="K2634" s="288">
        <v>45901</v>
      </c>
      <c r="L2634" s="288">
        <v>46142</v>
      </c>
      <c r="M2634" s="325">
        <f t="shared" si="106"/>
        <v>34.428571428571431</v>
      </c>
      <c r="N2634" s="300">
        <v>0</v>
      </c>
      <c r="O2634" s="266" t="s">
        <v>693</v>
      </c>
      <c r="P2634" s="304">
        <f t="shared" si="107"/>
        <v>0</v>
      </c>
      <c r="Q2634" s="278" t="str" cm="1">
        <f t="array" aca="1" ref="Q2634" ca="1">IF(ISNUMBER(P2634),IF(P2634=100%,"CUMPLIDA",IF(AND(ISNUMBER(L2634),ISNUMBER(INDIRECT("FECHA_"&amp;$B2634,1))), IF(L2634&lt;=INDIRECT("FECHA_"&amp;$B2634,1),"INCUMPLIDA","PROCESO"), "VERIFICAR FECHA")),"SIN VALOR AVANCE")</f>
        <v>PROCESO</v>
      </c>
    </row>
    <row r="2635" spans="1:17" ht="60.75">
      <c r="A2635" s="520" t="s">
        <v>19</v>
      </c>
      <c r="B2635" s="286" t="s">
        <v>16</v>
      </c>
      <c r="C2635" s="542"/>
      <c r="D2635" s="542"/>
      <c r="E2635" s="534"/>
      <c r="F2635" s="534"/>
      <c r="G2635" s="274" t="s">
        <v>2106</v>
      </c>
      <c r="H2635" s="266" t="s">
        <v>129</v>
      </c>
      <c r="I2635" s="266" t="s">
        <v>1217</v>
      </c>
      <c r="J2635" s="265">
        <v>7</v>
      </c>
      <c r="K2635" s="288">
        <v>46024</v>
      </c>
      <c r="L2635" s="288">
        <v>46660</v>
      </c>
      <c r="M2635" s="325">
        <f t="shared" si="106"/>
        <v>90.857142857142861</v>
      </c>
      <c r="N2635" s="300">
        <v>0</v>
      </c>
      <c r="O2635" s="266" t="s">
        <v>2090</v>
      </c>
      <c r="P2635" s="304">
        <f t="shared" si="107"/>
        <v>0</v>
      </c>
      <c r="Q2635" s="278" t="str" cm="1">
        <f t="array" aca="1" ref="Q2635" ca="1">IF(ISNUMBER(P2635),IF(P2635=100%,"CUMPLIDA",IF(AND(ISNUMBER(L2635),ISNUMBER(INDIRECT("FECHA_"&amp;$B2635,1))), IF(L2635&lt;=INDIRECT("FECHA_"&amp;$B2635,1),"INCUMPLIDA","PROCESO"), "VERIFICAR FECHA")),"SIN VALOR AVANCE")</f>
        <v>PROCESO</v>
      </c>
    </row>
    <row r="2636" spans="1:17" ht="135.75">
      <c r="A2636" s="520" t="s">
        <v>19</v>
      </c>
      <c r="B2636" s="286" t="s">
        <v>16</v>
      </c>
      <c r="C2636" s="542"/>
      <c r="D2636" s="542"/>
      <c r="E2636" s="534"/>
      <c r="F2636" s="534"/>
      <c r="G2636" s="274" t="s">
        <v>2107</v>
      </c>
      <c r="H2636" s="266" t="s">
        <v>132</v>
      </c>
      <c r="I2636" s="266" t="s">
        <v>133</v>
      </c>
      <c r="J2636" s="265">
        <v>1</v>
      </c>
      <c r="K2636" s="288">
        <v>46024</v>
      </c>
      <c r="L2636" s="288">
        <v>46660</v>
      </c>
      <c r="M2636" s="325">
        <f t="shared" si="106"/>
        <v>90.857142857142861</v>
      </c>
      <c r="N2636" s="300">
        <v>0</v>
      </c>
      <c r="O2636" s="266" t="s">
        <v>2108</v>
      </c>
      <c r="P2636" s="304">
        <f t="shared" si="107"/>
        <v>0</v>
      </c>
      <c r="Q2636" s="278" t="str" cm="1">
        <f t="array" aca="1" ref="Q2636" ca="1">IF(ISNUMBER(P2636),IF(P2636=100%,"CUMPLIDA",IF(AND(ISNUMBER(L2636),ISNUMBER(INDIRECT("FECHA_"&amp;$B2636,1))), IF(L2636&lt;=INDIRECT("FECHA_"&amp;$B2636,1),"INCUMPLIDA","PROCESO"), "VERIFICAR FECHA")),"SIN VALOR AVANCE")</f>
        <v>PROCESO</v>
      </c>
    </row>
    <row r="2637" spans="1:17" ht="135.75">
      <c r="A2637" s="520" t="s">
        <v>19</v>
      </c>
      <c r="B2637" s="286" t="s">
        <v>16</v>
      </c>
      <c r="C2637" s="542"/>
      <c r="D2637" s="542"/>
      <c r="E2637" s="534"/>
      <c r="F2637" s="534"/>
      <c r="G2637" s="328" t="s">
        <v>2109</v>
      </c>
      <c r="H2637" s="329" t="s">
        <v>135</v>
      </c>
      <c r="I2637" s="329" t="s">
        <v>2110</v>
      </c>
      <c r="J2637" s="265">
        <v>2</v>
      </c>
      <c r="K2637" s="288">
        <v>46024</v>
      </c>
      <c r="L2637" s="288">
        <v>46660</v>
      </c>
      <c r="M2637" s="325">
        <f t="shared" si="106"/>
        <v>90.857142857142861</v>
      </c>
      <c r="N2637" s="300">
        <v>0</v>
      </c>
      <c r="O2637" s="266" t="s">
        <v>2108</v>
      </c>
      <c r="P2637" s="304">
        <f t="shared" si="107"/>
        <v>0</v>
      </c>
      <c r="Q2637" s="278" t="str" cm="1">
        <f t="array" aca="1" ref="Q2637" ca="1">IF(ISNUMBER(P2637),IF(P2637=100%,"CUMPLIDA",IF(AND(ISNUMBER(L2637),ISNUMBER(INDIRECT("FECHA_"&amp;$B2637,1))), IF(L2637&lt;=INDIRECT("FECHA_"&amp;$B2637,1),"INCUMPLIDA","PROCESO"), "VERIFICAR FECHA")),"SIN VALOR AVANCE")</f>
        <v>PROCESO</v>
      </c>
    </row>
    <row r="2638" spans="1:17" ht="105.75">
      <c r="A2638" s="520" t="s">
        <v>19</v>
      </c>
      <c r="B2638" s="286" t="s">
        <v>16</v>
      </c>
      <c r="C2638" s="542" t="s">
        <v>2025</v>
      </c>
      <c r="D2638" s="542" t="s">
        <v>2111</v>
      </c>
      <c r="E2638" s="534" t="s">
        <v>2112</v>
      </c>
      <c r="F2638" s="534" t="s">
        <v>2113</v>
      </c>
      <c r="G2638" s="274" t="s">
        <v>2114</v>
      </c>
      <c r="H2638" s="266" t="s">
        <v>2083</v>
      </c>
      <c r="I2638" s="266" t="s">
        <v>2084</v>
      </c>
      <c r="J2638" s="265">
        <v>1</v>
      </c>
      <c r="K2638" s="288">
        <v>45901</v>
      </c>
      <c r="L2638" s="288">
        <v>46112</v>
      </c>
      <c r="M2638" s="325">
        <f t="shared" si="106"/>
        <v>30.142857142857142</v>
      </c>
      <c r="N2638" s="300">
        <v>0</v>
      </c>
      <c r="O2638" s="266" t="s">
        <v>2085</v>
      </c>
      <c r="P2638" s="304">
        <f t="shared" si="107"/>
        <v>0</v>
      </c>
      <c r="Q2638" s="278" t="str" cm="1">
        <f t="array" aca="1" ref="Q2638" ca="1">IF(ISNUMBER(P2638),IF(P2638=100%,"CUMPLIDA",IF(AND(ISNUMBER(L2638),ISNUMBER(INDIRECT("FECHA_"&amp;$B2638,1))), IF(L2638&lt;=INDIRECT("FECHA_"&amp;$B2638,1),"INCUMPLIDA","PROCESO"), "VERIFICAR FECHA")),"SIN VALOR AVANCE")</f>
        <v>PROCESO</v>
      </c>
    </row>
    <row r="2639" spans="1:17" ht="105.75">
      <c r="A2639" s="520" t="s">
        <v>19</v>
      </c>
      <c r="B2639" s="286" t="s">
        <v>16</v>
      </c>
      <c r="C2639" s="542"/>
      <c r="D2639" s="542"/>
      <c r="E2639" s="534"/>
      <c r="F2639" s="534"/>
      <c r="G2639" s="274" t="s">
        <v>2050</v>
      </c>
      <c r="H2639" s="266" t="s">
        <v>2115</v>
      </c>
      <c r="I2639" s="266" t="s">
        <v>187</v>
      </c>
      <c r="J2639" s="265">
        <v>1</v>
      </c>
      <c r="K2639" s="288">
        <v>45901</v>
      </c>
      <c r="L2639" s="288">
        <v>46112</v>
      </c>
      <c r="M2639" s="325">
        <f t="shared" si="106"/>
        <v>30.142857142857142</v>
      </c>
      <c r="N2639" s="300">
        <v>0</v>
      </c>
      <c r="O2639" s="291" t="s">
        <v>2116</v>
      </c>
      <c r="P2639" s="304">
        <f t="shared" si="107"/>
        <v>0</v>
      </c>
      <c r="Q2639" s="278" t="str" cm="1">
        <f t="array" aca="1" ref="Q2639" ca="1">IF(ISNUMBER(P2639),IF(P2639=100%,"CUMPLIDA",IF(AND(ISNUMBER(L2639),ISNUMBER(INDIRECT("FECHA_"&amp;$B2639,1))), IF(L2639&lt;=INDIRECT("FECHA_"&amp;$B2639,1),"INCUMPLIDA","PROCESO"), "VERIFICAR FECHA")),"SIN VALOR AVANCE")</f>
        <v>PROCESO</v>
      </c>
    </row>
    <row r="2640" spans="1:17" ht="105">
      <c r="A2640" s="520" t="s">
        <v>19</v>
      </c>
      <c r="B2640" s="286" t="s">
        <v>16</v>
      </c>
      <c r="C2640" s="542" t="s">
        <v>2025</v>
      </c>
      <c r="D2640" s="542" t="s">
        <v>2117</v>
      </c>
      <c r="E2640" s="534" t="s">
        <v>2118</v>
      </c>
      <c r="F2640" s="534" t="s">
        <v>2119</v>
      </c>
      <c r="G2640" s="274" t="s">
        <v>2120</v>
      </c>
      <c r="H2640" s="266" t="s">
        <v>2121</v>
      </c>
      <c r="I2640" s="329" t="s">
        <v>2122</v>
      </c>
      <c r="J2640" s="265">
        <v>1</v>
      </c>
      <c r="K2640" s="288">
        <v>45860</v>
      </c>
      <c r="L2640" s="288">
        <v>46076</v>
      </c>
      <c r="M2640" s="325">
        <f t="shared" si="106"/>
        <v>30.857142857142858</v>
      </c>
      <c r="N2640" s="300">
        <v>0</v>
      </c>
      <c r="O2640" s="266" t="s">
        <v>2123</v>
      </c>
      <c r="P2640" s="304">
        <f t="shared" si="107"/>
        <v>0</v>
      </c>
      <c r="Q2640" s="278" t="str" cm="1">
        <f t="array" aca="1" ref="Q2640" ca="1">IF(ISNUMBER(P2640),IF(P2640=100%,"CUMPLIDA",IF(AND(ISNUMBER(L2640),ISNUMBER(INDIRECT("FECHA_"&amp;$B2640,1))), IF(L2640&lt;=INDIRECT("FECHA_"&amp;$B2640,1),"INCUMPLIDA","PROCESO"), "VERIFICAR FECHA")),"SIN VALOR AVANCE")</f>
        <v>PROCESO</v>
      </c>
    </row>
    <row r="2641" spans="1:17" ht="105">
      <c r="A2641" s="520" t="s">
        <v>19</v>
      </c>
      <c r="B2641" s="286" t="s">
        <v>16</v>
      </c>
      <c r="C2641" s="542"/>
      <c r="D2641" s="542"/>
      <c r="E2641" s="534"/>
      <c r="F2641" s="534"/>
      <c r="G2641" s="274" t="s">
        <v>2124</v>
      </c>
      <c r="H2641" s="266" t="s">
        <v>2121</v>
      </c>
      <c r="I2641" s="329" t="s">
        <v>2122</v>
      </c>
      <c r="J2641" s="265">
        <v>1</v>
      </c>
      <c r="K2641" s="288">
        <v>45992</v>
      </c>
      <c r="L2641" s="288">
        <v>46387</v>
      </c>
      <c r="M2641" s="325">
        <f t="shared" si="106"/>
        <v>56.428571428571431</v>
      </c>
      <c r="N2641" s="300">
        <v>0</v>
      </c>
      <c r="O2641" s="266" t="s">
        <v>2123</v>
      </c>
      <c r="P2641" s="304">
        <f t="shared" si="107"/>
        <v>0</v>
      </c>
      <c r="Q2641" s="278" t="str" cm="1">
        <f t="array" aca="1" ref="Q2641" ca="1">IF(ISNUMBER(P2641),IF(P2641=100%,"CUMPLIDA",IF(AND(ISNUMBER(L2641),ISNUMBER(INDIRECT("FECHA_"&amp;$B2641,1))), IF(L2641&lt;=INDIRECT("FECHA_"&amp;$B2641,1),"INCUMPLIDA","PROCESO"), "VERIFICAR FECHA")),"SIN VALOR AVANCE")</f>
        <v>PROCESO</v>
      </c>
    </row>
    <row r="2642" spans="1:17" ht="165.75">
      <c r="A2642" s="520" t="s">
        <v>19</v>
      </c>
      <c r="B2642" s="286" t="s">
        <v>16</v>
      </c>
      <c r="C2642" s="542" t="s">
        <v>2025</v>
      </c>
      <c r="D2642" s="542" t="s">
        <v>2125</v>
      </c>
      <c r="E2642" s="534" t="s">
        <v>2126</v>
      </c>
      <c r="F2642" s="534" t="s">
        <v>2127</v>
      </c>
      <c r="G2642" s="328" t="s">
        <v>2050</v>
      </c>
      <c r="H2642" s="329" t="s">
        <v>2128</v>
      </c>
      <c r="I2642" s="329" t="s">
        <v>2129</v>
      </c>
      <c r="J2642" s="265">
        <v>1</v>
      </c>
      <c r="K2642" s="288">
        <v>45901</v>
      </c>
      <c r="L2642" s="288">
        <v>46112</v>
      </c>
      <c r="M2642" s="325">
        <f t="shared" si="106"/>
        <v>30.142857142857142</v>
      </c>
      <c r="N2642" s="300">
        <v>0</v>
      </c>
      <c r="O2642" s="291" t="s">
        <v>2130</v>
      </c>
      <c r="P2642" s="304">
        <f t="shared" si="107"/>
        <v>0</v>
      </c>
      <c r="Q2642" s="278" t="str" cm="1">
        <f t="array" aca="1" ref="Q2642" ca="1">IF(ISNUMBER(P2642),IF(P2642=100%,"CUMPLIDA",IF(AND(ISNUMBER(L2642),ISNUMBER(INDIRECT("FECHA_"&amp;$B2642,1))), IF(L2642&lt;=INDIRECT("FECHA_"&amp;$B2642,1),"INCUMPLIDA","PROCESO"), "VERIFICAR FECHA")),"SIN VALOR AVANCE")</f>
        <v>PROCESO</v>
      </c>
    </row>
    <row r="2643" spans="1:17" ht="60.75">
      <c r="A2643" s="520" t="s">
        <v>19</v>
      </c>
      <c r="B2643" s="286" t="s">
        <v>16</v>
      </c>
      <c r="C2643" s="542"/>
      <c r="D2643" s="542"/>
      <c r="E2643" s="534"/>
      <c r="F2643" s="534"/>
      <c r="G2643" s="549" t="s">
        <v>2131</v>
      </c>
      <c r="H2643" s="329" t="s">
        <v>2132</v>
      </c>
      <c r="I2643" s="329" t="s">
        <v>2133</v>
      </c>
      <c r="J2643" s="265">
        <v>1</v>
      </c>
      <c r="K2643" s="288">
        <v>45901</v>
      </c>
      <c r="L2643" s="288">
        <v>46112</v>
      </c>
      <c r="M2643" s="325">
        <f t="shared" si="106"/>
        <v>30.142857142857142</v>
      </c>
      <c r="N2643" s="300">
        <v>0</v>
      </c>
      <c r="O2643" s="291" t="s">
        <v>2059</v>
      </c>
      <c r="P2643" s="304">
        <f t="shared" si="107"/>
        <v>0</v>
      </c>
      <c r="Q2643" s="278" t="str" cm="1">
        <f t="array" aca="1" ref="Q2643" ca="1">IF(ISNUMBER(P2643),IF(P2643=100%,"CUMPLIDA",IF(AND(ISNUMBER(L2643),ISNUMBER(INDIRECT("FECHA_"&amp;$B2643,1))), IF(L2643&lt;=INDIRECT("FECHA_"&amp;$B2643,1),"INCUMPLIDA","PROCESO"), "VERIFICAR FECHA")),"SIN VALOR AVANCE")</f>
        <v>PROCESO</v>
      </c>
    </row>
    <row r="2644" spans="1:17" ht="120.75">
      <c r="A2644" s="520" t="s">
        <v>19</v>
      </c>
      <c r="B2644" s="286" t="s">
        <v>16</v>
      </c>
      <c r="C2644" s="542"/>
      <c r="D2644" s="542"/>
      <c r="E2644" s="534"/>
      <c r="F2644" s="534"/>
      <c r="G2644" s="549"/>
      <c r="H2644" s="329" t="s">
        <v>2134</v>
      </c>
      <c r="I2644" s="329" t="s">
        <v>2135</v>
      </c>
      <c r="J2644" s="265">
        <v>1</v>
      </c>
      <c r="K2644" s="288">
        <v>45901</v>
      </c>
      <c r="L2644" s="288">
        <v>46112</v>
      </c>
      <c r="M2644" s="325">
        <f t="shared" si="106"/>
        <v>30.142857142857142</v>
      </c>
      <c r="N2644" s="300">
        <v>0</v>
      </c>
      <c r="O2644" s="266" t="s">
        <v>2136</v>
      </c>
      <c r="P2644" s="304">
        <f t="shared" si="107"/>
        <v>0</v>
      </c>
      <c r="Q2644" s="278" t="str" cm="1">
        <f t="array" aca="1" ref="Q2644" ca="1">IF(ISNUMBER(P2644),IF(P2644=100%,"CUMPLIDA",IF(AND(ISNUMBER(L2644),ISNUMBER(INDIRECT("FECHA_"&amp;$B2644,1))), IF(L2644&lt;=INDIRECT("FECHA_"&amp;$B2644,1),"INCUMPLIDA","PROCESO"), "VERIFICAR FECHA")),"SIN VALOR AVANCE")</f>
        <v>PROCESO</v>
      </c>
    </row>
    <row r="2645" spans="1:17" ht="375.75">
      <c r="A2645" s="520" t="s">
        <v>19</v>
      </c>
      <c r="B2645" s="286" t="s">
        <v>16</v>
      </c>
      <c r="C2645" s="327" t="s">
        <v>2025</v>
      </c>
      <c r="D2645" s="327" t="s">
        <v>2137</v>
      </c>
      <c r="E2645" s="274" t="s">
        <v>2138</v>
      </c>
      <c r="F2645" s="274" t="s">
        <v>2139</v>
      </c>
      <c r="G2645" s="328" t="s">
        <v>2140</v>
      </c>
      <c r="H2645" s="329" t="s">
        <v>2141</v>
      </c>
      <c r="I2645" s="329" t="s">
        <v>1591</v>
      </c>
      <c r="J2645" s="265">
        <v>2</v>
      </c>
      <c r="K2645" s="288">
        <v>46024</v>
      </c>
      <c r="L2645" s="288">
        <v>46295</v>
      </c>
      <c r="M2645" s="325">
        <f t="shared" si="106"/>
        <v>38.714285714285715</v>
      </c>
      <c r="N2645" s="300">
        <v>0</v>
      </c>
      <c r="O2645" s="266" t="s">
        <v>2142</v>
      </c>
      <c r="P2645" s="304">
        <f t="shared" si="107"/>
        <v>0</v>
      </c>
      <c r="Q2645" s="278" t="str" cm="1">
        <f t="array" aca="1" ref="Q2645" ca="1">IF(ISNUMBER(P2645),IF(P2645=100%,"CUMPLIDA",IF(AND(ISNUMBER(L2645),ISNUMBER(INDIRECT("FECHA_"&amp;$B2645,1))), IF(L2645&lt;=INDIRECT("FECHA_"&amp;$B2645,1),"INCUMPLIDA","PROCESO"), "VERIFICAR FECHA")),"SIN VALOR AVANCE")</f>
        <v>PROCESO</v>
      </c>
    </row>
    <row r="2646" spans="1:17" ht="30.75">
      <c r="A2646" s="521" t="s">
        <v>19</v>
      </c>
      <c r="B2646" s="286" t="s">
        <v>16</v>
      </c>
      <c r="C2646" s="545" t="s">
        <v>2143</v>
      </c>
      <c r="D2646" s="545" t="s">
        <v>2144</v>
      </c>
      <c r="E2646" s="534" t="s">
        <v>2145</v>
      </c>
      <c r="F2646" s="550" t="s">
        <v>2146</v>
      </c>
      <c r="G2646" s="274" t="s">
        <v>2147</v>
      </c>
      <c r="H2646" s="266" t="s">
        <v>2148</v>
      </c>
      <c r="I2646" s="266" t="s">
        <v>2149</v>
      </c>
      <c r="J2646" s="265">
        <v>1</v>
      </c>
      <c r="K2646" s="313">
        <v>45901</v>
      </c>
      <c r="L2646" s="313">
        <v>45931</v>
      </c>
      <c r="M2646" s="269">
        <f t="shared" si="106"/>
        <v>4.2857142857142856</v>
      </c>
      <c r="N2646" s="270">
        <v>0</v>
      </c>
      <c r="O2646" s="309" t="s">
        <v>2150</v>
      </c>
      <c r="P2646" s="304">
        <f t="shared" si="107"/>
        <v>0</v>
      </c>
      <c r="Q2646" s="278" t="str" cm="1">
        <f t="array" aca="1" ref="Q2646" ca="1">IF(ISNUMBER(P2646),IF(P2646=100%,"CUMPLIDA",IF(AND(ISNUMBER(L2646),ISNUMBER(INDIRECT("FECHA_"&amp;$B2646,1))), IF(L2646&lt;=INDIRECT("FECHA_"&amp;$B2646,1),"INCUMPLIDA","PROCESO"), "VERIFICAR FECHA")),"SIN VALOR AVANCE")</f>
        <v>PROCESO</v>
      </c>
    </row>
    <row r="2647" spans="1:17" ht="75.75">
      <c r="A2647" s="521" t="s">
        <v>19</v>
      </c>
      <c r="B2647" s="286" t="s">
        <v>16</v>
      </c>
      <c r="C2647" s="545"/>
      <c r="D2647" s="545"/>
      <c r="E2647" s="534"/>
      <c r="F2647" s="550"/>
      <c r="G2647" s="274" t="s">
        <v>2151</v>
      </c>
      <c r="H2647" s="266" t="s">
        <v>2152</v>
      </c>
      <c r="I2647" s="266" t="s">
        <v>2153</v>
      </c>
      <c r="J2647" s="265">
        <v>1</v>
      </c>
      <c r="K2647" s="313">
        <v>45962</v>
      </c>
      <c r="L2647" s="313">
        <v>46053</v>
      </c>
      <c r="M2647" s="269">
        <f t="shared" si="106"/>
        <v>13</v>
      </c>
      <c r="N2647" s="270">
        <v>0</v>
      </c>
      <c r="O2647" s="309" t="s">
        <v>2154</v>
      </c>
      <c r="P2647" s="304">
        <f t="shared" si="107"/>
        <v>0</v>
      </c>
      <c r="Q2647" s="278" t="str" cm="1">
        <f t="array" aca="1" ref="Q2647" ca="1">IF(ISNUMBER(P2647),IF(P2647=100%,"CUMPLIDA",IF(AND(ISNUMBER(L2647),ISNUMBER(INDIRECT("FECHA_"&amp;$B2647,1))), IF(L2647&lt;=INDIRECT("FECHA_"&amp;$B2647,1),"INCUMPLIDA","PROCESO"), "VERIFICAR FECHA")),"SIN VALOR AVANCE")</f>
        <v>PROCESO</v>
      </c>
    </row>
    <row r="2648" spans="1:17" ht="152.25">
      <c r="A2648" s="521" t="s">
        <v>19</v>
      </c>
      <c r="B2648" s="286" t="s">
        <v>16</v>
      </c>
      <c r="C2648" s="545"/>
      <c r="D2648" s="545"/>
      <c r="E2648" s="534"/>
      <c r="F2648" s="550"/>
      <c r="G2648" s="301" t="s">
        <v>1063</v>
      </c>
      <c r="H2648" s="287" t="s">
        <v>2155</v>
      </c>
      <c r="I2648" s="266" t="s">
        <v>1027</v>
      </c>
      <c r="J2648" s="265">
        <v>1</v>
      </c>
      <c r="K2648" s="288">
        <v>45881</v>
      </c>
      <c r="L2648" s="288">
        <v>46081</v>
      </c>
      <c r="M2648" s="269">
        <f t="shared" si="106"/>
        <v>28.571428571428573</v>
      </c>
      <c r="N2648" s="270">
        <v>0</v>
      </c>
      <c r="O2648" s="309" t="s">
        <v>2156</v>
      </c>
      <c r="P2648" s="304">
        <f t="shared" si="107"/>
        <v>0</v>
      </c>
      <c r="Q2648" s="278" t="str" cm="1">
        <f t="array" aca="1" ref="Q2648" ca="1">IF(ISNUMBER(P2648),IF(P2648=100%,"CUMPLIDA",IF(AND(ISNUMBER(L2648),ISNUMBER(INDIRECT("FECHA_"&amp;$B2648,1))), IF(L2648&lt;=INDIRECT("FECHA_"&amp;$B2648,1),"INCUMPLIDA","PROCESO"), "VERIFICAR FECHA")),"SIN VALOR AVANCE")</f>
        <v>PROCESO</v>
      </c>
    </row>
    <row r="2649" spans="1:17" ht="60.75">
      <c r="A2649" s="521" t="s">
        <v>19</v>
      </c>
      <c r="B2649" s="286" t="s">
        <v>16</v>
      </c>
      <c r="C2649" s="545"/>
      <c r="D2649" s="545"/>
      <c r="E2649" s="534"/>
      <c r="F2649" s="550"/>
      <c r="G2649" s="274" t="s">
        <v>2157</v>
      </c>
      <c r="H2649" s="266" t="s">
        <v>2158</v>
      </c>
      <c r="I2649" s="266" t="s">
        <v>865</v>
      </c>
      <c r="J2649" s="265">
        <v>1</v>
      </c>
      <c r="K2649" s="289">
        <v>45901</v>
      </c>
      <c r="L2649" s="289">
        <v>45961</v>
      </c>
      <c r="M2649" s="269">
        <f t="shared" si="106"/>
        <v>8.5714285714285712</v>
      </c>
      <c r="N2649" s="270">
        <v>0</v>
      </c>
      <c r="O2649" s="266" t="s">
        <v>2159</v>
      </c>
      <c r="P2649" s="304">
        <f t="shared" si="107"/>
        <v>0</v>
      </c>
      <c r="Q2649" s="278" t="str" cm="1">
        <f t="array" aca="1" ref="Q2649" ca="1">IF(ISNUMBER(P2649),IF(P2649=100%,"CUMPLIDA",IF(AND(ISNUMBER(L2649),ISNUMBER(INDIRECT("FECHA_"&amp;$B2649,1))), IF(L2649&lt;=INDIRECT("FECHA_"&amp;$B2649,1),"INCUMPLIDA","PROCESO"), "VERIFICAR FECHA")),"SIN VALOR AVANCE")</f>
        <v>PROCESO</v>
      </c>
    </row>
    <row r="2650" spans="1:17" ht="30.75">
      <c r="A2650" s="521" t="s">
        <v>19</v>
      </c>
      <c r="B2650" s="286" t="s">
        <v>16</v>
      </c>
      <c r="C2650" s="545"/>
      <c r="D2650" s="545"/>
      <c r="E2650" s="534"/>
      <c r="F2650" s="550"/>
      <c r="G2650" s="534" t="s">
        <v>2160</v>
      </c>
      <c r="H2650" s="266" t="s">
        <v>2161</v>
      </c>
      <c r="I2650" s="266" t="s">
        <v>2162</v>
      </c>
      <c r="J2650" s="265">
        <v>4</v>
      </c>
      <c r="K2650" s="289">
        <v>45901</v>
      </c>
      <c r="L2650" s="289">
        <v>46266</v>
      </c>
      <c r="M2650" s="269">
        <f t="shared" si="106"/>
        <v>52.142857142857146</v>
      </c>
      <c r="N2650" s="270">
        <v>0</v>
      </c>
      <c r="O2650" s="266" t="s">
        <v>2163</v>
      </c>
      <c r="P2650" s="304">
        <f t="shared" si="107"/>
        <v>0</v>
      </c>
      <c r="Q2650" s="278" t="str" cm="1">
        <f t="array" aca="1" ref="Q2650" ca="1">IF(ISNUMBER(P2650),IF(P2650=100%,"CUMPLIDA",IF(AND(ISNUMBER(L2650),ISNUMBER(INDIRECT("FECHA_"&amp;$B2650,1))), IF(L2650&lt;=INDIRECT("FECHA_"&amp;$B2650,1),"INCUMPLIDA","PROCESO"), "VERIFICAR FECHA")),"SIN VALOR AVANCE")</f>
        <v>PROCESO</v>
      </c>
    </row>
    <row r="2651" spans="1:17" ht="60">
      <c r="A2651" s="521" t="s">
        <v>19</v>
      </c>
      <c r="B2651" s="286" t="s">
        <v>16</v>
      </c>
      <c r="C2651" s="545"/>
      <c r="D2651" s="545"/>
      <c r="E2651" s="534"/>
      <c r="F2651" s="550"/>
      <c r="G2651" s="534"/>
      <c r="H2651" s="266" t="s">
        <v>2164</v>
      </c>
      <c r="I2651" s="266" t="s">
        <v>2165</v>
      </c>
      <c r="J2651" s="265">
        <v>4</v>
      </c>
      <c r="K2651" s="289">
        <v>45901</v>
      </c>
      <c r="L2651" s="289">
        <v>46266</v>
      </c>
      <c r="M2651" s="269">
        <f t="shared" si="106"/>
        <v>52.142857142857146</v>
      </c>
      <c r="N2651" s="270">
        <v>0</v>
      </c>
      <c r="O2651" s="266" t="s">
        <v>2163</v>
      </c>
      <c r="P2651" s="304">
        <f t="shared" si="107"/>
        <v>0</v>
      </c>
      <c r="Q2651" s="278" t="str" cm="1">
        <f t="array" aca="1" ref="Q2651" ca="1">IF(ISNUMBER(P2651),IF(P2651=100%,"CUMPLIDA",IF(AND(ISNUMBER(L2651),ISNUMBER(INDIRECT("FECHA_"&amp;$B2651,1))), IF(L2651&lt;=INDIRECT("FECHA_"&amp;$B2651,1),"INCUMPLIDA","PROCESO"), "VERIFICAR FECHA")),"SIN VALOR AVANCE")</f>
        <v>PROCESO</v>
      </c>
    </row>
    <row r="2652" spans="1:17" ht="30.75">
      <c r="A2652" s="521" t="s">
        <v>19</v>
      </c>
      <c r="B2652" s="286" t="s">
        <v>16</v>
      </c>
      <c r="C2652" s="545"/>
      <c r="D2652" s="545"/>
      <c r="E2652" s="534"/>
      <c r="F2652" s="550"/>
      <c r="G2652" s="534"/>
      <c r="H2652" s="266" t="s">
        <v>2166</v>
      </c>
      <c r="I2652" s="266" t="s">
        <v>2162</v>
      </c>
      <c r="J2652" s="265">
        <v>4</v>
      </c>
      <c r="K2652" s="289">
        <v>45901</v>
      </c>
      <c r="L2652" s="289">
        <v>46266</v>
      </c>
      <c r="M2652" s="269">
        <f t="shared" si="106"/>
        <v>52.142857142857146</v>
      </c>
      <c r="N2652" s="270">
        <v>0</v>
      </c>
      <c r="O2652" s="266" t="s">
        <v>2167</v>
      </c>
      <c r="P2652" s="304">
        <f t="shared" si="107"/>
        <v>0</v>
      </c>
      <c r="Q2652" s="278" t="str" cm="1">
        <f t="array" aca="1" ref="Q2652" ca="1">IF(ISNUMBER(P2652),IF(P2652=100%,"CUMPLIDA",IF(AND(ISNUMBER(L2652),ISNUMBER(INDIRECT("FECHA_"&amp;$B2652,1))), IF(L2652&lt;=INDIRECT("FECHA_"&amp;$B2652,1),"INCUMPLIDA","PROCESO"), "VERIFICAR FECHA")),"SIN VALOR AVANCE")</f>
        <v>PROCESO</v>
      </c>
    </row>
    <row r="2653" spans="1:17" ht="300.75">
      <c r="A2653" s="520" t="s">
        <v>12</v>
      </c>
      <c r="B2653" s="286" t="s">
        <v>16</v>
      </c>
      <c r="C2653" s="272" t="s">
        <v>2168</v>
      </c>
      <c r="D2653" s="272" t="s">
        <v>2169</v>
      </c>
      <c r="E2653" s="273" t="s">
        <v>2170</v>
      </c>
      <c r="F2653" s="273" t="s">
        <v>2171</v>
      </c>
      <c r="G2653" s="315" t="s">
        <v>2172</v>
      </c>
      <c r="H2653" s="266" t="s">
        <v>725</v>
      </c>
      <c r="I2653" s="316" t="s">
        <v>2173</v>
      </c>
      <c r="J2653" s="270">
        <v>1</v>
      </c>
      <c r="K2653" s="276">
        <v>44743</v>
      </c>
      <c r="L2653" s="276">
        <v>46203</v>
      </c>
      <c r="M2653" s="269">
        <f t="shared" si="106"/>
        <v>208.57142857142858</v>
      </c>
      <c r="N2653" s="300">
        <v>0.93459999999999999</v>
      </c>
      <c r="O2653" s="316" t="s">
        <v>2174</v>
      </c>
      <c r="P2653" s="304">
        <f>(N2653/J2653)</f>
        <v>0.93459999999999999</v>
      </c>
      <c r="Q2653" s="278" t="str" cm="1">
        <f t="array" aca="1" ref="Q2653" ca="1">IF(ISNUMBER(P2653),IF(P2653=100%,"CUMPLIDA",IF(AND(ISNUMBER(L2653),ISNUMBER(INDIRECT("FECHA_"&amp;$B2653,1))), IF(L2653&lt;=INDIRECT("FECHA_"&amp;$B2653,1),"INCUMPLIDA","PROCESO"), "VERIFICAR FECHA")),"SIN VALOR AVANCE")</f>
        <v>PROCESO</v>
      </c>
    </row>
    <row r="2654" spans="1:17" ht="360">
      <c r="A2654" s="520" t="s">
        <v>12</v>
      </c>
      <c r="B2654" s="286" t="s">
        <v>16</v>
      </c>
      <c r="C2654" s="546" t="s">
        <v>2175</v>
      </c>
      <c r="D2654" s="546" t="s">
        <v>2176</v>
      </c>
      <c r="E2654" s="543" t="s">
        <v>2177</v>
      </c>
      <c r="F2654" s="543" t="s">
        <v>2178</v>
      </c>
      <c r="G2654" s="273" t="s">
        <v>2179</v>
      </c>
      <c r="H2654" s="266" t="s">
        <v>2180</v>
      </c>
      <c r="I2654" s="317" t="s">
        <v>2180</v>
      </c>
      <c r="J2654" s="270">
        <v>1</v>
      </c>
      <c r="K2654" s="276">
        <v>44805</v>
      </c>
      <c r="L2654" s="276">
        <v>46234</v>
      </c>
      <c r="M2654" s="269">
        <f t="shared" si="106"/>
        <v>204.14285714285714</v>
      </c>
      <c r="N2654" s="300">
        <v>0.97640000000000005</v>
      </c>
      <c r="O2654" s="317" t="s">
        <v>2181</v>
      </c>
      <c r="P2654" s="304">
        <f t="shared" ref="P2654:P2673" si="108">N2654/J2654</f>
        <v>0.97640000000000005</v>
      </c>
      <c r="Q2654" s="278" t="str" cm="1">
        <f t="array" aca="1" ref="Q2654" ca="1">IF(ISNUMBER(P2654),IF(P2654=100%,"CUMPLIDA",IF(AND(ISNUMBER(L2654),ISNUMBER(INDIRECT("FECHA_"&amp;$B2654,1))), IF(L2654&lt;=INDIRECT("FECHA_"&amp;$B2654,1),"INCUMPLIDA","PROCESO"), "VERIFICAR FECHA")),"SIN VALOR AVANCE")</f>
        <v>PROCESO</v>
      </c>
    </row>
    <row r="2655" spans="1:17" ht="409.5">
      <c r="A2655" s="520" t="s">
        <v>12</v>
      </c>
      <c r="B2655" s="286" t="s">
        <v>16</v>
      </c>
      <c r="C2655" s="546"/>
      <c r="D2655" s="546"/>
      <c r="E2655" s="543"/>
      <c r="F2655" s="543"/>
      <c r="G2655" s="273" t="s">
        <v>2182</v>
      </c>
      <c r="H2655" s="317" t="s">
        <v>2180</v>
      </c>
      <c r="I2655" s="317" t="s">
        <v>2180</v>
      </c>
      <c r="J2655" s="270">
        <v>1</v>
      </c>
      <c r="K2655" s="276">
        <v>44805</v>
      </c>
      <c r="L2655" s="276">
        <v>46203</v>
      </c>
      <c r="M2655" s="269">
        <f t="shared" si="106"/>
        <v>199.71428571428572</v>
      </c>
      <c r="N2655" s="300">
        <v>0.84440000000000004</v>
      </c>
      <c r="O2655" s="317" t="s">
        <v>2183</v>
      </c>
      <c r="P2655" s="304">
        <f t="shared" si="108"/>
        <v>0.84440000000000004</v>
      </c>
      <c r="Q2655" s="278" t="str" cm="1">
        <f t="array" aca="1" ref="Q2655" ca="1">IF(ISNUMBER(P2655),IF(P2655=100%,"CUMPLIDA",IF(AND(ISNUMBER(L2655),ISNUMBER(INDIRECT("FECHA_"&amp;$B2655,1))), IF(L2655&lt;=INDIRECT("FECHA_"&amp;$B2655,1),"INCUMPLIDA","PROCESO"), "VERIFICAR FECHA")),"SIN VALOR AVANCE")</f>
        <v>PROCESO</v>
      </c>
    </row>
    <row r="2656" spans="1:17" ht="60.75">
      <c r="A2656" s="520" t="s">
        <v>12</v>
      </c>
      <c r="B2656" s="286" t="s">
        <v>16</v>
      </c>
      <c r="C2656" s="546"/>
      <c r="D2656" s="546"/>
      <c r="E2656" s="543"/>
      <c r="F2656" s="543"/>
      <c r="G2656" s="273" t="s">
        <v>2184</v>
      </c>
      <c r="H2656" s="317" t="s">
        <v>2185</v>
      </c>
      <c r="I2656" s="317" t="s">
        <v>793</v>
      </c>
      <c r="J2656" s="270">
        <v>1</v>
      </c>
      <c r="K2656" s="276">
        <v>44805</v>
      </c>
      <c r="L2656" s="276">
        <v>45169</v>
      </c>
      <c r="M2656" s="269">
        <f t="shared" si="106"/>
        <v>52</v>
      </c>
      <c r="N2656" s="300">
        <v>1</v>
      </c>
      <c r="O2656" s="317" t="s">
        <v>2186</v>
      </c>
      <c r="P2656" s="304">
        <f t="shared" si="108"/>
        <v>1</v>
      </c>
      <c r="Q2656" s="278" t="str" cm="1">
        <f t="array" aca="1" ref="Q2656" ca="1">IF(ISNUMBER(P2656),IF(P2656=100%,"CUMPLIDA",IF(AND(ISNUMBER(L2656),ISNUMBER(INDIRECT("FECHA_"&amp;$B2656,1))), IF(L2656&lt;=INDIRECT("FECHA_"&amp;$B2656,1),"INCUMPLIDA","PROCESO"), "VERIFICAR FECHA")),"SIN VALOR AVANCE")</f>
        <v>CUMPLIDA</v>
      </c>
    </row>
    <row r="2657" spans="1:17" ht="195.75">
      <c r="A2657" s="520" t="s">
        <v>12</v>
      </c>
      <c r="B2657" s="286" t="s">
        <v>16</v>
      </c>
      <c r="C2657" s="546" t="s">
        <v>2187</v>
      </c>
      <c r="D2657" s="546" t="s">
        <v>2188</v>
      </c>
      <c r="E2657" s="534" t="s">
        <v>2189</v>
      </c>
      <c r="F2657" s="534" t="s">
        <v>2190</v>
      </c>
      <c r="G2657" s="273" t="s">
        <v>2191</v>
      </c>
      <c r="H2657" s="317" t="s">
        <v>2191</v>
      </c>
      <c r="I2657" s="317" t="s">
        <v>2192</v>
      </c>
      <c r="J2657" s="270">
        <v>2</v>
      </c>
      <c r="K2657" s="276">
        <v>45139</v>
      </c>
      <c r="L2657" s="276">
        <v>45200</v>
      </c>
      <c r="M2657" s="269">
        <f t="shared" si="106"/>
        <v>8.7142857142857135</v>
      </c>
      <c r="N2657" s="300">
        <v>2</v>
      </c>
      <c r="O2657" s="266" t="s">
        <v>2193</v>
      </c>
      <c r="P2657" s="304">
        <f t="shared" si="108"/>
        <v>1</v>
      </c>
      <c r="Q2657" s="278" t="str" cm="1">
        <f t="array" aca="1" ref="Q2657" ca="1">IF(ISNUMBER(P2657),IF(P2657=100%,"CUMPLIDA",IF(AND(ISNUMBER(L2657),ISNUMBER(INDIRECT("FECHA_"&amp;$B2657,1))), IF(L2657&lt;=INDIRECT("FECHA_"&amp;$B2657,1),"INCUMPLIDA","PROCESO"), "VERIFICAR FECHA")),"SIN VALOR AVANCE")</f>
        <v>CUMPLIDA</v>
      </c>
    </row>
    <row r="2658" spans="1:17" ht="270">
      <c r="A2658" s="520" t="s">
        <v>12</v>
      </c>
      <c r="B2658" s="286" t="s">
        <v>16</v>
      </c>
      <c r="C2658" s="546"/>
      <c r="D2658" s="546"/>
      <c r="E2658" s="534"/>
      <c r="F2658" s="534"/>
      <c r="G2658" s="273" t="s">
        <v>2194</v>
      </c>
      <c r="H2658" s="317" t="s">
        <v>2194</v>
      </c>
      <c r="I2658" s="317" t="s">
        <v>2195</v>
      </c>
      <c r="J2658" s="270">
        <v>3</v>
      </c>
      <c r="K2658" s="276">
        <v>45139</v>
      </c>
      <c r="L2658" s="276">
        <v>45351</v>
      </c>
      <c r="M2658" s="269">
        <f t="shared" ref="M2658:M2721" si="109">(L2658-K2658)/7</f>
        <v>30.285714285714285</v>
      </c>
      <c r="N2658" s="300">
        <v>3</v>
      </c>
      <c r="O2658" s="266" t="s">
        <v>2196</v>
      </c>
      <c r="P2658" s="304">
        <f t="shared" si="108"/>
        <v>1</v>
      </c>
      <c r="Q2658" s="278" t="str" cm="1">
        <f t="array" aca="1" ref="Q2658" ca="1">IF(ISNUMBER(P2658),IF(P2658=100%,"CUMPLIDA",IF(AND(ISNUMBER(L2658),ISNUMBER(INDIRECT("FECHA_"&amp;$B2658,1))), IF(L2658&lt;=INDIRECT("FECHA_"&amp;$B2658,1),"INCUMPLIDA","PROCESO"), "VERIFICAR FECHA")),"SIN VALOR AVANCE")</f>
        <v>CUMPLIDA</v>
      </c>
    </row>
    <row r="2659" spans="1:17" ht="180">
      <c r="A2659" s="520" t="s">
        <v>12</v>
      </c>
      <c r="B2659" s="286" t="s">
        <v>16</v>
      </c>
      <c r="C2659" s="546"/>
      <c r="D2659" s="546"/>
      <c r="E2659" s="534"/>
      <c r="F2659" s="534"/>
      <c r="G2659" s="273" t="s">
        <v>2197</v>
      </c>
      <c r="H2659" s="317" t="s">
        <v>2197</v>
      </c>
      <c r="I2659" s="317" t="s">
        <v>2198</v>
      </c>
      <c r="J2659" s="270">
        <v>2</v>
      </c>
      <c r="K2659" s="276">
        <v>45139</v>
      </c>
      <c r="L2659" s="276">
        <v>45200</v>
      </c>
      <c r="M2659" s="269">
        <f t="shared" si="109"/>
        <v>8.7142857142857135</v>
      </c>
      <c r="N2659" s="300">
        <v>2</v>
      </c>
      <c r="O2659" s="266" t="s">
        <v>2199</v>
      </c>
      <c r="P2659" s="304">
        <f t="shared" si="108"/>
        <v>1</v>
      </c>
      <c r="Q2659" s="278" t="str" cm="1">
        <f t="array" aca="1" ref="Q2659" ca="1">IF(ISNUMBER(P2659),IF(P2659=100%,"CUMPLIDA",IF(AND(ISNUMBER(L2659),ISNUMBER(INDIRECT("FECHA_"&amp;$B2659,1))), IF(L2659&lt;=INDIRECT("FECHA_"&amp;$B2659,1),"INCUMPLIDA","PROCESO"), "VERIFICAR FECHA")),"SIN VALOR AVANCE")</f>
        <v>CUMPLIDA</v>
      </c>
    </row>
    <row r="2660" spans="1:17" ht="270">
      <c r="A2660" s="520" t="s">
        <v>12</v>
      </c>
      <c r="B2660" s="286" t="s">
        <v>16</v>
      </c>
      <c r="C2660" s="546"/>
      <c r="D2660" s="546"/>
      <c r="E2660" s="534"/>
      <c r="F2660" s="534"/>
      <c r="G2660" s="273" t="s">
        <v>2200</v>
      </c>
      <c r="H2660" s="317" t="s">
        <v>2200</v>
      </c>
      <c r="I2660" s="317" t="s">
        <v>2195</v>
      </c>
      <c r="J2660" s="270">
        <v>5</v>
      </c>
      <c r="K2660" s="276">
        <v>45139</v>
      </c>
      <c r="L2660" s="276">
        <v>45322</v>
      </c>
      <c r="M2660" s="269">
        <f t="shared" si="109"/>
        <v>26.142857142857142</v>
      </c>
      <c r="N2660" s="300">
        <v>5</v>
      </c>
      <c r="O2660" s="266" t="s">
        <v>2201</v>
      </c>
      <c r="P2660" s="304">
        <f t="shared" si="108"/>
        <v>1</v>
      </c>
      <c r="Q2660" s="278" t="str" cm="1">
        <f t="array" aca="1" ref="Q2660" ca="1">IF(ISNUMBER(P2660),IF(P2660=100%,"CUMPLIDA",IF(AND(ISNUMBER(L2660),ISNUMBER(INDIRECT("FECHA_"&amp;$B2660,1))), IF(L2660&lt;=INDIRECT("FECHA_"&amp;$B2660,1),"INCUMPLIDA","PROCESO"), "VERIFICAR FECHA")),"SIN VALOR AVANCE")</f>
        <v>CUMPLIDA</v>
      </c>
    </row>
    <row r="2661" spans="1:17" ht="105.75">
      <c r="A2661" s="520" t="s">
        <v>12</v>
      </c>
      <c r="B2661" s="286" t="s">
        <v>16</v>
      </c>
      <c r="C2661" s="546"/>
      <c r="D2661" s="546"/>
      <c r="E2661" s="534"/>
      <c r="F2661" s="534"/>
      <c r="G2661" s="273" t="s">
        <v>2202</v>
      </c>
      <c r="H2661" s="317" t="s">
        <v>2202</v>
      </c>
      <c r="I2661" s="317" t="s">
        <v>2203</v>
      </c>
      <c r="J2661" s="270">
        <v>1</v>
      </c>
      <c r="K2661" s="276">
        <v>45139</v>
      </c>
      <c r="L2661" s="276">
        <v>45291</v>
      </c>
      <c r="M2661" s="269">
        <f t="shared" si="109"/>
        <v>21.714285714285715</v>
      </c>
      <c r="N2661" s="300">
        <v>1</v>
      </c>
      <c r="O2661" s="266" t="s">
        <v>2204</v>
      </c>
      <c r="P2661" s="304">
        <f t="shared" si="108"/>
        <v>1</v>
      </c>
      <c r="Q2661" s="278" t="str" cm="1">
        <f t="array" aca="1" ref="Q2661" ca="1">IF(ISNUMBER(P2661),IF(P2661=100%,"CUMPLIDA",IF(AND(ISNUMBER(L2661),ISNUMBER(INDIRECT("FECHA_"&amp;$B2661,1))), IF(L2661&lt;=INDIRECT("FECHA_"&amp;$B2661,1),"INCUMPLIDA","PROCESO"), "VERIFICAR FECHA")),"SIN VALOR AVANCE")</f>
        <v>CUMPLIDA</v>
      </c>
    </row>
    <row r="2662" spans="1:17" ht="105.75">
      <c r="A2662" s="520" t="s">
        <v>12</v>
      </c>
      <c r="B2662" s="286" t="s">
        <v>16</v>
      </c>
      <c r="C2662" s="546"/>
      <c r="D2662" s="546"/>
      <c r="E2662" s="534"/>
      <c r="F2662" s="534"/>
      <c r="G2662" s="273" t="s">
        <v>2205</v>
      </c>
      <c r="H2662" s="317" t="s">
        <v>2205</v>
      </c>
      <c r="I2662" s="317" t="s">
        <v>2206</v>
      </c>
      <c r="J2662" s="270">
        <v>1</v>
      </c>
      <c r="K2662" s="276">
        <v>45139</v>
      </c>
      <c r="L2662" s="276">
        <v>45290</v>
      </c>
      <c r="M2662" s="269">
        <f t="shared" si="109"/>
        <v>21.571428571428573</v>
      </c>
      <c r="N2662" s="300">
        <v>1</v>
      </c>
      <c r="O2662" s="266" t="s">
        <v>2204</v>
      </c>
      <c r="P2662" s="304">
        <f t="shared" si="108"/>
        <v>1</v>
      </c>
      <c r="Q2662" s="278" t="str" cm="1">
        <f t="array" aca="1" ref="Q2662" ca="1">IF(ISNUMBER(P2662),IF(P2662=100%,"CUMPLIDA",IF(AND(ISNUMBER(L2662),ISNUMBER(INDIRECT("FECHA_"&amp;$B2662,1))), IF(L2662&lt;=INDIRECT("FECHA_"&amp;$B2662,1),"INCUMPLIDA","PROCESO"), "VERIFICAR FECHA")),"SIN VALOR AVANCE")</f>
        <v>CUMPLIDA</v>
      </c>
    </row>
    <row r="2663" spans="1:17" ht="120">
      <c r="A2663" s="520" t="s">
        <v>12</v>
      </c>
      <c r="B2663" s="286" t="s">
        <v>16</v>
      </c>
      <c r="C2663" s="546"/>
      <c r="D2663" s="546"/>
      <c r="E2663" s="534"/>
      <c r="F2663" s="534"/>
      <c r="G2663" s="273" t="s">
        <v>2207</v>
      </c>
      <c r="H2663" s="317" t="s">
        <v>2207</v>
      </c>
      <c r="I2663" s="317" t="s">
        <v>2208</v>
      </c>
      <c r="J2663" s="270">
        <v>1</v>
      </c>
      <c r="K2663" s="276">
        <v>45139</v>
      </c>
      <c r="L2663" s="276">
        <v>45230</v>
      </c>
      <c r="M2663" s="269">
        <f t="shared" si="109"/>
        <v>13</v>
      </c>
      <c r="N2663" s="300">
        <v>1</v>
      </c>
      <c r="O2663" s="266" t="s">
        <v>2204</v>
      </c>
      <c r="P2663" s="304">
        <f t="shared" si="108"/>
        <v>1</v>
      </c>
      <c r="Q2663" s="278" t="str" cm="1">
        <f t="array" aca="1" ref="Q2663" ca="1">IF(ISNUMBER(P2663),IF(P2663=100%,"CUMPLIDA",IF(AND(ISNUMBER(L2663),ISNUMBER(INDIRECT("FECHA_"&amp;$B2663,1))), IF(L2663&lt;=INDIRECT("FECHA_"&amp;$B2663,1),"INCUMPLIDA","PROCESO"), "VERIFICAR FECHA")),"SIN VALOR AVANCE")</f>
        <v>CUMPLIDA</v>
      </c>
    </row>
    <row r="2664" spans="1:17" ht="105.75">
      <c r="A2664" s="520" t="s">
        <v>12</v>
      </c>
      <c r="B2664" s="286" t="s">
        <v>16</v>
      </c>
      <c r="C2664" s="546"/>
      <c r="D2664" s="546"/>
      <c r="E2664" s="534"/>
      <c r="F2664" s="534"/>
      <c r="G2664" s="273" t="s">
        <v>2209</v>
      </c>
      <c r="H2664" s="317" t="s">
        <v>2209</v>
      </c>
      <c r="I2664" s="317" t="s">
        <v>2210</v>
      </c>
      <c r="J2664" s="270">
        <v>1</v>
      </c>
      <c r="K2664" s="276">
        <v>45139</v>
      </c>
      <c r="L2664" s="330">
        <v>46022</v>
      </c>
      <c r="M2664" s="269">
        <f t="shared" si="109"/>
        <v>126.14285714285714</v>
      </c>
      <c r="N2664" s="300">
        <v>0.98</v>
      </c>
      <c r="O2664" s="266" t="s">
        <v>2204</v>
      </c>
      <c r="P2664" s="304">
        <f t="shared" si="108"/>
        <v>0.98</v>
      </c>
      <c r="Q2664" s="278" t="str" cm="1">
        <f t="array" aca="1" ref="Q2664" ca="1">IF(ISNUMBER(P2664),IF(P2664=100%,"CUMPLIDA",IF(AND(ISNUMBER(L2664),ISNUMBER(INDIRECT("FECHA_"&amp;$B2664,1))), IF(L2664&lt;=INDIRECT("FECHA_"&amp;$B2664,1),"INCUMPLIDA","PROCESO"), "VERIFICAR FECHA")),"SIN VALOR AVANCE")</f>
        <v>PROCESO</v>
      </c>
    </row>
    <row r="2665" spans="1:17" ht="330.75">
      <c r="A2665" s="520" t="s">
        <v>12</v>
      </c>
      <c r="B2665" s="286" t="s">
        <v>16</v>
      </c>
      <c r="C2665" s="546" t="s">
        <v>2211</v>
      </c>
      <c r="D2665" s="546" t="s">
        <v>2188</v>
      </c>
      <c r="E2665" s="534" t="s">
        <v>2212</v>
      </c>
      <c r="F2665" s="534" t="s">
        <v>2213</v>
      </c>
      <c r="G2665" s="273" t="s">
        <v>2214</v>
      </c>
      <c r="H2665" s="317" t="s">
        <v>2214</v>
      </c>
      <c r="I2665" s="317" t="s">
        <v>2215</v>
      </c>
      <c r="J2665" s="270">
        <v>2</v>
      </c>
      <c r="K2665" s="303">
        <v>45179</v>
      </c>
      <c r="L2665" s="276">
        <v>45361</v>
      </c>
      <c r="M2665" s="269">
        <f t="shared" si="109"/>
        <v>26</v>
      </c>
      <c r="N2665" s="300">
        <v>2</v>
      </c>
      <c r="O2665" s="317" t="s">
        <v>2216</v>
      </c>
      <c r="P2665" s="304">
        <f t="shared" si="108"/>
        <v>1</v>
      </c>
      <c r="Q2665" s="278" t="str" cm="1">
        <f t="array" aca="1" ref="Q2665" ca="1">IF(ISNUMBER(P2665),IF(P2665=100%,"CUMPLIDA",IF(AND(ISNUMBER(L2665),ISNUMBER(INDIRECT("FECHA_"&amp;$B2665,1))), IF(L2665&lt;=INDIRECT("FECHA_"&amp;$B2665,1),"INCUMPLIDA","PROCESO"), "VERIFICAR FECHA")),"SIN VALOR AVANCE")</f>
        <v>CUMPLIDA</v>
      </c>
    </row>
    <row r="2666" spans="1:17" ht="180.75">
      <c r="A2666" s="520" t="s">
        <v>12</v>
      </c>
      <c r="B2666" s="286" t="s">
        <v>16</v>
      </c>
      <c r="C2666" s="546"/>
      <c r="D2666" s="546"/>
      <c r="E2666" s="534"/>
      <c r="F2666" s="534"/>
      <c r="G2666" s="273" t="s">
        <v>2217</v>
      </c>
      <c r="H2666" s="317" t="s">
        <v>2217</v>
      </c>
      <c r="I2666" s="317" t="s">
        <v>2218</v>
      </c>
      <c r="J2666" s="270">
        <v>12</v>
      </c>
      <c r="K2666" s="303">
        <v>45170</v>
      </c>
      <c r="L2666" s="276">
        <v>45382</v>
      </c>
      <c r="M2666" s="269">
        <f t="shared" si="109"/>
        <v>30.285714285714285</v>
      </c>
      <c r="N2666" s="300">
        <v>12</v>
      </c>
      <c r="O2666" s="317" t="s">
        <v>2219</v>
      </c>
      <c r="P2666" s="304">
        <f t="shared" si="108"/>
        <v>1</v>
      </c>
      <c r="Q2666" s="278" t="str" cm="1">
        <f t="array" aca="1" ref="Q2666" ca="1">IF(ISNUMBER(P2666),IF(P2666=100%,"CUMPLIDA",IF(AND(ISNUMBER(L2666),ISNUMBER(INDIRECT("FECHA_"&amp;$B2666,1))), IF(L2666&lt;=INDIRECT("FECHA_"&amp;$B2666,1),"INCUMPLIDA","PROCESO"), "VERIFICAR FECHA")),"SIN VALOR AVANCE")</f>
        <v>CUMPLIDA</v>
      </c>
    </row>
    <row r="2667" spans="1:17" ht="120.75">
      <c r="A2667" s="520" t="s">
        <v>12</v>
      </c>
      <c r="B2667" s="286" t="s">
        <v>16</v>
      </c>
      <c r="C2667" s="546"/>
      <c r="D2667" s="546"/>
      <c r="E2667" s="534"/>
      <c r="F2667" s="534"/>
      <c r="G2667" s="273" t="s">
        <v>2220</v>
      </c>
      <c r="H2667" s="317" t="s">
        <v>2220</v>
      </c>
      <c r="I2667" s="317" t="s">
        <v>2221</v>
      </c>
      <c r="J2667" s="270">
        <v>1</v>
      </c>
      <c r="K2667" s="303">
        <v>45139</v>
      </c>
      <c r="L2667" s="276">
        <v>45351</v>
      </c>
      <c r="M2667" s="269">
        <f t="shared" si="109"/>
        <v>30.285714285714285</v>
      </c>
      <c r="N2667" s="300">
        <v>1</v>
      </c>
      <c r="O2667" s="317" t="s">
        <v>2222</v>
      </c>
      <c r="P2667" s="304">
        <f t="shared" si="108"/>
        <v>1</v>
      </c>
      <c r="Q2667" s="278" t="str" cm="1">
        <f t="array" aca="1" ref="Q2667" ca="1">IF(ISNUMBER(P2667),IF(P2667=100%,"CUMPLIDA",IF(AND(ISNUMBER(L2667),ISNUMBER(INDIRECT("FECHA_"&amp;$B2667,1))), IF(L2667&lt;=INDIRECT("FECHA_"&amp;$B2667,1),"INCUMPLIDA","PROCESO"), "VERIFICAR FECHA")),"SIN VALOR AVANCE")</f>
        <v>CUMPLIDA</v>
      </c>
    </row>
    <row r="2668" spans="1:17" ht="105.75">
      <c r="A2668" s="520" t="s">
        <v>12</v>
      </c>
      <c r="B2668" s="286" t="s">
        <v>16</v>
      </c>
      <c r="C2668" s="546"/>
      <c r="D2668" s="546"/>
      <c r="E2668" s="534"/>
      <c r="F2668" s="534"/>
      <c r="G2668" s="273" t="s">
        <v>2223</v>
      </c>
      <c r="H2668" s="317" t="s">
        <v>2223</v>
      </c>
      <c r="I2668" s="317" t="s">
        <v>2221</v>
      </c>
      <c r="J2668" s="270">
        <v>1</v>
      </c>
      <c r="K2668" s="303">
        <v>45139</v>
      </c>
      <c r="L2668" s="276">
        <v>45351</v>
      </c>
      <c r="M2668" s="269">
        <f t="shared" si="109"/>
        <v>30.285714285714285</v>
      </c>
      <c r="N2668" s="300">
        <v>1</v>
      </c>
      <c r="O2668" s="317" t="s">
        <v>2224</v>
      </c>
      <c r="P2668" s="304">
        <f t="shared" si="108"/>
        <v>1</v>
      </c>
      <c r="Q2668" s="278" t="str" cm="1">
        <f t="array" aca="1" ref="Q2668" ca="1">IF(ISNUMBER(P2668),IF(P2668=100%,"CUMPLIDA",IF(AND(ISNUMBER(L2668),ISNUMBER(INDIRECT("FECHA_"&amp;$B2668,1))), IF(L2668&lt;=INDIRECT("FECHA_"&amp;$B2668,1),"INCUMPLIDA","PROCESO"), "VERIFICAR FECHA")),"SIN VALOR AVANCE")</f>
        <v>CUMPLIDA</v>
      </c>
    </row>
    <row r="2669" spans="1:17" ht="135">
      <c r="A2669" s="520" t="s">
        <v>12</v>
      </c>
      <c r="B2669" s="286" t="s">
        <v>16</v>
      </c>
      <c r="C2669" s="546"/>
      <c r="D2669" s="546"/>
      <c r="E2669" s="534"/>
      <c r="F2669" s="534"/>
      <c r="G2669" s="273" t="s">
        <v>2225</v>
      </c>
      <c r="H2669" s="317" t="s">
        <v>2225</v>
      </c>
      <c r="I2669" s="317" t="s">
        <v>2226</v>
      </c>
      <c r="J2669" s="270">
        <v>6</v>
      </c>
      <c r="K2669" s="303">
        <v>45139</v>
      </c>
      <c r="L2669" s="276">
        <v>45351</v>
      </c>
      <c r="M2669" s="269">
        <f t="shared" si="109"/>
        <v>30.285714285714285</v>
      </c>
      <c r="N2669" s="300">
        <v>6</v>
      </c>
      <c r="O2669" s="317" t="s">
        <v>2224</v>
      </c>
      <c r="P2669" s="304">
        <f t="shared" si="108"/>
        <v>1</v>
      </c>
      <c r="Q2669" s="278" t="str" cm="1">
        <f t="array" aca="1" ref="Q2669" ca="1">IF(ISNUMBER(P2669),IF(P2669=100%,"CUMPLIDA",IF(AND(ISNUMBER(L2669),ISNUMBER(INDIRECT("FECHA_"&amp;$B2669,1))), IF(L2669&lt;=INDIRECT("FECHA_"&amp;$B2669,1),"INCUMPLIDA","PROCESO"), "VERIFICAR FECHA")),"SIN VALOR AVANCE")</f>
        <v>CUMPLIDA</v>
      </c>
    </row>
    <row r="2670" spans="1:17" ht="150">
      <c r="A2670" s="520" t="s">
        <v>12</v>
      </c>
      <c r="B2670" s="286" t="s">
        <v>16</v>
      </c>
      <c r="C2670" s="546"/>
      <c r="D2670" s="546"/>
      <c r="E2670" s="534"/>
      <c r="F2670" s="534"/>
      <c r="G2670" s="273" t="s">
        <v>2227</v>
      </c>
      <c r="H2670" s="317" t="s">
        <v>2227</v>
      </c>
      <c r="I2670" s="317" t="s">
        <v>2228</v>
      </c>
      <c r="J2670" s="270">
        <v>1</v>
      </c>
      <c r="K2670" s="303">
        <v>45170</v>
      </c>
      <c r="L2670" s="276">
        <v>45382</v>
      </c>
      <c r="M2670" s="269">
        <f t="shared" si="109"/>
        <v>30.285714285714285</v>
      </c>
      <c r="N2670" s="300">
        <v>1</v>
      </c>
      <c r="O2670" s="317" t="s">
        <v>2229</v>
      </c>
      <c r="P2670" s="304">
        <f t="shared" si="108"/>
        <v>1</v>
      </c>
      <c r="Q2670" s="278" t="str" cm="1">
        <f t="array" aca="1" ref="Q2670" ca="1">IF(ISNUMBER(P2670),IF(P2670=100%,"CUMPLIDA",IF(AND(ISNUMBER(L2670),ISNUMBER(INDIRECT("FECHA_"&amp;$B2670,1))), IF(L2670&lt;=INDIRECT("FECHA_"&amp;$B2670,1),"INCUMPLIDA","PROCESO"), "VERIFICAR FECHA")),"SIN VALOR AVANCE")</f>
        <v>CUMPLIDA</v>
      </c>
    </row>
    <row r="2671" spans="1:17" ht="180.75">
      <c r="A2671" s="520" t="s">
        <v>12</v>
      </c>
      <c r="B2671" s="286" t="s">
        <v>16</v>
      </c>
      <c r="C2671" s="546"/>
      <c r="D2671" s="546"/>
      <c r="E2671" s="534"/>
      <c r="F2671" s="534"/>
      <c r="G2671" s="273" t="s">
        <v>2230</v>
      </c>
      <c r="H2671" s="317" t="s">
        <v>2230</v>
      </c>
      <c r="I2671" s="317" t="s">
        <v>2231</v>
      </c>
      <c r="J2671" s="270">
        <v>6</v>
      </c>
      <c r="K2671" s="303">
        <v>45170</v>
      </c>
      <c r="L2671" s="276">
        <v>45382</v>
      </c>
      <c r="M2671" s="269">
        <f t="shared" si="109"/>
        <v>30.285714285714285</v>
      </c>
      <c r="N2671" s="300">
        <v>6</v>
      </c>
      <c r="O2671" s="317" t="s">
        <v>2232</v>
      </c>
      <c r="P2671" s="304">
        <f t="shared" si="108"/>
        <v>1</v>
      </c>
      <c r="Q2671" s="278" t="str" cm="1">
        <f t="array" aca="1" ref="Q2671" ca="1">IF(ISNUMBER(P2671),IF(P2671=100%,"CUMPLIDA",IF(AND(ISNUMBER(L2671),ISNUMBER(INDIRECT("FECHA_"&amp;$B2671,1))), IF(L2671&lt;=INDIRECT("FECHA_"&amp;$B2671,1),"INCUMPLIDA","PROCESO"), "VERIFICAR FECHA")),"SIN VALOR AVANCE")</f>
        <v>CUMPLIDA</v>
      </c>
    </row>
    <row r="2672" spans="1:17" ht="105.75">
      <c r="A2672" s="520" t="s">
        <v>12</v>
      </c>
      <c r="B2672" s="286" t="s">
        <v>16</v>
      </c>
      <c r="C2672" s="546"/>
      <c r="D2672" s="546"/>
      <c r="E2672" s="534"/>
      <c r="F2672" s="534"/>
      <c r="G2672" s="273" t="s">
        <v>2233</v>
      </c>
      <c r="H2672" s="317" t="s">
        <v>2233</v>
      </c>
      <c r="I2672" s="317" t="s">
        <v>2210</v>
      </c>
      <c r="J2672" s="270">
        <v>1</v>
      </c>
      <c r="K2672" s="303">
        <v>45139</v>
      </c>
      <c r="L2672" s="276">
        <v>46022</v>
      </c>
      <c r="M2672" s="269">
        <f t="shared" si="109"/>
        <v>126.14285714285714</v>
      </c>
      <c r="N2672" s="300">
        <v>0.98</v>
      </c>
      <c r="O2672" s="317" t="s">
        <v>2234</v>
      </c>
      <c r="P2672" s="304">
        <f t="shared" si="108"/>
        <v>0.98</v>
      </c>
      <c r="Q2672" s="278" t="str" cm="1">
        <f t="array" aca="1" ref="Q2672" ca="1">IF(ISNUMBER(P2672),IF(P2672=100%,"CUMPLIDA",IF(AND(ISNUMBER(L2672),ISNUMBER(INDIRECT("FECHA_"&amp;$B2672,1))), IF(L2672&lt;=INDIRECT("FECHA_"&amp;$B2672,1),"INCUMPLIDA","PROCESO"), "VERIFICAR FECHA")),"SIN VALOR AVANCE")</f>
        <v>PROCESO</v>
      </c>
    </row>
    <row r="2673" spans="1:17" ht="75.75">
      <c r="A2673" s="520" t="s">
        <v>12</v>
      </c>
      <c r="B2673" s="286" t="s">
        <v>16</v>
      </c>
      <c r="C2673" s="546" t="s">
        <v>2235</v>
      </c>
      <c r="D2673" s="546" t="s">
        <v>2236</v>
      </c>
      <c r="E2673" s="543" t="s">
        <v>2237</v>
      </c>
      <c r="F2673" s="543" t="s">
        <v>2238</v>
      </c>
      <c r="G2673" s="543" t="s">
        <v>2239</v>
      </c>
      <c r="H2673" s="275" t="s">
        <v>2239</v>
      </c>
      <c r="I2673" s="317" t="s">
        <v>2240</v>
      </c>
      <c r="J2673" s="270">
        <v>1</v>
      </c>
      <c r="K2673" s="303">
        <v>45690</v>
      </c>
      <c r="L2673" s="276">
        <v>46111</v>
      </c>
      <c r="M2673" s="269">
        <f t="shared" si="109"/>
        <v>60.142857142857146</v>
      </c>
      <c r="N2673" s="300">
        <v>0</v>
      </c>
      <c r="O2673" s="344" t="s">
        <v>2241</v>
      </c>
      <c r="P2673" s="304">
        <f t="shared" si="108"/>
        <v>0</v>
      </c>
      <c r="Q2673" s="278" t="str" cm="1">
        <f t="array" aca="1" ref="Q2673" ca="1">IF(ISNUMBER(P2673),IF(P2673=100%,"CUMPLIDA",IF(AND(ISNUMBER(L2673),ISNUMBER(INDIRECT("FECHA_"&amp;$B2673,1))), IF(L2673&lt;=INDIRECT("FECHA_"&amp;$B2673,1),"INCUMPLIDA","PROCESO"), "VERIFICAR FECHA")),"SIN VALOR AVANCE")</f>
        <v>PROCESO</v>
      </c>
    </row>
    <row r="2674" spans="1:17" ht="75.75">
      <c r="A2674" s="520" t="s">
        <v>12</v>
      </c>
      <c r="B2674" s="286" t="s">
        <v>16</v>
      </c>
      <c r="C2674" s="546"/>
      <c r="D2674" s="546"/>
      <c r="E2674" s="543"/>
      <c r="F2674" s="543"/>
      <c r="G2674" s="543"/>
      <c r="H2674" s="275" t="s">
        <v>2239</v>
      </c>
      <c r="I2674" s="317" t="s">
        <v>2242</v>
      </c>
      <c r="J2674" s="270">
        <v>1</v>
      </c>
      <c r="K2674" s="303">
        <v>45809</v>
      </c>
      <c r="L2674" s="276">
        <v>46142</v>
      </c>
      <c r="M2674" s="269">
        <f t="shared" si="109"/>
        <v>47.571428571428569</v>
      </c>
      <c r="N2674" s="300">
        <v>0</v>
      </c>
      <c r="O2674" s="344" t="s">
        <v>2241</v>
      </c>
      <c r="P2674" s="304">
        <v>0</v>
      </c>
      <c r="Q2674" s="278" t="str" cm="1">
        <f t="array" aca="1" ref="Q2674" ca="1">IF(ISNUMBER(P2674),IF(P2674=100%,"CUMPLIDA",IF(AND(ISNUMBER(L2674),ISNUMBER(INDIRECT("FECHA_"&amp;$B2674,1))), IF(L2674&lt;=INDIRECT("FECHA_"&amp;$B2674,1),"INCUMPLIDA","PROCESO"), "VERIFICAR FECHA")),"SIN VALOR AVANCE")</f>
        <v>PROCESO</v>
      </c>
    </row>
    <row r="2675" spans="1:17" ht="75.75">
      <c r="A2675" s="520" t="s">
        <v>12</v>
      </c>
      <c r="B2675" s="286" t="s">
        <v>16</v>
      </c>
      <c r="C2675" s="546"/>
      <c r="D2675" s="546"/>
      <c r="E2675" s="543"/>
      <c r="F2675" s="543"/>
      <c r="G2675" s="543"/>
      <c r="H2675" s="275" t="s">
        <v>2239</v>
      </c>
      <c r="I2675" s="317" t="s">
        <v>2243</v>
      </c>
      <c r="J2675" s="270">
        <v>1</v>
      </c>
      <c r="K2675" s="303">
        <v>46037</v>
      </c>
      <c r="L2675" s="276">
        <v>46172</v>
      </c>
      <c r="M2675" s="269">
        <f t="shared" si="109"/>
        <v>19.285714285714285</v>
      </c>
      <c r="N2675" s="300">
        <v>0</v>
      </c>
      <c r="O2675" s="344" t="s">
        <v>2241</v>
      </c>
      <c r="P2675" s="304">
        <v>0</v>
      </c>
      <c r="Q2675" s="278" t="str" cm="1">
        <f t="array" aca="1" ref="Q2675" ca="1">IF(ISNUMBER(P2675),IF(P2675=100%,"CUMPLIDA",IF(AND(ISNUMBER(L2675),ISNUMBER(INDIRECT("FECHA_"&amp;$B2675,1))), IF(L2675&lt;=INDIRECT("FECHA_"&amp;$B2675,1),"INCUMPLIDA","PROCESO"), "VERIFICAR FECHA")),"SIN VALOR AVANCE")</f>
        <v>PROCESO</v>
      </c>
    </row>
    <row r="2676" spans="1:17" ht="121.5">
      <c r="A2676" s="520" t="s">
        <v>12</v>
      </c>
      <c r="B2676" s="286" t="s">
        <v>16</v>
      </c>
      <c r="C2676" s="546"/>
      <c r="D2676" s="546"/>
      <c r="E2676" s="543"/>
      <c r="F2676" s="543"/>
      <c r="G2676" s="543"/>
      <c r="H2676" s="275" t="s">
        <v>2239</v>
      </c>
      <c r="I2676" s="275" t="s">
        <v>894</v>
      </c>
      <c r="J2676" s="270">
        <v>1</v>
      </c>
      <c r="K2676" s="303">
        <v>46142</v>
      </c>
      <c r="L2676" s="276">
        <v>46172</v>
      </c>
      <c r="M2676" s="269">
        <f t="shared" si="109"/>
        <v>4.2857142857142856</v>
      </c>
      <c r="N2676" s="300">
        <v>0</v>
      </c>
      <c r="O2676" s="317" t="s">
        <v>2244</v>
      </c>
      <c r="P2676" s="304">
        <v>0</v>
      </c>
      <c r="Q2676" s="278" t="str" cm="1">
        <f t="array" aca="1" ref="Q2676" ca="1">IF(ISNUMBER(P2676),IF(P2676=100%,"CUMPLIDA",IF(AND(ISNUMBER(L2676),ISNUMBER(INDIRECT("FECHA_"&amp;$B2676,1))), IF(L2676&lt;=INDIRECT("FECHA_"&amp;$B2676,1),"INCUMPLIDA","PROCESO"), "VERIFICAR FECHA")),"SIN VALOR AVANCE")</f>
        <v>PROCESO</v>
      </c>
    </row>
    <row r="2677" spans="1:17" ht="121.5">
      <c r="A2677" s="520" t="s">
        <v>12</v>
      </c>
      <c r="B2677" s="286" t="s">
        <v>16</v>
      </c>
      <c r="C2677" s="546"/>
      <c r="D2677" s="546"/>
      <c r="E2677" s="543"/>
      <c r="F2677" s="543"/>
      <c r="G2677" s="543"/>
      <c r="H2677" s="275" t="s">
        <v>2239</v>
      </c>
      <c r="I2677" s="275" t="s">
        <v>2245</v>
      </c>
      <c r="J2677" s="270">
        <v>1</v>
      </c>
      <c r="K2677" s="303">
        <v>46174</v>
      </c>
      <c r="L2677" s="276">
        <v>46204</v>
      </c>
      <c r="M2677" s="269">
        <f t="shared" si="109"/>
        <v>4.2857142857142856</v>
      </c>
      <c r="N2677" s="300">
        <v>0</v>
      </c>
      <c r="O2677" s="317" t="s">
        <v>2244</v>
      </c>
      <c r="P2677" s="304">
        <f t="shared" ref="P2677:P2728" si="110">N2677/J2677</f>
        <v>0</v>
      </c>
      <c r="Q2677" s="278" t="str" cm="1">
        <f t="array" aca="1" ref="Q2677" ca="1">IF(ISNUMBER(P2677),IF(P2677=100%,"CUMPLIDA",IF(AND(ISNUMBER(L2677),ISNUMBER(INDIRECT("FECHA_"&amp;$B2677,1))), IF(L2677&lt;=INDIRECT("FECHA_"&amp;$B2677,1),"INCUMPLIDA","PROCESO"), "VERIFICAR FECHA")),"SIN VALOR AVANCE")</f>
        <v>PROCESO</v>
      </c>
    </row>
    <row r="2678" spans="1:17" ht="121.5">
      <c r="A2678" s="520" t="s">
        <v>12</v>
      </c>
      <c r="B2678" s="286" t="s">
        <v>16</v>
      </c>
      <c r="C2678" s="546"/>
      <c r="D2678" s="546"/>
      <c r="E2678" s="543"/>
      <c r="F2678" s="543"/>
      <c r="G2678" s="543"/>
      <c r="H2678" s="275" t="s">
        <v>2239</v>
      </c>
      <c r="I2678" s="275" t="s">
        <v>2246</v>
      </c>
      <c r="J2678" s="270">
        <v>2</v>
      </c>
      <c r="K2678" s="303">
        <v>46211</v>
      </c>
      <c r="L2678" s="276">
        <v>47057</v>
      </c>
      <c r="M2678" s="269">
        <f t="shared" si="109"/>
        <v>120.85714285714286</v>
      </c>
      <c r="N2678" s="300">
        <v>0</v>
      </c>
      <c r="O2678" s="317" t="s">
        <v>2244</v>
      </c>
      <c r="P2678" s="304">
        <f t="shared" si="110"/>
        <v>0</v>
      </c>
      <c r="Q2678" s="278" t="str" cm="1">
        <f t="array" aca="1" ref="Q2678" ca="1">IF(ISNUMBER(P2678),IF(P2678=100%,"CUMPLIDA",IF(AND(ISNUMBER(L2678),ISNUMBER(INDIRECT("FECHA_"&amp;$B2678,1))), IF(L2678&lt;=INDIRECT("FECHA_"&amp;$B2678,1),"INCUMPLIDA","PROCESO"), "VERIFICAR FECHA")),"SIN VALOR AVANCE")</f>
        <v>PROCESO</v>
      </c>
    </row>
    <row r="2679" spans="1:17" ht="121.5">
      <c r="A2679" s="520" t="s">
        <v>12</v>
      </c>
      <c r="B2679" s="286" t="s">
        <v>16</v>
      </c>
      <c r="C2679" s="546"/>
      <c r="D2679" s="546"/>
      <c r="E2679" s="543"/>
      <c r="F2679" s="543"/>
      <c r="G2679" s="543"/>
      <c r="H2679" s="275" t="s">
        <v>2239</v>
      </c>
      <c r="I2679" s="275" t="s">
        <v>2247</v>
      </c>
      <c r="J2679" s="270">
        <v>3</v>
      </c>
      <c r="K2679" s="303">
        <v>46945</v>
      </c>
      <c r="L2679" s="276">
        <v>47043</v>
      </c>
      <c r="M2679" s="269">
        <f t="shared" si="109"/>
        <v>14</v>
      </c>
      <c r="N2679" s="300">
        <v>0</v>
      </c>
      <c r="O2679" s="317" t="s">
        <v>2244</v>
      </c>
      <c r="P2679" s="304">
        <f t="shared" si="110"/>
        <v>0</v>
      </c>
      <c r="Q2679" s="278" t="str" cm="1">
        <f t="array" aca="1" ref="Q2679" ca="1">IF(ISNUMBER(P2679),IF(P2679=100%,"CUMPLIDA",IF(AND(ISNUMBER(L2679),ISNUMBER(INDIRECT("FECHA_"&amp;$B2679,1))), IF(L2679&lt;=INDIRECT("FECHA_"&amp;$B2679,1),"INCUMPLIDA","PROCESO"), "VERIFICAR FECHA")),"SIN VALOR AVANCE")</f>
        <v>PROCESO</v>
      </c>
    </row>
    <row r="2680" spans="1:17" ht="120.75">
      <c r="A2680" s="520" t="s">
        <v>12</v>
      </c>
      <c r="B2680" s="286" t="s">
        <v>16</v>
      </c>
      <c r="C2680" s="546"/>
      <c r="D2680" s="546"/>
      <c r="E2680" s="543"/>
      <c r="F2680" s="543"/>
      <c r="G2680" s="543"/>
      <c r="H2680" s="275" t="s">
        <v>2239</v>
      </c>
      <c r="I2680" s="317" t="s">
        <v>2248</v>
      </c>
      <c r="J2680" s="270">
        <v>2</v>
      </c>
      <c r="K2680" s="303">
        <v>45492</v>
      </c>
      <c r="L2680" s="289">
        <v>45522</v>
      </c>
      <c r="M2680" s="269">
        <f t="shared" si="109"/>
        <v>4.2857142857142856</v>
      </c>
      <c r="N2680" s="300">
        <v>2</v>
      </c>
      <c r="O2680" s="317" t="s">
        <v>2249</v>
      </c>
      <c r="P2680" s="304">
        <f t="shared" si="110"/>
        <v>1</v>
      </c>
      <c r="Q2680" s="278" t="str" cm="1">
        <f t="array" aca="1" ref="Q2680" ca="1">IF(ISNUMBER(P2680),IF(P2680=100%,"CUMPLIDA",IF(AND(ISNUMBER(L2680),ISNUMBER(INDIRECT("FECHA_"&amp;$B2680,1))), IF(L2680&lt;=INDIRECT("FECHA_"&amp;$B2680,1),"INCUMPLIDA","PROCESO"), "VERIFICAR FECHA")),"SIN VALOR AVANCE")</f>
        <v>CUMPLIDA</v>
      </c>
    </row>
    <row r="2681" spans="1:17" ht="60.75">
      <c r="A2681" s="520" t="s">
        <v>12</v>
      </c>
      <c r="B2681" s="286" t="s">
        <v>16</v>
      </c>
      <c r="C2681" s="546"/>
      <c r="D2681" s="546"/>
      <c r="E2681" s="543"/>
      <c r="F2681" s="543"/>
      <c r="G2681" s="543"/>
      <c r="H2681" s="275" t="s">
        <v>2239</v>
      </c>
      <c r="I2681" s="317" t="s">
        <v>2250</v>
      </c>
      <c r="J2681" s="270">
        <v>1</v>
      </c>
      <c r="K2681" s="303">
        <v>45492</v>
      </c>
      <c r="L2681" s="289">
        <v>45522</v>
      </c>
      <c r="M2681" s="269">
        <f t="shared" si="109"/>
        <v>4.2857142857142856</v>
      </c>
      <c r="N2681" s="300">
        <v>1</v>
      </c>
      <c r="O2681" s="317" t="s">
        <v>2251</v>
      </c>
      <c r="P2681" s="304">
        <f t="shared" si="110"/>
        <v>1</v>
      </c>
      <c r="Q2681" s="278" t="str" cm="1">
        <f t="array" aca="1" ref="Q2681" ca="1">IF(ISNUMBER(P2681),IF(P2681=100%,"CUMPLIDA",IF(AND(ISNUMBER(L2681),ISNUMBER(INDIRECT("FECHA_"&amp;$B2681,1))), IF(L2681&lt;=INDIRECT("FECHA_"&amp;$B2681,1),"INCUMPLIDA","PROCESO"), "VERIFICAR FECHA")),"SIN VALOR AVANCE")</f>
        <v>CUMPLIDA</v>
      </c>
    </row>
    <row r="2682" spans="1:17" ht="165">
      <c r="A2682" s="520" t="s">
        <v>12</v>
      </c>
      <c r="B2682" s="286" t="s">
        <v>16</v>
      </c>
      <c r="C2682" s="546" t="s">
        <v>2252</v>
      </c>
      <c r="D2682" s="546" t="s">
        <v>2253</v>
      </c>
      <c r="E2682" s="547" t="s">
        <v>2254</v>
      </c>
      <c r="F2682" s="534" t="s">
        <v>2255</v>
      </c>
      <c r="G2682" s="274" t="s">
        <v>2256</v>
      </c>
      <c r="H2682" s="266" t="s">
        <v>2257</v>
      </c>
      <c r="I2682" s="266" t="s">
        <v>2257</v>
      </c>
      <c r="J2682" s="270">
        <v>1</v>
      </c>
      <c r="K2682" s="303">
        <v>45641</v>
      </c>
      <c r="L2682" s="303">
        <v>45716</v>
      </c>
      <c r="M2682" s="269">
        <f t="shared" si="109"/>
        <v>10.714285714285714</v>
      </c>
      <c r="N2682" s="300">
        <v>1</v>
      </c>
      <c r="O2682" s="317" t="s">
        <v>2258</v>
      </c>
      <c r="P2682" s="304">
        <f t="shared" si="110"/>
        <v>1</v>
      </c>
      <c r="Q2682" s="278" t="str" cm="1">
        <f t="array" aca="1" ref="Q2682" ca="1">IF(ISNUMBER(P2682),IF(P2682=100%,"CUMPLIDA",IF(AND(ISNUMBER(L2682),ISNUMBER(INDIRECT("FECHA_"&amp;$B2682,1))), IF(L2682&lt;=INDIRECT("FECHA_"&amp;$B2682,1),"INCUMPLIDA","PROCESO"), "VERIFICAR FECHA")),"SIN VALOR AVANCE")</f>
        <v>CUMPLIDA</v>
      </c>
    </row>
    <row r="2683" spans="1:17" ht="90">
      <c r="A2683" s="520" t="s">
        <v>12</v>
      </c>
      <c r="B2683" s="286" t="s">
        <v>16</v>
      </c>
      <c r="C2683" s="546"/>
      <c r="D2683" s="546"/>
      <c r="E2683" s="547"/>
      <c r="F2683" s="534"/>
      <c r="G2683" s="274" t="s">
        <v>2259</v>
      </c>
      <c r="H2683" s="266" t="s">
        <v>2260</v>
      </c>
      <c r="I2683" s="266" t="s">
        <v>2260</v>
      </c>
      <c r="J2683" s="270">
        <v>8</v>
      </c>
      <c r="K2683" s="303">
        <v>45747</v>
      </c>
      <c r="L2683" s="303">
        <v>45991</v>
      </c>
      <c r="M2683" s="269">
        <f t="shared" si="109"/>
        <v>34.857142857142854</v>
      </c>
      <c r="N2683" s="300">
        <v>3</v>
      </c>
      <c r="O2683" s="317" t="s">
        <v>2258</v>
      </c>
      <c r="P2683" s="304">
        <f t="shared" si="110"/>
        <v>0.375</v>
      </c>
      <c r="Q2683" s="278" t="str" cm="1">
        <f t="array" aca="1" ref="Q2683" ca="1">IF(ISNUMBER(P2683),IF(P2683=100%,"CUMPLIDA",IF(AND(ISNUMBER(L2683),ISNUMBER(INDIRECT("FECHA_"&amp;$B2683,1))), IF(L2683&lt;=INDIRECT("FECHA_"&amp;$B2683,1),"INCUMPLIDA","PROCESO"), "VERIFICAR FECHA")),"SIN VALOR AVANCE")</f>
        <v>PROCESO</v>
      </c>
    </row>
    <row r="2684" spans="1:17" ht="90">
      <c r="A2684" s="520" t="s">
        <v>12</v>
      </c>
      <c r="B2684" s="286" t="s">
        <v>16</v>
      </c>
      <c r="C2684" s="546"/>
      <c r="D2684" s="546"/>
      <c r="E2684" s="547"/>
      <c r="F2684" s="534"/>
      <c r="G2684" s="274" t="s">
        <v>2261</v>
      </c>
      <c r="H2684" s="266" t="s">
        <v>2262</v>
      </c>
      <c r="I2684" s="266" t="s">
        <v>2262</v>
      </c>
      <c r="J2684" s="270">
        <v>2</v>
      </c>
      <c r="K2684" s="303">
        <v>45748</v>
      </c>
      <c r="L2684" s="303">
        <v>45900</v>
      </c>
      <c r="M2684" s="269">
        <f t="shared" si="109"/>
        <v>21.714285714285715</v>
      </c>
      <c r="N2684" s="300">
        <v>0</v>
      </c>
      <c r="O2684" s="317" t="s">
        <v>2258</v>
      </c>
      <c r="P2684" s="304">
        <f t="shared" si="110"/>
        <v>0</v>
      </c>
      <c r="Q2684" s="278" t="str" cm="1">
        <f t="array" aca="1" ref="Q2684" ca="1">IF(ISNUMBER(P2684),IF(P2684=100%,"CUMPLIDA",IF(AND(ISNUMBER(L2684),ISNUMBER(INDIRECT("FECHA_"&amp;$B2684,1))), IF(L2684&lt;=INDIRECT("FECHA_"&amp;$B2684,1),"INCUMPLIDA","PROCESO"), "VERIFICAR FECHA")),"SIN VALOR AVANCE")</f>
        <v>PROCESO</v>
      </c>
    </row>
    <row r="2685" spans="1:17" ht="409.5">
      <c r="A2685" s="520" t="s">
        <v>12</v>
      </c>
      <c r="B2685" s="286" t="s">
        <v>16</v>
      </c>
      <c r="C2685" s="272" t="s">
        <v>2252</v>
      </c>
      <c r="D2685" s="272" t="s">
        <v>2263</v>
      </c>
      <c r="E2685" s="331" t="s">
        <v>2264</v>
      </c>
      <c r="F2685" s="332" t="s">
        <v>2265</v>
      </c>
      <c r="G2685" s="273" t="s">
        <v>2266</v>
      </c>
      <c r="H2685" s="317" t="s">
        <v>2260</v>
      </c>
      <c r="I2685" s="317" t="s">
        <v>2260</v>
      </c>
      <c r="J2685" s="270">
        <v>10</v>
      </c>
      <c r="K2685" s="303">
        <v>45689</v>
      </c>
      <c r="L2685" s="303">
        <v>45991</v>
      </c>
      <c r="M2685" s="269">
        <f t="shared" si="109"/>
        <v>43.142857142857146</v>
      </c>
      <c r="N2685" s="300">
        <v>5</v>
      </c>
      <c r="O2685" s="317" t="s">
        <v>2267</v>
      </c>
      <c r="P2685" s="304">
        <f t="shared" si="110"/>
        <v>0.5</v>
      </c>
      <c r="Q2685" s="278" t="str" cm="1">
        <f t="array" aca="1" ref="Q2685" ca="1">IF(ISNUMBER(P2685),IF(P2685=100%,"CUMPLIDA",IF(AND(ISNUMBER(L2685),ISNUMBER(INDIRECT("FECHA_"&amp;$B2685,1))), IF(L2685&lt;=INDIRECT("FECHA_"&amp;$B2685,1),"INCUMPLIDA","PROCESO"), "VERIFICAR FECHA")),"SIN VALOR AVANCE")</f>
        <v>PROCESO</v>
      </c>
    </row>
    <row r="2686" spans="1:17" ht="180">
      <c r="A2686" s="520" t="s">
        <v>12</v>
      </c>
      <c r="B2686" s="286" t="s">
        <v>16</v>
      </c>
      <c r="C2686" s="546" t="s">
        <v>2252</v>
      </c>
      <c r="D2686" s="546" t="s">
        <v>2268</v>
      </c>
      <c r="E2686" s="534" t="s">
        <v>2269</v>
      </c>
      <c r="F2686" s="534" t="s">
        <v>2270</v>
      </c>
      <c r="G2686" s="273" t="s">
        <v>2271</v>
      </c>
      <c r="H2686" s="317" t="s">
        <v>2272</v>
      </c>
      <c r="I2686" s="317" t="s">
        <v>2272</v>
      </c>
      <c r="J2686" s="270">
        <v>1</v>
      </c>
      <c r="K2686" s="303">
        <v>45672</v>
      </c>
      <c r="L2686" s="303">
        <v>45747</v>
      </c>
      <c r="M2686" s="269">
        <f t="shared" si="109"/>
        <v>10.714285714285714</v>
      </c>
      <c r="N2686" s="300">
        <v>1</v>
      </c>
      <c r="O2686" s="317" t="s">
        <v>2258</v>
      </c>
      <c r="P2686" s="304">
        <f t="shared" si="110"/>
        <v>1</v>
      </c>
      <c r="Q2686" s="278" t="str" cm="1">
        <f t="array" aca="1" ref="Q2686" ca="1">IF(ISNUMBER(P2686),IF(P2686=100%,"CUMPLIDA",IF(AND(ISNUMBER(L2686),ISNUMBER(INDIRECT("FECHA_"&amp;$B2686,1))), IF(L2686&lt;=INDIRECT("FECHA_"&amp;$B2686,1),"INCUMPLIDA","PROCESO"), "VERIFICAR FECHA")),"SIN VALOR AVANCE")</f>
        <v>CUMPLIDA</v>
      </c>
    </row>
    <row r="2687" spans="1:17" ht="105">
      <c r="A2687" s="520" t="s">
        <v>12</v>
      </c>
      <c r="B2687" s="286" t="s">
        <v>16</v>
      </c>
      <c r="C2687" s="546"/>
      <c r="D2687" s="546"/>
      <c r="E2687" s="534"/>
      <c r="F2687" s="534"/>
      <c r="G2687" s="273" t="s">
        <v>2273</v>
      </c>
      <c r="H2687" s="317" t="s">
        <v>2274</v>
      </c>
      <c r="I2687" s="317" t="s">
        <v>2274</v>
      </c>
      <c r="J2687" s="270">
        <v>8</v>
      </c>
      <c r="K2687" s="303">
        <v>45748</v>
      </c>
      <c r="L2687" s="303">
        <v>45991</v>
      </c>
      <c r="M2687" s="269">
        <f t="shared" si="109"/>
        <v>34.714285714285715</v>
      </c>
      <c r="N2687" s="300">
        <v>2</v>
      </c>
      <c r="O2687" s="317" t="s">
        <v>2258</v>
      </c>
      <c r="P2687" s="304">
        <f t="shared" si="110"/>
        <v>0.25</v>
      </c>
      <c r="Q2687" s="278" t="str" cm="1">
        <f t="array" aca="1" ref="Q2687" ca="1">IF(ISNUMBER(P2687),IF(P2687=100%,"CUMPLIDA",IF(AND(ISNUMBER(L2687),ISNUMBER(INDIRECT("FECHA_"&amp;$B2687,1))), IF(L2687&lt;=INDIRECT("FECHA_"&amp;$B2687,1),"INCUMPLIDA","PROCESO"), "VERIFICAR FECHA")),"SIN VALOR AVANCE")</f>
        <v>PROCESO</v>
      </c>
    </row>
    <row r="2688" spans="1:17" ht="105">
      <c r="A2688" s="520" t="s">
        <v>12</v>
      </c>
      <c r="B2688" s="286" t="s">
        <v>16</v>
      </c>
      <c r="C2688" s="546"/>
      <c r="D2688" s="546"/>
      <c r="E2688" s="534"/>
      <c r="F2688" s="534"/>
      <c r="G2688" s="273" t="s">
        <v>2275</v>
      </c>
      <c r="H2688" s="317" t="s">
        <v>2276</v>
      </c>
      <c r="I2688" s="317" t="s">
        <v>2276</v>
      </c>
      <c r="J2688" s="270">
        <v>1</v>
      </c>
      <c r="K2688" s="303">
        <v>45659</v>
      </c>
      <c r="L2688" s="303">
        <v>45747</v>
      </c>
      <c r="M2688" s="269">
        <f t="shared" si="109"/>
        <v>12.571428571428571</v>
      </c>
      <c r="N2688" s="300">
        <v>1</v>
      </c>
      <c r="O2688" s="317" t="s">
        <v>2258</v>
      </c>
      <c r="P2688" s="304">
        <f t="shared" si="110"/>
        <v>1</v>
      </c>
      <c r="Q2688" s="278" t="str" cm="1">
        <f t="array" aca="1" ref="Q2688" ca="1">IF(ISNUMBER(P2688),IF(P2688=100%,"CUMPLIDA",IF(AND(ISNUMBER(L2688),ISNUMBER(INDIRECT("FECHA_"&amp;$B2688,1))), IF(L2688&lt;=INDIRECT("FECHA_"&amp;$B2688,1),"INCUMPLIDA","PROCESO"), "VERIFICAR FECHA")),"SIN VALOR AVANCE")</f>
        <v>CUMPLIDA</v>
      </c>
    </row>
    <row r="2689" spans="1:17" ht="75">
      <c r="A2689" s="520" t="s">
        <v>12</v>
      </c>
      <c r="B2689" s="286" t="s">
        <v>16</v>
      </c>
      <c r="C2689" s="546"/>
      <c r="D2689" s="546"/>
      <c r="E2689" s="534"/>
      <c r="F2689" s="534"/>
      <c r="G2689" s="273" t="s">
        <v>2277</v>
      </c>
      <c r="H2689" s="317" t="s">
        <v>2278</v>
      </c>
      <c r="I2689" s="317" t="s">
        <v>2278</v>
      </c>
      <c r="J2689" s="333">
        <v>1</v>
      </c>
      <c r="K2689" s="303">
        <v>45689</v>
      </c>
      <c r="L2689" s="303">
        <v>45716</v>
      </c>
      <c r="M2689" s="269">
        <f t="shared" si="109"/>
        <v>3.8571428571428572</v>
      </c>
      <c r="N2689" s="333">
        <v>1</v>
      </c>
      <c r="O2689" s="317" t="s">
        <v>2258</v>
      </c>
      <c r="P2689" s="304">
        <f t="shared" si="110"/>
        <v>1</v>
      </c>
      <c r="Q2689" s="278" t="str" cm="1">
        <f t="array" aca="1" ref="Q2689" ca="1">IF(ISNUMBER(P2689),IF(P2689=100%,"CUMPLIDA",IF(AND(ISNUMBER(L2689),ISNUMBER(INDIRECT("FECHA_"&amp;$B2689,1))), IF(L2689&lt;=INDIRECT("FECHA_"&amp;$B2689,1),"INCUMPLIDA","PROCESO"), "VERIFICAR FECHA")),"SIN VALOR AVANCE")</f>
        <v>CUMPLIDA</v>
      </c>
    </row>
    <row r="2690" spans="1:17" ht="90">
      <c r="A2690" s="520" t="s">
        <v>12</v>
      </c>
      <c r="B2690" s="286" t="s">
        <v>16</v>
      </c>
      <c r="C2690" s="546"/>
      <c r="D2690" s="546"/>
      <c r="E2690" s="534"/>
      <c r="F2690" s="534"/>
      <c r="G2690" s="273" t="s">
        <v>2279</v>
      </c>
      <c r="H2690" s="317" t="s">
        <v>206</v>
      </c>
      <c r="I2690" s="317" t="s">
        <v>206</v>
      </c>
      <c r="J2690" s="270">
        <v>1</v>
      </c>
      <c r="K2690" s="303">
        <v>45717</v>
      </c>
      <c r="L2690" s="303">
        <v>45747</v>
      </c>
      <c r="M2690" s="269">
        <f t="shared" si="109"/>
        <v>4.2857142857142856</v>
      </c>
      <c r="N2690" s="300">
        <v>1</v>
      </c>
      <c r="O2690" s="317" t="s">
        <v>2258</v>
      </c>
      <c r="P2690" s="304">
        <f t="shared" si="110"/>
        <v>1</v>
      </c>
      <c r="Q2690" s="278" t="str" cm="1">
        <f t="array" aca="1" ref="Q2690" ca="1">IF(ISNUMBER(P2690),IF(P2690=100%,"CUMPLIDA",IF(AND(ISNUMBER(L2690),ISNUMBER(INDIRECT("FECHA_"&amp;$B2690,1))), IF(L2690&lt;=INDIRECT("FECHA_"&amp;$B2690,1),"INCUMPLIDA","PROCESO"), "VERIFICAR FECHA")),"SIN VALOR AVANCE")</f>
        <v>CUMPLIDA</v>
      </c>
    </row>
    <row r="2691" spans="1:17" ht="90.75">
      <c r="A2691" s="520" t="s">
        <v>12</v>
      </c>
      <c r="B2691" s="286" t="s">
        <v>16</v>
      </c>
      <c r="C2691" s="546"/>
      <c r="D2691" s="546"/>
      <c r="E2691" s="534"/>
      <c r="F2691" s="534"/>
      <c r="G2691" s="273" t="s">
        <v>2280</v>
      </c>
      <c r="H2691" s="317" t="s">
        <v>2281</v>
      </c>
      <c r="I2691" s="317" t="s">
        <v>2281</v>
      </c>
      <c r="J2691" s="270">
        <v>1</v>
      </c>
      <c r="K2691" s="303">
        <v>45641</v>
      </c>
      <c r="L2691" s="303">
        <v>45688</v>
      </c>
      <c r="M2691" s="269">
        <f t="shared" si="109"/>
        <v>6.7142857142857144</v>
      </c>
      <c r="N2691" s="300">
        <v>1</v>
      </c>
      <c r="O2691" s="317" t="s">
        <v>2282</v>
      </c>
      <c r="P2691" s="304">
        <f t="shared" si="110"/>
        <v>1</v>
      </c>
      <c r="Q2691" s="278" t="str" cm="1">
        <f t="array" aca="1" ref="Q2691" ca="1">IF(ISNUMBER(P2691),IF(P2691=100%,"CUMPLIDA",IF(AND(ISNUMBER(L2691),ISNUMBER(INDIRECT("FECHA_"&amp;$B2691,1))), IF(L2691&lt;=INDIRECT("FECHA_"&amp;$B2691,1),"INCUMPLIDA","PROCESO"), "VERIFICAR FECHA")),"SIN VALOR AVANCE")</f>
        <v>CUMPLIDA</v>
      </c>
    </row>
    <row r="2692" spans="1:17" ht="60.75">
      <c r="A2692" s="520" t="s">
        <v>12</v>
      </c>
      <c r="B2692" s="286" t="s">
        <v>16</v>
      </c>
      <c r="C2692" s="546"/>
      <c r="D2692" s="546"/>
      <c r="E2692" s="534"/>
      <c r="F2692" s="534"/>
      <c r="G2692" s="273" t="s">
        <v>2283</v>
      </c>
      <c r="H2692" s="317" t="s">
        <v>2284</v>
      </c>
      <c r="I2692" s="317" t="s">
        <v>2284</v>
      </c>
      <c r="J2692" s="333">
        <v>1</v>
      </c>
      <c r="K2692" s="303">
        <v>45689</v>
      </c>
      <c r="L2692" s="303">
        <v>45991</v>
      </c>
      <c r="M2692" s="269">
        <f t="shared" si="109"/>
        <v>43.142857142857146</v>
      </c>
      <c r="N2692" s="333">
        <v>0.32</v>
      </c>
      <c r="O2692" s="317" t="s">
        <v>2258</v>
      </c>
      <c r="P2692" s="304">
        <f t="shared" si="110"/>
        <v>0.32</v>
      </c>
      <c r="Q2692" s="278" t="str" cm="1">
        <f t="array" aca="1" ref="Q2692" ca="1">IF(ISNUMBER(P2692),IF(P2692=100%,"CUMPLIDA",IF(AND(ISNUMBER(L2692),ISNUMBER(INDIRECT("FECHA_"&amp;$B2692,1))), IF(L2692&lt;=INDIRECT("FECHA_"&amp;$B2692,1),"INCUMPLIDA","PROCESO"), "VERIFICAR FECHA")),"SIN VALOR AVANCE")</f>
        <v>PROCESO</v>
      </c>
    </row>
    <row r="2693" spans="1:17" ht="105.75">
      <c r="A2693" s="520" t="s">
        <v>12</v>
      </c>
      <c r="B2693" s="286" t="s">
        <v>16</v>
      </c>
      <c r="C2693" s="546" t="s">
        <v>2252</v>
      </c>
      <c r="D2693" s="546" t="s">
        <v>2285</v>
      </c>
      <c r="E2693" s="547" t="s">
        <v>2286</v>
      </c>
      <c r="F2693" s="534" t="s">
        <v>2287</v>
      </c>
      <c r="G2693" s="273" t="s">
        <v>2288</v>
      </c>
      <c r="H2693" s="317" t="s">
        <v>2289</v>
      </c>
      <c r="I2693" s="317" t="s">
        <v>2289</v>
      </c>
      <c r="J2693" s="333">
        <v>1</v>
      </c>
      <c r="K2693" s="303">
        <v>45627</v>
      </c>
      <c r="L2693" s="303">
        <v>45688</v>
      </c>
      <c r="M2693" s="269">
        <f t="shared" si="109"/>
        <v>8.7142857142857135</v>
      </c>
      <c r="N2693" s="333">
        <v>1</v>
      </c>
      <c r="O2693" s="317" t="s">
        <v>2290</v>
      </c>
      <c r="P2693" s="304">
        <f t="shared" si="110"/>
        <v>1</v>
      </c>
      <c r="Q2693" s="278" t="str" cm="1">
        <f t="array" aca="1" ref="Q2693" ca="1">IF(ISNUMBER(P2693),IF(P2693=100%,"CUMPLIDA",IF(AND(ISNUMBER(L2693),ISNUMBER(INDIRECT("FECHA_"&amp;$B2693,1))), IF(L2693&lt;=INDIRECT("FECHA_"&amp;$B2693,1),"INCUMPLIDA","PROCESO"), "VERIFICAR FECHA")),"SIN VALOR AVANCE")</f>
        <v>CUMPLIDA</v>
      </c>
    </row>
    <row r="2694" spans="1:17" ht="90.75">
      <c r="A2694" s="520" t="s">
        <v>12</v>
      </c>
      <c r="B2694" s="286" t="s">
        <v>16</v>
      </c>
      <c r="C2694" s="546"/>
      <c r="D2694" s="546"/>
      <c r="E2694" s="547"/>
      <c r="F2694" s="534"/>
      <c r="G2694" s="273" t="s">
        <v>2291</v>
      </c>
      <c r="H2694" s="317" t="s">
        <v>2292</v>
      </c>
      <c r="I2694" s="317" t="s">
        <v>2292</v>
      </c>
      <c r="J2694" s="270">
        <v>9</v>
      </c>
      <c r="K2694" s="303">
        <v>45627</v>
      </c>
      <c r="L2694" s="303">
        <v>45900</v>
      </c>
      <c r="M2694" s="269">
        <f t="shared" si="109"/>
        <v>39</v>
      </c>
      <c r="N2694" s="300">
        <v>7</v>
      </c>
      <c r="O2694" s="334" t="s">
        <v>2293</v>
      </c>
      <c r="P2694" s="304">
        <f t="shared" si="110"/>
        <v>0.77777777777777779</v>
      </c>
      <c r="Q2694" s="278" t="str" cm="1">
        <f t="array" aca="1" ref="Q2694" ca="1">IF(ISNUMBER(P2694),IF(P2694=100%,"CUMPLIDA",IF(AND(ISNUMBER(L2694),ISNUMBER(INDIRECT("FECHA_"&amp;$B2694,1))), IF(L2694&lt;=INDIRECT("FECHA_"&amp;$B2694,1),"INCUMPLIDA","PROCESO"), "VERIFICAR FECHA")),"SIN VALOR AVANCE")</f>
        <v>PROCESO</v>
      </c>
    </row>
    <row r="2695" spans="1:17" ht="90.75">
      <c r="A2695" s="520" t="s">
        <v>12</v>
      </c>
      <c r="B2695" s="286" t="s">
        <v>16</v>
      </c>
      <c r="C2695" s="546" t="s">
        <v>2252</v>
      </c>
      <c r="D2695" s="546" t="s">
        <v>2294</v>
      </c>
      <c r="E2695" s="534" t="s">
        <v>2295</v>
      </c>
      <c r="F2695" s="534" t="s">
        <v>2296</v>
      </c>
      <c r="G2695" s="274" t="s">
        <v>2297</v>
      </c>
      <c r="H2695" s="317" t="s">
        <v>893</v>
      </c>
      <c r="I2695" s="317" t="s">
        <v>2005</v>
      </c>
      <c r="J2695" s="270">
        <v>1</v>
      </c>
      <c r="K2695" s="289">
        <v>45931</v>
      </c>
      <c r="L2695" s="303">
        <v>46054</v>
      </c>
      <c r="M2695" s="269">
        <f t="shared" si="109"/>
        <v>17.571428571428573</v>
      </c>
      <c r="N2695" s="300">
        <v>0</v>
      </c>
      <c r="O2695" s="710" t="s">
        <v>5618</v>
      </c>
      <c r="P2695" s="304">
        <f t="shared" si="110"/>
        <v>0</v>
      </c>
      <c r="Q2695" s="278" t="str" cm="1">
        <f t="array" aca="1" ref="Q2695" ca="1">IF(ISNUMBER(P2695),IF(P2695=100%,"CUMPLIDA",IF(AND(ISNUMBER(L2695),ISNUMBER(INDIRECT("FECHA_"&amp;$B2695,1))), IF(L2695&lt;=INDIRECT("FECHA_"&amp;$B2695,1),"INCUMPLIDA","PROCESO"), "VERIFICAR FECHA")),"SIN VALOR AVANCE")</f>
        <v>PROCESO</v>
      </c>
    </row>
    <row r="2696" spans="1:17" ht="90.75">
      <c r="A2696" s="520" t="s">
        <v>12</v>
      </c>
      <c r="B2696" s="286" t="s">
        <v>16</v>
      </c>
      <c r="C2696" s="546"/>
      <c r="D2696" s="546"/>
      <c r="E2696" s="534"/>
      <c r="F2696" s="534"/>
      <c r="G2696" s="274" t="s">
        <v>2298</v>
      </c>
      <c r="H2696" s="317" t="s">
        <v>2299</v>
      </c>
      <c r="I2696" s="275" t="s">
        <v>896</v>
      </c>
      <c r="J2696" s="270">
        <v>1</v>
      </c>
      <c r="K2696" s="289">
        <v>45992</v>
      </c>
      <c r="L2696" s="303">
        <v>46142</v>
      </c>
      <c r="M2696" s="269">
        <f t="shared" si="109"/>
        <v>21.428571428571427</v>
      </c>
      <c r="N2696" s="300">
        <v>0</v>
      </c>
      <c r="O2696" s="710" t="s">
        <v>5619</v>
      </c>
      <c r="P2696" s="304">
        <f t="shared" si="110"/>
        <v>0</v>
      </c>
      <c r="Q2696" s="278" t="str" cm="1">
        <f t="array" aca="1" ref="Q2696" ca="1">IF(ISNUMBER(P2696),IF(P2696=100%,"CUMPLIDA",IF(AND(ISNUMBER(L2696),ISNUMBER(INDIRECT("FECHA_"&amp;$B2696,1))), IF(L2696&lt;=INDIRECT("FECHA_"&amp;$B2696,1),"INCUMPLIDA","PROCESO"), "VERIFICAR FECHA")),"SIN VALOR AVANCE")</f>
        <v>PROCESO</v>
      </c>
    </row>
    <row r="2697" spans="1:17" ht="90.75">
      <c r="A2697" s="520" t="s">
        <v>12</v>
      </c>
      <c r="B2697" s="286" t="s">
        <v>16</v>
      </c>
      <c r="C2697" s="546"/>
      <c r="D2697" s="546"/>
      <c r="E2697" s="534"/>
      <c r="F2697" s="534"/>
      <c r="G2697" s="274" t="s">
        <v>128</v>
      </c>
      <c r="H2697" s="317" t="s">
        <v>898</v>
      </c>
      <c r="I2697" s="317" t="s">
        <v>2300</v>
      </c>
      <c r="J2697" s="270">
        <v>5</v>
      </c>
      <c r="K2697" s="303">
        <v>46113</v>
      </c>
      <c r="L2697" s="303">
        <v>46568</v>
      </c>
      <c r="M2697" s="269">
        <f t="shared" si="109"/>
        <v>65</v>
      </c>
      <c r="N2697" s="300">
        <v>0</v>
      </c>
      <c r="O2697" s="710" t="s">
        <v>5619</v>
      </c>
      <c r="P2697" s="304">
        <f t="shared" si="110"/>
        <v>0</v>
      </c>
      <c r="Q2697" s="278" t="str" cm="1">
        <f t="array" aca="1" ref="Q2697" ca="1">IF(ISNUMBER(P2697),IF(P2697=100%,"CUMPLIDA",IF(AND(ISNUMBER(L2697),ISNUMBER(INDIRECT("FECHA_"&amp;$B2697,1))), IF(L2697&lt;=INDIRECT("FECHA_"&amp;$B2697,1),"INCUMPLIDA","PROCESO"), "VERIFICAR FECHA")),"SIN VALOR AVANCE")</f>
        <v>PROCESO</v>
      </c>
    </row>
    <row r="2698" spans="1:17" ht="165">
      <c r="A2698" s="520" t="s">
        <v>12</v>
      </c>
      <c r="B2698" s="286" t="s">
        <v>16</v>
      </c>
      <c r="C2698" s="546"/>
      <c r="D2698" s="546"/>
      <c r="E2698" s="534"/>
      <c r="F2698" s="534"/>
      <c r="G2698" s="274" t="s">
        <v>2301</v>
      </c>
      <c r="H2698" s="266" t="s">
        <v>2302</v>
      </c>
      <c r="I2698" s="317" t="s">
        <v>2303</v>
      </c>
      <c r="J2698" s="270">
        <v>3</v>
      </c>
      <c r="K2698" s="303">
        <v>46296</v>
      </c>
      <c r="L2698" s="303">
        <v>46782</v>
      </c>
      <c r="M2698" s="269">
        <f t="shared" si="109"/>
        <v>69.428571428571431</v>
      </c>
      <c r="N2698" s="300">
        <v>0</v>
      </c>
      <c r="O2698" s="710" t="s">
        <v>5620</v>
      </c>
      <c r="P2698" s="304">
        <f t="shared" si="110"/>
        <v>0</v>
      </c>
      <c r="Q2698" s="278" t="str" cm="1">
        <f t="array" aca="1" ref="Q2698" ca="1">IF(ISNUMBER(P2698),IF(P2698=100%,"CUMPLIDA",IF(AND(ISNUMBER(L2698),ISNUMBER(INDIRECT("FECHA_"&amp;$B2698,1))), IF(L2698&lt;=INDIRECT("FECHA_"&amp;$B2698,1),"INCUMPLIDA","PROCESO"), "VERIFICAR FECHA")),"SIN VALOR AVANCE")</f>
        <v>PROCESO</v>
      </c>
    </row>
    <row r="2699" spans="1:17" ht="195">
      <c r="A2699" s="520" t="s">
        <v>12</v>
      </c>
      <c r="B2699" s="286" t="s">
        <v>16</v>
      </c>
      <c r="C2699" s="546"/>
      <c r="D2699" s="546"/>
      <c r="E2699" s="534"/>
      <c r="F2699" s="534"/>
      <c r="G2699" s="273" t="s">
        <v>2304</v>
      </c>
      <c r="H2699" s="317" t="s">
        <v>2305</v>
      </c>
      <c r="I2699" s="317" t="s">
        <v>2305</v>
      </c>
      <c r="J2699" s="270">
        <v>2</v>
      </c>
      <c r="K2699" s="303">
        <v>45641</v>
      </c>
      <c r="L2699" s="303">
        <v>45688</v>
      </c>
      <c r="M2699" s="269">
        <f t="shared" si="109"/>
        <v>6.7142857142857144</v>
      </c>
      <c r="N2699" s="300">
        <v>2</v>
      </c>
      <c r="O2699" s="317" t="s">
        <v>2306</v>
      </c>
      <c r="P2699" s="304">
        <f t="shared" si="110"/>
        <v>1</v>
      </c>
      <c r="Q2699" s="278" t="str" cm="1">
        <f t="array" aca="1" ref="Q2699" ca="1">IF(ISNUMBER(P2699),IF(P2699=100%,"CUMPLIDA",IF(AND(ISNUMBER(L2699),ISNUMBER(INDIRECT("FECHA_"&amp;$B2699,1))), IF(L2699&lt;=INDIRECT("FECHA_"&amp;$B2699,1),"INCUMPLIDA","PROCESO"), "VERIFICAR FECHA")),"SIN VALOR AVANCE")</f>
        <v>CUMPLIDA</v>
      </c>
    </row>
    <row r="2700" spans="1:17" ht="105">
      <c r="A2700" s="520" t="s">
        <v>12</v>
      </c>
      <c r="B2700" s="286" t="s">
        <v>16</v>
      </c>
      <c r="C2700" s="546"/>
      <c r="D2700" s="546"/>
      <c r="E2700" s="534"/>
      <c r="F2700" s="534"/>
      <c r="G2700" s="273" t="s">
        <v>2307</v>
      </c>
      <c r="H2700" s="317" t="s">
        <v>2308</v>
      </c>
      <c r="I2700" s="317" t="s">
        <v>2308</v>
      </c>
      <c r="J2700" s="270">
        <v>2</v>
      </c>
      <c r="K2700" s="303">
        <v>45641</v>
      </c>
      <c r="L2700" s="303">
        <v>45688</v>
      </c>
      <c r="M2700" s="269">
        <f t="shared" si="109"/>
        <v>6.7142857142857144</v>
      </c>
      <c r="N2700" s="300">
        <v>2</v>
      </c>
      <c r="O2700" s="317" t="s">
        <v>2306</v>
      </c>
      <c r="P2700" s="304">
        <f t="shared" si="110"/>
        <v>1</v>
      </c>
      <c r="Q2700" s="278" t="str" cm="1">
        <f t="array" aca="1" ref="Q2700" ca="1">IF(ISNUMBER(P2700),IF(P2700=100%,"CUMPLIDA",IF(AND(ISNUMBER(L2700),ISNUMBER(INDIRECT("FECHA_"&amp;$B2700,1))), IF(L2700&lt;=INDIRECT("FECHA_"&amp;$B2700,1),"INCUMPLIDA","PROCESO"), "VERIFICAR FECHA")),"SIN VALOR AVANCE")</f>
        <v>CUMPLIDA</v>
      </c>
    </row>
    <row r="2701" spans="1:17" ht="120">
      <c r="A2701" s="520" t="s">
        <v>12</v>
      </c>
      <c r="B2701" s="286" t="s">
        <v>16</v>
      </c>
      <c r="C2701" s="546"/>
      <c r="D2701" s="546"/>
      <c r="E2701" s="534"/>
      <c r="F2701" s="534"/>
      <c r="G2701" s="273" t="s">
        <v>2309</v>
      </c>
      <c r="H2701" s="317" t="s">
        <v>2310</v>
      </c>
      <c r="I2701" s="317" t="s">
        <v>2310</v>
      </c>
      <c r="J2701" s="270">
        <v>2</v>
      </c>
      <c r="K2701" s="303">
        <v>45641</v>
      </c>
      <c r="L2701" s="303">
        <v>45777</v>
      </c>
      <c r="M2701" s="269">
        <f t="shared" si="109"/>
        <v>19.428571428571427</v>
      </c>
      <c r="N2701" s="300">
        <v>2</v>
      </c>
      <c r="O2701" s="317" t="s">
        <v>2311</v>
      </c>
      <c r="P2701" s="304">
        <f t="shared" si="110"/>
        <v>1</v>
      </c>
      <c r="Q2701" s="278" t="str" cm="1">
        <f t="array" aca="1" ref="Q2701" ca="1">IF(ISNUMBER(P2701),IF(P2701=100%,"CUMPLIDA",IF(AND(ISNUMBER(L2701),ISNUMBER(INDIRECT("FECHA_"&amp;$B2701,1))), IF(L2701&lt;=INDIRECT("FECHA_"&amp;$B2701,1),"INCUMPLIDA","PROCESO"), "VERIFICAR FECHA")),"SIN VALOR AVANCE")</f>
        <v>CUMPLIDA</v>
      </c>
    </row>
    <row r="2702" spans="1:17" ht="60">
      <c r="A2702" s="520" t="s">
        <v>12</v>
      </c>
      <c r="B2702" s="286" t="s">
        <v>16</v>
      </c>
      <c r="C2702" s="546" t="s">
        <v>2312</v>
      </c>
      <c r="D2702" s="546" t="s">
        <v>2313</v>
      </c>
      <c r="E2702" s="543" t="s">
        <v>2314</v>
      </c>
      <c r="F2702" s="544" t="s">
        <v>2315</v>
      </c>
      <c r="G2702" s="548" t="s">
        <v>2316</v>
      </c>
      <c r="H2702" s="309" t="s">
        <v>2317</v>
      </c>
      <c r="I2702" s="309" t="s">
        <v>2318</v>
      </c>
      <c r="J2702" s="270">
        <v>1</v>
      </c>
      <c r="K2702" s="303">
        <v>45901</v>
      </c>
      <c r="L2702" s="303">
        <v>46111</v>
      </c>
      <c r="M2702" s="269">
        <f t="shared" si="109"/>
        <v>30</v>
      </c>
      <c r="N2702" s="300">
        <v>0</v>
      </c>
      <c r="O2702" s="309" t="s">
        <v>2319</v>
      </c>
      <c r="P2702" s="304">
        <f t="shared" si="110"/>
        <v>0</v>
      </c>
      <c r="Q2702" s="278" t="str" cm="1">
        <f t="array" aca="1" ref="Q2702" ca="1">IF(ISNUMBER(P2702),IF(P2702=100%,"CUMPLIDA",IF(AND(ISNUMBER(L2702),ISNUMBER(INDIRECT("FECHA_"&amp;$B2702,1))), IF(L2702&lt;=INDIRECT("FECHA_"&amp;$B2702,1),"INCUMPLIDA","PROCESO"), "VERIFICAR FECHA")),"SIN VALOR AVANCE")</f>
        <v>PROCESO</v>
      </c>
    </row>
    <row r="2703" spans="1:17" ht="45.75">
      <c r="A2703" s="520" t="s">
        <v>12</v>
      </c>
      <c r="B2703" s="286" t="s">
        <v>16</v>
      </c>
      <c r="C2703" s="546"/>
      <c r="D2703" s="546"/>
      <c r="E2703" s="543"/>
      <c r="F2703" s="544"/>
      <c r="G2703" s="548"/>
      <c r="H2703" s="309" t="s">
        <v>2320</v>
      </c>
      <c r="I2703" s="309" t="s">
        <v>2321</v>
      </c>
      <c r="J2703" s="270">
        <v>7</v>
      </c>
      <c r="K2703" s="303">
        <v>45901</v>
      </c>
      <c r="L2703" s="303">
        <v>46111</v>
      </c>
      <c r="M2703" s="269">
        <f t="shared" si="109"/>
        <v>30</v>
      </c>
      <c r="N2703" s="300">
        <v>0</v>
      </c>
      <c r="O2703" s="309" t="s">
        <v>2319</v>
      </c>
      <c r="P2703" s="304">
        <f t="shared" si="110"/>
        <v>0</v>
      </c>
      <c r="Q2703" s="278" t="str" cm="1">
        <f t="array" aca="1" ref="Q2703" ca="1">IF(ISNUMBER(P2703),IF(P2703=100%,"CUMPLIDA",IF(AND(ISNUMBER(L2703),ISNUMBER(INDIRECT("FECHA_"&amp;$B2703,1))), IF(L2703&lt;=INDIRECT("FECHA_"&amp;$B2703,1),"INCUMPLIDA","PROCESO"), "VERIFICAR FECHA")),"SIN VALOR AVANCE")</f>
        <v>PROCESO</v>
      </c>
    </row>
    <row r="2704" spans="1:17" ht="45.75">
      <c r="A2704" s="520" t="s">
        <v>12</v>
      </c>
      <c r="B2704" s="286" t="s">
        <v>16</v>
      </c>
      <c r="C2704" s="546"/>
      <c r="D2704" s="546"/>
      <c r="E2704" s="543"/>
      <c r="F2704" s="544"/>
      <c r="G2704" s="548"/>
      <c r="H2704" s="310" t="s">
        <v>2322</v>
      </c>
      <c r="I2704" s="309" t="s">
        <v>847</v>
      </c>
      <c r="J2704" s="270">
        <v>1</v>
      </c>
      <c r="K2704" s="303">
        <v>45901</v>
      </c>
      <c r="L2704" s="303">
        <v>46142</v>
      </c>
      <c r="M2704" s="269">
        <f t="shared" si="109"/>
        <v>34.428571428571431</v>
      </c>
      <c r="N2704" s="300">
        <v>0</v>
      </c>
      <c r="O2704" s="309" t="s">
        <v>2319</v>
      </c>
      <c r="P2704" s="304">
        <f t="shared" si="110"/>
        <v>0</v>
      </c>
      <c r="Q2704" s="278" t="str" cm="1">
        <f t="array" aca="1" ref="Q2704" ca="1">IF(ISNUMBER(P2704),IF(P2704=100%,"CUMPLIDA",IF(AND(ISNUMBER(L2704),ISNUMBER(INDIRECT("FECHA_"&amp;$B2704,1))), IF(L2704&lt;=INDIRECT("FECHA_"&amp;$B2704,1),"INCUMPLIDA","PROCESO"), "VERIFICAR FECHA")),"SIN VALOR AVANCE")</f>
        <v>PROCESO</v>
      </c>
    </row>
    <row r="2705" spans="1:17" ht="120">
      <c r="A2705" s="520" t="s">
        <v>12</v>
      </c>
      <c r="B2705" s="286" t="s">
        <v>16</v>
      </c>
      <c r="C2705" s="546"/>
      <c r="D2705" s="546"/>
      <c r="E2705" s="543"/>
      <c r="F2705" s="544"/>
      <c r="G2705" s="274" t="s">
        <v>2323</v>
      </c>
      <c r="H2705" s="338" t="s">
        <v>2324</v>
      </c>
      <c r="I2705" s="266" t="s">
        <v>2325</v>
      </c>
      <c r="J2705" s="270">
        <v>9</v>
      </c>
      <c r="K2705" s="303">
        <v>45901</v>
      </c>
      <c r="L2705" s="303">
        <v>46203</v>
      </c>
      <c r="M2705" s="269">
        <f t="shared" si="109"/>
        <v>43.142857142857146</v>
      </c>
      <c r="N2705" s="300">
        <v>0</v>
      </c>
      <c r="O2705" s="309" t="s">
        <v>2326</v>
      </c>
      <c r="P2705" s="304">
        <f t="shared" si="110"/>
        <v>0</v>
      </c>
      <c r="Q2705" s="278" t="str" cm="1">
        <f t="array" aca="1" ref="Q2705" ca="1">IF(ISNUMBER(P2705),IF(P2705=100%,"CUMPLIDA",IF(AND(ISNUMBER(L2705),ISNUMBER(INDIRECT("FECHA_"&amp;$B2705,1))), IF(L2705&lt;=INDIRECT("FECHA_"&amp;$B2705,1),"INCUMPLIDA","PROCESO"), "VERIFICAR FECHA")),"SIN VALOR AVANCE")</f>
        <v>PROCESO</v>
      </c>
    </row>
    <row r="2706" spans="1:17" ht="150">
      <c r="A2706" s="520" t="s">
        <v>12</v>
      </c>
      <c r="B2706" s="286" t="s">
        <v>16</v>
      </c>
      <c r="C2706" s="546"/>
      <c r="D2706" s="546"/>
      <c r="E2706" s="543"/>
      <c r="F2706" s="544"/>
      <c r="G2706" s="274" t="s">
        <v>2327</v>
      </c>
      <c r="H2706" s="266" t="s">
        <v>2328</v>
      </c>
      <c r="I2706" s="266" t="s">
        <v>2329</v>
      </c>
      <c r="J2706" s="270">
        <v>1</v>
      </c>
      <c r="K2706" s="303">
        <v>45901</v>
      </c>
      <c r="L2706" s="303">
        <v>45961</v>
      </c>
      <c r="M2706" s="269">
        <f t="shared" si="109"/>
        <v>8.5714285714285712</v>
      </c>
      <c r="N2706" s="300">
        <v>0</v>
      </c>
      <c r="O2706" s="309" t="s">
        <v>2330</v>
      </c>
      <c r="P2706" s="304">
        <f t="shared" si="110"/>
        <v>0</v>
      </c>
      <c r="Q2706" s="278" t="str" cm="1">
        <f t="array" aca="1" ref="Q2706" ca="1">IF(ISNUMBER(P2706),IF(P2706=100%,"CUMPLIDA",IF(AND(ISNUMBER(L2706),ISNUMBER(INDIRECT("FECHA_"&amp;$B2706,1))), IF(L2706&lt;=INDIRECT("FECHA_"&amp;$B2706,1),"INCUMPLIDA","PROCESO"), "VERIFICAR FECHA")),"SIN VALOR AVANCE")</f>
        <v>PROCESO</v>
      </c>
    </row>
    <row r="2707" spans="1:17" ht="90">
      <c r="A2707" s="520" t="s">
        <v>12</v>
      </c>
      <c r="B2707" s="286" t="s">
        <v>16</v>
      </c>
      <c r="C2707" s="546"/>
      <c r="D2707" s="546"/>
      <c r="E2707" s="543"/>
      <c r="F2707" s="544"/>
      <c r="G2707" s="336" t="s">
        <v>2331</v>
      </c>
      <c r="H2707" s="310" t="s">
        <v>2332</v>
      </c>
      <c r="I2707" s="309" t="s">
        <v>2333</v>
      </c>
      <c r="J2707" s="270">
        <v>2</v>
      </c>
      <c r="K2707" s="303">
        <v>45901</v>
      </c>
      <c r="L2707" s="303">
        <v>46203</v>
      </c>
      <c r="M2707" s="269">
        <f t="shared" si="109"/>
        <v>43.142857142857146</v>
      </c>
      <c r="N2707" s="300">
        <v>0</v>
      </c>
      <c r="O2707" s="309" t="s">
        <v>2319</v>
      </c>
      <c r="P2707" s="304">
        <f t="shared" si="110"/>
        <v>0</v>
      </c>
      <c r="Q2707" s="278" t="str" cm="1">
        <f t="array" aca="1" ref="Q2707" ca="1">IF(ISNUMBER(P2707),IF(P2707=100%,"CUMPLIDA",IF(AND(ISNUMBER(L2707),ISNUMBER(INDIRECT("FECHA_"&amp;$B2707,1))), IF(L2707&lt;=INDIRECT("FECHA_"&amp;$B2707,1),"INCUMPLIDA","PROCESO"), "VERIFICAR FECHA")),"SIN VALOR AVANCE")</f>
        <v>PROCESO</v>
      </c>
    </row>
    <row r="2708" spans="1:17" ht="60">
      <c r="A2708" s="520" t="s">
        <v>12</v>
      </c>
      <c r="B2708" s="286" t="s">
        <v>16</v>
      </c>
      <c r="C2708" s="546"/>
      <c r="D2708" s="546"/>
      <c r="E2708" s="543"/>
      <c r="F2708" s="544"/>
      <c r="G2708" s="336" t="s">
        <v>2334</v>
      </c>
      <c r="H2708" s="310" t="s">
        <v>2335</v>
      </c>
      <c r="I2708" s="309" t="s">
        <v>2336</v>
      </c>
      <c r="J2708" s="270">
        <v>1</v>
      </c>
      <c r="K2708" s="303">
        <v>45901</v>
      </c>
      <c r="L2708" s="303">
        <v>46203</v>
      </c>
      <c r="M2708" s="269">
        <f t="shared" si="109"/>
        <v>43.142857142857146</v>
      </c>
      <c r="N2708" s="300">
        <v>0</v>
      </c>
      <c r="O2708" s="309" t="s">
        <v>2319</v>
      </c>
      <c r="P2708" s="304">
        <f t="shared" si="110"/>
        <v>0</v>
      </c>
      <c r="Q2708" s="278" t="str" cm="1">
        <f t="array" aca="1" ref="Q2708" ca="1">IF(ISNUMBER(P2708),IF(P2708=100%,"CUMPLIDA",IF(AND(ISNUMBER(L2708),ISNUMBER(INDIRECT("FECHA_"&amp;$B2708,1))), IF(L2708&lt;=INDIRECT("FECHA_"&amp;$B2708,1),"INCUMPLIDA","PROCESO"), "VERIFICAR FECHA")),"SIN VALOR AVANCE")</f>
        <v>PROCESO</v>
      </c>
    </row>
    <row r="2709" spans="1:17" ht="90">
      <c r="A2709" s="520" t="s">
        <v>12</v>
      </c>
      <c r="B2709" s="286" t="s">
        <v>16</v>
      </c>
      <c r="C2709" s="546"/>
      <c r="D2709" s="546"/>
      <c r="E2709" s="543"/>
      <c r="F2709" s="544"/>
      <c r="G2709" s="336" t="s">
        <v>2337</v>
      </c>
      <c r="H2709" s="310" t="s">
        <v>2338</v>
      </c>
      <c r="I2709" s="341" t="s">
        <v>2333</v>
      </c>
      <c r="J2709" s="270">
        <v>1</v>
      </c>
      <c r="K2709" s="303">
        <v>45901</v>
      </c>
      <c r="L2709" s="303">
        <v>46022</v>
      </c>
      <c r="M2709" s="269">
        <f t="shared" si="109"/>
        <v>17.285714285714285</v>
      </c>
      <c r="N2709" s="300">
        <v>0</v>
      </c>
      <c r="O2709" s="309" t="s">
        <v>2339</v>
      </c>
      <c r="P2709" s="304">
        <f t="shared" si="110"/>
        <v>0</v>
      </c>
      <c r="Q2709" s="278" t="str" cm="1">
        <f t="array" aca="1" ref="Q2709" ca="1">IF(ISNUMBER(P2709),IF(P2709=100%,"CUMPLIDA",IF(AND(ISNUMBER(L2709),ISNUMBER(INDIRECT("FECHA_"&amp;$B2709,1))), IF(L2709&lt;=INDIRECT("FECHA_"&amp;$B2709,1),"INCUMPLIDA","PROCESO"), "VERIFICAR FECHA")),"SIN VALOR AVANCE")</f>
        <v>PROCESO</v>
      </c>
    </row>
    <row r="2710" spans="1:17" ht="120">
      <c r="A2710" s="520" t="s">
        <v>12</v>
      </c>
      <c r="B2710" s="286" t="s">
        <v>16</v>
      </c>
      <c r="C2710" s="542" t="s">
        <v>2312</v>
      </c>
      <c r="D2710" s="542" t="s">
        <v>2340</v>
      </c>
      <c r="E2710" s="543" t="s">
        <v>2341</v>
      </c>
      <c r="F2710" s="544" t="s">
        <v>2342</v>
      </c>
      <c r="G2710" s="274" t="s">
        <v>2343</v>
      </c>
      <c r="H2710" s="338" t="s">
        <v>2324</v>
      </c>
      <c r="I2710" s="266" t="s">
        <v>2344</v>
      </c>
      <c r="J2710" s="270">
        <v>9</v>
      </c>
      <c r="K2710" s="303">
        <v>45901</v>
      </c>
      <c r="L2710" s="303">
        <v>46203</v>
      </c>
      <c r="M2710" s="269">
        <f t="shared" si="109"/>
        <v>43.142857142857146</v>
      </c>
      <c r="N2710" s="300">
        <v>0</v>
      </c>
      <c r="O2710" s="309" t="s">
        <v>2326</v>
      </c>
      <c r="P2710" s="304">
        <f t="shared" si="110"/>
        <v>0</v>
      </c>
      <c r="Q2710" s="278" t="str" cm="1">
        <f t="array" aca="1" ref="Q2710" ca="1">IF(ISNUMBER(P2710),IF(P2710=100%,"CUMPLIDA",IF(AND(ISNUMBER(L2710),ISNUMBER(INDIRECT("FECHA_"&amp;$B2710,1))), IF(L2710&lt;=INDIRECT("FECHA_"&amp;$B2710,1),"INCUMPLIDA","PROCESO"), "VERIFICAR FECHA")),"SIN VALOR AVANCE")</f>
        <v>PROCESO</v>
      </c>
    </row>
    <row r="2711" spans="1:17" ht="150">
      <c r="A2711" s="520" t="s">
        <v>12</v>
      </c>
      <c r="B2711" s="286" t="s">
        <v>16</v>
      </c>
      <c r="C2711" s="542"/>
      <c r="D2711" s="542"/>
      <c r="E2711" s="543"/>
      <c r="F2711" s="544"/>
      <c r="G2711" s="274" t="s">
        <v>2327</v>
      </c>
      <c r="H2711" s="266" t="s">
        <v>2328</v>
      </c>
      <c r="I2711" s="266" t="s">
        <v>2329</v>
      </c>
      <c r="J2711" s="270">
        <v>1</v>
      </c>
      <c r="K2711" s="303">
        <v>45901</v>
      </c>
      <c r="L2711" s="303">
        <v>45961</v>
      </c>
      <c r="M2711" s="269">
        <f t="shared" si="109"/>
        <v>8.5714285714285712</v>
      </c>
      <c r="N2711" s="300">
        <v>0</v>
      </c>
      <c r="O2711" s="309" t="s">
        <v>2330</v>
      </c>
      <c r="P2711" s="304">
        <f t="shared" si="110"/>
        <v>0</v>
      </c>
      <c r="Q2711" s="278" t="str" cm="1">
        <f t="array" aca="1" ref="Q2711" ca="1">IF(ISNUMBER(P2711),IF(P2711=100%,"CUMPLIDA",IF(AND(ISNUMBER(L2711),ISNUMBER(INDIRECT("FECHA_"&amp;$B2711,1))), IF(L2711&lt;=INDIRECT("FECHA_"&amp;$B2711,1),"INCUMPLIDA","PROCESO"), "VERIFICAR FECHA")),"SIN VALOR AVANCE")</f>
        <v>PROCESO</v>
      </c>
    </row>
    <row r="2712" spans="1:17" ht="90">
      <c r="A2712" s="520" t="s">
        <v>12</v>
      </c>
      <c r="B2712" s="286" t="s">
        <v>16</v>
      </c>
      <c r="C2712" s="542"/>
      <c r="D2712" s="542"/>
      <c r="E2712" s="543"/>
      <c r="F2712" s="544"/>
      <c r="G2712" s="336" t="s">
        <v>2331</v>
      </c>
      <c r="H2712" s="310" t="s">
        <v>2345</v>
      </c>
      <c r="I2712" s="309" t="s">
        <v>2333</v>
      </c>
      <c r="J2712" s="270">
        <v>2</v>
      </c>
      <c r="K2712" s="303">
        <v>45901</v>
      </c>
      <c r="L2712" s="303">
        <v>46203</v>
      </c>
      <c r="M2712" s="269">
        <f t="shared" si="109"/>
        <v>43.142857142857146</v>
      </c>
      <c r="N2712" s="300">
        <v>0</v>
      </c>
      <c r="O2712" s="309" t="s">
        <v>2319</v>
      </c>
      <c r="P2712" s="304">
        <f t="shared" si="110"/>
        <v>0</v>
      </c>
      <c r="Q2712" s="278" t="str" cm="1">
        <f t="array" aca="1" ref="Q2712" ca="1">IF(ISNUMBER(P2712),IF(P2712=100%,"CUMPLIDA",IF(AND(ISNUMBER(L2712),ISNUMBER(INDIRECT("FECHA_"&amp;$B2712,1))), IF(L2712&lt;=INDIRECT("FECHA_"&amp;$B2712,1),"INCUMPLIDA","PROCESO"), "VERIFICAR FECHA")),"SIN VALOR AVANCE")</f>
        <v>PROCESO</v>
      </c>
    </row>
    <row r="2713" spans="1:17" ht="60">
      <c r="A2713" s="520" t="s">
        <v>12</v>
      </c>
      <c r="B2713" s="286" t="s">
        <v>16</v>
      </c>
      <c r="C2713" s="542"/>
      <c r="D2713" s="542"/>
      <c r="E2713" s="543"/>
      <c r="F2713" s="544"/>
      <c r="G2713" s="336" t="s">
        <v>2334</v>
      </c>
      <c r="H2713" s="310" t="s">
        <v>2335</v>
      </c>
      <c r="I2713" s="309" t="s">
        <v>2336</v>
      </c>
      <c r="J2713" s="270">
        <v>1</v>
      </c>
      <c r="K2713" s="303">
        <v>45901</v>
      </c>
      <c r="L2713" s="303">
        <v>46203</v>
      </c>
      <c r="M2713" s="269">
        <f t="shared" si="109"/>
        <v>43.142857142857146</v>
      </c>
      <c r="N2713" s="300">
        <v>0</v>
      </c>
      <c r="O2713" s="309" t="s">
        <v>2319</v>
      </c>
      <c r="P2713" s="304">
        <f t="shared" si="110"/>
        <v>0</v>
      </c>
      <c r="Q2713" s="278" t="str" cm="1">
        <f t="array" aca="1" ref="Q2713" ca="1">IF(ISNUMBER(P2713),IF(P2713=100%,"CUMPLIDA",IF(AND(ISNUMBER(L2713),ISNUMBER(INDIRECT("FECHA_"&amp;$B2713,1))), IF(L2713&lt;=INDIRECT("FECHA_"&amp;$B2713,1),"INCUMPLIDA","PROCESO"), "VERIFICAR FECHA")),"SIN VALOR AVANCE")</f>
        <v>PROCESO</v>
      </c>
    </row>
    <row r="2714" spans="1:17" ht="120">
      <c r="A2714" s="520" t="s">
        <v>12</v>
      </c>
      <c r="B2714" s="286" t="s">
        <v>16</v>
      </c>
      <c r="C2714" s="542" t="s">
        <v>2312</v>
      </c>
      <c r="D2714" s="542" t="s">
        <v>2346</v>
      </c>
      <c r="E2714" s="543" t="s">
        <v>2347</v>
      </c>
      <c r="F2714" s="544" t="s">
        <v>2348</v>
      </c>
      <c r="G2714" s="274" t="s">
        <v>2343</v>
      </c>
      <c r="H2714" s="338" t="s">
        <v>2324</v>
      </c>
      <c r="I2714" s="266" t="s">
        <v>2325</v>
      </c>
      <c r="J2714" s="270">
        <v>9</v>
      </c>
      <c r="K2714" s="303">
        <v>45901</v>
      </c>
      <c r="L2714" s="303">
        <v>46203</v>
      </c>
      <c r="M2714" s="269">
        <f t="shared" si="109"/>
        <v>43.142857142857146</v>
      </c>
      <c r="N2714" s="300">
        <v>0</v>
      </c>
      <c r="O2714" s="309" t="s">
        <v>2326</v>
      </c>
      <c r="P2714" s="304">
        <f t="shared" si="110"/>
        <v>0</v>
      </c>
      <c r="Q2714" s="278" t="str" cm="1">
        <f t="array" aca="1" ref="Q2714" ca="1">IF(ISNUMBER(P2714),IF(P2714=100%,"CUMPLIDA",IF(AND(ISNUMBER(L2714),ISNUMBER(INDIRECT("FECHA_"&amp;$B2714,1))), IF(L2714&lt;=INDIRECT("FECHA_"&amp;$B2714,1),"INCUMPLIDA","PROCESO"), "VERIFICAR FECHA")),"SIN VALOR AVANCE")</f>
        <v>PROCESO</v>
      </c>
    </row>
    <row r="2715" spans="1:17" ht="150">
      <c r="A2715" s="520" t="s">
        <v>12</v>
      </c>
      <c r="B2715" s="286" t="s">
        <v>16</v>
      </c>
      <c r="C2715" s="542"/>
      <c r="D2715" s="542"/>
      <c r="E2715" s="543"/>
      <c r="F2715" s="544"/>
      <c r="G2715" s="274" t="s">
        <v>2327</v>
      </c>
      <c r="H2715" s="266" t="s">
        <v>2328</v>
      </c>
      <c r="I2715" s="266" t="s">
        <v>2329</v>
      </c>
      <c r="J2715" s="270">
        <v>1</v>
      </c>
      <c r="K2715" s="303">
        <v>45901</v>
      </c>
      <c r="L2715" s="303">
        <v>45961</v>
      </c>
      <c r="M2715" s="269">
        <f t="shared" si="109"/>
        <v>8.5714285714285712</v>
      </c>
      <c r="N2715" s="300">
        <v>0</v>
      </c>
      <c r="O2715" s="309" t="s">
        <v>2330</v>
      </c>
      <c r="P2715" s="304">
        <f t="shared" si="110"/>
        <v>0</v>
      </c>
      <c r="Q2715" s="278" t="str" cm="1">
        <f t="array" aca="1" ref="Q2715" ca="1">IF(ISNUMBER(P2715),IF(P2715=100%,"CUMPLIDA",IF(AND(ISNUMBER(L2715),ISNUMBER(INDIRECT("FECHA_"&amp;$B2715,1))), IF(L2715&lt;=INDIRECT("FECHA_"&amp;$B2715,1),"INCUMPLIDA","PROCESO"), "VERIFICAR FECHA")),"SIN VALOR AVANCE")</f>
        <v>PROCESO</v>
      </c>
    </row>
    <row r="2716" spans="1:17" ht="90">
      <c r="A2716" s="520" t="s">
        <v>12</v>
      </c>
      <c r="B2716" s="286" t="s">
        <v>16</v>
      </c>
      <c r="C2716" s="542"/>
      <c r="D2716" s="542"/>
      <c r="E2716" s="543"/>
      <c r="F2716" s="544"/>
      <c r="G2716" s="336" t="s">
        <v>2331</v>
      </c>
      <c r="H2716" s="310" t="s">
        <v>2332</v>
      </c>
      <c r="I2716" s="309" t="s">
        <v>2333</v>
      </c>
      <c r="J2716" s="270">
        <v>2</v>
      </c>
      <c r="K2716" s="303">
        <v>45901</v>
      </c>
      <c r="L2716" s="303">
        <v>46203</v>
      </c>
      <c r="M2716" s="269">
        <f t="shared" si="109"/>
        <v>43.142857142857146</v>
      </c>
      <c r="N2716" s="300">
        <v>0</v>
      </c>
      <c r="O2716" s="309" t="s">
        <v>2319</v>
      </c>
      <c r="P2716" s="304">
        <f t="shared" si="110"/>
        <v>0</v>
      </c>
      <c r="Q2716" s="278" t="str" cm="1">
        <f t="array" aca="1" ref="Q2716" ca="1">IF(ISNUMBER(P2716),IF(P2716=100%,"CUMPLIDA",IF(AND(ISNUMBER(L2716),ISNUMBER(INDIRECT("FECHA_"&amp;$B2716,1))), IF(L2716&lt;=INDIRECT("FECHA_"&amp;$B2716,1),"INCUMPLIDA","PROCESO"), "VERIFICAR FECHA")),"SIN VALOR AVANCE")</f>
        <v>PROCESO</v>
      </c>
    </row>
    <row r="2717" spans="1:17" ht="60">
      <c r="A2717" s="520" t="s">
        <v>12</v>
      </c>
      <c r="B2717" s="286" t="s">
        <v>16</v>
      </c>
      <c r="C2717" s="542"/>
      <c r="D2717" s="542"/>
      <c r="E2717" s="543"/>
      <c r="F2717" s="544"/>
      <c r="G2717" s="336" t="s">
        <v>2334</v>
      </c>
      <c r="H2717" s="310" t="s">
        <v>2335</v>
      </c>
      <c r="I2717" s="309" t="s">
        <v>2336</v>
      </c>
      <c r="J2717" s="270">
        <v>1</v>
      </c>
      <c r="K2717" s="303">
        <v>45901</v>
      </c>
      <c r="L2717" s="303">
        <v>46203</v>
      </c>
      <c r="M2717" s="269">
        <f t="shared" si="109"/>
        <v>43.142857142857146</v>
      </c>
      <c r="N2717" s="300">
        <v>0</v>
      </c>
      <c r="O2717" s="309" t="s">
        <v>2319</v>
      </c>
      <c r="P2717" s="304">
        <f t="shared" si="110"/>
        <v>0</v>
      </c>
      <c r="Q2717" s="278" t="str" cm="1">
        <f t="array" aca="1" ref="Q2717" ca="1">IF(ISNUMBER(P2717),IF(P2717=100%,"CUMPLIDA",IF(AND(ISNUMBER(L2717),ISNUMBER(INDIRECT("FECHA_"&amp;$B2717,1))), IF(L2717&lt;=INDIRECT("FECHA_"&amp;$B2717,1),"INCUMPLIDA","PROCESO"), "VERIFICAR FECHA")),"SIN VALOR AVANCE")</f>
        <v>PROCESO</v>
      </c>
    </row>
    <row r="2718" spans="1:17" ht="391.5">
      <c r="A2718" s="520" t="s">
        <v>12</v>
      </c>
      <c r="B2718" s="286" t="s">
        <v>16</v>
      </c>
      <c r="C2718" s="327" t="s">
        <v>2312</v>
      </c>
      <c r="D2718" s="327" t="s">
        <v>2349</v>
      </c>
      <c r="E2718" s="273" t="s">
        <v>2350</v>
      </c>
      <c r="F2718" s="267" t="s">
        <v>2351</v>
      </c>
      <c r="G2718" s="267" t="s">
        <v>2352</v>
      </c>
      <c r="H2718" s="309" t="s">
        <v>2353</v>
      </c>
      <c r="I2718" s="309" t="s">
        <v>2333</v>
      </c>
      <c r="J2718" s="270">
        <v>2</v>
      </c>
      <c r="K2718" s="303">
        <v>45901</v>
      </c>
      <c r="L2718" s="303">
        <v>46203</v>
      </c>
      <c r="M2718" s="269">
        <f t="shared" si="109"/>
        <v>43.142857142857146</v>
      </c>
      <c r="N2718" s="300">
        <v>0</v>
      </c>
      <c r="O2718" s="309" t="s">
        <v>2319</v>
      </c>
      <c r="P2718" s="304">
        <f t="shared" si="110"/>
        <v>0</v>
      </c>
      <c r="Q2718" s="278" t="str" cm="1">
        <f t="array" aca="1" ref="Q2718" ca="1">IF(ISNUMBER(P2718),IF(P2718=100%,"CUMPLIDA",IF(AND(ISNUMBER(L2718),ISNUMBER(INDIRECT("FECHA_"&amp;$B2718,1))), IF(L2718&lt;=INDIRECT("FECHA_"&amp;$B2718,1),"INCUMPLIDA","PROCESO"), "VERIFICAR FECHA")),"SIN VALOR AVANCE")</f>
        <v>PROCESO</v>
      </c>
    </row>
    <row r="2719" spans="1:17" ht="120">
      <c r="A2719" s="520" t="s">
        <v>12</v>
      </c>
      <c r="B2719" s="286" t="s">
        <v>16</v>
      </c>
      <c r="C2719" s="545" t="s">
        <v>2354</v>
      </c>
      <c r="D2719" s="545" t="s">
        <v>2355</v>
      </c>
      <c r="E2719" s="534" t="s">
        <v>2356</v>
      </c>
      <c r="F2719" s="544" t="s">
        <v>2357</v>
      </c>
      <c r="G2719" s="534" t="s">
        <v>2358</v>
      </c>
      <c r="H2719" s="266" t="s">
        <v>2359</v>
      </c>
      <c r="I2719" s="266" t="s">
        <v>206</v>
      </c>
      <c r="J2719" s="265">
        <v>1</v>
      </c>
      <c r="K2719" s="337">
        <v>45931</v>
      </c>
      <c r="L2719" s="337">
        <v>46142</v>
      </c>
      <c r="M2719" s="269">
        <f t="shared" si="109"/>
        <v>30.142857142857142</v>
      </c>
      <c r="N2719" s="270">
        <v>0</v>
      </c>
      <c r="O2719" s="309" t="s">
        <v>2360</v>
      </c>
      <c r="P2719" s="304">
        <f t="shared" si="110"/>
        <v>0</v>
      </c>
      <c r="Q2719" s="278" t="str" cm="1">
        <f t="array" aca="1" ref="Q2719" ca="1">IF(ISNUMBER(P2719),IF(P2719=100%,"CUMPLIDA",IF(AND(ISNUMBER(L2719),ISNUMBER(INDIRECT("FECHA_"&amp;$B2719,1))), IF(L2719&lt;=INDIRECT("FECHA_"&amp;$B2719,1),"INCUMPLIDA","PROCESO"), "VERIFICAR FECHA")),"SIN VALOR AVANCE")</f>
        <v>PROCESO</v>
      </c>
    </row>
    <row r="2720" spans="1:17" ht="75.75">
      <c r="A2720" s="520" t="s">
        <v>12</v>
      </c>
      <c r="B2720" s="286" t="s">
        <v>16</v>
      </c>
      <c r="C2720" s="545"/>
      <c r="D2720" s="545"/>
      <c r="E2720" s="534"/>
      <c r="F2720" s="544"/>
      <c r="G2720" s="534"/>
      <c r="H2720" s="266" t="s">
        <v>1048</v>
      </c>
      <c r="I2720" s="266" t="s">
        <v>1049</v>
      </c>
      <c r="J2720" s="265">
        <v>1</v>
      </c>
      <c r="K2720" s="337">
        <v>46023</v>
      </c>
      <c r="L2720" s="337">
        <v>46081</v>
      </c>
      <c r="M2720" s="269">
        <f t="shared" si="109"/>
        <v>8.2857142857142865</v>
      </c>
      <c r="N2720" s="270">
        <v>0</v>
      </c>
      <c r="O2720" s="309" t="s">
        <v>2360</v>
      </c>
      <c r="P2720" s="304">
        <f t="shared" si="110"/>
        <v>0</v>
      </c>
      <c r="Q2720" s="278" t="str" cm="1">
        <f t="array" aca="1" ref="Q2720" ca="1">IF(ISNUMBER(P2720),IF(P2720=100%,"CUMPLIDA",IF(AND(ISNUMBER(L2720),ISNUMBER(INDIRECT("FECHA_"&amp;$B2720,1))), IF(L2720&lt;=INDIRECT("FECHA_"&amp;$B2720,1),"INCUMPLIDA","PROCESO"), "VERIFICAR FECHA")),"SIN VALOR AVANCE")</f>
        <v>PROCESO</v>
      </c>
    </row>
    <row r="2721" spans="1:17" ht="60.75">
      <c r="A2721" s="520" t="s">
        <v>12</v>
      </c>
      <c r="B2721" s="286" t="s">
        <v>16</v>
      </c>
      <c r="C2721" s="545"/>
      <c r="D2721" s="545"/>
      <c r="E2721" s="534"/>
      <c r="F2721" s="544"/>
      <c r="G2721" s="267" t="s">
        <v>1053</v>
      </c>
      <c r="H2721" s="338" t="s">
        <v>1054</v>
      </c>
      <c r="I2721" s="309" t="s">
        <v>1055</v>
      </c>
      <c r="J2721" s="265">
        <v>1</v>
      </c>
      <c r="K2721" s="337">
        <v>45931</v>
      </c>
      <c r="L2721" s="337">
        <v>46022</v>
      </c>
      <c r="M2721" s="269">
        <f t="shared" si="109"/>
        <v>13</v>
      </c>
      <c r="N2721" s="270">
        <v>0</v>
      </c>
      <c r="O2721" s="309" t="s">
        <v>2361</v>
      </c>
      <c r="P2721" s="304">
        <f t="shared" si="110"/>
        <v>0</v>
      </c>
      <c r="Q2721" s="278" t="str" cm="1">
        <f t="array" aca="1" ref="Q2721" ca="1">IF(ISNUMBER(P2721),IF(P2721=100%,"CUMPLIDA",IF(AND(ISNUMBER(L2721),ISNUMBER(INDIRECT("FECHA_"&amp;$B2721,1))), IF(L2721&lt;=INDIRECT("FECHA_"&amp;$B2721,1),"INCUMPLIDA","PROCESO"), "VERIFICAR FECHA")),"SIN VALOR AVANCE")</f>
        <v>PROCESO</v>
      </c>
    </row>
    <row r="2722" spans="1:17" ht="75.75">
      <c r="A2722" s="520" t="s">
        <v>12</v>
      </c>
      <c r="B2722" s="286" t="s">
        <v>16</v>
      </c>
      <c r="C2722" s="545"/>
      <c r="D2722" s="545"/>
      <c r="E2722" s="534"/>
      <c r="F2722" s="544"/>
      <c r="G2722" s="544" t="s">
        <v>1096</v>
      </c>
      <c r="H2722" s="338" t="s">
        <v>1044</v>
      </c>
      <c r="I2722" s="309" t="s">
        <v>1045</v>
      </c>
      <c r="J2722" s="326">
        <v>1</v>
      </c>
      <c r="K2722" s="337">
        <v>45962</v>
      </c>
      <c r="L2722" s="337">
        <v>46022</v>
      </c>
      <c r="M2722" s="269">
        <f t="shared" ref="M2722:M2769" si="111">(L2722-K2722)/7</f>
        <v>8.5714285714285712</v>
      </c>
      <c r="N2722" s="270">
        <v>0</v>
      </c>
      <c r="O2722" s="309" t="s">
        <v>2360</v>
      </c>
      <c r="P2722" s="304">
        <f t="shared" si="110"/>
        <v>0</v>
      </c>
      <c r="Q2722" s="278" t="str" cm="1">
        <f t="array" aca="1" ref="Q2722" ca="1">IF(ISNUMBER(P2722),IF(P2722=100%,"CUMPLIDA",IF(AND(ISNUMBER(L2722),ISNUMBER(INDIRECT("FECHA_"&amp;$B2722,1))), IF(L2722&lt;=INDIRECT("FECHA_"&amp;$B2722,1),"INCUMPLIDA","PROCESO"), "VERIFICAR FECHA")),"SIN VALOR AVANCE")</f>
        <v>PROCESO</v>
      </c>
    </row>
    <row r="2723" spans="1:17" ht="75.75">
      <c r="A2723" s="520" t="s">
        <v>12</v>
      </c>
      <c r="B2723" s="286" t="s">
        <v>16</v>
      </c>
      <c r="C2723" s="545"/>
      <c r="D2723" s="545"/>
      <c r="E2723" s="534"/>
      <c r="F2723" s="544"/>
      <c r="G2723" s="544"/>
      <c r="H2723" s="339" t="s">
        <v>2362</v>
      </c>
      <c r="I2723" s="309" t="s">
        <v>1047</v>
      </c>
      <c r="J2723" s="326">
        <v>1</v>
      </c>
      <c r="K2723" s="337">
        <v>45931</v>
      </c>
      <c r="L2723" s="337">
        <v>46142</v>
      </c>
      <c r="M2723" s="269">
        <f t="shared" si="111"/>
        <v>30.142857142857142</v>
      </c>
      <c r="N2723" s="270">
        <v>0</v>
      </c>
      <c r="O2723" s="309" t="s">
        <v>2360</v>
      </c>
      <c r="P2723" s="304">
        <f t="shared" si="110"/>
        <v>0</v>
      </c>
      <c r="Q2723" s="278" t="str" cm="1">
        <f t="array" aca="1" ref="Q2723" ca="1">IF(ISNUMBER(P2723),IF(P2723=100%,"CUMPLIDA",IF(AND(ISNUMBER(L2723),ISNUMBER(INDIRECT("FECHA_"&amp;$B2723,1))), IF(L2723&lt;=INDIRECT("FECHA_"&amp;$B2723,1),"INCUMPLIDA","PROCESO"), "VERIFICAR FECHA")),"SIN VALOR AVANCE")</f>
        <v>PROCESO</v>
      </c>
    </row>
    <row r="2724" spans="1:17" ht="90">
      <c r="A2724" s="520" t="s">
        <v>12</v>
      </c>
      <c r="B2724" s="286" t="s">
        <v>16</v>
      </c>
      <c r="C2724" s="545"/>
      <c r="D2724" s="545"/>
      <c r="E2724" s="534"/>
      <c r="F2724" s="544"/>
      <c r="G2724" s="335" t="s">
        <v>1057</v>
      </c>
      <c r="H2724" s="339" t="s">
        <v>2363</v>
      </c>
      <c r="I2724" s="309" t="s">
        <v>206</v>
      </c>
      <c r="J2724" s="326">
        <v>1</v>
      </c>
      <c r="K2724" s="337">
        <v>45931</v>
      </c>
      <c r="L2724" s="337">
        <v>46142</v>
      </c>
      <c r="M2724" s="269">
        <f t="shared" si="111"/>
        <v>30.142857142857142</v>
      </c>
      <c r="N2724" s="270">
        <v>0</v>
      </c>
      <c r="O2724" s="309" t="s">
        <v>2360</v>
      </c>
      <c r="P2724" s="304">
        <f t="shared" si="110"/>
        <v>0</v>
      </c>
      <c r="Q2724" s="278" t="str" cm="1">
        <f t="array" aca="1" ref="Q2724" ca="1">IF(ISNUMBER(P2724),IF(P2724=100%,"CUMPLIDA",IF(AND(ISNUMBER(L2724),ISNUMBER(INDIRECT("FECHA_"&amp;$B2724,1))), IF(L2724&lt;=INDIRECT("FECHA_"&amp;$B2724,1),"INCUMPLIDA","PROCESO"), "VERIFICAR FECHA")),"SIN VALOR AVANCE")</f>
        <v>PROCESO</v>
      </c>
    </row>
    <row r="2725" spans="1:17" ht="75.75">
      <c r="A2725" s="520" t="s">
        <v>12</v>
      </c>
      <c r="B2725" s="286" t="s">
        <v>16</v>
      </c>
      <c r="C2725" s="545"/>
      <c r="D2725" s="545"/>
      <c r="E2725" s="534"/>
      <c r="F2725" s="544"/>
      <c r="G2725" s="267" t="s">
        <v>2364</v>
      </c>
      <c r="H2725" s="338" t="s">
        <v>2365</v>
      </c>
      <c r="I2725" s="309" t="s">
        <v>2366</v>
      </c>
      <c r="J2725" s="326">
        <v>1</v>
      </c>
      <c r="K2725" s="268">
        <v>45901</v>
      </c>
      <c r="L2725" s="268">
        <v>46111</v>
      </c>
      <c r="M2725" s="269">
        <f t="shared" si="111"/>
        <v>30</v>
      </c>
      <c r="N2725" s="270">
        <v>0</v>
      </c>
      <c r="O2725" s="309" t="s">
        <v>2367</v>
      </c>
      <c r="P2725" s="304">
        <f t="shared" si="110"/>
        <v>0</v>
      </c>
      <c r="Q2725" s="278" t="str" cm="1">
        <f t="array" aca="1" ref="Q2725" ca="1">IF(ISNUMBER(P2725),IF(P2725=100%,"CUMPLIDA",IF(AND(ISNUMBER(L2725),ISNUMBER(INDIRECT("FECHA_"&amp;$B2725,1))), IF(L2725&lt;=INDIRECT("FECHA_"&amp;$B2725,1),"INCUMPLIDA","PROCESO"), "VERIFICAR FECHA")),"SIN VALOR AVANCE")</f>
        <v>PROCESO</v>
      </c>
    </row>
    <row r="2726" spans="1:17" ht="105">
      <c r="A2726" s="520" t="s">
        <v>12</v>
      </c>
      <c r="B2726" s="286" t="s">
        <v>16</v>
      </c>
      <c r="C2726" s="546" t="s">
        <v>2368</v>
      </c>
      <c r="D2726" s="546" t="s">
        <v>2369</v>
      </c>
      <c r="E2726" s="543" t="s">
        <v>2370</v>
      </c>
      <c r="F2726" s="543" t="s">
        <v>2371</v>
      </c>
      <c r="G2726" s="274" t="s">
        <v>2372</v>
      </c>
      <c r="H2726" s="266" t="s">
        <v>2373</v>
      </c>
      <c r="I2726" s="266" t="s">
        <v>2325</v>
      </c>
      <c r="J2726" s="270">
        <v>7</v>
      </c>
      <c r="K2726" s="303">
        <v>45962</v>
      </c>
      <c r="L2726" s="303">
        <v>46203</v>
      </c>
      <c r="M2726" s="269">
        <f t="shared" si="111"/>
        <v>34.428571428571431</v>
      </c>
      <c r="N2726" s="270">
        <v>0</v>
      </c>
      <c r="O2726" s="309" t="s">
        <v>2319</v>
      </c>
      <c r="P2726" s="304">
        <f t="shared" si="110"/>
        <v>0</v>
      </c>
      <c r="Q2726" s="278" t="str" cm="1">
        <f t="array" aca="1" ref="Q2726" ca="1">IF(ISNUMBER(P2726),IF(P2726=100%,"CUMPLIDA",IF(AND(ISNUMBER(L2726),ISNUMBER(INDIRECT("FECHA_"&amp;$B2726,1))), IF(L2726&lt;=INDIRECT("FECHA_"&amp;$B2726,1),"INCUMPLIDA","PROCESO"), "VERIFICAR FECHA")),"SIN VALOR AVANCE")</f>
        <v>PROCESO</v>
      </c>
    </row>
    <row r="2727" spans="1:17" ht="150">
      <c r="A2727" s="520" t="s">
        <v>12</v>
      </c>
      <c r="B2727" s="286" t="s">
        <v>16</v>
      </c>
      <c r="C2727" s="546"/>
      <c r="D2727" s="546"/>
      <c r="E2727" s="543"/>
      <c r="F2727" s="543"/>
      <c r="G2727" s="274" t="s">
        <v>2374</v>
      </c>
      <c r="H2727" s="266" t="s">
        <v>2375</v>
      </c>
      <c r="I2727" s="266" t="s">
        <v>2376</v>
      </c>
      <c r="J2727" s="270">
        <v>1</v>
      </c>
      <c r="K2727" s="303">
        <v>45931</v>
      </c>
      <c r="L2727" s="303">
        <v>45961</v>
      </c>
      <c r="M2727" s="269">
        <f t="shared" si="111"/>
        <v>4.2857142857142856</v>
      </c>
      <c r="N2727" s="270">
        <v>0</v>
      </c>
      <c r="O2727" s="309" t="s">
        <v>2330</v>
      </c>
      <c r="P2727" s="304">
        <f t="shared" si="110"/>
        <v>0</v>
      </c>
      <c r="Q2727" s="278" t="str" cm="1">
        <f t="array" aca="1" ref="Q2727" ca="1">IF(ISNUMBER(P2727),IF(P2727=100%,"CUMPLIDA",IF(AND(ISNUMBER(L2727),ISNUMBER(INDIRECT("FECHA_"&amp;$B2727,1))), IF(L2727&lt;=INDIRECT("FECHA_"&amp;$B2727,1),"INCUMPLIDA","PROCESO"), "VERIFICAR FECHA")),"SIN VALOR AVANCE")</f>
        <v>PROCESO</v>
      </c>
    </row>
    <row r="2728" spans="1:17" ht="90">
      <c r="A2728" s="520" t="s">
        <v>12</v>
      </c>
      <c r="B2728" s="286" t="s">
        <v>16</v>
      </c>
      <c r="C2728" s="546"/>
      <c r="D2728" s="546"/>
      <c r="E2728" s="543"/>
      <c r="F2728" s="543"/>
      <c r="G2728" s="274" t="s">
        <v>2377</v>
      </c>
      <c r="H2728" s="266" t="s">
        <v>2378</v>
      </c>
      <c r="I2728" s="266" t="s">
        <v>2379</v>
      </c>
      <c r="J2728" s="270">
        <v>2</v>
      </c>
      <c r="K2728" s="303">
        <v>45931</v>
      </c>
      <c r="L2728" s="303">
        <v>46203</v>
      </c>
      <c r="M2728" s="269">
        <f t="shared" si="111"/>
        <v>38.857142857142854</v>
      </c>
      <c r="N2728" s="270">
        <v>0</v>
      </c>
      <c r="O2728" s="309" t="s">
        <v>2319</v>
      </c>
      <c r="P2728" s="304">
        <f t="shared" si="110"/>
        <v>0</v>
      </c>
      <c r="Q2728" s="278" t="str" cm="1">
        <f t="array" aca="1" ref="Q2728" ca="1">IF(ISNUMBER(P2729),IF(P2729=100%,"CUMPLIDA",IF(AND(ISNUMBER(L2728),ISNUMBER(INDIRECT("FECHA_"&amp;$B2728,1))), IF(L2728&lt;=INDIRECT("FECHA_"&amp;$B2728,1),"INCUMPLIDA","PROCESO"), "VERIFICAR FECHA")),"SIN VALOR AVANCE")</f>
        <v>PROCESO</v>
      </c>
    </row>
    <row r="2729" spans="1:17" ht="240.75">
      <c r="A2729" s="520" t="s">
        <v>12</v>
      </c>
      <c r="B2729" s="286" t="s">
        <v>16</v>
      </c>
      <c r="C2729" s="531" t="s">
        <v>5359</v>
      </c>
      <c r="D2729" s="546" t="s">
        <v>5360</v>
      </c>
      <c r="E2729" s="534" t="s">
        <v>5424</v>
      </c>
      <c r="F2729" s="534" t="s">
        <v>5361</v>
      </c>
      <c r="G2729" s="534" t="s">
        <v>5425</v>
      </c>
      <c r="H2729" s="266" t="s">
        <v>5426</v>
      </c>
      <c r="I2729" s="266" t="s">
        <v>5362</v>
      </c>
      <c r="J2729" s="304">
        <v>1</v>
      </c>
      <c r="K2729" s="303">
        <v>46023</v>
      </c>
      <c r="L2729" s="303">
        <v>46387</v>
      </c>
      <c r="M2729" s="269">
        <f t="shared" si="111"/>
        <v>52</v>
      </c>
      <c r="N2729" s="304">
        <v>0</v>
      </c>
      <c r="O2729" s="271" t="s">
        <v>5427</v>
      </c>
      <c r="P2729" s="304">
        <f>N2728/J2728</f>
        <v>0</v>
      </c>
      <c r="Q2729" s="278" t="str" cm="1">
        <f t="array" aca="1" ref="Q2729" ca="1">IF(ISNUMBER(P2730),IF(P2730=100%,"CUMPLIDA",IF(AND(ISNUMBER(L2729),ISNUMBER(INDIRECT("FECHA_"&amp;$B2729,1))), IF(L2729&lt;=INDIRECT("FECHA_"&amp;$B2729,1),"INCUMPLIDA","PROCESO"), "VERIFICAR FECHA")),"SIN VALOR AVANCE")</f>
        <v>PROCESO</v>
      </c>
    </row>
    <row r="2730" spans="1:17" ht="60.75">
      <c r="A2730" s="520" t="s">
        <v>12</v>
      </c>
      <c r="B2730" s="286" t="s">
        <v>16</v>
      </c>
      <c r="C2730" s="531"/>
      <c r="D2730" s="546"/>
      <c r="E2730" s="534"/>
      <c r="F2730" s="534"/>
      <c r="G2730" s="534"/>
      <c r="H2730" s="266" t="s">
        <v>5428</v>
      </c>
      <c r="I2730" s="266" t="s">
        <v>5363</v>
      </c>
      <c r="J2730" s="270">
        <v>12</v>
      </c>
      <c r="K2730" s="303">
        <v>46023</v>
      </c>
      <c r="L2730" s="303">
        <v>46387</v>
      </c>
      <c r="M2730" s="269">
        <f t="shared" si="111"/>
        <v>52</v>
      </c>
      <c r="N2730" s="270">
        <v>0</v>
      </c>
      <c r="O2730" s="309" t="s">
        <v>5616</v>
      </c>
      <c r="P2730" s="304">
        <f t="shared" ref="P2730:P2786" si="112">N2730/J2730</f>
        <v>0</v>
      </c>
      <c r="Q2730" s="278" t="str" cm="1">
        <f t="array" aca="1" ref="Q2730" ca="1">IF(ISNUMBER(P2730),IF(P2730=100%,"CUMPLIDA",IF(AND(ISNUMBER(L2730),ISNUMBER(INDIRECT("FECHA_"&amp;$B2730,1))), IF(L2730&lt;=INDIRECT("FECHA_"&amp;$B2730,1),"INCUMPLIDA","PROCESO"), "VERIFICAR FECHA")),"SIN VALOR AVANCE")</f>
        <v>PROCESO</v>
      </c>
    </row>
    <row r="2731" spans="1:17" ht="60.75">
      <c r="A2731" s="520" t="s">
        <v>12</v>
      </c>
      <c r="B2731" s="286" t="s">
        <v>16</v>
      </c>
      <c r="C2731" s="531" t="s">
        <v>5359</v>
      </c>
      <c r="D2731" s="546" t="s">
        <v>5369</v>
      </c>
      <c r="E2731" s="533" t="s">
        <v>5364</v>
      </c>
      <c r="F2731" s="534" t="s">
        <v>5365</v>
      </c>
      <c r="G2731" s="534" t="s">
        <v>5429</v>
      </c>
      <c r="H2731" s="266" t="s">
        <v>5430</v>
      </c>
      <c r="I2731" s="266" t="s">
        <v>5366</v>
      </c>
      <c r="J2731" s="270">
        <v>1</v>
      </c>
      <c r="K2731" s="289">
        <v>46023</v>
      </c>
      <c r="L2731" s="289">
        <v>46112</v>
      </c>
      <c r="M2731" s="269">
        <f t="shared" si="111"/>
        <v>12.714285714285714</v>
      </c>
      <c r="N2731" s="270">
        <v>0</v>
      </c>
      <c r="O2731" s="291" t="s">
        <v>5431</v>
      </c>
      <c r="P2731" s="304">
        <f t="shared" si="112"/>
        <v>0</v>
      </c>
      <c r="Q2731" s="278" t="str" cm="1">
        <f t="array" aca="1" ref="Q2731" ca="1">IF(ISNUMBER(P2731),IF(P2731=100%,"CUMPLIDA",IF(AND(ISNUMBER(L2731),ISNUMBER(INDIRECT("FECHA_"&amp;$B2731,1))), IF(L2731&lt;=INDIRECT("FECHA_"&amp;$B2731,1),"INCUMPLIDA","PROCESO"), "VERIFICAR FECHA")),"SIN VALOR AVANCE")</f>
        <v>PROCESO</v>
      </c>
    </row>
    <row r="2732" spans="1:17" ht="61.5">
      <c r="A2732" s="520" t="s">
        <v>12</v>
      </c>
      <c r="B2732" s="286" t="s">
        <v>16</v>
      </c>
      <c r="C2732" s="531"/>
      <c r="D2732" s="546"/>
      <c r="E2732" s="533"/>
      <c r="F2732" s="534"/>
      <c r="G2732" s="534"/>
      <c r="H2732" s="266" t="s">
        <v>5432</v>
      </c>
      <c r="I2732" s="266" t="s">
        <v>865</v>
      </c>
      <c r="J2732" s="270">
        <v>1</v>
      </c>
      <c r="K2732" s="289">
        <v>46113</v>
      </c>
      <c r="L2732" s="289">
        <v>46173</v>
      </c>
      <c r="M2732" s="269">
        <f t="shared" si="111"/>
        <v>8.5714285714285712</v>
      </c>
      <c r="N2732" s="270">
        <v>0</v>
      </c>
      <c r="O2732" s="291" t="s">
        <v>5433</v>
      </c>
      <c r="P2732" s="304">
        <f t="shared" si="112"/>
        <v>0</v>
      </c>
      <c r="Q2732" s="278" t="str" cm="1">
        <f t="array" aca="1" ref="Q2732" ca="1">IF(ISNUMBER(P2732),IF(P2732=100%,"CUMPLIDA",IF(AND(ISNUMBER(L2732),ISNUMBER(INDIRECT("FECHA_"&amp;$B2732,1))), IF(L2732&lt;=INDIRECT("FECHA_"&amp;$B2732,1),"INCUMPLIDA","PROCESO"), "VERIFICAR FECHA")),"SIN VALOR AVANCE")</f>
        <v>PROCESO</v>
      </c>
    </row>
    <row r="2733" spans="1:17" ht="75.75">
      <c r="A2733" s="520" t="s">
        <v>12</v>
      </c>
      <c r="B2733" s="286" t="s">
        <v>16</v>
      </c>
      <c r="C2733" s="531"/>
      <c r="D2733" s="546"/>
      <c r="E2733" s="533"/>
      <c r="F2733" s="534"/>
      <c r="G2733" s="534"/>
      <c r="H2733" s="266" t="s">
        <v>5434</v>
      </c>
      <c r="I2733" s="266" t="s">
        <v>5367</v>
      </c>
      <c r="J2733" s="270">
        <v>4</v>
      </c>
      <c r="K2733" s="289">
        <v>46174</v>
      </c>
      <c r="L2733" s="289">
        <v>46539</v>
      </c>
      <c r="M2733" s="269">
        <f t="shared" si="111"/>
        <v>52.142857142857146</v>
      </c>
      <c r="N2733" s="270">
        <v>0</v>
      </c>
      <c r="O2733" s="291" t="s">
        <v>5433</v>
      </c>
      <c r="P2733" s="304">
        <f t="shared" si="112"/>
        <v>0</v>
      </c>
      <c r="Q2733" s="278" t="str" cm="1">
        <f t="array" aca="1" ref="Q2733" ca="1">IF(ISNUMBER(P2733),IF(P2733=100%,"CUMPLIDA",IF(AND(ISNUMBER(L2733),ISNUMBER(INDIRECT("FECHA_"&amp;$B2733,1))), IF(L2733&lt;=INDIRECT("FECHA_"&amp;$B2733,1),"INCUMPLIDA","PROCESO"), "VERIFICAR FECHA")),"SIN VALOR AVANCE")</f>
        <v>PROCESO</v>
      </c>
    </row>
    <row r="2734" spans="1:17" ht="60.75">
      <c r="A2734" s="520" t="s">
        <v>12</v>
      </c>
      <c r="B2734" s="286" t="s">
        <v>16</v>
      </c>
      <c r="C2734" s="531"/>
      <c r="D2734" s="546"/>
      <c r="E2734" s="533"/>
      <c r="F2734" s="534"/>
      <c r="G2734" s="547" t="s">
        <v>5435</v>
      </c>
      <c r="H2734" s="266" t="s">
        <v>5436</v>
      </c>
      <c r="I2734" s="266" t="s">
        <v>865</v>
      </c>
      <c r="J2734" s="270">
        <v>1</v>
      </c>
      <c r="K2734" s="289">
        <v>46023</v>
      </c>
      <c r="L2734" s="289">
        <v>46142</v>
      </c>
      <c r="M2734" s="269">
        <f t="shared" si="111"/>
        <v>17</v>
      </c>
      <c r="N2734" s="270">
        <v>0</v>
      </c>
      <c r="O2734" s="291" t="s">
        <v>5431</v>
      </c>
      <c r="P2734" s="304">
        <f t="shared" si="112"/>
        <v>0</v>
      </c>
      <c r="Q2734" s="278" t="str" cm="1">
        <f t="array" aca="1" ref="Q2734" ca="1">IF(ISNUMBER(P2734),IF(P2734=100%,"CUMPLIDA",IF(AND(ISNUMBER(L2734),ISNUMBER(INDIRECT("FECHA_"&amp;$B2734,1))), IF(L2734&lt;=INDIRECT("FECHA_"&amp;$B2734,1),"INCUMPLIDA","PROCESO"), "VERIFICAR FECHA")),"SIN VALOR AVANCE")</f>
        <v>PROCESO</v>
      </c>
    </row>
    <row r="2735" spans="1:17" ht="141" customHeight="1">
      <c r="A2735" s="520" t="s">
        <v>12</v>
      </c>
      <c r="B2735" s="286" t="s">
        <v>16</v>
      </c>
      <c r="C2735" s="531"/>
      <c r="D2735" s="546"/>
      <c r="E2735" s="533"/>
      <c r="F2735" s="534"/>
      <c r="G2735" s="547"/>
      <c r="H2735" s="266" t="s">
        <v>5437</v>
      </c>
      <c r="I2735" s="266" t="s">
        <v>5368</v>
      </c>
      <c r="J2735" s="270">
        <v>12</v>
      </c>
      <c r="K2735" s="289">
        <v>46143</v>
      </c>
      <c r="L2735" s="289">
        <v>46507</v>
      </c>
      <c r="M2735" s="269">
        <f t="shared" si="111"/>
        <v>52</v>
      </c>
      <c r="N2735" s="270">
        <v>0</v>
      </c>
      <c r="O2735" s="291" t="s">
        <v>5438</v>
      </c>
      <c r="P2735" s="304">
        <f t="shared" si="112"/>
        <v>0</v>
      </c>
      <c r="Q2735" s="278" t="str" cm="1">
        <f t="array" aca="1" ref="Q2735" ca="1">IF(ISNUMBER(P2735),IF(P2735=100%,"CUMPLIDA",IF(AND(ISNUMBER(L2735),ISNUMBER(INDIRECT("FECHA_"&amp;$B2735,1))), IF(L2735&lt;=INDIRECT("FECHA_"&amp;$B2735,1),"INCUMPLIDA","PROCESO"), "VERIFICAR FECHA")),"SIN VALOR AVANCE")</f>
        <v>PROCESO</v>
      </c>
    </row>
    <row r="2736" spans="1:17" ht="153" customHeight="1">
      <c r="A2736" s="520" t="s">
        <v>12</v>
      </c>
      <c r="B2736" s="286" t="s">
        <v>16</v>
      </c>
      <c r="C2736" s="531" t="s">
        <v>5359</v>
      </c>
      <c r="D2736" s="531" t="s">
        <v>5370</v>
      </c>
      <c r="E2736" s="533" t="s">
        <v>5371</v>
      </c>
      <c r="F2736" s="533" t="s">
        <v>5384</v>
      </c>
      <c r="G2736" s="624" t="s">
        <v>5439</v>
      </c>
      <c r="H2736" s="266" t="s">
        <v>5440</v>
      </c>
      <c r="I2736" s="266" t="s">
        <v>5380</v>
      </c>
      <c r="J2736" s="270">
        <v>1</v>
      </c>
      <c r="K2736" s="289">
        <v>46023</v>
      </c>
      <c r="L2736" s="289">
        <v>46203</v>
      </c>
      <c r="M2736" s="269">
        <f t="shared" si="111"/>
        <v>25.714285714285715</v>
      </c>
      <c r="N2736" s="270">
        <v>0</v>
      </c>
      <c r="O2736" s="266" t="s">
        <v>5441</v>
      </c>
      <c r="P2736" s="304">
        <f t="shared" si="112"/>
        <v>0</v>
      </c>
      <c r="Q2736" s="278" t="str" cm="1">
        <f t="array" aca="1" ref="Q2736" ca="1">IF(ISNUMBER(P2736),IF(P2736=100%,"CUMPLIDA",IF(AND(ISNUMBER(L2736),ISNUMBER(INDIRECT("FECHA_"&amp;$B2736,1))), IF(L2736&lt;=INDIRECT("FECHA_"&amp;$B2736,1),"INCUMPLIDA","PROCESO"), "VERIFICAR FECHA")),"SIN VALOR AVANCE")</f>
        <v>PROCESO</v>
      </c>
    </row>
    <row r="2737" spans="1:17" ht="138" customHeight="1">
      <c r="A2737" s="520" t="s">
        <v>12</v>
      </c>
      <c r="B2737" s="286" t="s">
        <v>16</v>
      </c>
      <c r="C2737" s="531"/>
      <c r="D2737" s="531"/>
      <c r="E2737" s="533"/>
      <c r="F2737" s="533"/>
      <c r="G2737" s="534"/>
      <c r="H2737" s="266" t="s">
        <v>5442</v>
      </c>
      <c r="I2737" s="266" t="s">
        <v>5381</v>
      </c>
      <c r="J2737" s="270">
        <v>1</v>
      </c>
      <c r="K2737" s="289">
        <v>46023</v>
      </c>
      <c r="L2737" s="289">
        <v>46203</v>
      </c>
      <c r="M2737" s="269">
        <f t="shared" si="111"/>
        <v>25.714285714285715</v>
      </c>
      <c r="N2737" s="270">
        <v>0</v>
      </c>
      <c r="O2737" s="442" t="s">
        <v>5443</v>
      </c>
      <c r="P2737" s="304">
        <f t="shared" si="112"/>
        <v>0</v>
      </c>
      <c r="Q2737" s="278" t="str" cm="1">
        <f t="array" aca="1" ref="Q2737" ca="1">IF(ISNUMBER(P2737),IF(P2737=100%,"CUMPLIDA",IF(AND(ISNUMBER(L2737),ISNUMBER(INDIRECT("FECHA_"&amp;$B2737,1))), IF(L2737&lt;=INDIRECT("FECHA_"&amp;$B2737,1),"INCUMPLIDA","PROCESO"), "VERIFICAR FECHA")),"SIN VALOR AVANCE")</f>
        <v>PROCESO</v>
      </c>
    </row>
    <row r="2738" spans="1:17" ht="93.75" customHeight="1">
      <c r="A2738" s="520" t="s">
        <v>12</v>
      </c>
      <c r="B2738" s="286" t="s">
        <v>16</v>
      </c>
      <c r="C2738" s="531"/>
      <c r="D2738" s="531"/>
      <c r="E2738" s="533"/>
      <c r="F2738" s="533"/>
      <c r="G2738" s="441" t="s">
        <v>5444</v>
      </c>
      <c r="H2738" s="266" t="s">
        <v>5445</v>
      </c>
      <c r="I2738" s="266" t="s">
        <v>5377</v>
      </c>
      <c r="J2738" s="270">
        <v>1</v>
      </c>
      <c r="K2738" s="289">
        <v>46023</v>
      </c>
      <c r="L2738" s="289">
        <v>46203</v>
      </c>
      <c r="M2738" s="269">
        <f t="shared" si="111"/>
        <v>25.714285714285715</v>
      </c>
      <c r="N2738" s="270">
        <v>0</v>
      </c>
      <c r="O2738" s="442" t="s">
        <v>5446</v>
      </c>
      <c r="P2738" s="304">
        <f t="shared" si="112"/>
        <v>0</v>
      </c>
      <c r="Q2738" s="278" t="str" cm="1">
        <f t="array" aca="1" ref="Q2738" ca="1">IF(ISNUMBER(P2738),IF(P2738=100%,"CUMPLIDA",IF(AND(ISNUMBER(L2738),ISNUMBER(INDIRECT("FECHA_"&amp;$B2738,1))), IF(L2738&lt;=INDIRECT("FECHA_"&amp;$B2738,1),"INCUMPLIDA","PROCESO"), "VERIFICAR FECHA")),"SIN VALOR AVANCE")</f>
        <v>PROCESO</v>
      </c>
    </row>
    <row r="2739" spans="1:17" ht="83.25" customHeight="1">
      <c r="A2739" s="520" t="s">
        <v>12</v>
      </c>
      <c r="B2739" s="286" t="s">
        <v>16</v>
      </c>
      <c r="C2739" s="531"/>
      <c r="D2739" s="531"/>
      <c r="E2739" s="533"/>
      <c r="F2739" s="533"/>
      <c r="G2739" s="624" t="s">
        <v>5447</v>
      </c>
      <c r="H2739" s="266" t="s">
        <v>5448</v>
      </c>
      <c r="I2739" s="266" t="s">
        <v>5382</v>
      </c>
      <c r="J2739" s="270">
        <v>1</v>
      </c>
      <c r="K2739" s="289">
        <v>46023</v>
      </c>
      <c r="L2739" s="289">
        <v>46203</v>
      </c>
      <c r="M2739" s="269">
        <f t="shared" si="111"/>
        <v>25.714285714285715</v>
      </c>
      <c r="N2739" s="270">
        <v>0</v>
      </c>
      <c r="O2739" s="442" t="s">
        <v>5449</v>
      </c>
      <c r="P2739" s="304">
        <f t="shared" si="112"/>
        <v>0</v>
      </c>
      <c r="Q2739" s="278" t="str" cm="1">
        <f t="array" aca="1" ref="Q2739" ca="1">IF(ISNUMBER(P2739),IF(P2739=100%,"CUMPLIDA",IF(AND(ISNUMBER(L2739),ISNUMBER(INDIRECT("FECHA_"&amp;$B2739,1))), IF(L2739&lt;=INDIRECT("FECHA_"&amp;$B2739,1),"INCUMPLIDA","PROCESO"), "VERIFICAR FECHA")),"SIN VALOR AVANCE")</f>
        <v>PROCESO</v>
      </c>
    </row>
    <row r="2740" spans="1:17" ht="148.5" customHeight="1">
      <c r="A2740" s="520" t="s">
        <v>12</v>
      </c>
      <c r="B2740" s="286" t="s">
        <v>16</v>
      </c>
      <c r="C2740" s="531"/>
      <c r="D2740" s="531"/>
      <c r="E2740" s="533"/>
      <c r="F2740" s="533"/>
      <c r="G2740" s="534"/>
      <c r="H2740" s="266" t="s">
        <v>5450</v>
      </c>
      <c r="I2740" s="266" t="s">
        <v>1238</v>
      </c>
      <c r="J2740" s="270">
        <v>4</v>
      </c>
      <c r="K2740" s="289">
        <v>46023</v>
      </c>
      <c r="L2740" s="289">
        <v>46387</v>
      </c>
      <c r="M2740" s="269">
        <f t="shared" si="111"/>
        <v>52</v>
      </c>
      <c r="N2740" s="270">
        <v>0</v>
      </c>
      <c r="O2740" s="266" t="s">
        <v>5451</v>
      </c>
      <c r="P2740" s="304">
        <f t="shared" si="112"/>
        <v>0</v>
      </c>
      <c r="Q2740" s="278" t="str" cm="1">
        <f t="array" aca="1" ref="Q2740" ca="1">IF(ISNUMBER(P2740),IF(P2740=100%,"CUMPLIDA",IF(AND(ISNUMBER(L2740),ISNUMBER(INDIRECT("FECHA_"&amp;$B2740,1))), IF(L2740&lt;=INDIRECT("FECHA_"&amp;$B2740,1),"INCUMPLIDA","PROCESO"), "VERIFICAR FECHA")),"SIN VALOR AVANCE")</f>
        <v>PROCESO</v>
      </c>
    </row>
    <row r="2741" spans="1:17" ht="85.5" customHeight="1">
      <c r="A2741" s="520" t="s">
        <v>12</v>
      </c>
      <c r="B2741" s="286" t="s">
        <v>16</v>
      </c>
      <c r="C2741" s="531"/>
      <c r="D2741" s="531"/>
      <c r="E2741" s="533"/>
      <c r="F2741" s="533"/>
      <c r="G2741" s="624" t="s">
        <v>5452</v>
      </c>
      <c r="H2741" s="266" t="s">
        <v>5453</v>
      </c>
      <c r="I2741" s="266" t="s">
        <v>4783</v>
      </c>
      <c r="J2741" s="270">
        <v>1</v>
      </c>
      <c r="K2741" s="289">
        <v>46023</v>
      </c>
      <c r="L2741" s="289">
        <v>46203</v>
      </c>
      <c r="M2741" s="269">
        <f t="shared" si="111"/>
        <v>25.714285714285715</v>
      </c>
      <c r="N2741" s="270">
        <v>0</v>
      </c>
      <c r="O2741" s="266" t="s">
        <v>5454</v>
      </c>
      <c r="P2741" s="304">
        <f t="shared" si="112"/>
        <v>0</v>
      </c>
      <c r="Q2741" s="278" t="str" cm="1">
        <f t="array" aca="1" ref="Q2741" ca="1">IF(ISNUMBER(P2741),IF(P2741=100%,"CUMPLIDA",IF(AND(ISNUMBER(L2741),ISNUMBER(INDIRECT("FECHA_"&amp;$B2741,1))), IF(L2741&lt;=INDIRECT("FECHA_"&amp;$B2741,1),"INCUMPLIDA","PROCESO"), "VERIFICAR FECHA")),"SIN VALOR AVANCE")</f>
        <v>PROCESO</v>
      </c>
    </row>
    <row r="2742" spans="1:17" ht="133.5" customHeight="1">
      <c r="A2742" s="520" t="s">
        <v>12</v>
      </c>
      <c r="B2742" s="286" t="s">
        <v>16</v>
      </c>
      <c r="C2742" s="531"/>
      <c r="D2742" s="531"/>
      <c r="E2742" s="533"/>
      <c r="F2742" s="533"/>
      <c r="G2742" s="534"/>
      <c r="H2742" s="266" t="s">
        <v>5450</v>
      </c>
      <c r="I2742" s="266" t="s">
        <v>1238</v>
      </c>
      <c r="J2742" s="270">
        <v>4</v>
      </c>
      <c r="K2742" s="289">
        <v>46023</v>
      </c>
      <c r="L2742" s="289">
        <v>46387</v>
      </c>
      <c r="M2742" s="269">
        <f t="shared" si="111"/>
        <v>52</v>
      </c>
      <c r="N2742" s="270">
        <v>0</v>
      </c>
      <c r="O2742" s="266" t="s">
        <v>5455</v>
      </c>
      <c r="P2742" s="304">
        <f t="shared" si="112"/>
        <v>0</v>
      </c>
      <c r="Q2742" s="278" t="str" cm="1">
        <f t="array" aca="1" ref="Q2742" ca="1">IF(ISNUMBER(P2742),IF(P2742=100%,"CUMPLIDA",IF(AND(ISNUMBER(L2742),ISNUMBER(INDIRECT("FECHA_"&amp;$B2742,1))), IF(L2742&lt;=INDIRECT("FECHA_"&amp;$B2742,1),"INCUMPLIDA","PROCESO"), "VERIFICAR FECHA")),"SIN VALOR AVANCE")</f>
        <v>PROCESO</v>
      </c>
    </row>
    <row r="2743" spans="1:17" ht="165.75">
      <c r="A2743" s="520" t="s">
        <v>12</v>
      </c>
      <c r="B2743" s="286" t="s">
        <v>16</v>
      </c>
      <c r="C2743" s="531"/>
      <c r="D2743" s="531"/>
      <c r="E2743" s="533"/>
      <c r="F2743" s="533"/>
      <c r="G2743" s="441" t="s">
        <v>5456</v>
      </c>
      <c r="H2743" s="266" t="s">
        <v>5457</v>
      </c>
      <c r="I2743" s="266" t="s">
        <v>5377</v>
      </c>
      <c r="J2743" s="270">
        <v>1</v>
      </c>
      <c r="K2743" s="289">
        <v>46023</v>
      </c>
      <c r="L2743" s="289">
        <v>46203</v>
      </c>
      <c r="M2743" s="269">
        <f t="shared" si="111"/>
        <v>25.714285714285715</v>
      </c>
      <c r="N2743" s="270">
        <v>0</v>
      </c>
      <c r="O2743" s="266" t="s">
        <v>5458</v>
      </c>
      <c r="P2743" s="304">
        <f t="shared" si="112"/>
        <v>0</v>
      </c>
      <c r="Q2743" s="278" t="str" cm="1">
        <f t="array" aca="1" ref="Q2743" ca="1">IF(ISNUMBER(P2743),IF(P2743=100%,"CUMPLIDA",IF(AND(ISNUMBER(L2743),ISNUMBER(INDIRECT("FECHA_"&amp;$B2743,1))), IF(L2743&lt;=INDIRECT("FECHA_"&amp;$B2743,1),"INCUMPLIDA","PROCESO"), "VERIFICAR FECHA")),"SIN VALOR AVANCE")</f>
        <v>PROCESO</v>
      </c>
    </row>
    <row r="2744" spans="1:17" ht="153" customHeight="1">
      <c r="A2744" s="520" t="s">
        <v>12</v>
      </c>
      <c r="B2744" s="286" t="s">
        <v>16</v>
      </c>
      <c r="C2744" s="531"/>
      <c r="D2744" s="531"/>
      <c r="E2744" s="533"/>
      <c r="F2744" s="533"/>
      <c r="G2744" s="441" t="s">
        <v>5459</v>
      </c>
      <c r="H2744" s="266" t="s">
        <v>5460</v>
      </c>
      <c r="I2744" s="266" t="s">
        <v>5383</v>
      </c>
      <c r="J2744" s="270">
        <v>4</v>
      </c>
      <c r="K2744" s="289">
        <v>46023</v>
      </c>
      <c r="L2744" s="289">
        <v>46387</v>
      </c>
      <c r="M2744" s="269">
        <f t="shared" si="111"/>
        <v>52</v>
      </c>
      <c r="N2744" s="270">
        <v>0</v>
      </c>
      <c r="O2744" s="442" t="s">
        <v>5461</v>
      </c>
      <c r="P2744" s="304">
        <f t="shared" si="112"/>
        <v>0</v>
      </c>
      <c r="Q2744" s="278" t="str" cm="1">
        <f t="array" aca="1" ref="Q2744" ca="1">IF(ISNUMBER(P2744),IF(P2744=100%,"CUMPLIDA",IF(AND(ISNUMBER(L2744),ISNUMBER(INDIRECT("FECHA_"&amp;$B2744,1))), IF(L2744&lt;=INDIRECT("FECHA_"&amp;$B2744,1),"INCUMPLIDA","PROCESO"), "VERIFICAR FECHA")),"SIN VALOR AVANCE")</f>
        <v>PROCESO</v>
      </c>
    </row>
    <row r="2745" spans="1:17" ht="141" customHeight="1">
      <c r="A2745" s="520" t="s">
        <v>12</v>
      </c>
      <c r="B2745" s="286" t="s">
        <v>16</v>
      </c>
      <c r="C2745" s="531"/>
      <c r="D2745" s="531"/>
      <c r="E2745" s="533"/>
      <c r="F2745" s="533"/>
      <c r="G2745" s="441" t="s">
        <v>5462</v>
      </c>
      <c r="H2745" s="266" t="s">
        <v>5463</v>
      </c>
      <c r="I2745" s="443" t="s">
        <v>859</v>
      </c>
      <c r="J2745" s="270">
        <v>4</v>
      </c>
      <c r="K2745" s="422">
        <v>46023</v>
      </c>
      <c r="L2745" s="422">
        <v>46387</v>
      </c>
      <c r="M2745" s="269">
        <f t="shared" si="111"/>
        <v>52</v>
      </c>
      <c r="N2745" s="270">
        <v>0</v>
      </c>
      <c r="O2745" s="443" t="s">
        <v>5464</v>
      </c>
      <c r="P2745" s="304">
        <f t="shared" si="112"/>
        <v>0</v>
      </c>
      <c r="Q2745" s="278" t="str" cm="1">
        <f t="array" aca="1" ref="Q2745" ca="1">IF(ISNUMBER(P2745),IF(P2745=100%,"CUMPLIDA",IF(AND(ISNUMBER(L2745),ISNUMBER(INDIRECT("FECHA_"&amp;$B2745,1))), IF(L2745&lt;=INDIRECT("FECHA_"&amp;$B2745,1),"INCUMPLIDA","PROCESO"), "VERIFICAR FECHA")),"SIN VALOR AVANCE")</f>
        <v>PROCESO</v>
      </c>
    </row>
    <row r="2746" spans="1:17" ht="58.5" customHeight="1">
      <c r="A2746" s="520" t="s">
        <v>12</v>
      </c>
      <c r="B2746" s="286" t="s">
        <v>16</v>
      </c>
      <c r="C2746" s="531"/>
      <c r="D2746" s="531"/>
      <c r="E2746" s="533"/>
      <c r="F2746" s="533"/>
      <c r="G2746" s="625" t="s">
        <v>5465</v>
      </c>
      <c r="H2746" s="266" t="s">
        <v>5466</v>
      </c>
      <c r="I2746" s="266" t="s">
        <v>861</v>
      </c>
      <c r="J2746" s="270">
        <v>1</v>
      </c>
      <c r="K2746" s="276">
        <v>45992</v>
      </c>
      <c r="L2746" s="276">
        <v>46112</v>
      </c>
      <c r="M2746" s="269">
        <f t="shared" si="111"/>
        <v>17.142857142857142</v>
      </c>
      <c r="N2746" s="270">
        <v>0</v>
      </c>
      <c r="O2746" s="266" t="s">
        <v>5467</v>
      </c>
      <c r="P2746" s="304">
        <f t="shared" si="112"/>
        <v>0</v>
      </c>
      <c r="Q2746" s="278" t="str" cm="1">
        <f t="array" aca="1" ref="Q2746" ca="1">IF(ISNUMBER(P2746),IF(P2746=100%,"CUMPLIDA",IF(AND(ISNUMBER(L2746),ISNUMBER(INDIRECT("FECHA_"&amp;$B2746,1))), IF(L2746&lt;=INDIRECT("FECHA_"&amp;$B2746,1),"INCUMPLIDA","PROCESO"), "VERIFICAR FECHA")),"SIN VALOR AVANCE")</f>
        <v>PROCESO</v>
      </c>
    </row>
    <row r="2747" spans="1:17" ht="60.75">
      <c r="A2747" s="520" t="s">
        <v>12</v>
      </c>
      <c r="B2747" s="286" t="s">
        <v>16</v>
      </c>
      <c r="C2747" s="531"/>
      <c r="D2747" s="531"/>
      <c r="E2747" s="533"/>
      <c r="F2747" s="533"/>
      <c r="G2747" s="547"/>
      <c r="H2747" s="266" t="s">
        <v>5468</v>
      </c>
      <c r="I2747" s="266" t="s">
        <v>863</v>
      </c>
      <c r="J2747" s="270">
        <v>1</v>
      </c>
      <c r="K2747" s="276">
        <v>46023</v>
      </c>
      <c r="L2747" s="276">
        <v>46112</v>
      </c>
      <c r="M2747" s="269">
        <f t="shared" si="111"/>
        <v>12.714285714285714</v>
      </c>
      <c r="N2747" s="270">
        <v>0</v>
      </c>
      <c r="O2747" s="266" t="s">
        <v>5467</v>
      </c>
      <c r="P2747" s="304">
        <f t="shared" si="112"/>
        <v>0</v>
      </c>
      <c r="Q2747" s="278" t="str" cm="1">
        <f t="array" aca="1" ref="Q2747" ca="1">IF(ISNUMBER(P2747),IF(P2747=100%,"CUMPLIDA",IF(AND(ISNUMBER(L2747),ISNUMBER(INDIRECT("FECHA_"&amp;$B2747,1))), IF(L2747&lt;=INDIRECT("FECHA_"&amp;$B2747,1),"INCUMPLIDA","PROCESO"), "VERIFICAR FECHA")),"SIN VALOR AVANCE")</f>
        <v>PROCESO</v>
      </c>
    </row>
    <row r="2748" spans="1:17" ht="177.75" customHeight="1">
      <c r="A2748" s="520" t="s">
        <v>12</v>
      </c>
      <c r="B2748" s="286" t="s">
        <v>16</v>
      </c>
      <c r="C2748" s="531" t="s">
        <v>5359</v>
      </c>
      <c r="D2748" s="531" t="s">
        <v>5372</v>
      </c>
      <c r="E2748" s="533" t="s">
        <v>5373</v>
      </c>
      <c r="F2748" s="533" t="s">
        <v>5374</v>
      </c>
      <c r="G2748" s="421" t="s">
        <v>5469</v>
      </c>
      <c r="H2748" s="266" t="s">
        <v>5470</v>
      </c>
      <c r="I2748" s="266" t="s">
        <v>859</v>
      </c>
      <c r="J2748" s="270">
        <v>4</v>
      </c>
      <c r="K2748" s="289">
        <v>46023</v>
      </c>
      <c r="L2748" s="289">
        <v>46387</v>
      </c>
      <c r="M2748" s="269">
        <f t="shared" si="111"/>
        <v>52</v>
      </c>
      <c r="N2748" s="270">
        <v>0</v>
      </c>
      <c r="O2748" s="266" t="s">
        <v>5471</v>
      </c>
      <c r="P2748" s="304">
        <f t="shared" si="112"/>
        <v>0</v>
      </c>
      <c r="Q2748" s="278" t="str" cm="1">
        <f t="array" aca="1" ref="Q2748" ca="1">IF(ISNUMBER(P2748),IF(P2748=100%,"CUMPLIDA",IF(AND(ISNUMBER(L2748),ISNUMBER(INDIRECT("FECHA_"&amp;$B2748,1))), IF(L2748&lt;=INDIRECT("FECHA_"&amp;$B2748,1),"INCUMPLIDA","PROCESO"), "VERIFICAR FECHA")),"SIN VALOR AVANCE")</f>
        <v>PROCESO</v>
      </c>
    </row>
    <row r="2749" spans="1:17" ht="45.75">
      <c r="A2749" s="520" t="s">
        <v>12</v>
      </c>
      <c r="B2749" s="286" t="s">
        <v>16</v>
      </c>
      <c r="C2749" s="531"/>
      <c r="D2749" s="531"/>
      <c r="E2749" s="533"/>
      <c r="F2749" s="533"/>
      <c r="G2749" s="547" t="s">
        <v>5472</v>
      </c>
      <c r="H2749" s="266" t="s">
        <v>5466</v>
      </c>
      <c r="I2749" s="266" t="s">
        <v>861</v>
      </c>
      <c r="J2749" s="270">
        <v>1</v>
      </c>
      <c r="K2749" s="276">
        <v>45992</v>
      </c>
      <c r="L2749" s="276">
        <v>46112</v>
      </c>
      <c r="M2749" s="269">
        <f t="shared" si="111"/>
        <v>17.142857142857142</v>
      </c>
      <c r="N2749" s="270">
        <v>0</v>
      </c>
      <c r="O2749" s="266" t="s">
        <v>5467</v>
      </c>
      <c r="P2749" s="304">
        <f t="shared" si="112"/>
        <v>0</v>
      </c>
      <c r="Q2749" s="278" t="str" cm="1">
        <f t="array" aca="1" ref="Q2749" ca="1">IF(ISNUMBER(P2749),IF(P2749=100%,"CUMPLIDA",IF(AND(ISNUMBER(L2749),ISNUMBER(INDIRECT("FECHA_"&amp;$B2749,1))), IF(L2749&lt;=INDIRECT("FECHA_"&amp;$B2749,1),"INCUMPLIDA","PROCESO"), "VERIFICAR FECHA")),"SIN VALOR AVANCE")</f>
        <v>PROCESO</v>
      </c>
    </row>
    <row r="2750" spans="1:17" ht="60.75">
      <c r="A2750" s="520" t="s">
        <v>12</v>
      </c>
      <c r="B2750" s="286" t="s">
        <v>16</v>
      </c>
      <c r="C2750" s="531"/>
      <c r="D2750" s="531"/>
      <c r="E2750" s="533"/>
      <c r="F2750" s="533"/>
      <c r="G2750" s="547"/>
      <c r="H2750" s="266" t="s">
        <v>5473</v>
      </c>
      <c r="I2750" s="266" t="s">
        <v>863</v>
      </c>
      <c r="J2750" s="270">
        <v>1</v>
      </c>
      <c r="K2750" s="276">
        <v>46023</v>
      </c>
      <c r="L2750" s="276">
        <v>46112</v>
      </c>
      <c r="M2750" s="269">
        <f t="shared" si="111"/>
        <v>12.714285714285714</v>
      </c>
      <c r="N2750" s="270">
        <v>0</v>
      </c>
      <c r="O2750" s="266" t="s">
        <v>5467</v>
      </c>
      <c r="P2750" s="304">
        <f t="shared" si="112"/>
        <v>0</v>
      </c>
      <c r="Q2750" s="278" t="str" cm="1">
        <f t="array" aca="1" ref="Q2750" ca="1">IF(ISNUMBER(P2750),IF(P2750=100%,"CUMPLIDA",IF(AND(ISNUMBER(L2750),ISNUMBER(INDIRECT("FECHA_"&amp;$B2750,1))), IF(L2750&lt;=INDIRECT("FECHA_"&amp;$B2750,1),"INCUMPLIDA","PROCESO"), "VERIFICAR FECHA")),"SIN VALOR AVANCE")</f>
        <v>PROCESO</v>
      </c>
    </row>
    <row r="2751" spans="1:17" ht="80.25" customHeight="1">
      <c r="A2751" s="520" t="s">
        <v>12</v>
      </c>
      <c r="B2751" s="286" t="s">
        <v>16</v>
      </c>
      <c r="C2751" s="531"/>
      <c r="D2751" s="531"/>
      <c r="E2751" s="533"/>
      <c r="F2751" s="533"/>
      <c r="G2751" s="534" t="s">
        <v>5474</v>
      </c>
      <c r="H2751" s="266" t="s">
        <v>5475</v>
      </c>
      <c r="I2751" s="266" t="s">
        <v>5375</v>
      </c>
      <c r="J2751" s="270">
        <v>1</v>
      </c>
      <c r="K2751" s="276">
        <v>45992</v>
      </c>
      <c r="L2751" s="276">
        <v>46203</v>
      </c>
      <c r="M2751" s="269">
        <f t="shared" si="111"/>
        <v>30.142857142857142</v>
      </c>
      <c r="N2751" s="270">
        <v>0</v>
      </c>
      <c r="O2751" s="266" t="s">
        <v>5476</v>
      </c>
      <c r="P2751" s="304">
        <f t="shared" si="112"/>
        <v>0</v>
      </c>
      <c r="Q2751" s="278" t="str" cm="1">
        <f t="array" aca="1" ref="Q2751" ca="1">IF(ISNUMBER(P2751),IF(P2751=100%,"CUMPLIDA",IF(AND(ISNUMBER(L2751),ISNUMBER(INDIRECT("FECHA_"&amp;$B2751,1))), IF(L2751&lt;=INDIRECT("FECHA_"&amp;$B2751,1),"INCUMPLIDA","PROCESO"), "VERIFICAR FECHA")),"SIN VALOR AVANCE")</f>
        <v>PROCESO</v>
      </c>
    </row>
    <row r="2752" spans="1:17" ht="60.75">
      <c r="A2752" s="520" t="s">
        <v>12</v>
      </c>
      <c r="B2752" s="286" t="s">
        <v>16</v>
      </c>
      <c r="C2752" s="531"/>
      <c r="D2752" s="531"/>
      <c r="E2752" s="533"/>
      <c r="F2752" s="533"/>
      <c r="G2752" s="534"/>
      <c r="H2752" s="266" t="s">
        <v>5477</v>
      </c>
      <c r="I2752" s="266" t="s">
        <v>5376</v>
      </c>
      <c r="J2752" s="270">
        <v>1</v>
      </c>
      <c r="K2752" s="276">
        <v>46204</v>
      </c>
      <c r="L2752" s="276">
        <v>46295</v>
      </c>
      <c r="M2752" s="269">
        <f t="shared" si="111"/>
        <v>13</v>
      </c>
      <c r="N2752" s="270">
        <v>0</v>
      </c>
      <c r="O2752" s="266" t="s">
        <v>5476</v>
      </c>
      <c r="P2752" s="304">
        <f t="shared" si="112"/>
        <v>0</v>
      </c>
      <c r="Q2752" s="278" t="str" cm="1">
        <f t="array" aca="1" ref="Q2752" ca="1">IF(ISNUMBER(P2752),IF(P2752=100%,"CUMPLIDA",IF(AND(ISNUMBER(L2752),ISNUMBER(INDIRECT("FECHA_"&amp;$B2752,1))), IF(L2752&lt;=INDIRECT("FECHA_"&amp;$B2752,1),"INCUMPLIDA","PROCESO"), "VERIFICAR FECHA")),"SIN VALOR AVANCE")</f>
        <v>PROCESO</v>
      </c>
    </row>
    <row r="2753" spans="1:17" ht="60.75">
      <c r="A2753" s="520" t="s">
        <v>12</v>
      </c>
      <c r="B2753" s="286" t="s">
        <v>16</v>
      </c>
      <c r="C2753" s="531"/>
      <c r="D2753" s="531"/>
      <c r="E2753" s="533"/>
      <c r="F2753" s="533"/>
      <c r="G2753" s="534"/>
      <c r="H2753" s="266" t="s">
        <v>5478</v>
      </c>
      <c r="I2753" s="275" t="s">
        <v>5377</v>
      </c>
      <c r="J2753" s="270">
        <v>1</v>
      </c>
      <c r="K2753" s="276">
        <v>46023</v>
      </c>
      <c r="L2753" s="276">
        <v>46203</v>
      </c>
      <c r="M2753" s="269">
        <f t="shared" si="111"/>
        <v>25.714285714285715</v>
      </c>
      <c r="N2753" s="270">
        <v>0</v>
      </c>
      <c r="O2753" s="266" t="s">
        <v>5476</v>
      </c>
      <c r="P2753" s="304">
        <f t="shared" si="112"/>
        <v>0</v>
      </c>
      <c r="Q2753" s="278" t="str" cm="1">
        <f t="array" aca="1" ref="Q2753" ca="1">IF(ISNUMBER(P2753),IF(P2753=100%,"CUMPLIDA",IF(AND(ISNUMBER(L2753),ISNUMBER(INDIRECT("FECHA_"&amp;$B2753,1))), IF(L2753&lt;=INDIRECT("FECHA_"&amp;$B2753,1),"INCUMPLIDA","PROCESO"), "VERIFICAR FECHA")),"SIN VALOR AVANCE")</f>
        <v>PROCESO</v>
      </c>
    </row>
    <row r="2754" spans="1:17" ht="137.25" customHeight="1">
      <c r="A2754" s="520" t="s">
        <v>12</v>
      </c>
      <c r="B2754" s="286" t="s">
        <v>16</v>
      </c>
      <c r="C2754" s="531"/>
      <c r="D2754" s="531"/>
      <c r="E2754" s="533"/>
      <c r="F2754" s="533"/>
      <c r="G2754" s="274" t="s">
        <v>5479</v>
      </c>
      <c r="H2754" s="266" t="s">
        <v>5480</v>
      </c>
      <c r="I2754" s="275" t="s">
        <v>5378</v>
      </c>
      <c r="J2754" s="270">
        <v>1</v>
      </c>
      <c r="K2754" s="414">
        <v>45992</v>
      </c>
      <c r="L2754" s="414">
        <v>46081</v>
      </c>
      <c r="M2754" s="269">
        <f t="shared" si="111"/>
        <v>12.714285714285714</v>
      </c>
      <c r="N2754" s="270">
        <v>0</v>
      </c>
      <c r="O2754" s="266" t="s">
        <v>5481</v>
      </c>
      <c r="P2754" s="304">
        <f t="shared" si="112"/>
        <v>0</v>
      </c>
      <c r="Q2754" s="278" t="str" cm="1">
        <f t="array" aca="1" ref="Q2754" ca="1">IF(ISNUMBER(P2754),IF(P2754=100%,"CUMPLIDA",IF(AND(ISNUMBER(L2754),ISNUMBER(INDIRECT("FECHA_"&amp;$B2754,1))), IF(L2754&lt;=INDIRECT("FECHA_"&amp;$B2754,1),"INCUMPLIDA","PROCESO"), "VERIFICAR FECHA")),"SIN VALOR AVANCE")</f>
        <v>PROCESO</v>
      </c>
    </row>
    <row r="2755" spans="1:17" ht="138" customHeight="1">
      <c r="A2755" s="520" t="s">
        <v>12</v>
      </c>
      <c r="B2755" s="286" t="s">
        <v>16</v>
      </c>
      <c r="C2755" s="531"/>
      <c r="D2755" s="531"/>
      <c r="E2755" s="533"/>
      <c r="F2755" s="533"/>
      <c r="G2755" s="274" t="s">
        <v>5482</v>
      </c>
      <c r="H2755" s="266" t="s">
        <v>5483</v>
      </c>
      <c r="I2755" s="275" t="s">
        <v>5379</v>
      </c>
      <c r="J2755" s="270">
        <v>1</v>
      </c>
      <c r="K2755" s="276">
        <v>46023</v>
      </c>
      <c r="L2755" s="276">
        <v>46203</v>
      </c>
      <c r="M2755" s="269">
        <f t="shared" si="111"/>
        <v>25.714285714285715</v>
      </c>
      <c r="N2755" s="270">
        <v>0</v>
      </c>
      <c r="O2755" s="266" t="s">
        <v>5484</v>
      </c>
      <c r="P2755" s="304">
        <f t="shared" si="112"/>
        <v>0</v>
      </c>
      <c r="Q2755" s="278" t="str" cm="1">
        <f t="array" aca="1" ref="Q2755" ca="1">IF(ISNUMBER(P2755),IF(P2755=100%,"CUMPLIDA",IF(AND(ISNUMBER(L2755),ISNUMBER(INDIRECT("FECHA_"&amp;$B2755,1))), IF(L2755&lt;=INDIRECT("FECHA_"&amp;$B2755,1),"INCUMPLIDA","PROCESO"), "VERIFICAR FECHA")),"SIN VALOR AVANCE")</f>
        <v>PROCESO</v>
      </c>
    </row>
    <row r="2756" spans="1:17" ht="136.5">
      <c r="A2756" s="520" t="s">
        <v>12</v>
      </c>
      <c r="B2756" s="286" t="s">
        <v>16</v>
      </c>
      <c r="C2756" s="531" t="s">
        <v>5359</v>
      </c>
      <c r="D2756" s="531" t="s">
        <v>5385</v>
      </c>
      <c r="E2756" s="533" t="s">
        <v>5386</v>
      </c>
      <c r="F2756" s="533" t="s">
        <v>5387</v>
      </c>
      <c r="G2756" s="274" t="s">
        <v>5485</v>
      </c>
      <c r="H2756" s="266" t="s">
        <v>5486</v>
      </c>
      <c r="I2756" s="275" t="s">
        <v>5388</v>
      </c>
      <c r="J2756" s="270">
        <v>1</v>
      </c>
      <c r="K2756" s="414">
        <v>45992</v>
      </c>
      <c r="L2756" s="414">
        <v>46203</v>
      </c>
      <c r="M2756" s="269">
        <f t="shared" si="111"/>
        <v>30.142857142857142</v>
      </c>
      <c r="N2756" s="270">
        <v>0</v>
      </c>
      <c r="O2756" s="444" t="s">
        <v>5487</v>
      </c>
      <c r="P2756" s="304">
        <f t="shared" si="112"/>
        <v>0</v>
      </c>
      <c r="Q2756" s="278" t="str" cm="1">
        <f t="array" aca="1" ref="Q2756" ca="1">IF(ISNUMBER(P2756),IF(P2756=100%,"CUMPLIDA",IF(AND(ISNUMBER(L2756),ISNUMBER(INDIRECT("FECHA_"&amp;$B2756,1))), IF(L2756&lt;=INDIRECT("FECHA_"&amp;$B2756,1),"INCUMPLIDA","PROCESO"), "VERIFICAR FECHA")),"SIN VALOR AVANCE")</f>
        <v>PROCESO</v>
      </c>
    </row>
    <row r="2757" spans="1:17" ht="121.5" customHeight="1">
      <c r="A2757" s="520" t="s">
        <v>12</v>
      </c>
      <c r="B2757" s="286" t="s">
        <v>16</v>
      </c>
      <c r="C2757" s="531"/>
      <c r="D2757" s="531"/>
      <c r="E2757" s="533"/>
      <c r="F2757" s="533"/>
      <c r="G2757" s="623" t="s">
        <v>5488</v>
      </c>
      <c r="H2757" s="266" t="s">
        <v>5489</v>
      </c>
      <c r="I2757" s="275" t="s">
        <v>5377</v>
      </c>
      <c r="J2757" s="270">
        <v>1</v>
      </c>
      <c r="K2757" s="414">
        <v>45992</v>
      </c>
      <c r="L2757" s="414">
        <v>46203</v>
      </c>
      <c r="M2757" s="269">
        <f t="shared" si="111"/>
        <v>30.142857142857142</v>
      </c>
      <c r="N2757" s="270">
        <v>0</v>
      </c>
      <c r="O2757" s="708" t="s">
        <v>5490</v>
      </c>
      <c r="P2757" s="304">
        <f t="shared" si="112"/>
        <v>0</v>
      </c>
      <c r="Q2757" s="278" t="str" cm="1">
        <f t="array" aca="1" ref="Q2757" ca="1">IF(ISNUMBER(P2757),IF(P2757=100%,"CUMPLIDA",IF(AND(ISNUMBER(L2757),ISNUMBER(INDIRECT("FECHA_"&amp;$B2757,1))), IF(L2757&lt;=INDIRECT("FECHA_"&amp;$B2757,1),"INCUMPLIDA","PROCESO"), "VERIFICAR FECHA")),"SIN VALOR AVANCE")</f>
        <v>PROCESO</v>
      </c>
    </row>
    <row r="2758" spans="1:17" ht="108" customHeight="1">
      <c r="A2758" s="520" t="s">
        <v>12</v>
      </c>
      <c r="B2758" s="286" t="s">
        <v>16</v>
      </c>
      <c r="C2758" s="531"/>
      <c r="D2758" s="531"/>
      <c r="E2758" s="533"/>
      <c r="F2758" s="533"/>
      <c r="G2758" s="623"/>
      <c r="H2758" s="266" t="s">
        <v>5491</v>
      </c>
      <c r="I2758" s="275" t="s">
        <v>5377</v>
      </c>
      <c r="J2758" s="270">
        <v>1</v>
      </c>
      <c r="K2758" s="414">
        <v>45992</v>
      </c>
      <c r="L2758" s="414">
        <v>46203</v>
      </c>
      <c r="M2758" s="269">
        <f t="shared" si="111"/>
        <v>30.142857142857142</v>
      </c>
      <c r="N2758" s="270">
        <v>0</v>
      </c>
      <c r="O2758" s="708" t="s">
        <v>5492</v>
      </c>
      <c r="P2758" s="304">
        <f t="shared" si="112"/>
        <v>0</v>
      </c>
      <c r="Q2758" s="278" t="str" cm="1">
        <f t="array" aca="1" ref="Q2758" ca="1">IF(ISNUMBER(P2758),IF(P2758=100%,"CUMPLIDA",IF(AND(ISNUMBER(L2758),ISNUMBER(INDIRECT("FECHA_"&amp;$B2758,1))), IF(L2758&lt;=INDIRECT("FECHA_"&amp;$B2758,1),"INCUMPLIDA","PROCESO"), "VERIFICAR FECHA")),"SIN VALOR AVANCE")</f>
        <v>PROCESO</v>
      </c>
    </row>
    <row r="2759" spans="1:17" ht="108.75">
      <c r="A2759" s="520" t="s">
        <v>12</v>
      </c>
      <c r="B2759" s="286" t="s">
        <v>16</v>
      </c>
      <c r="C2759" s="531" t="s">
        <v>5359</v>
      </c>
      <c r="D2759" s="531" t="s">
        <v>5389</v>
      </c>
      <c r="E2759" s="533" t="s">
        <v>5396</v>
      </c>
      <c r="F2759" s="534" t="s">
        <v>5390</v>
      </c>
      <c r="G2759" s="274" t="s">
        <v>124</v>
      </c>
      <c r="H2759" s="266" t="s">
        <v>5391</v>
      </c>
      <c r="I2759" s="275" t="s">
        <v>894</v>
      </c>
      <c r="J2759" s="270">
        <v>1</v>
      </c>
      <c r="K2759" s="414">
        <v>45992</v>
      </c>
      <c r="L2759" s="414">
        <v>46172</v>
      </c>
      <c r="M2759" s="269">
        <f t="shared" si="111"/>
        <v>25.714285714285715</v>
      </c>
      <c r="N2759" s="270">
        <v>0</v>
      </c>
      <c r="O2759" s="444" t="s">
        <v>5493</v>
      </c>
      <c r="P2759" s="304">
        <f t="shared" si="112"/>
        <v>0</v>
      </c>
      <c r="Q2759" s="278" t="str" cm="1">
        <f t="array" aca="1" ref="Q2759" ca="1">IF(ISNUMBER(P2759),IF(P2759=100%,"CUMPLIDA",IF(AND(ISNUMBER(L2759),ISNUMBER(INDIRECT("FECHA_"&amp;$B2759,1))), IF(L2759&lt;=INDIRECT("FECHA_"&amp;$B2759,1),"INCUMPLIDA","PROCESO"), "VERIFICAR FECHA")),"SIN VALOR AVANCE")</f>
        <v>PROCESO</v>
      </c>
    </row>
    <row r="2760" spans="1:17" ht="108.75">
      <c r="A2760" s="520" t="s">
        <v>12</v>
      </c>
      <c r="B2760" s="286" t="s">
        <v>16</v>
      </c>
      <c r="C2760" s="531"/>
      <c r="D2760" s="531"/>
      <c r="E2760" s="533"/>
      <c r="F2760" s="534"/>
      <c r="G2760" s="274" t="s">
        <v>128</v>
      </c>
      <c r="H2760" s="266" t="s">
        <v>5392</v>
      </c>
      <c r="I2760" s="275" t="s">
        <v>968</v>
      </c>
      <c r="J2760" s="270">
        <v>1</v>
      </c>
      <c r="K2760" s="414">
        <v>46174</v>
      </c>
      <c r="L2760" s="414">
        <v>46325</v>
      </c>
      <c r="M2760" s="269">
        <f t="shared" si="111"/>
        <v>21.571428571428573</v>
      </c>
      <c r="N2760" s="270">
        <v>0</v>
      </c>
      <c r="O2760" s="444" t="s">
        <v>5493</v>
      </c>
      <c r="P2760" s="304">
        <f t="shared" si="112"/>
        <v>0</v>
      </c>
      <c r="Q2760" s="278" t="str" cm="1">
        <f t="array" aca="1" ref="Q2760" ca="1">IF(ISNUMBER(P2760),IF(P2760=100%,"CUMPLIDA",IF(AND(ISNUMBER(L2760),ISNUMBER(INDIRECT("FECHA_"&amp;$B2760,1))), IF(L2760&lt;=INDIRECT("FECHA_"&amp;$B2760,1),"INCUMPLIDA","PROCESO"), "VERIFICAR FECHA")),"SIN VALOR AVANCE")</f>
        <v>PROCESO</v>
      </c>
    </row>
    <row r="2761" spans="1:17" ht="108.75">
      <c r="A2761" s="520" t="s">
        <v>12</v>
      </c>
      <c r="B2761" s="286" t="s">
        <v>16</v>
      </c>
      <c r="C2761" s="531"/>
      <c r="D2761" s="531"/>
      <c r="E2761" s="533"/>
      <c r="F2761" s="534"/>
      <c r="G2761" s="534" t="s">
        <v>5393</v>
      </c>
      <c r="H2761" s="266" t="s">
        <v>5394</v>
      </c>
      <c r="I2761" s="275" t="s">
        <v>2300</v>
      </c>
      <c r="J2761" s="270">
        <v>5</v>
      </c>
      <c r="K2761" s="414">
        <v>46327</v>
      </c>
      <c r="L2761" s="414">
        <v>46783</v>
      </c>
      <c r="M2761" s="269">
        <f t="shared" si="111"/>
        <v>65.142857142857139</v>
      </c>
      <c r="N2761" s="270">
        <v>0</v>
      </c>
      <c r="O2761" s="444" t="s">
        <v>5493</v>
      </c>
      <c r="P2761" s="304">
        <f t="shared" si="112"/>
        <v>0</v>
      </c>
      <c r="Q2761" s="278" t="str" cm="1">
        <f t="array" aca="1" ref="Q2761" ca="1">IF(ISNUMBER(P2761),IF(P2761=100%,"CUMPLIDA",IF(AND(ISNUMBER(L2761),ISNUMBER(INDIRECT("FECHA_"&amp;$B2761,1))), IF(L2761&lt;=INDIRECT("FECHA_"&amp;$B2761,1),"INCUMPLIDA","PROCESO"), "VERIFICAR FECHA")),"SIN VALOR AVANCE")</f>
        <v>PROCESO</v>
      </c>
    </row>
    <row r="2762" spans="1:17" ht="180">
      <c r="A2762" s="520" t="s">
        <v>12</v>
      </c>
      <c r="B2762" s="286" t="s">
        <v>16</v>
      </c>
      <c r="C2762" s="531"/>
      <c r="D2762" s="531"/>
      <c r="E2762" s="533"/>
      <c r="F2762" s="534"/>
      <c r="G2762" s="534"/>
      <c r="H2762" s="266" t="s">
        <v>5395</v>
      </c>
      <c r="I2762" s="266" t="s">
        <v>4644</v>
      </c>
      <c r="J2762" s="270">
        <v>3</v>
      </c>
      <c r="K2762" s="414">
        <v>46357</v>
      </c>
      <c r="L2762" s="414">
        <v>46691</v>
      </c>
      <c r="M2762" s="269">
        <f t="shared" si="111"/>
        <v>47.714285714285715</v>
      </c>
      <c r="N2762" s="270">
        <v>0</v>
      </c>
      <c r="O2762" s="444" t="s">
        <v>5493</v>
      </c>
      <c r="P2762" s="304">
        <f t="shared" si="112"/>
        <v>0</v>
      </c>
      <c r="Q2762" s="278" t="str" cm="1">
        <f t="array" aca="1" ref="Q2762" ca="1">IF(ISNUMBER(P2762),IF(P2762=100%,"CUMPLIDA",IF(AND(ISNUMBER(L2762),ISNUMBER(INDIRECT("FECHA_"&amp;$B2762,1))), IF(L2762&lt;=INDIRECT("FECHA_"&amp;$B2762,1),"INCUMPLIDA","PROCESO"), "VERIFICAR FECHA")),"SIN VALOR AVANCE")</f>
        <v>PROCESO</v>
      </c>
    </row>
    <row r="2763" spans="1:17" ht="110.25" customHeight="1">
      <c r="A2763" s="520" t="s">
        <v>12</v>
      </c>
      <c r="B2763" s="286" t="s">
        <v>16</v>
      </c>
      <c r="C2763" s="535" t="s">
        <v>5359</v>
      </c>
      <c r="D2763" s="535" t="s">
        <v>5397</v>
      </c>
      <c r="E2763" s="538" t="s">
        <v>5398</v>
      </c>
      <c r="F2763" s="538" t="s">
        <v>5399</v>
      </c>
      <c r="G2763" s="534" t="s">
        <v>5400</v>
      </c>
      <c r="H2763" s="266" t="s">
        <v>5401</v>
      </c>
      <c r="I2763" s="266" t="s">
        <v>5402</v>
      </c>
      <c r="J2763" s="270">
        <v>1</v>
      </c>
      <c r="K2763" s="414">
        <v>46082</v>
      </c>
      <c r="L2763" s="414">
        <v>46418</v>
      </c>
      <c r="M2763" s="269">
        <f t="shared" si="111"/>
        <v>48</v>
      </c>
      <c r="N2763" s="270">
        <v>0</v>
      </c>
      <c r="O2763" s="444" t="s">
        <v>5494</v>
      </c>
      <c r="P2763" s="304">
        <f t="shared" si="112"/>
        <v>0</v>
      </c>
      <c r="Q2763" s="278" t="str" cm="1">
        <f t="array" aca="1" ref="Q2763" ca="1">IF(ISNUMBER(P2763),IF(P2763=100%,"CUMPLIDA",IF(AND(ISNUMBER(L2763),ISNUMBER(INDIRECT("FECHA_"&amp;$B2763,1))), IF(L2763&lt;=INDIRECT("FECHA_"&amp;$B2763,1),"INCUMPLIDA","PROCESO"), "VERIFICAR FECHA")),"SIN VALOR AVANCE")</f>
        <v>PROCESO</v>
      </c>
    </row>
    <row r="2764" spans="1:17" ht="108.75" customHeight="1">
      <c r="A2764" s="520" t="s">
        <v>12</v>
      </c>
      <c r="B2764" s="286" t="s">
        <v>16</v>
      </c>
      <c r="C2764" s="536"/>
      <c r="D2764" s="536"/>
      <c r="E2764" s="539"/>
      <c r="F2764" s="539"/>
      <c r="G2764" s="534"/>
      <c r="H2764" s="266" t="s">
        <v>5403</v>
      </c>
      <c r="I2764" s="266" t="s">
        <v>5404</v>
      </c>
      <c r="J2764" s="270">
        <v>1</v>
      </c>
      <c r="K2764" s="414">
        <v>46419</v>
      </c>
      <c r="L2764" s="414">
        <v>46446</v>
      </c>
      <c r="M2764" s="269">
        <f t="shared" si="111"/>
        <v>3.8571428571428572</v>
      </c>
      <c r="N2764" s="270">
        <v>0</v>
      </c>
      <c r="O2764" s="444" t="s">
        <v>5495</v>
      </c>
      <c r="P2764" s="304">
        <f t="shared" si="112"/>
        <v>0</v>
      </c>
      <c r="Q2764" s="278" t="str" cm="1">
        <f t="array" aca="1" ref="Q2764" ca="1">IF(ISNUMBER(P2764),IF(P2764=100%,"CUMPLIDA",IF(AND(ISNUMBER(L2764),ISNUMBER(INDIRECT("FECHA_"&amp;$B2764,1))), IF(L2764&lt;=INDIRECT("FECHA_"&amp;$B2764,1),"INCUMPLIDA","PROCESO"), "VERIFICAR FECHA")),"SIN VALOR AVANCE")</f>
        <v>PROCESO</v>
      </c>
    </row>
    <row r="2765" spans="1:17" ht="90.75">
      <c r="A2765" s="520" t="s">
        <v>12</v>
      </c>
      <c r="B2765" s="286" t="s">
        <v>16</v>
      </c>
      <c r="C2765" s="536"/>
      <c r="D2765" s="536"/>
      <c r="E2765" s="539"/>
      <c r="F2765" s="539"/>
      <c r="G2765" s="534" t="s">
        <v>5405</v>
      </c>
      <c r="H2765" s="266" t="s">
        <v>5406</v>
      </c>
      <c r="I2765" s="266" t="s">
        <v>5407</v>
      </c>
      <c r="J2765" s="270">
        <v>1</v>
      </c>
      <c r="K2765" s="414">
        <v>46082</v>
      </c>
      <c r="L2765" s="414">
        <v>46418</v>
      </c>
      <c r="M2765" s="269">
        <f t="shared" si="111"/>
        <v>48</v>
      </c>
      <c r="N2765" s="270">
        <v>0</v>
      </c>
      <c r="O2765" s="444" t="s">
        <v>5496</v>
      </c>
      <c r="P2765" s="304">
        <f t="shared" si="112"/>
        <v>0</v>
      </c>
      <c r="Q2765" s="278" t="str" cm="1">
        <f t="array" aca="1" ref="Q2765" ca="1">IF(ISNUMBER(P2765),IF(P2765=100%,"CUMPLIDA",IF(AND(ISNUMBER(L2765),ISNUMBER(INDIRECT("FECHA_"&amp;$B2765,1))), IF(L2765&lt;=INDIRECT("FECHA_"&amp;$B2765,1),"INCUMPLIDA","PROCESO"), "VERIFICAR FECHA")),"SIN VALOR AVANCE")</f>
        <v>PROCESO</v>
      </c>
    </row>
    <row r="2766" spans="1:17" ht="90.75">
      <c r="A2766" s="520" t="s">
        <v>12</v>
      </c>
      <c r="B2766" s="286" t="s">
        <v>16</v>
      </c>
      <c r="C2766" s="536"/>
      <c r="D2766" s="536"/>
      <c r="E2766" s="539"/>
      <c r="F2766" s="539"/>
      <c r="G2766" s="534"/>
      <c r="H2766" s="266" t="s">
        <v>5408</v>
      </c>
      <c r="I2766" s="266" t="s">
        <v>5404</v>
      </c>
      <c r="J2766" s="270">
        <v>1</v>
      </c>
      <c r="K2766" s="414">
        <v>46419</v>
      </c>
      <c r="L2766" s="414">
        <v>46446</v>
      </c>
      <c r="M2766" s="269">
        <f t="shared" si="111"/>
        <v>3.8571428571428572</v>
      </c>
      <c r="N2766" s="270">
        <v>0</v>
      </c>
      <c r="O2766" s="444" t="s">
        <v>5497</v>
      </c>
      <c r="P2766" s="304">
        <f t="shared" si="112"/>
        <v>0</v>
      </c>
      <c r="Q2766" s="278" t="str" cm="1">
        <f t="array" aca="1" ref="Q2766" ca="1">IF(ISNUMBER(P2766),IF(P2766=100%,"CUMPLIDA",IF(AND(ISNUMBER(L2766),ISNUMBER(INDIRECT("FECHA_"&amp;$B2766,1))), IF(L2766&lt;=INDIRECT("FECHA_"&amp;$B2766,1),"INCUMPLIDA","PROCESO"), "VERIFICAR FECHA")),"SIN VALOR AVANCE")</f>
        <v>PROCESO</v>
      </c>
    </row>
    <row r="2767" spans="1:17" ht="91.5">
      <c r="A2767" s="520" t="s">
        <v>12</v>
      </c>
      <c r="B2767" s="286" t="s">
        <v>16</v>
      </c>
      <c r="C2767" s="536"/>
      <c r="D2767" s="536"/>
      <c r="E2767" s="539"/>
      <c r="F2767" s="539"/>
      <c r="G2767" s="709" t="s">
        <v>5409</v>
      </c>
      <c r="H2767" s="266" t="s">
        <v>5410</v>
      </c>
      <c r="I2767" s="266" t="s">
        <v>5411</v>
      </c>
      <c r="J2767" s="270">
        <v>1</v>
      </c>
      <c r="K2767" s="414">
        <v>46082</v>
      </c>
      <c r="L2767" s="414">
        <v>46418</v>
      </c>
      <c r="M2767" s="269">
        <f t="shared" si="111"/>
        <v>48</v>
      </c>
      <c r="N2767" s="270">
        <v>0</v>
      </c>
      <c r="O2767" s="444" t="s">
        <v>5498</v>
      </c>
      <c r="P2767" s="304">
        <f t="shared" si="112"/>
        <v>0</v>
      </c>
      <c r="Q2767" s="278" t="str" cm="1">
        <f t="array" aca="1" ref="Q2767" ca="1">IF(ISNUMBER(P2767),IF(P2767=100%,"CUMPLIDA",IF(AND(ISNUMBER(L2767),ISNUMBER(INDIRECT("FECHA_"&amp;$B2767,1))), IF(L2767&lt;=INDIRECT("FECHA_"&amp;$B2767,1),"INCUMPLIDA","PROCESO"), "VERIFICAR FECHA")),"SIN VALOR AVANCE")</f>
        <v>PROCESO</v>
      </c>
    </row>
    <row r="2768" spans="1:17" ht="103.5" customHeight="1">
      <c r="A2768" s="520" t="s">
        <v>12</v>
      </c>
      <c r="B2768" s="286" t="s">
        <v>16</v>
      </c>
      <c r="C2768" s="536"/>
      <c r="D2768" s="536"/>
      <c r="E2768" s="539"/>
      <c r="F2768" s="539"/>
      <c r="G2768" s="709" t="s">
        <v>5412</v>
      </c>
      <c r="H2768" s="266" t="s">
        <v>5413</v>
      </c>
      <c r="I2768" s="266" t="s">
        <v>5414</v>
      </c>
      <c r="J2768" s="270">
        <v>2</v>
      </c>
      <c r="K2768" s="414">
        <v>46082</v>
      </c>
      <c r="L2768" s="414">
        <v>46418</v>
      </c>
      <c r="M2768" s="269">
        <f t="shared" si="111"/>
        <v>48</v>
      </c>
      <c r="N2768" s="270">
        <v>0</v>
      </c>
      <c r="O2768" s="444" t="s">
        <v>5498</v>
      </c>
      <c r="P2768" s="304">
        <f t="shared" si="112"/>
        <v>0</v>
      </c>
      <c r="Q2768" s="278" t="str" cm="1">
        <f t="array" aca="1" ref="Q2768" ca="1">IF(ISNUMBER(P2768),IF(P2768=100%,"CUMPLIDA",IF(AND(ISNUMBER(L2768),ISNUMBER(INDIRECT("FECHA_"&amp;$B2768,1))), IF(L2768&lt;=INDIRECT("FECHA_"&amp;$B2768,1),"INCUMPLIDA","PROCESO"), "VERIFICAR FECHA")),"SIN VALOR AVANCE")</f>
        <v>PROCESO</v>
      </c>
    </row>
    <row r="2769" spans="1:17" ht="128.25" customHeight="1">
      <c r="A2769" s="520" t="s">
        <v>12</v>
      </c>
      <c r="B2769" s="286" t="s">
        <v>16</v>
      </c>
      <c r="C2769" s="536"/>
      <c r="D2769" s="536"/>
      <c r="E2769" s="539"/>
      <c r="F2769" s="539"/>
      <c r="G2769" s="274" t="s">
        <v>124</v>
      </c>
      <c r="H2769" s="266" t="s">
        <v>5391</v>
      </c>
      <c r="I2769" s="266" t="s">
        <v>894</v>
      </c>
      <c r="J2769" s="270">
        <v>1</v>
      </c>
      <c r="K2769" s="414">
        <v>45992</v>
      </c>
      <c r="L2769" s="414">
        <v>46172</v>
      </c>
      <c r="M2769" s="269">
        <f t="shared" si="111"/>
        <v>25.714285714285715</v>
      </c>
      <c r="N2769" s="270">
        <v>0</v>
      </c>
      <c r="O2769" s="444" t="s">
        <v>5499</v>
      </c>
      <c r="P2769" s="304">
        <f t="shared" si="112"/>
        <v>0</v>
      </c>
      <c r="Q2769" s="278" t="str" cm="1">
        <f t="array" aca="1" ref="Q2769" ca="1">IF(ISNUMBER(P2769),IF(P2769=100%,"CUMPLIDA",IF(AND(ISNUMBER(L2769),ISNUMBER(INDIRECT("FECHA_"&amp;$B2769,1))), IF(L2769&lt;=INDIRECT("FECHA_"&amp;$B2769,1),"INCUMPLIDA","PROCESO"), "VERIFICAR FECHA")),"SIN VALOR AVANCE")</f>
        <v>PROCESO</v>
      </c>
    </row>
    <row r="2770" spans="1:17" ht="105.75">
      <c r="A2770" s="520" t="s">
        <v>12</v>
      </c>
      <c r="B2770" s="286" t="s">
        <v>16</v>
      </c>
      <c r="C2770" s="536"/>
      <c r="D2770" s="536"/>
      <c r="E2770" s="539"/>
      <c r="F2770" s="539"/>
      <c r="G2770" s="274" t="s">
        <v>128</v>
      </c>
      <c r="H2770" s="266" t="s">
        <v>5415</v>
      </c>
      <c r="I2770" s="266" t="s">
        <v>968</v>
      </c>
      <c r="J2770" s="270">
        <v>1</v>
      </c>
      <c r="K2770" s="414">
        <v>46174</v>
      </c>
      <c r="L2770" s="414">
        <v>46325</v>
      </c>
      <c r="M2770" s="269">
        <f>(L2770-K2770)/7</f>
        <v>21.571428571428573</v>
      </c>
      <c r="N2770" s="270">
        <v>0</v>
      </c>
      <c r="O2770" s="271" t="s">
        <v>5500</v>
      </c>
      <c r="P2770" s="304">
        <f t="shared" si="112"/>
        <v>0</v>
      </c>
      <c r="Q2770" s="278" t="str" cm="1">
        <f t="array" aca="1" ref="Q2770" ca="1">IF(ISNUMBER(P2770),IF(P2770=100%,"CUMPLIDA",IF(AND(ISNUMBER(L2770),ISNUMBER(INDIRECT("FECHA_"&amp;$B2770,1))), IF(L2770&lt;=INDIRECT("FECHA_"&amp;$B2770,1),"INCUMPLIDA","PROCESO"), "VERIFICAR FECHA")),"SIN VALOR AVANCE")</f>
        <v>PROCESO</v>
      </c>
    </row>
    <row r="2771" spans="1:17" ht="105.75">
      <c r="A2771" s="520" t="s">
        <v>12</v>
      </c>
      <c r="B2771" s="286" t="s">
        <v>16</v>
      </c>
      <c r="C2771" s="536"/>
      <c r="D2771" s="536"/>
      <c r="E2771" s="539"/>
      <c r="F2771" s="539"/>
      <c r="G2771" s="534" t="s">
        <v>2301</v>
      </c>
      <c r="H2771" s="266" t="s">
        <v>5416</v>
      </c>
      <c r="I2771" s="266" t="s">
        <v>2300</v>
      </c>
      <c r="J2771" s="270">
        <v>4</v>
      </c>
      <c r="K2771" s="414">
        <v>46327</v>
      </c>
      <c r="L2771" s="414">
        <v>46783</v>
      </c>
      <c r="M2771" s="269">
        <f>(L2771-K2771)/7</f>
        <v>65.142857142857139</v>
      </c>
      <c r="N2771" s="270">
        <v>0</v>
      </c>
      <c r="O2771" s="266" t="s">
        <v>5500</v>
      </c>
      <c r="P2771" s="304">
        <f t="shared" si="112"/>
        <v>0</v>
      </c>
      <c r="Q2771" s="278" t="str" cm="1">
        <f t="array" aca="1" ref="Q2771" ca="1">IF(ISNUMBER(P2771),IF(P2771=100%,"CUMPLIDA",IF(AND(ISNUMBER(L2771),ISNUMBER(INDIRECT("FECHA_"&amp;$B2771,1))), IF(L2771&lt;=INDIRECT("FECHA_"&amp;$B2771,1),"INCUMPLIDA","PROCESO"), "VERIFICAR FECHA")),"SIN VALOR AVANCE")</f>
        <v>PROCESO</v>
      </c>
    </row>
    <row r="2772" spans="1:17" ht="180">
      <c r="A2772" s="520" t="s">
        <v>12</v>
      </c>
      <c r="B2772" s="286" t="s">
        <v>16</v>
      </c>
      <c r="C2772" s="536"/>
      <c r="D2772" s="536"/>
      <c r="E2772" s="539"/>
      <c r="F2772" s="539"/>
      <c r="G2772" s="534"/>
      <c r="H2772" s="266" t="s">
        <v>5395</v>
      </c>
      <c r="I2772" s="266" t="s">
        <v>4644</v>
      </c>
      <c r="J2772" s="270">
        <v>3</v>
      </c>
      <c r="K2772" s="414">
        <v>46357</v>
      </c>
      <c r="L2772" s="414">
        <v>46691</v>
      </c>
      <c r="M2772" s="269">
        <f>(L2772-K2772)/7</f>
        <v>47.714285714285715</v>
      </c>
      <c r="N2772" s="270">
        <v>0</v>
      </c>
      <c r="O2772" s="266" t="s">
        <v>5500</v>
      </c>
      <c r="P2772" s="304">
        <f t="shared" si="112"/>
        <v>0</v>
      </c>
      <c r="Q2772" s="278" t="str" cm="1">
        <f t="array" aca="1" ref="Q2772" ca="1">IF(ISNUMBER(P2772),IF(P2772=100%,"CUMPLIDA",IF(AND(ISNUMBER(L2772),ISNUMBER(INDIRECT("FECHA_"&amp;$B2772,1))), IF(L2772&lt;=INDIRECT("FECHA_"&amp;$B2772,1),"INCUMPLIDA","PROCESO"), "VERIFICAR FECHA")),"SIN VALOR AVANCE")</f>
        <v>PROCESO</v>
      </c>
    </row>
    <row r="2773" spans="1:17" ht="77.25">
      <c r="A2773" s="520" t="s">
        <v>12</v>
      </c>
      <c r="B2773" s="286" t="s">
        <v>16</v>
      </c>
      <c r="C2773" s="536"/>
      <c r="D2773" s="536"/>
      <c r="E2773" s="539"/>
      <c r="F2773" s="539"/>
      <c r="G2773" s="274" t="s">
        <v>5417</v>
      </c>
      <c r="H2773" s="266" t="s">
        <v>5418</v>
      </c>
      <c r="I2773" s="266" t="s">
        <v>2097</v>
      </c>
      <c r="J2773" s="270">
        <v>1</v>
      </c>
      <c r="K2773" s="414">
        <v>46082</v>
      </c>
      <c r="L2773" s="414">
        <v>46418</v>
      </c>
      <c r="M2773" s="269">
        <f t="shared" ref="M2773:M2786" si="113">(L2773-K2773)/7</f>
        <v>48</v>
      </c>
      <c r="N2773" s="270">
        <v>0</v>
      </c>
      <c r="O2773" s="271" t="s">
        <v>5518</v>
      </c>
      <c r="P2773" s="304">
        <f t="shared" si="112"/>
        <v>0</v>
      </c>
      <c r="Q2773" s="278" t="str" cm="1">
        <f t="array" aca="1" ref="Q2773" ca="1">IF(ISNUMBER(P2773),IF(P2773=100%,"CUMPLIDA",IF(AND(ISNUMBER(L2773),ISNUMBER(INDIRECT("FECHA_"&amp;$B2773,1))), IF(L2773&lt;=INDIRECT("FECHA_"&amp;$B2773,1),"INCUMPLIDA","PROCESO"), "VERIFICAR FECHA")),"SIN VALOR AVANCE")</f>
        <v>PROCESO</v>
      </c>
    </row>
    <row r="2774" spans="1:17" ht="105.75">
      <c r="A2774" s="520" t="s">
        <v>12</v>
      </c>
      <c r="B2774" s="286" t="s">
        <v>16</v>
      </c>
      <c r="C2774" s="536"/>
      <c r="D2774" s="536"/>
      <c r="E2774" s="539"/>
      <c r="F2774" s="539"/>
      <c r="G2774" s="274" t="s">
        <v>124</v>
      </c>
      <c r="H2774" s="266" t="s">
        <v>5391</v>
      </c>
      <c r="I2774" s="266" t="s">
        <v>894</v>
      </c>
      <c r="J2774" s="270">
        <v>1</v>
      </c>
      <c r="K2774" s="414">
        <v>45992</v>
      </c>
      <c r="L2774" s="414">
        <v>46172</v>
      </c>
      <c r="M2774" s="269">
        <f t="shared" si="113"/>
        <v>25.714285714285715</v>
      </c>
      <c r="N2774" s="270">
        <v>0</v>
      </c>
      <c r="O2774" s="444" t="s">
        <v>5517</v>
      </c>
      <c r="P2774" s="304">
        <f t="shared" si="112"/>
        <v>0</v>
      </c>
      <c r="Q2774" s="278" t="str" cm="1">
        <f t="array" aca="1" ref="Q2774" ca="1">IF(ISNUMBER(P2774),IF(P2774=100%,"CUMPLIDA",IF(AND(ISNUMBER(L2774),ISNUMBER(INDIRECT("FECHA_"&amp;$B2774,1))), IF(L2774&lt;=INDIRECT("FECHA_"&amp;$B2774,1),"INCUMPLIDA","PROCESO"), "VERIFICAR FECHA")),"SIN VALOR AVANCE")</f>
        <v>PROCESO</v>
      </c>
    </row>
    <row r="2775" spans="1:17" ht="105.75">
      <c r="A2775" s="520" t="s">
        <v>12</v>
      </c>
      <c r="B2775" s="286" t="s">
        <v>16</v>
      </c>
      <c r="C2775" s="536"/>
      <c r="D2775" s="536"/>
      <c r="E2775" s="539"/>
      <c r="F2775" s="539"/>
      <c r="G2775" s="274" t="s">
        <v>128</v>
      </c>
      <c r="H2775" s="266" t="s">
        <v>5392</v>
      </c>
      <c r="I2775" s="266" t="s">
        <v>968</v>
      </c>
      <c r="J2775" s="270">
        <v>1</v>
      </c>
      <c r="K2775" s="414">
        <v>46174</v>
      </c>
      <c r="L2775" s="414">
        <v>46325</v>
      </c>
      <c r="M2775" s="269">
        <f t="shared" si="113"/>
        <v>21.571428571428573</v>
      </c>
      <c r="N2775" s="270">
        <v>0</v>
      </c>
      <c r="O2775" s="444" t="s">
        <v>5517</v>
      </c>
      <c r="P2775" s="304">
        <f t="shared" si="112"/>
        <v>0</v>
      </c>
      <c r="Q2775" s="278" t="str" cm="1">
        <f t="array" aca="1" ref="Q2775" ca="1">IF(ISNUMBER(P2775),IF(P2775=100%,"CUMPLIDA",IF(AND(ISNUMBER(L2775),ISNUMBER(INDIRECT("FECHA_"&amp;$B2775,1))), IF(L2775&lt;=INDIRECT("FECHA_"&amp;$B2775,1),"INCUMPLIDA","PROCESO"), "VERIFICAR FECHA")),"SIN VALOR AVANCE")</f>
        <v>PROCESO</v>
      </c>
    </row>
    <row r="2776" spans="1:17" ht="105.75">
      <c r="A2776" s="520" t="s">
        <v>12</v>
      </c>
      <c r="B2776" s="286" t="s">
        <v>16</v>
      </c>
      <c r="C2776" s="536"/>
      <c r="D2776" s="536"/>
      <c r="E2776" s="539"/>
      <c r="F2776" s="539"/>
      <c r="G2776" s="646" t="s">
        <v>5393</v>
      </c>
      <c r="H2776" s="266" t="s">
        <v>5394</v>
      </c>
      <c r="I2776" s="266" t="s">
        <v>2300</v>
      </c>
      <c r="J2776" s="270">
        <v>4</v>
      </c>
      <c r="K2776" s="414">
        <v>46327</v>
      </c>
      <c r="L2776" s="414">
        <v>46783</v>
      </c>
      <c r="M2776" s="269">
        <f t="shared" si="113"/>
        <v>65.142857142857139</v>
      </c>
      <c r="N2776" s="270">
        <v>0</v>
      </c>
      <c r="O2776" s="444" t="s">
        <v>5517</v>
      </c>
      <c r="P2776" s="304">
        <f t="shared" si="112"/>
        <v>0</v>
      </c>
      <c r="Q2776" s="278" t="str" cm="1">
        <f t="array" aca="1" ref="Q2776" ca="1">IF(ISNUMBER(P2776),IF(P2776=100%,"CUMPLIDA",IF(AND(ISNUMBER(L2776),ISNUMBER(INDIRECT("FECHA_"&amp;$B2776,1))), IF(L2776&lt;=INDIRECT("FECHA_"&amp;$B2776,1),"INCUMPLIDA","PROCESO"), "VERIFICAR FECHA")),"SIN VALOR AVANCE")</f>
        <v>PROCESO</v>
      </c>
    </row>
    <row r="2777" spans="1:17" ht="180">
      <c r="A2777" s="520" t="s">
        <v>12</v>
      </c>
      <c r="B2777" s="286" t="s">
        <v>16</v>
      </c>
      <c r="C2777" s="537"/>
      <c r="D2777" s="537"/>
      <c r="E2777" s="540"/>
      <c r="F2777" s="540"/>
      <c r="G2777" s="647"/>
      <c r="H2777" s="266" t="s">
        <v>5395</v>
      </c>
      <c r="I2777" s="266" t="s">
        <v>4644</v>
      </c>
      <c r="J2777" s="270">
        <v>3</v>
      </c>
      <c r="K2777" s="414">
        <v>46357</v>
      </c>
      <c r="L2777" s="414">
        <v>46691</v>
      </c>
      <c r="M2777" s="269">
        <f t="shared" si="113"/>
        <v>47.714285714285715</v>
      </c>
      <c r="N2777" s="270">
        <v>0</v>
      </c>
      <c r="O2777" s="444" t="s">
        <v>5517</v>
      </c>
      <c r="P2777" s="304">
        <f t="shared" si="112"/>
        <v>0</v>
      </c>
      <c r="Q2777" s="278" t="str" cm="1">
        <f t="array" aca="1" ref="Q2777" ca="1">IF(ISNUMBER(P2777),IF(P2777=100%,"CUMPLIDA",IF(AND(ISNUMBER(L2777),ISNUMBER(INDIRECT("FECHA_"&amp;$B2777,1))), IF(L2777&lt;=INDIRECT("FECHA_"&amp;$B2777,1),"INCUMPLIDA","PROCESO"), "VERIFICAR FECHA")),"SIN VALOR AVANCE")</f>
        <v>PROCESO</v>
      </c>
    </row>
    <row r="2778" spans="1:17" ht="61.5">
      <c r="A2778" s="520" t="s">
        <v>12</v>
      </c>
      <c r="B2778" s="286" t="s">
        <v>16</v>
      </c>
      <c r="C2778" s="531" t="s">
        <v>5359</v>
      </c>
      <c r="D2778" s="531" t="s">
        <v>5419</v>
      </c>
      <c r="E2778" s="533" t="s">
        <v>5420</v>
      </c>
      <c r="F2778" s="533" t="s">
        <v>5421</v>
      </c>
      <c r="G2778" s="534" t="s">
        <v>5501</v>
      </c>
      <c r="H2778" s="266" t="s">
        <v>5502</v>
      </c>
      <c r="I2778" s="266" t="s">
        <v>5377</v>
      </c>
      <c r="J2778" s="270">
        <v>1</v>
      </c>
      <c r="K2778" s="414">
        <v>45992</v>
      </c>
      <c r="L2778" s="414">
        <v>46112</v>
      </c>
      <c r="M2778" s="269">
        <f t="shared" si="113"/>
        <v>17.142857142857142</v>
      </c>
      <c r="N2778" s="270">
        <v>0</v>
      </c>
      <c r="O2778" s="271" t="s">
        <v>5503</v>
      </c>
      <c r="P2778" s="304">
        <f t="shared" si="112"/>
        <v>0</v>
      </c>
      <c r="Q2778" s="278" t="str" cm="1">
        <f t="array" aca="1" ref="Q2778" ca="1">IF(ISNUMBER(P2778),IF(P2778=100%,"CUMPLIDA",IF(AND(ISNUMBER(L2778),ISNUMBER(INDIRECT("FECHA_"&amp;$B2778,1))), IF(L2778&lt;=INDIRECT("FECHA_"&amp;$B2778,1),"INCUMPLIDA","PROCESO"), "VERIFICAR FECHA")),"SIN VALOR AVANCE")</f>
        <v>PROCESO</v>
      </c>
    </row>
    <row r="2779" spans="1:17" ht="60.75">
      <c r="A2779" s="520" t="s">
        <v>12</v>
      </c>
      <c r="B2779" s="286" t="s">
        <v>16</v>
      </c>
      <c r="C2779" s="531"/>
      <c r="D2779" s="531"/>
      <c r="E2779" s="533"/>
      <c r="F2779" s="533"/>
      <c r="G2779" s="534"/>
      <c r="H2779" s="266" t="s">
        <v>5504</v>
      </c>
      <c r="I2779" s="266" t="s">
        <v>5422</v>
      </c>
      <c r="J2779" s="270">
        <v>1</v>
      </c>
      <c r="K2779" s="414">
        <v>45992</v>
      </c>
      <c r="L2779" s="414">
        <v>46112</v>
      </c>
      <c r="M2779" s="269">
        <f t="shared" si="113"/>
        <v>17.142857142857142</v>
      </c>
      <c r="N2779" s="270">
        <v>0</v>
      </c>
      <c r="O2779" s="271" t="s">
        <v>5505</v>
      </c>
      <c r="P2779" s="304">
        <f t="shared" si="112"/>
        <v>0</v>
      </c>
      <c r="Q2779" s="278" t="str" cm="1">
        <f t="array" aca="1" ref="Q2779" ca="1">IF(ISNUMBER(P2779),IF(P2779=100%,"CUMPLIDA",IF(AND(ISNUMBER(L2779),ISNUMBER(INDIRECT("FECHA_"&amp;$B2779,1))), IF(L2779&lt;=INDIRECT("FECHA_"&amp;$B2779,1),"INCUMPLIDA","PROCESO"), "VERIFICAR FECHA")),"SIN VALOR AVANCE")</f>
        <v>PROCESO</v>
      </c>
    </row>
    <row r="2780" spans="1:17" ht="61.5">
      <c r="A2780" s="520" t="s">
        <v>12</v>
      </c>
      <c r="B2780" s="286" t="s">
        <v>16</v>
      </c>
      <c r="C2780" s="531"/>
      <c r="D2780" s="531"/>
      <c r="E2780" s="533"/>
      <c r="F2780" s="533"/>
      <c r="G2780" s="534"/>
      <c r="H2780" s="266" t="s">
        <v>5506</v>
      </c>
      <c r="I2780" s="266" t="s">
        <v>865</v>
      </c>
      <c r="J2780" s="270">
        <v>1</v>
      </c>
      <c r="K2780" s="414">
        <v>46113</v>
      </c>
      <c r="L2780" s="414">
        <v>46203</v>
      </c>
      <c r="M2780" s="269">
        <f t="shared" si="113"/>
        <v>12.857142857142858</v>
      </c>
      <c r="N2780" s="270">
        <v>0</v>
      </c>
      <c r="O2780" s="271" t="s">
        <v>5503</v>
      </c>
      <c r="P2780" s="304">
        <f t="shared" si="112"/>
        <v>0</v>
      </c>
      <c r="Q2780" s="278" t="str" cm="1">
        <f t="array" aca="1" ref="Q2780" ca="1">IF(ISNUMBER(P2780),IF(P2780=100%,"CUMPLIDA",IF(AND(ISNUMBER(L2780),ISNUMBER(INDIRECT("FECHA_"&amp;$B2780,1))), IF(L2780&lt;=INDIRECT("FECHA_"&amp;$B2780,1),"INCUMPLIDA","PROCESO"), "VERIFICAR FECHA")),"SIN VALOR AVANCE")</f>
        <v>PROCESO</v>
      </c>
    </row>
    <row r="2781" spans="1:17" ht="61.5">
      <c r="A2781" s="520" t="s">
        <v>12</v>
      </c>
      <c r="B2781" s="286" t="s">
        <v>16</v>
      </c>
      <c r="C2781" s="531"/>
      <c r="D2781" s="531"/>
      <c r="E2781" s="533"/>
      <c r="F2781" s="533"/>
      <c r="G2781" s="534"/>
      <c r="H2781" s="266" t="s">
        <v>5507</v>
      </c>
      <c r="I2781" s="266" t="s">
        <v>509</v>
      </c>
      <c r="J2781" s="270">
        <v>12</v>
      </c>
      <c r="K2781" s="414">
        <v>46023</v>
      </c>
      <c r="L2781" s="414">
        <v>46387</v>
      </c>
      <c r="M2781" s="269">
        <f t="shared" si="113"/>
        <v>52</v>
      </c>
      <c r="N2781" s="270">
        <v>0</v>
      </c>
      <c r="O2781" s="271" t="s">
        <v>5503</v>
      </c>
      <c r="P2781" s="304">
        <f t="shared" si="112"/>
        <v>0</v>
      </c>
      <c r="Q2781" s="278" t="str" cm="1">
        <f t="array" aca="1" ref="Q2781" ca="1">IF(ISNUMBER(P2781),IF(P2781=100%,"CUMPLIDA",IF(AND(ISNUMBER(L2781),ISNUMBER(INDIRECT("FECHA_"&amp;$B2781,1))), IF(L2781&lt;=INDIRECT("FECHA_"&amp;$B2781,1),"INCUMPLIDA","PROCESO"), "VERIFICAR FECHA")),"SIN VALOR AVANCE")</f>
        <v>PROCESO</v>
      </c>
    </row>
    <row r="2782" spans="1:17" ht="90.75">
      <c r="A2782" s="520" t="s">
        <v>12</v>
      </c>
      <c r="B2782" s="286" t="s">
        <v>16</v>
      </c>
      <c r="C2782" s="531"/>
      <c r="D2782" s="531"/>
      <c r="E2782" s="533"/>
      <c r="F2782" s="533"/>
      <c r="G2782" s="624" t="s">
        <v>5508</v>
      </c>
      <c r="H2782" s="266" t="s">
        <v>5509</v>
      </c>
      <c r="I2782" s="266" t="s">
        <v>5377</v>
      </c>
      <c r="J2782" s="270">
        <v>1</v>
      </c>
      <c r="K2782" s="414">
        <v>45992</v>
      </c>
      <c r="L2782" s="414">
        <v>46203</v>
      </c>
      <c r="M2782" s="269">
        <f t="shared" si="113"/>
        <v>30.142857142857142</v>
      </c>
      <c r="N2782" s="270">
        <v>0</v>
      </c>
      <c r="O2782" s="271" t="s">
        <v>5510</v>
      </c>
      <c r="P2782" s="304">
        <f t="shared" si="112"/>
        <v>0</v>
      </c>
      <c r="Q2782" s="278" t="str" cm="1">
        <f t="array" aca="1" ref="Q2782" ca="1">IF(ISNUMBER(P2782),IF(P2782=100%,"CUMPLIDA",IF(AND(ISNUMBER(L2782),ISNUMBER(INDIRECT("FECHA_"&amp;$B2782,1))), IF(L2782&lt;=INDIRECT("FECHA_"&amp;$B2782,1),"INCUMPLIDA","PROCESO"), "VERIFICAR FECHA")),"SIN VALOR AVANCE")</f>
        <v>PROCESO</v>
      </c>
    </row>
    <row r="2783" spans="1:17" ht="61.5">
      <c r="A2783" s="520" t="s">
        <v>12</v>
      </c>
      <c r="B2783" s="286" t="s">
        <v>16</v>
      </c>
      <c r="C2783" s="531"/>
      <c r="D2783" s="531"/>
      <c r="E2783" s="533"/>
      <c r="F2783" s="533"/>
      <c r="G2783" s="624"/>
      <c r="H2783" s="266" t="s">
        <v>5511</v>
      </c>
      <c r="I2783" s="266" t="s">
        <v>509</v>
      </c>
      <c r="J2783" s="270">
        <v>12</v>
      </c>
      <c r="K2783" s="414">
        <v>46023</v>
      </c>
      <c r="L2783" s="414">
        <v>46387</v>
      </c>
      <c r="M2783" s="269">
        <f t="shared" si="113"/>
        <v>52</v>
      </c>
      <c r="N2783" s="270">
        <v>0</v>
      </c>
      <c r="O2783" s="271" t="s">
        <v>5510</v>
      </c>
      <c r="P2783" s="304">
        <f t="shared" si="112"/>
        <v>0</v>
      </c>
      <c r="Q2783" s="278" t="str" cm="1">
        <f t="array" aca="1" ref="Q2783" ca="1">IF(ISNUMBER(P2783),IF(P2783=100%,"CUMPLIDA",IF(AND(ISNUMBER(L2783),ISNUMBER(INDIRECT("FECHA_"&amp;$B2783,1))), IF(L2783&lt;=INDIRECT("FECHA_"&amp;$B2783,1),"INCUMPLIDA","PROCESO"), "VERIFICAR FECHA")),"SIN VALOR AVANCE")</f>
        <v>PROCESO</v>
      </c>
    </row>
    <row r="2784" spans="1:17" ht="91.5">
      <c r="A2784" s="520" t="s">
        <v>12</v>
      </c>
      <c r="B2784" s="286" t="s">
        <v>16</v>
      </c>
      <c r="C2784" s="531"/>
      <c r="D2784" s="531"/>
      <c r="E2784" s="533"/>
      <c r="F2784" s="533"/>
      <c r="G2784" s="547" t="s">
        <v>5512</v>
      </c>
      <c r="H2784" s="266" t="s">
        <v>5513</v>
      </c>
      <c r="I2784" s="266" t="s">
        <v>5380</v>
      </c>
      <c r="J2784" s="270">
        <v>1</v>
      </c>
      <c r="K2784" s="414">
        <v>46023</v>
      </c>
      <c r="L2784" s="414">
        <v>46112</v>
      </c>
      <c r="M2784" s="269">
        <f t="shared" si="113"/>
        <v>12.714285714285714</v>
      </c>
      <c r="N2784" s="270">
        <v>0</v>
      </c>
      <c r="O2784" s="266" t="s">
        <v>5514</v>
      </c>
      <c r="P2784" s="304">
        <f t="shared" si="112"/>
        <v>0</v>
      </c>
      <c r="Q2784" s="278" t="str" cm="1">
        <f t="array" aca="1" ref="Q2784" ca="1">IF(ISNUMBER(P2784),IF(P2784=100%,"CUMPLIDA",IF(AND(ISNUMBER(L2784),ISNUMBER(INDIRECT("FECHA_"&amp;$B2784,1))), IF(L2784&lt;=INDIRECT("FECHA_"&amp;$B2784,1),"INCUMPLIDA","PROCESO"), "VERIFICAR FECHA")),"SIN VALOR AVANCE")</f>
        <v>PROCESO</v>
      </c>
    </row>
    <row r="2785" spans="1:17" ht="91.5">
      <c r="A2785" s="520" t="s">
        <v>12</v>
      </c>
      <c r="B2785" s="286" t="s">
        <v>16</v>
      </c>
      <c r="C2785" s="531"/>
      <c r="D2785" s="531"/>
      <c r="E2785" s="533"/>
      <c r="F2785" s="533"/>
      <c r="G2785" s="547"/>
      <c r="H2785" s="266" t="s">
        <v>5515</v>
      </c>
      <c r="I2785" s="266" t="s">
        <v>5423</v>
      </c>
      <c r="J2785" s="270">
        <v>1</v>
      </c>
      <c r="K2785" s="414">
        <v>46023</v>
      </c>
      <c r="L2785" s="414">
        <v>46112</v>
      </c>
      <c r="M2785" s="269">
        <f t="shared" si="113"/>
        <v>12.714285714285714</v>
      </c>
      <c r="N2785" s="270">
        <v>0</v>
      </c>
      <c r="O2785" s="266" t="s">
        <v>5514</v>
      </c>
      <c r="P2785" s="304">
        <f t="shared" si="112"/>
        <v>0</v>
      </c>
      <c r="Q2785" s="278" t="str" cm="1">
        <f t="array" aca="1" ref="Q2785" ca="1">IF(ISNUMBER(P2785),IF(P2785=100%,"CUMPLIDA",IF(AND(ISNUMBER(L2785),ISNUMBER(INDIRECT("FECHA_"&amp;$B2785,1))), IF(L2785&lt;=INDIRECT("FECHA_"&amp;$B2785,1),"INCUMPLIDA","PROCESO"), "VERIFICAR FECHA")),"SIN VALOR AVANCE")</f>
        <v>PROCESO</v>
      </c>
    </row>
    <row r="2786" spans="1:17" ht="60.75">
      <c r="A2786" s="520" t="s">
        <v>12</v>
      </c>
      <c r="B2786" s="286" t="s">
        <v>16</v>
      </c>
      <c r="C2786" s="531"/>
      <c r="D2786" s="531"/>
      <c r="E2786" s="533"/>
      <c r="F2786" s="533"/>
      <c r="G2786" s="547"/>
      <c r="H2786" s="266" t="s">
        <v>5516</v>
      </c>
      <c r="I2786" s="266" t="s">
        <v>4783</v>
      </c>
      <c r="J2786" s="270">
        <v>1</v>
      </c>
      <c r="K2786" s="414">
        <v>45992</v>
      </c>
      <c r="L2786" s="414">
        <v>46022</v>
      </c>
      <c r="M2786" s="269">
        <f t="shared" si="113"/>
        <v>4.2857142857142856</v>
      </c>
      <c r="N2786" s="270">
        <v>0</v>
      </c>
      <c r="O2786" s="444" t="s">
        <v>5449</v>
      </c>
      <c r="P2786" s="304">
        <f t="shared" si="112"/>
        <v>0</v>
      </c>
      <c r="Q2786" s="278" t="str" cm="1">
        <f t="array" aca="1" ref="Q2786" ca="1">IF(ISNUMBER(P2786),IF(P2786=100%,"CUMPLIDA",IF(AND(ISNUMBER(L2786),ISNUMBER(INDIRECT("FECHA_"&amp;$B2786,1))), IF(L2786&lt;=INDIRECT("FECHA_"&amp;$B2786,1),"INCUMPLIDA","PROCESO"), "VERIFICAR FECHA")),"SIN VALOR AVANCE")</f>
        <v>PROCESO</v>
      </c>
    </row>
  </sheetData>
  <sheetProtection algorithmName="SHA-512" hashValue="7SrCX1Yk7k4lesOPFTpdW2XU81fdeYtjGzShIU1TtBo6i/qsK1rBIYr4JYNW3VIVVF+nLCfjJjJg38h+9RBRAQ==" saltValue="P/ExKU+gkLSINsmnQ8EQNg==" spinCount="100000" sheet="1" formatCells="0" formatColumns="0" formatRows="0" autoFilter="0"/>
  <protectedRanges>
    <protectedRange sqref="M1018:M2176" name="Rango2_2_12_1"/>
    <protectedRange sqref="O2158" name="Rango2_5_2_2_1"/>
    <protectedRange sqref="E2200:E2206 E2214:E2215" name="Rango2_14_1"/>
    <protectedRange sqref="F2200:F2206 F2214:F2215" name="Rango2_1_10_1"/>
    <protectedRange sqref="E2216:E2217" name="Rango2_3_2_1"/>
    <protectedRange sqref="F2216:F2217" name="Rango2_1_2_2_1"/>
    <protectedRange sqref="E2218:E2232" name="Rango2_2_4_1"/>
    <protectedRange sqref="F2218:F2232" name="Rango2_1_1_2_1"/>
    <protectedRange sqref="O2247:O2251" name="Rango2_4_1_2_1_1"/>
    <protectedRange sqref="J2247:J2249" name="Rango2_4_17_1_2_1_1_1_1"/>
    <protectedRange sqref="K2247:L2249" name="Rango2_4_18_2_1_1_1_1"/>
    <protectedRange sqref="J2250" name="Rango2_4_17_1_1_1_1_1_1"/>
    <protectedRange sqref="K2250:L2251" name="Rango2_4_18_1_1_1_1_1"/>
    <protectedRange sqref="E2274:E2278" name="Rango2_16_1_1_3_2_1_1_1_2_1"/>
    <protectedRange sqref="E2300:E2311" name="Rango2_2_3_1_1_1_2_2_1_1_1_2_1"/>
    <protectedRange sqref="E2312:E2315" name="Rango2_2_6_1_1_2_2_1_1_1_2_1"/>
    <protectedRange sqref="F2274:F2278" name="Rango2_5_1_2_1_1_2_2_1_1_1_2_1"/>
    <protectedRange sqref="F2300:F2311" name="Rango2_6_3_1_1_2_2_1_1_1_2_1"/>
    <protectedRange sqref="G2316:I2323" name="Rango2_43_1_1_2_2_6_1_1_1_1_1"/>
    <protectedRange sqref="J2316:J2323" name="Rango2_44_1_1_2_2_6_1_1_1_1_1"/>
    <protectedRange sqref="K2316:L2323" name="Rango2_45_1_1_2_2_6_1_1_1_1_1"/>
    <protectedRange sqref="G2326:I2327 H2328:I2329" name="Rango2_43_1_1_2_2_6_1_2_1_1_1"/>
    <protectedRange sqref="J2326:J2329" name="Rango2_44_1_1_2_2_6_1_2_1_1_1"/>
    <protectedRange sqref="K2326:L2329" name="Rango2_45_1_1_2_2_6_1_2_1_1_1"/>
    <protectedRange sqref="H2335:I2336" name="Rango2_43_1_1_2_2_6_1_4_1_1_1"/>
    <protectedRange sqref="J2335:J2336" name="Rango2_44_1_1_2_2_6_1_4_1_1_1"/>
    <protectedRange sqref="K2335:L2336" name="Rango2_45_1_1_2_2_6_1_4_1_1_1"/>
    <protectedRange sqref="H2345:I2346" name="Rango2_43_1_1_2_2_6_1_5_1_1_1"/>
    <protectedRange sqref="J2345:J2346" name="Rango2_44_1_1_2_2_6_1_5_1_1_1"/>
    <protectedRange sqref="K2345:L2346" name="Rango2_45_1_1_2_2_6_1_5_1_1_1"/>
    <protectedRange sqref="H2347:I2348 H2351:I2352" name="Rango2_43_1_1_2_2_6_1_6_1_1_1"/>
    <protectedRange sqref="J2347:J2348 J2351:J2352" name="Rango2_44_1_1_2_2_6_1_6_1_1_1"/>
    <protectedRange sqref="K2347:L2348 K2351:L2352" name="Rango2_45_1_1_2_2_6_1_6_1_1_1"/>
    <protectedRange sqref="H2369:I2369" name="Rango2_43_1_1_2_2_6_1_7_1_1_1"/>
    <protectedRange sqref="J2369" name="Rango2_44_1_1_2_2_6_1_7_1_1_1"/>
    <protectedRange sqref="E2371:E2372" name="Rango2_4_1_1_1_1_1"/>
    <protectedRange sqref="F2371:F2372" name="Rango2_1_3_2_1_1_1"/>
    <protectedRange sqref="O2487:O2490 O2502" name="Rango2_37_1_1_1_1_1_1_3_7_1_1_2_1"/>
    <protectedRange sqref="G2487:G2490" name="Rango2_34_1_1_2_1_1_1_1_1_3_8_1_1_2_1"/>
    <protectedRange sqref="E2592:E2593" name="Rango2_2_1_1_1_4_6_1_1_2_1"/>
    <protectedRange sqref="E2594" name="Rango2_3_1_1_3_6_1_1_2_1"/>
    <protectedRange sqref="F2592:F2593" name="Rango2_20_1_3_6_1_1_2_1"/>
    <protectedRange sqref="G2592:G2594" name="Rango2_21_1_1_2_6_1_1_2_1"/>
    <protectedRange sqref="O2593" name="Rango2_26_1_3_7_1_1_2_1"/>
    <protectedRange sqref="F2605" name="Rango2_47_1_1_2_6_1_1_2_1"/>
    <protectedRange sqref="H2503:H2504" name="Rango2_11_2_1_1_2_1_1_3_1_1_6_1_1_2_1"/>
    <protectedRange sqref="H2505:H2506" name="Rango2_11_3_1_2_1_1_1_3_1_1_6_1_1_2_1"/>
    <protectedRange sqref="I2503:I2506" name="Rango2_11_4_1_2_1_1_1_3_1_1_6_1_1_2_1"/>
    <protectedRange sqref="J2503:J2506" name="Rango2_12_1_2_1_2_1_1_3_1_1_6_1_1_2_1"/>
    <protectedRange sqref="K2503:L2506" name="Rango2_14_1_2_2_1_1_1_3_1_1_6_1_1_2_1"/>
    <protectedRange sqref="H2406:H2407" name="Rango2_38_2_12_1_4_1_1_2_1_1_1_1_2_1_1_1_1_1_3_1_1_6_1_1_2_1"/>
    <protectedRange sqref="I2406:I2407" name="Rango2_38_2_12_1_2_2_1_1_2_1_1_1_1_2_1_1_1_1_1_3_1_1_6_1_1_2_1"/>
    <protectedRange sqref="I2419" name="Rango2_41_2_2_1_1_1_1_1_1_2_1_1_1_1_2_1_1_1_1_1_3_1_1_6_1_1_2_1"/>
    <protectedRange sqref="H2431:H2432" name="Rango2_40_2_3_1_1_1_1_1_2_1_1_1_1_2_1_1_1_1_1_3_1_1_6_1_1_2_1"/>
    <protectedRange sqref="I2431:I2432" name="Rango2_41_2_2_1_1_1_1_1_1_2_1_1_1_1_2_1_2_1_1_3_1_1_6_1_1_2_1"/>
    <protectedRange sqref="H2448:H2451" name="Rango2_2_14_1_2_1_1_1_1_1_3_1_1_6_1_1_2_1"/>
    <protectedRange sqref="H2447 H2445" name="Rango2_1_2_4_1_2_1_1_1_1_1_3_1_1_6_1_1_2_1"/>
    <protectedRange sqref="H2446" name="Rango2_1_1_1_2_1_1_2_1_1_1_1_1_3_1_1_6_1_1_2_1"/>
    <protectedRange sqref="I2448:I2451" name="Rango2_3_7_1_2_1_1_1_1_1_3_1_1_6_1_1_2_1"/>
    <protectedRange sqref="I2447 I2445" name="Rango2_1_3_13_1_2_1_1_1_1_1_3_1_1_6_1_1_2_1"/>
    <protectedRange sqref="I2446" name="Rango2_1_1_2_2_1_2_1_1_1_1_1_3_1_1_6_1_1_2_1"/>
    <protectedRange sqref="J2448:J2451" name="Rango2_4_21_1_2_1_1_1_1_1_3_1_1_6_1_1_2_1"/>
    <protectedRange sqref="J2445 J2447" name="Rango2_1_4_1_2_2_1_1_1_1_1_3_1_1_6_1_1_2_1"/>
    <protectedRange sqref="J2446" name="Rango2_1_1_3_1_1_2_1_1_1_1_1_3_1_1_6_1_1_2_1"/>
    <protectedRange sqref="K2445:L2445 K2447:L2447" name="Rango2_1_5_1_1_2_1_1_1_1_1_3_1_1_6_1_1_2_1"/>
    <protectedRange sqref="K2446:L2446" name="Rango2_1_1_4_1_1_2_1_1_1_1_1_3_1_1_6_1_1_2_1"/>
    <protectedRange sqref="K2448:L2451" name="Rango2_5_3_1_2_1_2_1_1_1_1_1_3_1_1_6_1_1_2_1"/>
    <protectedRange sqref="H2444" name="Rango2_1_2_4_1_1_2_1_1_1_1_1_3_1_1_6_1_1_2_1"/>
    <protectedRange sqref="I2444" name="Rango2_1_3_13_1_1_2_1_1_1_1_1_3_1_1_6_1_1_2_1"/>
    <protectedRange sqref="J2444" name="Rango2_1_4_1_1_2_1_1_1_1_1_3_2_6_1_1_2_1"/>
    <protectedRange sqref="K2444:L2444" name="Rango2_1_5_1_2_4_1_1_1_1_1_3_1_1_6_1_1_2_1"/>
    <protectedRange sqref="H2465:H2466" name="Rango2_2_3_2_1_2_1_1_1_1_1_3_2_6_1_1_2_1"/>
    <protectedRange sqref="H2464" name="Rango2_7_3_1_1_2_1_1_1_1_1_3_2_6_1_1_2_1"/>
    <protectedRange sqref="I2465:I2466" name="Rango2_2_4_1_1_2_1_1_1_1_1_3_1_1_6_1_1_2_1"/>
    <protectedRange sqref="I2464" name="Rango2_7_4_1_1_2_1_1_1_1_1_3_1_1_6_1_1_2_1"/>
    <protectedRange sqref="J2465:J2466" name="Rango2_2_5_1_1_2_1_1_1_1_1_3_1_1_6_1_1_2_1"/>
    <protectedRange sqref="J2464" name="Rango2_7_5_1_1_2_1_1_1_1_1_3_1_1_6_1_1_2_1"/>
    <protectedRange sqref="K2465:K2466" name="Rango2_14_8_1_2_1_1_1_1_1_3_2_6_1_1_2_1"/>
    <protectedRange sqref="L2465:L2466" name="Rango2_2_6_1_1_2_1_1_1_1_1_3_2_6_1_1_2_1"/>
    <protectedRange sqref="K2464:L2464" name="Rango2_7_6_1_1_2_1_1_1_1_1_3_1_1_6_1_1_2_1"/>
    <protectedRange sqref="H2463" name="Rango2_11_5_1_2_1_1_1_1_3_1_1_6_1_1_2_1"/>
    <protectedRange sqref="I2463" name="Rango2_12_4_2_1_1_1_1_1_3_2_6_1_1_2_1"/>
    <protectedRange sqref="J2463" name="Rango2_13_6_2_1_1_1_1_1_3_2_6_1_1_2_1"/>
    <protectedRange sqref="K2463" name="Rango2_14_8_2_1_1_1_1_1_3_1_1_6_1_1_2_1"/>
    <protectedRange sqref="L2463" name="Rango2_1_5_1_2_1_1_1_1_1_1_1_3_1_1_6_1_1_2_1"/>
    <protectedRange sqref="H2468:H2471" name="Rango2_17_2_1_2_1_1_1_1_1_3_2_6_1_1_2_1"/>
    <protectedRange sqref="I2468:I2471" name="Rango2_18_1_1_2_1_1_1_1_1_3_2_6_1_1_2_1"/>
    <protectedRange sqref="J2468:J2471" name="Rango2_20_1_1_2_1_1_1_1_1_3_1_1_6_1_1_2_1"/>
    <protectedRange sqref="K2468:L2471" name="Rango2_5_3_2_1_2_2_1_1_1_1_1_3_1_1_6_1_1_2_1"/>
    <protectedRange sqref="H2467" name="Rango2_17_2_2_1_1_1_1_1_3_1_1_6_1_1_2_1"/>
    <protectedRange sqref="I2467" name="Rango2_18_1_2_1_1_1_1_1_3_1_1_6_1_1_2_1"/>
    <protectedRange sqref="J2467" name="Rango2_20_1_2_1_1_1_1_1_3_2_6_1_1_2_1"/>
    <protectedRange sqref="L2467" name="Rango2_1_5_1_2_2_1_1_1_1_1_1_3_2_6_1_1_2_1"/>
    <protectedRange sqref="H2486" name="Rango2_27_1_1_2_1_1_1_1_1_3_1_1_6_1_1_2_1"/>
    <protectedRange sqref="H2484" name="Rango2_3_3_2_1_2_1_1_1_1_1_3_1_1_6_1_1_2_1"/>
    <protectedRange sqref="I2486:J2486" name="Rango2_28_1_1_2_1_1_1_1_1_3_1_1_6_1_1_2_1"/>
    <protectedRange sqref="I2484:J2484" name="Rango2_3_4_2_1_2_1_1_1_1_1_3_1_1_6_1_1_2_1"/>
    <protectedRange sqref="K2486 K2484" name="Rango2_29_1_1_2_1_1_1_1_1_3_1_1_6_1_1_2_1"/>
    <protectedRange sqref="L2484" name="Rango2_2_7_1_1_2_1_1_1_1_1_3_1_1_6_1_1_2_1"/>
    <protectedRange sqref="H2483" name="Rango2_27_1_2_1_1_1_1_1_3_1_1_6_1_1_2_1"/>
    <protectedRange sqref="I2483:J2483" name="Rango2_28_1_3_1_1_1_1_1_3_1_1_6_1_1_2_1"/>
    <protectedRange sqref="K2483" name="Rango2_29_1_3_1_1_1_1_1_3_1_1_6_1_1_2_1"/>
    <protectedRange sqref="J2485" name="Rango2_28_1_2_1_1_1_1_1_1_3_1_1_6_1_1_2_1"/>
    <protectedRange sqref="H2485" name="Rango2_27_1_1_1_2_1_1_1_1_1_3_2_6_1_1_2_1"/>
    <protectedRange sqref="L2483" name="Rango2_1_5_1_2_3_1_1_1_1_1_1_3_2_6_1_1_2_1"/>
    <protectedRange sqref="I2485" name="Rango2_28_1_1_1_2_1_1_1_1_1_3_2_6_1_1_2_1"/>
    <protectedRange sqref="K2485" name="Rango2_29_1_2_1_1_1_1_1_1_3_2_6_1_1_2_1"/>
    <protectedRange sqref="L2485" name="Rango2_2_7_1_3_1_1_1_1_1_3_2_6_1_1_2_1"/>
    <protectedRange sqref="L2486" name="Rango2_2_7_1_2_1_1_1_1_1_1_3_2_6_1_1_2_1"/>
    <protectedRange sqref="H2487:H2490" name="Rango2_34_1_1_2_1_1_1_1_1_3_2_6_1_1_2_1"/>
    <protectedRange sqref="I2487:J2490" name="Rango2_35_1_1_2_1_1_1_1_1_3_2_6_1_1_2_1"/>
    <protectedRange sqref="K2487:L2490" name="Rango2_5_3_3_1_1_2_1_1_1_1_1_3_2_6_1_1_2_1"/>
    <protectedRange sqref="I2502:J2502" name="Rango2_35_1_2_1_1_1_1_1_3_2_6_1_1_2_1"/>
    <protectedRange sqref="K2502" name="Rango2_36_1_2_1_1_1_2_1_3_2_6_1_1_2_1"/>
    <protectedRange sqref="L2502" name="Rango2_36_1_2_1_1_1_1_2_1_3_2_6_1_1_2_1"/>
    <protectedRange sqref="H2592:H2594" name="Rango2_22_1_1_2_2_6_1_1_2_1"/>
    <protectedRange sqref="I2592:I2594" name="Rango2_23_1_3_2_6_1_1_2_1"/>
    <protectedRange sqref="J2592:J2593" name="Rango2_24_1_3_2_6_1_1_2_1"/>
    <protectedRange sqref="K2592:L2593" name="Rango2_25_1_3_2_6_1_1_2_1"/>
    <protectedRange sqref="J2594" name="Rango2_31_1_3_2_6_1_1_2_1"/>
    <protectedRange sqref="K2594:L2594" name="Rango2_32_1_3_2_6_1_1_2_1"/>
    <protectedRange sqref="H2595:I2601" name="Rango2_37_1_3_2_6_1_1_2_1"/>
    <protectedRange sqref="J2595:J2600" name="Rango2_38_1_1_2_2_6_1_1_2_1"/>
    <protectedRange sqref="K2595:L2599" name="Rango2_39_1_1_2_2_6_1_1_2_1"/>
    <protectedRange sqref="H2603:I2604" name="Rango2_43_1_1_2_2_6_1_1_2_1_1"/>
    <protectedRange sqref="J2603:J2604" name="Rango2_44_1_1_2_2_6_1_1_2_1_1"/>
    <protectedRange sqref="K2603:L2604" name="Rango2_45_1_1_2_2_6_1_1_2_1_1"/>
    <protectedRange sqref="H2605:I2605" name="Rango2_49_1_1_2_2_6_1_1_2_1"/>
    <protectedRange sqref="J2605:J2606" name="Rango2_50_1_1_2_2_6_1_1_2_1"/>
    <protectedRange sqref="K2605:L2606" name="Rango2_51_1_1_2_2_6_1_1_2_1"/>
    <protectedRange sqref="E2649:E2652 E2646:E2647" name="Rango2_5_1_1_1"/>
    <protectedRange sqref="F2649:F2652 F2646:F2647" name="Rango2_1_3_3_1_1"/>
    <protectedRange sqref="O2592 O2594" name="Rango2_26_1_3_1_1"/>
    <protectedRange sqref="O2665:O2666" name="Rango2_8_8_1_1_1_1_1_1_3_1_1_1_2_1"/>
    <protectedRange sqref="O2667:O2671" name="Rango2_4_3_2_1_1_1_1_1_1_3_1_1_1_2_1"/>
    <protectedRange sqref="K2665:L2671" name="Rango2_8_6_1_1_2_1_1_1_1_1_1_3_1_1_1_2_1"/>
    <protectedRange sqref="E2682:E2684" name="Rango2_7_1_1_1_2_1"/>
    <protectedRange sqref="K2682:L2684" name="Rango2_4_3_1_1_1_1_1_2_1"/>
    <protectedRange sqref="F2686:F2692" name="Rango2_12_2_1_2_1_1_1_2_1"/>
    <protectedRange sqref="G2693:I2694" name="Rango2_19_3_1_1_1_2_1"/>
    <protectedRange sqref="J2693:J2694" name="Rango2_20_2_3_1_1_1_2_1"/>
    <protectedRange sqref="K2693:L2694" name="Rango2_21_2_3_1_1_1_2_1"/>
    <protectedRange sqref="O2685" name="Rango2_22_2_3_1_1_1_2_1"/>
    <protectedRange sqref="O2694" name="Rango2_23_2_3_1_1_1_2_1"/>
    <protectedRange sqref="F2695:F2699" name="Rango2_25_2_3_1_1_1_2_1"/>
    <protectedRange sqref="L2664" name="Rango2_38_1_2_1_1_1_1_1_1_3_1_1_2_1_1_2_1"/>
    <protectedRange sqref="L2672" name="Rango2_62_1_2_1_1_1_1_1_1_3_1_1_2_1_1_2_1"/>
    <protectedRange sqref="K2673:L2675" name="Rango2_4_2_1_1_1_1_2_2_3_1_1_2_1_1_2_1"/>
    <protectedRange sqref="K2697:L2697 K2698" name="Rango2_21_2_3_5_1_1_1_2_1"/>
    <protectedRange sqref="K2695:K2696" name="Rango2_1_2_2_3_2_2_4_1_1_1_2_1"/>
    <protectedRange sqref="I2695:I2698" name="Rango2_1_1_1_3_1_2_4_1_1_1_2_1"/>
    <protectedRange sqref="J2695:J2698" name="Rango2_27_2_3_1_2_4_1_1_1_2_1"/>
    <protectedRange sqref="H2695:H2698" name="Rango2_1_1_1_3_2_1_4_1_1_1_2_1"/>
    <protectedRange sqref="G2695:G2698" name="Rango2_26_2_3_1_2_1_1_1_2_1"/>
    <protectedRange sqref="G2701:I2701" name="Rango2_26_2_3_6_1_1_1_2_1"/>
    <protectedRange sqref="G2699:I2700" name="Rango2_2_1_2_3_6_1_1_1_2_1"/>
    <protectedRange sqref="J2699:J2701" name="Rango2_27_2_3_6_1_1_1_2_1"/>
    <protectedRange sqref="K2699:L2701" name="Rango2_1_2_2_3_7_1_1_1_2_1"/>
    <protectedRange sqref="E2695:E2701" name="Rango2_24_2_3_1_1_1_1_1_2_1"/>
    <protectedRange sqref="E2702:E2709" name="Rango2_1_3_1_1_2_1"/>
    <protectedRange sqref="E2710:E2711" name="Rango2_2_1_3_1_1_2_1"/>
    <protectedRange sqref="E2714:E2715" name="Rango2_4_1_3_1_1_2_1"/>
    <protectedRange sqref="E2718" name="Rango2_5_1_3_1_1_2_1"/>
    <protectedRange sqref="K2676:L2676" name="Rango2_4_2_1_1_1_1_2_2_3_1_1_2_1_1_1_1_2_1"/>
    <protectedRange sqref="K2677:L2677" name="Rango2_4_2_1_1_1_1_2_2_3_1_1_2_1_1_1_2_3_1"/>
    <protectedRange sqref="K2678:L2678" name="Rango2_4_2_1_1_1_1_2_2_3_1_1_2_1_1_1_2_1_1_1"/>
    <protectedRange sqref="K2679:L2679" name="Rango2_4_2_1_1_1_1_2_2_3_1_1_2_1_1_1_3_2_1"/>
    <protectedRange sqref="E2726:E2727" name="Rango2_1_11_1_1_2_1_1_1_1_3_1_1_1_2_1"/>
    <protectedRange sqref="L2695" name="Rango2_1_2_2_3_3_4_1_1_1_1_1_2_1"/>
    <protectedRange sqref="L2696" name="Rango2_1_2_2_3_3_4_1_1_1_2_2_1"/>
    <protectedRange sqref="L2698" name="Rango2_21_2_3_5_1_1_1_1_1_2_1"/>
    <protectedRange sqref="E2719:E2724" name="Rango2_6_1_2_1"/>
    <protectedRange sqref="F2719:F2724" name="Rango2_1_4_1_2_1"/>
    <protectedRange sqref="E2729:E2730" name="Rango2_4_2_1"/>
    <protectedRange sqref="F2729:F2730" name="Rango2_5_2_1"/>
    <protectedRange sqref="G2729:G2730" name="Rango2_6_2_1"/>
    <protectedRange sqref="H2729" name="Rango2_7_1_1"/>
    <protectedRange sqref="H2730" name="Rango2_2_1_2_1"/>
    <protectedRange sqref="I2729:I2730" name="Rango2_8_1_1"/>
    <protectedRange sqref="J2729" name="Rango2_9_1_1"/>
    <protectedRange sqref="K2729:L2730" name="Rango2_10_1_1"/>
    <protectedRange sqref="F2731:F2735" name="Rango2_1_4_2_1"/>
    <protectedRange sqref="G2731:G2733" name="Rango2_1_5_1_1"/>
    <protectedRange sqref="H2731" name="Rango2_11_1_1"/>
    <protectedRange sqref="H2732:H2733" name="Rango2_2_2_1_1"/>
    <protectedRange sqref="I2731:I2733" name="Rango2_1_6_1_1"/>
    <protectedRange sqref="J2731:J2733" name="Rango2_1_7_1_1"/>
    <protectedRange sqref="K2731:L2733" name="Rango2_12_1_1"/>
    <protectedRange sqref="G2734:G2735 I2734:I2735" name="Rango2_1_8_1_1"/>
    <protectedRange sqref="H2734:H2735" name="Rango2_2_3_1_1"/>
    <protectedRange sqref="J2734:J2735" name="Rango2_1_9_1_1"/>
    <protectedRange sqref="K2734:L2735" name="Rango2_13_1_1"/>
    <protectedRange sqref="F2736:F2739" name="Rango2_1_11_1_1"/>
    <protectedRange sqref="F2748" name="Rango2_2_5_1_1"/>
    <protectedRange sqref="F2749" name="Rango2_3_1_2_1"/>
    <protectedRange sqref="F2750" name="Rango2_4_1_3_1"/>
    <protectedRange sqref="K2736:L2745" name="Rango2_17_1_1"/>
    <protectedRange sqref="G2740:G2742 H2741:J2741 G2743:J2745 I2740:J2740 G2736:J2739 G2746:L2747" name="Rango2_2_8_1_1"/>
    <protectedRange sqref="K2748:L2748" name="Rango2_18_1_1"/>
    <protectedRange sqref="G2748:J2748 G2749:L2750 H2751 K2751:L2753" name="Rango2_2_9_1_1"/>
    <protectedRange sqref="G2751 I2751:J2751" name="Rango2_5_4_1_1"/>
    <protectedRange sqref="M2770" name="Rango2_2_10_1_1"/>
    <protectedRange sqref="M2771:M2772" name="Rango2_2_11_1_1"/>
    <protectedRange sqref="M2773:M2786" name="Rango2_2_12_1_1"/>
    <protectedRange sqref="O592:O593" name="Rango2_40_1_1_1_1_1_1_1_1_1_1_1_1_1_1_1_1_1_2_1_1"/>
    <protectedRange sqref="E10:F21" name="Rango2_2_1_1_1_2_1_1_1_1_1_1_1_1_1_1_1_1_1_1_1_2_1_1"/>
    <protectedRange sqref="G590 G592:G593" name="Rango2_6_1_2_1_1_1_1_1_1_1_1_2_1_1"/>
    <protectedRange sqref="I590 I592:I593" name="Rango2_1_2_1_2_1_1_1_1_1_1_1_1_2_1_1"/>
    <protectedRange sqref="I594" name="Rango2_2_1_3_1_1_1_1_1_1_1_1_1_1_1_2_1_1"/>
    <protectedRange sqref="K590:L590 K592:L593" name="Rango2_3_2_1_2_1_1_1_1_1_1_1_1_2_1_1"/>
    <protectedRange sqref="K594:L594" name="Rango2_2_2_1_1_1_1_1_1_1_1_1_1_1_1_2_1_1"/>
    <protectedRange sqref="J590 J593" name="Rango2_4_2_1_1_1_1_1_1_1_1_1_1_2_1_1"/>
    <protectedRange sqref="J594" name="Rango2_2_3_3_1_1_1_1_1_1_1_1_1_1_1_2_1_1"/>
    <protectedRange sqref="G10:G21 I10:I21" name="Rango2_9_2_2_1_1_1_1_1_1_1_1_2_1_1_1_1_1_1_1_2_1_1"/>
    <protectedRange sqref="G106:G107" name="Rango2_40_2_1_1_1_1_5_3_1_1_1_1_1_1_1_1_1_1_1_1_1_1_1_1_2_1_1"/>
    <protectedRange sqref="H106:H107" name="Rango2_40_2_1_1_1_1_5_5_1_1_1_1_1_1_1_1_1_1_1_1_1_1_1_1_2_1_1"/>
    <protectedRange sqref="O463:O467" name="Rango2_5_1_1_1_1_1_1_1_2_1_1"/>
    <protectedRange sqref="O468 O472" name="Rango2_5_3_1_1_1_1_1_1_1_2_1_1"/>
    <protectedRange sqref="O469" name="Rango2_5_4_1_1_1_1_1_1_1_2_1_1"/>
    <protectedRange sqref="O470" name="Rango2_5_5_1_1_1_1_1_1_1_2_1_1"/>
    <protectedRange sqref="O471 O473:O478" name="Rango2_5_6_1_1_1_1_1_1_1_2_1_1"/>
    <protectedRange sqref="I463" name="Rango2_4_2_1_1_1_1_1_1_2_1_1"/>
    <protectedRange sqref="I464" name="Rango2_4_1_1_1_1_1_1_1_1_2_1_1"/>
    <protectedRange sqref="I493" name="Rango2_1_3_1_1_1_1_1_1_2_1_1"/>
    <protectedRange sqref="I494" name="Rango2_1_1_1_1_1_1_1_1_1_2_1_1"/>
    <protectedRange sqref="I495" name="Rango2_1_2_1_1_1_1_1_1_1_2_1_1"/>
    <protectedRange sqref="K494:L494" name="Rango2_3_2_1_1_1_1_1_1_1_2_1_1"/>
    <protectedRange sqref="K495:L495" name="Rango2_3_3_2_1_1_1_1_1_1_2_1_1"/>
    <protectedRange sqref="O711:O712 O723" name="Rango2_2_1_14_2_1_1_1_1_1_1_1_1_1_1_1_1_1_1_1_1_1_1_1_1_1_1_1"/>
    <protectedRange sqref="G705:G710" name="Rango2_40_2_1_1_1_1_4_1_1_1_1_1_1_1_1_1_1_1_1_1_1_1_1_1_1_1_1_1"/>
    <protectedRange sqref="G711:G717 G723 H715:H722" name="Rango2_40_2_1_1_1_1_5_1_1_1_1_1_1_1_1_1_1_1_1_1_1_1_1_1_1_1_1_1"/>
    <protectedRange sqref="G724:G744" name="Rango2_40_2_1_1_1_1_2_2_1_1_1_1_1_1_1_1_1_1_1_1_1_1_1_1_1_1_1_1_1"/>
    <protectedRange sqref="I745:I749" name="Rango2_4_4_1_10_3_1_8_1_2_1_1_1_1_1_1_1_1_1_1_1_1_1_1_1_1_1_1_1_1_1"/>
    <protectedRange sqref="I750:I752" name="Rango2_2_4_2_10_3_1_8_1_2_1_1_1_1_1_1_1_1_1_1_1_1_1_1_1_1_1_1_1_1_1"/>
    <protectedRange sqref="I757 I759:I763" name="Rango2_2_4_2_10_3_1_8_1_2_1_1_1_1_1_1_1_1_2_1_1_1_1_1_1_1_1_1_1_1_1"/>
    <protectedRange sqref="I756 I758" name="Rango2_4_4_1_10_3_1_8_1_2_1_1_1_1_1_1_1_1_2_1_1_1_1_1_1_1_1_1_1_1_1"/>
    <protectedRange sqref="I766:I770" name="Rango2_4_4_1_10_3_1_8_1_2_1_1_1_1_1_1_1_1_3_1_1_1_1_1_1_1_1_1_1_1_1"/>
    <protectedRange sqref="I771:I773" name="Rango2_2_4_2_10_3_1_8_1_2_1_1_1_1_1_1_1_1_3_1_1_1_1_1_1_1_1_1_1_1_1"/>
    <protectedRange sqref="I776:I780" name="Rango2_4_4_1_10_3_1_8_1_2_1_1_1_1_1_1_1_1_4_1_1_1_1_1_1_1_1_1_1_1_1"/>
    <protectedRange sqref="I781:I783" name="Rango2_2_4_2_10_3_1_8_1_2_1_1_1_1_1_1_1_1_4_1_1_1_1_1_1_1_1_1_1_1_1"/>
    <protectedRange sqref="I537" name="Rango2_1_1_1"/>
    <protectedRange sqref="K537" name="Rango2_3_3_2"/>
    <protectedRange sqref="L537" name="Rango2_3_3_1_1"/>
  </protectedRanges>
  <autoFilter ref="A9:Q2786" xr:uid="{00000000-0001-0000-0100-000000000000}"/>
  <mergeCells count="1462">
    <mergeCell ref="E705:E706"/>
    <mergeCell ref="F705:F710"/>
    <mergeCell ref="F1050:F1058"/>
    <mergeCell ref="C1059:C1070"/>
    <mergeCell ref="D1059:D1070"/>
    <mergeCell ref="E2011:E2013"/>
    <mergeCell ref="C851:C869"/>
    <mergeCell ref="D851:D869"/>
    <mergeCell ref="E851:E854"/>
    <mergeCell ref="F851:F869"/>
    <mergeCell ref="E856:E859"/>
    <mergeCell ref="E862:E865"/>
    <mergeCell ref="C870:C908"/>
    <mergeCell ref="D870:D908"/>
    <mergeCell ref="E870:E896"/>
    <mergeCell ref="F870:F908"/>
    <mergeCell ref="G871:G875"/>
    <mergeCell ref="G1052:G1058"/>
    <mergeCell ref="C909:C942"/>
    <mergeCell ref="D909:D942"/>
    <mergeCell ref="E909:E914"/>
    <mergeCell ref="F909:F942"/>
    <mergeCell ref="E1059:E1070"/>
    <mergeCell ref="F1059:F1070"/>
    <mergeCell ref="C1071:C1094"/>
    <mergeCell ref="D1071:D1094"/>
    <mergeCell ref="E1071:E1094"/>
    <mergeCell ref="F1071:F1094"/>
    <mergeCell ref="C1095:C1097"/>
    <mergeCell ref="C745:C783"/>
    <mergeCell ref="D745:D783"/>
    <mergeCell ref="E745:E754"/>
    <mergeCell ref="F745:F783"/>
    <mergeCell ref="E755:E763"/>
    <mergeCell ref="E764:E773"/>
    <mergeCell ref="E774:E783"/>
    <mergeCell ref="C784:C832"/>
    <mergeCell ref="D784:D832"/>
    <mergeCell ref="E784:E805"/>
    <mergeCell ref="F784:F832"/>
    <mergeCell ref="E806:E816"/>
    <mergeCell ref="E819:E820"/>
    <mergeCell ref="E821:E832"/>
    <mergeCell ref="C833:C850"/>
    <mergeCell ref="D833:D850"/>
    <mergeCell ref="E833:E837"/>
    <mergeCell ref="F833:F850"/>
    <mergeCell ref="E838:E842"/>
    <mergeCell ref="E846:E849"/>
    <mergeCell ref="E503:E504"/>
    <mergeCell ref="C497:C512"/>
    <mergeCell ref="D497:D512"/>
    <mergeCell ref="E497:E498"/>
    <mergeCell ref="F497:F512"/>
    <mergeCell ref="E499:E500"/>
    <mergeCell ref="E501:E502"/>
    <mergeCell ref="G503:G504"/>
    <mergeCell ref="E505:E506"/>
    <mergeCell ref="E621:E623"/>
    <mergeCell ref="C602:C619"/>
    <mergeCell ref="D602:D619"/>
    <mergeCell ref="E602:E619"/>
    <mergeCell ref="F602:F619"/>
    <mergeCell ref="C620:C660"/>
    <mergeCell ref="D620:D660"/>
    <mergeCell ref="F620:F660"/>
    <mergeCell ref="E507:E508"/>
    <mergeCell ref="E509:E511"/>
    <mergeCell ref="C513:C532"/>
    <mergeCell ref="D513:D532"/>
    <mergeCell ref="E513:E514"/>
    <mergeCell ref="F513:F532"/>
    <mergeCell ref="E515:E516"/>
    <mergeCell ref="E517:E518"/>
    <mergeCell ref="E522:E526"/>
    <mergeCell ref="E527:E529"/>
    <mergeCell ref="E530:E532"/>
    <mergeCell ref="C533:C560"/>
    <mergeCell ref="D533:D560"/>
    <mergeCell ref="F533:F560"/>
    <mergeCell ref="E534:E536"/>
    <mergeCell ref="C187:C205"/>
    <mergeCell ref="D187:D205"/>
    <mergeCell ref="E187:E205"/>
    <mergeCell ref="F187:F205"/>
    <mergeCell ref="C206:C224"/>
    <mergeCell ref="D206:D224"/>
    <mergeCell ref="E206:E211"/>
    <mergeCell ref="F206:F224"/>
    <mergeCell ref="C1050:C1058"/>
    <mergeCell ref="D1050:D1058"/>
    <mergeCell ref="E1050:E1058"/>
    <mergeCell ref="C1390:C1401"/>
    <mergeCell ref="D1390:D1401"/>
    <mergeCell ref="E1390:E1401"/>
    <mergeCell ref="F1390:F1401"/>
    <mergeCell ref="G1390:G1392"/>
    <mergeCell ref="C1402:C1407"/>
    <mergeCell ref="D1402:D1407"/>
    <mergeCell ref="E1402:E1407"/>
    <mergeCell ref="F1402:F1407"/>
    <mergeCell ref="C380:C395"/>
    <mergeCell ref="E437:E438"/>
    <mergeCell ref="E439:E440"/>
    <mergeCell ref="C420:C444"/>
    <mergeCell ref="D420:D444"/>
    <mergeCell ref="E420:E424"/>
    <mergeCell ref="F420:F444"/>
    <mergeCell ref="E425:E430"/>
    <mergeCell ref="E431:E432"/>
    <mergeCell ref="E433:E435"/>
    <mergeCell ref="C445:C457"/>
    <mergeCell ref="D445:D457"/>
    <mergeCell ref="E154:E155"/>
    <mergeCell ref="C149:C161"/>
    <mergeCell ref="D149:D161"/>
    <mergeCell ref="F149:F161"/>
    <mergeCell ref="G149:G151"/>
    <mergeCell ref="E152:E153"/>
    <mergeCell ref="G152:G153"/>
    <mergeCell ref="G154:G156"/>
    <mergeCell ref="E156:E157"/>
    <mergeCell ref="G157:G161"/>
    <mergeCell ref="I157:I159"/>
    <mergeCell ref="E158:E159"/>
    <mergeCell ref="E160:E161"/>
    <mergeCell ref="C162:C186"/>
    <mergeCell ref="D162:D186"/>
    <mergeCell ref="E162:E186"/>
    <mergeCell ref="F162:F186"/>
    <mergeCell ref="C95:C103"/>
    <mergeCell ref="D95:D103"/>
    <mergeCell ref="E95:E97"/>
    <mergeCell ref="F95:F103"/>
    <mergeCell ref="G95:G96"/>
    <mergeCell ref="E99:E101"/>
    <mergeCell ref="G99:G100"/>
    <mergeCell ref="C70:C78"/>
    <mergeCell ref="D70:D78"/>
    <mergeCell ref="E70:E73"/>
    <mergeCell ref="F70:F78"/>
    <mergeCell ref="E110:E112"/>
    <mergeCell ref="C113:C114"/>
    <mergeCell ref="D113:D114"/>
    <mergeCell ref="F113:F114"/>
    <mergeCell ref="E115:E117"/>
    <mergeCell ref="C104:C112"/>
    <mergeCell ref="D104:D112"/>
    <mergeCell ref="E104:E106"/>
    <mergeCell ref="F104:F112"/>
    <mergeCell ref="E107:E109"/>
    <mergeCell ref="C115:C123"/>
    <mergeCell ref="D115:D123"/>
    <mergeCell ref="F115:F123"/>
    <mergeCell ref="E120:E123"/>
    <mergeCell ref="F49:F69"/>
    <mergeCell ref="E52:E54"/>
    <mergeCell ref="E55:E57"/>
    <mergeCell ref="E58:E60"/>
    <mergeCell ref="E61:E63"/>
    <mergeCell ref="E64:E66"/>
    <mergeCell ref="E67:E68"/>
    <mergeCell ref="G71:G72"/>
    <mergeCell ref="E74:E78"/>
    <mergeCell ref="C79:C87"/>
    <mergeCell ref="D79:D87"/>
    <mergeCell ref="E79:E80"/>
    <mergeCell ref="F79:F87"/>
    <mergeCell ref="E81:E82"/>
    <mergeCell ref="E83:E84"/>
    <mergeCell ref="E85:E86"/>
    <mergeCell ref="C88:C94"/>
    <mergeCell ref="D88:D94"/>
    <mergeCell ref="E88:E91"/>
    <mergeCell ref="F88:F94"/>
    <mergeCell ref="E92:E94"/>
    <mergeCell ref="O7:P7"/>
    <mergeCell ref="O6:P6"/>
    <mergeCell ref="O4:P4"/>
    <mergeCell ref="O5:P5"/>
    <mergeCell ref="G2:I2"/>
    <mergeCell ref="A4:E4"/>
    <mergeCell ref="A5:E5"/>
    <mergeCell ref="A6:E6"/>
    <mergeCell ref="A7:E7"/>
    <mergeCell ref="E142:E144"/>
    <mergeCell ref="C124:C148"/>
    <mergeCell ref="D124:D148"/>
    <mergeCell ref="E124:E127"/>
    <mergeCell ref="F124:F148"/>
    <mergeCell ref="E128:E130"/>
    <mergeCell ref="E131:E133"/>
    <mergeCell ref="E134:E136"/>
    <mergeCell ref="E137:E139"/>
    <mergeCell ref="E140:E141"/>
    <mergeCell ref="E145:E148"/>
    <mergeCell ref="D30:D40"/>
    <mergeCell ref="E30:E34"/>
    <mergeCell ref="F30:F40"/>
    <mergeCell ref="E35:E40"/>
    <mergeCell ref="C41:C48"/>
    <mergeCell ref="D41:D48"/>
    <mergeCell ref="E41:E44"/>
    <mergeCell ref="F41:F48"/>
    <mergeCell ref="E45:E48"/>
    <mergeCell ref="C49:C69"/>
    <mergeCell ref="D49:D69"/>
    <mergeCell ref="E49:E51"/>
    <mergeCell ref="E13:E15"/>
    <mergeCell ref="E16:E18"/>
    <mergeCell ref="C10:C21"/>
    <mergeCell ref="D10:D21"/>
    <mergeCell ref="E10:E12"/>
    <mergeCell ref="F10:F21"/>
    <mergeCell ref="G10:G11"/>
    <mergeCell ref="G12:G13"/>
    <mergeCell ref="G15:G16"/>
    <mergeCell ref="G17:G18"/>
    <mergeCell ref="E19:E21"/>
    <mergeCell ref="G20:G21"/>
    <mergeCell ref="C22:C29"/>
    <mergeCell ref="D22:D29"/>
    <mergeCell ref="E22:E29"/>
    <mergeCell ref="F22:F29"/>
    <mergeCell ref="C30:C40"/>
    <mergeCell ref="G211:G214"/>
    <mergeCell ref="E212:E217"/>
    <mergeCell ref="G216:G219"/>
    <mergeCell ref="E218:E224"/>
    <mergeCell ref="G222:G223"/>
    <mergeCell ref="C225:C264"/>
    <mergeCell ref="D225:D264"/>
    <mergeCell ref="E225:E264"/>
    <mergeCell ref="F225:F264"/>
    <mergeCell ref="C265:C299"/>
    <mergeCell ref="D265:D299"/>
    <mergeCell ref="F265:F299"/>
    <mergeCell ref="E269:E271"/>
    <mergeCell ref="E272:E274"/>
    <mergeCell ref="E275:E276"/>
    <mergeCell ref="E277:E299"/>
    <mergeCell ref="C300:C303"/>
    <mergeCell ref="D300:D303"/>
    <mergeCell ref="F300:F303"/>
    <mergeCell ref="E302:E303"/>
    <mergeCell ref="C304:C323"/>
    <mergeCell ref="D304:D323"/>
    <mergeCell ref="E304:E306"/>
    <mergeCell ref="F304:F323"/>
    <mergeCell ref="E307:E309"/>
    <mergeCell ref="E310:E311"/>
    <mergeCell ref="E313:E314"/>
    <mergeCell ref="E315:E317"/>
    <mergeCell ref="E318:E320"/>
    <mergeCell ref="E321:E323"/>
    <mergeCell ref="C324:C379"/>
    <mergeCell ref="D324:D379"/>
    <mergeCell ref="E324:E326"/>
    <mergeCell ref="F324:F379"/>
    <mergeCell ref="E327:E331"/>
    <mergeCell ref="E332:E352"/>
    <mergeCell ref="E353:E364"/>
    <mergeCell ref="E365:E375"/>
    <mergeCell ref="E376:E377"/>
    <mergeCell ref="E378:E379"/>
    <mergeCell ref="D380:D395"/>
    <mergeCell ref="E380:E381"/>
    <mergeCell ref="F380:F395"/>
    <mergeCell ref="E382:E384"/>
    <mergeCell ref="E385:E386"/>
    <mergeCell ref="E387:E389"/>
    <mergeCell ref="E390:E391"/>
    <mergeCell ref="E392:E393"/>
    <mergeCell ref="C396:C399"/>
    <mergeCell ref="D396:D399"/>
    <mergeCell ref="E396:E399"/>
    <mergeCell ref="F396:F399"/>
    <mergeCell ref="C400:C419"/>
    <mergeCell ref="D400:D419"/>
    <mergeCell ref="E400:E407"/>
    <mergeCell ref="F400:F419"/>
    <mergeCell ref="E408:E410"/>
    <mergeCell ref="E411:E412"/>
    <mergeCell ref="E413:E414"/>
    <mergeCell ref="E415:E416"/>
    <mergeCell ref="E445:E446"/>
    <mergeCell ref="F445:F457"/>
    <mergeCell ref="E447:E448"/>
    <mergeCell ref="E449:E451"/>
    <mergeCell ref="E452:E454"/>
    <mergeCell ref="E455:E457"/>
    <mergeCell ref="C458:C496"/>
    <mergeCell ref="D458:D496"/>
    <mergeCell ref="E458:E460"/>
    <mergeCell ref="F458:F496"/>
    <mergeCell ref="E461:E462"/>
    <mergeCell ref="E463:E465"/>
    <mergeCell ref="E466:E467"/>
    <mergeCell ref="E468:E475"/>
    <mergeCell ref="E476:E478"/>
    <mergeCell ref="E479:E484"/>
    <mergeCell ref="E485:E491"/>
    <mergeCell ref="E492:E495"/>
    <mergeCell ref="E538:E539"/>
    <mergeCell ref="E541:E542"/>
    <mergeCell ref="E546:E547"/>
    <mergeCell ref="E552:E554"/>
    <mergeCell ref="E555:E557"/>
    <mergeCell ref="E559:E560"/>
    <mergeCell ref="C561:C569"/>
    <mergeCell ref="D561:D569"/>
    <mergeCell ref="F561:F569"/>
    <mergeCell ref="C570:C594"/>
    <mergeCell ref="D570:D594"/>
    <mergeCell ref="E570:E572"/>
    <mergeCell ref="F570:F594"/>
    <mergeCell ref="E573:E575"/>
    <mergeCell ref="E576:E578"/>
    <mergeCell ref="G578:G579"/>
    <mergeCell ref="H578:H579"/>
    <mergeCell ref="E579:E585"/>
    <mergeCell ref="E586:E587"/>
    <mergeCell ref="E588:E594"/>
    <mergeCell ref="C595:C601"/>
    <mergeCell ref="D595:D601"/>
    <mergeCell ref="E595:E601"/>
    <mergeCell ref="F595:F601"/>
    <mergeCell ref="E624:E627"/>
    <mergeCell ref="E628:E629"/>
    <mergeCell ref="E630:E632"/>
    <mergeCell ref="E633:E635"/>
    <mergeCell ref="E636:E638"/>
    <mergeCell ref="E639:E641"/>
    <mergeCell ref="E642:E646"/>
    <mergeCell ref="E647:E649"/>
    <mergeCell ref="E650:E651"/>
    <mergeCell ref="E652:E654"/>
    <mergeCell ref="E656:E657"/>
    <mergeCell ref="E658:E660"/>
    <mergeCell ref="C661:C674"/>
    <mergeCell ref="D661:D674"/>
    <mergeCell ref="E661:E670"/>
    <mergeCell ref="F661:F674"/>
    <mergeCell ref="E671:E672"/>
    <mergeCell ref="E673:E674"/>
    <mergeCell ref="E707:E708"/>
    <mergeCell ref="G708:G709"/>
    <mergeCell ref="C711:C723"/>
    <mergeCell ref="D711:D723"/>
    <mergeCell ref="E711:E723"/>
    <mergeCell ref="F711:F723"/>
    <mergeCell ref="C724:C744"/>
    <mergeCell ref="D724:D744"/>
    <mergeCell ref="E724:E728"/>
    <mergeCell ref="F724:F744"/>
    <mergeCell ref="G724:G725"/>
    <mergeCell ref="E729:E737"/>
    <mergeCell ref="E738:E744"/>
    <mergeCell ref="G738:G739"/>
    <mergeCell ref="G740:G741"/>
    <mergeCell ref="G742:G743"/>
    <mergeCell ref="C675:C704"/>
    <mergeCell ref="D675:D704"/>
    <mergeCell ref="E675:E676"/>
    <mergeCell ref="F675:F704"/>
    <mergeCell ref="E677:E678"/>
    <mergeCell ref="E679:E680"/>
    <mergeCell ref="E681:E682"/>
    <mergeCell ref="E683:E684"/>
    <mergeCell ref="E686:E688"/>
    <mergeCell ref="E689:E690"/>
    <mergeCell ref="E691:E692"/>
    <mergeCell ref="E693:E694"/>
    <mergeCell ref="E695:E699"/>
    <mergeCell ref="E702:E704"/>
    <mergeCell ref="C705:C710"/>
    <mergeCell ref="D705:D710"/>
    <mergeCell ref="H871:H875"/>
    <mergeCell ref="I871:I875"/>
    <mergeCell ref="G876:G879"/>
    <mergeCell ref="G880:G886"/>
    <mergeCell ref="H880:H886"/>
    <mergeCell ref="I880:I886"/>
    <mergeCell ref="G888:G889"/>
    <mergeCell ref="H888:H889"/>
    <mergeCell ref="G890:G891"/>
    <mergeCell ref="H890:H891"/>
    <mergeCell ref="I890:I891"/>
    <mergeCell ref="G893:G896"/>
    <mergeCell ref="E897:E905"/>
    <mergeCell ref="G897:G907"/>
    <mergeCell ref="H897:H907"/>
    <mergeCell ref="I897:I907"/>
    <mergeCell ref="E906:E908"/>
    <mergeCell ref="G910:G911"/>
    <mergeCell ref="E915:E917"/>
    <mergeCell ref="E918:E921"/>
    <mergeCell ref="E922:E923"/>
    <mergeCell ref="E924:E925"/>
    <mergeCell ref="E926:E933"/>
    <mergeCell ref="E934:E935"/>
    <mergeCell ref="E936:E938"/>
    <mergeCell ref="E939:E940"/>
    <mergeCell ref="E941:E942"/>
    <mergeCell ref="C943:C986"/>
    <mergeCell ref="D943:D986"/>
    <mergeCell ref="E943:E953"/>
    <mergeCell ref="F943:F986"/>
    <mergeCell ref="E954:E956"/>
    <mergeCell ref="E957:E967"/>
    <mergeCell ref="E968:E970"/>
    <mergeCell ref="E971:E973"/>
    <mergeCell ref="E974:E985"/>
    <mergeCell ref="E988:E989"/>
    <mergeCell ref="E993:E994"/>
    <mergeCell ref="G993:G994"/>
    <mergeCell ref="E995:E997"/>
    <mergeCell ref="C999:C1017"/>
    <mergeCell ref="D999:D1017"/>
    <mergeCell ref="F999:F1017"/>
    <mergeCell ref="E1005:E1008"/>
    <mergeCell ref="E1009:E1011"/>
    <mergeCell ref="E1012:E1013"/>
    <mergeCell ref="C1018:C1033"/>
    <mergeCell ref="D1018:D1033"/>
    <mergeCell ref="E1018:E1033"/>
    <mergeCell ref="F1018:F1033"/>
    <mergeCell ref="G1018:G1023"/>
    <mergeCell ref="C1034:C1049"/>
    <mergeCell ref="D1034:D1049"/>
    <mergeCell ref="E1034:E1049"/>
    <mergeCell ref="F1034:F1049"/>
    <mergeCell ref="G1045:G1049"/>
    <mergeCell ref="D987:D998"/>
    <mergeCell ref="F987:F998"/>
    <mergeCell ref="E999:E1001"/>
    <mergeCell ref="E1002:E1003"/>
    <mergeCell ref="C987:C998"/>
    <mergeCell ref="F1095:F1097"/>
    <mergeCell ref="G1095:G1096"/>
    <mergeCell ref="C1098:C1110"/>
    <mergeCell ref="D1098:D1110"/>
    <mergeCell ref="E1098:E1110"/>
    <mergeCell ref="F1098:F1110"/>
    <mergeCell ref="G1098:G1099"/>
    <mergeCell ref="G1100:G1101"/>
    <mergeCell ref="C1111:C1123"/>
    <mergeCell ref="D1111:D1123"/>
    <mergeCell ref="E1111:E1123"/>
    <mergeCell ref="F1111:F1123"/>
    <mergeCell ref="G1111:G1112"/>
    <mergeCell ref="G1113:G1114"/>
    <mergeCell ref="C1124:C1136"/>
    <mergeCell ref="D1124:D1136"/>
    <mergeCell ref="E1124:E1136"/>
    <mergeCell ref="F1124:F1136"/>
    <mergeCell ref="G1124:G1125"/>
    <mergeCell ref="G1126:G1127"/>
    <mergeCell ref="D1095:D1097"/>
    <mergeCell ref="E1095:E1097"/>
    <mergeCell ref="C1137:C1149"/>
    <mergeCell ref="D1137:D1149"/>
    <mergeCell ref="E1137:E1149"/>
    <mergeCell ref="F1137:F1149"/>
    <mergeCell ref="G1137:G1138"/>
    <mergeCell ref="G1139:G1140"/>
    <mergeCell ref="C1150:C1164"/>
    <mergeCell ref="D1150:D1164"/>
    <mergeCell ref="E1150:E1164"/>
    <mergeCell ref="F1150:F1164"/>
    <mergeCell ref="G1152:G1155"/>
    <mergeCell ref="C1165:C1167"/>
    <mergeCell ref="D1165:D1167"/>
    <mergeCell ref="E1165:E1167"/>
    <mergeCell ref="F1165:F1167"/>
    <mergeCell ref="G1165:G1166"/>
    <mergeCell ref="C1168:C1172"/>
    <mergeCell ref="D1168:D1172"/>
    <mergeCell ref="E1168:E1172"/>
    <mergeCell ref="F1168:F1172"/>
    <mergeCell ref="G1168:G1169"/>
    <mergeCell ref="G1170:G1171"/>
    <mergeCell ref="C1173:C1183"/>
    <mergeCell ref="D1173:D1183"/>
    <mergeCell ref="E1173:E1183"/>
    <mergeCell ref="F1173:F1183"/>
    <mergeCell ref="G1173:G1174"/>
    <mergeCell ref="C1184:C1194"/>
    <mergeCell ref="D1184:D1194"/>
    <mergeCell ref="E1184:E1194"/>
    <mergeCell ref="F1184:F1194"/>
    <mergeCell ref="G1184:G1185"/>
    <mergeCell ref="C1195:C1205"/>
    <mergeCell ref="D1195:D1205"/>
    <mergeCell ref="E1195:E1205"/>
    <mergeCell ref="F1195:F1205"/>
    <mergeCell ref="G1195:G1196"/>
    <mergeCell ref="C1206:C1217"/>
    <mergeCell ref="D1206:D1217"/>
    <mergeCell ref="E1206:E1217"/>
    <mergeCell ref="F1206:F1217"/>
    <mergeCell ref="G1207:G1208"/>
    <mergeCell ref="C1218:C1229"/>
    <mergeCell ref="D1218:D1229"/>
    <mergeCell ref="E1218:E1229"/>
    <mergeCell ref="F1218:F1229"/>
    <mergeCell ref="G1219:G1220"/>
    <mergeCell ref="C1230:C1232"/>
    <mergeCell ref="D1230:D1232"/>
    <mergeCell ref="E1230:E1232"/>
    <mergeCell ref="F1230:F1232"/>
    <mergeCell ref="G1230:G1232"/>
    <mergeCell ref="C1233:C1244"/>
    <mergeCell ref="D1233:D1244"/>
    <mergeCell ref="E1233:E1244"/>
    <mergeCell ref="F1233:F1244"/>
    <mergeCell ref="G1234:G1235"/>
    <mergeCell ref="C1245:C1256"/>
    <mergeCell ref="D1245:D1256"/>
    <mergeCell ref="E1245:E1256"/>
    <mergeCell ref="F1245:F1256"/>
    <mergeCell ref="G1246:G1247"/>
    <mergeCell ref="C1257:C1268"/>
    <mergeCell ref="D1257:D1268"/>
    <mergeCell ref="E1257:E1268"/>
    <mergeCell ref="F1257:F1268"/>
    <mergeCell ref="G1258:G1259"/>
    <mergeCell ref="C1269:C1280"/>
    <mergeCell ref="D1269:D1280"/>
    <mergeCell ref="E1269:E1280"/>
    <mergeCell ref="F1269:F1280"/>
    <mergeCell ref="G1270:G1271"/>
    <mergeCell ref="C1281:C1283"/>
    <mergeCell ref="D1281:D1283"/>
    <mergeCell ref="E1281:E1283"/>
    <mergeCell ref="F1281:F1283"/>
    <mergeCell ref="G1281:G1283"/>
    <mergeCell ref="C1284:C1295"/>
    <mergeCell ref="D1284:D1295"/>
    <mergeCell ref="E1284:E1295"/>
    <mergeCell ref="F1284:F1295"/>
    <mergeCell ref="G1285:G1286"/>
    <mergeCell ref="C1296:C1307"/>
    <mergeCell ref="D1296:D1307"/>
    <mergeCell ref="E1296:E1307"/>
    <mergeCell ref="F1296:F1307"/>
    <mergeCell ref="G1297:G1298"/>
    <mergeCell ref="C1308:C1319"/>
    <mergeCell ref="D1308:D1319"/>
    <mergeCell ref="E1308:E1319"/>
    <mergeCell ref="F1308:F1319"/>
    <mergeCell ref="G1309:G1310"/>
    <mergeCell ref="C1320:C1331"/>
    <mergeCell ref="D1320:D1331"/>
    <mergeCell ref="E1320:E1331"/>
    <mergeCell ref="F1320:F1331"/>
    <mergeCell ref="G1321:G1322"/>
    <mergeCell ref="C1332:C1342"/>
    <mergeCell ref="D1332:D1342"/>
    <mergeCell ref="E1332:E1342"/>
    <mergeCell ref="F1332:F1342"/>
    <mergeCell ref="G1332:G1333"/>
    <mergeCell ref="C1343:C1353"/>
    <mergeCell ref="D1343:D1353"/>
    <mergeCell ref="E1343:E1353"/>
    <mergeCell ref="F1343:F1353"/>
    <mergeCell ref="G1343:G1344"/>
    <mergeCell ref="C1354:C1365"/>
    <mergeCell ref="D1354:D1365"/>
    <mergeCell ref="E1354:E1365"/>
    <mergeCell ref="F1354:F1365"/>
    <mergeCell ref="G1354:G1356"/>
    <mergeCell ref="C1366:C1377"/>
    <mergeCell ref="D1366:D1377"/>
    <mergeCell ref="E1366:E1377"/>
    <mergeCell ref="F1366:F1377"/>
    <mergeCell ref="G1366:G1368"/>
    <mergeCell ref="C1378:C1389"/>
    <mergeCell ref="D1378:D1389"/>
    <mergeCell ref="E1378:E1389"/>
    <mergeCell ref="F1378:F1389"/>
    <mergeCell ref="G1378:G1380"/>
    <mergeCell ref="D1408:D1419"/>
    <mergeCell ref="E1408:E1419"/>
    <mergeCell ref="F1408:F1419"/>
    <mergeCell ref="G1408:G1410"/>
    <mergeCell ref="C1420:C1433"/>
    <mergeCell ref="D1420:D1433"/>
    <mergeCell ref="E1420:E1433"/>
    <mergeCell ref="F1420:F1433"/>
    <mergeCell ref="G1422:G1424"/>
    <mergeCell ref="C1434:C1444"/>
    <mergeCell ref="D1434:D1444"/>
    <mergeCell ref="E1434:E1444"/>
    <mergeCell ref="F1434:F1444"/>
    <mergeCell ref="G1434:G1435"/>
    <mergeCell ref="C1445:C1456"/>
    <mergeCell ref="D1445:D1456"/>
    <mergeCell ref="E1445:E1456"/>
    <mergeCell ref="F1445:F1456"/>
    <mergeCell ref="G1445:G1447"/>
    <mergeCell ref="C1408:C1419"/>
    <mergeCell ref="C1457:C1468"/>
    <mergeCell ref="D1457:D1468"/>
    <mergeCell ref="E1457:E1468"/>
    <mergeCell ref="F1457:F1468"/>
    <mergeCell ref="G1457:G1459"/>
    <mergeCell ref="C1469:C1479"/>
    <mergeCell ref="D1469:D1479"/>
    <mergeCell ref="E1469:E1479"/>
    <mergeCell ref="F1469:F1479"/>
    <mergeCell ref="G1469:G1470"/>
    <mergeCell ref="C1480:C1490"/>
    <mergeCell ref="D1480:D1490"/>
    <mergeCell ref="E1480:E1490"/>
    <mergeCell ref="F1480:F1490"/>
    <mergeCell ref="G1480:G1481"/>
    <mergeCell ref="C1491:C1501"/>
    <mergeCell ref="D1491:D1501"/>
    <mergeCell ref="E1491:E1501"/>
    <mergeCell ref="F1491:F1501"/>
    <mergeCell ref="G1491:G1492"/>
    <mergeCell ref="C1502:C1514"/>
    <mergeCell ref="D1502:D1514"/>
    <mergeCell ref="E1502:E1514"/>
    <mergeCell ref="F1502:F1514"/>
    <mergeCell ref="G1502:G1505"/>
    <mergeCell ref="C1515:C1527"/>
    <mergeCell ref="D1515:D1527"/>
    <mergeCell ref="E1515:E1527"/>
    <mergeCell ref="F1515:F1527"/>
    <mergeCell ref="G1515:G1518"/>
    <mergeCell ref="C1528:C1538"/>
    <mergeCell ref="D1528:D1538"/>
    <mergeCell ref="E1528:E1538"/>
    <mergeCell ref="F1528:F1538"/>
    <mergeCell ref="G1528:G1529"/>
    <mergeCell ref="C1539:C1549"/>
    <mergeCell ref="D1539:D1549"/>
    <mergeCell ref="E1539:E1549"/>
    <mergeCell ref="F1539:F1549"/>
    <mergeCell ref="G1539:G1540"/>
    <mergeCell ref="C1550:C1560"/>
    <mergeCell ref="D1550:D1560"/>
    <mergeCell ref="E1550:E1560"/>
    <mergeCell ref="F1550:F1560"/>
    <mergeCell ref="G1550:G1551"/>
    <mergeCell ref="C1561:C1562"/>
    <mergeCell ref="D1561:D1562"/>
    <mergeCell ref="E1561:E1562"/>
    <mergeCell ref="F1561:F1562"/>
    <mergeCell ref="C1563:C1573"/>
    <mergeCell ref="D1563:D1573"/>
    <mergeCell ref="E1563:E1573"/>
    <mergeCell ref="F1563:F1573"/>
    <mergeCell ref="G1563:G1564"/>
    <mergeCell ref="C1574:C1575"/>
    <mergeCell ref="D1574:D1575"/>
    <mergeCell ref="E1574:E1575"/>
    <mergeCell ref="F1574:F1575"/>
    <mergeCell ref="G1574:G1575"/>
    <mergeCell ref="C1576:C1586"/>
    <mergeCell ref="D1576:D1586"/>
    <mergeCell ref="E1576:E1586"/>
    <mergeCell ref="F1576:F1586"/>
    <mergeCell ref="G1576:G1577"/>
    <mergeCell ref="C1587:C1604"/>
    <mergeCell ref="D1587:D1604"/>
    <mergeCell ref="E1587:E1604"/>
    <mergeCell ref="F1587:F1604"/>
    <mergeCell ref="G1589:G1590"/>
    <mergeCell ref="C1605:C1619"/>
    <mergeCell ref="D1605:D1619"/>
    <mergeCell ref="E1605:E1619"/>
    <mergeCell ref="F1605:F1619"/>
    <mergeCell ref="G1606:G1607"/>
    <mergeCell ref="C1620:C1634"/>
    <mergeCell ref="D1620:D1634"/>
    <mergeCell ref="E1620:E1634"/>
    <mergeCell ref="F1620:F1634"/>
    <mergeCell ref="G1620:G1621"/>
    <mergeCell ref="C1635:C1651"/>
    <mergeCell ref="D1635:D1651"/>
    <mergeCell ref="E1635:E1651"/>
    <mergeCell ref="F1635:F1651"/>
    <mergeCell ref="C1652:C1670"/>
    <mergeCell ref="D1652:D1670"/>
    <mergeCell ref="E1652:E1670"/>
    <mergeCell ref="F1652:F1670"/>
    <mergeCell ref="G1653:G1654"/>
    <mergeCell ref="C1671:C1687"/>
    <mergeCell ref="D1671:D1687"/>
    <mergeCell ref="E1671:E1687"/>
    <mergeCell ref="F1671:F1687"/>
    <mergeCell ref="G1672:G1673"/>
    <mergeCell ref="C1688:C1702"/>
    <mergeCell ref="D1688:D1702"/>
    <mergeCell ref="E1688:E1702"/>
    <mergeCell ref="F1688:F1702"/>
    <mergeCell ref="G1689:G1690"/>
    <mergeCell ref="C1703:C1717"/>
    <mergeCell ref="D1703:D1717"/>
    <mergeCell ref="E1703:E1717"/>
    <mergeCell ref="F1703:F1717"/>
    <mergeCell ref="G1704:G1705"/>
    <mergeCell ref="C1719:C1734"/>
    <mergeCell ref="D1719:D1734"/>
    <mergeCell ref="E1719:E1734"/>
    <mergeCell ref="F1719:F1734"/>
    <mergeCell ref="C1735:C1749"/>
    <mergeCell ref="D1735:D1749"/>
    <mergeCell ref="E1735:E1749"/>
    <mergeCell ref="F1735:F1749"/>
    <mergeCell ref="C1750:C1764"/>
    <mergeCell ref="D1750:D1764"/>
    <mergeCell ref="E1750:E1764"/>
    <mergeCell ref="F1750:F1764"/>
    <mergeCell ref="C1765:C1780"/>
    <mergeCell ref="D1765:D1780"/>
    <mergeCell ref="E1765:E1780"/>
    <mergeCell ref="F1765:F1780"/>
    <mergeCell ref="C1781:C1798"/>
    <mergeCell ref="D1781:D1798"/>
    <mergeCell ref="E1781:E1798"/>
    <mergeCell ref="F1781:F1798"/>
    <mergeCell ref="G1782:G1783"/>
    <mergeCell ref="C1799:C1810"/>
    <mergeCell ref="D1799:D1810"/>
    <mergeCell ref="E1799:E1810"/>
    <mergeCell ref="F1799:F1810"/>
    <mergeCell ref="C1811:C1825"/>
    <mergeCell ref="D1811:D1825"/>
    <mergeCell ref="E1811:E1825"/>
    <mergeCell ref="F1811:F1825"/>
    <mergeCell ref="C1826:C1842"/>
    <mergeCell ref="D1826:D1842"/>
    <mergeCell ref="E1826:E1842"/>
    <mergeCell ref="F1826:F1842"/>
    <mergeCell ref="C1843:C1854"/>
    <mergeCell ref="D1843:D1854"/>
    <mergeCell ref="E1843:E1854"/>
    <mergeCell ref="F1843:F1854"/>
    <mergeCell ref="G1843:G1844"/>
    <mergeCell ref="C1855:C1869"/>
    <mergeCell ref="D1855:D1869"/>
    <mergeCell ref="E1855:E1869"/>
    <mergeCell ref="F1855:F1869"/>
    <mergeCell ref="G1855:G1860"/>
    <mergeCell ref="C1871:C1882"/>
    <mergeCell ref="D1871:D1882"/>
    <mergeCell ref="E1871:E1882"/>
    <mergeCell ref="F1871:F1882"/>
    <mergeCell ref="C1883:C1893"/>
    <mergeCell ref="D1883:D1893"/>
    <mergeCell ref="E1883:E1893"/>
    <mergeCell ref="F1883:F1893"/>
    <mergeCell ref="C1894:C1909"/>
    <mergeCell ref="D1894:D1909"/>
    <mergeCell ref="E1894:E1909"/>
    <mergeCell ref="F1894:F1909"/>
    <mergeCell ref="G1894:G1897"/>
    <mergeCell ref="G1898:G1899"/>
    <mergeCell ref="C1910:C1914"/>
    <mergeCell ref="D1910:D1914"/>
    <mergeCell ref="E1910:E1914"/>
    <mergeCell ref="F1910:F1914"/>
    <mergeCell ref="G1912:G1914"/>
    <mergeCell ref="C1915:C1917"/>
    <mergeCell ref="D1915:D1917"/>
    <mergeCell ref="E1915:E1917"/>
    <mergeCell ref="F1915:F1917"/>
    <mergeCell ref="C1918:C1921"/>
    <mergeCell ref="D1918:D1921"/>
    <mergeCell ref="E1918:E1921"/>
    <mergeCell ref="F1918:F1921"/>
    <mergeCell ref="G1920:G1921"/>
    <mergeCell ref="C1922:C1925"/>
    <mergeCell ref="D1922:D1925"/>
    <mergeCell ref="E1922:E1925"/>
    <mergeCell ref="F1922:F1925"/>
    <mergeCell ref="C1926:C1927"/>
    <mergeCell ref="D1926:D1927"/>
    <mergeCell ref="E1926:E1927"/>
    <mergeCell ref="F1926:F1927"/>
    <mergeCell ref="C1928:C1931"/>
    <mergeCell ref="D1928:D1931"/>
    <mergeCell ref="E1928:E1931"/>
    <mergeCell ref="F1928:F1931"/>
    <mergeCell ref="C1932:C1934"/>
    <mergeCell ref="D1932:D1934"/>
    <mergeCell ref="E1932:E1934"/>
    <mergeCell ref="F1932:F1934"/>
    <mergeCell ref="C1936:C1940"/>
    <mergeCell ref="D1936:D1940"/>
    <mergeCell ref="E1936:E1940"/>
    <mergeCell ref="F1936:F1940"/>
    <mergeCell ref="G1936:G1937"/>
    <mergeCell ref="G1939:G1940"/>
    <mergeCell ref="C1941:C1945"/>
    <mergeCell ref="D1941:D1945"/>
    <mergeCell ref="E1941:E1945"/>
    <mergeCell ref="F1941:F1945"/>
    <mergeCell ref="G1941:G1942"/>
    <mergeCell ref="G1943:G1944"/>
    <mergeCell ref="C1946:C1949"/>
    <mergeCell ref="D1946:D1949"/>
    <mergeCell ref="E1946:E1949"/>
    <mergeCell ref="F1946:F1949"/>
    <mergeCell ref="G1946:G1947"/>
    <mergeCell ref="G1948:G1949"/>
    <mergeCell ref="C1950:C1953"/>
    <mergeCell ref="D1950:D1953"/>
    <mergeCell ref="E1950:E1953"/>
    <mergeCell ref="F1950:F1953"/>
    <mergeCell ref="G1950:G1951"/>
    <mergeCell ref="G1952:G1953"/>
    <mergeCell ref="C1954:C1957"/>
    <mergeCell ref="D1954:D1957"/>
    <mergeCell ref="E1954:E1957"/>
    <mergeCell ref="F1954:F1957"/>
    <mergeCell ref="G1954:G1955"/>
    <mergeCell ref="C1958:C1961"/>
    <mergeCell ref="D1958:D1961"/>
    <mergeCell ref="E1958:E1961"/>
    <mergeCell ref="F1958:F1961"/>
    <mergeCell ref="G1958:G1959"/>
    <mergeCell ref="C1962:C1963"/>
    <mergeCell ref="D1962:D1963"/>
    <mergeCell ref="E1962:E1963"/>
    <mergeCell ref="F1962:F1963"/>
    <mergeCell ref="C1964:C1968"/>
    <mergeCell ref="D1964:D1968"/>
    <mergeCell ref="E1964:E1968"/>
    <mergeCell ref="F1964:F1968"/>
    <mergeCell ref="G1964:G1965"/>
    <mergeCell ref="G1967:G1968"/>
    <mergeCell ref="C1969:C1971"/>
    <mergeCell ref="D1969:D1971"/>
    <mergeCell ref="E1969:E1971"/>
    <mergeCell ref="F1969:F1971"/>
    <mergeCell ref="C1972:C1973"/>
    <mergeCell ref="D1972:D1973"/>
    <mergeCell ref="E1972:E1973"/>
    <mergeCell ref="F1972:F1973"/>
    <mergeCell ref="C1978:C1982"/>
    <mergeCell ref="D1978:D1982"/>
    <mergeCell ref="E1978:E1982"/>
    <mergeCell ref="F1978:F1982"/>
    <mergeCell ref="G1978:G1979"/>
    <mergeCell ref="G1980:G1981"/>
    <mergeCell ref="C1983:C1990"/>
    <mergeCell ref="D1983:D1990"/>
    <mergeCell ref="E1983:E1990"/>
    <mergeCell ref="F1983:F1990"/>
    <mergeCell ref="G1984:G1985"/>
    <mergeCell ref="G1986:G1987"/>
    <mergeCell ref="G1989:G1990"/>
    <mergeCell ref="C1991:C1992"/>
    <mergeCell ref="D1991:D1992"/>
    <mergeCell ref="E1991:E1992"/>
    <mergeCell ref="F1991:F1992"/>
    <mergeCell ref="G1991:G1992"/>
    <mergeCell ref="C1993:C1994"/>
    <mergeCell ref="D1993:D1994"/>
    <mergeCell ref="E1993:E1994"/>
    <mergeCell ref="F1993:F1994"/>
    <mergeCell ref="G1993:G1994"/>
    <mergeCell ref="C1995:C1997"/>
    <mergeCell ref="D1995:D1997"/>
    <mergeCell ref="E1995:E1997"/>
    <mergeCell ref="F1995:F1997"/>
    <mergeCell ref="G1996:G1997"/>
    <mergeCell ref="C1998:C2002"/>
    <mergeCell ref="D1998:D2002"/>
    <mergeCell ref="E1998:E2002"/>
    <mergeCell ref="F1998:F2002"/>
    <mergeCell ref="G1998:G1999"/>
    <mergeCell ref="G2000:G2001"/>
    <mergeCell ref="C2004:C2005"/>
    <mergeCell ref="D2004:D2005"/>
    <mergeCell ref="E2004:E2005"/>
    <mergeCell ref="F2004:F2005"/>
    <mergeCell ref="G2004:G2005"/>
    <mergeCell ref="C2006:C2007"/>
    <mergeCell ref="D2006:D2007"/>
    <mergeCell ref="E2006:E2007"/>
    <mergeCell ref="F2006:F2007"/>
    <mergeCell ref="G2006:G2007"/>
    <mergeCell ref="C2008:C2010"/>
    <mergeCell ref="D2008:D2010"/>
    <mergeCell ref="E2008:E2010"/>
    <mergeCell ref="F2008:F2010"/>
    <mergeCell ref="G2008:G2009"/>
    <mergeCell ref="C2011:C2013"/>
    <mergeCell ref="D2011:D2013"/>
    <mergeCell ref="F2011:F2013"/>
    <mergeCell ref="G2011:G2012"/>
    <mergeCell ref="C2014:C2018"/>
    <mergeCell ref="D2014:D2018"/>
    <mergeCell ref="E2014:E2018"/>
    <mergeCell ref="F2014:F2018"/>
    <mergeCell ref="G2015:G2016"/>
    <mergeCell ref="C2019:C2023"/>
    <mergeCell ref="D2019:D2023"/>
    <mergeCell ref="E2019:E2023"/>
    <mergeCell ref="F2019:F2023"/>
    <mergeCell ref="G2021:G2022"/>
    <mergeCell ref="C2024:C2025"/>
    <mergeCell ref="D2024:D2025"/>
    <mergeCell ref="E2024:E2025"/>
    <mergeCell ref="F2024:F2025"/>
    <mergeCell ref="G2024:G2025"/>
    <mergeCell ref="C2026:C2035"/>
    <mergeCell ref="D2026:D2035"/>
    <mergeCell ref="E2026:E2035"/>
    <mergeCell ref="F2026:F2035"/>
    <mergeCell ref="C2036:C2045"/>
    <mergeCell ref="D2036:D2045"/>
    <mergeCell ref="E2036:E2045"/>
    <mergeCell ref="F2036:F2045"/>
    <mergeCell ref="G2036:G2038"/>
    <mergeCell ref="G2042:G2043"/>
    <mergeCell ref="G2044:G2045"/>
    <mergeCell ref="C2046:C2084"/>
    <mergeCell ref="D2046:D2084"/>
    <mergeCell ref="E2046:E2084"/>
    <mergeCell ref="F2046:F2084"/>
    <mergeCell ref="G2047:G2049"/>
    <mergeCell ref="G2050:G2055"/>
    <mergeCell ref="G2056:G2058"/>
    <mergeCell ref="G2061:G2062"/>
    <mergeCell ref="G2063:G2065"/>
    <mergeCell ref="C2159:C2163"/>
    <mergeCell ref="D2159:D2163"/>
    <mergeCell ref="E2159:E2163"/>
    <mergeCell ref="F2159:F2163"/>
    <mergeCell ref="G2160:G2161"/>
    <mergeCell ref="H2063:H2064"/>
    <mergeCell ref="G2075:G2079"/>
    <mergeCell ref="H2075:H2076"/>
    <mergeCell ref="H2077:H2078"/>
    <mergeCell ref="G2082:G2083"/>
    <mergeCell ref="C2085:C2097"/>
    <mergeCell ref="D2085:D2097"/>
    <mergeCell ref="E2085:E2097"/>
    <mergeCell ref="F2085:F2097"/>
    <mergeCell ref="G2085:G2087"/>
    <mergeCell ref="C2098:C2110"/>
    <mergeCell ref="D2098:D2110"/>
    <mergeCell ref="E2098:E2110"/>
    <mergeCell ref="F2098:F2110"/>
    <mergeCell ref="G2098:G2100"/>
    <mergeCell ref="C2111:C2123"/>
    <mergeCell ref="D2111:D2123"/>
    <mergeCell ref="E2111:E2123"/>
    <mergeCell ref="F2111:F2123"/>
    <mergeCell ref="G2111:G2113"/>
    <mergeCell ref="C2164:C2167"/>
    <mergeCell ref="D2164:D2167"/>
    <mergeCell ref="E2164:E2167"/>
    <mergeCell ref="F2164:F2167"/>
    <mergeCell ref="G2164:G2165"/>
    <mergeCell ref="G2166:G2167"/>
    <mergeCell ref="C2168:C2176"/>
    <mergeCell ref="D2168:D2172"/>
    <mergeCell ref="E2168:E2172"/>
    <mergeCell ref="F2168:F2172"/>
    <mergeCell ref="G2168:G2169"/>
    <mergeCell ref="G2170:G2172"/>
    <mergeCell ref="D2173:D2176"/>
    <mergeCell ref="E2173:E2176"/>
    <mergeCell ref="F2173:F2176"/>
    <mergeCell ref="G2173:G2174"/>
    <mergeCell ref="C2124:C2134"/>
    <mergeCell ref="D2124:D2134"/>
    <mergeCell ref="E2124:E2134"/>
    <mergeCell ref="F2124:F2134"/>
    <mergeCell ref="C2135:C2145"/>
    <mergeCell ref="D2135:D2145"/>
    <mergeCell ref="E2135:E2145"/>
    <mergeCell ref="F2135:F2145"/>
    <mergeCell ref="G2135:G2136"/>
    <mergeCell ref="C2146:C2158"/>
    <mergeCell ref="D2146:D2158"/>
    <mergeCell ref="E2146:E2158"/>
    <mergeCell ref="F2146:F2158"/>
    <mergeCell ref="G2146:G2149"/>
    <mergeCell ref="G2151:G2153"/>
    <mergeCell ref="G2156:G2157"/>
    <mergeCell ref="C2177:C2187"/>
    <mergeCell ref="D2177:D2187"/>
    <mergeCell ref="E2177:E2187"/>
    <mergeCell ref="F2177:F2187"/>
    <mergeCell ref="C2188:C2189"/>
    <mergeCell ref="D2188:D2189"/>
    <mergeCell ref="E2188:E2189"/>
    <mergeCell ref="F2188:F2189"/>
    <mergeCell ref="C2190:C2199"/>
    <mergeCell ref="D2190:D2199"/>
    <mergeCell ref="E2190:E2199"/>
    <mergeCell ref="F2190:F2199"/>
    <mergeCell ref="C2200:C2201"/>
    <mergeCell ref="D2200:D2201"/>
    <mergeCell ref="E2200:E2201"/>
    <mergeCell ref="F2200:F2201"/>
    <mergeCell ref="C2202:C2213"/>
    <mergeCell ref="D2202:D2213"/>
    <mergeCell ref="E2202:E2213"/>
    <mergeCell ref="F2202:F2213"/>
    <mergeCell ref="G2203:G2206"/>
    <mergeCell ref="C2214:C2215"/>
    <mergeCell ref="D2214:D2215"/>
    <mergeCell ref="E2214:E2215"/>
    <mergeCell ref="F2214:F2215"/>
    <mergeCell ref="C2216:C2217"/>
    <mergeCell ref="D2216:D2217"/>
    <mergeCell ref="E2216:E2217"/>
    <mergeCell ref="F2216:F2217"/>
    <mergeCell ref="C2218:C2220"/>
    <mergeCell ref="D2218:D2220"/>
    <mergeCell ref="E2218:E2220"/>
    <mergeCell ref="F2218:F2220"/>
    <mergeCell ref="C2221:C2223"/>
    <mergeCell ref="D2221:D2223"/>
    <mergeCell ref="E2221:E2223"/>
    <mergeCell ref="F2221:F2223"/>
    <mergeCell ref="C2224:C2227"/>
    <mergeCell ref="D2224:D2227"/>
    <mergeCell ref="E2224:E2227"/>
    <mergeCell ref="F2224:F2227"/>
    <mergeCell ref="C2228:C2230"/>
    <mergeCell ref="D2228:D2230"/>
    <mergeCell ref="E2228:E2230"/>
    <mergeCell ref="F2228:F2230"/>
    <mergeCell ref="C2231:C2232"/>
    <mergeCell ref="D2231:D2232"/>
    <mergeCell ref="E2231:E2232"/>
    <mergeCell ref="F2231:F2232"/>
    <mergeCell ref="C2233:C2235"/>
    <mergeCell ref="D2233:D2235"/>
    <mergeCell ref="E2233:E2235"/>
    <mergeCell ref="F2233:F2235"/>
    <mergeCell ref="G2233:G2234"/>
    <mergeCell ref="C2236:C2238"/>
    <mergeCell ref="D2236:D2238"/>
    <mergeCell ref="E2236:E2238"/>
    <mergeCell ref="F2236:F2238"/>
    <mergeCell ref="C2239:C2241"/>
    <mergeCell ref="D2239:D2241"/>
    <mergeCell ref="E2239:E2241"/>
    <mergeCell ref="F2239:F2241"/>
    <mergeCell ref="G2239:G2240"/>
    <mergeCell ref="C2242:C2244"/>
    <mergeCell ref="D2242:D2244"/>
    <mergeCell ref="E2242:E2244"/>
    <mergeCell ref="F2242:F2244"/>
    <mergeCell ref="C2245:C2246"/>
    <mergeCell ref="D2245:D2246"/>
    <mergeCell ref="E2245:E2246"/>
    <mergeCell ref="F2245:F2246"/>
    <mergeCell ref="G2245:G2246"/>
    <mergeCell ref="C2247:C2249"/>
    <mergeCell ref="D2247:D2249"/>
    <mergeCell ref="E2247:E2249"/>
    <mergeCell ref="F2247:F2249"/>
    <mergeCell ref="C2250:C2251"/>
    <mergeCell ref="D2250:D2251"/>
    <mergeCell ref="E2250:E2251"/>
    <mergeCell ref="F2250:F2251"/>
    <mergeCell ref="C2252:C2256"/>
    <mergeCell ref="D2252:D2256"/>
    <mergeCell ref="E2252:E2256"/>
    <mergeCell ref="F2252:F2256"/>
    <mergeCell ref="G2255:G2256"/>
    <mergeCell ref="C2257:C2259"/>
    <mergeCell ref="D2257:D2259"/>
    <mergeCell ref="E2257:E2259"/>
    <mergeCell ref="F2257:F2259"/>
    <mergeCell ref="G2258:G2259"/>
    <mergeCell ref="C2260:C2262"/>
    <mergeCell ref="D2260:D2262"/>
    <mergeCell ref="E2260:E2262"/>
    <mergeCell ref="F2260:F2262"/>
    <mergeCell ref="G2260:G2262"/>
    <mergeCell ref="C2263:C2265"/>
    <mergeCell ref="D2263:D2265"/>
    <mergeCell ref="E2263:E2265"/>
    <mergeCell ref="F2263:F2265"/>
    <mergeCell ref="G2263:G2265"/>
    <mergeCell ref="C2266:C2269"/>
    <mergeCell ref="D2266:D2269"/>
    <mergeCell ref="E2266:E2269"/>
    <mergeCell ref="F2266:F2269"/>
    <mergeCell ref="G2268:G2269"/>
    <mergeCell ref="C2270:C2273"/>
    <mergeCell ref="D2270:D2273"/>
    <mergeCell ref="E2270:E2273"/>
    <mergeCell ref="F2270:F2273"/>
    <mergeCell ref="G2270:G2271"/>
    <mergeCell ref="C2274:C2278"/>
    <mergeCell ref="D2274:D2278"/>
    <mergeCell ref="E2274:E2278"/>
    <mergeCell ref="F2274:F2278"/>
    <mergeCell ref="G2276:G2277"/>
    <mergeCell ref="C2279:C2286"/>
    <mergeCell ref="D2279:D2286"/>
    <mergeCell ref="E2279:E2286"/>
    <mergeCell ref="F2279:F2286"/>
    <mergeCell ref="G2281:G2283"/>
    <mergeCell ref="C2287:C2289"/>
    <mergeCell ref="D2287:D2289"/>
    <mergeCell ref="E2287:E2289"/>
    <mergeCell ref="F2287:F2289"/>
    <mergeCell ref="G2288:G2289"/>
    <mergeCell ref="C2290:C2299"/>
    <mergeCell ref="D2290:D2299"/>
    <mergeCell ref="E2290:E2299"/>
    <mergeCell ref="F2290:F2299"/>
    <mergeCell ref="G2291:G2294"/>
    <mergeCell ref="G2296:G2299"/>
    <mergeCell ref="C2300:C2311"/>
    <mergeCell ref="D2300:D2311"/>
    <mergeCell ref="E2300:E2311"/>
    <mergeCell ref="F2300:F2311"/>
    <mergeCell ref="G2300:G2302"/>
    <mergeCell ref="G2303:G2306"/>
    <mergeCell ref="G2307:G2310"/>
    <mergeCell ref="C2312:C2315"/>
    <mergeCell ref="D2312:D2315"/>
    <mergeCell ref="E2312:E2315"/>
    <mergeCell ref="F2312:F2315"/>
    <mergeCell ref="C2316:C2323"/>
    <mergeCell ref="D2316:D2323"/>
    <mergeCell ref="E2316:E2323"/>
    <mergeCell ref="F2316:F2323"/>
    <mergeCell ref="G2316:G2317"/>
    <mergeCell ref="G2318:G2319"/>
    <mergeCell ref="G2320:G2321"/>
    <mergeCell ref="G2322:G2323"/>
    <mergeCell ref="C2324:C2333"/>
    <mergeCell ref="D2324:D2333"/>
    <mergeCell ref="E2324:E2333"/>
    <mergeCell ref="F2324:F2333"/>
    <mergeCell ref="G2324:G2325"/>
    <mergeCell ref="G2326:G2327"/>
    <mergeCell ref="G2328:G2329"/>
    <mergeCell ref="C2334:C2342"/>
    <mergeCell ref="D2334:D2342"/>
    <mergeCell ref="E2334:E2342"/>
    <mergeCell ref="F2334:F2342"/>
    <mergeCell ref="G2335:G2336"/>
    <mergeCell ref="C2343:C2346"/>
    <mergeCell ref="D2343:D2346"/>
    <mergeCell ref="E2343:E2346"/>
    <mergeCell ref="F2343:F2346"/>
    <mergeCell ref="G2343:G2344"/>
    <mergeCell ref="G2345:G2346"/>
    <mergeCell ref="C2347:C2352"/>
    <mergeCell ref="D2347:D2352"/>
    <mergeCell ref="E2347:E2352"/>
    <mergeCell ref="F2347:F2352"/>
    <mergeCell ref="G2347:G2350"/>
    <mergeCell ref="G2351:G2352"/>
    <mergeCell ref="C2353:C2354"/>
    <mergeCell ref="D2353:D2354"/>
    <mergeCell ref="E2353:E2354"/>
    <mergeCell ref="F2353:F2354"/>
    <mergeCell ref="C2355:C2356"/>
    <mergeCell ref="D2355:D2356"/>
    <mergeCell ref="E2355:E2356"/>
    <mergeCell ref="F2355:F2356"/>
    <mergeCell ref="C2357:C2362"/>
    <mergeCell ref="D2357:D2362"/>
    <mergeCell ref="E2357:E2362"/>
    <mergeCell ref="F2357:F2362"/>
    <mergeCell ref="G2361:G2362"/>
    <mergeCell ref="C2363:C2367"/>
    <mergeCell ref="D2363:D2367"/>
    <mergeCell ref="E2363:E2367"/>
    <mergeCell ref="F2363:F2367"/>
    <mergeCell ref="G2363:G2364"/>
    <mergeCell ref="C2368:C2370"/>
    <mergeCell ref="D2368:D2370"/>
    <mergeCell ref="E2368:E2370"/>
    <mergeCell ref="F2368:F2370"/>
    <mergeCell ref="G2368:G2370"/>
    <mergeCell ref="C2371:C2372"/>
    <mergeCell ref="D2371:D2372"/>
    <mergeCell ref="E2371:E2372"/>
    <mergeCell ref="F2371:F2372"/>
    <mergeCell ref="C2373:C2383"/>
    <mergeCell ref="D2373:D2383"/>
    <mergeCell ref="E2373:E2383"/>
    <mergeCell ref="F2373:F2383"/>
    <mergeCell ref="G2373:G2374"/>
    <mergeCell ref="C2384:C2394"/>
    <mergeCell ref="D2384:D2394"/>
    <mergeCell ref="E2384:E2394"/>
    <mergeCell ref="F2384:F2394"/>
    <mergeCell ref="C2395:C2405"/>
    <mergeCell ref="D2395:D2405"/>
    <mergeCell ref="E2395:E2405"/>
    <mergeCell ref="F2395:F2405"/>
    <mergeCell ref="G2395:G2396"/>
    <mergeCell ref="C2406:C2418"/>
    <mergeCell ref="D2406:D2418"/>
    <mergeCell ref="E2406:E2418"/>
    <mergeCell ref="F2406:F2418"/>
    <mergeCell ref="G2408:G2409"/>
    <mergeCell ref="C2419:C2432"/>
    <mergeCell ref="D2419:D2432"/>
    <mergeCell ref="E2419:E2432"/>
    <mergeCell ref="F2419:F2432"/>
    <mergeCell ref="G2420:G2421"/>
    <mergeCell ref="C2433:C2443"/>
    <mergeCell ref="D2433:D2443"/>
    <mergeCell ref="E2433:E2443"/>
    <mergeCell ref="F2433:F2443"/>
    <mergeCell ref="G2433:G2434"/>
    <mergeCell ref="C2444:C2462"/>
    <mergeCell ref="D2444:D2462"/>
    <mergeCell ref="E2444:E2462"/>
    <mergeCell ref="F2444:F2462"/>
    <mergeCell ref="C2463:C2466"/>
    <mergeCell ref="D2463:D2466"/>
    <mergeCell ref="E2463:E2466"/>
    <mergeCell ref="F2463:F2466"/>
    <mergeCell ref="C2467:C2482"/>
    <mergeCell ref="D2467:D2482"/>
    <mergeCell ref="E2467:E2482"/>
    <mergeCell ref="F2467:F2482"/>
    <mergeCell ref="G2472:G2473"/>
    <mergeCell ref="C2483:C2486"/>
    <mergeCell ref="D2483:D2486"/>
    <mergeCell ref="E2483:E2486"/>
    <mergeCell ref="F2483:F2486"/>
    <mergeCell ref="C2487:C2502"/>
    <mergeCell ref="D2487:D2502"/>
    <mergeCell ref="E2487:E2502"/>
    <mergeCell ref="F2487:F2502"/>
    <mergeCell ref="G2491:G2492"/>
    <mergeCell ref="C2503:C2506"/>
    <mergeCell ref="D2503:D2506"/>
    <mergeCell ref="E2503:E2506"/>
    <mergeCell ref="F2503:F2506"/>
    <mergeCell ref="C2507:C2522"/>
    <mergeCell ref="D2507:D2522"/>
    <mergeCell ref="E2507:E2522"/>
    <mergeCell ref="F2507:F2522"/>
    <mergeCell ref="C2523:C2542"/>
    <mergeCell ref="D2523:D2542"/>
    <mergeCell ref="E2523:E2542"/>
    <mergeCell ref="F2523:F2542"/>
    <mergeCell ref="C2543:C2549"/>
    <mergeCell ref="D2543:D2549"/>
    <mergeCell ref="E2543:E2549"/>
    <mergeCell ref="F2543:F2549"/>
    <mergeCell ref="C2550:C2557"/>
    <mergeCell ref="D2550:D2557"/>
    <mergeCell ref="E2550:E2557"/>
    <mergeCell ref="F2550:F2557"/>
    <mergeCell ref="C2558:C2561"/>
    <mergeCell ref="D2558:D2561"/>
    <mergeCell ref="E2558:E2561"/>
    <mergeCell ref="F2558:F2561"/>
    <mergeCell ref="C2562:C2565"/>
    <mergeCell ref="D2562:D2565"/>
    <mergeCell ref="E2562:E2565"/>
    <mergeCell ref="F2562:F2565"/>
    <mergeCell ref="C2566:C2569"/>
    <mergeCell ref="D2566:D2569"/>
    <mergeCell ref="E2566:E2569"/>
    <mergeCell ref="F2566:F2569"/>
    <mergeCell ref="C2570:C2572"/>
    <mergeCell ref="D2570:D2572"/>
    <mergeCell ref="E2570:E2572"/>
    <mergeCell ref="F2570:F2572"/>
    <mergeCell ref="C2573:C2577"/>
    <mergeCell ref="D2573:D2577"/>
    <mergeCell ref="E2573:E2577"/>
    <mergeCell ref="F2573:F2577"/>
    <mergeCell ref="C2578:C2580"/>
    <mergeCell ref="D2578:D2580"/>
    <mergeCell ref="E2578:E2580"/>
    <mergeCell ref="F2578:F2580"/>
    <mergeCell ref="C2581:C2582"/>
    <mergeCell ref="D2581:D2582"/>
    <mergeCell ref="E2581:E2582"/>
    <mergeCell ref="F2581:F2582"/>
    <mergeCell ref="C2583:C2591"/>
    <mergeCell ref="D2583:D2591"/>
    <mergeCell ref="E2583:E2591"/>
    <mergeCell ref="F2583:F2591"/>
    <mergeCell ref="C2592:C2593"/>
    <mergeCell ref="D2592:D2593"/>
    <mergeCell ref="E2592:E2593"/>
    <mergeCell ref="F2592:F2593"/>
    <mergeCell ref="C2595:C2602"/>
    <mergeCell ref="D2595:D2602"/>
    <mergeCell ref="E2595:E2602"/>
    <mergeCell ref="F2595:F2602"/>
    <mergeCell ref="C2603:C2604"/>
    <mergeCell ref="D2603:D2604"/>
    <mergeCell ref="E2603:E2604"/>
    <mergeCell ref="F2603:F2604"/>
    <mergeCell ref="C2605:C2606"/>
    <mergeCell ref="D2605:D2606"/>
    <mergeCell ref="E2605:E2606"/>
    <mergeCell ref="F2605:F2606"/>
    <mergeCell ref="C2607:C2609"/>
    <mergeCell ref="D2607:D2609"/>
    <mergeCell ref="E2607:E2609"/>
    <mergeCell ref="F2607:F2609"/>
    <mergeCell ref="G2607:G2608"/>
    <mergeCell ref="C2610:C2612"/>
    <mergeCell ref="D2610:D2612"/>
    <mergeCell ref="E2610:E2612"/>
    <mergeCell ref="F2610:F2612"/>
    <mergeCell ref="G2611:G2612"/>
    <mergeCell ref="C2613:C2620"/>
    <mergeCell ref="D2613:D2620"/>
    <mergeCell ref="E2613:E2620"/>
    <mergeCell ref="F2613:F2620"/>
    <mergeCell ref="G2616:G2619"/>
    <mergeCell ref="C2621:C2623"/>
    <mergeCell ref="D2621:D2623"/>
    <mergeCell ref="E2621:E2623"/>
    <mergeCell ref="F2621:F2623"/>
    <mergeCell ref="G2622:G2623"/>
    <mergeCell ref="C2625:C2626"/>
    <mergeCell ref="D2625:D2626"/>
    <mergeCell ref="E2625:E2626"/>
    <mergeCell ref="F2625:F2626"/>
    <mergeCell ref="G2625:G2626"/>
    <mergeCell ref="C2627:C2637"/>
    <mergeCell ref="D2627:D2637"/>
    <mergeCell ref="E2627:E2637"/>
    <mergeCell ref="F2627:F2637"/>
    <mergeCell ref="C2638:C2639"/>
    <mergeCell ref="D2638:D2639"/>
    <mergeCell ref="E2638:E2639"/>
    <mergeCell ref="F2638:F2639"/>
    <mergeCell ref="C2640:C2641"/>
    <mergeCell ref="D2640:D2641"/>
    <mergeCell ref="E2640:E2641"/>
    <mergeCell ref="F2640:F2641"/>
    <mergeCell ref="C2642:C2644"/>
    <mergeCell ref="D2642:D2644"/>
    <mergeCell ref="E2642:E2644"/>
    <mergeCell ref="F2642:F2644"/>
    <mergeCell ref="G2643:G2644"/>
    <mergeCell ref="C2646:C2652"/>
    <mergeCell ref="D2646:D2652"/>
    <mergeCell ref="E2646:E2652"/>
    <mergeCell ref="F2646:F2652"/>
    <mergeCell ref="G2650:G2652"/>
    <mergeCell ref="C2654:C2656"/>
    <mergeCell ref="D2654:D2656"/>
    <mergeCell ref="E2654:E2656"/>
    <mergeCell ref="F2654:F2656"/>
    <mergeCell ref="C2657:C2664"/>
    <mergeCell ref="D2657:D2664"/>
    <mergeCell ref="E2657:E2664"/>
    <mergeCell ref="F2657:F2664"/>
    <mergeCell ref="C2665:C2672"/>
    <mergeCell ref="D2665:D2672"/>
    <mergeCell ref="E2665:E2672"/>
    <mergeCell ref="F2665:F2672"/>
    <mergeCell ref="C2673:C2681"/>
    <mergeCell ref="D2673:D2681"/>
    <mergeCell ref="E2673:E2681"/>
    <mergeCell ref="F2673:F2681"/>
    <mergeCell ref="G2673:G2681"/>
    <mergeCell ref="C2682:C2684"/>
    <mergeCell ref="D2682:D2684"/>
    <mergeCell ref="E2682:E2684"/>
    <mergeCell ref="F2682:F2684"/>
    <mergeCell ref="C2686:C2692"/>
    <mergeCell ref="D2686:D2692"/>
    <mergeCell ref="E2686:E2692"/>
    <mergeCell ref="F2686:F2692"/>
    <mergeCell ref="C2693:C2694"/>
    <mergeCell ref="D2693:D2694"/>
    <mergeCell ref="E2693:E2694"/>
    <mergeCell ref="F2693:F2694"/>
    <mergeCell ref="C2695:C2701"/>
    <mergeCell ref="D2695:D2701"/>
    <mergeCell ref="E2695:E2701"/>
    <mergeCell ref="F2695:F2701"/>
    <mergeCell ref="C2702:C2709"/>
    <mergeCell ref="D2702:D2709"/>
    <mergeCell ref="E2702:E2709"/>
    <mergeCell ref="F2702:F2709"/>
    <mergeCell ref="G2702:G2704"/>
    <mergeCell ref="C2710:C2713"/>
    <mergeCell ref="D2710:D2713"/>
    <mergeCell ref="E2710:E2713"/>
    <mergeCell ref="F2710:F2713"/>
    <mergeCell ref="C2714:C2717"/>
    <mergeCell ref="D2714:D2717"/>
    <mergeCell ref="E2714:E2717"/>
    <mergeCell ref="F2714:F2717"/>
    <mergeCell ref="C2719:C2725"/>
    <mergeCell ref="D2719:D2725"/>
    <mergeCell ref="E2719:E2725"/>
    <mergeCell ref="F2719:F2725"/>
    <mergeCell ref="G2719:G2720"/>
    <mergeCell ref="G2722:G2723"/>
    <mergeCell ref="C2726:C2728"/>
    <mergeCell ref="D2726:D2728"/>
    <mergeCell ref="E2726:E2728"/>
    <mergeCell ref="F2726:F2728"/>
    <mergeCell ref="C2729:C2730"/>
    <mergeCell ref="D2729:D2730"/>
    <mergeCell ref="E2729:E2730"/>
    <mergeCell ref="F2729:F2730"/>
    <mergeCell ref="G2729:G2730"/>
    <mergeCell ref="C2731:C2735"/>
    <mergeCell ref="D2731:D2735"/>
    <mergeCell ref="E2731:E2735"/>
    <mergeCell ref="F2731:F2735"/>
    <mergeCell ref="G2731:G2733"/>
    <mergeCell ref="G2734:G2735"/>
    <mergeCell ref="C2736:C2747"/>
    <mergeCell ref="D2736:D2747"/>
    <mergeCell ref="E2736:E2747"/>
    <mergeCell ref="F2736:F2747"/>
    <mergeCell ref="G2736:G2737"/>
    <mergeCell ref="G2739:G2740"/>
    <mergeCell ref="G2741:G2742"/>
    <mergeCell ref="G2746:G2747"/>
    <mergeCell ref="C2748:C2755"/>
    <mergeCell ref="D2748:D2755"/>
    <mergeCell ref="E2748:E2755"/>
    <mergeCell ref="F2748:F2755"/>
    <mergeCell ref="G2749:G2750"/>
    <mergeCell ref="G2751:G2753"/>
    <mergeCell ref="C2778:C2786"/>
    <mergeCell ref="D2778:D2786"/>
    <mergeCell ref="E2778:E2786"/>
    <mergeCell ref="F2778:F2786"/>
    <mergeCell ref="G2778:G2781"/>
    <mergeCell ref="G2782:G2783"/>
    <mergeCell ref="G2784:G2786"/>
    <mergeCell ref="C2756:C2758"/>
    <mergeCell ref="D2756:D2758"/>
    <mergeCell ref="E2756:E2758"/>
    <mergeCell ref="F2756:F2758"/>
    <mergeCell ref="G2757:G2758"/>
    <mergeCell ref="C2759:C2762"/>
    <mergeCell ref="D2759:D2762"/>
    <mergeCell ref="E2759:E2762"/>
    <mergeCell ref="F2759:F2762"/>
    <mergeCell ref="G2761:G2762"/>
    <mergeCell ref="C2763:C2777"/>
    <mergeCell ref="D2763:D2777"/>
    <mergeCell ref="E2763:E2777"/>
    <mergeCell ref="F2763:F2777"/>
    <mergeCell ref="G2763:G2764"/>
    <mergeCell ref="G2765:G2766"/>
    <mergeCell ref="G2771:G2772"/>
    <mergeCell ref="G2776:G2777"/>
  </mergeCells>
  <conditionalFormatting sqref="Q1018:Q2786">
    <cfRule type="cellIs" dxfId="34" priority="6" operator="equal">
      <formula>"SIN VALOR AVANCE"</formula>
    </cfRule>
    <cfRule type="cellIs" dxfId="33" priority="7" operator="equal">
      <formula>"VALIDAR FECHA"</formula>
    </cfRule>
    <cfRule type="cellIs" dxfId="32" priority="8" operator="equal">
      <formula>"INCUMPLIDA"</formula>
    </cfRule>
    <cfRule type="cellIs" dxfId="31" priority="9" operator="equal">
      <formula>"PROCESO"</formula>
    </cfRule>
    <cfRule type="cellIs" dxfId="30" priority="10" operator="equal">
      <formula>"CUMPLIDA"</formula>
    </cfRule>
  </conditionalFormatting>
  <conditionalFormatting sqref="Q10:Q1017">
    <cfRule type="cellIs" dxfId="4" priority="1" operator="equal">
      <formula>"SIN VALOR AVANCE"</formula>
    </cfRule>
    <cfRule type="cellIs" dxfId="3" priority="2" operator="equal">
      <formula>"VALIDAR FECHA"</formula>
    </cfRule>
    <cfRule type="cellIs" dxfId="2" priority="3" operator="equal">
      <formula>"INCUMPLIDA"</formula>
    </cfRule>
    <cfRule type="cellIs" dxfId="1" priority="4" operator="equal">
      <formula>"PROCESO"</formula>
    </cfRule>
    <cfRule type="cellIs" dxfId="0" priority="5" operator="equal">
      <formula>"CUMPLIDA"</formula>
    </cfRule>
  </conditionalFormatting>
  <dataValidations xWindow="527" yWindow="339" count="11">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592:H1594 H1609:H1611 H1624:H1626 H1640:H1642 H1954:H1956 H1936 H1906:H1908 H1958 H1916:H1918 H1942:H1944 H1965:H1967 H1900 H1656:H1658 H1910 H2008 H1671:H1673 H1686:H1688 H1702:H1704 H1720:H1722 H1732:H1734 H1747:H1749 H1779:H1783 H1803:H1809 H1818:H1820 H1947 H1991:H1997 H1767:H1770 H1058:H1060 H1458:H1460 H1114:H1116 H1763:H1765 H1792:H1794 H1019:H1021 H1032:H1034 H1045:H1047 H1073:H1083 H1092:H1096 H1103:H1105 H1118:H1119 H1126:H1128 H1138:H1140 H1153:H1155 H1165:H1167 H1177:H1179 H1181:H1182 H1189:H1191 H1196:H1197 H1204:H1206 H1216:H1218 H1220:H1221 H1228:H1230 H1240:H1242 H1251:H1253 H1262:H1264 H1274:H1276 H1286:H1288 H1298:H1300 H1310:H1312 H1328:H1330 H1342:H1344 H1353:H1355 H1365:H1367 H1377:H1379 H1388:H1390 H1399:H1401 H1410:H1412 H1423:H1425 H1436:H1438 H1447:H1449 H1469:H1473 H1482:H1484 H1495:H1497 H1509:H1511 H1526:H1528 H1540:H1542 H1556:H1558 H1573:H1575 H2115 H2121:H2123 H2131:H2133 H2143:H2145 H2108:H2110 H2089 H2027 H2125 H2033:H2035 H2095:H2097 H2072:H2074 H2102 H2178 H2247:H2250 G2491 H2441:H2443 G2452:G2453 G2472 H2460:H2462 H2480:H2482 H2499:H2501 H2381:H2383 H2392:H2394 H2403:H2405 H2416:H2418 H2428:H2430 H2761 H2771 H2776" xr:uid="{00000000-0002-0000-01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018:I1021 I2453 I2492 I2385 I2396 I2760:I2761 I2770:I2771 I2775:I2776 I1602 I1617 I1638:I1642 I1649 I1664 I1952:I1956 I1958 I1940:I1944 I1914:I1918 I1936 I1904:I1908 I1963:I1967 I1679 I1900 I1910 I2008 I1991:I1997 I1695 I1713 I1725 I1740 I1772 I1767:I1770 I1785 I1816:I1820 J1821 I1947 I1811 J1846 J1828:J1829 J1843 J1837 I1756 I1071:I1083 I1654:I1658 I1669:I1673 I1700:I1704 I1745:I1749 I1684:I1688 I1090:I1096 I1633 I1718:I1722 I1730:I1734 I1467:I1473 I2162 I1024:I1025 H1051:I1051 I1066 I1107 I1118:I1119 I1130:I1131 I1146 I1151:I1155 I1163:I1167 I1181:I1182 I1196:I1197 I1202:I1206 I1214:I1218 I1255 I1260:I1264 I1272:I1276 I1279 I1296:I1300 I1308:I1312 I1335 I1351:I1355 I1397:I1401 I1456:I1460 I1480:I1484 I1445:I1449 I1493:I1497 I1434:I1438 I1507:I1511 I1421:I1425 I1524:I1528 I1386:I1390 I1538:I1542 I1375:I1379 I1554:I1558 I1408:I1412 I1363:I1367 I1571:I1575 I1244 I1607:I1611 I1326:I1330 I1590:I1594 I1232:I1233 I1622:I1626 I1777:I1783 I1761:I1765 I1790:I1794 I1796 I1801:I1809 I1030:I1034 I1038 I1043:I1047 I1056:I1060 I1085 I1101:I1105 I1112:I1116 I1124:I1128 I1136:I1140 I1158 I1170 I1175:I1179 I1187:I1191 I1209 I1220:I1221 I1226:I1230 I1238:I1242 I1249:I1253 I1267 I1284:I1288 I1291 I1303 I1321 I1340:I1344 I1346 I1358 I1370 I1381 I1392 I1403 I1416 I1429 I1440 I1451 I1462 I1475 I1488 I1502 I1519 I1533 I1549 I1566 I1585 I2041 I2125 I2136 I2093:I2097 I2060 I2033:I2035 I2070:I2074 I2102 I2115 I2119:I2123 I2129:I2133 I2141:I2145 I2106:I2110 I2089 I2027 I2081 I2155 I2167 I2178 I2401:I2405 I2414:I2418 I2426:I2430 I2439:I2443 I2458:I2462 I2497:I2501 I2379:I2383 I2421 I2374 I2409 I2473 I2390:I2394 I2478:I2482 I2434 I295:I299 H228:I232 I270:I274 I278:I282 I286:I290 I195:I199 H248:I248" xr:uid="{00000000-0002-0000-0100-000001000000}">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2155 K1821 K1572 K1591 K1806:K1808 K2008 K1991:K1997 K1817 K1783 K1802 K1309 K1299 K1608 K1072 K1077 K1719 K1731 K1746 K1767:K1769 K1762 K1778 K1018 K1031 K1044 K1057 K1080 K1094:K1096 K1102 K1118:K1119 K1116 K1152 K1164 K1176 K1188 K1203 K1215 K1227 K1239 K1250 K1261 K1273 K1287 K1318 K1327 K1343 K1364 K1376 K1387 K1791 K1411 K1701 K1685 K1670 K1655 K1639 K1623 K1494 K1508 K1525 K1539 K1555 K2060 K2137:K2143 K2041 K2066:K2072 K2081 K2380 K2415 K2402 K2459 K2391 K2760 K2770 K2775" xr:uid="{00000000-0002-0000-0100-000002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2008 G1810 G1806 G1991:G1996 G1450 G1782:G1785 G1767 G1078:G1079 G1461 G1081 G1076 G1439 G1472:G1474 G1083 G2040 G2027 G2059 G2080 G2154 G2759 G2774" xr:uid="{00000000-0002-0000-0100-000009000000}">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1767:J1770 J1806:J1809 J1783 J2008 J1991:J1997" xr:uid="{63F204A1-C267-447A-B2B5-4C41A832222E}">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1821 L1806:L1809 L1767:L1770 L1783 L1991:L1997 L2008" xr:uid="{1532A8D2-6DC9-4E13-AD2B-BD6A5DB2D965}">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1485 O1076:O1083 O1991:O1997" xr:uid="{9D0F6D93-867E-4BD0-9ECB-B9AB08499651}">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1079:F1100 F1767:F1794 F1076 F1450:F1485 F1439:F1448 F1106:F1113 F2008 F1991:F1997" xr:uid="{5CC18D03-EABB-4DB1-8D47-29C17A5FEF24}">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1487:E1494 E1767:E1774 E1782:E1790 E1084:E1100 E1076 E1079 E1106:E1113 E1439:E1448 E1450:E1485 E1991 E1995 E1993" xr:uid="{C004542A-5C42-42C0-828E-C7A5BA7E2A2D}">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1498 D1767:D1774 D1782:D1790 D1487:D1494 D1084:D1116 D1076 D1079 D1439:D1448 D1450:D1485 D2008 D1995 D1991 D1993" xr:uid="{5EBC1945-DED5-4C1C-BD67-D5741EC5268B}">
      <formula1>0</formula1>
      <formula2>9</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N1827 O2008" xr:uid="{883B0896-38FB-4301-A3B0-208E14130CD1}">
      <formula1>-9223372036854770000</formula1>
      <formula2>9223372036854770000</formula2>
    </dataValidation>
  </dataValidations>
  <pageMargins left="0.7" right="0.7" top="0.75" bottom="0.75" header="0.3" footer="0.3"/>
  <pageSetup scale="10" orientation="portrait" r:id="rId1"/>
  <headerFooter>
    <oddFooter>&amp;R_x000D_&amp;1#&amp;"Calibri"&amp;10&amp;K000000 Información Pública</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620"/>
  <sheetViews>
    <sheetView zoomScale="41" zoomScaleNormal="41" workbookViewId="0">
      <selection activeCell="F529" sqref="F529:F535"/>
    </sheetView>
  </sheetViews>
  <sheetFormatPr baseColWidth="10" defaultColWidth="11.42578125" defaultRowHeight="15"/>
  <cols>
    <col min="1" max="1" width="24.28515625" style="146" customWidth="1"/>
    <col min="2" max="2" width="16.7109375" style="145" customWidth="1"/>
    <col min="3" max="3" width="25.28515625" style="145" customWidth="1"/>
    <col min="4" max="4" width="32.28515625" style="26" customWidth="1"/>
    <col min="5" max="5" width="120.85546875" style="25" customWidth="1"/>
    <col min="6" max="6" width="35.42578125" style="25" customWidth="1"/>
    <col min="7" max="7" width="34.7109375" style="25" customWidth="1"/>
    <col min="8" max="8" width="51" style="25" customWidth="1"/>
    <col min="9" max="9" width="34.42578125" style="28" customWidth="1"/>
    <col min="10" max="10" width="39.7109375" style="26" customWidth="1"/>
    <col min="11" max="11" width="21.7109375" style="26" customWidth="1"/>
    <col min="12" max="12" width="31.28515625" style="26" customWidth="1"/>
    <col min="13" max="13" width="34.7109375" style="26" customWidth="1"/>
    <col min="14" max="14" width="33" style="26" customWidth="1"/>
    <col min="15" max="15" width="66.42578125" style="26" customWidth="1"/>
    <col min="16" max="16" width="32.140625" style="26" customWidth="1"/>
    <col min="17" max="17" width="39.140625" style="28" customWidth="1"/>
    <col min="18" max="16384" width="11.42578125" style="27"/>
  </cols>
  <sheetData>
    <row r="1" spans="1:17">
      <c r="A1" s="626"/>
      <c r="B1" s="627"/>
      <c r="C1" s="630" t="s">
        <v>4793</v>
      </c>
      <c r="D1" s="630"/>
      <c r="E1" s="630"/>
      <c r="F1" s="630"/>
      <c r="G1" s="630"/>
      <c r="H1" s="631"/>
      <c r="I1" s="630"/>
      <c r="J1" s="630"/>
      <c r="K1" s="630"/>
      <c r="L1" s="630"/>
      <c r="M1" s="630"/>
      <c r="N1" s="630"/>
      <c r="O1" s="630"/>
      <c r="P1" s="630"/>
      <c r="Q1" s="632"/>
    </row>
    <row r="2" spans="1:17">
      <c r="A2" s="628"/>
      <c r="B2" s="629"/>
      <c r="C2" s="633"/>
      <c r="D2" s="633"/>
      <c r="E2" s="633"/>
      <c r="F2" s="633"/>
      <c r="G2" s="633"/>
      <c r="H2" s="634"/>
      <c r="I2" s="633"/>
      <c r="J2" s="633"/>
      <c r="K2" s="633"/>
      <c r="L2" s="633"/>
      <c r="M2" s="633"/>
      <c r="N2" s="633"/>
      <c r="O2" s="633"/>
      <c r="P2" s="633"/>
      <c r="Q2" s="635"/>
    </row>
    <row r="3" spans="1:17">
      <c r="A3" s="628"/>
      <c r="B3" s="629"/>
      <c r="C3" s="636"/>
      <c r="D3" s="636"/>
      <c r="E3" s="636"/>
      <c r="F3" s="636"/>
      <c r="G3" s="636"/>
      <c r="H3" s="637"/>
      <c r="I3" s="636"/>
      <c r="J3" s="636"/>
      <c r="K3" s="636"/>
      <c r="L3" s="636"/>
      <c r="M3" s="636"/>
      <c r="N3" s="636"/>
      <c r="O3" s="636"/>
      <c r="P3" s="636"/>
      <c r="Q3" s="638"/>
    </row>
    <row r="4" spans="1:17" ht="15.75">
      <c r="A4" s="639" t="s">
        <v>44</v>
      </c>
      <c r="B4" s="640"/>
      <c r="C4" s="640"/>
      <c r="D4" s="640"/>
      <c r="E4" s="640"/>
      <c r="F4" s="640"/>
      <c r="G4" s="640"/>
      <c r="H4" s="641"/>
      <c r="I4" s="640"/>
      <c r="J4" s="8"/>
      <c r="K4" s="642"/>
      <c r="L4" s="642"/>
      <c r="M4" s="642"/>
      <c r="N4" s="642"/>
      <c r="O4" s="642"/>
      <c r="P4" s="354"/>
      <c r="Q4" s="83"/>
    </row>
    <row r="5" spans="1:17" ht="15.75">
      <c r="A5" s="9" t="s">
        <v>46</v>
      </c>
      <c r="B5" s="8"/>
      <c r="C5" s="8"/>
      <c r="D5" s="8"/>
      <c r="E5" s="12"/>
      <c r="F5" s="12"/>
      <c r="G5" s="12"/>
      <c r="H5" s="12"/>
      <c r="I5" s="84"/>
      <c r="J5" s="8"/>
      <c r="K5" s="642"/>
      <c r="L5" s="642"/>
      <c r="M5" s="642"/>
      <c r="N5" s="642"/>
      <c r="O5" s="642"/>
      <c r="P5" s="354"/>
      <c r="Q5" s="83"/>
    </row>
    <row r="6" spans="1:17" ht="15.75">
      <c r="A6" s="9" t="s">
        <v>4794</v>
      </c>
      <c r="B6" s="8"/>
      <c r="C6" s="8"/>
      <c r="D6" s="8"/>
      <c r="E6" s="12"/>
      <c r="F6" s="12"/>
      <c r="G6" s="12"/>
      <c r="H6" s="12"/>
      <c r="I6" s="84"/>
      <c r="J6" s="8"/>
      <c r="K6" s="643" t="s">
        <v>49</v>
      </c>
      <c r="L6" s="643"/>
      <c r="M6" s="643"/>
      <c r="N6" s="643"/>
      <c r="O6" s="643"/>
      <c r="P6" s="355">
        <v>45838</v>
      </c>
      <c r="Q6" s="83"/>
    </row>
    <row r="7" spans="1:17" ht="15.75">
      <c r="A7" s="9" t="s">
        <v>5276</v>
      </c>
      <c r="B7" s="8"/>
      <c r="C7" s="8"/>
      <c r="D7" s="8"/>
      <c r="E7" s="12"/>
      <c r="F7" s="12"/>
      <c r="G7" s="12"/>
      <c r="H7" s="12"/>
      <c r="I7" s="84"/>
      <c r="J7" s="8"/>
      <c r="K7" s="644"/>
      <c r="L7" s="644"/>
      <c r="M7" s="644"/>
      <c r="N7" s="644"/>
      <c r="O7" s="644"/>
      <c r="P7" s="356"/>
      <c r="Q7" s="83"/>
    </row>
    <row r="8" spans="1:17" ht="15.75">
      <c r="A8" s="9" t="s">
        <v>50</v>
      </c>
      <c r="B8" s="8"/>
      <c r="C8" s="8"/>
      <c r="D8" s="8"/>
      <c r="E8" s="12"/>
      <c r="F8" s="12"/>
      <c r="G8" s="12"/>
      <c r="H8" s="12"/>
      <c r="I8" s="84"/>
      <c r="J8" s="8"/>
      <c r="K8" s="645" t="s">
        <v>5277</v>
      </c>
      <c r="L8" s="645"/>
      <c r="M8" s="645"/>
      <c r="N8" s="645"/>
      <c r="O8" s="645"/>
      <c r="P8" s="357">
        <v>46027</v>
      </c>
      <c r="Q8" s="83"/>
    </row>
    <row r="9" spans="1:17" ht="15.75">
      <c r="A9" s="10"/>
      <c r="B9" s="3"/>
      <c r="C9" s="3"/>
      <c r="D9" s="3"/>
      <c r="E9" s="13"/>
      <c r="F9" s="13"/>
      <c r="G9" s="13"/>
      <c r="H9" s="13"/>
      <c r="I9" s="85"/>
      <c r="J9" s="3"/>
      <c r="K9" s="3"/>
      <c r="L9" s="86"/>
      <c r="M9" s="86"/>
      <c r="N9" s="42"/>
      <c r="O9" s="86"/>
      <c r="P9" s="86"/>
      <c r="Q9" s="87"/>
    </row>
    <row r="10" spans="1:17" s="26" customFormat="1" ht="47.25">
      <c r="A10" s="121" t="s">
        <v>27</v>
      </c>
      <c r="B10" s="121" t="s">
        <v>9</v>
      </c>
      <c r="C10" s="121" t="s">
        <v>52</v>
      </c>
      <c r="D10" s="121" t="s">
        <v>4797</v>
      </c>
      <c r="E10" s="122" t="s">
        <v>4798</v>
      </c>
      <c r="F10" s="121" t="s">
        <v>4799</v>
      </c>
      <c r="G10" s="121" t="s">
        <v>56</v>
      </c>
      <c r="H10" s="121" t="s">
        <v>57</v>
      </c>
      <c r="I10" s="123" t="s">
        <v>58</v>
      </c>
      <c r="J10" s="123" t="s">
        <v>59</v>
      </c>
      <c r="K10" s="124" t="s">
        <v>60</v>
      </c>
      <c r="L10" s="124" t="s">
        <v>61</v>
      </c>
      <c r="M10" s="125" t="s">
        <v>62</v>
      </c>
      <c r="N10" s="125" t="s">
        <v>63</v>
      </c>
      <c r="O10" s="123" t="s">
        <v>64</v>
      </c>
      <c r="P10" s="127" t="s">
        <v>65</v>
      </c>
      <c r="Q10" s="123" t="s">
        <v>33</v>
      </c>
    </row>
    <row r="11" spans="1:17" ht="165" customHeight="1">
      <c r="A11" s="271" t="s">
        <v>20</v>
      </c>
      <c r="B11" s="272" t="s">
        <v>16</v>
      </c>
      <c r="C11" s="552" t="s">
        <v>974</v>
      </c>
      <c r="D11" s="552" t="s">
        <v>975</v>
      </c>
      <c r="E11" s="543" t="s">
        <v>976</v>
      </c>
      <c r="F11" s="543" t="s">
        <v>977</v>
      </c>
      <c r="G11" s="274" t="s">
        <v>978</v>
      </c>
      <c r="H11" s="275" t="s">
        <v>979</v>
      </c>
      <c r="I11" s="266" t="s">
        <v>113</v>
      </c>
      <c r="J11" s="270">
        <v>1</v>
      </c>
      <c r="K11" s="276">
        <v>45231</v>
      </c>
      <c r="L11" s="276">
        <v>45504</v>
      </c>
      <c r="M11" s="269">
        <f t="shared" ref="M11:M48" si="0">(L11-K11)/7</f>
        <v>39</v>
      </c>
      <c r="N11" s="270">
        <v>1</v>
      </c>
      <c r="O11" s="266" t="s">
        <v>980</v>
      </c>
      <c r="P11" s="277">
        <f t="shared" ref="P11:P74" si="1">N11/J11</f>
        <v>1</v>
      </c>
      <c r="Q11" s="278" t="str" cm="1">
        <f t="array" aca="1" ref="Q11" ca="1">IF(ISNUMBER(P11),IF(P11=100%,"CUMPLIDA",IF(AND(ISNUMBER(L11),ISNUMBER(INDIRECT("FECHA_"&amp;$B11,1))), IF(L11&lt;=INDIRECT("FECHA_"&amp;$B11,1),"INCUMPLIDA","PROCESO"), "VERIFICAR FECHA")),"SIN VALOR AVANCE")</f>
        <v>CUMPLIDA</v>
      </c>
    </row>
    <row r="12" spans="1:17" ht="165">
      <c r="A12" s="271" t="s">
        <v>20</v>
      </c>
      <c r="B12" s="272" t="s">
        <v>16</v>
      </c>
      <c r="C12" s="552"/>
      <c r="D12" s="552"/>
      <c r="E12" s="543"/>
      <c r="F12" s="543"/>
      <c r="G12" s="274" t="s">
        <v>981</v>
      </c>
      <c r="H12" s="275" t="s">
        <v>115</v>
      </c>
      <c r="I12" s="279" t="s">
        <v>116</v>
      </c>
      <c r="J12" s="270">
        <v>1</v>
      </c>
      <c r="K12" s="276">
        <v>45231</v>
      </c>
      <c r="L12" s="276">
        <v>45504</v>
      </c>
      <c r="M12" s="269">
        <f t="shared" si="0"/>
        <v>39</v>
      </c>
      <c r="N12" s="270">
        <v>1</v>
      </c>
      <c r="O12" s="266" t="s">
        <v>982</v>
      </c>
      <c r="P12" s="277">
        <f t="shared" si="1"/>
        <v>1</v>
      </c>
      <c r="Q12" s="278" t="str" cm="1">
        <f t="array" aca="1" ref="Q12" ca="1">IF(ISNUMBER(P12),IF(P12=100%,"CUMPLIDA",IF(AND(ISNUMBER(L12),ISNUMBER(INDIRECT("FECHA_"&amp;$B12,1))), IF(L12&lt;=INDIRECT("FECHA_"&amp;$B12,1),"INCUMPLIDA","PROCESO"), "VERIFICAR FECHA")),"SIN VALOR AVANCE")</f>
        <v>CUMPLIDA</v>
      </c>
    </row>
    <row r="13" spans="1:17" ht="60.75">
      <c r="A13" s="271" t="s">
        <v>20</v>
      </c>
      <c r="B13" s="272" t="s">
        <v>16</v>
      </c>
      <c r="C13" s="552"/>
      <c r="D13" s="552"/>
      <c r="E13" s="543"/>
      <c r="F13" s="543"/>
      <c r="G13" s="280" t="s">
        <v>983</v>
      </c>
      <c r="H13" s="281" t="s">
        <v>118</v>
      </c>
      <c r="I13" s="281" t="s">
        <v>119</v>
      </c>
      <c r="J13" s="265">
        <v>1</v>
      </c>
      <c r="K13" s="282">
        <v>45323</v>
      </c>
      <c r="L13" s="282">
        <v>45747</v>
      </c>
      <c r="M13" s="269">
        <f t="shared" si="0"/>
        <v>60.571428571428569</v>
      </c>
      <c r="N13" s="283">
        <v>1</v>
      </c>
      <c r="O13" s="284" t="s">
        <v>984</v>
      </c>
      <c r="P13" s="277">
        <f t="shared" si="1"/>
        <v>1</v>
      </c>
      <c r="Q13" s="278" t="str" cm="1">
        <f t="array" aca="1" ref="Q13" ca="1">IF(ISNUMBER(P13),IF(P13=100%,"CUMPLIDA",IF(AND(ISNUMBER(L13),ISNUMBER(INDIRECT("FECHA_"&amp;$B13,1))), IF(L13&lt;=INDIRECT("FECHA_"&amp;$B13,1),"INCUMPLIDA","PROCESO"), "VERIFICAR FECHA")),"SIN VALOR AVANCE")</f>
        <v>CUMPLIDA</v>
      </c>
    </row>
    <row r="14" spans="1:17" ht="75.75">
      <c r="A14" s="271" t="s">
        <v>20</v>
      </c>
      <c r="B14" s="272" t="s">
        <v>16</v>
      </c>
      <c r="C14" s="552"/>
      <c r="D14" s="552"/>
      <c r="E14" s="543"/>
      <c r="F14" s="543"/>
      <c r="G14" s="280" t="s">
        <v>985</v>
      </c>
      <c r="H14" s="281" t="s">
        <v>985</v>
      </c>
      <c r="I14" s="281" t="s">
        <v>986</v>
      </c>
      <c r="J14" s="265">
        <v>1</v>
      </c>
      <c r="K14" s="282">
        <v>45323</v>
      </c>
      <c r="L14" s="282">
        <v>45747</v>
      </c>
      <c r="M14" s="269">
        <f t="shared" si="0"/>
        <v>60.571428571428569</v>
      </c>
      <c r="N14" s="283">
        <v>1</v>
      </c>
      <c r="O14" s="284" t="s">
        <v>987</v>
      </c>
      <c r="P14" s="277">
        <f t="shared" si="1"/>
        <v>1</v>
      </c>
      <c r="Q14" s="278" t="str" cm="1">
        <f t="array" aca="1" ref="Q14" ca="1">IF(ISNUMBER(P14),IF(P14=100%,"CUMPLIDA",IF(AND(ISNUMBER(L14),ISNUMBER(INDIRECT("FECHA_"&amp;$B14,1))), IF(L14&lt;=INDIRECT("FECHA_"&amp;$B14,1),"INCUMPLIDA","PROCESO"), "VERIFICAR FECHA")),"SIN VALOR AVANCE")</f>
        <v>CUMPLIDA</v>
      </c>
    </row>
    <row r="15" spans="1:17" ht="75.75">
      <c r="A15" s="271" t="s">
        <v>20</v>
      </c>
      <c r="B15" s="272" t="s">
        <v>16</v>
      </c>
      <c r="C15" s="552"/>
      <c r="D15" s="552"/>
      <c r="E15" s="543"/>
      <c r="F15" s="543"/>
      <c r="G15" s="280" t="s">
        <v>194</v>
      </c>
      <c r="H15" s="281" t="s">
        <v>195</v>
      </c>
      <c r="I15" s="281" t="s">
        <v>196</v>
      </c>
      <c r="J15" s="265">
        <v>1</v>
      </c>
      <c r="K15" s="282">
        <v>45231</v>
      </c>
      <c r="L15" s="282">
        <v>45747</v>
      </c>
      <c r="M15" s="269">
        <f t="shared" si="0"/>
        <v>73.714285714285708</v>
      </c>
      <c r="N15" s="283">
        <v>1</v>
      </c>
      <c r="O15" s="284" t="s">
        <v>987</v>
      </c>
      <c r="P15" s="277">
        <f t="shared" si="1"/>
        <v>1</v>
      </c>
      <c r="Q15" s="278" t="str" cm="1">
        <f t="array" aca="1" ref="Q15" ca="1">IF(ISNUMBER(P15),IF(P15=100%,"CUMPLIDA",IF(AND(ISNUMBER(L15),ISNUMBER(INDIRECT("FECHA_"&amp;$B15,1))), IF(L15&lt;=INDIRECT("FECHA_"&amp;$B15,1),"INCUMPLIDA","PROCESO"), "VERIFICAR FECHA")),"SIN VALOR AVANCE")</f>
        <v>CUMPLIDA</v>
      </c>
    </row>
    <row r="16" spans="1:17" ht="60.75">
      <c r="A16" s="271" t="s">
        <v>20</v>
      </c>
      <c r="B16" s="272" t="s">
        <v>16</v>
      </c>
      <c r="C16" s="552"/>
      <c r="D16" s="552"/>
      <c r="E16" s="543"/>
      <c r="F16" s="543"/>
      <c r="G16" s="280" t="s">
        <v>122</v>
      </c>
      <c r="H16" s="281" t="s">
        <v>122</v>
      </c>
      <c r="I16" s="281" t="s">
        <v>123</v>
      </c>
      <c r="J16" s="265">
        <v>1</v>
      </c>
      <c r="K16" s="282">
        <v>45323</v>
      </c>
      <c r="L16" s="282">
        <v>45747</v>
      </c>
      <c r="M16" s="269">
        <f t="shared" si="0"/>
        <v>60.571428571428569</v>
      </c>
      <c r="N16" s="283">
        <v>1</v>
      </c>
      <c r="O16" s="284" t="s">
        <v>984</v>
      </c>
      <c r="P16" s="277">
        <f t="shared" si="1"/>
        <v>1</v>
      </c>
      <c r="Q16" s="278" t="str" cm="1">
        <f t="array" aca="1" ref="Q16" ca="1">IF(ISNUMBER(P16),IF(P16=100%,"CUMPLIDA",IF(AND(ISNUMBER(L16),ISNUMBER(INDIRECT("FECHA_"&amp;$B16,1))), IF(L16&lt;=INDIRECT("FECHA_"&amp;$B16,1),"INCUMPLIDA","PROCESO"), "VERIFICAR FECHA")),"SIN VALOR AVANCE")</f>
        <v>CUMPLIDA</v>
      </c>
    </row>
    <row r="17" spans="1:17" ht="75.75">
      <c r="A17" s="271" t="s">
        <v>20</v>
      </c>
      <c r="B17" s="272" t="s">
        <v>16</v>
      </c>
      <c r="C17" s="552"/>
      <c r="D17" s="552"/>
      <c r="E17" s="543"/>
      <c r="F17" s="543"/>
      <c r="G17" s="280" t="s">
        <v>124</v>
      </c>
      <c r="H17" s="281" t="s">
        <v>124</v>
      </c>
      <c r="I17" s="281" t="s">
        <v>125</v>
      </c>
      <c r="J17" s="265">
        <v>1</v>
      </c>
      <c r="K17" s="282">
        <v>45231</v>
      </c>
      <c r="L17" s="282">
        <v>45747</v>
      </c>
      <c r="M17" s="269">
        <f t="shared" si="0"/>
        <v>73.714285714285708</v>
      </c>
      <c r="N17" s="283">
        <v>1</v>
      </c>
      <c r="O17" s="284" t="s">
        <v>987</v>
      </c>
      <c r="P17" s="277">
        <f t="shared" si="1"/>
        <v>1</v>
      </c>
      <c r="Q17" s="278" t="str" cm="1">
        <f t="array" aca="1" ref="Q17" ca="1">IF(ISNUMBER(P17),IF(P17=100%,"CUMPLIDA",IF(AND(ISNUMBER(L17),ISNUMBER(INDIRECT("FECHA_"&amp;$B17,1))), IF(L17&lt;=INDIRECT("FECHA_"&amp;$B17,1),"INCUMPLIDA","PROCESO"), "VERIFICAR FECHA")),"SIN VALOR AVANCE")</f>
        <v>CUMPLIDA</v>
      </c>
    </row>
    <row r="18" spans="1:17" ht="135.75">
      <c r="A18" s="271" t="s">
        <v>20</v>
      </c>
      <c r="B18" s="272" t="s">
        <v>16</v>
      </c>
      <c r="C18" s="552"/>
      <c r="D18" s="552"/>
      <c r="E18" s="543"/>
      <c r="F18" s="543"/>
      <c r="G18" s="280" t="s">
        <v>126</v>
      </c>
      <c r="H18" s="281" t="s">
        <v>126</v>
      </c>
      <c r="I18" s="281" t="s">
        <v>127</v>
      </c>
      <c r="J18" s="265">
        <v>1</v>
      </c>
      <c r="K18" s="282">
        <v>45231</v>
      </c>
      <c r="L18" s="282">
        <v>45808</v>
      </c>
      <c r="M18" s="269">
        <f t="shared" si="0"/>
        <v>82.428571428571431</v>
      </c>
      <c r="N18" s="283">
        <v>1</v>
      </c>
      <c r="O18" s="284" t="s">
        <v>988</v>
      </c>
      <c r="P18" s="277">
        <f t="shared" si="1"/>
        <v>1</v>
      </c>
      <c r="Q18" s="278" t="str" cm="1">
        <f t="array" aca="1" ref="Q18" ca="1">IF(ISNUMBER(P18),IF(P18=100%,"CUMPLIDA",IF(AND(ISNUMBER(L18),ISNUMBER(INDIRECT("FECHA_"&amp;$B18,1))), IF(L18&lt;=INDIRECT("FECHA_"&amp;$B18,1),"INCUMPLIDA","PROCESO"), "VERIFICAR FECHA")),"SIN VALOR AVANCE")</f>
        <v>CUMPLIDA</v>
      </c>
    </row>
    <row r="19" spans="1:17" ht="135.75">
      <c r="A19" s="271" t="s">
        <v>20</v>
      </c>
      <c r="B19" s="272" t="s">
        <v>16</v>
      </c>
      <c r="C19" s="552"/>
      <c r="D19" s="552"/>
      <c r="E19" s="543"/>
      <c r="F19" s="543"/>
      <c r="G19" s="280" t="s">
        <v>128</v>
      </c>
      <c r="H19" s="281" t="s">
        <v>129</v>
      </c>
      <c r="I19" s="281" t="s">
        <v>130</v>
      </c>
      <c r="J19" s="265">
        <v>12</v>
      </c>
      <c r="K19" s="282">
        <v>45809</v>
      </c>
      <c r="L19" s="282">
        <v>46660</v>
      </c>
      <c r="M19" s="269">
        <f t="shared" si="0"/>
        <v>121.57142857142857</v>
      </c>
      <c r="N19" s="283">
        <v>0</v>
      </c>
      <c r="O19" s="284" t="s">
        <v>989</v>
      </c>
      <c r="P19" s="277">
        <f t="shared" si="1"/>
        <v>0</v>
      </c>
      <c r="Q19" s="278" t="str" cm="1">
        <f t="array" aca="1" ref="Q19" ca="1">IF(ISNUMBER(P19),IF(P19=100%,"CUMPLIDA",IF(AND(ISNUMBER(L19),ISNUMBER(INDIRECT("FECHA_"&amp;$B19,1))), IF(L19&lt;=INDIRECT("FECHA_"&amp;$B19,1),"INCUMPLIDA","PROCESO"), "VERIFICAR FECHA")),"SIN VALOR AVANCE")</f>
        <v>PROCESO</v>
      </c>
    </row>
    <row r="20" spans="1:17" ht="60.75">
      <c r="A20" s="271" t="s">
        <v>20</v>
      </c>
      <c r="B20" s="272" t="s">
        <v>16</v>
      </c>
      <c r="C20" s="552"/>
      <c r="D20" s="552"/>
      <c r="E20" s="543"/>
      <c r="F20" s="543"/>
      <c r="G20" s="280" t="s">
        <v>131</v>
      </c>
      <c r="H20" s="281" t="s">
        <v>132</v>
      </c>
      <c r="I20" s="281" t="s">
        <v>133</v>
      </c>
      <c r="J20" s="265">
        <v>1</v>
      </c>
      <c r="K20" s="282">
        <v>45809</v>
      </c>
      <c r="L20" s="282">
        <v>46660</v>
      </c>
      <c r="M20" s="269">
        <f t="shared" si="0"/>
        <v>121.57142857142857</v>
      </c>
      <c r="N20" s="283">
        <v>0</v>
      </c>
      <c r="O20" s="284" t="s">
        <v>984</v>
      </c>
      <c r="P20" s="277">
        <f t="shared" si="1"/>
        <v>0</v>
      </c>
      <c r="Q20" s="278" t="str" cm="1">
        <f t="array" aca="1" ref="Q20" ca="1">IF(ISNUMBER(P20),IF(P20=100%,"CUMPLIDA",IF(AND(ISNUMBER(L20),ISNUMBER(INDIRECT("FECHA_"&amp;$B20,1))), IF(L20&lt;=INDIRECT("FECHA_"&amp;$B20,1),"INCUMPLIDA","PROCESO"), "VERIFICAR FECHA")),"SIN VALOR AVANCE")</f>
        <v>PROCESO</v>
      </c>
    </row>
    <row r="21" spans="1:17" ht="225.75">
      <c r="A21" s="271" t="s">
        <v>20</v>
      </c>
      <c r="B21" s="272" t="s">
        <v>16</v>
      </c>
      <c r="C21" s="552"/>
      <c r="D21" s="552"/>
      <c r="E21" s="543"/>
      <c r="F21" s="543"/>
      <c r="G21" s="280" t="s">
        <v>134</v>
      </c>
      <c r="H21" s="281" t="s">
        <v>135</v>
      </c>
      <c r="I21" s="281" t="s">
        <v>990</v>
      </c>
      <c r="J21" s="265">
        <v>2</v>
      </c>
      <c r="K21" s="282">
        <v>45809</v>
      </c>
      <c r="L21" s="282">
        <v>46660</v>
      </c>
      <c r="M21" s="269">
        <f t="shared" si="0"/>
        <v>121.57142857142857</v>
      </c>
      <c r="N21" s="283">
        <v>0</v>
      </c>
      <c r="O21" s="284" t="s">
        <v>991</v>
      </c>
      <c r="P21" s="277">
        <f t="shared" si="1"/>
        <v>0</v>
      </c>
      <c r="Q21" s="278" t="str" cm="1">
        <f t="array" aca="1" ref="Q21" ca="1">IF(ISNUMBER(P21),IF(P21=100%,"CUMPLIDA",IF(AND(ISNUMBER(L21),ISNUMBER(INDIRECT("FECHA_"&amp;$B21,1))), IF(L21&lt;=INDIRECT("FECHA_"&amp;$B21,1),"INCUMPLIDA","PROCESO"), "VERIFICAR FECHA")),"SIN VALOR AVANCE")</f>
        <v>PROCESO</v>
      </c>
    </row>
    <row r="22" spans="1:17" ht="135.75" customHeight="1">
      <c r="A22" s="271" t="s">
        <v>20</v>
      </c>
      <c r="B22" s="272" t="s">
        <v>16</v>
      </c>
      <c r="C22" s="552" t="s">
        <v>992</v>
      </c>
      <c r="D22" s="552" t="s">
        <v>993</v>
      </c>
      <c r="E22" s="543" t="s">
        <v>994</v>
      </c>
      <c r="F22" s="543" t="s">
        <v>995</v>
      </c>
      <c r="G22" s="274" t="s">
        <v>996</v>
      </c>
      <c r="H22" s="266" t="s">
        <v>997</v>
      </c>
      <c r="I22" s="279" t="s">
        <v>998</v>
      </c>
      <c r="J22" s="270">
        <v>13</v>
      </c>
      <c r="K22" s="276">
        <v>44835</v>
      </c>
      <c r="L22" s="276">
        <v>46022</v>
      </c>
      <c r="M22" s="269">
        <f t="shared" si="0"/>
        <v>169.57142857142858</v>
      </c>
      <c r="N22" s="270">
        <v>3</v>
      </c>
      <c r="O22" s="266" t="s">
        <v>999</v>
      </c>
      <c r="P22" s="277">
        <f t="shared" si="1"/>
        <v>0.23076923076923078</v>
      </c>
      <c r="Q22" s="278" t="str" cm="1">
        <f t="array" aca="1" ref="Q22" ca="1">IF(ISNUMBER(P22),IF(P22=100%,"CUMPLIDA",IF(AND(ISNUMBER(L22),ISNUMBER(INDIRECT("FECHA_"&amp;$B22,1))), IF(L22&lt;=INDIRECT("FECHA_"&amp;$B22,1),"INCUMPLIDA","PROCESO"), "VERIFICAR FECHA")),"SIN VALOR AVANCE")</f>
        <v>PROCESO</v>
      </c>
    </row>
    <row r="23" spans="1:17" ht="120">
      <c r="A23" s="271" t="s">
        <v>20</v>
      </c>
      <c r="B23" s="272" t="s">
        <v>16</v>
      </c>
      <c r="C23" s="552"/>
      <c r="D23" s="552"/>
      <c r="E23" s="543"/>
      <c r="F23" s="543"/>
      <c r="G23" s="274" t="s">
        <v>1000</v>
      </c>
      <c r="H23" s="266" t="s">
        <v>1001</v>
      </c>
      <c r="I23" s="279" t="s">
        <v>1002</v>
      </c>
      <c r="J23" s="270">
        <v>34</v>
      </c>
      <c r="K23" s="276">
        <v>44835</v>
      </c>
      <c r="L23" s="276">
        <v>46022</v>
      </c>
      <c r="M23" s="269">
        <f t="shared" si="0"/>
        <v>169.57142857142858</v>
      </c>
      <c r="N23" s="270">
        <v>19.72</v>
      </c>
      <c r="O23" s="266" t="s">
        <v>1003</v>
      </c>
      <c r="P23" s="277">
        <f t="shared" si="1"/>
        <v>0.57999999999999996</v>
      </c>
      <c r="Q23" s="278" t="str" cm="1">
        <f t="array" aca="1" ref="Q23" ca="1">IF(ISNUMBER(P23),IF(P23=100%,"CUMPLIDA",IF(AND(ISNUMBER(L23),ISNUMBER(INDIRECT("FECHA_"&amp;$B23,1))), IF(L23&lt;=INDIRECT("FECHA_"&amp;$B23,1),"INCUMPLIDA","PROCESO"), "VERIFICAR FECHA")),"SIN VALOR AVANCE")</f>
        <v>PROCESO</v>
      </c>
    </row>
    <row r="24" spans="1:17" ht="150.75" customHeight="1">
      <c r="A24" s="271" t="s">
        <v>20</v>
      </c>
      <c r="B24" s="272" t="s">
        <v>16</v>
      </c>
      <c r="C24" s="552" t="s">
        <v>1004</v>
      </c>
      <c r="D24" s="552" t="s">
        <v>1005</v>
      </c>
      <c r="E24" s="534" t="s">
        <v>1006</v>
      </c>
      <c r="F24" s="534" t="s">
        <v>1007</v>
      </c>
      <c r="G24" s="274" t="s">
        <v>983</v>
      </c>
      <c r="H24" s="266" t="s">
        <v>1008</v>
      </c>
      <c r="I24" s="266" t="s">
        <v>1009</v>
      </c>
      <c r="J24" s="270">
        <v>1</v>
      </c>
      <c r="K24" s="276">
        <v>45323</v>
      </c>
      <c r="L24" s="276">
        <v>45747</v>
      </c>
      <c r="M24" s="269">
        <f t="shared" si="0"/>
        <v>60.571428571428569</v>
      </c>
      <c r="N24" s="270">
        <v>1</v>
      </c>
      <c r="O24" s="266" t="s">
        <v>1010</v>
      </c>
      <c r="P24" s="277">
        <f t="shared" si="1"/>
        <v>1</v>
      </c>
      <c r="Q24" s="278" t="str" cm="1">
        <f t="array" aca="1" ref="Q24" ca="1">IF(ISNUMBER(P24),IF(P24=100%,"CUMPLIDA",IF(AND(ISNUMBER(L24),ISNUMBER(INDIRECT("FECHA_"&amp;$B24,1))), IF(L24&lt;=INDIRECT("FECHA_"&amp;$B24,1),"INCUMPLIDA","PROCESO"), "VERIFICAR FECHA")),"SIN VALOR AVANCE")</f>
        <v>CUMPLIDA</v>
      </c>
    </row>
    <row r="25" spans="1:17" ht="105.75">
      <c r="A25" s="271" t="s">
        <v>20</v>
      </c>
      <c r="B25" s="272" t="s">
        <v>16</v>
      </c>
      <c r="C25" s="552"/>
      <c r="D25" s="552"/>
      <c r="E25" s="534"/>
      <c r="F25" s="534"/>
      <c r="G25" s="274" t="s">
        <v>120</v>
      </c>
      <c r="H25" s="266" t="s">
        <v>120</v>
      </c>
      <c r="I25" s="266" t="s">
        <v>121</v>
      </c>
      <c r="J25" s="270">
        <v>1</v>
      </c>
      <c r="K25" s="276">
        <v>45323</v>
      </c>
      <c r="L25" s="276">
        <v>45747</v>
      </c>
      <c r="M25" s="269">
        <f t="shared" si="0"/>
        <v>60.571428571428569</v>
      </c>
      <c r="N25" s="270">
        <v>1</v>
      </c>
      <c r="O25" s="266" t="s">
        <v>1011</v>
      </c>
      <c r="P25" s="277">
        <f t="shared" si="1"/>
        <v>1</v>
      </c>
      <c r="Q25" s="278" t="str" cm="1">
        <f t="array" aca="1" ref="Q25" ca="1">IF(ISNUMBER(P25),IF(P25=100%,"CUMPLIDA",IF(AND(ISNUMBER(L25),ISNUMBER(INDIRECT("FECHA_"&amp;$B25,1))), IF(L25&lt;=INDIRECT("FECHA_"&amp;$B25,1),"INCUMPLIDA","PROCESO"), "VERIFICAR FECHA")),"SIN VALOR AVANCE")</f>
        <v>CUMPLIDA</v>
      </c>
    </row>
    <row r="26" spans="1:17" ht="105.75">
      <c r="A26" s="271" t="s">
        <v>20</v>
      </c>
      <c r="B26" s="272" t="s">
        <v>16</v>
      </c>
      <c r="C26" s="552"/>
      <c r="D26" s="552"/>
      <c r="E26" s="534"/>
      <c r="F26" s="534"/>
      <c r="G26" s="274" t="s">
        <v>194</v>
      </c>
      <c r="H26" s="266" t="s">
        <v>195</v>
      </c>
      <c r="I26" s="266" t="s">
        <v>196</v>
      </c>
      <c r="J26" s="270">
        <v>1</v>
      </c>
      <c r="K26" s="276">
        <v>45231</v>
      </c>
      <c r="L26" s="276">
        <v>45747</v>
      </c>
      <c r="M26" s="269">
        <f t="shared" si="0"/>
        <v>73.714285714285708</v>
      </c>
      <c r="N26" s="270">
        <v>1</v>
      </c>
      <c r="O26" s="266" t="s">
        <v>1011</v>
      </c>
      <c r="P26" s="277">
        <f t="shared" si="1"/>
        <v>1</v>
      </c>
      <c r="Q26" s="278" t="str" cm="1">
        <f t="array" aca="1" ref="Q26" ca="1">IF(ISNUMBER(P26),IF(P26=100%,"CUMPLIDA",IF(AND(ISNUMBER(L26),ISNUMBER(INDIRECT("FECHA_"&amp;$B26,1))), IF(L26&lt;=INDIRECT("FECHA_"&amp;$B26,1),"INCUMPLIDA","PROCESO"), "VERIFICAR FECHA")),"SIN VALOR AVANCE")</f>
        <v>CUMPLIDA</v>
      </c>
    </row>
    <row r="27" spans="1:17" ht="135.75">
      <c r="A27" s="271" t="s">
        <v>20</v>
      </c>
      <c r="B27" s="272" t="s">
        <v>16</v>
      </c>
      <c r="C27" s="552"/>
      <c r="D27" s="552"/>
      <c r="E27" s="534"/>
      <c r="F27" s="534"/>
      <c r="G27" s="274" t="s">
        <v>122</v>
      </c>
      <c r="H27" s="266" t="s">
        <v>122</v>
      </c>
      <c r="I27" s="266" t="s">
        <v>1012</v>
      </c>
      <c r="J27" s="270">
        <v>1</v>
      </c>
      <c r="K27" s="276">
        <v>45323</v>
      </c>
      <c r="L27" s="276">
        <v>45747</v>
      </c>
      <c r="M27" s="269">
        <f t="shared" si="0"/>
        <v>60.571428571428569</v>
      </c>
      <c r="N27" s="270">
        <v>1</v>
      </c>
      <c r="O27" s="266" t="s">
        <v>1013</v>
      </c>
      <c r="P27" s="277">
        <f t="shared" si="1"/>
        <v>1</v>
      </c>
      <c r="Q27" s="278" t="str" cm="1">
        <f t="array" aca="1" ref="Q27" ca="1">IF(ISNUMBER(P27),IF(P27=100%,"CUMPLIDA",IF(AND(ISNUMBER(L27),ISNUMBER(INDIRECT("FECHA_"&amp;$B27,1))), IF(L27&lt;=INDIRECT("FECHA_"&amp;$B27,1),"INCUMPLIDA","PROCESO"), "VERIFICAR FECHA")),"SIN VALOR AVANCE")</f>
        <v>CUMPLIDA</v>
      </c>
    </row>
    <row r="28" spans="1:17" ht="60.75">
      <c r="A28" s="271" t="s">
        <v>20</v>
      </c>
      <c r="B28" s="272" t="s">
        <v>16</v>
      </c>
      <c r="C28" s="552"/>
      <c r="D28" s="552"/>
      <c r="E28" s="534"/>
      <c r="F28" s="534"/>
      <c r="G28" s="274" t="s">
        <v>124</v>
      </c>
      <c r="H28" s="266" t="s">
        <v>124</v>
      </c>
      <c r="I28" s="266" t="s">
        <v>125</v>
      </c>
      <c r="J28" s="270">
        <v>1</v>
      </c>
      <c r="K28" s="276">
        <v>45231</v>
      </c>
      <c r="L28" s="276">
        <v>45747</v>
      </c>
      <c r="M28" s="269">
        <f t="shared" si="0"/>
        <v>73.714285714285708</v>
      </c>
      <c r="N28" s="270">
        <v>1</v>
      </c>
      <c r="O28" s="266" t="s">
        <v>1014</v>
      </c>
      <c r="P28" s="277">
        <f t="shared" si="1"/>
        <v>1</v>
      </c>
      <c r="Q28" s="278" t="str" cm="1">
        <f t="array" aca="1" ref="Q28" ca="1">IF(ISNUMBER(P28),IF(P28=100%,"CUMPLIDA",IF(AND(ISNUMBER(L28),ISNUMBER(INDIRECT("FECHA_"&amp;$B28,1))), IF(L28&lt;=INDIRECT("FECHA_"&amp;$B28,1),"INCUMPLIDA","PROCESO"), "VERIFICAR FECHA")),"SIN VALOR AVANCE")</f>
        <v>CUMPLIDA</v>
      </c>
    </row>
    <row r="29" spans="1:17" ht="150.75">
      <c r="A29" s="271" t="s">
        <v>20</v>
      </c>
      <c r="B29" s="272" t="s">
        <v>16</v>
      </c>
      <c r="C29" s="552"/>
      <c r="D29" s="552"/>
      <c r="E29" s="534"/>
      <c r="F29" s="534"/>
      <c r="G29" s="274" t="s">
        <v>126</v>
      </c>
      <c r="H29" s="266" t="s">
        <v>126</v>
      </c>
      <c r="I29" s="266" t="s">
        <v>1015</v>
      </c>
      <c r="J29" s="270">
        <v>1</v>
      </c>
      <c r="K29" s="276">
        <v>45232</v>
      </c>
      <c r="L29" s="276">
        <v>45808</v>
      </c>
      <c r="M29" s="269">
        <f t="shared" si="0"/>
        <v>82.285714285714292</v>
      </c>
      <c r="N29" s="270">
        <v>1</v>
      </c>
      <c r="O29" s="266" t="s">
        <v>1016</v>
      </c>
      <c r="P29" s="277">
        <f t="shared" si="1"/>
        <v>1</v>
      </c>
      <c r="Q29" s="278" t="str" cm="1">
        <f t="array" aca="1" ref="Q29" ca="1">IF(ISNUMBER(P29),IF(P29=100%,"CUMPLIDA",IF(AND(ISNUMBER(L29),ISNUMBER(INDIRECT("FECHA_"&amp;$B29,1))), IF(L29&lt;=INDIRECT("FECHA_"&amp;$B29,1),"INCUMPLIDA","PROCESO"), "VERIFICAR FECHA")),"SIN VALOR AVANCE")</f>
        <v>CUMPLIDA</v>
      </c>
    </row>
    <row r="30" spans="1:17" ht="60.75">
      <c r="A30" s="271" t="s">
        <v>20</v>
      </c>
      <c r="B30" s="272" t="s">
        <v>16</v>
      </c>
      <c r="C30" s="552"/>
      <c r="D30" s="552"/>
      <c r="E30" s="534"/>
      <c r="F30" s="534"/>
      <c r="G30" s="274" t="s">
        <v>128</v>
      </c>
      <c r="H30" s="266" t="s">
        <v>129</v>
      </c>
      <c r="I30" s="266" t="s">
        <v>130</v>
      </c>
      <c r="J30" s="270">
        <v>7</v>
      </c>
      <c r="K30" s="276">
        <v>46024</v>
      </c>
      <c r="L30" s="276">
        <v>46660</v>
      </c>
      <c r="M30" s="269">
        <f t="shared" si="0"/>
        <v>90.857142857142861</v>
      </c>
      <c r="N30" s="270">
        <v>0</v>
      </c>
      <c r="O30" s="266" t="s">
        <v>1014</v>
      </c>
      <c r="P30" s="277">
        <f t="shared" si="1"/>
        <v>0</v>
      </c>
      <c r="Q30" s="278" t="str" cm="1">
        <f t="array" aca="1" ref="Q30" ca="1">IF(ISNUMBER(P30),IF(P30=100%,"CUMPLIDA",IF(AND(ISNUMBER(L30),ISNUMBER(INDIRECT("FECHA_"&amp;$B30,1))), IF(L30&lt;=INDIRECT("FECHA_"&amp;$B30,1),"INCUMPLIDA","PROCESO"), "VERIFICAR FECHA")),"SIN VALOR AVANCE")</f>
        <v>PROCESO</v>
      </c>
    </row>
    <row r="31" spans="1:17" ht="120.75">
      <c r="A31" s="271" t="s">
        <v>20</v>
      </c>
      <c r="B31" s="272" t="s">
        <v>16</v>
      </c>
      <c r="C31" s="552"/>
      <c r="D31" s="552"/>
      <c r="E31" s="534"/>
      <c r="F31" s="534"/>
      <c r="G31" s="274" t="s">
        <v>131</v>
      </c>
      <c r="H31" s="266" t="s">
        <v>132</v>
      </c>
      <c r="I31" s="266" t="s">
        <v>133</v>
      </c>
      <c r="J31" s="270">
        <v>1</v>
      </c>
      <c r="K31" s="276">
        <v>46024</v>
      </c>
      <c r="L31" s="276">
        <v>46660</v>
      </c>
      <c r="M31" s="269">
        <f t="shared" si="0"/>
        <v>90.857142857142861</v>
      </c>
      <c r="N31" s="270">
        <v>0</v>
      </c>
      <c r="O31" s="266" t="s">
        <v>1017</v>
      </c>
      <c r="P31" s="277">
        <f t="shared" si="1"/>
        <v>0</v>
      </c>
      <c r="Q31" s="278" t="str" cm="1">
        <f t="array" aca="1" ref="Q31" ca="1">IF(ISNUMBER(P31),IF(P31=100%,"CUMPLIDA",IF(AND(ISNUMBER(L31),ISNUMBER(INDIRECT("FECHA_"&amp;$B31,1))), IF(L31&lt;=INDIRECT("FECHA_"&amp;$B31,1),"INCUMPLIDA","PROCESO"), "VERIFICAR FECHA")),"SIN VALOR AVANCE")</f>
        <v>PROCESO</v>
      </c>
    </row>
    <row r="32" spans="1:17" ht="150.75">
      <c r="A32" s="271" t="s">
        <v>20</v>
      </c>
      <c r="B32" s="272" t="s">
        <v>16</v>
      </c>
      <c r="C32" s="552"/>
      <c r="D32" s="552"/>
      <c r="E32" s="534"/>
      <c r="F32" s="534"/>
      <c r="G32" s="274" t="s">
        <v>134</v>
      </c>
      <c r="H32" s="266" t="s">
        <v>135</v>
      </c>
      <c r="I32" s="266" t="s">
        <v>136</v>
      </c>
      <c r="J32" s="270">
        <v>2</v>
      </c>
      <c r="K32" s="276">
        <v>46024</v>
      </c>
      <c r="L32" s="276">
        <v>46660</v>
      </c>
      <c r="M32" s="269">
        <f t="shared" si="0"/>
        <v>90.857142857142861</v>
      </c>
      <c r="N32" s="270">
        <v>0</v>
      </c>
      <c r="O32" s="266" t="s">
        <v>1016</v>
      </c>
      <c r="P32" s="277">
        <f t="shared" si="1"/>
        <v>0</v>
      </c>
      <c r="Q32" s="278" t="str" cm="1">
        <f t="array" aca="1" ref="Q32" ca="1">IF(ISNUMBER(P32),IF(P32=100%,"CUMPLIDA",IF(AND(ISNUMBER(L32),ISNUMBER(INDIRECT("FECHA_"&amp;$B32,1))), IF(L32&lt;=INDIRECT("FECHA_"&amp;$B32,1),"INCUMPLIDA","PROCESO"), "VERIFICAR FECHA")),"SIN VALOR AVANCE")</f>
        <v>PROCESO</v>
      </c>
    </row>
    <row r="33" spans="1:17" ht="105.75">
      <c r="A33" s="271" t="s">
        <v>20</v>
      </c>
      <c r="B33" s="272" t="s">
        <v>16</v>
      </c>
      <c r="C33" s="552"/>
      <c r="D33" s="552"/>
      <c r="E33" s="534"/>
      <c r="F33" s="534"/>
      <c r="G33" s="274" t="s">
        <v>1018</v>
      </c>
      <c r="H33" s="285" t="s">
        <v>1019</v>
      </c>
      <c r="I33" s="266" t="s">
        <v>1020</v>
      </c>
      <c r="J33" s="270">
        <v>1</v>
      </c>
      <c r="K33" s="276">
        <v>45505</v>
      </c>
      <c r="L33" s="276">
        <v>46203</v>
      </c>
      <c r="M33" s="269">
        <f t="shared" si="0"/>
        <v>99.714285714285708</v>
      </c>
      <c r="N33" s="270">
        <v>0.217</v>
      </c>
      <c r="O33" s="266" t="s">
        <v>1011</v>
      </c>
      <c r="P33" s="277">
        <f t="shared" si="1"/>
        <v>0.217</v>
      </c>
      <c r="Q33" s="278" t="str" cm="1">
        <f t="array" aca="1" ref="Q33" ca="1">IF(ISNUMBER(P33),IF(P33=100%,"CUMPLIDA",IF(AND(ISNUMBER(L33),ISNUMBER(INDIRECT("FECHA_"&amp;$B33,1))), IF(L33&lt;=INDIRECT("FECHA_"&amp;$B33,1),"INCUMPLIDA","PROCESO"), "VERIFICAR FECHA")),"SIN VALOR AVANCE")</f>
        <v>PROCESO</v>
      </c>
    </row>
    <row r="34" spans="1:17" ht="195" customHeight="1">
      <c r="A34" s="271" t="s">
        <v>20</v>
      </c>
      <c r="B34" s="272" t="s">
        <v>16</v>
      </c>
      <c r="C34" s="545" t="s">
        <v>1021</v>
      </c>
      <c r="D34" s="545" t="s">
        <v>1022</v>
      </c>
      <c r="E34" s="534" t="s">
        <v>1023</v>
      </c>
      <c r="F34" s="560" t="s">
        <v>1024</v>
      </c>
      <c r="G34" s="301" t="s">
        <v>1025</v>
      </c>
      <c r="H34" s="287" t="s">
        <v>1026</v>
      </c>
      <c r="I34" s="266" t="s">
        <v>1027</v>
      </c>
      <c r="J34" s="265">
        <v>1</v>
      </c>
      <c r="K34" s="288">
        <v>45881</v>
      </c>
      <c r="L34" s="288">
        <v>46081</v>
      </c>
      <c r="M34" s="269">
        <f t="shared" si="0"/>
        <v>28.571428571428573</v>
      </c>
      <c r="N34" s="270">
        <v>0</v>
      </c>
      <c r="O34" s="266" t="s">
        <v>1028</v>
      </c>
      <c r="P34" s="277">
        <f t="shared" si="1"/>
        <v>0</v>
      </c>
      <c r="Q34" s="278" t="str" cm="1">
        <f t="array" aca="1" ref="Q34" ca="1">IF(ISNUMBER(P34),IF(P34=100%,"CUMPLIDA",IF(AND(ISNUMBER(L34),ISNUMBER(INDIRECT("FECHA_"&amp;$B34,1))), IF(L34&lt;=INDIRECT("FECHA_"&amp;$B34,1),"INCUMPLIDA","PROCESO"), "VERIFICAR FECHA")),"SIN VALOR AVANCE")</f>
        <v>PROCESO</v>
      </c>
    </row>
    <row r="35" spans="1:17" ht="105.75">
      <c r="A35" s="271" t="s">
        <v>20</v>
      </c>
      <c r="B35" s="272" t="s">
        <v>16</v>
      </c>
      <c r="C35" s="545"/>
      <c r="D35" s="545"/>
      <c r="E35" s="534"/>
      <c r="F35" s="560"/>
      <c r="G35" s="301" t="s">
        <v>1029</v>
      </c>
      <c r="H35" s="287" t="s">
        <v>1030</v>
      </c>
      <c r="I35" s="266" t="s">
        <v>1031</v>
      </c>
      <c r="J35" s="265">
        <v>1</v>
      </c>
      <c r="K35" s="288">
        <v>45931</v>
      </c>
      <c r="L35" s="288">
        <v>46203</v>
      </c>
      <c r="M35" s="269">
        <f t="shared" si="0"/>
        <v>38.857142857142854</v>
      </c>
      <c r="N35" s="270">
        <v>0</v>
      </c>
      <c r="O35" s="266" t="s">
        <v>1032</v>
      </c>
      <c r="P35" s="277">
        <f t="shared" si="1"/>
        <v>0</v>
      </c>
      <c r="Q35" s="278" t="str" cm="1">
        <f t="array" aca="1" ref="Q35" ca="1">IF(ISNUMBER(P35),IF(P35=100%,"CUMPLIDA",IF(AND(ISNUMBER(L35),ISNUMBER(INDIRECT("FECHA_"&amp;$B35,1))), IF(L35&lt;=INDIRECT("FECHA_"&amp;$B35,1),"INCUMPLIDA","PROCESO"), "VERIFICAR FECHA")),"SIN VALOR AVANCE")</f>
        <v>PROCESO</v>
      </c>
    </row>
    <row r="36" spans="1:17" ht="105" customHeight="1">
      <c r="A36" s="271" t="s">
        <v>20</v>
      </c>
      <c r="B36" s="272" t="s">
        <v>16</v>
      </c>
      <c r="C36" s="545" t="s">
        <v>1033</v>
      </c>
      <c r="D36" s="545" t="s">
        <v>1022</v>
      </c>
      <c r="E36" s="534" t="s">
        <v>1034</v>
      </c>
      <c r="F36" s="560" t="s">
        <v>1035</v>
      </c>
      <c r="G36" s="301" t="s">
        <v>1036</v>
      </c>
      <c r="H36" s="287" t="s">
        <v>1037</v>
      </c>
      <c r="I36" s="266" t="s">
        <v>1038</v>
      </c>
      <c r="J36" s="265">
        <v>1</v>
      </c>
      <c r="K36" s="288">
        <v>45901</v>
      </c>
      <c r="L36" s="288">
        <v>45961</v>
      </c>
      <c r="M36" s="269">
        <f t="shared" si="0"/>
        <v>8.5714285714285712</v>
      </c>
      <c r="N36" s="270">
        <v>0</v>
      </c>
      <c r="O36" s="266" t="s">
        <v>1039</v>
      </c>
      <c r="P36" s="277">
        <f t="shared" si="1"/>
        <v>0</v>
      </c>
      <c r="Q36" s="278" t="str" cm="1">
        <f t="array" aca="1" ref="Q36" ca="1">IF(ISNUMBER(P36),IF(P36=100%,"CUMPLIDA",IF(AND(ISNUMBER(L36),ISNUMBER(INDIRECT("FECHA_"&amp;$B36,1))), IF(L36&lt;=INDIRECT("FECHA_"&amp;$B36,1),"INCUMPLIDA","PROCESO"), "VERIFICAR FECHA")),"SIN VALOR AVANCE")</f>
        <v>PROCESO</v>
      </c>
    </row>
    <row r="37" spans="1:17" ht="75.75">
      <c r="A37" s="271" t="s">
        <v>20</v>
      </c>
      <c r="B37" s="272" t="s">
        <v>16</v>
      </c>
      <c r="C37" s="545"/>
      <c r="D37" s="545"/>
      <c r="E37" s="534"/>
      <c r="F37" s="560"/>
      <c r="G37" s="561" t="s">
        <v>1040</v>
      </c>
      <c r="H37" s="287" t="s">
        <v>1041</v>
      </c>
      <c r="I37" s="266" t="s">
        <v>1042</v>
      </c>
      <c r="J37" s="265">
        <v>1</v>
      </c>
      <c r="K37" s="288">
        <v>45901</v>
      </c>
      <c r="L37" s="288">
        <v>45961</v>
      </c>
      <c r="M37" s="269">
        <f t="shared" si="0"/>
        <v>8.5714285714285712</v>
      </c>
      <c r="N37" s="270">
        <v>0</v>
      </c>
      <c r="O37" s="266" t="s">
        <v>1043</v>
      </c>
      <c r="P37" s="277">
        <f t="shared" si="1"/>
        <v>0</v>
      </c>
      <c r="Q37" s="278" t="str" cm="1">
        <f t="array" aca="1" ref="Q37" ca="1">IF(ISNUMBER(P37),IF(P37=100%,"CUMPLIDA",IF(AND(ISNUMBER(L37),ISNUMBER(INDIRECT("FECHA_"&amp;$B37,1))), IF(L37&lt;=INDIRECT("FECHA_"&amp;$B37,1),"INCUMPLIDA","PROCESO"), "VERIFICAR FECHA")),"SIN VALOR AVANCE")</f>
        <v>PROCESO</v>
      </c>
    </row>
    <row r="38" spans="1:17" ht="75.75">
      <c r="A38" s="271" t="s">
        <v>20</v>
      </c>
      <c r="B38" s="272" t="s">
        <v>16</v>
      </c>
      <c r="C38" s="545"/>
      <c r="D38" s="545"/>
      <c r="E38" s="534"/>
      <c r="F38" s="560"/>
      <c r="G38" s="561"/>
      <c r="H38" s="285" t="s">
        <v>1044</v>
      </c>
      <c r="I38" s="266" t="s">
        <v>1045</v>
      </c>
      <c r="J38" s="265">
        <v>1</v>
      </c>
      <c r="K38" s="288">
        <v>45962</v>
      </c>
      <c r="L38" s="288">
        <v>46022</v>
      </c>
      <c r="M38" s="269">
        <f t="shared" si="0"/>
        <v>8.5714285714285712</v>
      </c>
      <c r="N38" s="270">
        <v>0</v>
      </c>
      <c r="O38" s="266" t="s">
        <v>1043</v>
      </c>
      <c r="P38" s="277">
        <f t="shared" si="1"/>
        <v>0</v>
      </c>
      <c r="Q38" s="278" t="str" cm="1">
        <f t="array" aca="1" ref="Q38" ca="1">IF(ISNUMBER(P38),IF(P38=100%,"CUMPLIDA",IF(AND(ISNUMBER(L38),ISNUMBER(INDIRECT("FECHA_"&amp;$B38,1))), IF(L38&lt;=INDIRECT("FECHA_"&amp;$B38,1),"INCUMPLIDA","PROCESO"), "VERIFICAR FECHA")),"SIN VALOR AVANCE")</f>
        <v>PROCESO</v>
      </c>
    </row>
    <row r="39" spans="1:17" ht="75.75">
      <c r="A39" s="271" t="s">
        <v>20</v>
      </c>
      <c r="B39" s="272" t="s">
        <v>16</v>
      </c>
      <c r="C39" s="545"/>
      <c r="D39" s="545"/>
      <c r="E39" s="534"/>
      <c r="F39" s="560"/>
      <c r="G39" s="561"/>
      <c r="H39" s="285" t="s">
        <v>1046</v>
      </c>
      <c r="I39" s="266" t="s">
        <v>1047</v>
      </c>
      <c r="J39" s="265">
        <v>1</v>
      </c>
      <c r="K39" s="288">
        <v>45962</v>
      </c>
      <c r="L39" s="288">
        <v>46022</v>
      </c>
      <c r="M39" s="269">
        <f t="shared" si="0"/>
        <v>8.5714285714285712</v>
      </c>
      <c r="N39" s="270">
        <v>0</v>
      </c>
      <c r="O39" s="266" t="s">
        <v>1043</v>
      </c>
      <c r="P39" s="277">
        <f t="shared" si="1"/>
        <v>0</v>
      </c>
      <c r="Q39" s="278" t="str" cm="1">
        <f t="array" aca="1" ref="Q39" ca="1">IF(ISNUMBER(P39),IF(P39=100%,"CUMPLIDA",IF(AND(ISNUMBER(L39),ISNUMBER(INDIRECT("FECHA_"&amp;$B39,1))), IF(L39&lt;=INDIRECT("FECHA_"&amp;$B39,1),"INCUMPLIDA","PROCESO"), "VERIFICAR FECHA")),"SIN VALOR AVANCE")</f>
        <v>PROCESO</v>
      </c>
    </row>
    <row r="40" spans="1:17" ht="75.75">
      <c r="A40" s="271" t="s">
        <v>20</v>
      </c>
      <c r="B40" s="272" t="s">
        <v>16</v>
      </c>
      <c r="C40" s="545"/>
      <c r="D40" s="545"/>
      <c r="E40" s="534"/>
      <c r="F40" s="560"/>
      <c r="G40" s="561"/>
      <c r="H40" s="266" t="s">
        <v>1048</v>
      </c>
      <c r="I40" s="266" t="s">
        <v>1049</v>
      </c>
      <c r="J40" s="265">
        <v>1</v>
      </c>
      <c r="K40" s="288">
        <v>46023</v>
      </c>
      <c r="L40" s="288">
        <v>46081</v>
      </c>
      <c r="M40" s="269">
        <f t="shared" si="0"/>
        <v>8.2857142857142865</v>
      </c>
      <c r="N40" s="270">
        <v>0</v>
      </c>
      <c r="O40" s="266" t="s">
        <v>1043</v>
      </c>
      <c r="P40" s="277">
        <f t="shared" si="1"/>
        <v>0</v>
      </c>
      <c r="Q40" s="278" t="str" cm="1">
        <f t="array" aca="1" ref="Q40" ca="1">IF(ISNUMBER(P40),IF(P40=100%,"CUMPLIDA",IF(AND(ISNUMBER(L40),ISNUMBER(INDIRECT("FECHA_"&amp;$B40,1))), IF(L40&lt;=INDIRECT("FECHA_"&amp;$B40,1),"INCUMPLIDA","PROCESO"), "VERIFICAR FECHA")),"SIN VALOR AVANCE")</f>
        <v>PROCESO</v>
      </c>
    </row>
    <row r="41" spans="1:17" ht="165">
      <c r="A41" s="271" t="s">
        <v>20</v>
      </c>
      <c r="B41" s="272" t="s">
        <v>16</v>
      </c>
      <c r="C41" s="545"/>
      <c r="D41" s="545"/>
      <c r="E41" s="534"/>
      <c r="F41" s="560"/>
      <c r="G41" s="274" t="s">
        <v>1050</v>
      </c>
      <c r="H41" s="266" t="s">
        <v>1051</v>
      </c>
      <c r="I41" s="266" t="s">
        <v>206</v>
      </c>
      <c r="J41" s="265">
        <v>1</v>
      </c>
      <c r="K41" s="288">
        <v>45931</v>
      </c>
      <c r="L41" s="288">
        <v>46142</v>
      </c>
      <c r="M41" s="269">
        <f t="shared" si="0"/>
        <v>30.142857142857142</v>
      </c>
      <c r="N41" s="270">
        <v>0</v>
      </c>
      <c r="O41" s="266" t="s">
        <v>1052</v>
      </c>
      <c r="P41" s="277">
        <f t="shared" si="1"/>
        <v>0</v>
      </c>
      <c r="Q41" s="278" t="str" cm="1">
        <f t="array" aca="1" ref="Q41" ca="1">IF(ISNUMBER(P41),IF(P41=100%,"CUMPLIDA",IF(AND(ISNUMBER(L41),ISNUMBER(INDIRECT("FECHA_"&amp;$B41,1))), IF(L41&lt;=INDIRECT("FECHA_"&amp;$B41,1),"INCUMPLIDA","PROCESO"), "VERIFICAR FECHA")),"SIN VALOR AVANCE")</f>
        <v>PROCESO</v>
      </c>
    </row>
    <row r="42" spans="1:17" ht="75.75">
      <c r="A42" s="271" t="s">
        <v>20</v>
      </c>
      <c r="B42" s="272" t="s">
        <v>16</v>
      </c>
      <c r="C42" s="545"/>
      <c r="D42" s="545"/>
      <c r="E42" s="534"/>
      <c r="F42" s="560"/>
      <c r="G42" s="274" t="s">
        <v>1053</v>
      </c>
      <c r="H42" s="285" t="s">
        <v>1054</v>
      </c>
      <c r="I42" s="266" t="s">
        <v>1055</v>
      </c>
      <c r="J42" s="265">
        <v>1</v>
      </c>
      <c r="K42" s="288">
        <v>45931</v>
      </c>
      <c r="L42" s="288">
        <v>46022</v>
      </c>
      <c r="M42" s="269">
        <f t="shared" si="0"/>
        <v>13</v>
      </c>
      <c r="N42" s="270">
        <v>0</v>
      </c>
      <c r="O42" s="266" t="s">
        <v>1056</v>
      </c>
      <c r="P42" s="277">
        <f t="shared" si="1"/>
        <v>0</v>
      </c>
      <c r="Q42" s="278" t="str" cm="1">
        <f t="array" aca="1" ref="Q42" ca="1">IF(ISNUMBER(P42),IF(P42=100%,"CUMPLIDA",IF(AND(ISNUMBER(L42),ISNUMBER(INDIRECT("FECHA_"&amp;$B42,1))), IF(L42&lt;=INDIRECT("FECHA_"&amp;$B42,1),"INCUMPLIDA","PROCESO"), "VERIFICAR FECHA")),"SIN VALOR AVANCE")</f>
        <v>PROCESO</v>
      </c>
    </row>
    <row r="43" spans="1:17" ht="135">
      <c r="A43" s="271" t="s">
        <v>20</v>
      </c>
      <c r="B43" s="272" t="s">
        <v>16</v>
      </c>
      <c r="C43" s="545"/>
      <c r="D43" s="545"/>
      <c r="E43" s="534"/>
      <c r="F43" s="560"/>
      <c r="G43" s="314" t="s">
        <v>1057</v>
      </c>
      <c r="H43" s="285" t="s">
        <v>1058</v>
      </c>
      <c r="I43" s="266" t="s">
        <v>206</v>
      </c>
      <c r="J43" s="265">
        <v>1</v>
      </c>
      <c r="K43" s="288">
        <v>45931</v>
      </c>
      <c r="L43" s="288">
        <v>46142</v>
      </c>
      <c r="M43" s="269">
        <f t="shared" si="0"/>
        <v>30.142857142857142</v>
      </c>
      <c r="N43" s="270">
        <v>0</v>
      </c>
      <c r="O43" s="266" t="s">
        <v>1043</v>
      </c>
      <c r="P43" s="277">
        <f t="shared" si="1"/>
        <v>0</v>
      </c>
      <c r="Q43" s="278" t="str" cm="1">
        <f t="array" aca="1" ref="Q43" ca="1">IF(ISNUMBER(P43),IF(P43=100%,"CUMPLIDA",IF(AND(ISNUMBER(L43),ISNUMBER(INDIRECT("FECHA_"&amp;$B43,1))), IF(L43&lt;=INDIRECT("FECHA_"&amp;$B43,1),"INCUMPLIDA","PROCESO"), "VERIFICAR FECHA")),"SIN VALOR AVANCE")</f>
        <v>PROCESO</v>
      </c>
    </row>
    <row r="44" spans="1:17" ht="150">
      <c r="A44" s="271" t="s">
        <v>20</v>
      </c>
      <c r="B44" s="272" t="s">
        <v>16</v>
      </c>
      <c r="C44" s="545"/>
      <c r="D44" s="545"/>
      <c r="E44" s="534"/>
      <c r="F44" s="560"/>
      <c r="G44" s="274" t="s">
        <v>1059</v>
      </c>
      <c r="H44" s="266" t="s">
        <v>1060</v>
      </c>
      <c r="I44" s="266" t="s">
        <v>1061</v>
      </c>
      <c r="J44" s="265">
        <v>2</v>
      </c>
      <c r="K44" s="289">
        <v>45901</v>
      </c>
      <c r="L44" s="289">
        <v>46111</v>
      </c>
      <c r="M44" s="269">
        <f t="shared" si="0"/>
        <v>30</v>
      </c>
      <c r="N44" s="270">
        <v>0</v>
      </c>
      <c r="O44" s="266" t="s">
        <v>1062</v>
      </c>
      <c r="P44" s="277">
        <f t="shared" si="1"/>
        <v>0</v>
      </c>
      <c r="Q44" s="278" t="str" cm="1">
        <f t="array" aca="1" ref="Q44" ca="1">IF(ISNUMBER(P44),IF(P44=100%,"CUMPLIDA",IF(AND(ISNUMBER(L44),ISNUMBER(INDIRECT("FECHA_"&amp;$B44,1))), IF(L44&lt;=INDIRECT("FECHA_"&amp;$B44,1),"INCUMPLIDA","PROCESO"), "VERIFICAR FECHA")),"SIN VALOR AVANCE")</f>
        <v>PROCESO</v>
      </c>
    </row>
    <row r="45" spans="1:17" ht="180">
      <c r="A45" s="271" t="s">
        <v>20</v>
      </c>
      <c r="B45" s="272" t="s">
        <v>16</v>
      </c>
      <c r="C45" s="545"/>
      <c r="D45" s="545"/>
      <c r="E45" s="534"/>
      <c r="F45" s="560"/>
      <c r="G45" s="301" t="s">
        <v>1063</v>
      </c>
      <c r="H45" s="287" t="s">
        <v>1064</v>
      </c>
      <c r="I45" s="266" t="s">
        <v>1027</v>
      </c>
      <c r="J45" s="265">
        <v>1</v>
      </c>
      <c r="K45" s="288">
        <v>45881</v>
      </c>
      <c r="L45" s="288">
        <v>46081</v>
      </c>
      <c r="M45" s="269">
        <f t="shared" si="0"/>
        <v>28.571428571428573</v>
      </c>
      <c r="N45" s="270">
        <v>0</v>
      </c>
      <c r="O45" s="266" t="s">
        <v>1065</v>
      </c>
      <c r="P45" s="277">
        <f t="shared" si="1"/>
        <v>0</v>
      </c>
      <c r="Q45" s="278" t="str" cm="1">
        <f t="array" aca="1" ref="Q45" ca="1">IF(ISNUMBER(P45),IF(P45=100%,"CUMPLIDA",IF(AND(ISNUMBER(L45),ISNUMBER(INDIRECT("FECHA_"&amp;$B45,1))), IF(L45&lt;=INDIRECT("FECHA_"&amp;$B45,1),"INCUMPLIDA","PROCESO"), "VERIFICAR FECHA")),"SIN VALOR AVANCE")</f>
        <v>PROCESO</v>
      </c>
    </row>
    <row r="46" spans="1:17" ht="270">
      <c r="A46" s="271" t="s">
        <v>20</v>
      </c>
      <c r="B46" s="272" t="s">
        <v>16</v>
      </c>
      <c r="C46" s="545"/>
      <c r="D46" s="545"/>
      <c r="E46" s="534"/>
      <c r="F46" s="560"/>
      <c r="G46" s="274" t="s">
        <v>1066</v>
      </c>
      <c r="H46" s="285" t="s">
        <v>1067</v>
      </c>
      <c r="I46" s="266" t="s">
        <v>1068</v>
      </c>
      <c r="J46" s="265">
        <v>1</v>
      </c>
      <c r="K46" s="289">
        <v>45901</v>
      </c>
      <c r="L46" s="289">
        <v>45991</v>
      </c>
      <c r="M46" s="269">
        <f>(L46-K46)/7</f>
        <v>12.857142857142858</v>
      </c>
      <c r="N46" s="270">
        <v>0</v>
      </c>
      <c r="O46" s="266" t="s">
        <v>1069</v>
      </c>
      <c r="P46" s="277">
        <f t="shared" si="1"/>
        <v>0</v>
      </c>
      <c r="Q46" s="278" t="str" cm="1">
        <f t="array" aca="1" ref="Q46" ca="1">IF(ISNUMBER(P46),IF(P46=100%,"CUMPLIDA",IF(AND(ISNUMBER(L46),ISNUMBER(INDIRECT("FECHA_"&amp;$B46,1))), IF(L46&lt;=INDIRECT("FECHA_"&amp;$B46,1),"INCUMPLIDA","PROCESO"), "VERIFICAR FECHA")),"SIN VALOR AVANCE")</f>
        <v>PROCESO</v>
      </c>
    </row>
    <row r="47" spans="1:17" ht="240">
      <c r="A47" s="271" t="s">
        <v>20</v>
      </c>
      <c r="B47" s="272" t="s">
        <v>16</v>
      </c>
      <c r="C47" s="545"/>
      <c r="D47" s="545"/>
      <c r="E47" s="534"/>
      <c r="F47" s="560"/>
      <c r="G47" s="314" t="s">
        <v>1070</v>
      </c>
      <c r="H47" s="285" t="s">
        <v>1071</v>
      </c>
      <c r="I47" s="266" t="s">
        <v>187</v>
      </c>
      <c r="J47" s="265">
        <v>1</v>
      </c>
      <c r="K47" s="289">
        <v>45901</v>
      </c>
      <c r="L47" s="289">
        <v>46264</v>
      </c>
      <c r="M47" s="269">
        <f>(L47-K47)/7</f>
        <v>51.857142857142854</v>
      </c>
      <c r="N47" s="270">
        <v>0</v>
      </c>
      <c r="O47" s="266" t="s">
        <v>1072</v>
      </c>
      <c r="P47" s="277">
        <f t="shared" si="1"/>
        <v>0</v>
      </c>
      <c r="Q47" s="278" t="str" cm="1">
        <f t="array" aca="1" ref="Q47" ca="1">IF(ISNUMBER(P47),IF(P47=100%,"CUMPLIDA",IF(AND(ISNUMBER(L47),ISNUMBER(INDIRECT("FECHA_"&amp;$B47,1))), IF(L47&lt;=INDIRECT("FECHA_"&amp;$B47,1),"INCUMPLIDA","PROCESO"), "VERIFICAR FECHA")),"SIN VALOR AVANCE")</f>
        <v>PROCESO</v>
      </c>
    </row>
    <row r="48" spans="1:17" ht="150" customHeight="1">
      <c r="A48" s="271" t="s">
        <v>20</v>
      </c>
      <c r="B48" s="272" t="s">
        <v>16</v>
      </c>
      <c r="C48" s="545" t="s">
        <v>1073</v>
      </c>
      <c r="D48" s="545" t="s">
        <v>1022</v>
      </c>
      <c r="E48" s="534" t="s">
        <v>1074</v>
      </c>
      <c r="F48" s="560" t="s">
        <v>1075</v>
      </c>
      <c r="G48" s="274" t="s">
        <v>1076</v>
      </c>
      <c r="H48" s="266" t="s">
        <v>1077</v>
      </c>
      <c r="I48" s="266" t="s">
        <v>1078</v>
      </c>
      <c r="J48" s="265">
        <v>2</v>
      </c>
      <c r="K48" s="289">
        <v>45901</v>
      </c>
      <c r="L48" s="289">
        <v>46111</v>
      </c>
      <c r="M48" s="269">
        <f t="shared" ref="M48:M51" si="2">(L48-K48)/7</f>
        <v>30</v>
      </c>
      <c r="N48" s="270">
        <v>0</v>
      </c>
      <c r="O48" s="266" t="s">
        <v>1079</v>
      </c>
      <c r="P48" s="277">
        <f t="shared" si="1"/>
        <v>0</v>
      </c>
      <c r="Q48" s="278" t="str" cm="1">
        <f t="array" aca="1" ref="Q48" ca="1">IF(ISNUMBER(P48),IF(P48=100%,"CUMPLIDA",IF(AND(ISNUMBER(L48),ISNUMBER(INDIRECT("FECHA_"&amp;$B48,1))), IF(L48&lt;=INDIRECT("FECHA_"&amp;$B48,1),"INCUMPLIDA","PROCESO"), "VERIFICAR FECHA")),"SIN VALOR AVANCE")</f>
        <v>PROCESO</v>
      </c>
    </row>
    <row r="49" spans="1:17" ht="105">
      <c r="A49" s="271" t="s">
        <v>20</v>
      </c>
      <c r="B49" s="272" t="s">
        <v>16</v>
      </c>
      <c r="C49" s="545"/>
      <c r="D49" s="545"/>
      <c r="E49" s="534"/>
      <c r="F49" s="560"/>
      <c r="G49" s="301" t="s">
        <v>1029</v>
      </c>
      <c r="H49" s="287" t="s">
        <v>1030</v>
      </c>
      <c r="I49" s="266" t="s">
        <v>1031</v>
      </c>
      <c r="J49" s="265">
        <v>1</v>
      </c>
      <c r="K49" s="288">
        <v>45931</v>
      </c>
      <c r="L49" s="288">
        <v>46203</v>
      </c>
      <c r="M49" s="269">
        <f t="shared" si="2"/>
        <v>38.857142857142854</v>
      </c>
      <c r="N49" s="270">
        <v>0</v>
      </c>
      <c r="O49" s="266" t="s">
        <v>1080</v>
      </c>
      <c r="P49" s="277">
        <f t="shared" si="1"/>
        <v>0</v>
      </c>
      <c r="Q49" s="278" t="str" cm="1">
        <f t="array" aca="1" ref="Q49" ca="1">IF(ISNUMBER(P49),IF(P49=100%,"CUMPLIDA",IF(AND(ISNUMBER(L49),ISNUMBER(INDIRECT("FECHA_"&amp;$B49,1))), IF(L49&lt;=INDIRECT("FECHA_"&amp;$B49,1),"INCUMPLIDA","PROCESO"), "VERIFICAR FECHA")),"SIN VALOR AVANCE")</f>
        <v>PROCESO</v>
      </c>
    </row>
    <row r="50" spans="1:17" ht="150" customHeight="1">
      <c r="A50" s="271" t="s">
        <v>20</v>
      </c>
      <c r="B50" s="272" t="s">
        <v>16</v>
      </c>
      <c r="C50" s="545" t="s">
        <v>1081</v>
      </c>
      <c r="D50" s="545" t="s">
        <v>1022</v>
      </c>
      <c r="E50" s="534" t="s">
        <v>1082</v>
      </c>
      <c r="F50" s="560" t="s">
        <v>1083</v>
      </c>
      <c r="G50" s="274" t="s">
        <v>1084</v>
      </c>
      <c r="H50" s="266" t="s">
        <v>1085</v>
      </c>
      <c r="I50" s="318" t="s">
        <v>1086</v>
      </c>
      <c r="J50" s="265">
        <v>3</v>
      </c>
      <c r="K50" s="289">
        <v>45901</v>
      </c>
      <c r="L50" s="289">
        <v>46203</v>
      </c>
      <c r="M50" s="269">
        <f t="shared" si="2"/>
        <v>43.142857142857146</v>
      </c>
      <c r="N50" s="270">
        <v>0</v>
      </c>
      <c r="O50" s="266" t="s">
        <v>1087</v>
      </c>
      <c r="P50" s="277">
        <f t="shared" si="1"/>
        <v>0</v>
      </c>
      <c r="Q50" s="278" t="str" cm="1">
        <f t="array" aca="1" ref="Q50" ca="1">IF(ISNUMBER(P50),IF(P50=100%,"CUMPLIDA",IF(AND(ISNUMBER(L50),ISNUMBER(INDIRECT("FECHA_"&amp;$B50,1))), IF(L50&lt;=INDIRECT("FECHA_"&amp;$B50,1),"INCUMPLIDA","PROCESO"), "VERIFICAR FECHA")),"SIN VALOR AVANCE")</f>
        <v>PROCESO</v>
      </c>
    </row>
    <row r="51" spans="1:17" ht="90">
      <c r="A51" s="271" t="s">
        <v>20</v>
      </c>
      <c r="B51" s="272" t="s">
        <v>16</v>
      </c>
      <c r="C51" s="545"/>
      <c r="D51" s="545"/>
      <c r="E51" s="534"/>
      <c r="F51" s="560"/>
      <c r="G51" s="274" t="s">
        <v>1088</v>
      </c>
      <c r="H51" s="266" t="s">
        <v>1089</v>
      </c>
      <c r="I51" s="318" t="s">
        <v>1090</v>
      </c>
      <c r="J51" s="265">
        <v>9</v>
      </c>
      <c r="K51" s="289">
        <v>45931</v>
      </c>
      <c r="L51" s="289">
        <v>46203</v>
      </c>
      <c r="M51" s="269">
        <f t="shared" si="2"/>
        <v>38.857142857142854</v>
      </c>
      <c r="N51" s="270">
        <v>0</v>
      </c>
      <c r="O51" s="266" t="s">
        <v>1091</v>
      </c>
      <c r="P51" s="277">
        <f t="shared" si="1"/>
        <v>0</v>
      </c>
      <c r="Q51" s="278" t="str" cm="1">
        <f t="array" aca="1" ref="Q51" ca="1">IF(ISNUMBER(P51),IF(P51=100%,"CUMPLIDA",IF(AND(ISNUMBER(L51),ISNUMBER(INDIRECT("FECHA_"&amp;$B51,1))), IF(L51&lt;=INDIRECT("FECHA_"&amp;$B51,1),"INCUMPLIDA","PROCESO"), "VERIFICAR FECHA")),"SIN VALOR AVANCE")</f>
        <v>PROCESO</v>
      </c>
    </row>
    <row r="52" spans="1:17" ht="180" customHeight="1">
      <c r="A52" s="271" t="s">
        <v>20</v>
      </c>
      <c r="B52" s="272" t="s">
        <v>16</v>
      </c>
      <c r="C52" s="545" t="s">
        <v>1092</v>
      </c>
      <c r="D52" s="545" t="s">
        <v>1022</v>
      </c>
      <c r="E52" s="534" t="s">
        <v>1093</v>
      </c>
      <c r="F52" s="560" t="s">
        <v>1094</v>
      </c>
      <c r="G52" s="301" t="s">
        <v>1063</v>
      </c>
      <c r="H52" s="287" t="s">
        <v>1064</v>
      </c>
      <c r="I52" s="266" t="s">
        <v>1027</v>
      </c>
      <c r="J52" s="265">
        <v>1</v>
      </c>
      <c r="K52" s="288">
        <v>45881</v>
      </c>
      <c r="L52" s="288">
        <v>46081</v>
      </c>
      <c r="M52" s="269">
        <f>(L52-K52)/7</f>
        <v>28.571428571428573</v>
      </c>
      <c r="N52" s="270">
        <v>0</v>
      </c>
      <c r="O52" s="266" t="s">
        <v>1095</v>
      </c>
      <c r="P52" s="277">
        <f t="shared" si="1"/>
        <v>0</v>
      </c>
      <c r="Q52" s="278" t="str" cm="1">
        <f t="array" aca="1" ref="Q52" ca="1">IF(ISNUMBER(P52),IF(P52=100%,"CUMPLIDA",IF(AND(ISNUMBER(L52),ISNUMBER(INDIRECT("FECHA_"&amp;$B52,1))), IF(L52&lt;=INDIRECT("FECHA_"&amp;$B52,1),"INCUMPLIDA","PROCESO"), "VERIFICAR FECHA")),"SIN VALOR AVANCE")</f>
        <v>PROCESO</v>
      </c>
    </row>
    <row r="53" spans="1:17" ht="150">
      <c r="A53" s="271" t="s">
        <v>20</v>
      </c>
      <c r="B53" s="272" t="s">
        <v>16</v>
      </c>
      <c r="C53" s="545"/>
      <c r="D53" s="545"/>
      <c r="E53" s="534"/>
      <c r="F53" s="560"/>
      <c r="G53" s="274" t="s">
        <v>1096</v>
      </c>
      <c r="H53" s="290" t="s">
        <v>1097</v>
      </c>
      <c r="I53" s="266" t="s">
        <v>1047</v>
      </c>
      <c r="J53" s="265">
        <v>1</v>
      </c>
      <c r="K53" s="288">
        <v>45931</v>
      </c>
      <c r="L53" s="288">
        <v>46142</v>
      </c>
      <c r="M53" s="269">
        <f t="shared" ref="M53" si="3">(L53-K53)/7</f>
        <v>30.142857142857142</v>
      </c>
      <c r="N53" s="270">
        <v>0</v>
      </c>
      <c r="O53" s="266" t="s">
        <v>1043</v>
      </c>
      <c r="P53" s="277">
        <f t="shared" si="1"/>
        <v>0</v>
      </c>
      <c r="Q53" s="278" t="str" cm="1">
        <f t="array" aca="1" ref="Q53" ca="1">IF(ISNUMBER(P53),IF(P53=100%,"CUMPLIDA",IF(AND(ISNUMBER(L53),ISNUMBER(INDIRECT("FECHA_"&amp;$B53,1))), IF(L53&lt;=INDIRECT("FECHA_"&amp;$B53,1),"INCUMPLIDA","PROCESO"), "VERIFICAR FECHA")),"SIN VALOR AVANCE")</f>
        <v>PROCESO</v>
      </c>
    </row>
    <row r="54" spans="1:17" ht="135.75">
      <c r="A54" s="271" t="s">
        <v>20</v>
      </c>
      <c r="B54" s="272" t="s">
        <v>16</v>
      </c>
      <c r="C54" s="545"/>
      <c r="D54" s="545"/>
      <c r="E54" s="534"/>
      <c r="F54" s="560"/>
      <c r="G54" s="274" t="s">
        <v>1098</v>
      </c>
      <c r="H54" s="290" t="s">
        <v>1099</v>
      </c>
      <c r="I54" s="266" t="s">
        <v>1100</v>
      </c>
      <c r="J54" s="265">
        <v>1</v>
      </c>
      <c r="K54" s="288">
        <v>45901</v>
      </c>
      <c r="L54" s="288">
        <v>46022</v>
      </c>
      <c r="M54" s="269">
        <f>(L54-K54)/7</f>
        <v>17.285714285714285</v>
      </c>
      <c r="N54" s="270">
        <v>0</v>
      </c>
      <c r="O54" s="266" t="s">
        <v>1101</v>
      </c>
      <c r="P54" s="277">
        <f t="shared" si="1"/>
        <v>0</v>
      </c>
      <c r="Q54" s="278" t="str" cm="1">
        <f t="array" aca="1" ref="Q54" ca="1">IF(ISNUMBER(P54),IF(P54=100%,"CUMPLIDA",IF(AND(ISNUMBER(L54),ISNUMBER(INDIRECT("FECHA_"&amp;$B54,1))), IF(L54&lt;=INDIRECT("FECHA_"&amp;$B54,1),"INCUMPLIDA","PROCESO"), "VERIFICAR FECHA")),"SIN VALOR AVANCE")</f>
        <v>PROCESO</v>
      </c>
    </row>
    <row r="55" spans="1:17" ht="105" customHeight="1">
      <c r="A55" s="271" t="s">
        <v>20</v>
      </c>
      <c r="B55" s="272" t="s">
        <v>16</v>
      </c>
      <c r="C55" s="545" t="s">
        <v>1102</v>
      </c>
      <c r="D55" s="545" t="s">
        <v>1022</v>
      </c>
      <c r="E55" s="534" t="s">
        <v>1103</v>
      </c>
      <c r="F55" s="560" t="s">
        <v>1104</v>
      </c>
      <c r="G55" s="274" t="s">
        <v>1105</v>
      </c>
      <c r="H55" s="266" t="s">
        <v>1106</v>
      </c>
      <c r="I55" s="318" t="s">
        <v>1107</v>
      </c>
      <c r="J55" s="440">
        <v>6</v>
      </c>
      <c r="K55" s="289">
        <v>45884</v>
      </c>
      <c r="L55" s="289">
        <v>46053</v>
      </c>
      <c r="M55" s="269">
        <f t="shared" ref="M55:M72" si="4">(L55-K55)/7</f>
        <v>24.142857142857142</v>
      </c>
      <c r="N55" s="270">
        <v>0</v>
      </c>
      <c r="O55" s="266" t="s">
        <v>1108</v>
      </c>
      <c r="P55" s="277">
        <f t="shared" si="1"/>
        <v>0</v>
      </c>
      <c r="Q55" s="278" t="str" cm="1">
        <f t="array" aca="1" ref="Q55" ca="1">IF(ISNUMBER(P55),IF(P55=100%,"CUMPLIDA",IF(AND(ISNUMBER(L55),ISNUMBER(INDIRECT("FECHA_"&amp;$B55,1))), IF(L55&lt;=INDIRECT("FECHA_"&amp;$B55,1),"INCUMPLIDA","PROCESO"), "VERIFICAR FECHA")),"SIN VALOR AVANCE")</f>
        <v>PROCESO</v>
      </c>
    </row>
    <row r="56" spans="1:17" ht="120">
      <c r="A56" s="271" t="s">
        <v>20</v>
      </c>
      <c r="B56" s="272" t="s">
        <v>16</v>
      </c>
      <c r="C56" s="545"/>
      <c r="D56" s="545"/>
      <c r="E56" s="534"/>
      <c r="F56" s="560"/>
      <c r="G56" s="274" t="s">
        <v>1109</v>
      </c>
      <c r="H56" s="266" t="s">
        <v>1110</v>
      </c>
      <c r="I56" s="318" t="s">
        <v>1031</v>
      </c>
      <c r="J56" s="440">
        <v>1</v>
      </c>
      <c r="K56" s="289">
        <v>45931</v>
      </c>
      <c r="L56" s="289">
        <v>46112</v>
      </c>
      <c r="M56" s="269">
        <f t="shared" si="4"/>
        <v>25.857142857142858</v>
      </c>
      <c r="N56" s="270">
        <v>0</v>
      </c>
      <c r="O56" s="291" t="s">
        <v>1111</v>
      </c>
      <c r="P56" s="277">
        <f t="shared" si="1"/>
        <v>0</v>
      </c>
      <c r="Q56" s="278" t="str" cm="1">
        <f t="array" aca="1" ref="Q56" ca="1">IF(ISNUMBER(P56),IF(P56=100%,"CUMPLIDA",IF(AND(ISNUMBER(L56),ISNUMBER(INDIRECT("FECHA_"&amp;$B56,1))), IF(L56&lt;=INDIRECT("FECHA_"&amp;$B56,1),"INCUMPLIDA","PROCESO"), "VERIFICAR FECHA")),"SIN VALOR AVANCE")</f>
        <v>PROCESO</v>
      </c>
    </row>
    <row r="57" spans="1:17" ht="210">
      <c r="A57" s="271" t="s">
        <v>20</v>
      </c>
      <c r="B57" s="272" t="s">
        <v>16</v>
      </c>
      <c r="C57" s="545"/>
      <c r="D57" s="545"/>
      <c r="E57" s="534"/>
      <c r="F57" s="560"/>
      <c r="G57" s="274" t="s">
        <v>1112</v>
      </c>
      <c r="H57" s="266" t="s">
        <v>1113</v>
      </c>
      <c r="I57" s="266" t="s">
        <v>1031</v>
      </c>
      <c r="J57" s="265">
        <v>1</v>
      </c>
      <c r="K57" s="289">
        <v>45901</v>
      </c>
      <c r="L57" s="289">
        <v>46234</v>
      </c>
      <c r="M57" s="269">
        <f t="shared" si="4"/>
        <v>47.571428571428569</v>
      </c>
      <c r="N57" s="270">
        <v>0</v>
      </c>
      <c r="O57" s="266" t="s">
        <v>1114</v>
      </c>
      <c r="P57" s="277">
        <f t="shared" si="1"/>
        <v>0</v>
      </c>
      <c r="Q57" s="278" t="str" cm="1">
        <f t="array" aca="1" ref="Q57" ca="1">IF(ISNUMBER(P57),IF(P57=100%,"CUMPLIDA",IF(AND(ISNUMBER(L57),ISNUMBER(INDIRECT("FECHA_"&amp;$B57,1))), IF(L57&lt;=INDIRECT("FECHA_"&amp;$B57,1),"INCUMPLIDA","PROCESO"), "VERIFICAR FECHA")),"SIN VALOR AVANCE")</f>
        <v>PROCESO</v>
      </c>
    </row>
    <row r="58" spans="1:17" ht="105" customHeight="1">
      <c r="A58" s="271" t="s">
        <v>20</v>
      </c>
      <c r="B58" s="272" t="s">
        <v>16</v>
      </c>
      <c r="C58" s="545" t="s">
        <v>1115</v>
      </c>
      <c r="D58" s="545" t="s">
        <v>1022</v>
      </c>
      <c r="E58" s="534" t="s">
        <v>1116</v>
      </c>
      <c r="F58" s="560" t="s">
        <v>1117</v>
      </c>
      <c r="G58" s="340" t="s">
        <v>1118</v>
      </c>
      <c r="H58" s="292" t="s">
        <v>1119</v>
      </c>
      <c r="I58" s="342" t="s">
        <v>1120</v>
      </c>
      <c r="J58" s="265">
        <v>1</v>
      </c>
      <c r="K58" s="289">
        <v>45884</v>
      </c>
      <c r="L58" s="289">
        <v>46053</v>
      </c>
      <c r="M58" s="269">
        <f t="shared" si="4"/>
        <v>24.142857142857142</v>
      </c>
      <c r="N58" s="270">
        <v>0</v>
      </c>
      <c r="O58" s="266" t="s">
        <v>1108</v>
      </c>
      <c r="P58" s="277">
        <f t="shared" si="1"/>
        <v>0</v>
      </c>
      <c r="Q58" s="278" t="str" cm="1">
        <f t="array" aca="1" ref="Q58" ca="1">IF(ISNUMBER(P58),IF(P58=100%,"CUMPLIDA",IF(AND(ISNUMBER(L58),ISNUMBER(INDIRECT("FECHA_"&amp;$B58,1))), IF(L58&lt;=INDIRECT("FECHA_"&amp;$B58,1),"INCUMPLIDA","PROCESO"), "VERIFICAR FECHA")),"SIN VALOR AVANCE")</f>
        <v>PROCESO</v>
      </c>
    </row>
    <row r="59" spans="1:17" ht="180.75">
      <c r="A59" s="271" t="s">
        <v>20</v>
      </c>
      <c r="B59" s="272" t="s">
        <v>16</v>
      </c>
      <c r="C59" s="545"/>
      <c r="D59" s="545"/>
      <c r="E59" s="534"/>
      <c r="F59" s="560"/>
      <c r="G59" s="274" t="s">
        <v>1121</v>
      </c>
      <c r="H59" s="266" t="s">
        <v>1122</v>
      </c>
      <c r="I59" s="266" t="s">
        <v>1123</v>
      </c>
      <c r="J59" s="265">
        <v>1</v>
      </c>
      <c r="K59" s="289">
        <v>46054</v>
      </c>
      <c r="L59" s="289">
        <v>46081</v>
      </c>
      <c r="M59" s="269">
        <f t="shared" si="4"/>
        <v>3.8571428571428572</v>
      </c>
      <c r="N59" s="270">
        <v>0</v>
      </c>
      <c r="O59" s="266" t="s">
        <v>1124</v>
      </c>
      <c r="P59" s="277">
        <f t="shared" si="1"/>
        <v>0</v>
      </c>
      <c r="Q59" s="278" t="str" cm="1">
        <f t="array" aca="1" ref="Q59" ca="1">IF(ISNUMBER(P59),IF(P59=100%,"CUMPLIDA",IF(AND(ISNUMBER(L59),ISNUMBER(INDIRECT("FECHA_"&amp;$B59,1))), IF(L59&lt;=INDIRECT("FECHA_"&amp;$B59,1),"INCUMPLIDA","PROCESO"), "VERIFICAR FECHA")),"SIN VALOR AVANCE")</f>
        <v>PROCESO</v>
      </c>
    </row>
    <row r="60" spans="1:17" ht="135.75">
      <c r="A60" s="271" t="s">
        <v>20</v>
      </c>
      <c r="B60" s="272" t="s">
        <v>16</v>
      </c>
      <c r="C60" s="545"/>
      <c r="D60" s="545"/>
      <c r="E60" s="534"/>
      <c r="F60" s="560"/>
      <c r="G60" s="274" t="s">
        <v>1125</v>
      </c>
      <c r="H60" s="285" t="s">
        <v>1126</v>
      </c>
      <c r="I60" s="343" t="s">
        <v>1127</v>
      </c>
      <c r="J60" s="265">
        <v>1</v>
      </c>
      <c r="K60" s="289">
        <v>45901</v>
      </c>
      <c r="L60" s="289">
        <v>46022</v>
      </c>
      <c r="M60" s="269">
        <f t="shared" si="4"/>
        <v>17.285714285714285</v>
      </c>
      <c r="N60" s="270">
        <v>0</v>
      </c>
      <c r="O60" s="266" t="s">
        <v>1128</v>
      </c>
      <c r="P60" s="277">
        <f t="shared" si="1"/>
        <v>0</v>
      </c>
      <c r="Q60" s="278" t="str" cm="1">
        <f t="array" aca="1" ref="Q60" ca="1">IF(ISNUMBER(P60),IF(P60=100%,"CUMPLIDA",IF(AND(ISNUMBER(L60),ISNUMBER(INDIRECT("FECHA_"&amp;$B60,1))), IF(L60&lt;=INDIRECT("FECHA_"&amp;$B60,1),"INCUMPLIDA","PROCESO"), "VERIFICAR FECHA")),"SIN VALOR AVANCE")</f>
        <v>PROCESO</v>
      </c>
    </row>
    <row r="61" spans="1:17" ht="105.75">
      <c r="A61" s="271" t="s">
        <v>20</v>
      </c>
      <c r="B61" s="272" t="s">
        <v>16</v>
      </c>
      <c r="C61" s="545"/>
      <c r="D61" s="545"/>
      <c r="E61" s="534"/>
      <c r="F61" s="560"/>
      <c r="G61" s="274" t="s">
        <v>1129</v>
      </c>
      <c r="H61" s="266" t="s">
        <v>1130</v>
      </c>
      <c r="I61" s="266" t="s">
        <v>1131</v>
      </c>
      <c r="J61" s="265">
        <v>6</v>
      </c>
      <c r="K61" s="289">
        <v>45901</v>
      </c>
      <c r="L61" s="289">
        <v>46054</v>
      </c>
      <c r="M61" s="269">
        <f t="shared" si="4"/>
        <v>21.857142857142858</v>
      </c>
      <c r="N61" s="270">
        <v>0</v>
      </c>
      <c r="O61" s="266" t="s">
        <v>1132</v>
      </c>
      <c r="P61" s="277">
        <f t="shared" si="1"/>
        <v>0</v>
      </c>
      <c r="Q61" s="278" t="str" cm="1">
        <f t="array" aca="1" ref="Q61" ca="1">IF(ISNUMBER(P61),IF(P61=100%,"CUMPLIDA",IF(AND(ISNUMBER(L61),ISNUMBER(INDIRECT("FECHA_"&amp;$B61,1))), IF(L61&lt;=INDIRECT("FECHA_"&amp;$B61,1),"INCUMPLIDA","PROCESO"), "VERIFICAR FECHA")),"SIN VALOR AVANCE")</f>
        <v>PROCESO</v>
      </c>
    </row>
    <row r="62" spans="1:17" ht="105.75" customHeight="1">
      <c r="A62" s="271" t="s">
        <v>20</v>
      </c>
      <c r="B62" s="272" t="s">
        <v>16</v>
      </c>
      <c r="C62" s="545" t="s">
        <v>1133</v>
      </c>
      <c r="D62" s="545" t="s">
        <v>1022</v>
      </c>
      <c r="E62" s="534" t="s">
        <v>1134</v>
      </c>
      <c r="F62" s="560" t="s">
        <v>1135</v>
      </c>
      <c r="G62" s="301" t="s">
        <v>1136</v>
      </c>
      <c r="H62" s="287" t="s">
        <v>1137</v>
      </c>
      <c r="I62" s="266" t="s">
        <v>206</v>
      </c>
      <c r="J62" s="265">
        <v>1</v>
      </c>
      <c r="K62" s="288">
        <v>45901</v>
      </c>
      <c r="L62" s="288">
        <v>45961</v>
      </c>
      <c r="M62" s="269">
        <f t="shared" si="4"/>
        <v>8.5714285714285712</v>
      </c>
      <c r="N62" s="270">
        <v>0</v>
      </c>
      <c r="O62" s="266" t="s">
        <v>1095</v>
      </c>
      <c r="P62" s="277">
        <f t="shared" si="1"/>
        <v>0</v>
      </c>
      <c r="Q62" s="278" t="str" cm="1">
        <f t="array" aca="1" ref="Q62" ca="1">IF(ISNUMBER(P62),IF(P62=100%,"CUMPLIDA",IF(AND(ISNUMBER(L62),ISNUMBER(INDIRECT("FECHA_"&amp;$B62,1))), IF(L62&lt;=INDIRECT("FECHA_"&amp;$B62,1),"INCUMPLIDA","PROCESO"), "VERIFICAR FECHA")),"SIN VALOR AVANCE")</f>
        <v>PROCESO</v>
      </c>
    </row>
    <row r="63" spans="1:17" ht="75">
      <c r="A63" s="271" t="s">
        <v>20</v>
      </c>
      <c r="B63" s="272" t="s">
        <v>16</v>
      </c>
      <c r="C63" s="545"/>
      <c r="D63" s="545"/>
      <c r="E63" s="534"/>
      <c r="F63" s="560"/>
      <c r="G63" s="274" t="s">
        <v>1138</v>
      </c>
      <c r="H63" s="266" t="s">
        <v>1139</v>
      </c>
      <c r="I63" s="266" t="s">
        <v>1140</v>
      </c>
      <c r="J63" s="265">
        <v>1</v>
      </c>
      <c r="K63" s="289">
        <v>45839</v>
      </c>
      <c r="L63" s="289">
        <v>45877</v>
      </c>
      <c r="M63" s="269">
        <f t="shared" si="4"/>
        <v>5.4285714285714288</v>
      </c>
      <c r="N63" s="270">
        <v>0</v>
      </c>
      <c r="O63" s="266" t="s">
        <v>1141</v>
      </c>
      <c r="P63" s="277">
        <f t="shared" si="1"/>
        <v>0</v>
      </c>
      <c r="Q63" s="278" t="str" cm="1">
        <f t="array" aca="1" ref="Q63" ca="1">IF(ISNUMBER(P63),IF(P63=100%,"CUMPLIDA",IF(AND(ISNUMBER(L63),ISNUMBER(INDIRECT("FECHA_"&amp;$B63,1))), IF(L63&lt;=INDIRECT("FECHA_"&amp;$B63,1),"INCUMPLIDA","PROCESO"), "VERIFICAR FECHA")),"SIN VALOR AVANCE")</f>
        <v>PROCESO</v>
      </c>
    </row>
    <row r="64" spans="1:17" ht="135.75">
      <c r="A64" s="271" t="s">
        <v>20</v>
      </c>
      <c r="B64" s="272" t="s">
        <v>16</v>
      </c>
      <c r="C64" s="545"/>
      <c r="D64" s="545"/>
      <c r="E64" s="534"/>
      <c r="F64" s="560"/>
      <c r="G64" s="274" t="s">
        <v>1098</v>
      </c>
      <c r="H64" s="290" t="s">
        <v>1099</v>
      </c>
      <c r="I64" s="266" t="s">
        <v>1100</v>
      </c>
      <c r="J64" s="265">
        <v>1</v>
      </c>
      <c r="K64" s="288">
        <v>45901</v>
      </c>
      <c r="L64" s="288">
        <v>46022</v>
      </c>
      <c r="M64" s="269">
        <f t="shared" si="4"/>
        <v>17.285714285714285</v>
      </c>
      <c r="N64" s="270">
        <v>0</v>
      </c>
      <c r="O64" s="266" t="s">
        <v>1101</v>
      </c>
      <c r="P64" s="277">
        <f t="shared" si="1"/>
        <v>0</v>
      </c>
      <c r="Q64" s="278" t="str" cm="1">
        <f t="array" aca="1" ref="Q64" ca="1">IF(ISNUMBER(P64),IF(P64=100%,"CUMPLIDA",IF(AND(ISNUMBER(L64),ISNUMBER(INDIRECT("FECHA_"&amp;$B64,1))), IF(L64&lt;=INDIRECT("FECHA_"&amp;$B64,1),"INCUMPLIDA","PROCESO"), "VERIFICAR FECHA")),"SIN VALOR AVANCE")</f>
        <v>PROCESO</v>
      </c>
    </row>
    <row r="65" spans="1:17" ht="90" customHeight="1">
      <c r="A65" s="271" t="s">
        <v>20</v>
      </c>
      <c r="B65" s="272" t="s">
        <v>16</v>
      </c>
      <c r="C65" s="545" t="s">
        <v>1142</v>
      </c>
      <c r="D65" s="545" t="s">
        <v>1022</v>
      </c>
      <c r="E65" s="534" t="s">
        <v>1143</v>
      </c>
      <c r="F65" s="560" t="s">
        <v>1144</v>
      </c>
      <c r="G65" s="274" t="s">
        <v>1145</v>
      </c>
      <c r="H65" s="266" t="s">
        <v>1146</v>
      </c>
      <c r="I65" s="266" t="s">
        <v>1147</v>
      </c>
      <c r="J65" s="265">
        <v>6</v>
      </c>
      <c r="K65" s="289">
        <v>45901</v>
      </c>
      <c r="L65" s="289">
        <v>46054</v>
      </c>
      <c r="M65" s="269">
        <f t="shared" si="4"/>
        <v>21.857142857142858</v>
      </c>
      <c r="N65" s="270">
        <v>0</v>
      </c>
      <c r="O65" s="266" t="s">
        <v>1148</v>
      </c>
      <c r="P65" s="277">
        <f t="shared" si="1"/>
        <v>0</v>
      </c>
      <c r="Q65" s="278" t="str" cm="1">
        <f t="array" aca="1" ref="Q65" ca="1">IF(ISNUMBER(P65),IF(P65=100%,"CUMPLIDA",IF(AND(ISNUMBER(L65),ISNUMBER(INDIRECT("FECHA_"&amp;$B65,1))), IF(L65&lt;=INDIRECT("FECHA_"&amp;$B65,1),"INCUMPLIDA","PROCESO"), "VERIFICAR FECHA")),"SIN VALOR AVANCE")</f>
        <v>PROCESO</v>
      </c>
    </row>
    <row r="66" spans="1:17" ht="105.75">
      <c r="A66" s="271" t="s">
        <v>20</v>
      </c>
      <c r="B66" s="272" t="s">
        <v>16</v>
      </c>
      <c r="C66" s="545"/>
      <c r="D66" s="545"/>
      <c r="E66" s="534"/>
      <c r="F66" s="560"/>
      <c r="G66" s="274" t="s">
        <v>1149</v>
      </c>
      <c r="H66" s="266" t="s">
        <v>1150</v>
      </c>
      <c r="I66" s="266" t="s">
        <v>1151</v>
      </c>
      <c r="J66" s="265">
        <v>5</v>
      </c>
      <c r="K66" s="289">
        <v>45899</v>
      </c>
      <c r="L66" s="289">
        <v>46022</v>
      </c>
      <c r="M66" s="269">
        <f t="shared" si="4"/>
        <v>17.571428571428573</v>
      </c>
      <c r="N66" s="270">
        <v>0</v>
      </c>
      <c r="O66" s="266" t="s">
        <v>1152</v>
      </c>
      <c r="P66" s="277">
        <f t="shared" si="1"/>
        <v>0</v>
      </c>
      <c r="Q66" s="278" t="str" cm="1">
        <f t="array" aca="1" ref="Q66" ca="1">IF(ISNUMBER(P66),IF(P66=100%,"CUMPLIDA",IF(AND(ISNUMBER(L66),ISNUMBER(INDIRECT("FECHA_"&amp;$B66,1))), IF(L66&lt;=INDIRECT("FECHA_"&amp;$B66,1),"INCUMPLIDA","PROCESO"), "VERIFICAR FECHA")),"SIN VALOR AVANCE")</f>
        <v>PROCESO</v>
      </c>
    </row>
    <row r="67" spans="1:17" ht="105.75" customHeight="1">
      <c r="A67" s="519" t="s">
        <v>17</v>
      </c>
      <c r="B67" s="293" t="s">
        <v>16</v>
      </c>
      <c r="C67" s="558" t="s">
        <v>1153</v>
      </c>
      <c r="D67" s="558" t="s">
        <v>1154</v>
      </c>
      <c r="E67" s="556" t="s">
        <v>1155</v>
      </c>
      <c r="F67" s="556" t="s">
        <v>1156</v>
      </c>
      <c r="G67" s="556" t="s">
        <v>1157</v>
      </c>
      <c r="H67" s="281" t="s">
        <v>1158</v>
      </c>
      <c r="I67" s="281" t="s">
        <v>1159</v>
      </c>
      <c r="J67" s="294">
        <v>2</v>
      </c>
      <c r="K67" s="295">
        <v>45904</v>
      </c>
      <c r="L67" s="295">
        <v>46057</v>
      </c>
      <c r="M67" s="296">
        <f t="shared" si="4"/>
        <v>21.857142857142858</v>
      </c>
      <c r="N67" s="297">
        <v>0</v>
      </c>
      <c r="O67" s="281" t="s">
        <v>1160</v>
      </c>
      <c r="P67" s="298">
        <f t="shared" si="1"/>
        <v>0</v>
      </c>
      <c r="Q67" s="278" t="str" cm="1">
        <f t="array" aca="1" ref="Q67" ca="1">IF(ISNUMBER(P67),IF(P67=100%,"CUMPLIDA",IF(AND(ISNUMBER(L67),ISNUMBER(INDIRECT("FECHA_"&amp;$B67,1))), IF(L67&lt;=INDIRECT("FECHA_"&amp;$B67,1),"INCUMPLIDA","PROCESO"), "VERIFICAR FECHA")),"SIN VALOR AVANCE")</f>
        <v>PROCESO</v>
      </c>
    </row>
    <row r="68" spans="1:17" ht="105.75">
      <c r="A68" s="519" t="s">
        <v>17</v>
      </c>
      <c r="B68" s="293" t="s">
        <v>16</v>
      </c>
      <c r="C68" s="558"/>
      <c r="D68" s="558"/>
      <c r="E68" s="556"/>
      <c r="F68" s="556"/>
      <c r="G68" s="556"/>
      <c r="H68" s="281" t="s">
        <v>1161</v>
      </c>
      <c r="I68" s="281" t="s">
        <v>1162</v>
      </c>
      <c r="J68" s="294">
        <v>6</v>
      </c>
      <c r="K68" s="295">
        <v>45904</v>
      </c>
      <c r="L68" s="295">
        <v>46057</v>
      </c>
      <c r="M68" s="296">
        <f t="shared" si="4"/>
        <v>21.857142857142858</v>
      </c>
      <c r="N68" s="297">
        <v>0</v>
      </c>
      <c r="O68" s="281" t="s">
        <v>1160</v>
      </c>
      <c r="P68" s="298">
        <f t="shared" si="1"/>
        <v>0</v>
      </c>
      <c r="Q68" s="278" t="str" cm="1">
        <f t="array" aca="1" ref="Q68" ca="1">IF(ISNUMBER(P68),IF(P68=100%,"CUMPLIDA",IF(AND(ISNUMBER(L68),ISNUMBER(INDIRECT("FECHA_"&amp;$B68,1))), IF(L68&lt;=INDIRECT("FECHA_"&amp;$B68,1),"INCUMPLIDA","PROCESO"), "VERIFICAR FECHA")),"SIN VALOR AVANCE")</f>
        <v>PROCESO</v>
      </c>
    </row>
    <row r="69" spans="1:17" ht="105.75">
      <c r="A69" s="519" t="s">
        <v>17</v>
      </c>
      <c r="B69" s="293" t="s">
        <v>16</v>
      </c>
      <c r="C69" s="558"/>
      <c r="D69" s="558"/>
      <c r="E69" s="556"/>
      <c r="F69" s="556"/>
      <c r="G69" s="280" t="s">
        <v>1163</v>
      </c>
      <c r="H69" s="281" t="s">
        <v>1164</v>
      </c>
      <c r="I69" s="281" t="s">
        <v>1165</v>
      </c>
      <c r="J69" s="294">
        <v>6</v>
      </c>
      <c r="K69" s="295">
        <v>45904</v>
      </c>
      <c r="L69" s="295">
        <v>46053</v>
      </c>
      <c r="M69" s="296">
        <f t="shared" si="4"/>
        <v>21.285714285714285</v>
      </c>
      <c r="N69" s="297">
        <v>0</v>
      </c>
      <c r="O69" s="281" t="s">
        <v>1160</v>
      </c>
      <c r="P69" s="298">
        <f t="shared" si="1"/>
        <v>0</v>
      </c>
      <c r="Q69" s="278" t="str" cm="1">
        <f t="array" aca="1" ref="Q69" ca="1">IF(ISNUMBER(P69),IF(P69=100%,"CUMPLIDA",IF(AND(ISNUMBER(L69),ISNUMBER(INDIRECT("FECHA_"&amp;$B69,1))), IF(L69&lt;=INDIRECT("FECHA_"&amp;$B69,1),"INCUMPLIDA","PROCESO"), "VERIFICAR FECHA")),"SIN VALOR AVANCE")</f>
        <v>PROCESO</v>
      </c>
    </row>
    <row r="70" spans="1:17" ht="150" customHeight="1">
      <c r="A70" s="519" t="s">
        <v>17</v>
      </c>
      <c r="B70" s="293" t="s">
        <v>16</v>
      </c>
      <c r="C70" s="558" t="s">
        <v>1166</v>
      </c>
      <c r="D70" s="558" t="s">
        <v>1154</v>
      </c>
      <c r="E70" s="556" t="s">
        <v>1167</v>
      </c>
      <c r="F70" s="556" t="s">
        <v>1168</v>
      </c>
      <c r="G70" s="280" t="s">
        <v>1169</v>
      </c>
      <c r="H70" s="281" t="s">
        <v>1170</v>
      </c>
      <c r="I70" s="281" t="s">
        <v>1171</v>
      </c>
      <c r="J70" s="294">
        <v>2</v>
      </c>
      <c r="K70" s="295">
        <v>45931</v>
      </c>
      <c r="L70" s="295">
        <v>46203</v>
      </c>
      <c r="M70" s="296">
        <f t="shared" si="4"/>
        <v>38.857142857142854</v>
      </c>
      <c r="N70" s="297">
        <v>0</v>
      </c>
      <c r="O70" s="281" t="s">
        <v>1172</v>
      </c>
      <c r="P70" s="298">
        <f t="shared" si="1"/>
        <v>0</v>
      </c>
      <c r="Q70" s="278" t="str" cm="1">
        <f t="array" aca="1" ref="Q70" ca="1">IF(ISNUMBER(P70),IF(P70=100%,"CUMPLIDA",IF(AND(ISNUMBER(L70),ISNUMBER(INDIRECT("FECHA_"&amp;$B70,1))), IF(L70&lt;=INDIRECT("FECHA_"&amp;$B70,1),"INCUMPLIDA","PROCESO"), "VERIFICAR FECHA")),"SIN VALOR AVANCE")</f>
        <v>PROCESO</v>
      </c>
    </row>
    <row r="71" spans="1:17" ht="150.75">
      <c r="A71" s="519" t="s">
        <v>17</v>
      </c>
      <c r="B71" s="293" t="s">
        <v>16</v>
      </c>
      <c r="C71" s="558"/>
      <c r="D71" s="558"/>
      <c r="E71" s="556"/>
      <c r="F71" s="556"/>
      <c r="G71" s="280" t="s">
        <v>1173</v>
      </c>
      <c r="H71" s="281" t="s">
        <v>1174</v>
      </c>
      <c r="I71" s="281" t="s">
        <v>1175</v>
      </c>
      <c r="J71" s="294">
        <v>3</v>
      </c>
      <c r="K71" s="295">
        <v>45931</v>
      </c>
      <c r="L71" s="295">
        <v>46234</v>
      </c>
      <c r="M71" s="296">
        <f t="shared" si="4"/>
        <v>43.285714285714285</v>
      </c>
      <c r="N71" s="297">
        <v>0</v>
      </c>
      <c r="O71" s="281" t="s">
        <v>1176</v>
      </c>
      <c r="P71" s="298">
        <f t="shared" si="1"/>
        <v>0</v>
      </c>
      <c r="Q71" s="278" t="str" cm="1">
        <f t="array" aca="1" ref="Q71" ca="1">IF(ISNUMBER(P71),IF(P71=100%,"CUMPLIDA",IF(AND(ISNUMBER(L71),ISNUMBER(INDIRECT("FECHA_"&amp;$B71,1))), IF(L71&lt;=INDIRECT("FECHA_"&amp;$B71,1),"INCUMPLIDA","PROCESO"), "VERIFICAR FECHA")),"SIN VALOR AVANCE")</f>
        <v>PROCESO</v>
      </c>
    </row>
    <row r="72" spans="1:17" ht="150.75">
      <c r="A72" s="519" t="s">
        <v>17</v>
      </c>
      <c r="B72" s="293" t="s">
        <v>16</v>
      </c>
      <c r="C72" s="558"/>
      <c r="D72" s="558"/>
      <c r="E72" s="556"/>
      <c r="F72" s="556"/>
      <c r="G72" s="280"/>
      <c r="H72" s="281" t="s">
        <v>1177</v>
      </c>
      <c r="I72" s="281" t="s">
        <v>1178</v>
      </c>
      <c r="J72" s="294">
        <v>6</v>
      </c>
      <c r="K72" s="295">
        <v>45931</v>
      </c>
      <c r="L72" s="295">
        <v>46142</v>
      </c>
      <c r="M72" s="296">
        <f t="shared" si="4"/>
        <v>30.142857142857142</v>
      </c>
      <c r="N72" s="297">
        <v>0</v>
      </c>
      <c r="O72" s="281" t="s">
        <v>1176</v>
      </c>
      <c r="P72" s="298">
        <f t="shared" si="1"/>
        <v>0</v>
      </c>
      <c r="Q72" s="278" t="str" cm="1">
        <f t="array" aca="1" ref="Q72" ca="1">IF(ISNUMBER(P72),IF(P72=100%,"CUMPLIDA",IF(AND(ISNUMBER(L72),ISNUMBER(INDIRECT("FECHA_"&amp;$B72,1))), IF(L72&lt;=INDIRECT("FECHA_"&amp;$B72,1),"INCUMPLIDA","PROCESO"), "VERIFICAR FECHA")),"SIN VALOR AVANCE")</f>
        <v>PROCESO</v>
      </c>
    </row>
    <row r="73" spans="1:17" ht="120.75" customHeight="1">
      <c r="A73" s="519" t="s">
        <v>17</v>
      </c>
      <c r="B73" s="293" t="s">
        <v>16</v>
      </c>
      <c r="C73" s="558" t="s">
        <v>1179</v>
      </c>
      <c r="D73" s="558" t="s">
        <v>1154</v>
      </c>
      <c r="E73" s="556" t="s">
        <v>1180</v>
      </c>
      <c r="F73" s="556" t="s">
        <v>1181</v>
      </c>
      <c r="G73" s="559" t="s">
        <v>1182</v>
      </c>
      <c r="H73" s="446" t="s">
        <v>1183</v>
      </c>
      <c r="I73" s="447" t="s">
        <v>1184</v>
      </c>
      <c r="J73" s="294">
        <v>2</v>
      </c>
      <c r="K73" s="295">
        <v>45901</v>
      </c>
      <c r="L73" s="295">
        <v>46112</v>
      </c>
      <c r="M73" s="296">
        <f>(L73-K73)/7</f>
        <v>30.142857142857142</v>
      </c>
      <c r="N73" s="297">
        <v>0</v>
      </c>
      <c r="O73" s="281" t="s">
        <v>1185</v>
      </c>
      <c r="P73" s="298">
        <f t="shared" si="1"/>
        <v>0</v>
      </c>
      <c r="Q73" s="278" t="str" cm="1">
        <f t="array" aca="1" ref="Q73" ca="1">IF(ISNUMBER(P73),IF(P73=100%,"CUMPLIDA",IF(AND(ISNUMBER(L73),ISNUMBER(INDIRECT("FECHA_"&amp;$B73,1))), IF(L73&lt;=INDIRECT("FECHA_"&amp;$B73,1),"INCUMPLIDA","PROCESO"), "VERIFICAR FECHA")),"SIN VALOR AVANCE")</f>
        <v>PROCESO</v>
      </c>
    </row>
    <row r="74" spans="1:17" ht="120.75">
      <c r="A74" s="519" t="s">
        <v>17</v>
      </c>
      <c r="B74" s="293" t="s">
        <v>16</v>
      </c>
      <c r="C74" s="558"/>
      <c r="D74" s="558"/>
      <c r="E74" s="556"/>
      <c r="F74" s="556"/>
      <c r="G74" s="559"/>
      <c r="H74" s="281" t="s">
        <v>1186</v>
      </c>
      <c r="I74" s="447" t="s">
        <v>1187</v>
      </c>
      <c r="J74" s="294">
        <v>2</v>
      </c>
      <c r="K74" s="295">
        <v>45901</v>
      </c>
      <c r="L74" s="295">
        <v>46112</v>
      </c>
      <c r="M74" s="296">
        <f>(L74-K74)/7</f>
        <v>30.142857142857142</v>
      </c>
      <c r="N74" s="297">
        <v>0</v>
      </c>
      <c r="O74" s="281" t="s">
        <v>1185</v>
      </c>
      <c r="P74" s="298">
        <f t="shared" si="1"/>
        <v>0</v>
      </c>
      <c r="Q74" s="278" t="str" cm="1">
        <f t="array" aca="1" ref="Q74" ca="1">IF(ISNUMBER(P74),IF(P74=100%,"CUMPLIDA",IF(AND(ISNUMBER(L74),ISNUMBER(INDIRECT("FECHA_"&amp;$B74,1))), IF(L74&lt;=INDIRECT("FECHA_"&amp;$B74,1),"INCUMPLIDA","PROCESO"), "VERIFICAR FECHA")),"SIN VALOR AVANCE")</f>
        <v>PROCESO</v>
      </c>
    </row>
    <row r="75" spans="1:17" ht="120.75">
      <c r="A75" s="519" t="s">
        <v>17</v>
      </c>
      <c r="B75" s="293" t="s">
        <v>16</v>
      </c>
      <c r="C75" s="558"/>
      <c r="D75" s="558"/>
      <c r="E75" s="556"/>
      <c r="F75" s="556"/>
      <c r="G75" s="445" t="s">
        <v>1188</v>
      </c>
      <c r="H75" s="446" t="s">
        <v>1189</v>
      </c>
      <c r="I75" s="447" t="s">
        <v>1127</v>
      </c>
      <c r="J75" s="294">
        <v>2</v>
      </c>
      <c r="K75" s="295">
        <v>45901</v>
      </c>
      <c r="L75" s="295">
        <v>46112</v>
      </c>
      <c r="M75" s="296">
        <f>(L75-K75)/7</f>
        <v>30.142857142857142</v>
      </c>
      <c r="N75" s="297">
        <v>0</v>
      </c>
      <c r="O75" s="281" t="s">
        <v>1185</v>
      </c>
      <c r="P75" s="298">
        <f t="shared" ref="P75:P138" si="5">N75/J75</f>
        <v>0</v>
      </c>
      <c r="Q75" s="278" t="str" cm="1">
        <f t="array" aca="1" ref="Q75" ca="1">IF(ISNUMBER(P75),IF(P75=100%,"CUMPLIDA",IF(AND(ISNUMBER(L75),ISNUMBER(INDIRECT("FECHA_"&amp;$B75,1))), IF(L75&lt;=INDIRECT("FECHA_"&amp;$B75,1),"INCUMPLIDA","PROCESO"), "VERIFICAR FECHA")),"SIN VALOR AVANCE")</f>
        <v>PROCESO</v>
      </c>
    </row>
    <row r="76" spans="1:17" ht="135.75" customHeight="1">
      <c r="A76" s="519" t="s">
        <v>17</v>
      </c>
      <c r="B76" s="293" t="s">
        <v>16</v>
      </c>
      <c r="C76" s="558" t="s">
        <v>1190</v>
      </c>
      <c r="D76" s="558" t="s">
        <v>1154</v>
      </c>
      <c r="E76" s="556" t="s">
        <v>1191</v>
      </c>
      <c r="F76" s="556" t="s">
        <v>1192</v>
      </c>
      <c r="G76" s="280" t="s">
        <v>1193</v>
      </c>
      <c r="H76" s="281" t="s">
        <v>1194</v>
      </c>
      <c r="I76" s="281" t="s">
        <v>1195</v>
      </c>
      <c r="J76" s="294">
        <v>6</v>
      </c>
      <c r="K76" s="295">
        <v>45931</v>
      </c>
      <c r="L76" s="295">
        <v>46112</v>
      </c>
      <c r="M76" s="296">
        <f>(L76-K76)/7</f>
        <v>25.857142857142858</v>
      </c>
      <c r="N76" s="297">
        <v>0</v>
      </c>
      <c r="O76" s="281" t="s">
        <v>1196</v>
      </c>
      <c r="P76" s="298">
        <f t="shared" si="5"/>
        <v>0</v>
      </c>
      <c r="Q76" s="278" t="str" cm="1">
        <f t="array" aca="1" ref="Q76" ca="1">IF(ISNUMBER(P76),IF(P76=100%,"CUMPLIDA",IF(AND(ISNUMBER(L76),ISNUMBER(INDIRECT("FECHA_"&amp;$B76,1))), IF(L76&lt;=INDIRECT("FECHA_"&amp;$B76,1),"INCUMPLIDA","PROCESO"), "VERIFICAR FECHA")),"SIN VALOR AVANCE")</f>
        <v>PROCESO</v>
      </c>
    </row>
    <row r="77" spans="1:17" ht="270">
      <c r="A77" s="519" t="s">
        <v>17</v>
      </c>
      <c r="B77" s="293" t="s">
        <v>16</v>
      </c>
      <c r="C77" s="558"/>
      <c r="D77" s="558"/>
      <c r="E77" s="556"/>
      <c r="F77" s="556"/>
      <c r="G77" s="280" t="s">
        <v>1197</v>
      </c>
      <c r="H77" s="448" t="s">
        <v>1198</v>
      </c>
      <c r="I77" s="281" t="s">
        <v>1199</v>
      </c>
      <c r="J77" s="294">
        <v>2</v>
      </c>
      <c r="K77" s="295">
        <v>45931</v>
      </c>
      <c r="L77" s="295">
        <v>46112</v>
      </c>
      <c r="M77" s="296">
        <f>(L77-K77)/7</f>
        <v>25.857142857142858</v>
      </c>
      <c r="N77" s="297">
        <v>0</v>
      </c>
      <c r="O77" s="281" t="s">
        <v>1196</v>
      </c>
      <c r="P77" s="298">
        <f t="shared" si="5"/>
        <v>0</v>
      </c>
      <c r="Q77" s="278" t="str" cm="1">
        <f t="array" aca="1" ref="Q77" ca="1">IF(ISNUMBER(P77),IF(P77=100%,"CUMPLIDA",IF(AND(ISNUMBER(L77),ISNUMBER(INDIRECT("FECHA_"&amp;$B77,1))), IF(L77&lt;=INDIRECT("FECHA_"&amp;$B77,1),"INCUMPLIDA","PROCESO"), "VERIFICAR FECHA")),"SIN VALOR AVANCE")</f>
        <v>PROCESO</v>
      </c>
    </row>
    <row r="78" spans="1:17" ht="150.75">
      <c r="A78" s="519" t="s">
        <v>17</v>
      </c>
      <c r="B78" s="293" t="s">
        <v>16</v>
      </c>
      <c r="C78" s="558"/>
      <c r="D78" s="558"/>
      <c r="E78" s="556"/>
      <c r="F78" s="556"/>
      <c r="G78" s="280" t="s">
        <v>1200</v>
      </c>
      <c r="H78" s="281" t="s">
        <v>1201</v>
      </c>
      <c r="I78" s="281" t="s">
        <v>1202</v>
      </c>
      <c r="J78" s="294">
        <v>5</v>
      </c>
      <c r="K78" s="295">
        <v>45931</v>
      </c>
      <c r="L78" s="295">
        <v>46112</v>
      </c>
      <c r="M78" s="296">
        <f>+(L78-K78)/7</f>
        <v>25.857142857142858</v>
      </c>
      <c r="N78" s="297">
        <v>0</v>
      </c>
      <c r="O78" s="281" t="s">
        <v>1203</v>
      </c>
      <c r="P78" s="298">
        <f t="shared" si="5"/>
        <v>0</v>
      </c>
      <c r="Q78" s="278" t="str" cm="1">
        <f t="array" aca="1" ref="Q78" ca="1">IF(ISNUMBER(P78),IF(P78=100%,"CUMPLIDA",IF(AND(ISNUMBER(L78),ISNUMBER(INDIRECT("FECHA_"&amp;$B78,1))), IF(L78&lt;=INDIRECT("FECHA_"&amp;$B78,1),"INCUMPLIDA","PROCESO"), "VERIFICAR FECHA")),"SIN VALOR AVANCE")</f>
        <v>PROCESO</v>
      </c>
    </row>
    <row r="79" spans="1:17" ht="105.75" customHeight="1">
      <c r="A79" s="519" t="s">
        <v>17</v>
      </c>
      <c r="B79" s="293" t="s">
        <v>16</v>
      </c>
      <c r="C79" s="558" t="s">
        <v>1204</v>
      </c>
      <c r="D79" s="558" t="s">
        <v>1154</v>
      </c>
      <c r="E79" s="556" t="s">
        <v>1205</v>
      </c>
      <c r="F79" s="556" t="s">
        <v>1206</v>
      </c>
      <c r="G79" s="556" t="s">
        <v>1207</v>
      </c>
      <c r="H79" s="281" t="s">
        <v>1208</v>
      </c>
      <c r="I79" s="281" t="s">
        <v>1209</v>
      </c>
      <c r="J79" s="299">
        <v>1</v>
      </c>
      <c r="K79" s="268">
        <v>45869</v>
      </c>
      <c r="L79" s="295">
        <v>46112</v>
      </c>
      <c r="M79" s="296">
        <f>(L79-K79)/7</f>
        <v>34.714285714285715</v>
      </c>
      <c r="N79" s="300">
        <v>0</v>
      </c>
      <c r="O79" s="281" t="s">
        <v>1210</v>
      </c>
      <c r="P79" s="298">
        <f t="shared" si="5"/>
        <v>0</v>
      </c>
      <c r="Q79" s="278" t="str" cm="1">
        <f t="array" aca="1" ref="Q79" ca="1">IF(ISNUMBER(P79),IF(P79=100%,"CUMPLIDA",IF(AND(ISNUMBER(L79),ISNUMBER(INDIRECT("FECHA_"&amp;$B79,1))), IF(L79&lt;=INDIRECT("FECHA_"&amp;$B79,1),"INCUMPLIDA","PROCESO"), "VERIFICAR FECHA")),"SIN VALOR AVANCE")</f>
        <v>PROCESO</v>
      </c>
    </row>
    <row r="80" spans="1:17" ht="105.75">
      <c r="A80" s="519" t="s">
        <v>17</v>
      </c>
      <c r="B80" s="293" t="s">
        <v>16</v>
      </c>
      <c r="C80" s="558"/>
      <c r="D80" s="558"/>
      <c r="E80" s="556"/>
      <c r="F80" s="556"/>
      <c r="G80" s="556"/>
      <c r="H80" s="281" t="s">
        <v>1211</v>
      </c>
      <c r="I80" s="281" t="s">
        <v>1212</v>
      </c>
      <c r="J80" s="294">
        <v>2</v>
      </c>
      <c r="K80" s="268">
        <v>45869</v>
      </c>
      <c r="L80" s="295">
        <v>46112</v>
      </c>
      <c r="M80" s="296">
        <f>(L80-K80)/7</f>
        <v>34.714285714285715</v>
      </c>
      <c r="N80" s="300">
        <v>0</v>
      </c>
      <c r="O80" s="281" t="s">
        <v>1210</v>
      </c>
      <c r="P80" s="298">
        <f t="shared" si="5"/>
        <v>0</v>
      </c>
      <c r="Q80" s="278" t="str" cm="1">
        <f t="array" aca="1" ref="Q80" ca="1">IF(ISNUMBER(P80),IF(P80=100%,"CUMPLIDA",IF(AND(ISNUMBER(L80),ISNUMBER(INDIRECT("FECHA_"&amp;$B80,1))), IF(L80&lt;=INDIRECT("FECHA_"&amp;$B80,1),"INCUMPLIDA","PROCESO"), "VERIFICAR FECHA")),"SIN VALOR AVANCE")</f>
        <v>PROCESO</v>
      </c>
    </row>
    <row r="81" spans="1:17" ht="105.75" customHeight="1">
      <c r="A81" s="519" t="s">
        <v>17</v>
      </c>
      <c r="B81" s="293" t="s">
        <v>16</v>
      </c>
      <c r="C81" s="558" t="s">
        <v>1213</v>
      </c>
      <c r="D81" s="558" t="s">
        <v>1154</v>
      </c>
      <c r="E81" s="556" t="s">
        <v>1214</v>
      </c>
      <c r="F81" s="556" t="s">
        <v>1215</v>
      </c>
      <c r="G81" s="280" t="s">
        <v>1216</v>
      </c>
      <c r="H81" s="281" t="s">
        <v>129</v>
      </c>
      <c r="I81" s="281" t="s">
        <v>1217</v>
      </c>
      <c r="J81" s="294">
        <v>15</v>
      </c>
      <c r="K81" s="295">
        <v>46113</v>
      </c>
      <c r="L81" s="295">
        <v>47483</v>
      </c>
      <c r="M81" s="296">
        <f t="shared" ref="M81:M83" si="6">(L81-K81)/7</f>
        <v>195.71428571428572</v>
      </c>
      <c r="N81" s="297">
        <v>0</v>
      </c>
      <c r="O81" s="281" t="s">
        <v>1218</v>
      </c>
      <c r="P81" s="298">
        <f t="shared" si="5"/>
        <v>0</v>
      </c>
      <c r="Q81" s="278" t="str" cm="1">
        <f t="array" aca="1" ref="Q81" ca="1">IF(ISNUMBER(P81),IF(P81=100%,"CUMPLIDA",IF(AND(ISNUMBER(L81),ISNUMBER(INDIRECT("FECHA_"&amp;$B81,1))), IF(L81&lt;=INDIRECT("FECHA_"&amp;$B81,1),"INCUMPLIDA","PROCESO"), "VERIFICAR FECHA")),"SIN VALOR AVANCE")</f>
        <v>PROCESO</v>
      </c>
    </row>
    <row r="82" spans="1:17" ht="105.75">
      <c r="A82" s="519" t="s">
        <v>17</v>
      </c>
      <c r="B82" s="293" t="s">
        <v>16</v>
      </c>
      <c r="C82" s="558"/>
      <c r="D82" s="558"/>
      <c r="E82" s="556"/>
      <c r="F82" s="556"/>
      <c r="G82" s="280" t="s">
        <v>1219</v>
      </c>
      <c r="H82" s="281" t="s">
        <v>132</v>
      </c>
      <c r="I82" s="281" t="s">
        <v>133</v>
      </c>
      <c r="J82" s="294">
        <v>1</v>
      </c>
      <c r="K82" s="295">
        <v>46113</v>
      </c>
      <c r="L82" s="295">
        <v>47483</v>
      </c>
      <c r="M82" s="296">
        <f t="shared" si="6"/>
        <v>195.71428571428572</v>
      </c>
      <c r="N82" s="297">
        <v>0</v>
      </c>
      <c r="O82" s="281" t="s">
        <v>1218</v>
      </c>
      <c r="P82" s="298">
        <f t="shared" si="5"/>
        <v>0</v>
      </c>
      <c r="Q82" s="278" t="str" cm="1">
        <f t="array" aca="1" ref="Q82" ca="1">IF(ISNUMBER(P82),IF(P82=100%,"CUMPLIDA",IF(AND(ISNUMBER(L82),ISNUMBER(INDIRECT("FECHA_"&amp;$B82,1))), IF(L82&lt;=INDIRECT("FECHA_"&amp;$B82,1),"INCUMPLIDA","PROCESO"), "VERIFICAR FECHA")),"SIN VALOR AVANCE")</f>
        <v>PROCESO</v>
      </c>
    </row>
    <row r="83" spans="1:17" ht="135">
      <c r="A83" s="519" t="s">
        <v>17</v>
      </c>
      <c r="B83" s="293" t="s">
        <v>16</v>
      </c>
      <c r="C83" s="558"/>
      <c r="D83" s="558"/>
      <c r="E83" s="556"/>
      <c r="F83" s="556"/>
      <c r="G83" s="280" t="s">
        <v>1220</v>
      </c>
      <c r="H83" s="281" t="s">
        <v>135</v>
      </c>
      <c r="I83" s="281" t="s">
        <v>136</v>
      </c>
      <c r="J83" s="294">
        <v>2</v>
      </c>
      <c r="K83" s="295">
        <v>46113</v>
      </c>
      <c r="L83" s="295">
        <v>47483</v>
      </c>
      <c r="M83" s="296">
        <f t="shared" si="6"/>
        <v>195.71428571428572</v>
      </c>
      <c r="N83" s="297">
        <v>0</v>
      </c>
      <c r="O83" s="281" t="s">
        <v>1218</v>
      </c>
      <c r="P83" s="298">
        <f t="shared" si="5"/>
        <v>0</v>
      </c>
      <c r="Q83" s="278" t="str" cm="1">
        <f t="array" aca="1" ref="Q83" ca="1">IF(ISNUMBER(P83),IF(P83=100%,"CUMPLIDA",IF(AND(ISNUMBER(L83),ISNUMBER(INDIRECT("FECHA_"&amp;$B83,1))), IF(L83&lt;=INDIRECT("FECHA_"&amp;$B83,1),"INCUMPLIDA","PROCESO"), "VERIFICAR FECHA")),"SIN VALOR AVANCE")</f>
        <v>PROCESO</v>
      </c>
    </row>
    <row r="84" spans="1:17" ht="120.75" customHeight="1">
      <c r="A84" s="519" t="s">
        <v>17</v>
      </c>
      <c r="B84" s="293" t="s">
        <v>16</v>
      </c>
      <c r="C84" s="558" t="s">
        <v>1221</v>
      </c>
      <c r="D84" s="558" t="s">
        <v>1154</v>
      </c>
      <c r="E84" s="556" t="s">
        <v>1222</v>
      </c>
      <c r="F84" s="556" t="s">
        <v>1223</v>
      </c>
      <c r="G84" s="280" t="s">
        <v>1224</v>
      </c>
      <c r="H84" s="281" t="s">
        <v>1225</v>
      </c>
      <c r="I84" s="281" t="s">
        <v>1226</v>
      </c>
      <c r="J84" s="294">
        <v>2</v>
      </c>
      <c r="K84" s="295">
        <v>45901</v>
      </c>
      <c r="L84" s="295">
        <v>46081</v>
      </c>
      <c r="M84" s="296">
        <f t="shared" ref="M84:M91" si="7">+(L84-K84)/7</f>
        <v>25.714285714285715</v>
      </c>
      <c r="N84" s="297">
        <v>0</v>
      </c>
      <c r="O84" s="281" t="s">
        <v>1218</v>
      </c>
      <c r="P84" s="298">
        <f t="shared" si="5"/>
        <v>0</v>
      </c>
      <c r="Q84" s="278" t="str" cm="1">
        <f t="array" aca="1" ref="Q84" ca="1">IF(ISNUMBER(P84),IF(P84=100%,"CUMPLIDA",IF(AND(ISNUMBER(L84),ISNUMBER(INDIRECT("FECHA_"&amp;$B84,1))), IF(L84&lt;=INDIRECT("FECHA_"&amp;$B84,1),"INCUMPLIDA","PROCESO"), "VERIFICAR FECHA")),"SIN VALOR AVANCE")</f>
        <v>PROCESO</v>
      </c>
    </row>
    <row r="85" spans="1:17" ht="105.75">
      <c r="A85" s="519" t="s">
        <v>17</v>
      </c>
      <c r="B85" s="293" t="s">
        <v>16</v>
      </c>
      <c r="C85" s="558"/>
      <c r="D85" s="558"/>
      <c r="E85" s="556"/>
      <c r="F85" s="556"/>
      <c r="G85" s="280" t="s">
        <v>1227</v>
      </c>
      <c r="H85" s="281" t="s">
        <v>1228</v>
      </c>
      <c r="I85" s="281" t="s">
        <v>1229</v>
      </c>
      <c r="J85" s="294">
        <v>6</v>
      </c>
      <c r="K85" s="295">
        <v>45901</v>
      </c>
      <c r="L85" s="295">
        <v>46081</v>
      </c>
      <c r="M85" s="296">
        <f t="shared" si="7"/>
        <v>25.714285714285715</v>
      </c>
      <c r="N85" s="297">
        <v>0</v>
      </c>
      <c r="O85" s="281" t="s">
        <v>1218</v>
      </c>
      <c r="P85" s="298">
        <f t="shared" si="5"/>
        <v>0</v>
      </c>
      <c r="Q85" s="278" t="str" cm="1">
        <f t="array" aca="1" ref="Q85" ca="1">IF(ISNUMBER(P85),IF(P85=100%,"CUMPLIDA",IF(AND(ISNUMBER(L85),ISNUMBER(INDIRECT("FECHA_"&amp;$B85,1))), IF(L85&lt;=INDIRECT("FECHA_"&amp;$B85,1),"INCUMPLIDA","PROCESO"), "VERIFICAR FECHA")),"SIN VALOR AVANCE")</f>
        <v>PROCESO</v>
      </c>
    </row>
    <row r="86" spans="1:17" ht="255">
      <c r="A86" s="519" t="s">
        <v>17</v>
      </c>
      <c r="B86" s="293" t="s">
        <v>16</v>
      </c>
      <c r="C86" s="558" t="s">
        <v>1230</v>
      </c>
      <c r="D86" s="558" t="s">
        <v>1154</v>
      </c>
      <c r="E86" s="556" t="s">
        <v>1231</v>
      </c>
      <c r="F86" s="556" t="s">
        <v>1232</v>
      </c>
      <c r="G86" s="280" t="s">
        <v>1233</v>
      </c>
      <c r="H86" s="281" t="s">
        <v>1234</v>
      </c>
      <c r="I86" s="281" t="s">
        <v>1235</v>
      </c>
      <c r="J86" s="294">
        <v>2</v>
      </c>
      <c r="K86" s="295">
        <v>45931</v>
      </c>
      <c r="L86" s="295">
        <v>46295</v>
      </c>
      <c r="M86" s="296">
        <f t="shared" si="7"/>
        <v>52</v>
      </c>
      <c r="N86" s="297">
        <v>0</v>
      </c>
      <c r="O86" s="281" t="s">
        <v>1203</v>
      </c>
      <c r="P86" s="298">
        <f t="shared" si="5"/>
        <v>0</v>
      </c>
      <c r="Q86" s="278" t="str" cm="1">
        <f t="array" aca="1" ref="Q86" ca="1">IF(ISNUMBER(P86),IF(P86=100%,"CUMPLIDA",IF(AND(ISNUMBER(L86),ISNUMBER(INDIRECT("FECHA_"&amp;$B86,1))), IF(L86&lt;=INDIRECT("FECHA_"&amp;$B86,1),"INCUMPLIDA","PROCESO"), "VERIFICAR FECHA")),"SIN VALOR AVANCE")</f>
        <v>PROCESO</v>
      </c>
    </row>
    <row r="87" spans="1:17" ht="150.75">
      <c r="A87" s="519" t="s">
        <v>17</v>
      </c>
      <c r="B87" s="293" t="s">
        <v>16</v>
      </c>
      <c r="C87" s="558"/>
      <c r="D87" s="558"/>
      <c r="E87" s="556"/>
      <c r="F87" s="556"/>
      <c r="G87" s="280" t="s">
        <v>1236</v>
      </c>
      <c r="H87" s="281" t="s">
        <v>1237</v>
      </c>
      <c r="I87" s="281" t="s">
        <v>1238</v>
      </c>
      <c r="J87" s="294">
        <v>4</v>
      </c>
      <c r="K87" s="295">
        <v>45931</v>
      </c>
      <c r="L87" s="295">
        <v>46295</v>
      </c>
      <c r="M87" s="296">
        <f t="shared" si="7"/>
        <v>52</v>
      </c>
      <c r="N87" s="297">
        <v>0</v>
      </c>
      <c r="O87" s="281" t="s">
        <v>1203</v>
      </c>
      <c r="P87" s="298">
        <f t="shared" si="5"/>
        <v>0</v>
      </c>
      <c r="Q87" s="278" t="str" cm="1">
        <f t="array" aca="1" ref="Q87" ca="1">IF(ISNUMBER(P87),IF(P87=100%,"CUMPLIDA",IF(AND(ISNUMBER(L87),ISNUMBER(INDIRECT("FECHA_"&amp;$B87,1))), IF(L87&lt;=INDIRECT("FECHA_"&amp;$B87,1),"INCUMPLIDA","PROCESO"), "VERIFICAR FECHA")),"SIN VALOR AVANCE")</f>
        <v>PROCESO</v>
      </c>
    </row>
    <row r="88" spans="1:17" ht="225.75">
      <c r="A88" s="519" t="s">
        <v>17</v>
      </c>
      <c r="B88" s="293" t="s">
        <v>16</v>
      </c>
      <c r="C88" s="558"/>
      <c r="D88" s="558"/>
      <c r="E88" s="556"/>
      <c r="F88" s="556"/>
      <c r="G88" s="445" t="s">
        <v>1239</v>
      </c>
      <c r="H88" s="447" t="s">
        <v>1240</v>
      </c>
      <c r="I88" s="447" t="s">
        <v>1241</v>
      </c>
      <c r="J88" s="294">
        <v>4</v>
      </c>
      <c r="K88" s="295">
        <v>45931</v>
      </c>
      <c r="L88" s="295">
        <v>46295</v>
      </c>
      <c r="M88" s="296">
        <f t="shared" si="7"/>
        <v>52</v>
      </c>
      <c r="N88" s="297">
        <v>0</v>
      </c>
      <c r="O88" s="281" t="s">
        <v>1242</v>
      </c>
      <c r="P88" s="298">
        <f t="shared" si="5"/>
        <v>0</v>
      </c>
      <c r="Q88" s="278" t="str" cm="1">
        <f t="array" aca="1" ref="Q88" ca="1">IF(ISNUMBER(P88),IF(P88=100%,"CUMPLIDA",IF(AND(ISNUMBER(L88),ISNUMBER(INDIRECT("FECHA_"&amp;$B88,1))), IF(L88&lt;=INDIRECT("FECHA_"&amp;$B88,1),"INCUMPLIDA","PROCESO"), "VERIFICAR FECHA")),"SIN VALOR AVANCE")</f>
        <v>PROCESO</v>
      </c>
    </row>
    <row r="89" spans="1:17" ht="150.75" customHeight="1">
      <c r="A89" s="519" t="s">
        <v>17</v>
      </c>
      <c r="B89" s="293" t="s">
        <v>16</v>
      </c>
      <c r="C89" s="558"/>
      <c r="D89" s="558"/>
      <c r="E89" s="556"/>
      <c r="F89" s="556"/>
      <c r="G89" s="556" t="s">
        <v>1243</v>
      </c>
      <c r="H89" s="281" t="s">
        <v>1244</v>
      </c>
      <c r="I89" s="281" t="s">
        <v>1245</v>
      </c>
      <c r="J89" s="294">
        <v>4</v>
      </c>
      <c r="K89" s="295">
        <v>45931</v>
      </c>
      <c r="L89" s="295">
        <v>46386</v>
      </c>
      <c r="M89" s="296">
        <f t="shared" si="7"/>
        <v>65</v>
      </c>
      <c r="N89" s="297">
        <v>0</v>
      </c>
      <c r="O89" s="281" t="s">
        <v>1203</v>
      </c>
      <c r="P89" s="298">
        <f t="shared" si="5"/>
        <v>0</v>
      </c>
      <c r="Q89" s="278" t="str" cm="1">
        <f t="array" aca="1" ref="Q89" ca="1">IF(ISNUMBER(P89),IF(P89=100%,"CUMPLIDA",IF(AND(ISNUMBER(L89),ISNUMBER(INDIRECT("FECHA_"&amp;$B89,1))), IF(L89&lt;=INDIRECT("FECHA_"&amp;$B89,1),"INCUMPLIDA","PROCESO"), "VERIFICAR FECHA")),"SIN VALOR AVANCE")</f>
        <v>PROCESO</v>
      </c>
    </row>
    <row r="90" spans="1:17" ht="225.75">
      <c r="A90" s="519" t="s">
        <v>17</v>
      </c>
      <c r="B90" s="293" t="s">
        <v>16</v>
      </c>
      <c r="C90" s="558"/>
      <c r="D90" s="558"/>
      <c r="E90" s="556"/>
      <c r="F90" s="556"/>
      <c r="G90" s="556"/>
      <c r="H90" s="281" t="s">
        <v>1244</v>
      </c>
      <c r="I90" s="281" t="s">
        <v>1246</v>
      </c>
      <c r="J90" s="294">
        <v>1</v>
      </c>
      <c r="K90" s="295">
        <v>45931</v>
      </c>
      <c r="L90" s="295">
        <v>46386</v>
      </c>
      <c r="M90" s="296">
        <f t="shared" si="7"/>
        <v>65</v>
      </c>
      <c r="N90" s="297">
        <v>0</v>
      </c>
      <c r="O90" s="281" t="s">
        <v>1242</v>
      </c>
      <c r="P90" s="298">
        <f t="shared" si="5"/>
        <v>0</v>
      </c>
      <c r="Q90" s="278" t="str" cm="1">
        <f t="array" aca="1" ref="Q90" ca="1">IF(ISNUMBER(P90),IF(P90=100%,"CUMPLIDA",IF(AND(ISNUMBER(L90),ISNUMBER(INDIRECT("FECHA_"&amp;$B90,1))), IF(L90&lt;=INDIRECT("FECHA_"&amp;$B90,1),"INCUMPLIDA","PROCESO"), "VERIFICAR FECHA")),"SIN VALOR AVANCE")</f>
        <v>PROCESO</v>
      </c>
    </row>
    <row r="91" spans="1:17" ht="180" customHeight="1">
      <c r="A91" s="519" t="s">
        <v>17</v>
      </c>
      <c r="B91" s="293" t="s">
        <v>16</v>
      </c>
      <c r="C91" s="558" t="s">
        <v>1247</v>
      </c>
      <c r="D91" s="558" t="s">
        <v>1154</v>
      </c>
      <c r="E91" s="556" t="s">
        <v>1248</v>
      </c>
      <c r="F91" s="556" t="s">
        <v>1249</v>
      </c>
      <c r="G91" s="280" t="s">
        <v>1250</v>
      </c>
      <c r="H91" s="281" t="s">
        <v>1251</v>
      </c>
      <c r="I91" s="281" t="s">
        <v>1235</v>
      </c>
      <c r="J91" s="294">
        <v>2</v>
      </c>
      <c r="K91" s="295">
        <v>45931</v>
      </c>
      <c r="L91" s="295">
        <v>46295</v>
      </c>
      <c r="M91" s="296">
        <f t="shared" si="7"/>
        <v>52</v>
      </c>
      <c r="N91" s="297">
        <v>0</v>
      </c>
      <c r="O91" s="281" t="s">
        <v>1203</v>
      </c>
      <c r="P91" s="298">
        <f t="shared" si="5"/>
        <v>0</v>
      </c>
      <c r="Q91" s="278" t="str" cm="1">
        <f t="array" aca="1" ref="Q91" ca="1">IF(ISNUMBER(P91),IF(P91=100%,"CUMPLIDA",IF(AND(ISNUMBER(L91),ISNUMBER(INDIRECT("FECHA_"&amp;$B91,1))), IF(L91&lt;=INDIRECT("FECHA_"&amp;$B91,1),"INCUMPLIDA","PROCESO"), "VERIFICAR FECHA")),"SIN VALOR AVANCE")</f>
        <v>PROCESO</v>
      </c>
    </row>
    <row r="92" spans="1:17" ht="150.75" customHeight="1">
      <c r="A92" s="519" t="s">
        <v>17</v>
      </c>
      <c r="B92" s="293" t="s">
        <v>16</v>
      </c>
      <c r="C92" s="558"/>
      <c r="D92" s="558"/>
      <c r="E92" s="556"/>
      <c r="F92" s="556"/>
      <c r="G92" s="556" t="s">
        <v>1252</v>
      </c>
      <c r="H92" s="281" t="s">
        <v>1253</v>
      </c>
      <c r="I92" s="281" t="s">
        <v>1254</v>
      </c>
      <c r="J92" s="294">
        <v>6</v>
      </c>
      <c r="K92" s="268">
        <v>45931</v>
      </c>
      <c r="L92" s="295">
        <v>46112</v>
      </c>
      <c r="M92" s="296">
        <f>(L92-K92)/7</f>
        <v>25.857142857142858</v>
      </c>
      <c r="N92" s="300">
        <v>0</v>
      </c>
      <c r="O92" s="281" t="s">
        <v>1203</v>
      </c>
      <c r="P92" s="298">
        <f t="shared" si="5"/>
        <v>0</v>
      </c>
      <c r="Q92" s="278" t="str" cm="1">
        <f t="array" aca="1" ref="Q92" ca="1">IF(ISNUMBER(P92),IF(P92=100%,"CUMPLIDA",IF(AND(ISNUMBER(L92),ISNUMBER(INDIRECT("FECHA_"&amp;$B92,1))), IF(L92&lt;=INDIRECT("FECHA_"&amp;$B92,1),"INCUMPLIDA","PROCESO"), "VERIFICAR FECHA")),"SIN VALOR AVANCE")</f>
        <v>PROCESO</v>
      </c>
    </row>
    <row r="93" spans="1:17" ht="150.75">
      <c r="A93" s="519" t="s">
        <v>17</v>
      </c>
      <c r="B93" s="293" t="s">
        <v>16</v>
      </c>
      <c r="C93" s="558"/>
      <c r="D93" s="558"/>
      <c r="E93" s="556"/>
      <c r="F93" s="556"/>
      <c r="G93" s="556"/>
      <c r="H93" s="281" t="s">
        <v>1255</v>
      </c>
      <c r="I93" s="281" t="s">
        <v>1256</v>
      </c>
      <c r="J93" s="294">
        <v>1</v>
      </c>
      <c r="K93" s="295">
        <v>45992</v>
      </c>
      <c r="L93" s="295">
        <v>46053</v>
      </c>
      <c r="M93" s="296">
        <f>(L93-K93)/7</f>
        <v>8.7142857142857135</v>
      </c>
      <c r="N93" s="297">
        <v>0</v>
      </c>
      <c r="O93" s="281" t="s">
        <v>1203</v>
      </c>
      <c r="P93" s="298">
        <f t="shared" si="5"/>
        <v>0</v>
      </c>
      <c r="Q93" s="278" t="str" cm="1">
        <f t="array" aca="1" ref="Q93" ca="1">IF(ISNUMBER(P93),IF(P93=100%,"CUMPLIDA",IF(AND(ISNUMBER(L93),ISNUMBER(INDIRECT("FECHA_"&amp;$B93,1))), IF(L93&lt;=INDIRECT("FECHA_"&amp;$B93,1),"INCUMPLIDA","PROCESO"), "VERIFICAR FECHA")),"SIN VALOR AVANCE")</f>
        <v>PROCESO</v>
      </c>
    </row>
    <row r="94" spans="1:17" ht="150.75" customHeight="1">
      <c r="A94" s="519" t="s">
        <v>17</v>
      </c>
      <c r="B94" s="293" t="s">
        <v>16</v>
      </c>
      <c r="C94" s="558" t="s">
        <v>1257</v>
      </c>
      <c r="D94" s="558" t="s">
        <v>1154</v>
      </c>
      <c r="E94" s="556" t="s">
        <v>1258</v>
      </c>
      <c r="F94" s="556" t="s">
        <v>1259</v>
      </c>
      <c r="G94" s="556" t="s">
        <v>1260</v>
      </c>
      <c r="H94" s="281" t="s">
        <v>1261</v>
      </c>
      <c r="I94" s="281" t="s">
        <v>1262</v>
      </c>
      <c r="J94" s="294">
        <v>6</v>
      </c>
      <c r="K94" s="295">
        <v>45931</v>
      </c>
      <c r="L94" s="295">
        <v>46112</v>
      </c>
      <c r="M94" s="296">
        <f>+(L94-K94)/7</f>
        <v>25.857142857142858</v>
      </c>
      <c r="N94" s="297">
        <v>0</v>
      </c>
      <c r="O94" s="281" t="s">
        <v>1203</v>
      </c>
      <c r="P94" s="298">
        <f t="shared" si="5"/>
        <v>0</v>
      </c>
      <c r="Q94" s="278" t="str" cm="1">
        <f t="array" aca="1" ref="Q94" ca="1">IF(ISNUMBER(P94),IF(P94=100%,"CUMPLIDA",IF(AND(ISNUMBER(L94),ISNUMBER(INDIRECT("FECHA_"&amp;$B94,1))), IF(L94&lt;=INDIRECT("FECHA_"&amp;$B94,1),"INCUMPLIDA","PROCESO"), "VERIFICAR FECHA")),"SIN VALOR AVANCE")</f>
        <v>PROCESO</v>
      </c>
    </row>
    <row r="95" spans="1:17" ht="150.75">
      <c r="A95" s="519" t="s">
        <v>17</v>
      </c>
      <c r="B95" s="293" t="s">
        <v>16</v>
      </c>
      <c r="C95" s="558"/>
      <c r="D95" s="558"/>
      <c r="E95" s="556"/>
      <c r="F95" s="556"/>
      <c r="G95" s="556"/>
      <c r="H95" s="281" t="s">
        <v>1263</v>
      </c>
      <c r="I95" s="281" t="s">
        <v>1264</v>
      </c>
      <c r="J95" s="294">
        <v>6</v>
      </c>
      <c r="K95" s="295">
        <v>45931</v>
      </c>
      <c r="L95" s="295">
        <v>46112</v>
      </c>
      <c r="M95" s="296">
        <f>(L95-K95)/7</f>
        <v>25.857142857142858</v>
      </c>
      <c r="N95" s="297">
        <v>0</v>
      </c>
      <c r="O95" s="281" t="s">
        <v>1203</v>
      </c>
      <c r="P95" s="298">
        <f t="shared" si="5"/>
        <v>0</v>
      </c>
      <c r="Q95" s="278" t="str" cm="1">
        <f t="array" aca="1" ref="Q95" ca="1">IF(ISNUMBER(P95),IF(P95=100%,"CUMPLIDA",IF(AND(ISNUMBER(L95),ISNUMBER(INDIRECT("FECHA_"&amp;$B95,1))), IF(L95&lt;=INDIRECT("FECHA_"&amp;$B95,1),"INCUMPLIDA","PROCESO"), "VERIFICAR FECHA")),"SIN VALOR AVANCE")</f>
        <v>PROCESO</v>
      </c>
    </row>
    <row r="96" spans="1:17" ht="150.75">
      <c r="A96" s="519" t="s">
        <v>17</v>
      </c>
      <c r="B96" s="293" t="s">
        <v>16</v>
      </c>
      <c r="C96" s="558"/>
      <c r="D96" s="558"/>
      <c r="E96" s="556"/>
      <c r="F96" s="556"/>
      <c r="G96" s="556"/>
      <c r="H96" s="447" t="s">
        <v>1265</v>
      </c>
      <c r="I96" s="447" t="s">
        <v>1266</v>
      </c>
      <c r="J96" s="294">
        <v>2</v>
      </c>
      <c r="K96" s="295">
        <v>45962</v>
      </c>
      <c r="L96" s="295">
        <v>46142</v>
      </c>
      <c r="M96" s="296">
        <f>(L96-K96)/7</f>
        <v>25.714285714285715</v>
      </c>
      <c r="N96" s="297">
        <v>0</v>
      </c>
      <c r="O96" s="281" t="s">
        <v>1203</v>
      </c>
      <c r="P96" s="298">
        <f t="shared" si="5"/>
        <v>0</v>
      </c>
      <c r="Q96" s="278" t="str" cm="1">
        <f t="array" aca="1" ref="Q96" ca="1">IF(ISNUMBER(P96),IF(P96=100%,"CUMPLIDA",IF(AND(ISNUMBER(L96),ISNUMBER(INDIRECT("FECHA_"&amp;$B96,1))), IF(L96&lt;=INDIRECT("FECHA_"&amp;$B96,1),"INCUMPLIDA","PROCESO"), "VERIFICAR FECHA")),"SIN VALOR AVANCE")</f>
        <v>PROCESO</v>
      </c>
    </row>
    <row r="97" spans="1:17" ht="105.75" customHeight="1">
      <c r="A97" s="519" t="s">
        <v>17</v>
      </c>
      <c r="B97" s="293" t="s">
        <v>16</v>
      </c>
      <c r="C97" s="558" t="s">
        <v>1267</v>
      </c>
      <c r="D97" s="558" t="s">
        <v>1154</v>
      </c>
      <c r="E97" s="556" t="s">
        <v>1268</v>
      </c>
      <c r="F97" s="556" t="s">
        <v>1269</v>
      </c>
      <c r="G97" s="556" t="s">
        <v>1270</v>
      </c>
      <c r="H97" s="281" t="s">
        <v>1271</v>
      </c>
      <c r="I97" s="281" t="s">
        <v>1272</v>
      </c>
      <c r="J97" s="294">
        <v>1</v>
      </c>
      <c r="K97" s="295">
        <v>45931</v>
      </c>
      <c r="L97" s="295">
        <v>46021</v>
      </c>
      <c r="M97" s="296">
        <f>(L97-K97)/7</f>
        <v>12.857142857142858</v>
      </c>
      <c r="N97" s="297">
        <v>0</v>
      </c>
      <c r="O97" s="281" t="s">
        <v>1273</v>
      </c>
      <c r="P97" s="298">
        <f t="shared" si="5"/>
        <v>0</v>
      </c>
      <c r="Q97" s="278" t="str" cm="1">
        <f t="array" aca="1" ref="Q97" ca="1">IF(ISNUMBER(P97),IF(P97=100%,"CUMPLIDA",IF(AND(ISNUMBER(L97),ISNUMBER(INDIRECT("FECHA_"&amp;$B97,1))), IF(L97&lt;=INDIRECT("FECHA_"&amp;$B97,1),"INCUMPLIDA","PROCESO"), "VERIFICAR FECHA")),"SIN VALOR AVANCE")</f>
        <v>PROCESO</v>
      </c>
    </row>
    <row r="98" spans="1:17" ht="105.75">
      <c r="A98" s="519" t="s">
        <v>17</v>
      </c>
      <c r="B98" s="293" t="s">
        <v>16</v>
      </c>
      <c r="C98" s="558"/>
      <c r="D98" s="558"/>
      <c r="E98" s="556"/>
      <c r="F98" s="556"/>
      <c r="G98" s="556"/>
      <c r="H98" s="281" t="s">
        <v>1274</v>
      </c>
      <c r="I98" s="281" t="s">
        <v>1275</v>
      </c>
      <c r="J98" s="294">
        <v>6</v>
      </c>
      <c r="K98" s="295">
        <v>45931</v>
      </c>
      <c r="L98" s="295">
        <v>46112</v>
      </c>
      <c r="M98" s="296">
        <f>(L98-K98)/7</f>
        <v>25.857142857142858</v>
      </c>
      <c r="N98" s="297">
        <v>0</v>
      </c>
      <c r="O98" s="281" t="s">
        <v>1273</v>
      </c>
      <c r="P98" s="298">
        <f t="shared" si="5"/>
        <v>0</v>
      </c>
      <c r="Q98" s="278" t="str" cm="1">
        <f t="array" aca="1" ref="Q98" ca="1">IF(ISNUMBER(P98),IF(P98=100%,"CUMPLIDA",IF(AND(ISNUMBER(L98),ISNUMBER(INDIRECT("FECHA_"&amp;$B98,1))), IF(L98&lt;=INDIRECT("FECHA_"&amp;$B98,1),"INCUMPLIDA","PROCESO"), "VERIFICAR FECHA")),"SIN VALOR AVANCE")</f>
        <v>PROCESO</v>
      </c>
    </row>
    <row r="99" spans="1:17" ht="105.75">
      <c r="A99" s="519" t="s">
        <v>17</v>
      </c>
      <c r="B99" s="293" t="s">
        <v>16</v>
      </c>
      <c r="C99" s="558"/>
      <c r="D99" s="558"/>
      <c r="E99" s="556"/>
      <c r="F99" s="556"/>
      <c r="G99" s="556"/>
      <c r="H99" s="281" t="s">
        <v>1276</v>
      </c>
      <c r="I99" s="281" t="s">
        <v>1277</v>
      </c>
      <c r="J99" s="294">
        <v>6</v>
      </c>
      <c r="K99" s="295">
        <v>45931</v>
      </c>
      <c r="L99" s="295">
        <v>46112</v>
      </c>
      <c r="M99" s="296">
        <f>(L99-K99)/7</f>
        <v>25.857142857142858</v>
      </c>
      <c r="N99" s="297">
        <v>0</v>
      </c>
      <c r="O99" s="281" t="s">
        <v>1273</v>
      </c>
      <c r="P99" s="298">
        <f t="shared" si="5"/>
        <v>0</v>
      </c>
      <c r="Q99" s="278" t="str" cm="1">
        <f t="array" aca="1" ref="Q99" ca="1">IF(ISNUMBER(P99),IF(P99=100%,"CUMPLIDA",IF(AND(ISNUMBER(L99),ISNUMBER(INDIRECT("FECHA_"&amp;$B99,1))), IF(L99&lt;=INDIRECT("FECHA_"&amp;$B99,1),"INCUMPLIDA","PROCESO"), "VERIFICAR FECHA")),"SIN VALOR AVANCE")</f>
        <v>PROCESO</v>
      </c>
    </row>
    <row r="100" spans="1:17" ht="255" customHeight="1">
      <c r="A100" s="519" t="s">
        <v>17</v>
      </c>
      <c r="B100" s="293" t="s">
        <v>16</v>
      </c>
      <c r="C100" s="558" t="s">
        <v>1278</v>
      </c>
      <c r="D100" s="558" t="s">
        <v>1279</v>
      </c>
      <c r="E100" s="556" t="s">
        <v>1280</v>
      </c>
      <c r="F100" s="556" t="s">
        <v>1281</v>
      </c>
      <c r="G100" s="280" t="s">
        <v>1282</v>
      </c>
      <c r="H100" s="281" t="s">
        <v>1283</v>
      </c>
      <c r="I100" s="281" t="s">
        <v>1245</v>
      </c>
      <c r="J100" s="294">
        <v>4</v>
      </c>
      <c r="K100" s="295">
        <v>45931</v>
      </c>
      <c r="L100" s="295">
        <v>46386</v>
      </c>
      <c r="M100" s="296">
        <f>+(L100-K100)/7</f>
        <v>65</v>
      </c>
      <c r="N100" s="297">
        <v>0</v>
      </c>
      <c r="O100" s="281" t="s">
        <v>1203</v>
      </c>
      <c r="P100" s="298">
        <f t="shared" si="5"/>
        <v>0</v>
      </c>
      <c r="Q100" s="278" t="str" cm="1">
        <f t="array" aca="1" ref="Q100" ca="1">IF(ISNUMBER(P100),IF(P100=100%,"CUMPLIDA",IF(AND(ISNUMBER(L100),ISNUMBER(INDIRECT("FECHA_"&amp;$B100,1))), IF(L100&lt;=INDIRECT("FECHA_"&amp;$B100,1),"INCUMPLIDA","PROCESO"), "VERIFICAR FECHA")),"SIN VALOR AVANCE")</f>
        <v>PROCESO</v>
      </c>
    </row>
    <row r="101" spans="1:17" ht="195">
      <c r="A101" s="519" t="s">
        <v>17</v>
      </c>
      <c r="B101" s="293" t="s">
        <v>16</v>
      </c>
      <c r="C101" s="558"/>
      <c r="D101" s="558"/>
      <c r="E101" s="556"/>
      <c r="F101" s="556"/>
      <c r="G101" s="280" t="s">
        <v>1284</v>
      </c>
      <c r="H101" s="281" t="s">
        <v>1285</v>
      </c>
      <c r="I101" s="281" t="s">
        <v>1286</v>
      </c>
      <c r="J101" s="294">
        <v>1</v>
      </c>
      <c r="K101" s="295">
        <v>46266</v>
      </c>
      <c r="L101" s="295">
        <v>46418</v>
      </c>
      <c r="M101" s="296">
        <f>(L101-K101)/7</f>
        <v>21.714285714285715</v>
      </c>
      <c r="N101" s="297">
        <v>0</v>
      </c>
      <c r="O101" s="281" t="s">
        <v>1287</v>
      </c>
      <c r="P101" s="298">
        <f t="shared" si="5"/>
        <v>0</v>
      </c>
      <c r="Q101" s="278" t="str" cm="1">
        <f t="array" aca="1" ref="Q101" ca="1">IF(ISNUMBER(P101),IF(P101=100%,"CUMPLIDA",IF(AND(ISNUMBER(L101),ISNUMBER(INDIRECT("FECHA_"&amp;$B101,1))), IF(L101&lt;=INDIRECT("FECHA_"&amp;$B101,1),"INCUMPLIDA","PROCESO"), "VERIFICAR FECHA")),"SIN VALOR AVANCE")</f>
        <v>PROCESO</v>
      </c>
    </row>
    <row r="102" spans="1:17" ht="150.75">
      <c r="A102" s="519" t="s">
        <v>17</v>
      </c>
      <c r="B102" s="293" t="s">
        <v>16</v>
      </c>
      <c r="C102" s="558"/>
      <c r="D102" s="558"/>
      <c r="E102" s="556"/>
      <c r="F102" s="556"/>
      <c r="G102" s="556" t="s">
        <v>1288</v>
      </c>
      <c r="H102" s="281" t="s">
        <v>1289</v>
      </c>
      <c r="I102" s="281" t="s">
        <v>1175</v>
      </c>
      <c r="J102" s="294">
        <v>2</v>
      </c>
      <c r="K102" s="295">
        <v>45931</v>
      </c>
      <c r="L102" s="295">
        <v>46142</v>
      </c>
      <c r="M102" s="296">
        <f>(L102-K102)/7</f>
        <v>30.142857142857142</v>
      </c>
      <c r="N102" s="297">
        <v>0</v>
      </c>
      <c r="O102" s="281" t="s">
        <v>1203</v>
      </c>
      <c r="P102" s="298">
        <f t="shared" si="5"/>
        <v>0</v>
      </c>
      <c r="Q102" s="278" t="str" cm="1">
        <f t="array" aca="1" ref="Q102" ca="1">IF(ISNUMBER(P102),IF(P102=100%,"CUMPLIDA",IF(AND(ISNUMBER(L102),ISNUMBER(INDIRECT("FECHA_"&amp;$B102,1))), IF(L102&lt;=INDIRECT("FECHA_"&amp;$B102,1),"INCUMPLIDA","PROCESO"), "VERIFICAR FECHA")),"SIN VALOR AVANCE")</f>
        <v>PROCESO</v>
      </c>
    </row>
    <row r="103" spans="1:17" ht="150.75">
      <c r="A103" s="519" t="s">
        <v>17</v>
      </c>
      <c r="B103" s="293" t="s">
        <v>16</v>
      </c>
      <c r="C103" s="558"/>
      <c r="D103" s="558"/>
      <c r="E103" s="556"/>
      <c r="F103" s="556"/>
      <c r="G103" s="556"/>
      <c r="H103" s="281" t="s">
        <v>1290</v>
      </c>
      <c r="I103" s="281" t="s">
        <v>1178</v>
      </c>
      <c r="J103" s="294">
        <v>6</v>
      </c>
      <c r="K103" s="295">
        <v>45931</v>
      </c>
      <c r="L103" s="295">
        <v>46142</v>
      </c>
      <c r="M103" s="296">
        <f>+(L103-K103)/7</f>
        <v>30.142857142857142</v>
      </c>
      <c r="N103" s="297">
        <v>0</v>
      </c>
      <c r="O103" s="281" t="s">
        <v>1203</v>
      </c>
      <c r="P103" s="298">
        <f t="shared" si="5"/>
        <v>0</v>
      </c>
      <c r="Q103" s="278" t="str" cm="1">
        <f t="array" aca="1" ref="Q103" ca="1">IF(ISNUMBER(P103),IF(P103=100%,"CUMPLIDA",IF(AND(ISNUMBER(L103),ISNUMBER(INDIRECT("FECHA_"&amp;$B103,1))), IF(L103&lt;=INDIRECT("FECHA_"&amp;$B103,1),"INCUMPLIDA","PROCESO"), "VERIFICAR FECHA")),"SIN VALOR AVANCE")</f>
        <v>PROCESO</v>
      </c>
    </row>
    <row r="104" spans="1:17" ht="75" customHeight="1">
      <c r="A104" s="519" t="s">
        <v>17</v>
      </c>
      <c r="B104" s="293" t="s">
        <v>16</v>
      </c>
      <c r="C104" s="558" t="s">
        <v>1291</v>
      </c>
      <c r="D104" s="558" t="s">
        <v>1279</v>
      </c>
      <c r="E104" s="556" t="s">
        <v>1292</v>
      </c>
      <c r="F104" s="556" t="s">
        <v>1293</v>
      </c>
      <c r="G104" s="556" t="s">
        <v>1294</v>
      </c>
      <c r="H104" s="281" t="s">
        <v>1295</v>
      </c>
      <c r="I104" s="281" t="s">
        <v>1296</v>
      </c>
      <c r="J104" s="294">
        <v>2</v>
      </c>
      <c r="K104" s="295">
        <v>45931</v>
      </c>
      <c r="L104" s="295">
        <v>46326</v>
      </c>
      <c r="M104" s="296">
        <f>+(L104-K104)/7</f>
        <v>56.428571428571431</v>
      </c>
      <c r="N104" s="297">
        <v>0</v>
      </c>
      <c r="O104" s="281" t="s">
        <v>1297</v>
      </c>
      <c r="P104" s="298">
        <f t="shared" si="5"/>
        <v>0</v>
      </c>
      <c r="Q104" s="278" t="str" cm="1">
        <f t="array" aca="1" ref="Q104" ca="1">IF(ISNUMBER(P104),IF(P104=100%,"CUMPLIDA",IF(AND(ISNUMBER(L104),ISNUMBER(INDIRECT("FECHA_"&amp;$B104,1))), IF(L104&lt;=INDIRECT("FECHA_"&amp;$B104,1),"INCUMPLIDA","PROCESO"), "VERIFICAR FECHA")),"SIN VALOR AVANCE")</f>
        <v>PROCESO</v>
      </c>
    </row>
    <row r="105" spans="1:17" ht="60">
      <c r="A105" s="519" t="s">
        <v>17</v>
      </c>
      <c r="B105" s="293" t="s">
        <v>16</v>
      </c>
      <c r="C105" s="558"/>
      <c r="D105" s="558"/>
      <c r="E105" s="556"/>
      <c r="F105" s="556"/>
      <c r="G105" s="556"/>
      <c r="H105" s="281" t="s">
        <v>1298</v>
      </c>
      <c r="I105" s="281" t="s">
        <v>1299</v>
      </c>
      <c r="J105" s="294">
        <v>2</v>
      </c>
      <c r="K105" s="295">
        <v>45931</v>
      </c>
      <c r="L105" s="295">
        <v>46142</v>
      </c>
      <c r="M105" s="296">
        <f>+(L105-K105)/7</f>
        <v>30.142857142857142</v>
      </c>
      <c r="N105" s="297">
        <v>0</v>
      </c>
      <c r="O105" s="281" t="s">
        <v>1297</v>
      </c>
      <c r="P105" s="298">
        <f t="shared" si="5"/>
        <v>0</v>
      </c>
      <c r="Q105" s="278" t="str" cm="1">
        <f t="array" aca="1" ref="Q105" ca="1">IF(ISNUMBER(P105),IF(P105=100%,"CUMPLIDA",IF(AND(ISNUMBER(L105),ISNUMBER(INDIRECT("FECHA_"&amp;$B105,1))), IF(L105&lt;=INDIRECT("FECHA_"&amp;$B105,1),"INCUMPLIDA","PROCESO"), "VERIFICAR FECHA")),"SIN VALOR AVANCE")</f>
        <v>PROCESO</v>
      </c>
    </row>
    <row r="106" spans="1:17" ht="60">
      <c r="A106" s="519" t="s">
        <v>17</v>
      </c>
      <c r="B106" s="293" t="s">
        <v>16</v>
      </c>
      <c r="C106" s="558"/>
      <c r="D106" s="558"/>
      <c r="E106" s="556"/>
      <c r="F106" s="556"/>
      <c r="G106" s="280" t="s">
        <v>1300</v>
      </c>
      <c r="H106" s="281" t="s">
        <v>1301</v>
      </c>
      <c r="I106" s="281" t="s">
        <v>1178</v>
      </c>
      <c r="J106" s="294">
        <v>6</v>
      </c>
      <c r="K106" s="295">
        <v>45931</v>
      </c>
      <c r="L106" s="295">
        <v>46142</v>
      </c>
      <c r="M106" s="296">
        <f>+(L106-K106)/7</f>
        <v>30.142857142857142</v>
      </c>
      <c r="N106" s="297">
        <v>0</v>
      </c>
      <c r="O106" s="281" t="s">
        <v>1297</v>
      </c>
      <c r="P106" s="298">
        <f t="shared" si="5"/>
        <v>0</v>
      </c>
      <c r="Q106" s="278" t="str" cm="1">
        <f t="array" aca="1" ref="Q106" ca="1">IF(ISNUMBER(P106),IF(P106=100%,"CUMPLIDA",IF(AND(ISNUMBER(L106),ISNUMBER(INDIRECT("FECHA_"&amp;$B106,1))), IF(L106&lt;=INDIRECT("FECHA_"&amp;$B106,1),"INCUMPLIDA","PROCESO"), "VERIFICAR FECHA")),"SIN VALOR AVANCE")</f>
        <v>PROCESO</v>
      </c>
    </row>
    <row r="107" spans="1:17" ht="106.5">
      <c r="A107" s="519" t="s">
        <v>17</v>
      </c>
      <c r="B107" s="293" t="s">
        <v>16</v>
      </c>
      <c r="C107" s="558"/>
      <c r="D107" s="558"/>
      <c r="E107" s="556"/>
      <c r="F107" s="556"/>
      <c r="G107" s="280" t="s">
        <v>1302</v>
      </c>
      <c r="H107" s="281" t="s">
        <v>1303</v>
      </c>
      <c r="I107" s="281" t="s">
        <v>1304</v>
      </c>
      <c r="J107" s="294">
        <v>1</v>
      </c>
      <c r="K107" s="295">
        <v>46266</v>
      </c>
      <c r="L107" s="295">
        <v>46418</v>
      </c>
      <c r="M107" s="296">
        <f>+(L107-K107)/7</f>
        <v>21.714285714285715</v>
      </c>
      <c r="N107" s="297">
        <v>0</v>
      </c>
      <c r="O107" s="281" t="s">
        <v>1287</v>
      </c>
      <c r="P107" s="298">
        <f t="shared" si="5"/>
        <v>0</v>
      </c>
      <c r="Q107" s="278" t="str" cm="1">
        <f t="array" aca="1" ref="Q107" ca="1">IF(ISNUMBER(P107),IF(P107=100%,"CUMPLIDA",IF(AND(ISNUMBER(L107),ISNUMBER(INDIRECT("FECHA_"&amp;$B107,1))), IF(L107&lt;=INDIRECT("FECHA_"&amp;$B107,1),"INCUMPLIDA","PROCESO"), "VERIFICAR FECHA")),"SIN VALOR AVANCE")</f>
        <v>PROCESO</v>
      </c>
    </row>
    <row r="108" spans="1:17" ht="315" customHeight="1">
      <c r="A108" s="271" t="s">
        <v>18</v>
      </c>
      <c r="B108" s="272" t="s">
        <v>16</v>
      </c>
      <c r="C108" s="546" t="s">
        <v>1305</v>
      </c>
      <c r="D108" s="546" t="s">
        <v>1306</v>
      </c>
      <c r="E108" s="543" t="s">
        <v>1307</v>
      </c>
      <c r="F108" s="534" t="s">
        <v>1308</v>
      </c>
      <c r="G108" s="301" t="s">
        <v>1309</v>
      </c>
      <c r="H108" s="287" t="s">
        <v>1310</v>
      </c>
      <c r="I108" s="302" t="s">
        <v>1311</v>
      </c>
      <c r="J108" s="270">
        <v>2</v>
      </c>
      <c r="K108" s="303">
        <v>45509</v>
      </c>
      <c r="L108" s="303">
        <v>45746</v>
      </c>
      <c r="M108" s="269">
        <f t="shared" ref="M108:M171" si="8">(L108-K108)/7</f>
        <v>33.857142857142854</v>
      </c>
      <c r="N108" s="300">
        <v>2</v>
      </c>
      <c r="O108" s="266" t="s">
        <v>1312</v>
      </c>
      <c r="P108" s="304">
        <f t="shared" si="5"/>
        <v>1</v>
      </c>
      <c r="Q108" s="278" t="str" cm="1">
        <f t="array" aca="1" ref="Q108" ca="1">IF(ISNUMBER(P108),IF(P108=100%,"CUMPLIDA",IF(AND(ISNUMBER(L108),ISNUMBER(INDIRECT("FECHA_"&amp;$B108,1))), IF(L108&lt;=INDIRECT("FECHA_"&amp;$B108,1),"INCUMPLIDA","PROCESO"), "VERIFICAR FECHA")),"SIN VALOR AVANCE")</f>
        <v>CUMPLIDA</v>
      </c>
    </row>
    <row r="109" spans="1:17" ht="165">
      <c r="A109" s="271" t="s">
        <v>18</v>
      </c>
      <c r="B109" s="272" t="s">
        <v>16</v>
      </c>
      <c r="C109" s="546"/>
      <c r="D109" s="546"/>
      <c r="E109" s="543"/>
      <c r="F109" s="534"/>
      <c r="G109" s="301" t="s">
        <v>1313</v>
      </c>
      <c r="H109" s="287" t="s">
        <v>1314</v>
      </c>
      <c r="I109" s="266" t="s">
        <v>1315</v>
      </c>
      <c r="J109" s="270">
        <v>4</v>
      </c>
      <c r="K109" s="303">
        <v>45536</v>
      </c>
      <c r="L109" s="303">
        <v>45900</v>
      </c>
      <c r="M109" s="269">
        <f t="shared" si="8"/>
        <v>52</v>
      </c>
      <c r="N109" s="300">
        <v>2</v>
      </c>
      <c r="O109" s="266" t="s">
        <v>1316</v>
      </c>
      <c r="P109" s="304">
        <f t="shared" si="5"/>
        <v>0.5</v>
      </c>
      <c r="Q109" s="278" t="str" cm="1">
        <f t="array" aca="1" ref="Q109" ca="1">IF(ISNUMBER(P109),IF(P109=100%,"CUMPLIDA",IF(AND(ISNUMBER(L109),ISNUMBER(INDIRECT("FECHA_"&amp;$B109,1))), IF(L109&lt;=INDIRECT("FECHA_"&amp;$B109,1),"INCUMPLIDA","PROCESO"), "VERIFICAR FECHA")),"SIN VALOR AVANCE")</f>
        <v>PROCESO</v>
      </c>
    </row>
    <row r="110" spans="1:17" ht="135">
      <c r="A110" s="271" t="s">
        <v>18</v>
      </c>
      <c r="B110" s="272" t="s">
        <v>16</v>
      </c>
      <c r="C110" s="546"/>
      <c r="D110" s="546"/>
      <c r="E110" s="543"/>
      <c r="F110" s="534"/>
      <c r="G110" s="534" t="s">
        <v>1317</v>
      </c>
      <c r="H110" s="287" t="s">
        <v>1318</v>
      </c>
      <c r="I110" s="266" t="s">
        <v>1319</v>
      </c>
      <c r="J110" s="270">
        <v>2</v>
      </c>
      <c r="K110" s="303">
        <v>45536</v>
      </c>
      <c r="L110" s="303">
        <v>46022</v>
      </c>
      <c r="M110" s="269">
        <f t="shared" si="8"/>
        <v>69.428571428571431</v>
      </c>
      <c r="N110" s="300">
        <v>0.01</v>
      </c>
      <c r="O110" s="266" t="s">
        <v>1316</v>
      </c>
      <c r="P110" s="304">
        <f t="shared" si="5"/>
        <v>5.0000000000000001E-3</v>
      </c>
      <c r="Q110" s="278" t="str" cm="1">
        <f t="array" aca="1" ref="Q110" ca="1">IF(ISNUMBER(P110),IF(P110=100%,"CUMPLIDA",IF(AND(ISNUMBER(L110),ISNUMBER(INDIRECT("FECHA_"&amp;$B110,1))), IF(L110&lt;=INDIRECT("FECHA_"&amp;$B110,1),"INCUMPLIDA","PROCESO"), "VERIFICAR FECHA")),"SIN VALOR AVANCE")</f>
        <v>PROCESO</v>
      </c>
    </row>
    <row r="111" spans="1:17" ht="90">
      <c r="A111" s="271" t="s">
        <v>18</v>
      </c>
      <c r="B111" s="272" t="s">
        <v>16</v>
      </c>
      <c r="C111" s="546"/>
      <c r="D111" s="546"/>
      <c r="E111" s="543"/>
      <c r="F111" s="534"/>
      <c r="G111" s="534"/>
      <c r="H111" s="287" t="s">
        <v>1320</v>
      </c>
      <c r="I111" s="266" t="s">
        <v>1321</v>
      </c>
      <c r="J111" s="270">
        <v>3</v>
      </c>
      <c r="K111" s="303">
        <v>45536</v>
      </c>
      <c r="L111" s="303">
        <v>45838</v>
      </c>
      <c r="M111" s="269">
        <f t="shared" si="8"/>
        <v>43.142857142857146</v>
      </c>
      <c r="N111" s="300">
        <v>3</v>
      </c>
      <c r="O111" s="266" t="s">
        <v>1322</v>
      </c>
      <c r="P111" s="304">
        <f t="shared" si="5"/>
        <v>1</v>
      </c>
      <c r="Q111" s="278" t="str" cm="1">
        <f t="array" aca="1" ref="Q111" ca="1">IF(ISNUMBER(P111),IF(P111=100%,"CUMPLIDA",IF(AND(ISNUMBER(L111),ISNUMBER(INDIRECT("FECHA_"&amp;$B111,1))), IF(L111&lt;=INDIRECT("FECHA_"&amp;$B111,1),"INCUMPLIDA","PROCESO"), "VERIFICAR FECHA")),"SIN VALOR AVANCE")</f>
        <v>CUMPLIDA</v>
      </c>
    </row>
    <row r="112" spans="1:17" ht="300">
      <c r="A112" s="271" t="s">
        <v>18</v>
      </c>
      <c r="B112" s="272" t="s">
        <v>16</v>
      </c>
      <c r="C112" s="546"/>
      <c r="D112" s="546"/>
      <c r="E112" s="543"/>
      <c r="F112" s="534"/>
      <c r="G112" s="301" t="s">
        <v>1323</v>
      </c>
      <c r="H112" s="287" t="s">
        <v>1324</v>
      </c>
      <c r="I112" s="266" t="s">
        <v>1325</v>
      </c>
      <c r="J112" s="270">
        <v>1</v>
      </c>
      <c r="K112" s="303">
        <v>45505</v>
      </c>
      <c r="L112" s="303">
        <v>45657</v>
      </c>
      <c r="M112" s="269">
        <f t="shared" si="8"/>
        <v>21.714285714285715</v>
      </c>
      <c r="N112" s="300">
        <v>1</v>
      </c>
      <c r="O112" s="266" t="s">
        <v>1326</v>
      </c>
      <c r="P112" s="304">
        <f t="shared" si="5"/>
        <v>1</v>
      </c>
      <c r="Q112" s="278" t="str" cm="1">
        <f t="array" aca="1" ref="Q112" ca="1">IF(ISNUMBER(P112),IF(P112=100%,"CUMPLIDA",IF(AND(ISNUMBER(L112),ISNUMBER(INDIRECT("FECHA_"&amp;$B112,1))), IF(L112&lt;=INDIRECT("FECHA_"&amp;$B112,1),"INCUMPLIDA","PROCESO"), "VERIFICAR FECHA")),"SIN VALOR AVANCE")</f>
        <v>CUMPLIDA</v>
      </c>
    </row>
    <row r="113" spans="1:17" ht="150" customHeight="1">
      <c r="A113" s="271" t="s">
        <v>18</v>
      </c>
      <c r="B113" s="272" t="s">
        <v>16</v>
      </c>
      <c r="C113" s="546" t="s">
        <v>1327</v>
      </c>
      <c r="D113" s="546" t="s">
        <v>1328</v>
      </c>
      <c r="E113" s="543" t="s">
        <v>1329</v>
      </c>
      <c r="F113" s="534" t="s">
        <v>1330</v>
      </c>
      <c r="G113" s="274" t="s">
        <v>1331</v>
      </c>
      <c r="H113" s="285" t="s">
        <v>1332</v>
      </c>
      <c r="I113" s="305" t="s">
        <v>1333</v>
      </c>
      <c r="J113" s="270">
        <v>1</v>
      </c>
      <c r="K113" s="303">
        <v>45509</v>
      </c>
      <c r="L113" s="303">
        <v>45991</v>
      </c>
      <c r="M113" s="269">
        <f t="shared" si="8"/>
        <v>68.857142857142861</v>
      </c>
      <c r="N113" s="300">
        <v>1</v>
      </c>
      <c r="O113" s="266" t="s">
        <v>1334</v>
      </c>
      <c r="P113" s="304">
        <f t="shared" si="5"/>
        <v>1</v>
      </c>
      <c r="Q113" s="278" t="str" cm="1">
        <f t="array" aca="1" ref="Q113" ca="1">IF(ISNUMBER(P113),IF(P113=100%,"CUMPLIDA",IF(AND(ISNUMBER(L113),ISNUMBER(INDIRECT("FECHA_"&amp;$B113,1))), IF(L113&lt;=INDIRECT("FECHA_"&amp;$B113,1),"INCUMPLIDA","PROCESO"), "VERIFICAR FECHA")),"SIN VALOR AVANCE")</f>
        <v>CUMPLIDA</v>
      </c>
    </row>
    <row r="114" spans="1:17" ht="150">
      <c r="A114" s="271" t="s">
        <v>18</v>
      </c>
      <c r="B114" s="272" t="s">
        <v>16</v>
      </c>
      <c r="C114" s="546"/>
      <c r="D114" s="546"/>
      <c r="E114" s="543"/>
      <c r="F114" s="534"/>
      <c r="G114" s="274" t="s">
        <v>1335</v>
      </c>
      <c r="H114" s="285" t="s">
        <v>1336</v>
      </c>
      <c r="I114" s="266" t="s">
        <v>1337</v>
      </c>
      <c r="J114" s="270">
        <v>1</v>
      </c>
      <c r="K114" s="303">
        <v>45536</v>
      </c>
      <c r="L114" s="303">
        <v>46081</v>
      </c>
      <c r="M114" s="269">
        <f t="shared" si="8"/>
        <v>77.857142857142861</v>
      </c>
      <c r="N114" s="300">
        <v>0</v>
      </c>
      <c r="O114" s="266" t="s">
        <v>1338</v>
      </c>
      <c r="P114" s="304">
        <f t="shared" si="5"/>
        <v>0</v>
      </c>
      <c r="Q114" s="278" t="str" cm="1">
        <f t="array" aca="1" ref="Q114" ca="1">IF(ISNUMBER(P114),IF(P114=100%,"CUMPLIDA",IF(AND(ISNUMBER(L114),ISNUMBER(INDIRECT("FECHA_"&amp;$B114,1))), IF(L114&lt;=INDIRECT("FECHA_"&amp;$B114,1),"INCUMPLIDA","PROCESO"), "VERIFICAR FECHA")),"SIN VALOR AVANCE")</f>
        <v>PROCESO</v>
      </c>
    </row>
    <row r="115" spans="1:17" ht="135.75">
      <c r="A115" s="271" t="s">
        <v>18</v>
      </c>
      <c r="B115" s="272" t="s">
        <v>16</v>
      </c>
      <c r="C115" s="546"/>
      <c r="D115" s="546"/>
      <c r="E115" s="543"/>
      <c r="F115" s="534"/>
      <c r="G115" s="534" t="s">
        <v>1339</v>
      </c>
      <c r="H115" s="285" t="s">
        <v>1340</v>
      </c>
      <c r="I115" s="266" t="s">
        <v>1341</v>
      </c>
      <c r="J115" s="270">
        <v>1</v>
      </c>
      <c r="K115" s="303">
        <v>45536</v>
      </c>
      <c r="L115" s="303">
        <v>45869</v>
      </c>
      <c r="M115" s="269">
        <f t="shared" si="8"/>
        <v>47.571428571428569</v>
      </c>
      <c r="N115" s="300">
        <v>1</v>
      </c>
      <c r="O115" s="266" t="s">
        <v>1342</v>
      </c>
      <c r="P115" s="304">
        <f t="shared" si="5"/>
        <v>1</v>
      </c>
      <c r="Q115" s="278" t="str" cm="1">
        <f t="array" aca="1" ref="Q115" ca="1">IF(ISNUMBER(P115),IF(P115=100%,"CUMPLIDA",IF(AND(ISNUMBER(L115),ISNUMBER(INDIRECT("FECHA_"&amp;$B115,1))), IF(L115&lt;=INDIRECT("FECHA_"&amp;$B115,1),"INCUMPLIDA","PROCESO"), "VERIFICAR FECHA")),"SIN VALOR AVANCE")</f>
        <v>CUMPLIDA</v>
      </c>
    </row>
    <row r="116" spans="1:17" ht="135.75">
      <c r="A116" s="271" t="s">
        <v>18</v>
      </c>
      <c r="B116" s="272" t="s">
        <v>16</v>
      </c>
      <c r="C116" s="546"/>
      <c r="D116" s="546"/>
      <c r="E116" s="543"/>
      <c r="F116" s="534"/>
      <c r="G116" s="534"/>
      <c r="H116" s="285" t="s">
        <v>1343</v>
      </c>
      <c r="I116" s="266" t="s">
        <v>1344</v>
      </c>
      <c r="J116" s="270">
        <v>1</v>
      </c>
      <c r="K116" s="303">
        <v>45536</v>
      </c>
      <c r="L116" s="303">
        <v>45869</v>
      </c>
      <c r="M116" s="269">
        <f t="shared" si="8"/>
        <v>47.571428571428569</v>
      </c>
      <c r="N116" s="300">
        <v>0.6</v>
      </c>
      <c r="O116" s="266" t="s">
        <v>1342</v>
      </c>
      <c r="P116" s="304">
        <f t="shared" si="5"/>
        <v>0.6</v>
      </c>
      <c r="Q116" s="278" t="str" cm="1">
        <f t="array" aca="1" ref="Q116" ca="1">IF(ISNUMBER(P116),IF(P116=100%,"CUMPLIDA",IF(AND(ISNUMBER(L116),ISNUMBER(INDIRECT("FECHA_"&amp;$B116,1))), IF(L116&lt;=INDIRECT("FECHA_"&amp;$B116,1),"INCUMPLIDA","PROCESO"), "VERIFICAR FECHA")),"SIN VALOR AVANCE")</f>
        <v>PROCESO</v>
      </c>
    </row>
    <row r="117" spans="1:17" ht="135.75">
      <c r="A117" s="271" t="s">
        <v>18</v>
      </c>
      <c r="B117" s="272" t="s">
        <v>16</v>
      </c>
      <c r="C117" s="546"/>
      <c r="D117" s="546"/>
      <c r="E117" s="543"/>
      <c r="F117" s="534"/>
      <c r="G117" s="534"/>
      <c r="H117" s="285" t="s">
        <v>1345</v>
      </c>
      <c r="I117" s="266" t="s">
        <v>1346</v>
      </c>
      <c r="J117" s="270">
        <v>1</v>
      </c>
      <c r="K117" s="303">
        <v>45536</v>
      </c>
      <c r="L117" s="303">
        <v>45869</v>
      </c>
      <c r="M117" s="269">
        <f t="shared" si="8"/>
        <v>47.571428571428569</v>
      </c>
      <c r="N117" s="300">
        <v>0.6</v>
      </c>
      <c r="O117" s="266" t="s">
        <v>1342</v>
      </c>
      <c r="P117" s="304">
        <f t="shared" si="5"/>
        <v>0.6</v>
      </c>
      <c r="Q117" s="278" t="str" cm="1">
        <f t="array" aca="1" ref="Q117" ca="1">IF(ISNUMBER(P117),IF(P117=100%,"CUMPLIDA",IF(AND(ISNUMBER(L117),ISNUMBER(INDIRECT("FECHA_"&amp;$B117,1))), IF(L117&lt;=INDIRECT("FECHA_"&amp;$B117,1),"INCUMPLIDA","PROCESO"), "VERIFICAR FECHA")),"SIN VALOR AVANCE")</f>
        <v>PROCESO</v>
      </c>
    </row>
    <row r="118" spans="1:17" ht="165">
      <c r="A118" s="271" t="s">
        <v>18</v>
      </c>
      <c r="B118" s="272" t="s">
        <v>16</v>
      </c>
      <c r="C118" s="546"/>
      <c r="D118" s="546"/>
      <c r="E118" s="543"/>
      <c r="F118" s="534"/>
      <c r="G118" s="301" t="s">
        <v>1347</v>
      </c>
      <c r="H118" s="287" t="s">
        <v>1348</v>
      </c>
      <c r="I118" s="266" t="s">
        <v>1349</v>
      </c>
      <c r="J118" s="270">
        <v>2</v>
      </c>
      <c r="K118" s="303">
        <v>45536</v>
      </c>
      <c r="L118" s="303">
        <v>46081</v>
      </c>
      <c r="M118" s="269">
        <f t="shared" si="8"/>
        <v>77.857142857142861</v>
      </c>
      <c r="N118" s="300">
        <v>0</v>
      </c>
      <c r="O118" s="266" t="s">
        <v>1350</v>
      </c>
      <c r="P118" s="304">
        <f t="shared" si="5"/>
        <v>0</v>
      </c>
      <c r="Q118" s="278" t="str" cm="1">
        <f t="array" aca="1" ref="Q118" ca="1">IF(ISNUMBER(P118),IF(P118=100%,"CUMPLIDA",IF(AND(ISNUMBER(L118),ISNUMBER(INDIRECT("FECHA_"&amp;$B118,1))), IF(L118&lt;=INDIRECT("FECHA_"&amp;$B118,1),"INCUMPLIDA","PROCESO"), "VERIFICAR FECHA")),"SIN VALOR AVANCE")</f>
        <v>PROCESO</v>
      </c>
    </row>
    <row r="119" spans="1:17" ht="255">
      <c r="A119" s="271" t="s">
        <v>18</v>
      </c>
      <c r="B119" s="272" t="s">
        <v>16</v>
      </c>
      <c r="C119" s="546"/>
      <c r="D119" s="546"/>
      <c r="E119" s="543"/>
      <c r="F119" s="534"/>
      <c r="G119" s="301" t="s">
        <v>1351</v>
      </c>
      <c r="H119" s="287" t="s">
        <v>1352</v>
      </c>
      <c r="I119" s="266" t="s">
        <v>1353</v>
      </c>
      <c r="J119" s="270">
        <v>1</v>
      </c>
      <c r="K119" s="303">
        <v>45536</v>
      </c>
      <c r="L119" s="303">
        <v>45777</v>
      </c>
      <c r="M119" s="269">
        <f t="shared" si="8"/>
        <v>34.428571428571431</v>
      </c>
      <c r="N119" s="300">
        <v>1</v>
      </c>
      <c r="O119" s="266" t="s">
        <v>1354</v>
      </c>
      <c r="P119" s="304">
        <f t="shared" si="5"/>
        <v>1</v>
      </c>
      <c r="Q119" s="278" t="str" cm="1">
        <f t="array" aca="1" ref="Q119" ca="1">IF(ISNUMBER(P119),IF(P119=100%,"CUMPLIDA",IF(AND(ISNUMBER(L119),ISNUMBER(INDIRECT("FECHA_"&amp;$B119,1))), IF(L119&lt;=INDIRECT("FECHA_"&amp;$B119,1),"INCUMPLIDA","PROCESO"), "VERIFICAR FECHA")),"SIN VALOR AVANCE")</f>
        <v>CUMPLIDA</v>
      </c>
    </row>
    <row r="120" spans="1:17" ht="150.75">
      <c r="A120" s="271" t="s">
        <v>18</v>
      </c>
      <c r="B120" s="272" t="s">
        <v>16</v>
      </c>
      <c r="C120" s="546"/>
      <c r="D120" s="546"/>
      <c r="E120" s="543"/>
      <c r="F120" s="534"/>
      <c r="G120" s="274" t="s">
        <v>1355</v>
      </c>
      <c r="H120" s="285" t="s">
        <v>1356</v>
      </c>
      <c r="I120" s="305" t="s">
        <v>1357</v>
      </c>
      <c r="J120" s="270">
        <v>2</v>
      </c>
      <c r="K120" s="303">
        <v>45536</v>
      </c>
      <c r="L120" s="303">
        <v>46081</v>
      </c>
      <c r="M120" s="269">
        <f t="shared" si="8"/>
        <v>77.857142857142861</v>
      </c>
      <c r="N120" s="300">
        <v>0</v>
      </c>
      <c r="O120" s="266" t="s">
        <v>1358</v>
      </c>
      <c r="P120" s="304">
        <f t="shared" si="5"/>
        <v>0</v>
      </c>
      <c r="Q120" s="278" t="str" cm="1">
        <f t="array" aca="1" ref="Q120" ca="1">IF(ISNUMBER(P120),IF(P120=100%,"CUMPLIDA",IF(AND(ISNUMBER(L120),ISNUMBER(INDIRECT("FECHA_"&amp;$B120,1))), IF(L120&lt;=INDIRECT("FECHA_"&amp;$B120,1),"INCUMPLIDA","PROCESO"), "VERIFICAR FECHA")),"SIN VALOR AVANCE")</f>
        <v>PROCESO</v>
      </c>
    </row>
    <row r="121" spans="1:17" ht="225" customHeight="1">
      <c r="A121" s="271" t="s">
        <v>18</v>
      </c>
      <c r="B121" s="272" t="s">
        <v>16</v>
      </c>
      <c r="C121" s="546" t="s">
        <v>1327</v>
      </c>
      <c r="D121" s="546" t="s">
        <v>1359</v>
      </c>
      <c r="E121" s="543" t="s">
        <v>1360</v>
      </c>
      <c r="F121" s="534" t="s">
        <v>1361</v>
      </c>
      <c r="G121" s="301" t="s">
        <v>1362</v>
      </c>
      <c r="H121" s="287" t="s">
        <v>1363</v>
      </c>
      <c r="I121" s="266" t="s">
        <v>1364</v>
      </c>
      <c r="J121" s="270">
        <v>1</v>
      </c>
      <c r="K121" s="303">
        <v>45536</v>
      </c>
      <c r="L121" s="303">
        <v>45747</v>
      </c>
      <c r="M121" s="269">
        <f t="shared" si="8"/>
        <v>30.142857142857142</v>
      </c>
      <c r="N121" s="300">
        <v>1</v>
      </c>
      <c r="O121" s="266" t="s">
        <v>1326</v>
      </c>
      <c r="P121" s="304">
        <f t="shared" si="5"/>
        <v>1</v>
      </c>
      <c r="Q121" s="278" t="str" cm="1">
        <f t="array" aca="1" ref="Q121" ca="1">IF(ISNUMBER(P121),IF(P121=100%,"CUMPLIDA",IF(AND(ISNUMBER(L121),ISNUMBER(INDIRECT("FECHA_"&amp;$B121,1))), IF(L121&lt;=INDIRECT("FECHA_"&amp;$B121,1),"INCUMPLIDA","PROCESO"), "VERIFICAR FECHA")),"SIN VALOR AVANCE")</f>
        <v>CUMPLIDA</v>
      </c>
    </row>
    <row r="122" spans="1:17" ht="195.75">
      <c r="A122" s="271" t="s">
        <v>18</v>
      </c>
      <c r="B122" s="272" t="s">
        <v>16</v>
      </c>
      <c r="C122" s="546"/>
      <c r="D122" s="546"/>
      <c r="E122" s="543"/>
      <c r="F122" s="534"/>
      <c r="G122" s="534" t="s">
        <v>1365</v>
      </c>
      <c r="H122" s="266" t="s">
        <v>1366</v>
      </c>
      <c r="I122" s="302" t="s">
        <v>1367</v>
      </c>
      <c r="J122" s="270">
        <v>1</v>
      </c>
      <c r="K122" s="303">
        <v>45514</v>
      </c>
      <c r="L122" s="303">
        <v>46111</v>
      </c>
      <c r="M122" s="269">
        <f t="shared" si="8"/>
        <v>85.285714285714292</v>
      </c>
      <c r="N122" s="300">
        <v>0</v>
      </c>
      <c r="O122" s="266" t="s">
        <v>1368</v>
      </c>
      <c r="P122" s="304">
        <f t="shared" si="5"/>
        <v>0</v>
      </c>
      <c r="Q122" s="278" t="str" cm="1">
        <f t="array" aca="1" ref="Q122" ca="1">IF(ISNUMBER(P122),IF(P122=100%,"CUMPLIDA",IF(AND(ISNUMBER(L122),ISNUMBER(INDIRECT("FECHA_"&amp;$B122,1))), IF(L122&lt;=INDIRECT("FECHA_"&amp;$B122,1),"INCUMPLIDA","PROCESO"), "VERIFICAR FECHA")),"SIN VALOR AVANCE")</f>
        <v>PROCESO</v>
      </c>
    </row>
    <row r="123" spans="1:17" ht="210.75">
      <c r="A123" s="271" t="s">
        <v>18</v>
      </c>
      <c r="B123" s="272" t="s">
        <v>16</v>
      </c>
      <c r="C123" s="546"/>
      <c r="D123" s="546"/>
      <c r="E123" s="543"/>
      <c r="F123" s="534"/>
      <c r="G123" s="534"/>
      <c r="H123" s="266" t="s">
        <v>1369</v>
      </c>
      <c r="I123" s="302" t="s">
        <v>1370</v>
      </c>
      <c r="J123" s="270">
        <v>1</v>
      </c>
      <c r="K123" s="303">
        <v>45746</v>
      </c>
      <c r="L123" s="303">
        <v>46111</v>
      </c>
      <c r="M123" s="269">
        <f t="shared" si="8"/>
        <v>52.142857142857146</v>
      </c>
      <c r="N123" s="300">
        <v>0</v>
      </c>
      <c r="O123" s="266" t="s">
        <v>1371</v>
      </c>
      <c r="P123" s="304">
        <f t="shared" si="5"/>
        <v>0</v>
      </c>
      <c r="Q123" s="278" t="str" cm="1">
        <f t="array" aca="1" ref="Q123" ca="1">IF(ISNUMBER(P123),IF(P123=100%,"CUMPLIDA",IF(AND(ISNUMBER(L123),ISNUMBER(INDIRECT("FECHA_"&amp;$B123,1))), IF(L123&lt;=INDIRECT("FECHA_"&amp;$B123,1),"INCUMPLIDA","PROCESO"), "VERIFICAR FECHA")),"SIN VALOR AVANCE")</f>
        <v>PROCESO</v>
      </c>
    </row>
    <row r="124" spans="1:17" ht="165" customHeight="1">
      <c r="A124" s="271" t="s">
        <v>18</v>
      </c>
      <c r="B124" s="272" t="s">
        <v>16</v>
      </c>
      <c r="C124" s="546" t="s">
        <v>1327</v>
      </c>
      <c r="D124" s="546" t="s">
        <v>1372</v>
      </c>
      <c r="E124" s="543" t="s">
        <v>1373</v>
      </c>
      <c r="F124" s="534" t="s">
        <v>1374</v>
      </c>
      <c r="G124" s="301" t="s">
        <v>1375</v>
      </c>
      <c r="H124" s="287" t="s">
        <v>1376</v>
      </c>
      <c r="I124" s="266" t="s">
        <v>1377</v>
      </c>
      <c r="J124" s="270">
        <v>2</v>
      </c>
      <c r="K124" s="303">
        <v>45505</v>
      </c>
      <c r="L124" s="303">
        <v>45869</v>
      </c>
      <c r="M124" s="269">
        <f t="shared" si="8"/>
        <v>52</v>
      </c>
      <c r="N124" s="300">
        <v>2</v>
      </c>
      <c r="O124" s="266" t="s">
        <v>1378</v>
      </c>
      <c r="P124" s="304">
        <f t="shared" si="5"/>
        <v>1</v>
      </c>
      <c r="Q124" s="278" t="str" cm="1">
        <f t="array" aca="1" ref="Q124" ca="1">IF(ISNUMBER(P124),IF(P124=100%,"CUMPLIDA",IF(AND(ISNUMBER(L124),ISNUMBER(INDIRECT("FECHA_"&amp;$B124,1))), IF(L124&lt;=INDIRECT("FECHA_"&amp;$B124,1),"INCUMPLIDA","PROCESO"), "VERIFICAR FECHA")),"SIN VALOR AVANCE")</f>
        <v>CUMPLIDA</v>
      </c>
    </row>
    <row r="125" spans="1:17" ht="120.75" customHeight="1">
      <c r="A125" s="271" t="s">
        <v>18</v>
      </c>
      <c r="B125" s="272" t="s">
        <v>16</v>
      </c>
      <c r="C125" s="546"/>
      <c r="D125" s="546"/>
      <c r="E125" s="543"/>
      <c r="F125" s="534"/>
      <c r="G125" s="557" t="s">
        <v>1379</v>
      </c>
      <c r="H125" s="266" t="s">
        <v>1380</v>
      </c>
      <c r="I125" s="285" t="s">
        <v>1381</v>
      </c>
      <c r="J125" s="265">
        <v>12</v>
      </c>
      <c r="K125" s="303">
        <v>45536</v>
      </c>
      <c r="L125" s="303">
        <v>45900</v>
      </c>
      <c r="M125" s="269">
        <f t="shared" si="8"/>
        <v>52</v>
      </c>
      <c r="N125" s="300">
        <v>9</v>
      </c>
      <c r="O125" s="302" t="s">
        <v>1382</v>
      </c>
      <c r="P125" s="304">
        <f t="shared" si="5"/>
        <v>0.75</v>
      </c>
      <c r="Q125" s="278" t="str" cm="1">
        <f t="array" aca="1" ref="Q125" ca="1">IF(ISNUMBER(P125),IF(P125=100%,"CUMPLIDA",IF(AND(ISNUMBER(L125),ISNUMBER(INDIRECT("FECHA_"&amp;$B125,1))), IF(L125&lt;=INDIRECT("FECHA_"&amp;$B125,1),"INCUMPLIDA","PROCESO"), "VERIFICAR FECHA")),"SIN VALOR AVANCE")</f>
        <v>PROCESO</v>
      </c>
    </row>
    <row r="126" spans="1:17" ht="120.75">
      <c r="A126" s="271" t="s">
        <v>18</v>
      </c>
      <c r="B126" s="272" t="s">
        <v>16</v>
      </c>
      <c r="C126" s="546"/>
      <c r="D126" s="546"/>
      <c r="E126" s="543"/>
      <c r="F126" s="534"/>
      <c r="G126" s="557"/>
      <c r="H126" s="266" t="s">
        <v>1383</v>
      </c>
      <c r="I126" s="285" t="s">
        <v>1384</v>
      </c>
      <c r="J126" s="265">
        <v>12</v>
      </c>
      <c r="K126" s="303">
        <v>45536</v>
      </c>
      <c r="L126" s="303">
        <v>45900</v>
      </c>
      <c r="M126" s="269">
        <f t="shared" si="8"/>
        <v>52</v>
      </c>
      <c r="N126" s="300">
        <v>10</v>
      </c>
      <c r="O126" s="302" t="s">
        <v>1382</v>
      </c>
      <c r="P126" s="304">
        <f t="shared" si="5"/>
        <v>0.83333333333333337</v>
      </c>
      <c r="Q126" s="278" t="str" cm="1">
        <f t="array" aca="1" ref="Q126" ca="1">IF(ISNUMBER(P126),IF(P126=100%,"CUMPLIDA",IF(AND(ISNUMBER(L126),ISNUMBER(INDIRECT("FECHA_"&amp;$B126,1))), IF(L126&lt;=INDIRECT("FECHA_"&amp;$B126,1),"INCUMPLIDA","PROCESO"), "VERIFICAR FECHA")),"SIN VALOR AVANCE")</f>
        <v>PROCESO</v>
      </c>
    </row>
    <row r="127" spans="1:17" ht="120.75">
      <c r="A127" s="271" t="s">
        <v>18</v>
      </c>
      <c r="B127" s="272" t="s">
        <v>16</v>
      </c>
      <c r="C127" s="546"/>
      <c r="D127" s="546"/>
      <c r="E127" s="543"/>
      <c r="F127" s="534"/>
      <c r="G127" s="557"/>
      <c r="H127" s="285" t="s">
        <v>1385</v>
      </c>
      <c r="I127" s="266" t="s">
        <v>1386</v>
      </c>
      <c r="J127" s="270">
        <v>12</v>
      </c>
      <c r="K127" s="303">
        <v>45536</v>
      </c>
      <c r="L127" s="303">
        <v>45900</v>
      </c>
      <c r="M127" s="269">
        <f t="shared" si="8"/>
        <v>52</v>
      </c>
      <c r="N127" s="300">
        <v>9</v>
      </c>
      <c r="O127" s="302" t="s">
        <v>1382</v>
      </c>
      <c r="P127" s="304">
        <f t="shared" si="5"/>
        <v>0.75</v>
      </c>
      <c r="Q127" s="278" t="str" cm="1">
        <f t="array" aca="1" ref="Q127" ca="1">IF(ISNUMBER(P127),IF(P127=100%,"CUMPLIDA",IF(AND(ISNUMBER(L127),ISNUMBER(INDIRECT("FECHA_"&amp;$B127,1))), IF(L127&lt;=INDIRECT("FECHA_"&amp;$B127,1),"INCUMPLIDA","PROCESO"), "VERIFICAR FECHA")),"SIN VALOR AVANCE")</f>
        <v>PROCESO</v>
      </c>
    </row>
    <row r="128" spans="1:17" ht="210">
      <c r="A128" s="271" t="s">
        <v>18</v>
      </c>
      <c r="B128" s="272" t="s">
        <v>16</v>
      </c>
      <c r="C128" s="546"/>
      <c r="D128" s="546"/>
      <c r="E128" s="543"/>
      <c r="F128" s="534"/>
      <c r="G128" s="557"/>
      <c r="H128" s="266" t="s">
        <v>1387</v>
      </c>
      <c r="I128" s="266" t="s">
        <v>1388</v>
      </c>
      <c r="J128" s="270">
        <v>12</v>
      </c>
      <c r="K128" s="303">
        <v>45536</v>
      </c>
      <c r="L128" s="303">
        <v>45900</v>
      </c>
      <c r="M128" s="269">
        <f t="shared" si="8"/>
        <v>52</v>
      </c>
      <c r="N128" s="300">
        <v>7</v>
      </c>
      <c r="O128" s="266" t="s">
        <v>1389</v>
      </c>
      <c r="P128" s="304">
        <f t="shared" si="5"/>
        <v>0.58333333333333337</v>
      </c>
      <c r="Q128" s="278" t="str" cm="1">
        <f t="array" aca="1" ref="Q128" ca="1">IF(ISNUMBER(P128),IF(P128=100%,"CUMPLIDA",IF(AND(ISNUMBER(L128),ISNUMBER(INDIRECT("FECHA_"&amp;$B128,1))), IF(L128&lt;=INDIRECT("FECHA_"&amp;$B128,1),"INCUMPLIDA","PROCESO"), "VERIFICAR FECHA")),"SIN VALOR AVANCE")</f>
        <v>PROCESO</v>
      </c>
    </row>
    <row r="129" spans="1:17" ht="165">
      <c r="A129" s="271" t="s">
        <v>18</v>
      </c>
      <c r="B129" s="272" t="s">
        <v>16</v>
      </c>
      <c r="C129" s="546"/>
      <c r="D129" s="546"/>
      <c r="E129" s="543"/>
      <c r="F129" s="534"/>
      <c r="G129" s="274" t="s">
        <v>1390</v>
      </c>
      <c r="H129" s="285" t="s">
        <v>1391</v>
      </c>
      <c r="I129" s="266" t="s">
        <v>1392</v>
      </c>
      <c r="J129" s="265">
        <v>1</v>
      </c>
      <c r="K129" s="303">
        <v>45536</v>
      </c>
      <c r="L129" s="303">
        <v>45657</v>
      </c>
      <c r="M129" s="269">
        <f t="shared" si="8"/>
        <v>17.285714285714285</v>
      </c>
      <c r="N129" s="300">
        <v>1</v>
      </c>
      <c r="O129" s="266" t="s">
        <v>1393</v>
      </c>
      <c r="P129" s="304">
        <f t="shared" si="5"/>
        <v>1</v>
      </c>
      <c r="Q129" s="278" t="str" cm="1">
        <f t="array" aca="1" ref="Q129" ca="1">IF(ISNUMBER(P129),IF(P129=100%,"CUMPLIDA",IF(AND(ISNUMBER(L129),ISNUMBER(INDIRECT("FECHA_"&amp;$B129,1))), IF(L129&lt;=INDIRECT("FECHA_"&amp;$B129,1),"INCUMPLIDA","PROCESO"), "VERIFICAR FECHA")),"SIN VALOR AVANCE")</f>
        <v>CUMPLIDA</v>
      </c>
    </row>
    <row r="130" spans="1:17" ht="135.75" customHeight="1">
      <c r="A130" s="271" t="s">
        <v>18</v>
      </c>
      <c r="B130" s="272" t="s">
        <v>16</v>
      </c>
      <c r="C130" s="546"/>
      <c r="D130" s="546"/>
      <c r="E130" s="543"/>
      <c r="F130" s="534"/>
      <c r="G130" s="534" t="s">
        <v>1394</v>
      </c>
      <c r="H130" s="266" t="s">
        <v>1395</v>
      </c>
      <c r="I130" s="285" t="s">
        <v>1396</v>
      </c>
      <c r="J130" s="270">
        <v>12</v>
      </c>
      <c r="K130" s="303">
        <v>45536</v>
      </c>
      <c r="L130" s="303">
        <v>45900</v>
      </c>
      <c r="M130" s="269">
        <f t="shared" si="8"/>
        <v>52</v>
      </c>
      <c r="N130" s="300">
        <v>4</v>
      </c>
      <c r="O130" s="302" t="s">
        <v>1397</v>
      </c>
      <c r="P130" s="304">
        <f t="shared" si="5"/>
        <v>0.33333333333333331</v>
      </c>
      <c r="Q130" s="278" t="str" cm="1">
        <f t="array" aca="1" ref="Q130" ca="1">IF(ISNUMBER(P130),IF(P130=100%,"CUMPLIDA",IF(AND(ISNUMBER(L130),ISNUMBER(INDIRECT("FECHA_"&amp;$B130,1))), IF(L130&lt;=INDIRECT("FECHA_"&amp;$B130,1),"INCUMPLIDA","PROCESO"), "VERIFICAR FECHA")),"SIN VALOR AVANCE")</f>
        <v>PROCESO</v>
      </c>
    </row>
    <row r="131" spans="1:17" ht="135.75">
      <c r="A131" s="271" t="s">
        <v>18</v>
      </c>
      <c r="B131" s="272" t="s">
        <v>16</v>
      </c>
      <c r="C131" s="546"/>
      <c r="D131" s="546"/>
      <c r="E131" s="543"/>
      <c r="F131" s="534"/>
      <c r="G131" s="534"/>
      <c r="H131" s="266" t="s">
        <v>1398</v>
      </c>
      <c r="I131" s="285" t="s">
        <v>1399</v>
      </c>
      <c r="J131" s="270">
        <v>12</v>
      </c>
      <c r="K131" s="303">
        <v>45536</v>
      </c>
      <c r="L131" s="303">
        <v>45900</v>
      </c>
      <c r="M131" s="269">
        <f t="shared" si="8"/>
        <v>52</v>
      </c>
      <c r="N131" s="300">
        <v>4</v>
      </c>
      <c r="O131" s="302" t="s">
        <v>1400</v>
      </c>
      <c r="P131" s="304">
        <f t="shared" si="5"/>
        <v>0.33333333333333331</v>
      </c>
      <c r="Q131" s="278" t="str" cm="1">
        <f t="array" aca="1" ref="Q131" ca="1">IF(ISNUMBER(P131),IF(P131=100%,"CUMPLIDA",IF(AND(ISNUMBER(L131),ISNUMBER(INDIRECT("FECHA_"&amp;$B131,1))), IF(L131&lt;=INDIRECT("FECHA_"&amp;$B131,1),"INCUMPLIDA","PROCESO"), "VERIFICAR FECHA")),"SIN VALOR AVANCE")</f>
        <v>PROCESO</v>
      </c>
    </row>
    <row r="132" spans="1:17" ht="135.75">
      <c r="A132" s="271" t="s">
        <v>18</v>
      </c>
      <c r="B132" s="272" t="s">
        <v>16</v>
      </c>
      <c r="C132" s="546"/>
      <c r="D132" s="546"/>
      <c r="E132" s="543"/>
      <c r="F132" s="534"/>
      <c r="G132" s="534"/>
      <c r="H132" s="285" t="s">
        <v>1401</v>
      </c>
      <c r="I132" s="285" t="s">
        <v>1402</v>
      </c>
      <c r="J132" s="270">
        <v>12</v>
      </c>
      <c r="K132" s="303">
        <v>45536</v>
      </c>
      <c r="L132" s="303">
        <v>45900</v>
      </c>
      <c r="M132" s="269">
        <f t="shared" si="8"/>
        <v>52</v>
      </c>
      <c r="N132" s="300">
        <v>4</v>
      </c>
      <c r="O132" s="266" t="s">
        <v>1403</v>
      </c>
      <c r="P132" s="304">
        <f t="shared" si="5"/>
        <v>0.33333333333333331</v>
      </c>
      <c r="Q132" s="278" t="str" cm="1">
        <f t="array" aca="1" ref="Q132" ca="1">IF(ISNUMBER(P132),IF(P132=100%,"CUMPLIDA",IF(AND(ISNUMBER(L132),ISNUMBER(INDIRECT("FECHA_"&amp;$B132,1))), IF(L132&lt;=INDIRECT("FECHA_"&amp;$B132,1),"INCUMPLIDA","PROCESO"), "VERIFICAR FECHA")),"SIN VALOR AVANCE")</f>
        <v>PROCESO</v>
      </c>
    </row>
    <row r="133" spans="1:17" ht="210">
      <c r="A133" s="271" t="s">
        <v>18</v>
      </c>
      <c r="B133" s="272" t="s">
        <v>16</v>
      </c>
      <c r="C133" s="546"/>
      <c r="D133" s="546"/>
      <c r="E133" s="543"/>
      <c r="F133" s="534"/>
      <c r="G133" s="534"/>
      <c r="H133" s="266" t="s">
        <v>1404</v>
      </c>
      <c r="I133" s="266" t="s">
        <v>1405</v>
      </c>
      <c r="J133" s="270">
        <v>12</v>
      </c>
      <c r="K133" s="303">
        <v>45536</v>
      </c>
      <c r="L133" s="303">
        <v>45900</v>
      </c>
      <c r="M133" s="269">
        <f t="shared" si="8"/>
        <v>52</v>
      </c>
      <c r="N133" s="300">
        <v>0</v>
      </c>
      <c r="O133" s="266" t="s">
        <v>1406</v>
      </c>
      <c r="P133" s="304">
        <f t="shared" si="5"/>
        <v>0</v>
      </c>
      <c r="Q133" s="278" t="str" cm="1">
        <f t="array" aca="1" ref="Q133" ca="1">IF(ISNUMBER(P133),IF(P133=100%,"CUMPLIDA",IF(AND(ISNUMBER(L133),ISNUMBER(INDIRECT("FECHA_"&amp;$B133,1))), IF(L133&lt;=INDIRECT("FECHA_"&amp;$B133,1),"INCUMPLIDA","PROCESO"), "VERIFICAR FECHA")),"SIN VALOR AVANCE")</f>
        <v>PROCESO</v>
      </c>
    </row>
    <row r="134" spans="1:17" ht="120.75" customHeight="1">
      <c r="A134" s="271" t="s">
        <v>18</v>
      </c>
      <c r="B134" s="272" t="s">
        <v>16</v>
      </c>
      <c r="C134" s="546" t="s">
        <v>1327</v>
      </c>
      <c r="D134" s="546" t="s">
        <v>1407</v>
      </c>
      <c r="E134" s="543" t="s">
        <v>1408</v>
      </c>
      <c r="F134" s="534" t="s">
        <v>1409</v>
      </c>
      <c r="G134" s="534" t="s">
        <v>1410</v>
      </c>
      <c r="H134" s="266" t="s">
        <v>1411</v>
      </c>
      <c r="I134" s="266" t="s">
        <v>1412</v>
      </c>
      <c r="J134" s="270">
        <v>24</v>
      </c>
      <c r="K134" s="303">
        <v>45536</v>
      </c>
      <c r="L134" s="303">
        <v>45900</v>
      </c>
      <c r="M134" s="269">
        <f t="shared" si="8"/>
        <v>52</v>
      </c>
      <c r="N134" s="300">
        <v>0</v>
      </c>
      <c r="O134" s="266" t="s">
        <v>1413</v>
      </c>
      <c r="P134" s="304">
        <f t="shared" si="5"/>
        <v>0</v>
      </c>
      <c r="Q134" s="278" t="str" cm="1">
        <f t="array" aca="1" ref="Q134" ca="1">IF(ISNUMBER(P134),IF(P134=100%,"CUMPLIDA",IF(AND(ISNUMBER(L134),ISNUMBER(INDIRECT("FECHA_"&amp;$B134,1))), IF(L134&lt;=INDIRECT("FECHA_"&amp;$B134,1),"INCUMPLIDA","PROCESO"), "VERIFICAR FECHA")),"SIN VALOR AVANCE")</f>
        <v>PROCESO</v>
      </c>
    </row>
    <row r="135" spans="1:17" ht="135">
      <c r="A135" s="271" t="s">
        <v>18</v>
      </c>
      <c r="B135" s="272" t="s">
        <v>16</v>
      </c>
      <c r="C135" s="546"/>
      <c r="D135" s="546"/>
      <c r="E135" s="543"/>
      <c r="F135" s="534"/>
      <c r="G135" s="534"/>
      <c r="H135" s="266" t="s">
        <v>1414</v>
      </c>
      <c r="I135" s="266" t="s">
        <v>1415</v>
      </c>
      <c r="J135" s="304">
        <v>1</v>
      </c>
      <c r="K135" s="303">
        <v>45536</v>
      </c>
      <c r="L135" s="303">
        <v>45900</v>
      </c>
      <c r="M135" s="269">
        <f t="shared" si="8"/>
        <v>52</v>
      </c>
      <c r="N135" s="306">
        <v>0.33</v>
      </c>
      <c r="O135" s="266" t="s">
        <v>1413</v>
      </c>
      <c r="P135" s="304">
        <f t="shared" si="5"/>
        <v>0.33</v>
      </c>
      <c r="Q135" s="278" t="str" cm="1">
        <f t="array" aca="1" ref="Q135" ca="1">IF(ISNUMBER(P135),IF(P135=100%,"CUMPLIDA",IF(AND(ISNUMBER(L135),ISNUMBER(INDIRECT("FECHA_"&amp;$B135,1))), IF(L135&lt;=INDIRECT("FECHA_"&amp;$B135,1),"INCUMPLIDA","PROCESO"), "VERIFICAR FECHA")),"SIN VALOR AVANCE")</f>
        <v>PROCESO</v>
      </c>
    </row>
    <row r="136" spans="1:17" ht="120.75">
      <c r="A136" s="271" t="s">
        <v>18</v>
      </c>
      <c r="B136" s="272" t="s">
        <v>16</v>
      </c>
      <c r="C136" s="546"/>
      <c r="D136" s="546"/>
      <c r="E136" s="543"/>
      <c r="F136" s="534"/>
      <c r="G136" s="534"/>
      <c r="H136" s="266" t="s">
        <v>1416</v>
      </c>
      <c r="I136" s="266" t="s">
        <v>1417</v>
      </c>
      <c r="J136" s="304">
        <v>1</v>
      </c>
      <c r="K136" s="303">
        <v>45536</v>
      </c>
      <c r="L136" s="303">
        <v>45900</v>
      </c>
      <c r="M136" s="269">
        <f t="shared" si="8"/>
        <v>52</v>
      </c>
      <c r="N136" s="306">
        <v>0</v>
      </c>
      <c r="O136" s="266" t="s">
        <v>1418</v>
      </c>
      <c r="P136" s="304">
        <f t="shared" si="5"/>
        <v>0</v>
      </c>
      <c r="Q136" s="278" t="str" cm="1">
        <f t="array" aca="1" ref="Q136" ca="1">IF(ISNUMBER(P136),IF(P136=100%,"CUMPLIDA",IF(AND(ISNUMBER(L136),ISNUMBER(INDIRECT("FECHA_"&amp;$B136,1))), IF(L136&lt;=INDIRECT("FECHA_"&amp;$B136,1),"INCUMPLIDA","PROCESO"), "VERIFICAR FECHA")),"SIN VALOR AVANCE")</f>
        <v>PROCESO</v>
      </c>
    </row>
    <row r="137" spans="1:17" ht="135.75" customHeight="1">
      <c r="A137" s="271" t="s">
        <v>18</v>
      </c>
      <c r="B137" s="272" t="s">
        <v>16</v>
      </c>
      <c r="C137" s="546"/>
      <c r="D137" s="546"/>
      <c r="E137" s="543"/>
      <c r="F137" s="534"/>
      <c r="G137" s="534" t="s">
        <v>1419</v>
      </c>
      <c r="H137" s="266" t="s">
        <v>1420</v>
      </c>
      <c r="I137" s="266" t="s">
        <v>1421</v>
      </c>
      <c r="J137" s="265">
        <v>12</v>
      </c>
      <c r="K137" s="303">
        <v>45536</v>
      </c>
      <c r="L137" s="303">
        <v>45900</v>
      </c>
      <c r="M137" s="269">
        <f t="shared" si="8"/>
        <v>52</v>
      </c>
      <c r="N137" s="300">
        <v>4</v>
      </c>
      <c r="O137" s="266" t="s">
        <v>1422</v>
      </c>
      <c r="P137" s="304">
        <f t="shared" si="5"/>
        <v>0.33333333333333331</v>
      </c>
      <c r="Q137" s="278" t="str" cm="1">
        <f t="array" aca="1" ref="Q137" ca="1">IF(ISNUMBER(P137),IF(P137=100%,"CUMPLIDA",IF(AND(ISNUMBER(L137),ISNUMBER(INDIRECT("FECHA_"&amp;$B137,1))), IF(L137&lt;=INDIRECT("FECHA_"&amp;$B137,1),"INCUMPLIDA","PROCESO"), "VERIFICAR FECHA")),"SIN VALOR AVANCE")</f>
        <v>PROCESO</v>
      </c>
    </row>
    <row r="138" spans="1:17" ht="135.75">
      <c r="A138" s="271" t="s">
        <v>18</v>
      </c>
      <c r="B138" s="272" t="s">
        <v>16</v>
      </c>
      <c r="C138" s="546"/>
      <c r="D138" s="546"/>
      <c r="E138" s="543"/>
      <c r="F138" s="534"/>
      <c r="G138" s="534"/>
      <c r="H138" s="266" t="s">
        <v>1423</v>
      </c>
      <c r="I138" s="266" t="s">
        <v>1424</v>
      </c>
      <c r="J138" s="270">
        <v>12</v>
      </c>
      <c r="K138" s="303">
        <v>45536</v>
      </c>
      <c r="L138" s="303">
        <v>45900</v>
      </c>
      <c r="M138" s="269">
        <f t="shared" si="8"/>
        <v>52</v>
      </c>
      <c r="N138" s="300">
        <v>4</v>
      </c>
      <c r="O138" s="266" t="s">
        <v>1425</v>
      </c>
      <c r="P138" s="304">
        <f t="shared" si="5"/>
        <v>0.33333333333333331</v>
      </c>
      <c r="Q138" s="278" t="str" cm="1">
        <f t="array" aca="1" ref="Q138" ca="1">IF(ISNUMBER(P138),IF(P138=100%,"CUMPLIDA",IF(AND(ISNUMBER(L138),ISNUMBER(INDIRECT("FECHA_"&amp;$B138,1))), IF(L138&lt;=INDIRECT("FECHA_"&amp;$B138,1),"INCUMPLIDA","PROCESO"), "VERIFICAR FECHA")),"SIN VALOR AVANCE")</f>
        <v>PROCESO</v>
      </c>
    </row>
    <row r="139" spans="1:17" ht="135.75">
      <c r="A139" s="271" t="s">
        <v>18</v>
      </c>
      <c r="B139" s="272" t="s">
        <v>16</v>
      </c>
      <c r="C139" s="546"/>
      <c r="D139" s="546"/>
      <c r="E139" s="543"/>
      <c r="F139" s="534"/>
      <c r="G139" s="534"/>
      <c r="H139" s="266" t="s">
        <v>1385</v>
      </c>
      <c r="I139" s="266" t="s">
        <v>1424</v>
      </c>
      <c r="J139" s="270">
        <v>12</v>
      </c>
      <c r="K139" s="303">
        <v>45536</v>
      </c>
      <c r="L139" s="303">
        <v>45900</v>
      </c>
      <c r="M139" s="269">
        <f t="shared" si="8"/>
        <v>52</v>
      </c>
      <c r="N139" s="300">
        <v>4</v>
      </c>
      <c r="O139" s="266" t="s">
        <v>1426</v>
      </c>
      <c r="P139" s="304">
        <f t="shared" ref="P139:P202" si="9">N139/J139</f>
        <v>0.33333333333333331</v>
      </c>
      <c r="Q139" s="278" t="str" cm="1">
        <f t="array" aca="1" ref="Q139" ca="1">IF(ISNUMBER(P139),IF(P139=100%,"CUMPLIDA",IF(AND(ISNUMBER(L139),ISNUMBER(INDIRECT("FECHA_"&amp;$B139,1))), IF(L139&lt;=INDIRECT("FECHA_"&amp;$B139,1),"INCUMPLIDA","PROCESO"), "VERIFICAR FECHA")),"SIN VALOR AVANCE")</f>
        <v>PROCESO</v>
      </c>
    </row>
    <row r="140" spans="1:17" ht="210">
      <c r="A140" s="271" t="s">
        <v>18</v>
      </c>
      <c r="B140" s="272" t="s">
        <v>16</v>
      </c>
      <c r="C140" s="546"/>
      <c r="D140" s="546"/>
      <c r="E140" s="543"/>
      <c r="F140" s="534"/>
      <c r="G140" s="534"/>
      <c r="H140" s="266" t="s">
        <v>1387</v>
      </c>
      <c r="I140" s="266" t="s">
        <v>1427</v>
      </c>
      <c r="J140" s="270">
        <v>12</v>
      </c>
      <c r="K140" s="303">
        <v>45536</v>
      </c>
      <c r="L140" s="303">
        <v>45900</v>
      </c>
      <c r="M140" s="269">
        <f t="shared" si="8"/>
        <v>52</v>
      </c>
      <c r="N140" s="300">
        <v>0</v>
      </c>
      <c r="O140" s="266" t="s">
        <v>1428</v>
      </c>
      <c r="P140" s="304">
        <f t="shared" si="9"/>
        <v>0</v>
      </c>
      <c r="Q140" s="278" t="str" cm="1">
        <f t="array" aca="1" ref="Q140" ca="1">IF(ISNUMBER(P140),IF(P140=100%,"CUMPLIDA",IF(AND(ISNUMBER(L140),ISNUMBER(INDIRECT("FECHA_"&amp;$B140,1))), IF(L140&lt;=INDIRECT("FECHA_"&amp;$B140,1),"INCUMPLIDA","PROCESO"), "VERIFICAR FECHA")),"SIN VALOR AVANCE")</f>
        <v>PROCESO</v>
      </c>
    </row>
    <row r="141" spans="1:17" ht="120.75" customHeight="1">
      <c r="A141" s="271" t="s">
        <v>18</v>
      </c>
      <c r="B141" s="272" t="s">
        <v>16</v>
      </c>
      <c r="C141" s="546"/>
      <c r="D141" s="546"/>
      <c r="E141" s="543"/>
      <c r="F141" s="534"/>
      <c r="G141" s="557" t="s">
        <v>1429</v>
      </c>
      <c r="H141" s="266" t="s">
        <v>1430</v>
      </c>
      <c r="I141" s="285" t="s">
        <v>1431</v>
      </c>
      <c r="J141" s="270">
        <v>12</v>
      </c>
      <c r="K141" s="303">
        <v>45536</v>
      </c>
      <c r="L141" s="303">
        <v>45900</v>
      </c>
      <c r="M141" s="269">
        <f t="shared" si="8"/>
        <v>52</v>
      </c>
      <c r="N141" s="300">
        <v>10</v>
      </c>
      <c r="O141" s="302" t="s">
        <v>1382</v>
      </c>
      <c r="P141" s="304">
        <f t="shared" si="9"/>
        <v>0.83333333333333337</v>
      </c>
      <c r="Q141" s="278" t="str" cm="1">
        <f t="array" aca="1" ref="Q141" ca="1">IF(ISNUMBER(P141),IF(P141=100%,"CUMPLIDA",IF(AND(ISNUMBER(L141),ISNUMBER(INDIRECT("FECHA_"&amp;$B141,1))), IF(L141&lt;=INDIRECT("FECHA_"&amp;$B141,1),"INCUMPLIDA","PROCESO"), "VERIFICAR FECHA")),"SIN VALOR AVANCE")</f>
        <v>PROCESO</v>
      </c>
    </row>
    <row r="142" spans="1:17" ht="120.75">
      <c r="A142" s="271" t="s">
        <v>18</v>
      </c>
      <c r="B142" s="272" t="s">
        <v>16</v>
      </c>
      <c r="C142" s="546"/>
      <c r="D142" s="546"/>
      <c r="E142" s="543"/>
      <c r="F142" s="534"/>
      <c r="G142" s="557"/>
      <c r="H142" s="266" t="s">
        <v>1432</v>
      </c>
      <c r="I142" s="285" t="s">
        <v>1433</v>
      </c>
      <c r="J142" s="270">
        <v>12</v>
      </c>
      <c r="K142" s="303">
        <v>45536</v>
      </c>
      <c r="L142" s="303">
        <v>45900</v>
      </c>
      <c r="M142" s="269">
        <f t="shared" si="8"/>
        <v>52</v>
      </c>
      <c r="N142" s="300">
        <v>10</v>
      </c>
      <c r="O142" s="302" t="s">
        <v>1382</v>
      </c>
      <c r="P142" s="304">
        <f t="shared" si="9"/>
        <v>0.83333333333333337</v>
      </c>
      <c r="Q142" s="278" t="str" cm="1">
        <f t="array" aca="1" ref="Q142" ca="1">IF(ISNUMBER(P142),IF(P142=100%,"CUMPLIDA",IF(AND(ISNUMBER(L142),ISNUMBER(INDIRECT("FECHA_"&amp;$B142,1))), IF(L142&lt;=INDIRECT("FECHA_"&amp;$B142,1),"INCUMPLIDA","PROCESO"), "VERIFICAR FECHA")),"SIN VALOR AVANCE")</f>
        <v>PROCESO</v>
      </c>
    </row>
    <row r="143" spans="1:17" ht="120.75">
      <c r="A143" s="271" t="s">
        <v>18</v>
      </c>
      <c r="B143" s="272" t="s">
        <v>16</v>
      </c>
      <c r="C143" s="546"/>
      <c r="D143" s="546"/>
      <c r="E143" s="543"/>
      <c r="F143" s="534"/>
      <c r="G143" s="557"/>
      <c r="H143" s="285" t="s">
        <v>1434</v>
      </c>
      <c r="I143" s="266" t="s">
        <v>1435</v>
      </c>
      <c r="J143" s="270">
        <v>12</v>
      </c>
      <c r="K143" s="303">
        <v>45536</v>
      </c>
      <c r="L143" s="303">
        <v>45900</v>
      </c>
      <c r="M143" s="269">
        <f t="shared" si="8"/>
        <v>52</v>
      </c>
      <c r="N143" s="300">
        <v>10</v>
      </c>
      <c r="O143" s="302" t="s">
        <v>1436</v>
      </c>
      <c r="P143" s="304">
        <f t="shared" si="9"/>
        <v>0.83333333333333337</v>
      </c>
      <c r="Q143" s="278" t="str" cm="1">
        <f t="array" aca="1" ref="Q143" ca="1">IF(ISNUMBER(P143),IF(P143=100%,"CUMPLIDA",IF(AND(ISNUMBER(L143),ISNUMBER(INDIRECT("FECHA_"&amp;$B143,1))), IF(L143&lt;=INDIRECT("FECHA_"&amp;$B143,1),"INCUMPLIDA","PROCESO"), "VERIFICAR FECHA")),"SIN VALOR AVANCE")</f>
        <v>PROCESO</v>
      </c>
    </row>
    <row r="144" spans="1:17" ht="210">
      <c r="A144" s="271" t="s">
        <v>18</v>
      </c>
      <c r="B144" s="272" t="s">
        <v>16</v>
      </c>
      <c r="C144" s="546"/>
      <c r="D144" s="546"/>
      <c r="E144" s="543"/>
      <c r="F144" s="534"/>
      <c r="G144" s="557"/>
      <c r="H144" s="266" t="s">
        <v>1437</v>
      </c>
      <c r="I144" s="266" t="s">
        <v>1438</v>
      </c>
      <c r="J144" s="270">
        <v>12</v>
      </c>
      <c r="K144" s="303">
        <v>45536</v>
      </c>
      <c r="L144" s="303">
        <v>45900</v>
      </c>
      <c r="M144" s="269">
        <f t="shared" si="8"/>
        <v>52</v>
      </c>
      <c r="N144" s="300">
        <v>6</v>
      </c>
      <c r="O144" s="266" t="s">
        <v>1439</v>
      </c>
      <c r="P144" s="304">
        <f t="shared" si="9"/>
        <v>0.5</v>
      </c>
      <c r="Q144" s="278" t="str" cm="1">
        <f t="array" aca="1" ref="Q144" ca="1">IF(ISNUMBER(P144),IF(P144=100%,"CUMPLIDA",IF(AND(ISNUMBER(L144),ISNUMBER(INDIRECT("FECHA_"&amp;$B144,1))), IF(L144&lt;=INDIRECT("FECHA_"&amp;$B144,1),"INCUMPLIDA","PROCESO"), "VERIFICAR FECHA")),"SIN VALOR AVANCE")</f>
        <v>PROCESO</v>
      </c>
    </row>
    <row r="145" spans="1:17" ht="165.75">
      <c r="A145" s="271" t="s">
        <v>18</v>
      </c>
      <c r="B145" s="272" t="s">
        <v>16</v>
      </c>
      <c r="C145" s="546"/>
      <c r="D145" s="546"/>
      <c r="E145" s="543"/>
      <c r="F145" s="534"/>
      <c r="G145" s="301" t="s">
        <v>1440</v>
      </c>
      <c r="H145" s="287" t="s">
        <v>1441</v>
      </c>
      <c r="I145" s="266" t="s">
        <v>1442</v>
      </c>
      <c r="J145" s="304">
        <v>1</v>
      </c>
      <c r="K145" s="303">
        <v>45536</v>
      </c>
      <c r="L145" s="303">
        <v>45716</v>
      </c>
      <c r="M145" s="269">
        <f t="shared" si="8"/>
        <v>25.714285714285715</v>
      </c>
      <c r="N145" s="306">
        <v>1</v>
      </c>
      <c r="O145" s="266" t="s">
        <v>1443</v>
      </c>
      <c r="P145" s="304">
        <f t="shared" si="9"/>
        <v>1</v>
      </c>
      <c r="Q145" s="278" t="str" cm="1">
        <f t="array" aca="1" ref="Q145" ca="1">IF(ISNUMBER(P145),IF(P145=100%,"CUMPLIDA",IF(AND(ISNUMBER(L145),ISNUMBER(INDIRECT("FECHA_"&amp;$B145,1))), IF(L145&lt;=INDIRECT("FECHA_"&amp;$B145,1),"INCUMPLIDA","PROCESO"), "VERIFICAR FECHA")),"SIN VALOR AVANCE")</f>
        <v>CUMPLIDA</v>
      </c>
    </row>
    <row r="146" spans="1:17" ht="315" customHeight="1">
      <c r="A146" s="271" t="s">
        <v>18</v>
      </c>
      <c r="B146" s="272" t="s">
        <v>16</v>
      </c>
      <c r="C146" s="546" t="s">
        <v>1327</v>
      </c>
      <c r="D146" s="546" t="s">
        <v>1444</v>
      </c>
      <c r="E146" s="543" t="s">
        <v>1445</v>
      </c>
      <c r="F146" s="534" t="s">
        <v>1446</v>
      </c>
      <c r="G146" s="301" t="s">
        <v>1309</v>
      </c>
      <c r="H146" s="287" t="s">
        <v>1447</v>
      </c>
      <c r="I146" s="302" t="s">
        <v>1448</v>
      </c>
      <c r="J146" s="270">
        <v>2</v>
      </c>
      <c r="K146" s="303">
        <v>45509</v>
      </c>
      <c r="L146" s="303">
        <v>45746</v>
      </c>
      <c r="M146" s="269">
        <f t="shared" si="8"/>
        <v>33.857142857142854</v>
      </c>
      <c r="N146" s="300">
        <v>2</v>
      </c>
      <c r="O146" s="266" t="s">
        <v>1312</v>
      </c>
      <c r="P146" s="304">
        <f t="shared" si="9"/>
        <v>1</v>
      </c>
      <c r="Q146" s="278" t="str" cm="1">
        <f t="array" aca="1" ref="Q146" ca="1">IF(ISNUMBER(P146),IF(P146=100%,"CUMPLIDA",IF(AND(ISNUMBER(L146),ISNUMBER(INDIRECT("FECHA_"&amp;$B146,1))), IF(L146&lt;=INDIRECT("FECHA_"&amp;$B146,1),"INCUMPLIDA","PROCESO"), "VERIFICAR FECHA")),"SIN VALOR AVANCE")</f>
        <v>CUMPLIDA</v>
      </c>
    </row>
    <row r="147" spans="1:17" ht="165">
      <c r="A147" s="271" t="s">
        <v>18</v>
      </c>
      <c r="B147" s="272" t="s">
        <v>16</v>
      </c>
      <c r="C147" s="546"/>
      <c r="D147" s="546"/>
      <c r="E147" s="543"/>
      <c r="F147" s="534"/>
      <c r="G147" s="301" t="s">
        <v>1313</v>
      </c>
      <c r="H147" s="287" t="s">
        <v>1314</v>
      </c>
      <c r="I147" s="266" t="s">
        <v>1315</v>
      </c>
      <c r="J147" s="270">
        <v>4</v>
      </c>
      <c r="K147" s="303">
        <v>45536</v>
      </c>
      <c r="L147" s="303">
        <v>45900</v>
      </c>
      <c r="M147" s="269">
        <f t="shared" si="8"/>
        <v>52</v>
      </c>
      <c r="N147" s="300">
        <v>2</v>
      </c>
      <c r="O147" s="266" t="s">
        <v>1316</v>
      </c>
      <c r="P147" s="304">
        <f t="shared" si="9"/>
        <v>0.5</v>
      </c>
      <c r="Q147" s="278" t="str" cm="1">
        <f t="array" aca="1" ref="Q147" ca="1">IF(ISNUMBER(P147),IF(P147=100%,"CUMPLIDA",IF(AND(ISNUMBER(L147),ISNUMBER(INDIRECT("FECHA_"&amp;$B147,1))), IF(L147&lt;=INDIRECT("FECHA_"&amp;$B147,1),"INCUMPLIDA","PROCESO"), "VERIFICAR FECHA")),"SIN VALOR AVANCE")</f>
        <v>PROCESO</v>
      </c>
    </row>
    <row r="148" spans="1:17" ht="300">
      <c r="A148" s="271" t="s">
        <v>18</v>
      </c>
      <c r="B148" s="272" t="s">
        <v>16</v>
      </c>
      <c r="C148" s="546"/>
      <c r="D148" s="546"/>
      <c r="E148" s="543"/>
      <c r="F148" s="534"/>
      <c r="G148" s="301" t="s">
        <v>1449</v>
      </c>
      <c r="H148" s="287" t="s">
        <v>1450</v>
      </c>
      <c r="I148" s="266" t="s">
        <v>1325</v>
      </c>
      <c r="J148" s="270">
        <v>1</v>
      </c>
      <c r="K148" s="303">
        <v>45505</v>
      </c>
      <c r="L148" s="303">
        <v>45657</v>
      </c>
      <c r="M148" s="269">
        <f t="shared" si="8"/>
        <v>21.714285714285715</v>
      </c>
      <c r="N148" s="300">
        <v>1</v>
      </c>
      <c r="O148" s="266" t="s">
        <v>1326</v>
      </c>
      <c r="P148" s="304">
        <f t="shared" si="9"/>
        <v>1</v>
      </c>
      <c r="Q148" s="278" t="str" cm="1">
        <f t="array" aca="1" ref="Q148" ca="1">IF(ISNUMBER(P148),IF(P148=100%,"CUMPLIDA",IF(AND(ISNUMBER(L148),ISNUMBER(INDIRECT("FECHA_"&amp;$B148,1))), IF(L148&lt;=INDIRECT("FECHA_"&amp;$B148,1),"INCUMPLIDA","PROCESO"), "VERIFICAR FECHA")),"SIN VALOR AVANCE")</f>
        <v>CUMPLIDA</v>
      </c>
    </row>
    <row r="149" spans="1:17" ht="105">
      <c r="A149" s="271" t="s">
        <v>18</v>
      </c>
      <c r="B149" s="272" t="s">
        <v>16</v>
      </c>
      <c r="C149" s="546"/>
      <c r="D149" s="546"/>
      <c r="E149" s="543"/>
      <c r="F149" s="534"/>
      <c r="G149" s="301" t="s">
        <v>1451</v>
      </c>
      <c r="H149" s="287" t="s">
        <v>1452</v>
      </c>
      <c r="I149" s="266" t="s">
        <v>1370</v>
      </c>
      <c r="J149" s="270">
        <v>1</v>
      </c>
      <c r="K149" s="303">
        <v>45536</v>
      </c>
      <c r="L149" s="303">
        <v>45595</v>
      </c>
      <c r="M149" s="269">
        <f t="shared" si="8"/>
        <v>8.4285714285714288</v>
      </c>
      <c r="N149" s="300">
        <v>1</v>
      </c>
      <c r="O149" s="266" t="s">
        <v>1453</v>
      </c>
      <c r="P149" s="304">
        <f t="shared" si="9"/>
        <v>1</v>
      </c>
      <c r="Q149" s="278" t="str" cm="1">
        <f t="array" aca="1" ref="Q149" ca="1">IF(ISNUMBER(P149),IF(P149=100%,"CUMPLIDA",IF(AND(ISNUMBER(L149),ISNUMBER(INDIRECT("FECHA_"&amp;$B149,1))), IF(L149&lt;=INDIRECT("FECHA_"&amp;$B149,1),"INCUMPLIDA","PROCESO"), "VERIFICAR FECHA")),"SIN VALOR AVANCE")</f>
        <v>CUMPLIDA</v>
      </c>
    </row>
    <row r="150" spans="1:17" ht="75.75" customHeight="1">
      <c r="A150" s="271" t="s">
        <v>18</v>
      </c>
      <c r="B150" s="272" t="s">
        <v>16</v>
      </c>
      <c r="C150" s="546" t="s">
        <v>1454</v>
      </c>
      <c r="D150" s="546" t="s">
        <v>1455</v>
      </c>
      <c r="E150" s="534" t="s">
        <v>1456</v>
      </c>
      <c r="F150" s="544" t="s">
        <v>1457</v>
      </c>
      <c r="G150" s="544" t="s">
        <v>1458</v>
      </c>
      <c r="H150" s="309" t="s">
        <v>1459</v>
      </c>
      <c r="I150" s="309" t="s">
        <v>765</v>
      </c>
      <c r="J150" s="270">
        <v>1</v>
      </c>
      <c r="K150" s="303">
        <v>45901</v>
      </c>
      <c r="L150" s="303">
        <v>46233</v>
      </c>
      <c r="M150" s="269">
        <f t="shared" si="8"/>
        <v>47.428571428571431</v>
      </c>
      <c r="N150" s="300">
        <v>0</v>
      </c>
      <c r="O150" s="309" t="s">
        <v>1460</v>
      </c>
      <c r="P150" s="304">
        <f t="shared" si="9"/>
        <v>0</v>
      </c>
      <c r="Q150" s="278" t="str" cm="1">
        <f t="array" aca="1" ref="Q150" ca="1">IF(ISNUMBER(P150),IF(P150=100%,"CUMPLIDA",IF(AND(ISNUMBER(L150),ISNUMBER(INDIRECT("FECHA_"&amp;$B150,1))), IF(L150&lt;=INDIRECT("FECHA_"&amp;$B150,1),"INCUMPLIDA","PROCESO"), "VERIFICAR FECHA")),"SIN VALOR AVANCE")</f>
        <v>PROCESO</v>
      </c>
    </row>
    <row r="151" spans="1:17" ht="75.75">
      <c r="A151" s="271" t="s">
        <v>18</v>
      </c>
      <c r="B151" s="272" t="s">
        <v>16</v>
      </c>
      <c r="C151" s="546"/>
      <c r="D151" s="555"/>
      <c r="E151" s="534"/>
      <c r="F151" s="544"/>
      <c r="G151" s="544"/>
      <c r="H151" s="309" t="s">
        <v>1461</v>
      </c>
      <c r="I151" s="309" t="s">
        <v>1462</v>
      </c>
      <c r="J151" s="270">
        <v>1</v>
      </c>
      <c r="K151" s="303">
        <v>45901</v>
      </c>
      <c r="L151" s="303">
        <v>46264</v>
      </c>
      <c r="M151" s="269">
        <f t="shared" si="8"/>
        <v>51.857142857142854</v>
      </c>
      <c r="N151" s="300">
        <v>0</v>
      </c>
      <c r="O151" s="309" t="s">
        <v>1460</v>
      </c>
      <c r="P151" s="304">
        <f t="shared" si="9"/>
        <v>0</v>
      </c>
      <c r="Q151" s="278" t="str" cm="1">
        <f t="array" aca="1" ref="Q151" ca="1">IF(ISNUMBER(P151),IF(P151=100%,"CUMPLIDA",IF(AND(ISNUMBER(L151),ISNUMBER(INDIRECT("FECHA_"&amp;$B151,1))), IF(L151&lt;=INDIRECT("FECHA_"&amp;$B151,1),"INCUMPLIDA","PROCESO"), "VERIFICAR FECHA")),"SIN VALOR AVANCE")</f>
        <v>PROCESO</v>
      </c>
    </row>
    <row r="152" spans="1:17" ht="135.75" customHeight="1">
      <c r="A152" s="271" t="s">
        <v>18</v>
      </c>
      <c r="B152" s="272" t="s">
        <v>16</v>
      </c>
      <c r="C152" s="546"/>
      <c r="D152" s="555"/>
      <c r="E152" s="534"/>
      <c r="F152" s="544"/>
      <c r="G152" s="544" t="s">
        <v>1463</v>
      </c>
      <c r="H152" s="309" t="s">
        <v>1464</v>
      </c>
      <c r="I152" s="309" t="s">
        <v>1465</v>
      </c>
      <c r="J152" s="270">
        <v>2</v>
      </c>
      <c r="K152" s="303">
        <v>45870</v>
      </c>
      <c r="L152" s="303">
        <v>45960</v>
      </c>
      <c r="M152" s="269">
        <f t="shared" si="8"/>
        <v>12.857142857142858</v>
      </c>
      <c r="N152" s="300">
        <v>0</v>
      </c>
      <c r="O152" s="309" t="s">
        <v>1466</v>
      </c>
      <c r="P152" s="304">
        <f t="shared" si="9"/>
        <v>0</v>
      </c>
      <c r="Q152" s="278" t="str" cm="1">
        <f t="array" aca="1" ref="Q152" ca="1">IF(ISNUMBER(P152),IF(P152=100%,"CUMPLIDA",IF(AND(ISNUMBER(L152),ISNUMBER(INDIRECT("FECHA_"&amp;$B152,1))), IF(L152&lt;=INDIRECT("FECHA_"&amp;$B152,1),"INCUMPLIDA","PROCESO"), "VERIFICAR FECHA")),"SIN VALOR AVANCE")</f>
        <v>PROCESO</v>
      </c>
    </row>
    <row r="153" spans="1:17" ht="135.75">
      <c r="A153" s="271" t="s">
        <v>18</v>
      </c>
      <c r="B153" s="272" t="s">
        <v>16</v>
      </c>
      <c r="C153" s="546"/>
      <c r="D153" s="555"/>
      <c r="E153" s="534"/>
      <c r="F153" s="544"/>
      <c r="G153" s="544"/>
      <c r="H153" s="309" t="s">
        <v>1467</v>
      </c>
      <c r="I153" s="309" t="s">
        <v>1468</v>
      </c>
      <c r="J153" s="270">
        <v>1</v>
      </c>
      <c r="K153" s="303">
        <v>45870</v>
      </c>
      <c r="L153" s="303">
        <v>45991</v>
      </c>
      <c r="M153" s="269">
        <f t="shared" si="8"/>
        <v>17.285714285714285</v>
      </c>
      <c r="N153" s="300">
        <v>0</v>
      </c>
      <c r="O153" s="309" t="s">
        <v>1466</v>
      </c>
      <c r="P153" s="304">
        <f t="shared" si="9"/>
        <v>0</v>
      </c>
      <c r="Q153" s="278" t="str" cm="1">
        <f t="array" aca="1" ref="Q153" ca="1">IF(ISNUMBER(P153),IF(P153=100%,"CUMPLIDA",IF(AND(ISNUMBER(L153),ISNUMBER(INDIRECT("FECHA_"&amp;$B153,1))), IF(L153&lt;=INDIRECT("FECHA_"&amp;$B153,1),"INCUMPLIDA","PROCESO"), "VERIFICAR FECHA")),"SIN VALOR AVANCE")</f>
        <v>PROCESO</v>
      </c>
    </row>
    <row r="154" spans="1:17" ht="75.75" customHeight="1">
      <c r="A154" s="271" t="s">
        <v>18</v>
      </c>
      <c r="B154" s="272" t="s">
        <v>16</v>
      </c>
      <c r="C154" s="546"/>
      <c r="D154" s="555"/>
      <c r="E154" s="534"/>
      <c r="F154" s="544"/>
      <c r="G154" s="544" t="s">
        <v>1469</v>
      </c>
      <c r="H154" s="309" t="s">
        <v>1470</v>
      </c>
      <c r="I154" s="309" t="s">
        <v>1090</v>
      </c>
      <c r="J154" s="270">
        <v>1</v>
      </c>
      <c r="K154" s="303">
        <v>45901</v>
      </c>
      <c r="L154" s="303">
        <v>45991</v>
      </c>
      <c r="M154" s="269">
        <f t="shared" si="8"/>
        <v>12.857142857142858</v>
      </c>
      <c r="N154" s="300">
        <v>0</v>
      </c>
      <c r="O154" s="309" t="s">
        <v>1460</v>
      </c>
      <c r="P154" s="304">
        <f t="shared" si="9"/>
        <v>0</v>
      </c>
      <c r="Q154" s="278" t="str" cm="1">
        <f t="array" aca="1" ref="Q154" ca="1">IF(ISNUMBER(P154),IF(P154=100%,"CUMPLIDA",IF(AND(ISNUMBER(L154),ISNUMBER(INDIRECT("FECHA_"&amp;$B154,1))), IF(L154&lt;=INDIRECT("FECHA_"&amp;$B154,1),"INCUMPLIDA","PROCESO"), "VERIFICAR FECHA")),"SIN VALOR AVANCE")</f>
        <v>PROCESO</v>
      </c>
    </row>
    <row r="155" spans="1:17" ht="75.75">
      <c r="A155" s="271" t="s">
        <v>18</v>
      </c>
      <c r="B155" s="272" t="s">
        <v>16</v>
      </c>
      <c r="C155" s="546"/>
      <c r="D155" s="555"/>
      <c r="E155" s="534"/>
      <c r="F155" s="544"/>
      <c r="G155" s="544"/>
      <c r="H155" s="309" t="s">
        <v>1471</v>
      </c>
      <c r="I155" s="309" t="s">
        <v>1468</v>
      </c>
      <c r="J155" s="270">
        <v>1</v>
      </c>
      <c r="K155" s="303">
        <v>45901</v>
      </c>
      <c r="L155" s="303">
        <v>45991</v>
      </c>
      <c r="M155" s="269">
        <f t="shared" si="8"/>
        <v>12.857142857142858</v>
      </c>
      <c r="N155" s="300">
        <v>0</v>
      </c>
      <c r="O155" s="309" t="s">
        <v>1460</v>
      </c>
      <c r="P155" s="304">
        <f t="shared" si="9"/>
        <v>0</v>
      </c>
      <c r="Q155" s="278" t="str" cm="1">
        <f t="array" aca="1" ref="Q155" ca="1">IF(ISNUMBER(P155),IF(P155=100%,"CUMPLIDA",IF(AND(ISNUMBER(L155),ISNUMBER(INDIRECT("FECHA_"&amp;$B155,1))), IF(L155&lt;=INDIRECT("FECHA_"&amp;$B155,1),"INCUMPLIDA","PROCESO"), "VERIFICAR FECHA")),"SIN VALOR AVANCE")</f>
        <v>PROCESO</v>
      </c>
    </row>
    <row r="156" spans="1:17" ht="75.75">
      <c r="A156" s="271" t="s">
        <v>18</v>
      </c>
      <c r="B156" s="272" t="s">
        <v>16</v>
      </c>
      <c r="C156" s="546"/>
      <c r="D156" s="555"/>
      <c r="E156" s="534"/>
      <c r="F156" s="544"/>
      <c r="G156" s="544" t="s">
        <v>1472</v>
      </c>
      <c r="H156" s="309" t="s">
        <v>1473</v>
      </c>
      <c r="I156" s="309" t="s">
        <v>1090</v>
      </c>
      <c r="J156" s="270">
        <v>1</v>
      </c>
      <c r="K156" s="303">
        <v>45901</v>
      </c>
      <c r="L156" s="303">
        <v>45991</v>
      </c>
      <c r="M156" s="269">
        <f t="shared" si="8"/>
        <v>12.857142857142858</v>
      </c>
      <c r="N156" s="300">
        <v>0</v>
      </c>
      <c r="O156" s="309" t="s">
        <v>1460</v>
      </c>
      <c r="P156" s="304">
        <f t="shared" si="9"/>
        <v>0</v>
      </c>
      <c r="Q156" s="278" t="str" cm="1">
        <f t="array" aca="1" ref="Q156" ca="1">IF(ISNUMBER(P156),IF(P156=100%,"CUMPLIDA",IF(AND(ISNUMBER(L156),ISNUMBER(INDIRECT("FECHA_"&amp;$B156,1))), IF(L156&lt;=INDIRECT("FECHA_"&amp;$B156,1),"INCUMPLIDA","PROCESO"), "VERIFICAR FECHA")),"SIN VALOR AVANCE")</f>
        <v>PROCESO</v>
      </c>
    </row>
    <row r="157" spans="1:17" ht="165.75">
      <c r="A157" s="271" t="s">
        <v>18</v>
      </c>
      <c r="B157" s="272" t="s">
        <v>16</v>
      </c>
      <c r="C157" s="546"/>
      <c r="D157" s="555"/>
      <c r="E157" s="534"/>
      <c r="F157" s="544"/>
      <c r="G157" s="544"/>
      <c r="H157" s="309" t="s">
        <v>1471</v>
      </c>
      <c r="I157" s="309" t="s">
        <v>1468</v>
      </c>
      <c r="J157" s="270">
        <v>1</v>
      </c>
      <c r="K157" s="303">
        <v>45901</v>
      </c>
      <c r="L157" s="303">
        <v>45991</v>
      </c>
      <c r="M157" s="269">
        <f t="shared" si="8"/>
        <v>12.857142857142858</v>
      </c>
      <c r="N157" s="300">
        <v>0</v>
      </c>
      <c r="O157" s="309" t="s">
        <v>1474</v>
      </c>
      <c r="P157" s="304">
        <f t="shared" si="9"/>
        <v>0</v>
      </c>
      <c r="Q157" s="278" t="str" cm="1">
        <f t="array" aca="1" ref="Q157" ca="1">IF(ISNUMBER(P157),IF(P157=100%,"CUMPLIDA",IF(AND(ISNUMBER(L157),ISNUMBER(INDIRECT("FECHA_"&amp;$B157,1))), IF(L157&lt;=INDIRECT("FECHA_"&amp;$B157,1),"INCUMPLIDA","PROCESO"), "VERIFICAR FECHA")),"SIN VALOR AVANCE")</f>
        <v>PROCESO</v>
      </c>
    </row>
    <row r="158" spans="1:17" ht="75.75" customHeight="1">
      <c r="A158" s="271" t="s">
        <v>18</v>
      </c>
      <c r="B158" s="272" t="s">
        <v>16</v>
      </c>
      <c r="C158" s="546" t="s">
        <v>1454</v>
      </c>
      <c r="D158" s="546" t="s">
        <v>1475</v>
      </c>
      <c r="E158" s="534" t="s">
        <v>1476</v>
      </c>
      <c r="F158" s="544" t="s">
        <v>1477</v>
      </c>
      <c r="G158" s="544" t="s">
        <v>1478</v>
      </c>
      <c r="H158" s="309" t="s">
        <v>1479</v>
      </c>
      <c r="I158" s="309" t="s">
        <v>1480</v>
      </c>
      <c r="J158" s="307">
        <v>6</v>
      </c>
      <c r="K158" s="303">
        <v>45901</v>
      </c>
      <c r="L158" s="303">
        <v>46264</v>
      </c>
      <c r="M158" s="269">
        <f t="shared" si="8"/>
        <v>51.857142857142854</v>
      </c>
      <c r="N158" s="300">
        <v>0</v>
      </c>
      <c r="O158" s="309" t="s">
        <v>1460</v>
      </c>
      <c r="P158" s="304">
        <f t="shared" si="9"/>
        <v>0</v>
      </c>
      <c r="Q158" s="278" t="str" cm="1">
        <f t="array" aca="1" ref="Q158" ca="1">IF(ISNUMBER(P158),IF(P158=100%,"CUMPLIDA",IF(AND(ISNUMBER(L158),ISNUMBER(INDIRECT("FECHA_"&amp;$B158,1))), IF(L158&lt;=INDIRECT("FECHA_"&amp;$B158,1),"INCUMPLIDA","PROCESO"), "VERIFICAR FECHA")),"SIN VALOR AVANCE")</f>
        <v>PROCESO</v>
      </c>
    </row>
    <row r="159" spans="1:17" ht="75.75">
      <c r="A159" s="271" t="s">
        <v>18</v>
      </c>
      <c r="B159" s="272" t="s">
        <v>16</v>
      </c>
      <c r="C159" s="546"/>
      <c r="D159" s="555"/>
      <c r="E159" s="534"/>
      <c r="F159" s="544"/>
      <c r="G159" s="544"/>
      <c r="H159" s="309" t="s">
        <v>1481</v>
      </c>
      <c r="I159" s="309" t="s">
        <v>1480</v>
      </c>
      <c r="J159" s="307">
        <v>6</v>
      </c>
      <c r="K159" s="303">
        <v>45901</v>
      </c>
      <c r="L159" s="303">
        <v>46264</v>
      </c>
      <c r="M159" s="269">
        <f t="shared" si="8"/>
        <v>51.857142857142854</v>
      </c>
      <c r="N159" s="300">
        <v>0</v>
      </c>
      <c r="O159" s="309" t="s">
        <v>1460</v>
      </c>
      <c r="P159" s="304">
        <f t="shared" si="9"/>
        <v>0</v>
      </c>
      <c r="Q159" s="278" t="str" cm="1">
        <f t="array" aca="1" ref="Q159" ca="1">IF(ISNUMBER(P159),IF(P159=100%,"CUMPLIDA",IF(AND(ISNUMBER(L159),ISNUMBER(INDIRECT("FECHA_"&amp;$B159,1))), IF(L159&lt;=INDIRECT("FECHA_"&amp;$B159,1),"INCUMPLIDA","PROCESO"), "VERIFICAR FECHA")),"SIN VALOR AVANCE")</f>
        <v>PROCESO</v>
      </c>
    </row>
    <row r="160" spans="1:17" ht="75.75" customHeight="1">
      <c r="A160" s="271" t="s">
        <v>18</v>
      </c>
      <c r="B160" s="272" t="s">
        <v>16</v>
      </c>
      <c r="C160" s="546"/>
      <c r="D160" s="555"/>
      <c r="E160" s="534"/>
      <c r="F160" s="544"/>
      <c r="G160" s="544" t="s">
        <v>1482</v>
      </c>
      <c r="H160" s="309" t="s">
        <v>1459</v>
      </c>
      <c r="I160" s="309" t="s">
        <v>765</v>
      </c>
      <c r="J160" s="307">
        <v>1</v>
      </c>
      <c r="K160" s="303">
        <v>45901</v>
      </c>
      <c r="L160" s="303">
        <v>46233</v>
      </c>
      <c r="M160" s="269">
        <f t="shared" si="8"/>
        <v>47.428571428571431</v>
      </c>
      <c r="N160" s="300">
        <v>0</v>
      </c>
      <c r="O160" s="309" t="s">
        <v>1460</v>
      </c>
      <c r="P160" s="304">
        <f t="shared" si="9"/>
        <v>0</v>
      </c>
      <c r="Q160" s="278" t="str" cm="1">
        <f t="array" aca="1" ref="Q160" ca="1">IF(ISNUMBER(P160),IF(P160=100%,"CUMPLIDA",IF(AND(ISNUMBER(L160),ISNUMBER(INDIRECT("FECHA_"&amp;$B160,1))), IF(L160&lt;=INDIRECT("FECHA_"&amp;$B160,1),"INCUMPLIDA","PROCESO"), "VERIFICAR FECHA")),"SIN VALOR AVANCE")</f>
        <v>PROCESO</v>
      </c>
    </row>
    <row r="161" spans="1:17" ht="120.75">
      <c r="A161" s="271" t="s">
        <v>18</v>
      </c>
      <c r="B161" s="272" t="s">
        <v>16</v>
      </c>
      <c r="C161" s="546"/>
      <c r="D161" s="555"/>
      <c r="E161" s="534"/>
      <c r="F161" s="544"/>
      <c r="G161" s="544"/>
      <c r="H161" s="309" t="s">
        <v>1461</v>
      </c>
      <c r="I161" s="309" t="s">
        <v>1462</v>
      </c>
      <c r="J161" s="307">
        <v>1</v>
      </c>
      <c r="K161" s="303">
        <v>45901</v>
      </c>
      <c r="L161" s="303">
        <v>46264</v>
      </c>
      <c r="M161" s="269">
        <f t="shared" si="8"/>
        <v>51.857142857142854</v>
      </c>
      <c r="N161" s="300">
        <v>0</v>
      </c>
      <c r="O161" s="309" t="s">
        <v>1483</v>
      </c>
      <c r="P161" s="304">
        <f t="shared" si="9"/>
        <v>0</v>
      </c>
      <c r="Q161" s="278" t="str" cm="1">
        <f t="array" aca="1" ref="Q161" ca="1">IF(ISNUMBER(P161),IF(P161=100%,"CUMPLIDA",IF(AND(ISNUMBER(L161),ISNUMBER(INDIRECT("FECHA_"&amp;$B161,1))), IF(L161&lt;=INDIRECT("FECHA_"&amp;$B161,1),"INCUMPLIDA","PROCESO"), "VERIFICAR FECHA")),"SIN VALOR AVANCE")</f>
        <v>PROCESO</v>
      </c>
    </row>
    <row r="162" spans="1:17" ht="90.75" customHeight="1">
      <c r="A162" s="271" t="s">
        <v>18</v>
      </c>
      <c r="B162" s="272" t="s">
        <v>16</v>
      </c>
      <c r="C162" s="546"/>
      <c r="D162" s="555"/>
      <c r="E162" s="534"/>
      <c r="F162" s="544"/>
      <c r="G162" s="544" t="s">
        <v>1484</v>
      </c>
      <c r="H162" s="309" t="s">
        <v>1485</v>
      </c>
      <c r="I162" s="309" t="s">
        <v>1090</v>
      </c>
      <c r="J162" s="307">
        <v>1</v>
      </c>
      <c r="K162" s="303">
        <v>45901</v>
      </c>
      <c r="L162" s="303">
        <v>45991</v>
      </c>
      <c r="M162" s="269">
        <f t="shared" si="8"/>
        <v>12.857142857142858</v>
      </c>
      <c r="N162" s="300">
        <v>0</v>
      </c>
      <c r="O162" s="309" t="s">
        <v>1486</v>
      </c>
      <c r="P162" s="304">
        <f t="shared" si="9"/>
        <v>0</v>
      </c>
      <c r="Q162" s="278" t="str" cm="1">
        <f t="array" aca="1" ref="Q162" ca="1">IF(ISNUMBER(P162),IF(P162=100%,"CUMPLIDA",IF(AND(ISNUMBER(L162),ISNUMBER(INDIRECT("FECHA_"&amp;$B162,1))), IF(L162&lt;=INDIRECT("FECHA_"&amp;$B162,1),"INCUMPLIDA","PROCESO"), "VERIFICAR FECHA")),"SIN VALOR AVANCE")</f>
        <v>PROCESO</v>
      </c>
    </row>
    <row r="163" spans="1:17" ht="75.75">
      <c r="A163" s="271" t="s">
        <v>18</v>
      </c>
      <c r="B163" s="272" t="s">
        <v>16</v>
      </c>
      <c r="C163" s="546"/>
      <c r="D163" s="555"/>
      <c r="E163" s="534"/>
      <c r="F163" s="544"/>
      <c r="G163" s="544"/>
      <c r="H163" s="309" t="s">
        <v>1471</v>
      </c>
      <c r="I163" s="309" t="s">
        <v>1468</v>
      </c>
      <c r="J163" s="307">
        <v>1</v>
      </c>
      <c r="K163" s="303">
        <v>45901</v>
      </c>
      <c r="L163" s="303">
        <v>45991</v>
      </c>
      <c r="M163" s="269">
        <f t="shared" si="8"/>
        <v>12.857142857142858</v>
      </c>
      <c r="N163" s="300">
        <v>0</v>
      </c>
      <c r="O163" s="309" t="s">
        <v>1460</v>
      </c>
      <c r="P163" s="304">
        <f t="shared" si="9"/>
        <v>0</v>
      </c>
      <c r="Q163" s="278" t="str" cm="1">
        <f t="array" aca="1" ref="Q163" ca="1">IF(ISNUMBER(P163),IF(P163=100%,"CUMPLIDA",IF(AND(ISNUMBER(L163),ISNUMBER(INDIRECT("FECHA_"&amp;$B163,1))), IF(L163&lt;=INDIRECT("FECHA_"&amp;$B163,1),"INCUMPLIDA","PROCESO"), "VERIFICAR FECHA")),"SIN VALOR AVANCE")</f>
        <v>PROCESO</v>
      </c>
    </row>
    <row r="164" spans="1:17" ht="120">
      <c r="A164" s="271" t="s">
        <v>18</v>
      </c>
      <c r="B164" s="272" t="s">
        <v>16</v>
      </c>
      <c r="C164" s="546"/>
      <c r="D164" s="555"/>
      <c r="E164" s="534"/>
      <c r="F164" s="544"/>
      <c r="G164" s="267" t="s">
        <v>1487</v>
      </c>
      <c r="H164" s="309" t="s">
        <v>1488</v>
      </c>
      <c r="I164" s="309" t="s">
        <v>1489</v>
      </c>
      <c r="J164" s="307">
        <v>12</v>
      </c>
      <c r="K164" s="303">
        <v>45901</v>
      </c>
      <c r="L164" s="303">
        <v>46264</v>
      </c>
      <c r="M164" s="269">
        <f t="shared" si="8"/>
        <v>51.857142857142854</v>
      </c>
      <c r="N164" s="300">
        <v>0</v>
      </c>
      <c r="O164" s="309" t="s">
        <v>1460</v>
      </c>
      <c r="P164" s="304">
        <f t="shared" si="9"/>
        <v>0</v>
      </c>
      <c r="Q164" s="278" t="str" cm="1">
        <f t="array" aca="1" ref="Q164" ca="1">IF(ISNUMBER(P164),IF(P164=100%,"CUMPLIDA",IF(AND(ISNUMBER(L164),ISNUMBER(INDIRECT("FECHA_"&amp;$B164,1))), IF(L164&lt;=INDIRECT("FECHA_"&amp;$B164,1),"INCUMPLIDA","PROCESO"), "VERIFICAR FECHA")),"SIN VALOR AVANCE")</f>
        <v>PROCESO</v>
      </c>
    </row>
    <row r="165" spans="1:17" ht="105">
      <c r="A165" s="271" t="s">
        <v>18</v>
      </c>
      <c r="B165" s="272" t="s">
        <v>16</v>
      </c>
      <c r="C165" s="546"/>
      <c r="D165" s="555"/>
      <c r="E165" s="534"/>
      <c r="F165" s="544"/>
      <c r="G165" s="267" t="s">
        <v>1490</v>
      </c>
      <c r="H165" s="309" t="s">
        <v>1491</v>
      </c>
      <c r="I165" s="309" t="s">
        <v>1492</v>
      </c>
      <c r="J165" s="307">
        <v>1</v>
      </c>
      <c r="K165" s="303">
        <v>45962</v>
      </c>
      <c r="L165" s="303">
        <v>46174</v>
      </c>
      <c r="M165" s="269">
        <f t="shared" si="8"/>
        <v>30.285714285714285</v>
      </c>
      <c r="N165" s="300">
        <v>0</v>
      </c>
      <c r="O165" s="309" t="s">
        <v>1460</v>
      </c>
      <c r="P165" s="304">
        <f t="shared" si="9"/>
        <v>0</v>
      </c>
      <c r="Q165" s="278" t="str" cm="1">
        <f t="array" aca="1" ref="Q165" ca="1">IF(ISNUMBER(P165),IF(P165=100%,"CUMPLIDA",IF(AND(ISNUMBER(L165),ISNUMBER(INDIRECT("FECHA_"&amp;$B165,1))), IF(L165&lt;=INDIRECT("FECHA_"&amp;$B165,1),"INCUMPLIDA","PROCESO"), "VERIFICAR FECHA")),"SIN VALOR AVANCE")</f>
        <v>PROCESO</v>
      </c>
    </row>
    <row r="166" spans="1:17" ht="135.75">
      <c r="A166" s="271" t="s">
        <v>18</v>
      </c>
      <c r="B166" s="272" t="s">
        <v>16</v>
      </c>
      <c r="C166" s="546"/>
      <c r="D166" s="555"/>
      <c r="E166" s="534"/>
      <c r="F166" s="544"/>
      <c r="G166" s="267" t="s">
        <v>1493</v>
      </c>
      <c r="H166" s="309" t="s">
        <v>1494</v>
      </c>
      <c r="I166" s="309" t="s">
        <v>1495</v>
      </c>
      <c r="J166" s="307">
        <v>2</v>
      </c>
      <c r="K166" s="303">
        <v>46204</v>
      </c>
      <c r="L166" s="303">
        <v>46568</v>
      </c>
      <c r="M166" s="269">
        <f t="shared" si="8"/>
        <v>52</v>
      </c>
      <c r="N166" s="300">
        <v>0</v>
      </c>
      <c r="O166" s="309" t="s">
        <v>1496</v>
      </c>
      <c r="P166" s="304">
        <f t="shared" si="9"/>
        <v>0</v>
      </c>
      <c r="Q166" s="278" t="str" cm="1">
        <f t="array" aca="1" ref="Q166" ca="1">IF(ISNUMBER(P166),IF(P166=100%,"CUMPLIDA",IF(AND(ISNUMBER(L166),ISNUMBER(INDIRECT("FECHA_"&amp;$B166,1))), IF(L166&lt;=INDIRECT("FECHA_"&amp;$B166,1),"INCUMPLIDA","PROCESO"), "VERIFICAR FECHA")),"SIN VALOR AVANCE")</f>
        <v>PROCESO</v>
      </c>
    </row>
    <row r="167" spans="1:17" ht="120.75">
      <c r="A167" s="271" t="s">
        <v>18</v>
      </c>
      <c r="B167" s="272" t="s">
        <v>16</v>
      </c>
      <c r="C167" s="546"/>
      <c r="D167" s="555"/>
      <c r="E167" s="534"/>
      <c r="F167" s="544"/>
      <c r="G167" s="267" t="s">
        <v>1497</v>
      </c>
      <c r="H167" s="309" t="s">
        <v>1498</v>
      </c>
      <c r="I167" s="309" t="s">
        <v>1499</v>
      </c>
      <c r="J167" s="307">
        <v>1</v>
      </c>
      <c r="K167" s="303">
        <v>45901</v>
      </c>
      <c r="L167" s="303">
        <v>46264</v>
      </c>
      <c r="M167" s="269">
        <f t="shared" si="8"/>
        <v>51.857142857142854</v>
      </c>
      <c r="N167" s="300">
        <v>0</v>
      </c>
      <c r="O167" s="309" t="s">
        <v>1500</v>
      </c>
      <c r="P167" s="304">
        <f t="shared" si="9"/>
        <v>0</v>
      </c>
      <c r="Q167" s="278" t="str" cm="1">
        <f t="array" aca="1" ref="Q167" ca="1">IF(ISNUMBER(P167),IF(P167=100%,"CUMPLIDA",IF(AND(ISNUMBER(L167),ISNUMBER(INDIRECT("FECHA_"&amp;$B167,1))), IF(L167&lt;=INDIRECT("FECHA_"&amp;$B167,1),"INCUMPLIDA","PROCESO"), "VERIFICAR FECHA")),"SIN VALOR AVANCE")</f>
        <v>PROCESO</v>
      </c>
    </row>
    <row r="168" spans="1:17" ht="75.75" customHeight="1">
      <c r="A168" s="271" t="s">
        <v>18</v>
      </c>
      <c r="B168" s="272" t="s">
        <v>16</v>
      </c>
      <c r="C168" s="546" t="s">
        <v>1454</v>
      </c>
      <c r="D168" s="546" t="s">
        <v>1501</v>
      </c>
      <c r="E168" s="534" t="s">
        <v>1502</v>
      </c>
      <c r="F168" s="544" t="s">
        <v>1503</v>
      </c>
      <c r="G168" s="267" t="s">
        <v>1504</v>
      </c>
      <c r="H168" s="309" t="s">
        <v>1505</v>
      </c>
      <c r="I168" s="309" t="s">
        <v>1506</v>
      </c>
      <c r="J168" s="307">
        <v>1</v>
      </c>
      <c r="K168" s="303">
        <v>45901</v>
      </c>
      <c r="L168" s="303">
        <v>46022</v>
      </c>
      <c r="M168" s="269">
        <f t="shared" si="8"/>
        <v>17.285714285714285</v>
      </c>
      <c r="N168" s="300">
        <v>0</v>
      </c>
      <c r="O168" s="309" t="s">
        <v>1507</v>
      </c>
      <c r="P168" s="304">
        <f t="shared" si="9"/>
        <v>0</v>
      </c>
      <c r="Q168" s="278" t="str" cm="1">
        <f t="array" aca="1" ref="Q168" ca="1">IF(ISNUMBER(P168),IF(P168=100%,"CUMPLIDA",IF(AND(ISNUMBER(L168),ISNUMBER(INDIRECT("FECHA_"&amp;$B168,1))), IF(L168&lt;=INDIRECT("FECHA_"&amp;$B168,1),"INCUMPLIDA","PROCESO"), "VERIFICAR FECHA")),"SIN VALOR AVANCE")</f>
        <v>PROCESO</v>
      </c>
    </row>
    <row r="169" spans="1:17" ht="75.75" customHeight="1">
      <c r="A169" s="271" t="s">
        <v>18</v>
      </c>
      <c r="B169" s="272" t="s">
        <v>16</v>
      </c>
      <c r="C169" s="546"/>
      <c r="D169" s="555"/>
      <c r="E169" s="534"/>
      <c r="F169" s="544"/>
      <c r="G169" s="544" t="s">
        <v>1508</v>
      </c>
      <c r="H169" s="309" t="s">
        <v>1459</v>
      </c>
      <c r="I169" s="309" t="s">
        <v>765</v>
      </c>
      <c r="J169" s="307">
        <v>1</v>
      </c>
      <c r="K169" s="303">
        <v>45901</v>
      </c>
      <c r="L169" s="303">
        <v>46233</v>
      </c>
      <c r="M169" s="269">
        <f t="shared" si="8"/>
        <v>47.428571428571431</v>
      </c>
      <c r="N169" s="300">
        <v>0</v>
      </c>
      <c r="O169" s="309" t="s">
        <v>1460</v>
      </c>
      <c r="P169" s="304">
        <f t="shared" si="9"/>
        <v>0</v>
      </c>
      <c r="Q169" s="278" t="str" cm="1">
        <f t="array" aca="1" ref="Q169" ca="1">IF(ISNUMBER(P169),IF(P169=100%,"CUMPLIDA",IF(AND(ISNUMBER(L169),ISNUMBER(INDIRECT("FECHA_"&amp;$B169,1))), IF(L169&lt;=INDIRECT("FECHA_"&amp;$B169,1),"INCUMPLIDA","PROCESO"), "VERIFICAR FECHA")),"SIN VALOR AVANCE")</f>
        <v>PROCESO</v>
      </c>
    </row>
    <row r="170" spans="1:17" ht="120.75">
      <c r="A170" s="271" t="s">
        <v>18</v>
      </c>
      <c r="B170" s="272" t="s">
        <v>16</v>
      </c>
      <c r="C170" s="546"/>
      <c r="D170" s="555"/>
      <c r="E170" s="534"/>
      <c r="F170" s="544"/>
      <c r="G170" s="544"/>
      <c r="H170" s="309" t="s">
        <v>1461</v>
      </c>
      <c r="I170" s="309" t="s">
        <v>1462</v>
      </c>
      <c r="J170" s="307">
        <v>1</v>
      </c>
      <c r="K170" s="303">
        <v>45901</v>
      </c>
      <c r="L170" s="303">
        <v>46264</v>
      </c>
      <c r="M170" s="269">
        <f t="shared" si="8"/>
        <v>51.857142857142854</v>
      </c>
      <c r="N170" s="300">
        <v>0</v>
      </c>
      <c r="O170" s="309" t="s">
        <v>1483</v>
      </c>
      <c r="P170" s="304">
        <f t="shared" si="9"/>
        <v>0</v>
      </c>
      <c r="Q170" s="278" t="str" cm="1">
        <f t="array" aca="1" ref="Q170" ca="1">IF(ISNUMBER(P170),IF(P170=100%,"CUMPLIDA",IF(AND(ISNUMBER(L170),ISNUMBER(INDIRECT("FECHA_"&amp;$B170,1))), IF(L170&lt;=INDIRECT("FECHA_"&amp;$B170,1),"INCUMPLIDA","PROCESO"), "VERIFICAR FECHA")),"SIN VALOR AVANCE")</f>
        <v>PROCESO</v>
      </c>
    </row>
    <row r="171" spans="1:17" ht="105">
      <c r="A171" s="271" t="s">
        <v>18</v>
      </c>
      <c r="B171" s="272" t="s">
        <v>16</v>
      </c>
      <c r="C171" s="546"/>
      <c r="D171" s="555"/>
      <c r="E171" s="534"/>
      <c r="F171" s="544"/>
      <c r="G171" s="267" t="s">
        <v>1509</v>
      </c>
      <c r="H171" s="309" t="s">
        <v>1510</v>
      </c>
      <c r="I171" s="309" t="s">
        <v>1511</v>
      </c>
      <c r="J171" s="307">
        <v>6</v>
      </c>
      <c r="K171" s="303">
        <v>45901</v>
      </c>
      <c r="L171" s="303">
        <v>46264</v>
      </c>
      <c r="M171" s="269">
        <f t="shared" si="8"/>
        <v>51.857142857142854</v>
      </c>
      <c r="N171" s="300">
        <v>0</v>
      </c>
      <c r="O171" s="309" t="s">
        <v>1460</v>
      </c>
      <c r="P171" s="304">
        <f t="shared" si="9"/>
        <v>0</v>
      </c>
      <c r="Q171" s="278" t="str" cm="1">
        <f t="array" aca="1" ref="Q171" ca="1">IF(ISNUMBER(P171),IF(P171=100%,"CUMPLIDA",IF(AND(ISNUMBER(L171),ISNUMBER(INDIRECT("FECHA_"&amp;$B171,1))), IF(L171&lt;=INDIRECT("FECHA_"&amp;$B171,1),"INCUMPLIDA","PROCESO"), "VERIFICAR FECHA")),"SIN VALOR AVANCE")</f>
        <v>PROCESO</v>
      </c>
    </row>
    <row r="172" spans="1:17" ht="90">
      <c r="A172" s="271" t="s">
        <v>18</v>
      </c>
      <c r="B172" s="272" t="s">
        <v>16</v>
      </c>
      <c r="C172" s="546"/>
      <c r="D172" s="555"/>
      <c r="E172" s="534"/>
      <c r="F172" s="544"/>
      <c r="G172" s="267" t="s">
        <v>1512</v>
      </c>
      <c r="H172" s="309" t="s">
        <v>1513</v>
      </c>
      <c r="I172" s="309" t="s">
        <v>1266</v>
      </c>
      <c r="J172" s="307">
        <v>3</v>
      </c>
      <c r="K172" s="303">
        <v>45901</v>
      </c>
      <c r="L172" s="303">
        <v>46083</v>
      </c>
      <c r="M172" s="269">
        <f t="shared" ref="M172:M235" si="10">(L172-K172)/7</f>
        <v>26</v>
      </c>
      <c r="N172" s="300">
        <v>0</v>
      </c>
      <c r="O172" s="309" t="s">
        <v>1460</v>
      </c>
      <c r="P172" s="304">
        <f t="shared" si="9"/>
        <v>0</v>
      </c>
      <c r="Q172" s="278" t="str" cm="1">
        <f t="array" aca="1" ref="Q172" ca="1">IF(ISNUMBER(P172),IF(P172=100%,"CUMPLIDA",IF(AND(ISNUMBER(L172),ISNUMBER(INDIRECT("FECHA_"&amp;$B172,1))), IF(L172&lt;=INDIRECT("FECHA_"&amp;$B172,1),"INCUMPLIDA","PROCESO"), "VERIFICAR FECHA")),"SIN VALOR AVANCE")</f>
        <v>PROCESO</v>
      </c>
    </row>
    <row r="173" spans="1:17" ht="135.75">
      <c r="A173" s="271" t="s">
        <v>18</v>
      </c>
      <c r="B173" s="272" t="s">
        <v>16</v>
      </c>
      <c r="C173" s="546"/>
      <c r="D173" s="555"/>
      <c r="E173" s="534"/>
      <c r="F173" s="544"/>
      <c r="G173" s="267" t="s">
        <v>1514</v>
      </c>
      <c r="H173" s="309" t="s">
        <v>1515</v>
      </c>
      <c r="I173" s="309" t="s">
        <v>1492</v>
      </c>
      <c r="J173" s="307">
        <v>1</v>
      </c>
      <c r="K173" s="303">
        <v>45901</v>
      </c>
      <c r="L173" s="303">
        <v>46264</v>
      </c>
      <c r="M173" s="269">
        <f t="shared" si="10"/>
        <v>51.857142857142854</v>
      </c>
      <c r="N173" s="300">
        <v>0</v>
      </c>
      <c r="O173" s="309" t="s">
        <v>1496</v>
      </c>
      <c r="P173" s="304">
        <f t="shared" si="9"/>
        <v>0</v>
      </c>
      <c r="Q173" s="278" t="str" cm="1">
        <f t="array" aca="1" ref="Q173" ca="1">IF(ISNUMBER(P173),IF(P173=100%,"CUMPLIDA",IF(AND(ISNUMBER(L173),ISNUMBER(INDIRECT("FECHA_"&amp;$B173,1))), IF(L173&lt;=INDIRECT("FECHA_"&amp;$B173,1),"INCUMPLIDA","PROCESO"), "VERIFICAR FECHA")),"SIN VALOR AVANCE")</f>
        <v>PROCESO</v>
      </c>
    </row>
    <row r="174" spans="1:17" ht="90">
      <c r="A174" s="271" t="s">
        <v>18</v>
      </c>
      <c r="B174" s="272" t="s">
        <v>16</v>
      </c>
      <c r="C174" s="546"/>
      <c r="D174" s="555"/>
      <c r="E174" s="534"/>
      <c r="F174" s="544"/>
      <c r="G174" s="267" t="s">
        <v>1516</v>
      </c>
      <c r="H174" s="309" t="s">
        <v>1517</v>
      </c>
      <c r="I174" s="309" t="s">
        <v>1266</v>
      </c>
      <c r="J174" s="307">
        <v>4</v>
      </c>
      <c r="K174" s="303">
        <v>45901</v>
      </c>
      <c r="L174" s="303">
        <v>46264</v>
      </c>
      <c r="M174" s="269">
        <f t="shared" si="10"/>
        <v>51.857142857142854</v>
      </c>
      <c r="N174" s="300">
        <v>0</v>
      </c>
      <c r="O174" s="309" t="s">
        <v>1507</v>
      </c>
      <c r="P174" s="304">
        <f t="shared" si="9"/>
        <v>0</v>
      </c>
      <c r="Q174" s="278" t="str" cm="1">
        <f t="array" aca="1" ref="Q174" ca="1">IF(ISNUMBER(P174),IF(P174=100%,"CUMPLIDA",IF(AND(ISNUMBER(L174),ISNUMBER(INDIRECT("FECHA_"&amp;$B174,1))), IF(L174&lt;=INDIRECT("FECHA_"&amp;$B174,1),"INCUMPLIDA","PROCESO"), "VERIFICAR FECHA")),"SIN VALOR AVANCE")</f>
        <v>PROCESO</v>
      </c>
    </row>
    <row r="175" spans="1:17" ht="105">
      <c r="A175" s="271" t="s">
        <v>18</v>
      </c>
      <c r="B175" s="272" t="s">
        <v>16</v>
      </c>
      <c r="C175" s="546"/>
      <c r="D175" s="555"/>
      <c r="E175" s="534"/>
      <c r="F175" s="544"/>
      <c r="G175" s="267" t="s">
        <v>1518</v>
      </c>
      <c r="H175" s="309" t="s">
        <v>1519</v>
      </c>
      <c r="I175" s="309" t="s">
        <v>1511</v>
      </c>
      <c r="J175" s="307">
        <v>1</v>
      </c>
      <c r="K175" s="303">
        <v>45901</v>
      </c>
      <c r="L175" s="303">
        <v>46022</v>
      </c>
      <c r="M175" s="269">
        <f t="shared" si="10"/>
        <v>17.285714285714285</v>
      </c>
      <c r="N175" s="300">
        <v>0</v>
      </c>
      <c r="O175" s="309" t="s">
        <v>1460</v>
      </c>
      <c r="P175" s="304">
        <f t="shared" si="9"/>
        <v>0</v>
      </c>
      <c r="Q175" s="278" t="str" cm="1">
        <f t="array" aca="1" ref="Q175" ca="1">IF(ISNUMBER(P175),IF(P175=100%,"CUMPLIDA",IF(AND(ISNUMBER(L175),ISNUMBER(INDIRECT("FECHA_"&amp;$B175,1))), IF(L175&lt;=INDIRECT("FECHA_"&amp;$B175,1),"INCUMPLIDA","PROCESO"), "VERIFICAR FECHA")),"SIN VALOR AVANCE")</f>
        <v>PROCESO</v>
      </c>
    </row>
    <row r="176" spans="1:17" ht="90">
      <c r="A176" s="271" t="s">
        <v>18</v>
      </c>
      <c r="B176" s="272" t="s">
        <v>16</v>
      </c>
      <c r="C176" s="546"/>
      <c r="D176" s="555"/>
      <c r="E176" s="534"/>
      <c r="F176" s="544"/>
      <c r="G176" s="267" t="s">
        <v>1520</v>
      </c>
      <c r="H176" s="309" t="s">
        <v>1521</v>
      </c>
      <c r="I176" s="309" t="s">
        <v>1522</v>
      </c>
      <c r="J176" s="307">
        <v>4</v>
      </c>
      <c r="K176" s="303">
        <v>45931</v>
      </c>
      <c r="L176" s="303">
        <v>46295</v>
      </c>
      <c r="M176" s="269">
        <f t="shared" si="10"/>
        <v>52</v>
      </c>
      <c r="N176" s="300">
        <v>0</v>
      </c>
      <c r="O176" s="309" t="s">
        <v>1460</v>
      </c>
      <c r="P176" s="304">
        <f t="shared" si="9"/>
        <v>0</v>
      </c>
      <c r="Q176" s="278" t="str" cm="1">
        <f t="array" aca="1" ref="Q176" ca="1">IF(ISNUMBER(P176),IF(P176=100%,"CUMPLIDA",IF(AND(ISNUMBER(L176),ISNUMBER(INDIRECT("FECHA_"&amp;$B176,1))), IF(L176&lt;=INDIRECT("FECHA_"&amp;$B176,1),"INCUMPLIDA","PROCESO"), "VERIFICAR FECHA")),"SIN VALOR AVANCE")</f>
        <v>PROCESO</v>
      </c>
    </row>
    <row r="177" spans="1:17" ht="75.75" customHeight="1">
      <c r="A177" s="271" t="s">
        <v>18</v>
      </c>
      <c r="B177" s="272" t="s">
        <v>16</v>
      </c>
      <c r="C177" s="546" t="s">
        <v>1454</v>
      </c>
      <c r="D177" s="546" t="s">
        <v>1523</v>
      </c>
      <c r="E177" s="534" t="s">
        <v>1524</v>
      </c>
      <c r="F177" s="544" t="s">
        <v>1525</v>
      </c>
      <c r="G177" s="544" t="s">
        <v>1526</v>
      </c>
      <c r="H177" s="309" t="s">
        <v>1527</v>
      </c>
      <c r="I177" s="309" t="s">
        <v>1325</v>
      </c>
      <c r="J177" s="307">
        <v>1</v>
      </c>
      <c r="K177" s="303">
        <v>45901</v>
      </c>
      <c r="L177" s="303">
        <v>45961</v>
      </c>
      <c r="M177" s="269">
        <f t="shared" si="10"/>
        <v>8.5714285714285712</v>
      </c>
      <c r="N177" s="300">
        <v>0</v>
      </c>
      <c r="O177" s="309" t="s">
        <v>1460</v>
      </c>
      <c r="P177" s="304">
        <f t="shared" si="9"/>
        <v>0</v>
      </c>
      <c r="Q177" s="278" t="str" cm="1">
        <f t="array" aca="1" ref="Q177" ca="1">IF(ISNUMBER(P177),IF(P177=100%,"CUMPLIDA",IF(AND(ISNUMBER(L177),ISNUMBER(INDIRECT("FECHA_"&amp;$B177,1))), IF(L177&lt;=INDIRECT("FECHA_"&amp;$B177,1),"INCUMPLIDA","PROCESO"), "VERIFICAR FECHA")),"SIN VALOR AVANCE")</f>
        <v>PROCESO</v>
      </c>
    </row>
    <row r="178" spans="1:17" ht="75.75">
      <c r="A178" s="271" t="s">
        <v>18</v>
      </c>
      <c r="B178" s="272" t="s">
        <v>16</v>
      </c>
      <c r="C178" s="546"/>
      <c r="D178" s="555"/>
      <c r="E178" s="534"/>
      <c r="F178" s="544"/>
      <c r="G178" s="544"/>
      <c r="H178" s="309" t="s">
        <v>1528</v>
      </c>
      <c r="I178" s="309" t="s">
        <v>1266</v>
      </c>
      <c r="J178" s="307">
        <v>12</v>
      </c>
      <c r="K178" s="303">
        <v>45962</v>
      </c>
      <c r="L178" s="303">
        <v>46326</v>
      </c>
      <c r="M178" s="269">
        <f t="shared" si="10"/>
        <v>52</v>
      </c>
      <c r="N178" s="300">
        <v>0</v>
      </c>
      <c r="O178" s="309" t="s">
        <v>1460</v>
      </c>
      <c r="P178" s="304">
        <f t="shared" si="9"/>
        <v>0</v>
      </c>
      <c r="Q178" s="278" t="str" cm="1">
        <f t="array" aca="1" ref="Q178" ca="1">IF(ISNUMBER(P178),IF(P178=100%,"CUMPLIDA",IF(AND(ISNUMBER(L178),ISNUMBER(INDIRECT("FECHA_"&amp;$B178,1))), IF(L178&lt;=INDIRECT("FECHA_"&amp;$B178,1),"INCUMPLIDA","PROCESO"), "VERIFICAR FECHA")),"SIN VALOR AVANCE")</f>
        <v>PROCESO</v>
      </c>
    </row>
    <row r="179" spans="1:17" ht="135.75">
      <c r="A179" s="271" t="s">
        <v>18</v>
      </c>
      <c r="B179" s="272" t="s">
        <v>16</v>
      </c>
      <c r="C179" s="546"/>
      <c r="D179" s="555"/>
      <c r="E179" s="534"/>
      <c r="F179" s="544"/>
      <c r="G179" s="544" t="s">
        <v>1529</v>
      </c>
      <c r="H179" s="309" t="s">
        <v>1530</v>
      </c>
      <c r="I179" s="309" t="s">
        <v>1090</v>
      </c>
      <c r="J179" s="307">
        <v>1</v>
      </c>
      <c r="K179" s="303">
        <v>45901</v>
      </c>
      <c r="L179" s="303">
        <v>46022</v>
      </c>
      <c r="M179" s="269">
        <f t="shared" si="10"/>
        <v>17.285714285714285</v>
      </c>
      <c r="N179" s="300">
        <v>0</v>
      </c>
      <c r="O179" s="309" t="s">
        <v>1531</v>
      </c>
      <c r="P179" s="304">
        <f t="shared" si="9"/>
        <v>0</v>
      </c>
      <c r="Q179" s="278" t="str" cm="1">
        <f t="array" aca="1" ref="Q179" ca="1">IF(ISNUMBER(P179),IF(P179=100%,"CUMPLIDA",IF(AND(ISNUMBER(L179),ISNUMBER(INDIRECT("FECHA_"&amp;$B179,1))), IF(L179&lt;=INDIRECT("FECHA_"&amp;$B179,1),"INCUMPLIDA","PROCESO"), "VERIFICAR FECHA")),"SIN VALOR AVANCE")</f>
        <v>PROCESO</v>
      </c>
    </row>
    <row r="180" spans="1:17" ht="135.75">
      <c r="A180" s="271" t="s">
        <v>18</v>
      </c>
      <c r="B180" s="272" t="s">
        <v>16</v>
      </c>
      <c r="C180" s="546"/>
      <c r="D180" s="555"/>
      <c r="E180" s="534"/>
      <c r="F180" s="544"/>
      <c r="G180" s="544"/>
      <c r="H180" s="309" t="s">
        <v>1532</v>
      </c>
      <c r="I180" s="309" t="s">
        <v>1533</v>
      </c>
      <c r="J180" s="307">
        <v>1</v>
      </c>
      <c r="K180" s="303">
        <v>45901</v>
      </c>
      <c r="L180" s="303">
        <v>46264</v>
      </c>
      <c r="M180" s="269">
        <f t="shared" si="10"/>
        <v>51.857142857142854</v>
      </c>
      <c r="N180" s="300">
        <v>0</v>
      </c>
      <c r="O180" s="309" t="s">
        <v>1531</v>
      </c>
      <c r="P180" s="304">
        <f t="shared" si="9"/>
        <v>0</v>
      </c>
      <c r="Q180" s="278" t="str" cm="1">
        <f t="array" aca="1" ref="Q180" ca="1">IF(ISNUMBER(P180),IF(P180=100%,"CUMPLIDA",IF(AND(ISNUMBER(L180),ISNUMBER(INDIRECT("FECHA_"&amp;$B180,1))), IF(L180&lt;=INDIRECT("FECHA_"&amp;$B180,1),"INCUMPLIDA","PROCESO"), "VERIFICAR FECHA")),"SIN VALOR AVANCE")</f>
        <v>PROCESO</v>
      </c>
    </row>
    <row r="181" spans="1:17" ht="75.75" customHeight="1">
      <c r="A181" s="271" t="s">
        <v>18</v>
      </c>
      <c r="B181" s="272" t="s">
        <v>16</v>
      </c>
      <c r="C181" s="546" t="s">
        <v>1454</v>
      </c>
      <c r="D181" s="546" t="s">
        <v>1534</v>
      </c>
      <c r="E181" s="534" t="s">
        <v>1535</v>
      </c>
      <c r="F181" s="544" t="s">
        <v>1536</v>
      </c>
      <c r="G181" s="544" t="s">
        <v>1537</v>
      </c>
      <c r="H181" s="309" t="s">
        <v>1459</v>
      </c>
      <c r="I181" s="309" t="s">
        <v>765</v>
      </c>
      <c r="J181" s="307">
        <v>1</v>
      </c>
      <c r="K181" s="308">
        <v>45901</v>
      </c>
      <c r="L181" s="308">
        <v>46233</v>
      </c>
      <c r="M181" s="269">
        <f t="shared" si="10"/>
        <v>47.428571428571431</v>
      </c>
      <c r="N181" s="300">
        <v>0</v>
      </c>
      <c r="O181" s="309" t="s">
        <v>1460</v>
      </c>
      <c r="P181" s="304">
        <f t="shared" si="9"/>
        <v>0</v>
      </c>
      <c r="Q181" s="278" t="str" cm="1">
        <f t="array" aca="1" ref="Q181" ca="1">IF(ISNUMBER(P181),IF(P181=100%,"CUMPLIDA",IF(AND(ISNUMBER(L181),ISNUMBER(INDIRECT("FECHA_"&amp;$B181,1))), IF(L181&lt;=INDIRECT("FECHA_"&amp;$B181,1),"INCUMPLIDA","PROCESO"), "VERIFICAR FECHA")),"SIN VALOR AVANCE")</f>
        <v>PROCESO</v>
      </c>
    </row>
    <row r="182" spans="1:17" ht="120.75">
      <c r="A182" s="271" t="s">
        <v>18</v>
      </c>
      <c r="B182" s="272" t="s">
        <v>16</v>
      </c>
      <c r="C182" s="546"/>
      <c r="D182" s="555"/>
      <c r="E182" s="534"/>
      <c r="F182" s="544"/>
      <c r="G182" s="544"/>
      <c r="H182" s="309" t="s">
        <v>1538</v>
      </c>
      <c r="I182" s="309" t="s">
        <v>1462</v>
      </c>
      <c r="J182" s="307">
        <v>1</v>
      </c>
      <c r="K182" s="308">
        <v>45901</v>
      </c>
      <c r="L182" s="308">
        <v>46264</v>
      </c>
      <c r="M182" s="269">
        <f t="shared" si="10"/>
        <v>51.857142857142854</v>
      </c>
      <c r="N182" s="300">
        <v>0</v>
      </c>
      <c r="O182" s="309" t="s">
        <v>1483</v>
      </c>
      <c r="P182" s="304">
        <f t="shared" si="9"/>
        <v>0</v>
      </c>
      <c r="Q182" s="278" t="str" cm="1">
        <f t="array" aca="1" ref="Q182" ca="1">IF(ISNUMBER(P182),IF(P182=100%,"CUMPLIDA",IF(AND(ISNUMBER(L182),ISNUMBER(INDIRECT("FECHA_"&amp;$B182,1))), IF(L182&lt;=INDIRECT("FECHA_"&amp;$B182,1),"INCUMPLIDA","PROCESO"), "VERIFICAR FECHA")),"SIN VALOR AVANCE")</f>
        <v>PROCESO</v>
      </c>
    </row>
    <row r="183" spans="1:17" ht="120.75">
      <c r="A183" s="271" t="s">
        <v>18</v>
      </c>
      <c r="B183" s="272" t="s">
        <v>16</v>
      </c>
      <c r="C183" s="546"/>
      <c r="D183" s="555"/>
      <c r="E183" s="534"/>
      <c r="F183" s="544"/>
      <c r="G183" s="544"/>
      <c r="H183" s="309" t="s">
        <v>1539</v>
      </c>
      <c r="I183" s="309" t="s">
        <v>1511</v>
      </c>
      <c r="J183" s="307">
        <v>1</v>
      </c>
      <c r="K183" s="308">
        <v>45901</v>
      </c>
      <c r="L183" s="308">
        <v>46264</v>
      </c>
      <c r="M183" s="269">
        <f t="shared" si="10"/>
        <v>51.857142857142854</v>
      </c>
      <c r="N183" s="300">
        <v>0</v>
      </c>
      <c r="O183" s="309" t="s">
        <v>1483</v>
      </c>
      <c r="P183" s="304">
        <f t="shared" si="9"/>
        <v>0</v>
      </c>
      <c r="Q183" s="278" t="str" cm="1">
        <f t="array" aca="1" ref="Q183" ca="1">IF(ISNUMBER(P183),IF(P183=100%,"CUMPLIDA",IF(AND(ISNUMBER(L183),ISNUMBER(INDIRECT("FECHA_"&amp;$B183,1))), IF(L183&lt;=INDIRECT("FECHA_"&amp;$B183,1),"INCUMPLIDA","PROCESO"), "VERIFICAR FECHA")),"SIN VALOR AVANCE")</f>
        <v>PROCESO</v>
      </c>
    </row>
    <row r="184" spans="1:17" ht="120.75">
      <c r="A184" s="271" t="s">
        <v>18</v>
      </c>
      <c r="B184" s="272" t="s">
        <v>16</v>
      </c>
      <c r="C184" s="546"/>
      <c r="D184" s="555"/>
      <c r="E184" s="534"/>
      <c r="F184" s="544"/>
      <c r="G184" s="544"/>
      <c r="H184" s="309" t="s">
        <v>1540</v>
      </c>
      <c r="I184" s="309" t="s">
        <v>1541</v>
      </c>
      <c r="J184" s="307">
        <v>1</v>
      </c>
      <c r="K184" s="308">
        <v>45901</v>
      </c>
      <c r="L184" s="308">
        <v>46264</v>
      </c>
      <c r="M184" s="269">
        <f t="shared" si="10"/>
        <v>51.857142857142854</v>
      </c>
      <c r="N184" s="300">
        <v>0</v>
      </c>
      <c r="O184" s="309" t="s">
        <v>1483</v>
      </c>
      <c r="P184" s="304">
        <f t="shared" si="9"/>
        <v>0</v>
      </c>
      <c r="Q184" s="278" t="str" cm="1">
        <f t="array" aca="1" ref="Q184" ca="1">IF(ISNUMBER(P184),IF(P184=100%,"CUMPLIDA",IF(AND(ISNUMBER(L184),ISNUMBER(INDIRECT("FECHA_"&amp;$B184,1))), IF(L184&lt;=INDIRECT("FECHA_"&amp;$B184,1),"INCUMPLIDA","PROCESO"), "VERIFICAR FECHA")),"SIN VALOR AVANCE")</f>
        <v>PROCESO</v>
      </c>
    </row>
    <row r="185" spans="1:17" ht="75.75" customHeight="1">
      <c r="A185" s="271" t="s">
        <v>18</v>
      </c>
      <c r="B185" s="272" t="s">
        <v>16</v>
      </c>
      <c r="C185" s="546"/>
      <c r="D185" s="555"/>
      <c r="E185" s="534"/>
      <c r="F185" s="544"/>
      <c r="G185" s="544" t="s">
        <v>1542</v>
      </c>
      <c r="H185" s="309" t="s">
        <v>1470</v>
      </c>
      <c r="I185" s="309" t="s">
        <v>1090</v>
      </c>
      <c r="J185" s="307">
        <v>1</v>
      </c>
      <c r="K185" s="308">
        <v>45901</v>
      </c>
      <c r="L185" s="308">
        <v>45991</v>
      </c>
      <c r="M185" s="269">
        <f t="shared" si="10"/>
        <v>12.857142857142858</v>
      </c>
      <c r="N185" s="300">
        <v>0</v>
      </c>
      <c r="O185" s="309" t="s">
        <v>1460</v>
      </c>
      <c r="P185" s="304">
        <f t="shared" si="9"/>
        <v>0</v>
      </c>
      <c r="Q185" s="278" t="str" cm="1">
        <f t="array" aca="1" ref="Q185" ca="1">IF(ISNUMBER(P185),IF(P185=100%,"CUMPLIDA",IF(AND(ISNUMBER(L185),ISNUMBER(INDIRECT("FECHA_"&amp;$B185,1))), IF(L185&lt;=INDIRECT("FECHA_"&amp;$B185,1),"INCUMPLIDA","PROCESO"), "VERIFICAR FECHA")),"SIN VALOR AVANCE")</f>
        <v>PROCESO</v>
      </c>
    </row>
    <row r="186" spans="1:17" ht="165.75">
      <c r="A186" s="271" t="s">
        <v>18</v>
      </c>
      <c r="B186" s="272" t="s">
        <v>16</v>
      </c>
      <c r="C186" s="546"/>
      <c r="D186" s="555"/>
      <c r="E186" s="534"/>
      <c r="F186" s="544"/>
      <c r="G186" s="544"/>
      <c r="H186" s="309" t="s">
        <v>1471</v>
      </c>
      <c r="I186" s="309" t="s">
        <v>1468</v>
      </c>
      <c r="J186" s="307">
        <v>1</v>
      </c>
      <c r="K186" s="308">
        <v>45901</v>
      </c>
      <c r="L186" s="308">
        <v>45991</v>
      </c>
      <c r="M186" s="269">
        <f t="shared" si="10"/>
        <v>12.857142857142858</v>
      </c>
      <c r="N186" s="300">
        <v>0</v>
      </c>
      <c r="O186" s="309" t="s">
        <v>1474</v>
      </c>
      <c r="P186" s="304">
        <f t="shared" si="9"/>
        <v>0</v>
      </c>
      <c r="Q186" s="278" t="str" cm="1">
        <f t="array" aca="1" ref="Q186" ca="1">IF(ISNUMBER(P186),IF(P186=100%,"CUMPLIDA",IF(AND(ISNUMBER(L186),ISNUMBER(INDIRECT("FECHA_"&amp;$B186,1))), IF(L186&lt;=INDIRECT("FECHA_"&amp;$B186,1),"INCUMPLIDA","PROCESO"), "VERIFICAR FECHA")),"SIN VALOR AVANCE")</f>
        <v>PROCESO</v>
      </c>
    </row>
    <row r="187" spans="1:17" ht="120" customHeight="1">
      <c r="A187" s="271" t="s">
        <v>18</v>
      </c>
      <c r="B187" s="272" t="s">
        <v>16</v>
      </c>
      <c r="C187" s="546" t="s">
        <v>1454</v>
      </c>
      <c r="D187" s="546" t="s">
        <v>1543</v>
      </c>
      <c r="E187" s="534" t="s">
        <v>1544</v>
      </c>
      <c r="F187" s="544" t="s">
        <v>1545</v>
      </c>
      <c r="G187" s="267" t="s">
        <v>1546</v>
      </c>
      <c r="H187" s="309" t="s">
        <v>1547</v>
      </c>
      <c r="I187" s="309" t="s">
        <v>1548</v>
      </c>
      <c r="J187" s="307">
        <v>1</v>
      </c>
      <c r="K187" s="308">
        <v>45901</v>
      </c>
      <c r="L187" s="308">
        <v>46022</v>
      </c>
      <c r="M187" s="269">
        <f t="shared" si="10"/>
        <v>17.285714285714285</v>
      </c>
      <c r="N187" s="300">
        <v>0</v>
      </c>
      <c r="O187" s="309" t="s">
        <v>1549</v>
      </c>
      <c r="P187" s="304">
        <f t="shared" si="9"/>
        <v>0</v>
      </c>
      <c r="Q187" s="278" t="str" cm="1">
        <f t="array" aca="1" ref="Q187" ca="1">IF(ISNUMBER(P187),IF(P187=100%,"CUMPLIDA",IF(AND(ISNUMBER(L187),ISNUMBER(INDIRECT("FECHA_"&amp;$B187,1))), IF(L187&lt;=INDIRECT("FECHA_"&amp;$B187,1),"INCUMPLIDA","PROCESO"), "VERIFICAR FECHA")),"SIN VALOR AVANCE")</f>
        <v>PROCESO</v>
      </c>
    </row>
    <row r="188" spans="1:17" ht="135">
      <c r="A188" s="271" t="s">
        <v>18</v>
      </c>
      <c r="B188" s="272" t="s">
        <v>16</v>
      </c>
      <c r="C188" s="546"/>
      <c r="D188" s="555"/>
      <c r="E188" s="534"/>
      <c r="F188" s="544"/>
      <c r="G188" s="267" t="s">
        <v>1550</v>
      </c>
      <c r="H188" s="309" t="s">
        <v>1551</v>
      </c>
      <c r="I188" s="309" t="s">
        <v>1552</v>
      </c>
      <c r="J188" s="307">
        <v>1</v>
      </c>
      <c r="K188" s="308">
        <v>45901</v>
      </c>
      <c r="L188" s="308">
        <v>46022</v>
      </c>
      <c r="M188" s="269">
        <f t="shared" si="10"/>
        <v>17.285714285714285</v>
      </c>
      <c r="N188" s="300">
        <v>0</v>
      </c>
      <c r="O188" s="309" t="s">
        <v>1549</v>
      </c>
      <c r="P188" s="304">
        <f t="shared" si="9"/>
        <v>0</v>
      </c>
      <c r="Q188" s="278" t="str" cm="1">
        <f t="array" aca="1" ref="Q188" ca="1">IF(ISNUMBER(P188),IF(P188=100%,"CUMPLIDA",IF(AND(ISNUMBER(L188),ISNUMBER(INDIRECT("FECHA_"&amp;$B188,1))), IF(L188&lt;=INDIRECT("FECHA_"&amp;$B188,1),"INCUMPLIDA","PROCESO"), "VERIFICAR FECHA")),"SIN VALOR AVANCE")</f>
        <v>PROCESO</v>
      </c>
    </row>
    <row r="189" spans="1:17" ht="165.75" customHeight="1">
      <c r="A189" s="271" t="s">
        <v>18</v>
      </c>
      <c r="B189" s="272" t="s">
        <v>16</v>
      </c>
      <c r="C189" s="546" t="s">
        <v>1454</v>
      </c>
      <c r="D189" s="546" t="s">
        <v>1553</v>
      </c>
      <c r="E189" s="534" t="s">
        <v>1554</v>
      </c>
      <c r="F189" s="544" t="s">
        <v>1555</v>
      </c>
      <c r="G189" s="267" t="s">
        <v>1556</v>
      </c>
      <c r="H189" s="309" t="s">
        <v>1557</v>
      </c>
      <c r="I189" s="309" t="s">
        <v>1558</v>
      </c>
      <c r="J189" s="307">
        <v>1</v>
      </c>
      <c r="K189" s="308">
        <v>45901</v>
      </c>
      <c r="L189" s="308">
        <v>46022</v>
      </c>
      <c r="M189" s="269">
        <f t="shared" si="10"/>
        <v>17.285714285714285</v>
      </c>
      <c r="N189" s="300">
        <v>0</v>
      </c>
      <c r="O189" s="309" t="s">
        <v>1559</v>
      </c>
      <c r="P189" s="304">
        <f t="shared" si="9"/>
        <v>0</v>
      </c>
      <c r="Q189" s="278" t="str" cm="1">
        <f t="array" aca="1" ref="Q189" ca="1">IF(ISNUMBER(P189),IF(P189=100%,"CUMPLIDA",IF(AND(ISNUMBER(L189),ISNUMBER(INDIRECT("FECHA_"&amp;$B189,1))), IF(L189&lt;=INDIRECT("FECHA_"&amp;$B189,1),"INCUMPLIDA","PROCESO"), "VERIFICAR FECHA")),"SIN VALOR AVANCE")</f>
        <v>PROCESO</v>
      </c>
    </row>
    <row r="190" spans="1:17" ht="120.75">
      <c r="A190" s="271" t="s">
        <v>18</v>
      </c>
      <c r="B190" s="272" t="s">
        <v>16</v>
      </c>
      <c r="C190" s="546"/>
      <c r="D190" s="555"/>
      <c r="E190" s="534"/>
      <c r="F190" s="544"/>
      <c r="G190" s="267" t="s">
        <v>1560</v>
      </c>
      <c r="H190" s="309" t="s">
        <v>1561</v>
      </c>
      <c r="I190" s="309" t="s">
        <v>1562</v>
      </c>
      <c r="J190" s="307">
        <v>1</v>
      </c>
      <c r="K190" s="308">
        <v>45901</v>
      </c>
      <c r="L190" s="308">
        <v>46022</v>
      </c>
      <c r="M190" s="269">
        <f t="shared" si="10"/>
        <v>17.285714285714285</v>
      </c>
      <c r="N190" s="300">
        <v>0</v>
      </c>
      <c r="O190" s="309" t="s">
        <v>1563</v>
      </c>
      <c r="P190" s="304">
        <f t="shared" si="9"/>
        <v>0</v>
      </c>
      <c r="Q190" s="278" t="str" cm="1">
        <f t="array" aca="1" ref="Q190" ca="1">IF(ISNUMBER(P190),IF(P190=100%,"CUMPLIDA",IF(AND(ISNUMBER(L190),ISNUMBER(INDIRECT("FECHA_"&amp;$B190,1))), IF(L190&lt;=INDIRECT("FECHA_"&amp;$B190,1),"INCUMPLIDA","PROCESO"), "VERIFICAR FECHA")),"SIN VALOR AVANCE")</f>
        <v>PROCESO</v>
      </c>
    </row>
    <row r="191" spans="1:17" ht="75.75" customHeight="1">
      <c r="A191" s="271" t="s">
        <v>18</v>
      </c>
      <c r="B191" s="272" t="s">
        <v>16</v>
      </c>
      <c r="C191" s="546" t="s">
        <v>1454</v>
      </c>
      <c r="D191" s="546" t="s">
        <v>1564</v>
      </c>
      <c r="E191" s="534" t="s">
        <v>1565</v>
      </c>
      <c r="F191" s="544" t="s">
        <v>1566</v>
      </c>
      <c r="G191" s="267" t="s">
        <v>1567</v>
      </c>
      <c r="H191" s="309" t="s">
        <v>1568</v>
      </c>
      <c r="I191" s="309" t="s">
        <v>1569</v>
      </c>
      <c r="J191" s="307">
        <v>1</v>
      </c>
      <c r="K191" s="308">
        <v>45962</v>
      </c>
      <c r="L191" s="308">
        <v>46174</v>
      </c>
      <c r="M191" s="269">
        <f t="shared" si="10"/>
        <v>30.285714285714285</v>
      </c>
      <c r="N191" s="300">
        <v>0</v>
      </c>
      <c r="O191" s="309" t="s">
        <v>1460</v>
      </c>
      <c r="P191" s="304">
        <f t="shared" si="9"/>
        <v>0</v>
      </c>
      <c r="Q191" s="278" t="str" cm="1">
        <f t="array" aca="1" ref="Q191" ca="1">IF(ISNUMBER(P191),IF(P191=100%,"CUMPLIDA",IF(AND(ISNUMBER(L191),ISNUMBER(INDIRECT("FECHA_"&amp;$B191,1))), IF(L191&lt;=INDIRECT("FECHA_"&amp;$B191,1),"INCUMPLIDA","PROCESO"), "VERIFICAR FECHA")),"SIN VALOR AVANCE")</f>
        <v>PROCESO</v>
      </c>
    </row>
    <row r="192" spans="1:17" ht="120.75">
      <c r="A192" s="271" t="s">
        <v>18</v>
      </c>
      <c r="B192" s="272" t="s">
        <v>16</v>
      </c>
      <c r="C192" s="546"/>
      <c r="D192" s="546"/>
      <c r="E192" s="534"/>
      <c r="F192" s="544"/>
      <c r="G192" s="267" t="s">
        <v>1570</v>
      </c>
      <c r="H192" s="309" t="s">
        <v>1571</v>
      </c>
      <c r="I192" s="309" t="s">
        <v>1569</v>
      </c>
      <c r="J192" s="307">
        <v>2</v>
      </c>
      <c r="K192" s="308">
        <v>45962</v>
      </c>
      <c r="L192" s="308">
        <v>46174</v>
      </c>
      <c r="M192" s="269">
        <f t="shared" si="10"/>
        <v>30.285714285714285</v>
      </c>
      <c r="N192" s="300">
        <v>0</v>
      </c>
      <c r="O192" s="309" t="s">
        <v>1483</v>
      </c>
      <c r="P192" s="304">
        <f t="shared" si="9"/>
        <v>0</v>
      </c>
      <c r="Q192" s="278" t="str" cm="1">
        <f t="array" aca="1" ref="Q192" ca="1">IF(ISNUMBER(P192),IF(P192=100%,"CUMPLIDA",IF(AND(ISNUMBER(L192),ISNUMBER(INDIRECT("FECHA_"&amp;$B192,1))), IF(L192&lt;=INDIRECT("FECHA_"&amp;$B192,1),"INCUMPLIDA","PROCESO"), "VERIFICAR FECHA")),"SIN VALOR AVANCE")</f>
        <v>PROCESO</v>
      </c>
    </row>
    <row r="193" spans="1:17" ht="135.75">
      <c r="A193" s="271" t="s">
        <v>18</v>
      </c>
      <c r="B193" s="272" t="s">
        <v>16</v>
      </c>
      <c r="C193" s="546"/>
      <c r="D193" s="546"/>
      <c r="E193" s="534"/>
      <c r="F193" s="544"/>
      <c r="G193" s="267" t="s">
        <v>1572</v>
      </c>
      <c r="H193" s="309" t="s">
        <v>1573</v>
      </c>
      <c r="I193" s="309" t="s">
        <v>1492</v>
      </c>
      <c r="J193" s="307">
        <v>1</v>
      </c>
      <c r="K193" s="308">
        <v>45962</v>
      </c>
      <c r="L193" s="308">
        <v>46174</v>
      </c>
      <c r="M193" s="269">
        <f t="shared" si="10"/>
        <v>30.285714285714285</v>
      </c>
      <c r="N193" s="300">
        <v>0</v>
      </c>
      <c r="O193" s="309" t="s">
        <v>1574</v>
      </c>
      <c r="P193" s="304">
        <f t="shared" si="9"/>
        <v>0</v>
      </c>
      <c r="Q193" s="278" t="str" cm="1">
        <f t="array" aca="1" ref="Q193" ca="1">IF(ISNUMBER(P193),IF(P193=100%,"CUMPLIDA",IF(AND(ISNUMBER(L193),ISNUMBER(INDIRECT("FECHA_"&amp;$B193,1))), IF(L193&lt;=INDIRECT("FECHA_"&amp;$B193,1),"INCUMPLIDA","PROCESO"), "VERIFICAR FECHA")),"SIN VALOR AVANCE")</f>
        <v>PROCESO</v>
      </c>
    </row>
    <row r="194" spans="1:17" ht="135.75">
      <c r="A194" s="271" t="s">
        <v>18</v>
      </c>
      <c r="B194" s="272" t="s">
        <v>16</v>
      </c>
      <c r="C194" s="546"/>
      <c r="D194" s="546"/>
      <c r="E194" s="534"/>
      <c r="F194" s="544"/>
      <c r="G194" s="267" t="s">
        <v>1575</v>
      </c>
      <c r="H194" s="309" t="s">
        <v>1576</v>
      </c>
      <c r="I194" s="309" t="s">
        <v>1492</v>
      </c>
      <c r="J194" s="307">
        <v>1</v>
      </c>
      <c r="K194" s="308">
        <v>45962</v>
      </c>
      <c r="L194" s="308">
        <v>46174</v>
      </c>
      <c r="M194" s="269">
        <f t="shared" si="10"/>
        <v>30.285714285714285</v>
      </c>
      <c r="N194" s="300">
        <v>0</v>
      </c>
      <c r="O194" s="309" t="s">
        <v>1574</v>
      </c>
      <c r="P194" s="304">
        <f t="shared" si="9"/>
        <v>0</v>
      </c>
      <c r="Q194" s="278" t="str" cm="1">
        <f t="array" aca="1" ref="Q194" ca="1">IF(ISNUMBER(P194),IF(P194=100%,"CUMPLIDA",IF(AND(ISNUMBER(L194),ISNUMBER(INDIRECT("FECHA_"&amp;$B194,1))), IF(L194&lt;=INDIRECT("FECHA_"&amp;$B194,1),"INCUMPLIDA","PROCESO"), "VERIFICAR FECHA")),"SIN VALOR AVANCE")</f>
        <v>PROCESO</v>
      </c>
    </row>
    <row r="195" spans="1:17" ht="135.75">
      <c r="A195" s="271" t="s">
        <v>18</v>
      </c>
      <c r="B195" s="272" t="s">
        <v>16</v>
      </c>
      <c r="C195" s="546"/>
      <c r="D195" s="546"/>
      <c r="E195" s="534"/>
      <c r="F195" s="544"/>
      <c r="G195" s="544" t="s">
        <v>1493</v>
      </c>
      <c r="H195" s="309" t="s">
        <v>1577</v>
      </c>
      <c r="I195" s="309" t="s">
        <v>1578</v>
      </c>
      <c r="J195" s="307">
        <v>1</v>
      </c>
      <c r="K195" s="308">
        <v>45901</v>
      </c>
      <c r="L195" s="308">
        <v>47118</v>
      </c>
      <c r="M195" s="269">
        <f t="shared" si="10"/>
        <v>173.85714285714286</v>
      </c>
      <c r="N195" s="300">
        <v>0</v>
      </c>
      <c r="O195" s="309" t="s">
        <v>1496</v>
      </c>
      <c r="P195" s="304">
        <f t="shared" si="9"/>
        <v>0</v>
      </c>
      <c r="Q195" s="278" t="str" cm="1">
        <f t="array" aca="1" ref="Q195" ca="1">IF(ISNUMBER(P195),IF(P195=100%,"CUMPLIDA",IF(AND(ISNUMBER(L195),ISNUMBER(INDIRECT("FECHA_"&amp;$B195,1))), IF(L195&lt;=INDIRECT("FECHA_"&amp;$B195,1),"INCUMPLIDA","PROCESO"), "VERIFICAR FECHA")),"SIN VALOR AVANCE")</f>
        <v>PROCESO</v>
      </c>
    </row>
    <row r="196" spans="1:17" ht="135.75">
      <c r="A196" s="271" t="s">
        <v>18</v>
      </c>
      <c r="B196" s="272" t="s">
        <v>16</v>
      </c>
      <c r="C196" s="546"/>
      <c r="D196" s="546"/>
      <c r="E196" s="534"/>
      <c r="F196" s="544"/>
      <c r="G196" s="544"/>
      <c r="H196" s="309" t="s">
        <v>1579</v>
      </c>
      <c r="I196" s="309" t="s">
        <v>1580</v>
      </c>
      <c r="J196" s="307">
        <v>1</v>
      </c>
      <c r="K196" s="308">
        <v>45901</v>
      </c>
      <c r="L196" s="308">
        <v>47118</v>
      </c>
      <c r="M196" s="269">
        <f t="shared" si="10"/>
        <v>173.85714285714286</v>
      </c>
      <c r="N196" s="300">
        <v>0</v>
      </c>
      <c r="O196" s="309" t="s">
        <v>1496</v>
      </c>
      <c r="P196" s="304">
        <f t="shared" si="9"/>
        <v>0</v>
      </c>
      <c r="Q196" s="278" t="str" cm="1">
        <f t="array" aca="1" ref="Q196" ca="1">IF(ISNUMBER(P196),IF(P196=100%,"CUMPLIDA",IF(AND(ISNUMBER(L196),ISNUMBER(INDIRECT("FECHA_"&amp;$B196,1))), IF(L196&lt;=INDIRECT("FECHA_"&amp;$B196,1),"INCUMPLIDA","PROCESO"), "VERIFICAR FECHA")),"SIN VALOR AVANCE")</f>
        <v>PROCESO</v>
      </c>
    </row>
    <row r="197" spans="1:17" ht="135.75" customHeight="1">
      <c r="A197" s="271" t="s">
        <v>18</v>
      </c>
      <c r="B197" s="272" t="s">
        <v>16</v>
      </c>
      <c r="C197" s="546" t="s">
        <v>1454</v>
      </c>
      <c r="D197" s="546" t="s">
        <v>1581</v>
      </c>
      <c r="E197" s="534" t="s">
        <v>1582</v>
      </c>
      <c r="F197" s="544" t="s">
        <v>1583</v>
      </c>
      <c r="G197" s="544" t="s">
        <v>1584</v>
      </c>
      <c r="H197" s="309" t="s">
        <v>1585</v>
      </c>
      <c r="I197" s="309" t="s">
        <v>865</v>
      </c>
      <c r="J197" s="307">
        <v>1</v>
      </c>
      <c r="K197" s="308">
        <v>45901</v>
      </c>
      <c r="L197" s="308">
        <v>45961</v>
      </c>
      <c r="M197" s="269">
        <f t="shared" si="10"/>
        <v>8.5714285714285712</v>
      </c>
      <c r="N197" s="300">
        <v>0</v>
      </c>
      <c r="O197" s="309" t="s">
        <v>1586</v>
      </c>
      <c r="P197" s="304">
        <f t="shared" si="9"/>
        <v>0</v>
      </c>
      <c r="Q197" s="278" t="str" cm="1">
        <f t="array" aca="1" ref="Q197" ca="1">IF(ISNUMBER(P197),IF(P197=100%,"CUMPLIDA",IF(AND(ISNUMBER(L197),ISNUMBER(INDIRECT("FECHA_"&amp;$B197,1))), IF(L197&lt;=INDIRECT("FECHA_"&amp;$B197,1),"INCUMPLIDA","PROCESO"), "VERIFICAR FECHA")),"SIN VALOR AVANCE")</f>
        <v>PROCESO</v>
      </c>
    </row>
    <row r="198" spans="1:17" ht="135.75">
      <c r="A198" s="271" t="s">
        <v>18</v>
      </c>
      <c r="B198" s="272" t="s">
        <v>16</v>
      </c>
      <c r="C198" s="546"/>
      <c r="D198" s="555"/>
      <c r="E198" s="534"/>
      <c r="F198" s="544"/>
      <c r="G198" s="544"/>
      <c r="H198" s="309" t="s">
        <v>1587</v>
      </c>
      <c r="I198" s="309" t="s">
        <v>1588</v>
      </c>
      <c r="J198" s="307">
        <v>1</v>
      </c>
      <c r="K198" s="308">
        <v>45962</v>
      </c>
      <c r="L198" s="308">
        <v>46022</v>
      </c>
      <c r="M198" s="269">
        <f t="shared" si="10"/>
        <v>8.5714285714285712</v>
      </c>
      <c r="N198" s="300">
        <v>0</v>
      </c>
      <c r="O198" s="309" t="s">
        <v>1586</v>
      </c>
      <c r="P198" s="304">
        <f t="shared" si="9"/>
        <v>0</v>
      </c>
      <c r="Q198" s="278" t="str" cm="1">
        <f t="array" aca="1" ref="Q198" ca="1">IF(ISNUMBER(P198),IF(P198=100%,"CUMPLIDA",IF(AND(ISNUMBER(L198),ISNUMBER(INDIRECT("FECHA_"&amp;$B198,1))), IF(L198&lt;=INDIRECT("FECHA_"&amp;$B198,1),"INCUMPLIDA","PROCESO"), "VERIFICAR FECHA")),"SIN VALOR AVANCE")</f>
        <v>PROCESO</v>
      </c>
    </row>
    <row r="199" spans="1:17" ht="135.75">
      <c r="A199" s="271" t="s">
        <v>18</v>
      </c>
      <c r="B199" s="272" t="s">
        <v>16</v>
      </c>
      <c r="C199" s="546"/>
      <c r="D199" s="555"/>
      <c r="E199" s="534"/>
      <c r="F199" s="544"/>
      <c r="G199" s="267" t="s">
        <v>1589</v>
      </c>
      <c r="H199" s="309" t="s">
        <v>1590</v>
      </c>
      <c r="I199" s="309" t="s">
        <v>1591</v>
      </c>
      <c r="J199" s="307">
        <v>2</v>
      </c>
      <c r="K199" s="308">
        <v>45901</v>
      </c>
      <c r="L199" s="308">
        <v>46022</v>
      </c>
      <c r="M199" s="269">
        <f t="shared" si="10"/>
        <v>17.285714285714285</v>
      </c>
      <c r="N199" s="300">
        <v>0</v>
      </c>
      <c r="O199" s="309" t="s">
        <v>1592</v>
      </c>
      <c r="P199" s="304">
        <f t="shared" si="9"/>
        <v>0</v>
      </c>
      <c r="Q199" s="278" t="str" cm="1">
        <f t="array" aca="1" ref="Q199" ca="1">IF(ISNUMBER(P199),IF(P199=100%,"CUMPLIDA",IF(AND(ISNUMBER(L199),ISNUMBER(INDIRECT("FECHA_"&amp;$B199,1))), IF(L199&lt;=INDIRECT("FECHA_"&amp;$B199,1),"INCUMPLIDA","PROCESO"), "VERIFICAR FECHA")),"SIN VALOR AVANCE")</f>
        <v>PROCESO</v>
      </c>
    </row>
    <row r="200" spans="1:17" ht="75.75">
      <c r="A200" s="271" t="s">
        <v>18</v>
      </c>
      <c r="B200" s="272" t="s">
        <v>16</v>
      </c>
      <c r="C200" s="546"/>
      <c r="D200" s="555"/>
      <c r="E200" s="534"/>
      <c r="F200" s="544"/>
      <c r="G200" s="267" t="s">
        <v>1593</v>
      </c>
      <c r="H200" s="309" t="s">
        <v>1594</v>
      </c>
      <c r="I200" s="309" t="s">
        <v>1595</v>
      </c>
      <c r="J200" s="307">
        <v>1</v>
      </c>
      <c r="K200" s="308">
        <v>45901</v>
      </c>
      <c r="L200" s="308">
        <v>46022</v>
      </c>
      <c r="M200" s="269">
        <f t="shared" si="10"/>
        <v>17.285714285714285</v>
      </c>
      <c r="N200" s="300">
        <v>0</v>
      </c>
      <c r="O200" s="309" t="s">
        <v>1460</v>
      </c>
      <c r="P200" s="304">
        <f t="shared" si="9"/>
        <v>0</v>
      </c>
      <c r="Q200" s="278" t="str" cm="1">
        <f t="array" aca="1" ref="Q200" ca="1">IF(ISNUMBER(P200),IF(P200=100%,"CUMPLIDA",IF(AND(ISNUMBER(L200),ISNUMBER(INDIRECT("FECHA_"&amp;$B200,1))), IF(L200&lt;=INDIRECT("FECHA_"&amp;$B200,1),"INCUMPLIDA","PROCESO"), "VERIFICAR FECHA")),"SIN VALOR AVANCE")</f>
        <v>PROCESO</v>
      </c>
    </row>
    <row r="201" spans="1:17" ht="135.75">
      <c r="A201" s="271" t="s">
        <v>18</v>
      </c>
      <c r="B201" s="272" t="s">
        <v>16</v>
      </c>
      <c r="C201" s="546"/>
      <c r="D201" s="555"/>
      <c r="E201" s="534"/>
      <c r="F201" s="544"/>
      <c r="G201" s="267" t="s">
        <v>1596</v>
      </c>
      <c r="H201" s="309" t="s">
        <v>1597</v>
      </c>
      <c r="I201" s="309" t="s">
        <v>1495</v>
      </c>
      <c r="J201" s="307">
        <v>2</v>
      </c>
      <c r="K201" s="308">
        <v>45658</v>
      </c>
      <c r="L201" s="308">
        <v>46264</v>
      </c>
      <c r="M201" s="269">
        <f t="shared" si="10"/>
        <v>86.571428571428569</v>
      </c>
      <c r="N201" s="300">
        <v>0</v>
      </c>
      <c r="O201" s="309" t="s">
        <v>1592</v>
      </c>
      <c r="P201" s="304">
        <f t="shared" si="9"/>
        <v>0</v>
      </c>
      <c r="Q201" s="278" t="str" cm="1">
        <f t="array" aca="1" ref="Q201" ca="1">IF(ISNUMBER(P201),IF(P201=100%,"CUMPLIDA",IF(AND(ISNUMBER(L201),ISNUMBER(INDIRECT("FECHA_"&amp;$B201,1))), IF(L201&lt;=INDIRECT("FECHA_"&amp;$B201,1),"INCUMPLIDA","PROCESO"), "VERIFICAR FECHA")),"SIN VALOR AVANCE")</f>
        <v>PROCESO</v>
      </c>
    </row>
    <row r="202" spans="1:17" ht="135.75" customHeight="1">
      <c r="A202" s="271" t="s">
        <v>18</v>
      </c>
      <c r="B202" s="272" t="s">
        <v>16</v>
      </c>
      <c r="C202" s="546" t="s">
        <v>1454</v>
      </c>
      <c r="D202" s="546" t="s">
        <v>1598</v>
      </c>
      <c r="E202" s="534" t="s">
        <v>1599</v>
      </c>
      <c r="F202" s="544" t="s">
        <v>1600</v>
      </c>
      <c r="G202" s="544" t="s">
        <v>1601</v>
      </c>
      <c r="H202" s="309" t="s">
        <v>1602</v>
      </c>
      <c r="I202" s="309" t="s">
        <v>1591</v>
      </c>
      <c r="J202" s="307">
        <v>2</v>
      </c>
      <c r="K202" s="308">
        <v>45901</v>
      </c>
      <c r="L202" s="308">
        <v>46022</v>
      </c>
      <c r="M202" s="269">
        <f t="shared" si="10"/>
        <v>17.285714285714285</v>
      </c>
      <c r="N202" s="300">
        <v>0</v>
      </c>
      <c r="O202" s="309" t="s">
        <v>1592</v>
      </c>
      <c r="P202" s="304">
        <f t="shared" si="9"/>
        <v>0</v>
      </c>
      <c r="Q202" s="278" t="str" cm="1">
        <f t="array" aca="1" ref="Q202" ca="1">IF(ISNUMBER(P202),IF(P202=100%,"CUMPLIDA",IF(AND(ISNUMBER(L202),ISNUMBER(INDIRECT("FECHA_"&amp;$B202,1))), IF(L202&lt;=INDIRECT("FECHA_"&amp;$B202,1),"INCUMPLIDA","PROCESO"), "VERIFICAR FECHA")),"SIN VALOR AVANCE")</f>
        <v>PROCESO</v>
      </c>
    </row>
    <row r="203" spans="1:17" ht="135.75">
      <c r="A203" s="271" t="s">
        <v>18</v>
      </c>
      <c r="B203" s="272" t="s">
        <v>16</v>
      </c>
      <c r="C203" s="546"/>
      <c r="D203" s="555"/>
      <c r="E203" s="534"/>
      <c r="F203" s="544"/>
      <c r="G203" s="544"/>
      <c r="H203" s="309" t="s">
        <v>1467</v>
      </c>
      <c r="I203" s="309" t="s">
        <v>1468</v>
      </c>
      <c r="J203" s="307">
        <v>1</v>
      </c>
      <c r="K203" s="308">
        <v>45901</v>
      </c>
      <c r="L203" s="308">
        <v>46022</v>
      </c>
      <c r="M203" s="269">
        <f t="shared" si="10"/>
        <v>17.285714285714285</v>
      </c>
      <c r="N203" s="300">
        <v>0</v>
      </c>
      <c r="O203" s="309" t="s">
        <v>1592</v>
      </c>
      <c r="P203" s="304">
        <f t="shared" ref="P203:P266" si="11">N203/J203</f>
        <v>0</v>
      </c>
      <c r="Q203" s="278" t="str" cm="1">
        <f t="array" aca="1" ref="Q203" ca="1">IF(ISNUMBER(P203),IF(P203=100%,"CUMPLIDA",IF(AND(ISNUMBER(L203),ISNUMBER(INDIRECT("FECHA_"&amp;$B203,1))), IF(L203&lt;=INDIRECT("FECHA_"&amp;$B203,1),"INCUMPLIDA","PROCESO"), "VERIFICAR FECHA")),"SIN VALOR AVANCE")</f>
        <v>PROCESO</v>
      </c>
    </row>
    <row r="204" spans="1:17" ht="75.75">
      <c r="A204" s="271" t="s">
        <v>18</v>
      </c>
      <c r="B204" s="272" t="s">
        <v>16</v>
      </c>
      <c r="C204" s="546"/>
      <c r="D204" s="555"/>
      <c r="E204" s="534"/>
      <c r="F204" s="544"/>
      <c r="G204" s="544"/>
      <c r="H204" s="309" t="s">
        <v>1603</v>
      </c>
      <c r="I204" s="309" t="s">
        <v>1266</v>
      </c>
      <c r="J204" s="307">
        <v>1</v>
      </c>
      <c r="K204" s="308">
        <v>46023</v>
      </c>
      <c r="L204" s="308">
        <v>46203</v>
      </c>
      <c r="M204" s="269">
        <f t="shared" si="10"/>
        <v>25.714285714285715</v>
      </c>
      <c r="N204" s="300">
        <v>0</v>
      </c>
      <c r="O204" s="309" t="s">
        <v>1460</v>
      </c>
      <c r="P204" s="304">
        <f t="shared" si="11"/>
        <v>0</v>
      </c>
      <c r="Q204" s="278" t="str" cm="1">
        <f t="array" aca="1" ref="Q204" ca="1">IF(ISNUMBER(P204),IF(P204=100%,"CUMPLIDA",IF(AND(ISNUMBER(L204),ISNUMBER(INDIRECT("FECHA_"&amp;$B204,1))), IF(L204&lt;=INDIRECT("FECHA_"&amp;$B204,1),"INCUMPLIDA","PROCESO"), "VERIFICAR FECHA")),"SIN VALOR AVANCE")</f>
        <v>PROCESO</v>
      </c>
    </row>
    <row r="205" spans="1:17" ht="120" customHeight="1">
      <c r="A205" s="271" t="s">
        <v>18</v>
      </c>
      <c r="B205" s="272" t="s">
        <v>16</v>
      </c>
      <c r="C205" s="545" t="s">
        <v>1604</v>
      </c>
      <c r="D205" s="545" t="s">
        <v>1605</v>
      </c>
      <c r="E205" s="534" t="s">
        <v>1606</v>
      </c>
      <c r="F205" s="550" t="s">
        <v>1607</v>
      </c>
      <c r="G205" s="336" t="s">
        <v>1608</v>
      </c>
      <c r="H205" s="311" t="s">
        <v>1609</v>
      </c>
      <c r="I205" s="309" t="s">
        <v>1031</v>
      </c>
      <c r="J205" s="312">
        <v>1</v>
      </c>
      <c r="K205" s="313">
        <v>45901</v>
      </c>
      <c r="L205" s="313">
        <v>46022</v>
      </c>
      <c r="M205" s="269">
        <f t="shared" si="10"/>
        <v>17.285714285714285</v>
      </c>
      <c r="N205" s="270">
        <v>0</v>
      </c>
      <c r="O205" s="309" t="s">
        <v>1610</v>
      </c>
      <c r="P205" s="304">
        <f t="shared" si="11"/>
        <v>0</v>
      </c>
      <c r="Q205" s="278" t="str" cm="1">
        <f t="array" aca="1" ref="Q205" ca="1">IF(ISNUMBER(P205),IF(P205=100%,"CUMPLIDA",IF(AND(ISNUMBER(L205),ISNUMBER(INDIRECT("FECHA_"&amp;$B205,1))), IF(L205&lt;=INDIRECT("FECHA_"&amp;$B205,1),"INCUMPLIDA","PROCESO"), "VERIFICAR FECHA")),"SIN VALOR AVANCE")</f>
        <v>PROCESO</v>
      </c>
    </row>
    <row r="206" spans="1:17" ht="105">
      <c r="A206" s="271" t="s">
        <v>18</v>
      </c>
      <c r="B206" s="272" t="s">
        <v>16</v>
      </c>
      <c r="C206" s="545"/>
      <c r="D206" s="545"/>
      <c r="E206" s="534"/>
      <c r="F206" s="550"/>
      <c r="G206" s="336" t="s">
        <v>1611</v>
      </c>
      <c r="H206" s="310" t="s">
        <v>1612</v>
      </c>
      <c r="I206" s="309" t="s">
        <v>1613</v>
      </c>
      <c r="J206" s="312">
        <v>1</v>
      </c>
      <c r="K206" s="313">
        <v>45901</v>
      </c>
      <c r="L206" s="313">
        <v>46022</v>
      </c>
      <c r="M206" s="269">
        <f t="shared" si="10"/>
        <v>17.285714285714285</v>
      </c>
      <c r="N206" s="270">
        <v>0</v>
      </c>
      <c r="O206" s="309" t="s">
        <v>1610</v>
      </c>
      <c r="P206" s="304">
        <f t="shared" si="11"/>
        <v>0</v>
      </c>
      <c r="Q206" s="278" t="str" cm="1">
        <f t="array" aca="1" ref="Q206" ca="1">IF(ISNUMBER(P206),IF(P206=100%,"CUMPLIDA",IF(AND(ISNUMBER(L206),ISNUMBER(INDIRECT("FECHA_"&amp;$B206,1))), IF(L206&lt;=INDIRECT("FECHA_"&amp;$B206,1),"INCUMPLIDA","PROCESO"), "VERIFICAR FECHA")),"SIN VALOR AVANCE")</f>
        <v>PROCESO</v>
      </c>
    </row>
    <row r="207" spans="1:17" ht="270.75" customHeight="1">
      <c r="A207" s="271" t="s">
        <v>19</v>
      </c>
      <c r="B207" s="286" t="s">
        <v>16</v>
      </c>
      <c r="C207" s="552" t="s">
        <v>1614</v>
      </c>
      <c r="D207" s="552" t="s">
        <v>1615</v>
      </c>
      <c r="E207" s="553" t="s">
        <v>1616</v>
      </c>
      <c r="F207" s="543" t="s">
        <v>1617</v>
      </c>
      <c r="G207" s="556" t="s">
        <v>1618</v>
      </c>
      <c r="H207" s="285" t="s">
        <v>227</v>
      </c>
      <c r="I207" s="266" t="s">
        <v>228</v>
      </c>
      <c r="J207" s="270">
        <v>1</v>
      </c>
      <c r="K207" s="276">
        <v>45231</v>
      </c>
      <c r="L207" s="276">
        <v>45504</v>
      </c>
      <c r="M207" s="269">
        <f t="shared" si="10"/>
        <v>39</v>
      </c>
      <c r="N207" s="300">
        <v>1</v>
      </c>
      <c r="O207" s="291" t="s">
        <v>229</v>
      </c>
      <c r="P207" s="277">
        <f t="shared" si="11"/>
        <v>1</v>
      </c>
      <c r="Q207" s="278" t="str" cm="1">
        <f t="array" aca="1" ref="Q207" ca="1">IF(ISNUMBER(P207),IF(P207=100%,"CUMPLIDA",IF(AND(ISNUMBER(L207),ISNUMBER(INDIRECT("FECHA_"&amp;$B207,1))), IF(L207&lt;=INDIRECT("FECHA_"&amp;$B207,1),"INCUMPLIDA","PROCESO"), "VERIFICAR FECHA")),"SIN VALOR AVANCE")</f>
        <v>CUMPLIDA</v>
      </c>
    </row>
    <row r="208" spans="1:17" ht="255.75">
      <c r="A208" s="271" t="s">
        <v>19</v>
      </c>
      <c r="B208" s="286" t="s">
        <v>16</v>
      </c>
      <c r="C208" s="552"/>
      <c r="D208" s="552"/>
      <c r="E208" s="553"/>
      <c r="F208" s="543"/>
      <c r="G208" s="556"/>
      <c r="H208" s="285" t="s">
        <v>230</v>
      </c>
      <c r="I208" s="266" t="s">
        <v>231</v>
      </c>
      <c r="J208" s="270">
        <v>1</v>
      </c>
      <c r="K208" s="276">
        <v>45231</v>
      </c>
      <c r="L208" s="276">
        <v>45504</v>
      </c>
      <c r="M208" s="269">
        <f t="shared" si="10"/>
        <v>39</v>
      </c>
      <c r="N208" s="300">
        <v>1</v>
      </c>
      <c r="O208" s="291" t="s">
        <v>339</v>
      </c>
      <c r="P208" s="277">
        <f t="shared" si="11"/>
        <v>1</v>
      </c>
      <c r="Q208" s="278" t="str" cm="1">
        <f t="array" aca="1" ref="Q208" ca="1">IF(ISNUMBER(P208),IF(P208=100%,"CUMPLIDA",IF(AND(ISNUMBER(L208),ISNUMBER(INDIRECT("FECHA_"&amp;$B208,1))), IF(L208&lt;=INDIRECT("FECHA_"&amp;$B208,1),"INCUMPLIDA","PROCESO"), "VERIFICAR FECHA")),"SIN VALOR AVANCE")</f>
        <v>CUMPLIDA</v>
      </c>
    </row>
    <row r="209" spans="1:17" ht="135.75">
      <c r="A209" s="271" t="s">
        <v>19</v>
      </c>
      <c r="B209" s="286" t="s">
        <v>16</v>
      </c>
      <c r="C209" s="552"/>
      <c r="D209" s="552"/>
      <c r="E209" s="553"/>
      <c r="F209" s="543"/>
      <c r="G209" s="274" t="s">
        <v>117</v>
      </c>
      <c r="H209" s="266" t="s">
        <v>118</v>
      </c>
      <c r="I209" s="266" t="s">
        <v>119</v>
      </c>
      <c r="J209" s="265">
        <v>1</v>
      </c>
      <c r="K209" s="289">
        <v>45323</v>
      </c>
      <c r="L209" s="289">
        <v>45747</v>
      </c>
      <c r="M209" s="269">
        <f t="shared" si="10"/>
        <v>60.571428571428569</v>
      </c>
      <c r="N209" s="300">
        <v>1</v>
      </c>
      <c r="O209" s="291" t="s">
        <v>234</v>
      </c>
      <c r="P209" s="277">
        <f t="shared" si="11"/>
        <v>1</v>
      </c>
      <c r="Q209" s="278" t="str" cm="1">
        <f t="array" aca="1" ref="Q209" ca="1">IF(ISNUMBER(P209),IF(P209=100%,"CUMPLIDA",IF(AND(ISNUMBER(L209),ISNUMBER(INDIRECT("FECHA_"&amp;$B209,1))), IF(L209&lt;=INDIRECT("FECHA_"&amp;$B209,1),"INCUMPLIDA","PROCESO"), "VERIFICAR FECHA")),"SIN VALOR AVANCE")</f>
        <v>CUMPLIDA</v>
      </c>
    </row>
    <row r="210" spans="1:17" ht="105.75">
      <c r="A210" s="271" t="s">
        <v>19</v>
      </c>
      <c r="B210" s="286" t="s">
        <v>16</v>
      </c>
      <c r="C210" s="552"/>
      <c r="D210" s="552"/>
      <c r="E210" s="553"/>
      <c r="F210" s="543"/>
      <c r="G210" s="274" t="s">
        <v>120</v>
      </c>
      <c r="H210" s="266" t="s">
        <v>120</v>
      </c>
      <c r="I210" s="266" t="s">
        <v>121</v>
      </c>
      <c r="J210" s="265">
        <v>1</v>
      </c>
      <c r="K210" s="289">
        <v>45323</v>
      </c>
      <c r="L210" s="289">
        <v>45747</v>
      </c>
      <c r="M210" s="269">
        <f t="shared" si="10"/>
        <v>60.571428571428569</v>
      </c>
      <c r="N210" s="300">
        <v>1</v>
      </c>
      <c r="O210" s="291" t="s">
        <v>1619</v>
      </c>
      <c r="P210" s="277">
        <f t="shared" si="11"/>
        <v>1</v>
      </c>
      <c r="Q210" s="278" t="str" cm="1">
        <f t="array" aca="1" ref="Q210" ca="1">IF(ISNUMBER(P210),IF(P210=100%,"CUMPLIDA",IF(AND(ISNUMBER(L210),ISNUMBER(INDIRECT("FECHA_"&amp;$B210,1))), IF(L210&lt;=INDIRECT("FECHA_"&amp;$B210,1),"INCUMPLIDA","PROCESO"), "VERIFICAR FECHA")),"SIN VALOR AVANCE")</f>
        <v>CUMPLIDA</v>
      </c>
    </row>
    <row r="211" spans="1:17" ht="105.75">
      <c r="A211" s="271" t="s">
        <v>19</v>
      </c>
      <c r="B211" s="286" t="s">
        <v>16</v>
      </c>
      <c r="C211" s="552"/>
      <c r="D211" s="552"/>
      <c r="E211" s="553"/>
      <c r="F211" s="543"/>
      <c r="G211" s="274" t="s">
        <v>194</v>
      </c>
      <c r="H211" s="266" t="s">
        <v>195</v>
      </c>
      <c r="I211" s="266" t="s">
        <v>196</v>
      </c>
      <c r="J211" s="265">
        <v>1</v>
      </c>
      <c r="K211" s="289">
        <v>45231</v>
      </c>
      <c r="L211" s="289">
        <v>45747</v>
      </c>
      <c r="M211" s="269">
        <f t="shared" si="10"/>
        <v>73.714285714285708</v>
      </c>
      <c r="N211" s="300">
        <v>1</v>
      </c>
      <c r="O211" s="291" t="s">
        <v>1619</v>
      </c>
      <c r="P211" s="277">
        <f t="shared" si="11"/>
        <v>1</v>
      </c>
      <c r="Q211" s="278" t="str" cm="1">
        <f t="array" aca="1" ref="Q211" ca="1">IF(ISNUMBER(P211),IF(P211=100%,"CUMPLIDA",IF(AND(ISNUMBER(L211),ISNUMBER(INDIRECT("FECHA_"&amp;$B211,1))), IF(L211&lt;=INDIRECT("FECHA_"&amp;$B211,1),"INCUMPLIDA","PROCESO"), "VERIFICAR FECHA")),"SIN VALOR AVANCE")</f>
        <v>CUMPLIDA</v>
      </c>
    </row>
    <row r="212" spans="1:17" ht="135.75">
      <c r="A212" s="271" t="s">
        <v>19</v>
      </c>
      <c r="B212" s="286" t="s">
        <v>16</v>
      </c>
      <c r="C212" s="552"/>
      <c r="D212" s="552"/>
      <c r="E212" s="553"/>
      <c r="F212" s="543"/>
      <c r="G212" s="274" t="s">
        <v>122</v>
      </c>
      <c r="H212" s="266" t="s">
        <v>122</v>
      </c>
      <c r="I212" s="266" t="s">
        <v>123</v>
      </c>
      <c r="J212" s="265">
        <v>1</v>
      </c>
      <c r="K212" s="289">
        <v>45323</v>
      </c>
      <c r="L212" s="289">
        <v>45747</v>
      </c>
      <c r="M212" s="269">
        <f t="shared" si="10"/>
        <v>60.571428571428569</v>
      </c>
      <c r="N212" s="300">
        <v>1</v>
      </c>
      <c r="O212" s="291" t="s">
        <v>234</v>
      </c>
      <c r="P212" s="277">
        <f t="shared" si="11"/>
        <v>1</v>
      </c>
      <c r="Q212" s="278" t="str" cm="1">
        <f t="array" aca="1" ref="Q212" ca="1">IF(ISNUMBER(P212),IF(P212=100%,"CUMPLIDA",IF(AND(ISNUMBER(L212),ISNUMBER(INDIRECT("FECHA_"&amp;$B212,1))), IF(L212&lt;=INDIRECT("FECHA_"&amp;$B212,1),"INCUMPLIDA","PROCESO"), "VERIFICAR FECHA")),"SIN VALOR AVANCE")</f>
        <v>CUMPLIDA</v>
      </c>
    </row>
    <row r="213" spans="1:17" ht="105.75">
      <c r="A213" s="271" t="s">
        <v>19</v>
      </c>
      <c r="B213" s="286" t="s">
        <v>16</v>
      </c>
      <c r="C213" s="552"/>
      <c r="D213" s="552"/>
      <c r="E213" s="553"/>
      <c r="F213" s="543"/>
      <c r="G213" s="274" t="s">
        <v>124</v>
      </c>
      <c r="H213" s="266" t="s">
        <v>124</v>
      </c>
      <c r="I213" s="266" t="s">
        <v>125</v>
      </c>
      <c r="J213" s="265">
        <v>1</v>
      </c>
      <c r="K213" s="289">
        <v>45231</v>
      </c>
      <c r="L213" s="289">
        <v>45747</v>
      </c>
      <c r="M213" s="269">
        <f t="shared" si="10"/>
        <v>73.714285714285708</v>
      </c>
      <c r="N213" s="300">
        <v>1</v>
      </c>
      <c r="O213" s="291" t="s">
        <v>1619</v>
      </c>
      <c r="P213" s="277">
        <f t="shared" si="11"/>
        <v>1</v>
      </c>
      <c r="Q213" s="278" t="str" cm="1">
        <f t="array" aca="1" ref="Q213" ca="1">IF(ISNUMBER(P213),IF(P213=100%,"CUMPLIDA",IF(AND(ISNUMBER(L213),ISNUMBER(INDIRECT("FECHA_"&amp;$B213,1))), IF(L213&lt;=INDIRECT("FECHA_"&amp;$B213,1),"INCUMPLIDA","PROCESO"), "VERIFICAR FECHA")),"SIN VALOR AVANCE")</f>
        <v>CUMPLIDA</v>
      </c>
    </row>
    <row r="214" spans="1:17" ht="210.75">
      <c r="A214" s="271" t="s">
        <v>19</v>
      </c>
      <c r="B214" s="286" t="s">
        <v>16</v>
      </c>
      <c r="C214" s="552"/>
      <c r="D214" s="552"/>
      <c r="E214" s="553"/>
      <c r="F214" s="543"/>
      <c r="G214" s="274" t="s">
        <v>126</v>
      </c>
      <c r="H214" s="266" t="s">
        <v>126</v>
      </c>
      <c r="I214" s="266" t="s">
        <v>127</v>
      </c>
      <c r="J214" s="265">
        <v>1</v>
      </c>
      <c r="K214" s="289">
        <v>45231</v>
      </c>
      <c r="L214" s="289">
        <v>45808</v>
      </c>
      <c r="M214" s="269">
        <f t="shared" si="10"/>
        <v>82.428571428571431</v>
      </c>
      <c r="N214" s="300">
        <v>1</v>
      </c>
      <c r="O214" s="291" t="s">
        <v>256</v>
      </c>
      <c r="P214" s="277">
        <f t="shared" si="11"/>
        <v>1</v>
      </c>
      <c r="Q214" s="278" t="str" cm="1">
        <f t="array" aca="1" ref="Q214" ca="1">IF(ISNUMBER(P214),IF(P214=100%,"CUMPLIDA",IF(AND(ISNUMBER(L214),ISNUMBER(INDIRECT("FECHA_"&amp;$B214,1))), IF(L214&lt;=INDIRECT("FECHA_"&amp;$B214,1),"INCUMPLIDA","PROCESO"), "VERIFICAR FECHA")),"SIN VALOR AVANCE")</f>
        <v>CUMPLIDA</v>
      </c>
    </row>
    <row r="215" spans="1:17" ht="180.75">
      <c r="A215" s="271" t="s">
        <v>19</v>
      </c>
      <c r="B215" s="286" t="s">
        <v>16</v>
      </c>
      <c r="C215" s="552"/>
      <c r="D215" s="552"/>
      <c r="E215" s="553"/>
      <c r="F215" s="543"/>
      <c r="G215" s="274" t="s">
        <v>128</v>
      </c>
      <c r="H215" s="266" t="s">
        <v>129</v>
      </c>
      <c r="I215" s="266" t="s">
        <v>130</v>
      </c>
      <c r="J215" s="265">
        <v>12</v>
      </c>
      <c r="K215" s="289">
        <v>46024</v>
      </c>
      <c r="L215" s="289">
        <v>47118</v>
      </c>
      <c r="M215" s="269">
        <f t="shared" si="10"/>
        <v>156.28571428571428</v>
      </c>
      <c r="N215" s="300">
        <v>0</v>
      </c>
      <c r="O215" s="291" t="s">
        <v>341</v>
      </c>
      <c r="P215" s="277">
        <f t="shared" si="11"/>
        <v>0</v>
      </c>
      <c r="Q215" s="278" t="str" cm="1">
        <f t="array" aca="1" ref="Q215" ca="1">IF(ISNUMBER(P215),IF(P215=100%,"CUMPLIDA",IF(AND(ISNUMBER(L215),ISNUMBER(INDIRECT("FECHA_"&amp;$B215,1))), IF(L215&lt;=INDIRECT("FECHA_"&amp;$B215,1),"INCUMPLIDA","PROCESO"), "VERIFICAR FECHA")),"SIN VALOR AVANCE")</f>
        <v>PROCESO</v>
      </c>
    </row>
    <row r="216" spans="1:17" ht="135.75">
      <c r="A216" s="271" t="s">
        <v>19</v>
      </c>
      <c r="B216" s="286" t="s">
        <v>16</v>
      </c>
      <c r="C216" s="552"/>
      <c r="D216" s="552"/>
      <c r="E216" s="553"/>
      <c r="F216" s="543"/>
      <c r="G216" s="274" t="s">
        <v>131</v>
      </c>
      <c r="H216" s="266" t="s">
        <v>132</v>
      </c>
      <c r="I216" s="266" t="s">
        <v>133</v>
      </c>
      <c r="J216" s="265">
        <v>1</v>
      </c>
      <c r="K216" s="289">
        <v>46024</v>
      </c>
      <c r="L216" s="289">
        <v>47118</v>
      </c>
      <c r="M216" s="269">
        <f t="shared" si="10"/>
        <v>156.28571428571428</v>
      </c>
      <c r="N216" s="300">
        <v>0</v>
      </c>
      <c r="O216" s="291" t="s">
        <v>234</v>
      </c>
      <c r="P216" s="277">
        <f t="shared" si="11"/>
        <v>0</v>
      </c>
      <c r="Q216" s="278" t="str" cm="1">
        <f t="array" aca="1" ref="Q216" ca="1">IF(ISNUMBER(P216),IF(P216=100%,"CUMPLIDA",IF(AND(ISNUMBER(L216),ISNUMBER(INDIRECT("FECHA_"&amp;$B216,1))), IF(L216&lt;=INDIRECT("FECHA_"&amp;$B216,1),"INCUMPLIDA","PROCESO"), "VERIFICAR FECHA")),"SIN VALOR AVANCE")</f>
        <v>PROCESO</v>
      </c>
    </row>
    <row r="217" spans="1:17" ht="285.75">
      <c r="A217" s="271" t="s">
        <v>19</v>
      </c>
      <c r="B217" s="286" t="s">
        <v>16</v>
      </c>
      <c r="C217" s="552"/>
      <c r="D217" s="552"/>
      <c r="E217" s="553"/>
      <c r="F217" s="543"/>
      <c r="G217" s="274" t="s">
        <v>134</v>
      </c>
      <c r="H217" s="266" t="s">
        <v>135</v>
      </c>
      <c r="I217" s="266" t="s">
        <v>136</v>
      </c>
      <c r="J217" s="265">
        <v>2</v>
      </c>
      <c r="K217" s="289">
        <v>46024</v>
      </c>
      <c r="L217" s="289">
        <v>47118</v>
      </c>
      <c r="M217" s="269">
        <f t="shared" si="10"/>
        <v>156.28571428571428</v>
      </c>
      <c r="N217" s="300">
        <v>0</v>
      </c>
      <c r="O217" s="291" t="s">
        <v>246</v>
      </c>
      <c r="P217" s="277">
        <f t="shared" si="11"/>
        <v>0</v>
      </c>
      <c r="Q217" s="278" t="str" cm="1">
        <f t="array" aca="1" ref="Q217" ca="1">IF(ISNUMBER(P217),IF(P217=100%,"CUMPLIDA",IF(AND(ISNUMBER(L217),ISNUMBER(INDIRECT("FECHA_"&amp;$B217,1))), IF(L217&lt;=INDIRECT("FECHA_"&amp;$B217,1),"INCUMPLIDA","PROCESO"), "VERIFICAR FECHA")),"SIN VALOR AVANCE")</f>
        <v>PROCESO</v>
      </c>
    </row>
    <row r="218" spans="1:17" ht="270.75" customHeight="1">
      <c r="A218" s="271" t="s">
        <v>19</v>
      </c>
      <c r="B218" s="286" t="s">
        <v>16</v>
      </c>
      <c r="C218" s="552" t="s">
        <v>1620</v>
      </c>
      <c r="D218" s="552" t="s">
        <v>1621</v>
      </c>
      <c r="E218" s="543" t="s">
        <v>1622</v>
      </c>
      <c r="F218" s="543" t="s">
        <v>1623</v>
      </c>
      <c r="G218" s="314" t="s">
        <v>227</v>
      </c>
      <c r="H218" s="285" t="s">
        <v>227</v>
      </c>
      <c r="I218" s="266" t="s">
        <v>228</v>
      </c>
      <c r="J218" s="270">
        <v>1</v>
      </c>
      <c r="K218" s="276">
        <v>45231</v>
      </c>
      <c r="L218" s="276">
        <v>45504</v>
      </c>
      <c r="M218" s="269">
        <f t="shared" si="10"/>
        <v>39</v>
      </c>
      <c r="N218" s="300">
        <v>1</v>
      </c>
      <c r="O218" s="291" t="s">
        <v>229</v>
      </c>
      <c r="P218" s="277">
        <f t="shared" si="11"/>
        <v>1</v>
      </c>
      <c r="Q218" s="278" t="str" cm="1">
        <f t="array" aca="1" ref="Q218" ca="1">IF(ISNUMBER(P218),IF(P218=100%,"CUMPLIDA",IF(AND(ISNUMBER(L218),ISNUMBER(INDIRECT("FECHA_"&amp;$B218,1))), IF(L218&lt;=INDIRECT("FECHA_"&amp;$B218,1),"INCUMPLIDA","PROCESO"), "VERIFICAR FECHA")),"SIN VALOR AVANCE")</f>
        <v>CUMPLIDA</v>
      </c>
    </row>
    <row r="219" spans="1:17" ht="259.5">
      <c r="A219" s="271" t="s">
        <v>19</v>
      </c>
      <c r="B219" s="286" t="s">
        <v>16</v>
      </c>
      <c r="C219" s="552"/>
      <c r="D219" s="552"/>
      <c r="E219" s="543"/>
      <c r="F219" s="543"/>
      <c r="G219" s="314" t="s">
        <v>230</v>
      </c>
      <c r="H219" s="285" t="s">
        <v>230</v>
      </c>
      <c r="I219" s="266" t="s">
        <v>231</v>
      </c>
      <c r="J219" s="270">
        <v>1</v>
      </c>
      <c r="K219" s="276">
        <v>45231</v>
      </c>
      <c r="L219" s="276">
        <v>45504</v>
      </c>
      <c r="M219" s="269">
        <f t="shared" si="10"/>
        <v>39</v>
      </c>
      <c r="N219" s="300">
        <v>1</v>
      </c>
      <c r="O219" s="291" t="s">
        <v>1624</v>
      </c>
      <c r="P219" s="277">
        <f t="shared" si="11"/>
        <v>1</v>
      </c>
      <c r="Q219" s="278" t="str" cm="1">
        <f t="array" aca="1" ref="Q219" ca="1">IF(ISNUMBER(P219),IF(P219=100%,"CUMPLIDA",IF(AND(ISNUMBER(L219),ISNUMBER(INDIRECT("FECHA_"&amp;$B219,1))), IF(L219&lt;=INDIRECT("FECHA_"&amp;$B219,1),"INCUMPLIDA","PROCESO"), "VERIFICAR FECHA")),"SIN VALOR AVANCE")</f>
        <v>CUMPLIDA</v>
      </c>
    </row>
    <row r="220" spans="1:17" ht="135">
      <c r="A220" s="271" t="s">
        <v>19</v>
      </c>
      <c r="B220" s="286" t="s">
        <v>16</v>
      </c>
      <c r="C220" s="552"/>
      <c r="D220" s="552"/>
      <c r="E220" s="543"/>
      <c r="F220" s="543"/>
      <c r="G220" s="274" t="s">
        <v>117</v>
      </c>
      <c r="H220" s="266" t="s">
        <v>118</v>
      </c>
      <c r="I220" s="266" t="s">
        <v>119</v>
      </c>
      <c r="J220" s="265">
        <v>1</v>
      </c>
      <c r="K220" s="289">
        <v>45323</v>
      </c>
      <c r="L220" s="289">
        <v>45747</v>
      </c>
      <c r="M220" s="269">
        <f t="shared" si="10"/>
        <v>60.571428571428569</v>
      </c>
      <c r="N220" s="300">
        <v>1</v>
      </c>
      <c r="O220" s="266" t="s">
        <v>1625</v>
      </c>
      <c r="P220" s="277">
        <f t="shared" si="11"/>
        <v>1</v>
      </c>
      <c r="Q220" s="278" t="str" cm="1">
        <f t="array" aca="1" ref="Q220" ca="1">IF(ISNUMBER(P220),IF(P220=100%,"CUMPLIDA",IF(AND(ISNUMBER(L220),ISNUMBER(INDIRECT("FECHA_"&amp;$B220,1))), IF(L220&lt;=INDIRECT("FECHA_"&amp;$B220,1),"INCUMPLIDA","PROCESO"), "VERIFICAR FECHA")),"SIN VALOR AVANCE")</f>
        <v>CUMPLIDA</v>
      </c>
    </row>
    <row r="221" spans="1:17" ht="90.75">
      <c r="A221" s="271" t="s">
        <v>19</v>
      </c>
      <c r="B221" s="286" t="s">
        <v>16</v>
      </c>
      <c r="C221" s="552"/>
      <c r="D221" s="552"/>
      <c r="E221" s="543"/>
      <c r="F221" s="543"/>
      <c r="G221" s="274" t="s">
        <v>120</v>
      </c>
      <c r="H221" s="266" t="s">
        <v>120</v>
      </c>
      <c r="I221" s="266" t="s">
        <v>121</v>
      </c>
      <c r="J221" s="265">
        <v>1</v>
      </c>
      <c r="K221" s="289">
        <v>45323</v>
      </c>
      <c r="L221" s="289">
        <v>45747</v>
      </c>
      <c r="M221" s="269">
        <f t="shared" si="10"/>
        <v>60.571428571428569</v>
      </c>
      <c r="N221" s="300">
        <v>1</v>
      </c>
      <c r="O221" s="291" t="s">
        <v>340</v>
      </c>
      <c r="P221" s="277">
        <f t="shared" si="11"/>
        <v>1</v>
      </c>
      <c r="Q221" s="278" t="str" cm="1">
        <f t="array" aca="1" ref="Q221" ca="1">IF(ISNUMBER(P221),IF(P221=100%,"CUMPLIDA",IF(AND(ISNUMBER(L221),ISNUMBER(INDIRECT("FECHA_"&amp;$B221,1))), IF(L221&lt;=INDIRECT("FECHA_"&amp;$B221,1),"INCUMPLIDA","PROCESO"), "VERIFICAR FECHA")),"SIN VALOR AVANCE")</f>
        <v>CUMPLIDA</v>
      </c>
    </row>
    <row r="222" spans="1:17" ht="90.75">
      <c r="A222" s="271" t="s">
        <v>19</v>
      </c>
      <c r="B222" s="286" t="s">
        <v>16</v>
      </c>
      <c r="C222" s="552"/>
      <c r="D222" s="552"/>
      <c r="E222" s="543"/>
      <c r="F222" s="543"/>
      <c r="G222" s="274" t="s">
        <v>194</v>
      </c>
      <c r="H222" s="266" t="s">
        <v>195</v>
      </c>
      <c r="I222" s="266" t="s">
        <v>196</v>
      </c>
      <c r="J222" s="265">
        <v>1</v>
      </c>
      <c r="K222" s="289">
        <v>45231</v>
      </c>
      <c r="L222" s="289">
        <v>45747</v>
      </c>
      <c r="M222" s="269">
        <f t="shared" si="10"/>
        <v>73.714285714285708</v>
      </c>
      <c r="N222" s="300">
        <v>1</v>
      </c>
      <c r="O222" s="291" t="s">
        <v>340</v>
      </c>
      <c r="P222" s="277">
        <f t="shared" si="11"/>
        <v>1</v>
      </c>
      <c r="Q222" s="278" t="str" cm="1">
        <f t="array" aca="1" ref="Q222" ca="1">IF(ISNUMBER(P222),IF(P222=100%,"CUMPLIDA",IF(AND(ISNUMBER(L222),ISNUMBER(INDIRECT("FECHA_"&amp;$B222,1))), IF(L222&lt;=INDIRECT("FECHA_"&amp;$B222,1),"INCUMPLIDA","PROCESO"), "VERIFICAR FECHA")),"SIN VALOR AVANCE")</f>
        <v>CUMPLIDA</v>
      </c>
    </row>
    <row r="223" spans="1:17" ht="120.75">
      <c r="A223" s="271" t="s">
        <v>19</v>
      </c>
      <c r="B223" s="286" t="s">
        <v>16</v>
      </c>
      <c r="C223" s="552"/>
      <c r="D223" s="552"/>
      <c r="E223" s="543"/>
      <c r="F223" s="543"/>
      <c r="G223" s="274" t="s">
        <v>122</v>
      </c>
      <c r="H223" s="266" t="s">
        <v>122</v>
      </c>
      <c r="I223" s="266" t="s">
        <v>123</v>
      </c>
      <c r="J223" s="265">
        <v>1</v>
      </c>
      <c r="K223" s="289">
        <v>45323</v>
      </c>
      <c r="L223" s="289">
        <v>45747</v>
      </c>
      <c r="M223" s="269">
        <f t="shared" si="10"/>
        <v>60.571428571428569</v>
      </c>
      <c r="N223" s="300">
        <v>1</v>
      </c>
      <c r="O223" s="266" t="s">
        <v>1626</v>
      </c>
      <c r="P223" s="277">
        <f t="shared" si="11"/>
        <v>1</v>
      </c>
      <c r="Q223" s="278" t="str" cm="1">
        <f t="array" aca="1" ref="Q223" ca="1">IF(ISNUMBER(P223),IF(P223=100%,"CUMPLIDA",IF(AND(ISNUMBER(L223),ISNUMBER(INDIRECT("FECHA_"&amp;$B223,1))), IF(L223&lt;=INDIRECT("FECHA_"&amp;$B223,1),"INCUMPLIDA","PROCESO"), "VERIFICAR FECHA")),"SIN VALOR AVANCE")</f>
        <v>CUMPLIDA</v>
      </c>
    </row>
    <row r="224" spans="1:17" ht="90.75">
      <c r="A224" s="271" t="s">
        <v>19</v>
      </c>
      <c r="B224" s="286" t="s">
        <v>16</v>
      </c>
      <c r="C224" s="552"/>
      <c r="D224" s="552"/>
      <c r="E224" s="543"/>
      <c r="F224" s="543"/>
      <c r="G224" s="274" t="s">
        <v>124</v>
      </c>
      <c r="H224" s="266" t="s">
        <v>124</v>
      </c>
      <c r="I224" s="266" t="s">
        <v>125</v>
      </c>
      <c r="J224" s="265">
        <v>1</v>
      </c>
      <c r="K224" s="289">
        <v>45231</v>
      </c>
      <c r="L224" s="289">
        <v>45747</v>
      </c>
      <c r="M224" s="269">
        <f t="shared" si="10"/>
        <v>73.714285714285708</v>
      </c>
      <c r="N224" s="300">
        <v>1</v>
      </c>
      <c r="O224" s="291" t="s">
        <v>340</v>
      </c>
      <c r="P224" s="277">
        <f t="shared" si="11"/>
        <v>1</v>
      </c>
      <c r="Q224" s="278" t="str" cm="1">
        <f t="array" aca="1" ref="Q224" ca="1">IF(ISNUMBER(P224),IF(P224=100%,"CUMPLIDA",IF(AND(ISNUMBER(L224),ISNUMBER(INDIRECT("FECHA_"&amp;$B224,1))), IF(L224&lt;=INDIRECT("FECHA_"&amp;$B224,1),"INCUMPLIDA","PROCESO"), "VERIFICAR FECHA")),"SIN VALOR AVANCE")</f>
        <v>CUMPLIDA</v>
      </c>
    </row>
    <row r="225" spans="1:17" ht="228">
      <c r="A225" s="271" t="s">
        <v>19</v>
      </c>
      <c r="B225" s="286" t="s">
        <v>16</v>
      </c>
      <c r="C225" s="552"/>
      <c r="D225" s="552"/>
      <c r="E225" s="543"/>
      <c r="F225" s="543"/>
      <c r="G225" s="274" t="s">
        <v>126</v>
      </c>
      <c r="H225" s="266" t="s">
        <v>126</v>
      </c>
      <c r="I225" s="266" t="s">
        <v>127</v>
      </c>
      <c r="J225" s="265">
        <v>1</v>
      </c>
      <c r="K225" s="289">
        <v>45231</v>
      </c>
      <c r="L225" s="289">
        <v>45808</v>
      </c>
      <c r="M225" s="269">
        <f t="shared" si="10"/>
        <v>82.428571428571431</v>
      </c>
      <c r="N225" s="300">
        <v>1</v>
      </c>
      <c r="O225" s="291" t="s">
        <v>1627</v>
      </c>
      <c r="P225" s="277">
        <f t="shared" si="11"/>
        <v>1</v>
      </c>
      <c r="Q225" s="278" t="str" cm="1">
        <f t="array" aca="1" ref="Q225" ca="1">IF(ISNUMBER(P225),IF(P225=100%,"CUMPLIDA",IF(AND(ISNUMBER(L225),ISNUMBER(INDIRECT("FECHA_"&amp;$B225,1))), IF(L225&lt;=INDIRECT("FECHA_"&amp;$B225,1),"INCUMPLIDA","PROCESO"), "VERIFICAR FECHA")),"SIN VALOR AVANCE")</f>
        <v>CUMPLIDA</v>
      </c>
    </row>
    <row r="226" spans="1:17" ht="180.75">
      <c r="A226" s="271" t="s">
        <v>19</v>
      </c>
      <c r="B226" s="286" t="s">
        <v>16</v>
      </c>
      <c r="C226" s="552"/>
      <c r="D226" s="552"/>
      <c r="E226" s="543"/>
      <c r="F226" s="543"/>
      <c r="G226" s="274" t="s">
        <v>128</v>
      </c>
      <c r="H226" s="266" t="s">
        <v>129</v>
      </c>
      <c r="I226" s="266" t="s">
        <v>130</v>
      </c>
      <c r="J226" s="265">
        <v>7</v>
      </c>
      <c r="K226" s="289">
        <v>46024</v>
      </c>
      <c r="L226" s="289">
        <v>46660</v>
      </c>
      <c r="M226" s="269">
        <f t="shared" si="10"/>
        <v>90.857142857142861</v>
      </c>
      <c r="N226" s="300">
        <v>0</v>
      </c>
      <c r="O226" s="291" t="s">
        <v>341</v>
      </c>
      <c r="P226" s="277">
        <f t="shared" si="11"/>
        <v>0</v>
      </c>
      <c r="Q226" s="278" t="str" cm="1">
        <f t="array" aca="1" ref="Q226" ca="1">IF(ISNUMBER(P226),IF(P226=100%,"CUMPLIDA",IF(AND(ISNUMBER(L226),ISNUMBER(INDIRECT("FECHA_"&amp;$B226,1))), IF(L226&lt;=INDIRECT("FECHA_"&amp;$B226,1),"INCUMPLIDA","PROCESO"), "VERIFICAR FECHA")),"SIN VALOR AVANCE")</f>
        <v>PROCESO</v>
      </c>
    </row>
    <row r="227" spans="1:17" ht="120.75">
      <c r="A227" s="271" t="s">
        <v>19</v>
      </c>
      <c r="B227" s="286" t="s">
        <v>16</v>
      </c>
      <c r="C227" s="552"/>
      <c r="D227" s="552"/>
      <c r="E227" s="543"/>
      <c r="F227" s="543"/>
      <c r="G227" s="274" t="s">
        <v>131</v>
      </c>
      <c r="H227" s="266" t="s">
        <v>132</v>
      </c>
      <c r="I227" s="266" t="s">
        <v>133</v>
      </c>
      <c r="J227" s="265">
        <v>1</v>
      </c>
      <c r="K227" s="289">
        <v>46024</v>
      </c>
      <c r="L227" s="289">
        <v>46660</v>
      </c>
      <c r="M227" s="269">
        <f t="shared" si="10"/>
        <v>90.857142857142861</v>
      </c>
      <c r="N227" s="300">
        <v>0</v>
      </c>
      <c r="O227" s="266" t="s">
        <v>1626</v>
      </c>
      <c r="P227" s="277">
        <f t="shared" si="11"/>
        <v>0</v>
      </c>
      <c r="Q227" s="278" t="str" cm="1">
        <f t="array" aca="1" ref="Q227" ca="1">IF(ISNUMBER(P227),IF(P227=100%,"CUMPLIDA",IF(AND(ISNUMBER(L227),ISNUMBER(INDIRECT("FECHA_"&amp;$B227,1))), IF(L227&lt;=INDIRECT("FECHA_"&amp;$B227,1),"INCUMPLIDA","PROCESO"), "VERIFICAR FECHA")),"SIN VALOR AVANCE")</f>
        <v>PROCESO</v>
      </c>
    </row>
    <row r="228" spans="1:17" ht="285.75">
      <c r="A228" s="271" t="s">
        <v>19</v>
      </c>
      <c r="B228" s="286" t="s">
        <v>16</v>
      </c>
      <c r="C228" s="552"/>
      <c r="D228" s="552"/>
      <c r="E228" s="543"/>
      <c r="F228" s="543"/>
      <c r="G228" s="274" t="s">
        <v>134</v>
      </c>
      <c r="H228" s="266" t="s">
        <v>135</v>
      </c>
      <c r="I228" s="266" t="s">
        <v>136</v>
      </c>
      <c r="J228" s="265">
        <v>2</v>
      </c>
      <c r="K228" s="289">
        <v>46024</v>
      </c>
      <c r="L228" s="289">
        <v>46660</v>
      </c>
      <c r="M228" s="269">
        <f t="shared" si="10"/>
        <v>90.857142857142861</v>
      </c>
      <c r="N228" s="300">
        <v>0</v>
      </c>
      <c r="O228" s="266" t="s">
        <v>1628</v>
      </c>
      <c r="P228" s="277">
        <f t="shared" si="11"/>
        <v>0</v>
      </c>
      <c r="Q228" s="278" t="str" cm="1">
        <f t="array" aca="1" ref="Q228" ca="1">IF(ISNUMBER(P228),IF(P228=100%,"CUMPLIDA",IF(AND(ISNUMBER(L228),ISNUMBER(INDIRECT("FECHA_"&amp;$B228,1))), IF(L228&lt;=INDIRECT("FECHA_"&amp;$B228,1),"INCUMPLIDA","PROCESO"), "VERIFICAR FECHA")),"SIN VALOR AVANCE")</f>
        <v>PROCESO</v>
      </c>
    </row>
    <row r="229" spans="1:17" ht="270.75" customHeight="1">
      <c r="A229" s="271" t="s">
        <v>19</v>
      </c>
      <c r="B229" s="286" t="s">
        <v>16</v>
      </c>
      <c r="C229" s="552" t="s">
        <v>1629</v>
      </c>
      <c r="D229" s="552" t="s">
        <v>1630</v>
      </c>
      <c r="E229" s="553" t="s">
        <v>1631</v>
      </c>
      <c r="F229" s="543" t="s">
        <v>1623</v>
      </c>
      <c r="G229" s="551" t="s">
        <v>1618</v>
      </c>
      <c r="H229" s="285" t="s">
        <v>227</v>
      </c>
      <c r="I229" s="266" t="s">
        <v>228</v>
      </c>
      <c r="J229" s="270">
        <v>1</v>
      </c>
      <c r="K229" s="276">
        <v>45231</v>
      </c>
      <c r="L229" s="276">
        <v>45504</v>
      </c>
      <c r="M229" s="269">
        <f t="shared" si="10"/>
        <v>39</v>
      </c>
      <c r="N229" s="300">
        <v>1</v>
      </c>
      <c r="O229" s="291" t="s">
        <v>229</v>
      </c>
      <c r="P229" s="277">
        <f t="shared" si="11"/>
        <v>1</v>
      </c>
      <c r="Q229" s="278" t="str" cm="1">
        <f t="array" aca="1" ref="Q229" ca="1">IF(ISNUMBER(P229),IF(P229=100%,"CUMPLIDA",IF(AND(ISNUMBER(L229),ISNUMBER(INDIRECT("FECHA_"&amp;$B229,1))), IF(L229&lt;=INDIRECT("FECHA_"&amp;$B229,1),"INCUMPLIDA","PROCESO"), "VERIFICAR FECHA")),"SIN VALOR AVANCE")</f>
        <v>CUMPLIDA</v>
      </c>
    </row>
    <row r="230" spans="1:17" ht="255.75">
      <c r="A230" s="271" t="s">
        <v>19</v>
      </c>
      <c r="B230" s="286" t="s">
        <v>16</v>
      </c>
      <c r="C230" s="552"/>
      <c r="D230" s="552"/>
      <c r="E230" s="553"/>
      <c r="F230" s="543"/>
      <c r="G230" s="551"/>
      <c r="H230" s="285" t="s">
        <v>230</v>
      </c>
      <c r="I230" s="266" t="s">
        <v>231</v>
      </c>
      <c r="J230" s="270">
        <v>1</v>
      </c>
      <c r="K230" s="276">
        <v>45231</v>
      </c>
      <c r="L230" s="276">
        <v>45504</v>
      </c>
      <c r="M230" s="269">
        <f t="shared" si="10"/>
        <v>39</v>
      </c>
      <c r="N230" s="300">
        <v>1</v>
      </c>
      <c r="O230" s="291" t="s">
        <v>339</v>
      </c>
      <c r="P230" s="277">
        <f t="shared" si="11"/>
        <v>1</v>
      </c>
      <c r="Q230" s="278" t="str" cm="1">
        <f t="array" aca="1" ref="Q230" ca="1">IF(ISNUMBER(P230),IF(P230=100%,"CUMPLIDA",IF(AND(ISNUMBER(L230),ISNUMBER(INDIRECT("FECHA_"&amp;$B230,1))), IF(L230&lt;=INDIRECT("FECHA_"&amp;$B230,1),"INCUMPLIDA","PROCESO"), "VERIFICAR FECHA")),"SIN VALOR AVANCE")</f>
        <v>CUMPLIDA</v>
      </c>
    </row>
    <row r="231" spans="1:17" ht="150.75">
      <c r="A231" s="271" t="s">
        <v>19</v>
      </c>
      <c r="B231" s="286" t="s">
        <v>16</v>
      </c>
      <c r="C231" s="552"/>
      <c r="D231" s="552"/>
      <c r="E231" s="553"/>
      <c r="F231" s="543"/>
      <c r="G231" s="274" t="s">
        <v>117</v>
      </c>
      <c r="H231" s="266" t="s">
        <v>118</v>
      </c>
      <c r="I231" s="266" t="s">
        <v>119</v>
      </c>
      <c r="J231" s="265">
        <v>1</v>
      </c>
      <c r="K231" s="289">
        <v>45323</v>
      </c>
      <c r="L231" s="289">
        <v>45747</v>
      </c>
      <c r="M231" s="269">
        <f t="shared" si="10"/>
        <v>60.571428571428569</v>
      </c>
      <c r="N231" s="300">
        <v>1</v>
      </c>
      <c r="O231" s="291" t="s">
        <v>232</v>
      </c>
      <c r="P231" s="277">
        <f t="shared" si="11"/>
        <v>1</v>
      </c>
      <c r="Q231" s="278" t="str" cm="1">
        <f t="array" aca="1" ref="Q231" ca="1">IF(ISNUMBER(P231),IF(P231=100%,"CUMPLIDA",IF(AND(ISNUMBER(L231),ISNUMBER(INDIRECT("FECHA_"&amp;$B231,1))), IF(L231&lt;=INDIRECT("FECHA_"&amp;$B231,1),"INCUMPLIDA","PROCESO"), "VERIFICAR FECHA")),"SIN VALOR AVANCE")</f>
        <v>CUMPLIDA</v>
      </c>
    </row>
    <row r="232" spans="1:17" ht="90.75">
      <c r="A232" s="271" t="s">
        <v>19</v>
      </c>
      <c r="B232" s="286" t="s">
        <v>16</v>
      </c>
      <c r="C232" s="552"/>
      <c r="D232" s="552"/>
      <c r="E232" s="553"/>
      <c r="F232" s="543"/>
      <c r="G232" s="274" t="s">
        <v>120</v>
      </c>
      <c r="H232" s="266" t="s">
        <v>120</v>
      </c>
      <c r="I232" s="266" t="s">
        <v>121</v>
      </c>
      <c r="J232" s="265">
        <v>1</v>
      </c>
      <c r="K232" s="289">
        <v>45323</v>
      </c>
      <c r="L232" s="289">
        <v>45747</v>
      </c>
      <c r="M232" s="269">
        <f t="shared" si="10"/>
        <v>60.571428571428569</v>
      </c>
      <c r="N232" s="300">
        <v>1</v>
      </c>
      <c r="O232" s="291" t="s">
        <v>340</v>
      </c>
      <c r="P232" s="277">
        <f t="shared" si="11"/>
        <v>1</v>
      </c>
      <c r="Q232" s="278" t="str" cm="1">
        <f t="array" aca="1" ref="Q232" ca="1">IF(ISNUMBER(P232),IF(P232=100%,"CUMPLIDA",IF(AND(ISNUMBER(L232),ISNUMBER(INDIRECT("FECHA_"&amp;$B232,1))), IF(L232&lt;=INDIRECT("FECHA_"&amp;$B232,1),"INCUMPLIDA","PROCESO"), "VERIFICAR FECHA")),"SIN VALOR AVANCE")</f>
        <v>CUMPLIDA</v>
      </c>
    </row>
    <row r="233" spans="1:17" ht="90.75">
      <c r="A233" s="271" t="s">
        <v>19</v>
      </c>
      <c r="B233" s="286" t="s">
        <v>16</v>
      </c>
      <c r="C233" s="552"/>
      <c r="D233" s="552"/>
      <c r="E233" s="553"/>
      <c r="F233" s="543"/>
      <c r="G233" s="274" t="s">
        <v>194</v>
      </c>
      <c r="H233" s="266" t="s">
        <v>195</v>
      </c>
      <c r="I233" s="266" t="s">
        <v>196</v>
      </c>
      <c r="J233" s="265">
        <v>1</v>
      </c>
      <c r="K233" s="289">
        <v>45231</v>
      </c>
      <c r="L233" s="289">
        <v>45747</v>
      </c>
      <c r="M233" s="269">
        <f t="shared" si="10"/>
        <v>73.714285714285708</v>
      </c>
      <c r="N233" s="300">
        <v>1</v>
      </c>
      <c r="O233" s="291" t="s">
        <v>340</v>
      </c>
      <c r="P233" s="277">
        <f t="shared" si="11"/>
        <v>1</v>
      </c>
      <c r="Q233" s="278" t="str" cm="1">
        <f t="array" aca="1" ref="Q233" ca="1">IF(ISNUMBER(P233),IF(P233=100%,"CUMPLIDA",IF(AND(ISNUMBER(L233),ISNUMBER(INDIRECT("FECHA_"&amp;$B233,1))), IF(L233&lt;=INDIRECT("FECHA_"&amp;$B233,1),"INCUMPLIDA","PROCESO"), "VERIFICAR FECHA")),"SIN VALOR AVANCE")</f>
        <v>CUMPLIDA</v>
      </c>
    </row>
    <row r="234" spans="1:17" ht="150.75">
      <c r="A234" s="271" t="s">
        <v>19</v>
      </c>
      <c r="B234" s="286" t="s">
        <v>16</v>
      </c>
      <c r="C234" s="552"/>
      <c r="D234" s="552"/>
      <c r="E234" s="553"/>
      <c r="F234" s="543"/>
      <c r="G234" s="274" t="s">
        <v>122</v>
      </c>
      <c r="H234" s="266" t="s">
        <v>122</v>
      </c>
      <c r="I234" s="266" t="s">
        <v>123</v>
      </c>
      <c r="J234" s="265">
        <v>1</v>
      </c>
      <c r="K234" s="289">
        <v>45323</v>
      </c>
      <c r="L234" s="289">
        <v>45747</v>
      </c>
      <c r="M234" s="269">
        <f t="shared" si="10"/>
        <v>60.571428571428569</v>
      </c>
      <c r="N234" s="300">
        <v>1</v>
      </c>
      <c r="O234" s="291" t="s">
        <v>232</v>
      </c>
      <c r="P234" s="277">
        <f t="shared" si="11"/>
        <v>1</v>
      </c>
      <c r="Q234" s="278" t="str" cm="1">
        <f t="array" aca="1" ref="Q234" ca="1">IF(ISNUMBER(P234),IF(P234=100%,"CUMPLIDA",IF(AND(ISNUMBER(L234),ISNUMBER(INDIRECT("FECHA_"&amp;$B234,1))), IF(L234&lt;=INDIRECT("FECHA_"&amp;$B234,1),"INCUMPLIDA","PROCESO"), "VERIFICAR FECHA")),"SIN VALOR AVANCE")</f>
        <v>CUMPLIDA</v>
      </c>
    </row>
    <row r="235" spans="1:17" ht="90.75">
      <c r="A235" s="271" t="s">
        <v>19</v>
      </c>
      <c r="B235" s="286" t="s">
        <v>16</v>
      </c>
      <c r="C235" s="552"/>
      <c r="D235" s="552"/>
      <c r="E235" s="553"/>
      <c r="F235" s="543"/>
      <c r="G235" s="274" t="s">
        <v>124</v>
      </c>
      <c r="H235" s="266" t="s">
        <v>124</v>
      </c>
      <c r="I235" s="266" t="s">
        <v>125</v>
      </c>
      <c r="J235" s="265">
        <v>1</v>
      </c>
      <c r="K235" s="289">
        <v>45231</v>
      </c>
      <c r="L235" s="289">
        <v>45747</v>
      </c>
      <c r="M235" s="269">
        <f t="shared" si="10"/>
        <v>73.714285714285708</v>
      </c>
      <c r="N235" s="300">
        <v>1</v>
      </c>
      <c r="O235" s="291" t="s">
        <v>340</v>
      </c>
      <c r="P235" s="277">
        <f t="shared" si="11"/>
        <v>1</v>
      </c>
      <c r="Q235" s="278" t="str" cm="1">
        <f t="array" aca="1" ref="Q235" ca="1">IF(ISNUMBER(P235),IF(P235=100%,"CUMPLIDA",IF(AND(ISNUMBER(L235),ISNUMBER(INDIRECT("FECHA_"&amp;$B235,1))), IF(L235&lt;=INDIRECT("FECHA_"&amp;$B235,1),"INCUMPLIDA","PROCESO"), "VERIFICAR FECHA")),"SIN VALOR AVANCE")</f>
        <v>CUMPLIDA</v>
      </c>
    </row>
    <row r="236" spans="1:17" ht="225.75">
      <c r="A236" s="271" t="s">
        <v>19</v>
      </c>
      <c r="B236" s="286" t="s">
        <v>16</v>
      </c>
      <c r="C236" s="552"/>
      <c r="D236" s="552"/>
      <c r="E236" s="553"/>
      <c r="F236" s="543"/>
      <c r="G236" s="274" t="s">
        <v>126</v>
      </c>
      <c r="H236" s="266" t="s">
        <v>126</v>
      </c>
      <c r="I236" s="266" t="s">
        <v>127</v>
      </c>
      <c r="J236" s="265">
        <v>1</v>
      </c>
      <c r="K236" s="289">
        <v>45231</v>
      </c>
      <c r="L236" s="289">
        <v>45808</v>
      </c>
      <c r="M236" s="269">
        <f t="shared" ref="M236:M299" si="12">(L236-K236)/7</f>
        <v>82.428571428571431</v>
      </c>
      <c r="N236" s="300">
        <v>1</v>
      </c>
      <c r="O236" s="291" t="s">
        <v>241</v>
      </c>
      <c r="P236" s="277">
        <f t="shared" si="11"/>
        <v>1</v>
      </c>
      <c r="Q236" s="278" t="str" cm="1">
        <f t="array" aca="1" ref="Q236" ca="1">IF(ISNUMBER(P236),IF(P236=100%,"CUMPLIDA",IF(AND(ISNUMBER(L236),ISNUMBER(INDIRECT("FECHA_"&amp;$B236,1))), IF(L236&lt;=INDIRECT("FECHA_"&amp;$B236,1),"INCUMPLIDA","PROCESO"), "VERIFICAR FECHA")),"SIN VALOR AVANCE")</f>
        <v>CUMPLIDA</v>
      </c>
    </row>
    <row r="237" spans="1:17" ht="180.75">
      <c r="A237" s="271" t="s">
        <v>19</v>
      </c>
      <c r="B237" s="286" t="s">
        <v>16</v>
      </c>
      <c r="C237" s="552"/>
      <c r="D237" s="552"/>
      <c r="E237" s="553"/>
      <c r="F237" s="543"/>
      <c r="G237" s="274" t="s">
        <v>128</v>
      </c>
      <c r="H237" s="266" t="s">
        <v>129</v>
      </c>
      <c r="I237" s="266" t="s">
        <v>130</v>
      </c>
      <c r="J237" s="265">
        <v>7</v>
      </c>
      <c r="K237" s="289">
        <v>46024</v>
      </c>
      <c r="L237" s="289">
        <v>46660</v>
      </c>
      <c r="M237" s="269">
        <f t="shared" si="12"/>
        <v>90.857142857142861</v>
      </c>
      <c r="N237" s="300">
        <v>0</v>
      </c>
      <c r="O237" s="291" t="s">
        <v>341</v>
      </c>
      <c r="P237" s="277">
        <f t="shared" si="11"/>
        <v>0</v>
      </c>
      <c r="Q237" s="278" t="str" cm="1">
        <f t="array" aca="1" ref="Q237" ca="1">IF(ISNUMBER(P237),IF(P237=100%,"CUMPLIDA",IF(AND(ISNUMBER(L237),ISNUMBER(INDIRECT("FECHA_"&amp;$B237,1))), IF(L237&lt;=INDIRECT("FECHA_"&amp;$B237,1),"INCUMPLIDA","PROCESO"), "VERIFICAR FECHA")),"SIN VALOR AVANCE")</f>
        <v>PROCESO</v>
      </c>
    </row>
    <row r="238" spans="1:17" ht="150.75">
      <c r="A238" s="271" t="s">
        <v>19</v>
      </c>
      <c r="B238" s="286" t="s">
        <v>16</v>
      </c>
      <c r="C238" s="552"/>
      <c r="D238" s="552"/>
      <c r="E238" s="553"/>
      <c r="F238" s="543"/>
      <c r="G238" s="274" t="s">
        <v>131</v>
      </c>
      <c r="H238" s="266" t="s">
        <v>132</v>
      </c>
      <c r="I238" s="266" t="s">
        <v>133</v>
      </c>
      <c r="J238" s="265">
        <v>1</v>
      </c>
      <c r="K238" s="289">
        <v>46024</v>
      </c>
      <c r="L238" s="289">
        <v>46660</v>
      </c>
      <c r="M238" s="269">
        <f t="shared" si="12"/>
        <v>90.857142857142861</v>
      </c>
      <c r="N238" s="300">
        <v>0</v>
      </c>
      <c r="O238" s="291" t="s">
        <v>232</v>
      </c>
      <c r="P238" s="277">
        <f t="shared" si="11"/>
        <v>0</v>
      </c>
      <c r="Q238" s="278" t="str" cm="1">
        <f t="array" aca="1" ref="Q238" ca="1">IF(ISNUMBER(P238),IF(P238=100%,"CUMPLIDA",IF(AND(ISNUMBER(L238),ISNUMBER(INDIRECT("FECHA_"&amp;$B238,1))), IF(L238&lt;=INDIRECT("FECHA_"&amp;$B238,1),"INCUMPLIDA","PROCESO"), "VERIFICAR FECHA")),"SIN VALOR AVANCE")</f>
        <v>PROCESO</v>
      </c>
    </row>
    <row r="239" spans="1:17" ht="285.75">
      <c r="A239" s="271" t="s">
        <v>19</v>
      </c>
      <c r="B239" s="286" t="s">
        <v>16</v>
      </c>
      <c r="C239" s="552"/>
      <c r="D239" s="552"/>
      <c r="E239" s="553"/>
      <c r="F239" s="543"/>
      <c r="G239" s="274" t="s">
        <v>134</v>
      </c>
      <c r="H239" s="266" t="s">
        <v>135</v>
      </c>
      <c r="I239" s="266" t="s">
        <v>136</v>
      </c>
      <c r="J239" s="265">
        <v>2</v>
      </c>
      <c r="K239" s="289">
        <v>46024</v>
      </c>
      <c r="L239" s="289">
        <v>46660</v>
      </c>
      <c r="M239" s="269">
        <f t="shared" si="12"/>
        <v>90.857142857142861</v>
      </c>
      <c r="N239" s="300">
        <v>0</v>
      </c>
      <c r="O239" s="291" t="s">
        <v>246</v>
      </c>
      <c r="P239" s="277">
        <f t="shared" si="11"/>
        <v>0</v>
      </c>
      <c r="Q239" s="278" t="str" cm="1">
        <f t="array" aca="1" ref="Q239" ca="1">IF(ISNUMBER(P239),IF(P239=100%,"CUMPLIDA",IF(AND(ISNUMBER(L239),ISNUMBER(INDIRECT("FECHA_"&amp;$B239,1))), IF(L239&lt;=INDIRECT("FECHA_"&amp;$B239,1),"INCUMPLIDA","PROCESO"), "VERIFICAR FECHA")),"SIN VALOR AVANCE")</f>
        <v>PROCESO</v>
      </c>
    </row>
    <row r="240" spans="1:17" ht="180.75" customHeight="1">
      <c r="A240" s="271" t="s">
        <v>19</v>
      </c>
      <c r="B240" s="286" t="s">
        <v>16</v>
      </c>
      <c r="C240" s="552" t="s">
        <v>1629</v>
      </c>
      <c r="D240" s="552" t="s">
        <v>1621</v>
      </c>
      <c r="E240" s="543" t="s">
        <v>1632</v>
      </c>
      <c r="F240" s="543" t="s">
        <v>1617</v>
      </c>
      <c r="G240" s="315" t="s">
        <v>1633</v>
      </c>
      <c r="H240" s="316" t="s">
        <v>1633</v>
      </c>
      <c r="I240" s="266" t="s">
        <v>1634</v>
      </c>
      <c r="J240" s="270">
        <v>1</v>
      </c>
      <c r="K240" s="276">
        <v>42979</v>
      </c>
      <c r="L240" s="276">
        <v>43100</v>
      </c>
      <c r="M240" s="269">
        <f t="shared" si="12"/>
        <v>17.285714285714285</v>
      </c>
      <c r="N240" s="300">
        <v>1</v>
      </c>
      <c r="O240" s="266" t="s">
        <v>1635</v>
      </c>
      <c r="P240" s="304">
        <f t="shared" si="11"/>
        <v>1</v>
      </c>
      <c r="Q240" s="278" t="str" cm="1">
        <f t="array" aca="1" ref="Q240" ca="1">IF(ISNUMBER(P240),IF(P240=100%,"CUMPLIDA",IF(AND(ISNUMBER(L240),ISNUMBER(INDIRECT("FECHA_"&amp;$B240,1))), IF(L240&lt;=INDIRECT("FECHA_"&amp;$B240,1),"INCUMPLIDA","PROCESO"), "VERIFICAR FECHA")),"SIN VALOR AVANCE")</f>
        <v>CUMPLIDA</v>
      </c>
    </row>
    <row r="241" spans="1:17" ht="255">
      <c r="A241" s="271" t="s">
        <v>19</v>
      </c>
      <c r="B241" s="286" t="s">
        <v>16</v>
      </c>
      <c r="C241" s="552"/>
      <c r="D241" s="552"/>
      <c r="E241" s="543"/>
      <c r="F241" s="543"/>
      <c r="G241" s="315" t="s">
        <v>1636</v>
      </c>
      <c r="H241" s="316" t="s">
        <v>1636</v>
      </c>
      <c r="I241" s="266" t="s">
        <v>1634</v>
      </c>
      <c r="J241" s="270">
        <v>1</v>
      </c>
      <c r="K241" s="276">
        <v>42979</v>
      </c>
      <c r="L241" s="276">
        <v>43100</v>
      </c>
      <c r="M241" s="269">
        <f t="shared" si="12"/>
        <v>17.285714285714285</v>
      </c>
      <c r="N241" s="300">
        <v>1</v>
      </c>
      <c r="O241" s="266" t="s">
        <v>1637</v>
      </c>
      <c r="P241" s="304">
        <f t="shared" si="11"/>
        <v>1</v>
      </c>
      <c r="Q241" s="278" t="str" cm="1">
        <f t="array" aca="1" ref="Q241" ca="1">IF(ISNUMBER(P241),IF(P241=100%,"CUMPLIDA",IF(AND(ISNUMBER(L241),ISNUMBER(INDIRECT("FECHA_"&amp;$B241,1))), IF(L241&lt;=INDIRECT("FECHA_"&amp;$B241,1),"INCUMPLIDA","PROCESO"), "VERIFICAR FECHA")),"SIN VALOR AVANCE")</f>
        <v>CUMPLIDA</v>
      </c>
    </row>
    <row r="242" spans="1:17" ht="270.75">
      <c r="A242" s="271" t="s">
        <v>19</v>
      </c>
      <c r="B242" s="286" t="s">
        <v>16</v>
      </c>
      <c r="C242" s="552"/>
      <c r="D242" s="552"/>
      <c r="E242" s="543"/>
      <c r="F242" s="543"/>
      <c r="G242" s="551" t="s">
        <v>1618</v>
      </c>
      <c r="H242" s="285" t="s">
        <v>227</v>
      </c>
      <c r="I242" s="266" t="s">
        <v>228</v>
      </c>
      <c r="J242" s="270">
        <v>1</v>
      </c>
      <c r="K242" s="276">
        <v>45231</v>
      </c>
      <c r="L242" s="276">
        <v>45504</v>
      </c>
      <c r="M242" s="269">
        <f t="shared" si="12"/>
        <v>39</v>
      </c>
      <c r="N242" s="300">
        <v>1</v>
      </c>
      <c r="O242" s="291" t="s">
        <v>229</v>
      </c>
      <c r="P242" s="277">
        <f t="shared" si="11"/>
        <v>1</v>
      </c>
      <c r="Q242" s="278" t="str" cm="1">
        <f t="array" aca="1" ref="Q242" ca="1">IF(ISNUMBER(P242),IF(P242=100%,"CUMPLIDA",IF(AND(ISNUMBER(L242),ISNUMBER(INDIRECT("FECHA_"&amp;$B242,1))), IF(L242&lt;=INDIRECT("FECHA_"&amp;$B242,1),"INCUMPLIDA","PROCESO"), "VERIFICAR FECHA")),"SIN VALOR AVANCE")</f>
        <v>CUMPLIDA</v>
      </c>
    </row>
    <row r="243" spans="1:17" ht="255.75">
      <c r="A243" s="271" t="s">
        <v>19</v>
      </c>
      <c r="B243" s="286" t="s">
        <v>16</v>
      </c>
      <c r="C243" s="552"/>
      <c r="D243" s="552"/>
      <c r="E243" s="543"/>
      <c r="F243" s="543"/>
      <c r="G243" s="551"/>
      <c r="H243" s="285" t="s">
        <v>230</v>
      </c>
      <c r="I243" s="266" t="s">
        <v>231</v>
      </c>
      <c r="J243" s="270">
        <v>1</v>
      </c>
      <c r="K243" s="276">
        <v>45231</v>
      </c>
      <c r="L243" s="276">
        <v>45504</v>
      </c>
      <c r="M243" s="269">
        <f t="shared" si="12"/>
        <v>39</v>
      </c>
      <c r="N243" s="300">
        <v>1</v>
      </c>
      <c r="O243" s="291" t="s">
        <v>339</v>
      </c>
      <c r="P243" s="277">
        <f t="shared" si="11"/>
        <v>1</v>
      </c>
      <c r="Q243" s="278" t="str" cm="1">
        <f t="array" aca="1" ref="Q243" ca="1">IF(ISNUMBER(P243),IF(P243=100%,"CUMPLIDA",IF(AND(ISNUMBER(L243),ISNUMBER(INDIRECT("FECHA_"&amp;$B243,1))), IF(L243&lt;=INDIRECT("FECHA_"&amp;$B243,1),"INCUMPLIDA","PROCESO"), "VERIFICAR FECHA")),"SIN VALOR AVANCE")</f>
        <v>CUMPLIDA</v>
      </c>
    </row>
    <row r="244" spans="1:17" ht="135.75">
      <c r="A244" s="271" t="s">
        <v>19</v>
      </c>
      <c r="B244" s="286" t="s">
        <v>16</v>
      </c>
      <c r="C244" s="552"/>
      <c r="D244" s="552"/>
      <c r="E244" s="543"/>
      <c r="F244" s="543"/>
      <c r="G244" s="274" t="s">
        <v>117</v>
      </c>
      <c r="H244" s="266" t="s">
        <v>118</v>
      </c>
      <c r="I244" s="266" t="s">
        <v>119</v>
      </c>
      <c r="J244" s="265">
        <v>1</v>
      </c>
      <c r="K244" s="289">
        <v>45323</v>
      </c>
      <c r="L244" s="289">
        <v>45747</v>
      </c>
      <c r="M244" s="269">
        <f t="shared" si="12"/>
        <v>60.571428571428569</v>
      </c>
      <c r="N244" s="300">
        <v>1</v>
      </c>
      <c r="O244" s="291" t="s">
        <v>234</v>
      </c>
      <c r="P244" s="277">
        <f t="shared" si="11"/>
        <v>1</v>
      </c>
      <c r="Q244" s="278" t="str" cm="1">
        <f t="array" aca="1" ref="Q244" ca="1">IF(ISNUMBER(P244),IF(P244=100%,"CUMPLIDA",IF(AND(ISNUMBER(L244),ISNUMBER(INDIRECT("FECHA_"&amp;$B244,1))), IF(L244&lt;=INDIRECT("FECHA_"&amp;$B244,1),"INCUMPLIDA","PROCESO"), "VERIFICAR FECHA")),"SIN VALOR AVANCE")</f>
        <v>CUMPLIDA</v>
      </c>
    </row>
    <row r="245" spans="1:17" ht="90.75">
      <c r="A245" s="271" t="s">
        <v>19</v>
      </c>
      <c r="B245" s="286" t="s">
        <v>16</v>
      </c>
      <c r="C245" s="552"/>
      <c r="D245" s="552"/>
      <c r="E245" s="543"/>
      <c r="F245" s="543"/>
      <c r="G245" s="274" t="s">
        <v>120</v>
      </c>
      <c r="H245" s="266" t="s">
        <v>120</v>
      </c>
      <c r="I245" s="266" t="s">
        <v>121</v>
      </c>
      <c r="J245" s="265">
        <v>1</v>
      </c>
      <c r="K245" s="289">
        <v>45323</v>
      </c>
      <c r="L245" s="289">
        <v>45747</v>
      </c>
      <c r="M245" s="269">
        <f t="shared" si="12"/>
        <v>60.571428571428569</v>
      </c>
      <c r="N245" s="300">
        <v>1</v>
      </c>
      <c r="O245" s="291" t="s">
        <v>340</v>
      </c>
      <c r="P245" s="277">
        <f t="shared" si="11"/>
        <v>1</v>
      </c>
      <c r="Q245" s="278" t="str" cm="1">
        <f t="array" aca="1" ref="Q245" ca="1">IF(ISNUMBER(P245),IF(P245=100%,"CUMPLIDA",IF(AND(ISNUMBER(L245),ISNUMBER(INDIRECT("FECHA_"&amp;$B245,1))), IF(L245&lt;=INDIRECT("FECHA_"&amp;$B245,1),"INCUMPLIDA","PROCESO"), "VERIFICAR FECHA")),"SIN VALOR AVANCE")</f>
        <v>CUMPLIDA</v>
      </c>
    </row>
    <row r="246" spans="1:17" ht="90.75">
      <c r="A246" s="271" t="s">
        <v>19</v>
      </c>
      <c r="B246" s="286" t="s">
        <v>16</v>
      </c>
      <c r="C246" s="552"/>
      <c r="D246" s="552"/>
      <c r="E246" s="543"/>
      <c r="F246" s="543"/>
      <c r="G246" s="274" t="s">
        <v>194</v>
      </c>
      <c r="H246" s="266" t="s">
        <v>195</v>
      </c>
      <c r="I246" s="266" t="s">
        <v>196</v>
      </c>
      <c r="J246" s="265">
        <v>1</v>
      </c>
      <c r="K246" s="289">
        <v>45231</v>
      </c>
      <c r="L246" s="289">
        <v>45747</v>
      </c>
      <c r="M246" s="269">
        <f t="shared" si="12"/>
        <v>73.714285714285708</v>
      </c>
      <c r="N246" s="300">
        <v>1</v>
      </c>
      <c r="O246" s="291" t="s">
        <v>340</v>
      </c>
      <c r="P246" s="277">
        <f t="shared" si="11"/>
        <v>1</v>
      </c>
      <c r="Q246" s="278" t="str" cm="1">
        <f t="array" aca="1" ref="Q246" ca="1">IF(ISNUMBER(P246),IF(P246=100%,"CUMPLIDA",IF(AND(ISNUMBER(L246),ISNUMBER(INDIRECT("FECHA_"&amp;$B246,1))), IF(L246&lt;=INDIRECT("FECHA_"&amp;$B246,1),"INCUMPLIDA","PROCESO"), "VERIFICAR FECHA")),"SIN VALOR AVANCE")</f>
        <v>CUMPLIDA</v>
      </c>
    </row>
    <row r="247" spans="1:17" ht="135.75">
      <c r="A247" s="271" t="s">
        <v>19</v>
      </c>
      <c r="B247" s="286" t="s">
        <v>16</v>
      </c>
      <c r="C247" s="552"/>
      <c r="D247" s="552"/>
      <c r="E247" s="543"/>
      <c r="F247" s="543"/>
      <c r="G247" s="274" t="s">
        <v>122</v>
      </c>
      <c r="H247" s="266" t="s">
        <v>122</v>
      </c>
      <c r="I247" s="266" t="s">
        <v>123</v>
      </c>
      <c r="J247" s="265">
        <v>1</v>
      </c>
      <c r="K247" s="289">
        <v>45323</v>
      </c>
      <c r="L247" s="289">
        <v>45747</v>
      </c>
      <c r="M247" s="269">
        <f t="shared" si="12"/>
        <v>60.571428571428569</v>
      </c>
      <c r="N247" s="300">
        <v>1</v>
      </c>
      <c r="O247" s="291" t="s">
        <v>234</v>
      </c>
      <c r="P247" s="277">
        <f t="shared" si="11"/>
        <v>1</v>
      </c>
      <c r="Q247" s="278" t="str" cm="1">
        <f t="array" aca="1" ref="Q247" ca="1">IF(ISNUMBER(P247),IF(P247=100%,"CUMPLIDA",IF(AND(ISNUMBER(L247),ISNUMBER(INDIRECT("FECHA_"&amp;$B247,1))), IF(L247&lt;=INDIRECT("FECHA_"&amp;$B247,1),"INCUMPLIDA","PROCESO"), "VERIFICAR FECHA")),"SIN VALOR AVANCE")</f>
        <v>CUMPLIDA</v>
      </c>
    </row>
    <row r="248" spans="1:17" ht="90.75">
      <c r="A248" s="271" t="s">
        <v>19</v>
      </c>
      <c r="B248" s="286" t="s">
        <v>16</v>
      </c>
      <c r="C248" s="552"/>
      <c r="D248" s="552"/>
      <c r="E248" s="543"/>
      <c r="F248" s="543"/>
      <c r="G248" s="274" t="s">
        <v>124</v>
      </c>
      <c r="H248" s="266" t="s">
        <v>124</v>
      </c>
      <c r="I248" s="266" t="s">
        <v>125</v>
      </c>
      <c r="J248" s="265">
        <v>1</v>
      </c>
      <c r="K248" s="289">
        <v>45231</v>
      </c>
      <c r="L248" s="289">
        <v>45747</v>
      </c>
      <c r="M248" s="269">
        <f t="shared" si="12"/>
        <v>73.714285714285708</v>
      </c>
      <c r="N248" s="300">
        <v>1</v>
      </c>
      <c r="O248" s="291" t="s">
        <v>340</v>
      </c>
      <c r="P248" s="277">
        <f t="shared" si="11"/>
        <v>1</v>
      </c>
      <c r="Q248" s="278" t="str" cm="1">
        <f t="array" aca="1" ref="Q248" ca="1">IF(ISNUMBER(P248),IF(P248=100%,"CUMPLIDA",IF(AND(ISNUMBER(L248),ISNUMBER(INDIRECT("FECHA_"&amp;$B248,1))), IF(L248&lt;=INDIRECT("FECHA_"&amp;$B248,1),"INCUMPLIDA","PROCESO"), "VERIFICAR FECHA")),"SIN VALOR AVANCE")</f>
        <v>CUMPLIDA</v>
      </c>
    </row>
    <row r="249" spans="1:17" ht="210.75">
      <c r="A249" s="271" t="s">
        <v>19</v>
      </c>
      <c r="B249" s="286" t="s">
        <v>16</v>
      </c>
      <c r="C249" s="552"/>
      <c r="D249" s="552"/>
      <c r="E249" s="543"/>
      <c r="F249" s="543"/>
      <c r="G249" s="274" t="s">
        <v>126</v>
      </c>
      <c r="H249" s="266" t="s">
        <v>126</v>
      </c>
      <c r="I249" s="266" t="s">
        <v>127</v>
      </c>
      <c r="J249" s="265">
        <v>1</v>
      </c>
      <c r="K249" s="289">
        <v>45231</v>
      </c>
      <c r="L249" s="289">
        <v>45808</v>
      </c>
      <c r="M249" s="269">
        <f t="shared" si="12"/>
        <v>82.428571428571431</v>
      </c>
      <c r="N249" s="300">
        <v>1</v>
      </c>
      <c r="O249" s="291" t="s">
        <v>256</v>
      </c>
      <c r="P249" s="277">
        <f t="shared" si="11"/>
        <v>1</v>
      </c>
      <c r="Q249" s="278" t="str" cm="1">
        <f t="array" aca="1" ref="Q249" ca="1">IF(ISNUMBER(P249),IF(P249=100%,"CUMPLIDA",IF(AND(ISNUMBER(L249),ISNUMBER(INDIRECT("FECHA_"&amp;$B249,1))), IF(L249&lt;=INDIRECT("FECHA_"&amp;$B249,1),"INCUMPLIDA","PROCESO"), "VERIFICAR FECHA")),"SIN VALOR AVANCE")</f>
        <v>CUMPLIDA</v>
      </c>
    </row>
    <row r="250" spans="1:17" ht="180.75">
      <c r="A250" s="271" t="s">
        <v>19</v>
      </c>
      <c r="B250" s="286" t="s">
        <v>16</v>
      </c>
      <c r="C250" s="552"/>
      <c r="D250" s="552"/>
      <c r="E250" s="543"/>
      <c r="F250" s="543"/>
      <c r="G250" s="274" t="s">
        <v>128</v>
      </c>
      <c r="H250" s="266" t="s">
        <v>129</v>
      </c>
      <c r="I250" s="266" t="s">
        <v>130</v>
      </c>
      <c r="J250" s="265">
        <v>7</v>
      </c>
      <c r="K250" s="289">
        <v>46024</v>
      </c>
      <c r="L250" s="289">
        <v>46660</v>
      </c>
      <c r="M250" s="269">
        <f t="shared" si="12"/>
        <v>90.857142857142861</v>
      </c>
      <c r="N250" s="300">
        <v>0</v>
      </c>
      <c r="O250" s="291" t="s">
        <v>341</v>
      </c>
      <c r="P250" s="277">
        <f t="shared" si="11"/>
        <v>0</v>
      </c>
      <c r="Q250" s="278" t="str" cm="1">
        <f t="array" aca="1" ref="Q250" ca="1">IF(ISNUMBER(P250),IF(P250=100%,"CUMPLIDA",IF(AND(ISNUMBER(L250),ISNUMBER(INDIRECT("FECHA_"&amp;$B250,1))), IF(L250&lt;=INDIRECT("FECHA_"&amp;$B250,1),"INCUMPLIDA","PROCESO"), "VERIFICAR FECHA")),"SIN VALOR AVANCE")</f>
        <v>PROCESO</v>
      </c>
    </row>
    <row r="251" spans="1:17" ht="135.75">
      <c r="A251" s="271" t="s">
        <v>19</v>
      </c>
      <c r="B251" s="286" t="s">
        <v>16</v>
      </c>
      <c r="C251" s="552"/>
      <c r="D251" s="552"/>
      <c r="E251" s="543"/>
      <c r="F251" s="543"/>
      <c r="G251" s="274" t="s">
        <v>131</v>
      </c>
      <c r="H251" s="266" t="s">
        <v>132</v>
      </c>
      <c r="I251" s="266" t="s">
        <v>133</v>
      </c>
      <c r="J251" s="265">
        <v>1</v>
      </c>
      <c r="K251" s="289">
        <v>46024</v>
      </c>
      <c r="L251" s="289">
        <v>46660</v>
      </c>
      <c r="M251" s="269">
        <f t="shared" si="12"/>
        <v>90.857142857142861</v>
      </c>
      <c r="N251" s="300">
        <v>0</v>
      </c>
      <c r="O251" s="291" t="s">
        <v>234</v>
      </c>
      <c r="P251" s="277">
        <f t="shared" si="11"/>
        <v>0</v>
      </c>
      <c r="Q251" s="278" t="str" cm="1">
        <f t="array" aca="1" ref="Q251" ca="1">IF(ISNUMBER(P251),IF(P251=100%,"CUMPLIDA",IF(AND(ISNUMBER(L251),ISNUMBER(INDIRECT("FECHA_"&amp;$B251,1))), IF(L251&lt;=INDIRECT("FECHA_"&amp;$B251,1),"INCUMPLIDA","PROCESO"), "VERIFICAR FECHA")),"SIN VALOR AVANCE")</f>
        <v>PROCESO</v>
      </c>
    </row>
    <row r="252" spans="1:17" ht="285.75">
      <c r="A252" s="271" t="s">
        <v>19</v>
      </c>
      <c r="B252" s="286" t="s">
        <v>16</v>
      </c>
      <c r="C252" s="552"/>
      <c r="D252" s="552"/>
      <c r="E252" s="543"/>
      <c r="F252" s="543"/>
      <c r="G252" s="274" t="s">
        <v>134</v>
      </c>
      <c r="H252" s="266" t="s">
        <v>135</v>
      </c>
      <c r="I252" s="266" t="s">
        <v>136</v>
      </c>
      <c r="J252" s="265">
        <v>2</v>
      </c>
      <c r="K252" s="289">
        <v>46024</v>
      </c>
      <c r="L252" s="289">
        <v>46660</v>
      </c>
      <c r="M252" s="269">
        <f t="shared" si="12"/>
        <v>90.857142857142861</v>
      </c>
      <c r="N252" s="300">
        <v>0</v>
      </c>
      <c r="O252" s="291" t="s">
        <v>246</v>
      </c>
      <c r="P252" s="277">
        <f t="shared" si="11"/>
        <v>0</v>
      </c>
      <c r="Q252" s="278" t="str" cm="1">
        <f t="array" aca="1" ref="Q252" ca="1">IF(ISNUMBER(P252),IF(P252=100%,"CUMPLIDA",IF(AND(ISNUMBER(L252),ISNUMBER(INDIRECT("FECHA_"&amp;$B252,1))), IF(L252&lt;=INDIRECT("FECHA_"&amp;$B252,1),"INCUMPLIDA","PROCESO"), "VERIFICAR FECHA")),"SIN VALOR AVANCE")</f>
        <v>PROCESO</v>
      </c>
    </row>
    <row r="253" spans="1:17" ht="409.5">
      <c r="A253" s="271" t="s">
        <v>19</v>
      </c>
      <c r="B253" s="286" t="s">
        <v>16</v>
      </c>
      <c r="C253" s="546" t="s">
        <v>1638</v>
      </c>
      <c r="D253" s="546" t="s">
        <v>1639</v>
      </c>
      <c r="E253" s="543" t="s">
        <v>1640</v>
      </c>
      <c r="F253" s="543" t="s">
        <v>1641</v>
      </c>
      <c r="G253" s="315" t="s">
        <v>1642</v>
      </c>
      <c r="H253" s="266" t="s">
        <v>1643</v>
      </c>
      <c r="I253" s="316" t="s">
        <v>1644</v>
      </c>
      <c r="J253" s="270">
        <v>1</v>
      </c>
      <c r="K253" s="276">
        <v>42614</v>
      </c>
      <c r="L253" s="276">
        <v>42825</v>
      </c>
      <c r="M253" s="269">
        <f t="shared" si="12"/>
        <v>30.142857142857142</v>
      </c>
      <c r="N253" s="300">
        <v>1</v>
      </c>
      <c r="O253" s="266" t="s">
        <v>1645</v>
      </c>
      <c r="P253" s="304">
        <f t="shared" si="11"/>
        <v>1</v>
      </c>
      <c r="Q253" s="278" t="str" cm="1">
        <f t="array" aca="1" ref="Q253" ca="1">IF(ISNUMBER(P253),IF(P253=100%,"CUMPLIDA",IF(AND(ISNUMBER(L253),ISNUMBER(INDIRECT("FECHA_"&amp;$B253,1))), IF(L253&lt;=INDIRECT("FECHA_"&amp;$B253,1),"INCUMPLIDA","PROCESO"), "VERIFICAR FECHA")),"SIN VALOR AVANCE")</f>
        <v>CUMPLIDA</v>
      </c>
    </row>
    <row r="254" spans="1:17" ht="270.75">
      <c r="A254" s="271" t="s">
        <v>19</v>
      </c>
      <c r="B254" s="286" t="s">
        <v>16</v>
      </c>
      <c r="C254" s="546"/>
      <c r="D254" s="546"/>
      <c r="E254" s="543"/>
      <c r="F254" s="543"/>
      <c r="G254" s="554" t="s">
        <v>1646</v>
      </c>
      <c r="H254" s="285" t="s">
        <v>227</v>
      </c>
      <c r="I254" s="266" t="s">
        <v>228</v>
      </c>
      <c r="J254" s="270">
        <v>1</v>
      </c>
      <c r="K254" s="276">
        <v>45231</v>
      </c>
      <c r="L254" s="276">
        <v>45504</v>
      </c>
      <c r="M254" s="269">
        <f t="shared" si="12"/>
        <v>39</v>
      </c>
      <c r="N254" s="300">
        <v>1</v>
      </c>
      <c r="O254" s="291" t="s">
        <v>229</v>
      </c>
      <c r="P254" s="277">
        <f t="shared" si="11"/>
        <v>1</v>
      </c>
      <c r="Q254" s="278" t="str" cm="1">
        <f t="array" aca="1" ref="Q254" ca="1">IF(ISNUMBER(P254),IF(P254=100%,"CUMPLIDA",IF(AND(ISNUMBER(L254),ISNUMBER(INDIRECT("FECHA_"&amp;$B254,1))), IF(L254&lt;=INDIRECT("FECHA_"&amp;$B254,1),"INCUMPLIDA","PROCESO"), "VERIFICAR FECHA")),"SIN VALOR AVANCE")</f>
        <v>CUMPLIDA</v>
      </c>
    </row>
    <row r="255" spans="1:17" ht="210.75">
      <c r="A255" s="271" t="s">
        <v>19</v>
      </c>
      <c r="B255" s="286" t="s">
        <v>16</v>
      </c>
      <c r="C255" s="546"/>
      <c r="D255" s="546"/>
      <c r="E255" s="543"/>
      <c r="F255" s="543"/>
      <c r="G255" s="554"/>
      <c r="H255" s="285" t="s">
        <v>230</v>
      </c>
      <c r="I255" s="266" t="s">
        <v>231</v>
      </c>
      <c r="J255" s="270">
        <v>1</v>
      </c>
      <c r="K255" s="276">
        <v>45231</v>
      </c>
      <c r="L255" s="276">
        <v>45504</v>
      </c>
      <c r="M255" s="269">
        <f t="shared" si="12"/>
        <v>39</v>
      </c>
      <c r="N255" s="300">
        <v>1</v>
      </c>
      <c r="O255" s="291" t="s">
        <v>1647</v>
      </c>
      <c r="P255" s="277">
        <f t="shared" si="11"/>
        <v>1</v>
      </c>
      <c r="Q255" s="278" t="str" cm="1">
        <f t="array" aca="1" ref="Q255" ca="1">IF(ISNUMBER(P255),IF(P255=100%,"CUMPLIDA",IF(AND(ISNUMBER(L255),ISNUMBER(INDIRECT("FECHA_"&amp;$B255,1))), IF(L255&lt;=INDIRECT("FECHA_"&amp;$B255,1),"INCUMPLIDA","PROCESO"), "VERIFICAR FECHA")),"SIN VALOR AVANCE")</f>
        <v>CUMPLIDA</v>
      </c>
    </row>
    <row r="256" spans="1:17" ht="165.75">
      <c r="A256" s="271" t="s">
        <v>19</v>
      </c>
      <c r="B256" s="286" t="s">
        <v>16</v>
      </c>
      <c r="C256" s="546"/>
      <c r="D256" s="546"/>
      <c r="E256" s="543"/>
      <c r="F256" s="543"/>
      <c r="G256" s="274" t="s">
        <v>117</v>
      </c>
      <c r="H256" s="266" t="s">
        <v>118</v>
      </c>
      <c r="I256" s="266" t="s">
        <v>119</v>
      </c>
      <c r="J256" s="265">
        <v>1</v>
      </c>
      <c r="K256" s="289">
        <v>45323</v>
      </c>
      <c r="L256" s="289">
        <v>45747</v>
      </c>
      <c r="M256" s="269">
        <f t="shared" si="12"/>
        <v>60.571428571428569</v>
      </c>
      <c r="N256" s="300">
        <v>1</v>
      </c>
      <c r="O256" s="291" t="s">
        <v>1648</v>
      </c>
      <c r="P256" s="277">
        <f t="shared" si="11"/>
        <v>1</v>
      </c>
      <c r="Q256" s="278" t="str" cm="1">
        <f t="array" aca="1" ref="Q256" ca="1">IF(ISNUMBER(P256),IF(P256=100%,"CUMPLIDA",IF(AND(ISNUMBER(L256),ISNUMBER(INDIRECT("FECHA_"&amp;$B256,1))), IF(L256&lt;=INDIRECT("FECHA_"&amp;$B256,1),"INCUMPLIDA","PROCESO"), "VERIFICAR FECHA")),"SIN VALOR AVANCE")</f>
        <v>CUMPLIDA</v>
      </c>
    </row>
    <row r="257" spans="1:17" ht="75.75">
      <c r="A257" s="271" t="s">
        <v>19</v>
      </c>
      <c r="B257" s="286" t="s">
        <v>16</v>
      </c>
      <c r="C257" s="546"/>
      <c r="D257" s="546"/>
      <c r="E257" s="543"/>
      <c r="F257" s="543"/>
      <c r="G257" s="274" t="s">
        <v>120</v>
      </c>
      <c r="H257" s="266" t="s">
        <v>120</v>
      </c>
      <c r="I257" s="266" t="s">
        <v>121</v>
      </c>
      <c r="J257" s="265">
        <v>1</v>
      </c>
      <c r="K257" s="289">
        <v>45323</v>
      </c>
      <c r="L257" s="289">
        <v>45747</v>
      </c>
      <c r="M257" s="269">
        <f t="shared" si="12"/>
        <v>60.571428571428569</v>
      </c>
      <c r="N257" s="300">
        <v>1</v>
      </c>
      <c r="O257" s="291" t="s">
        <v>1649</v>
      </c>
      <c r="P257" s="277">
        <f t="shared" si="11"/>
        <v>1</v>
      </c>
      <c r="Q257" s="278" t="str" cm="1">
        <f t="array" aca="1" ref="Q257" ca="1">IF(ISNUMBER(P257),IF(P257=100%,"CUMPLIDA",IF(AND(ISNUMBER(L257),ISNUMBER(INDIRECT("FECHA_"&amp;$B257,1))), IF(L257&lt;=INDIRECT("FECHA_"&amp;$B257,1),"INCUMPLIDA","PROCESO"), "VERIFICAR FECHA")),"SIN VALOR AVANCE")</f>
        <v>CUMPLIDA</v>
      </c>
    </row>
    <row r="258" spans="1:17" ht="75.75">
      <c r="A258" s="271" t="s">
        <v>19</v>
      </c>
      <c r="B258" s="286" t="s">
        <v>16</v>
      </c>
      <c r="C258" s="546"/>
      <c r="D258" s="546"/>
      <c r="E258" s="543"/>
      <c r="F258" s="543"/>
      <c r="G258" s="274" t="s">
        <v>194</v>
      </c>
      <c r="H258" s="266" t="s">
        <v>195</v>
      </c>
      <c r="I258" s="266" t="s">
        <v>196</v>
      </c>
      <c r="J258" s="265">
        <v>1</v>
      </c>
      <c r="K258" s="289">
        <v>45231</v>
      </c>
      <c r="L258" s="289">
        <v>45747</v>
      </c>
      <c r="M258" s="269">
        <f t="shared" si="12"/>
        <v>73.714285714285708</v>
      </c>
      <c r="N258" s="300">
        <v>1</v>
      </c>
      <c r="O258" s="291" t="s">
        <v>1649</v>
      </c>
      <c r="P258" s="277">
        <f t="shared" si="11"/>
        <v>1</v>
      </c>
      <c r="Q258" s="278" t="str" cm="1">
        <f t="array" aca="1" ref="Q258" ca="1">IF(ISNUMBER(P258),IF(P258=100%,"CUMPLIDA",IF(AND(ISNUMBER(L258),ISNUMBER(INDIRECT("FECHA_"&amp;$B258,1))), IF(L258&lt;=INDIRECT("FECHA_"&amp;$B258,1),"INCUMPLIDA","PROCESO"), "VERIFICAR FECHA")),"SIN VALOR AVANCE")</f>
        <v>CUMPLIDA</v>
      </c>
    </row>
    <row r="259" spans="1:17" ht="165.75">
      <c r="A259" s="271" t="s">
        <v>19</v>
      </c>
      <c r="B259" s="286" t="s">
        <v>16</v>
      </c>
      <c r="C259" s="546"/>
      <c r="D259" s="546"/>
      <c r="E259" s="543"/>
      <c r="F259" s="543"/>
      <c r="G259" s="274" t="s">
        <v>122</v>
      </c>
      <c r="H259" s="266" t="s">
        <v>122</v>
      </c>
      <c r="I259" s="266" t="s">
        <v>123</v>
      </c>
      <c r="J259" s="265">
        <v>1</v>
      </c>
      <c r="K259" s="289">
        <v>45323</v>
      </c>
      <c r="L259" s="289">
        <v>45747</v>
      </c>
      <c r="M259" s="269">
        <f t="shared" si="12"/>
        <v>60.571428571428569</v>
      </c>
      <c r="N259" s="300">
        <v>1</v>
      </c>
      <c r="O259" s="291" t="s">
        <v>1648</v>
      </c>
      <c r="P259" s="277">
        <f t="shared" si="11"/>
        <v>1</v>
      </c>
      <c r="Q259" s="278" t="str" cm="1">
        <f t="array" aca="1" ref="Q259" ca="1">IF(ISNUMBER(P259),IF(P259=100%,"CUMPLIDA",IF(AND(ISNUMBER(L259),ISNUMBER(INDIRECT("FECHA_"&amp;$B259,1))), IF(L259&lt;=INDIRECT("FECHA_"&amp;$B259,1),"INCUMPLIDA","PROCESO"), "VERIFICAR FECHA")),"SIN VALOR AVANCE")</f>
        <v>CUMPLIDA</v>
      </c>
    </row>
    <row r="260" spans="1:17" ht="75.75">
      <c r="A260" s="271" t="s">
        <v>19</v>
      </c>
      <c r="B260" s="286" t="s">
        <v>16</v>
      </c>
      <c r="C260" s="546"/>
      <c r="D260" s="546"/>
      <c r="E260" s="543"/>
      <c r="F260" s="543"/>
      <c r="G260" s="274" t="s">
        <v>124</v>
      </c>
      <c r="H260" s="266" t="s">
        <v>124</v>
      </c>
      <c r="I260" s="266" t="s">
        <v>125</v>
      </c>
      <c r="J260" s="265">
        <v>1</v>
      </c>
      <c r="K260" s="289">
        <v>45231</v>
      </c>
      <c r="L260" s="289">
        <v>45747</v>
      </c>
      <c r="M260" s="269">
        <f t="shared" si="12"/>
        <v>73.714285714285708</v>
      </c>
      <c r="N260" s="300">
        <v>1</v>
      </c>
      <c r="O260" s="291" t="s">
        <v>1649</v>
      </c>
      <c r="P260" s="277">
        <f t="shared" si="11"/>
        <v>1</v>
      </c>
      <c r="Q260" s="278" t="str" cm="1">
        <f t="array" aca="1" ref="Q260" ca="1">IF(ISNUMBER(P260),IF(P260=100%,"CUMPLIDA",IF(AND(ISNUMBER(L260),ISNUMBER(INDIRECT("FECHA_"&amp;$B260,1))), IF(L260&lt;=INDIRECT("FECHA_"&amp;$B260,1),"INCUMPLIDA","PROCESO"), "VERIFICAR FECHA")),"SIN VALOR AVANCE")</f>
        <v>CUMPLIDA</v>
      </c>
    </row>
    <row r="261" spans="1:17" ht="210.75">
      <c r="A261" s="271" t="s">
        <v>19</v>
      </c>
      <c r="B261" s="286" t="s">
        <v>16</v>
      </c>
      <c r="C261" s="546"/>
      <c r="D261" s="546"/>
      <c r="E261" s="543"/>
      <c r="F261" s="543"/>
      <c r="G261" s="274" t="s">
        <v>126</v>
      </c>
      <c r="H261" s="266" t="s">
        <v>126</v>
      </c>
      <c r="I261" s="266" t="s">
        <v>127</v>
      </c>
      <c r="J261" s="265">
        <v>1</v>
      </c>
      <c r="K261" s="289">
        <v>45231</v>
      </c>
      <c r="L261" s="289">
        <v>45808</v>
      </c>
      <c r="M261" s="269">
        <f t="shared" si="12"/>
        <v>82.428571428571431</v>
      </c>
      <c r="N261" s="300">
        <v>1</v>
      </c>
      <c r="O261" s="291" t="s">
        <v>1647</v>
      </c>
      <c r="P261" s="277">
        <f t="shared" si="11"/>
        <v>1</v>
      </c>
      <c r="Q261" s="278" t="str" cm="1">
        <f t="array" aca="1" ref="Q261" ca="1">IF(ISNUMBER(P261),IF(P261=100%,"CUMPLIDA",IF(AND(ISNUMBER(L261),ISNUMBER(INDIRECT("FECHA_"&amp;$B261,1))), IF(L261&lt;=INDIRECT("FECHA_"&amp;$B261,1),"INCUMPLIDA","PROCESO"), "VERIFICAR FECHA")),"SIN VALOR AVANCE")</f>
        <v>CUMPLIDA</v>
      </c>
    </row>
    <row r="262" spans="1:17" ht="75.75">
      <c r="A262" s="271" t="s">
        <v>19</v>
      </c>
      <c r="B262" s="286" t="s">
        <v>16</v>
      </c>
      <c r="C262" s="546"/>
      <c r="D262" s="546"/>
      <c r="E262" s="543"/>
      <c r="F262" s="543"/>
      <c r="G262" s="274" t="s">
        <v>128</v>
      </c>
      <c r="H262" s="266" t="s">
        <v>129</v>
      </c>
      <c r="I262" s="266" t="s">
        <v>130</v>
      </c>
      <c r="J262" s="265">
        <v>8</v>
      </c>
      <c r="K262" s="289">
        <v>45809</v>
      </c>
      <c r="L262" s="289">
        <v>46568</v>
      </c>
      <c r="M262" s="269">
        <f t="shared" si="12"/>
        <v>108.42857142857143</v>
      </c>
      <c r="N262" s="300">
        <v>0</v>
      </c>
      <c r="O262" s="291" t="s">
        <v>1649</v>
      </c>
      <c r="P262" s="277">
        <f t="shared" si="11"/>
        <v>0</v>
      </c>
      <c r="Q262" s="278" t="str" cm="1">
        <f t="array" aca="1" ref="Q262" ca="1">IF(ISNUMBER(P262),IF(P262=100%,"CUMPLIDA",IF(AND(ISNUMBER(L262),ISNUMBER(INDIRECT("FECHA_"&amp;$B262,1))), IF(L262&lt;=INDIRECT("FECHA_"&amp;$B262,1),"INCUMPLIDA","PROCESO"), "VERIFICAR FECHA")),"SIN VALOR AVANCE")</f>
        <v>PROCESO</v>
      </c>
    </row>
    <row r="263" spans="1:17" ht="165.75">
      <c r="A263" s="271" t="s">
        <v>19</v>
      </c>
      <c r="B263" s="286" t="s">
        <v>16</v>
      </c>
      <c r="C263" s="546"/>
      <c r="D263" s="546"/>
      <c r="E263" s="543"/>
      <c r="F263" s="543"/>
      <c r="G263" s="274" t="s">
        <v>131</v>
      </c>
      <c r="H263" s="266" t="s">
        <v>132</v>
      </c>
      <c r="I263" s="266" t="s">
        <v>133</v>
      </c>
      <c r="J263" s="265">
        <v>1</v>
      </c>
      <c r="K263" s="289">
        <v>45809</v>
      </c>
      <c r="L263" s="289">
        <v>46568</v>
      </c>
      <c r="M263" s="269">
        <f t="shared" si="12"/>
        <v>108.42857142857143</v>
      </c>
      <c r="N263" s="300">
        <v>0</v>
      </c>
      <c r="O263" s="291" t="s">
        <v>1648</v>
      </c>
      <c r="P263" s="277">
        <f t="shared" si="11"/>
        <v>0</v>
      </c>
      <c r="Q263" s="278" t="str" cm="1">
        <f t="array" aca="1" ref="Q263" ca="1">IF(ISNUMBER(P263),IF(P263=100%,"CUMPLIDA",IF(AND(ISNUMBER(L263),ISNUMBER(INDIRECT("FECHA_"&amp;$B263,1))), IF(L263&lt;=INDIRECT("FECHA_"&amp;$B263,1),"INCUMPLIDA","PROCESO"), "VERIFICAR FECHA")),"SIN VALOR AVANCE")</f>
        <v>PROCESO</v>
      </c>
    </row>
    <row r="264" spans="1:17" ht="210.75">
      <c r="A264" s="271" t="s">
        <v>19</v>
      </c>
      <c r="B264" s="286" t="s">
        <v>16</v>
      </c>
      <c r="C264" s="546"/>
      <c r="D264" s="546"/>
      <c r="E264" s="543"/>
      <c r="F264" s="543"/>
      <c r="G264" s="274" t="s">
        <v>134</v>
      </c>
      <c r="H264" s="266" t="s">
        <v>135</v>
      </c>
      <c r="I264" s="266" t="s">
        <v>136</v>
      </c>
      <c r="J264" s="265">
        <v>2</v>
      </c>
      <c r="K264" s="289">
        <v>45809</v>
      </c>
      <c r="L264" s="289">
        <v>46568</v>
      </c>
      <c r="M264" s="269">
        <f t="shared" si="12"/>
        <v>108.42857142857143</v>
      </c>
      <c r="N264" s="300">
        <v>0</v>
      </c>
      <c r="O264" s="291" t="s">
        <v>1647</v>
      </c>
      <c r="P264" s="277">
        <f t="shared" si="11"/>
        <v>0</v>
      </c>
      <c r="Q264" s="278" t="str" cm="1">
        <f t="array" aca="1" ref="Q264" ca="1">IF(ISNUMBER(P264),IF(P264=100%,"CUMPLIDA",IF(AND(ISNUMBER(L264),ISNUMBER(INDIRECT("FECHA_"&amp;$B264,1))), IF(L264&lt;=INDIRECT("FECHA_"&amp;$B264,1),"INCUMPLIDA","PROCESO"), "VERIFICAR FECHA")),"SIN VALOR AVANCE")</f>
        <v>PROCESO</v>
      </c>
    </row>
    <row r="265" spans="1:17" ht="120">
      <c r="A265" s="271" t="s">
        <v>19</v>
      </c>
      <c r="B265" s="286" t="s">
        <v>16</v>
      </c>
      <c r="C265" s="546"/>
      <c r="D265" s="546"/>
      <c r="E265" s="543"/>
      <c r="F265" s="543"/>
      <c r="G265" s="315" t="s">
        <v>1650</v>
      </c>
      <c r="H265" s="316" t="s">
        <v>1650</v>
      </c>
      <c r="I265" s="316" t="s">
        <v>1651</v>
      </c>
      <c r="J265" s="270">
        <v>1</v>
      </c>
      <c r="K265" s="276">
        <v>42795</v>
      </c>
      <c r="L265" s="276">
        <v>42855</v>
      </c>
      <c r="M265" s="269">
        <f t="shared" si="12"/>
        <v>8.5714285714285712</v>
      </c>
      <c r="N265" s="300">
        <v>1</v>
      </c>
      <c r="O265" s="266" t="s">
        <v>1652</v>
      </c>
      <c r="P265" s="304">
        <f t="shared" si="11"/>
        <v>1</v>
      </c>
      <c r="Q265" s="278" t="str" cm="1">
        <f t="array" aca="1" ref="Q265" ca="1">IF(ISNUMBER(P265),IF(P265=100%,"CUMPLIDA",IF(AND(ISNUMBER(L265),ISNUMBER(INDIRECT("FECHA_"&amp;$B265,1))), IF(L265&lt;=INDIRECT("FECHA_"&amp;$B265,1),"INCUMPLIDA","PROCESO"), "VERIFICAR FECHA")),"SIN VALOR AVANCE")</f>
        <v>CUMPLIDA</v>
      </c>
    </row>
    <row r="266" spans="1:17" ht="120.75">
      <c r="A266" s="271" t="s">
        <v>19</v>
      </c>
      <c r="B266" s="286" t="s">
        <v>16</v>
      </c>
      <c r="C266" s="546"/>
      <c r="D266" s="546"/>
      <c r="E266" s="543"/>
      <c r="F266" s="543"/>
      <c r="G266" s="315" t="s">
        <v>1653</v>
      </c>
      <c r="H266" s="316" t="s">
        <v>1653</v>
      </c>
      <c r="I266" s="316" t="s">
        <v>1654</v>
      </c>
      <c r="J266" s="270">
        <v>1</v>
      </c>
      <c r="K266" s="276">
        <v>42855</v>
      </c>
      <c r="L266" s="276">
        <v>42916</v>
      </c>
      <c r="M266" s="269">
        <f t="shared" si="12"/>
        <v>8.7142857142857135</v>
      </c>
      <c r="N266" s="300">
        <v>1</v>
      </c>
      <c r="O266" s="266" t="s">
        <v>1655</v>
      </c>
      <c r="P266" s="304">
        <f t="shared" si="11"/>
        <v>1</v>
      </c>
      <c r="Q266" s="278" t="str" cm="1">
        <f t="array" aca="1" ref="Q266" ca="1">IF(ISNUMBER(P266),IF(P266=100%,"CUMPLIDA",IF(AND(ISNUMBER(L266),ISNUMBER(INDIRECT("FECHA_"&amp;$B266,1))), IF(L266&lt;=INDIRECT("FECHA_"&amp;$B266,1),"INCUMPLIDA","PROCESO"), "VERIFICAR FECHA")),"SIN VALOR AVANCE")</f>
        <v>CUMPLIDA</v>
      </c>
    </row>
    <row r="267" spans="1:17" ht="270.75">
      <c r="A267" s="271" t="s">
        <v>19</v>
      </c>
      <c r="B267" s="286" t="s">
        <v>16</v>
      </c>
      <c r="C267" s="546" t="s">
        <v>1656</v>
      </c>
      <c r="D267" s="546" t="s">
        <v>1657</v>
      </c>
      <c r="E267" s="543" t="s">
        <v>1658</v>
      </c>
      <c r="F267" s="543" t="s">
        <v>1659</v>
      </c>
      <c r="G267" s="551" t="s">
        <v>287</v>
      </c>
      <c r="H267" s="285" t="s">
        <v>227</v>
      </c>
      <c r="I267" s="266" t="s">
        <v>228</v>
      </c>
      <c r="J267" s="270">
        <v>1</v>
      </c>
      <c r="K267" s="276">
        <v>45231</v>
      </c>
      <c r="L267" s="276">
        <v>45504</v>
      </c>
      <c r="M267" s="269">
        <f t="shared" si="12"/>
        <v>39</v>
      </c>
      <c r="N267" s="300">
        <v>1</v>
      </c>
      <c r="O267" s="291" t="s">
        <v>229</v>
      </c>
      <c r="P267" s="277">
        <f t="shared" ref="P267:P330" si="13">N267/J267</f>
        <v>1</v>
      </c>
      <c r="Q267" s="278" t="str" cm="1">
        <f t="array" aca="1" ref="Q267" ca="1">IF(ISNUMBER(P267),IF(P267=100%,"CUMPLIDA",IF(AND(ISNUMBER(L267),ISNUMBER(INDIRECT("FECHA_"&amp;$B267,1))), IF(L267&lt;=INDIRECT("FECHA_"&amp;$B267,1),"INCUMPLIDA","PROCESO"), "VERIFICAR FECHA")),"SIN VALOR AVANCE")</f>
        <v>CUMPLIDA</v>
      </c>
    </row>
    <row r="268" spans="1:17" ht="210.75">
      <c r="A268" s="271" t="s">
        <v>19</v>
      </c>
      <c r="B268" s="286" t="s">
        <v>16</v>
      </c>
      <c r="C268" s="546"/>
      <c r="D268" s="546"/>
      <c r="E268" s="543"/>
      <c r="F268" s="543"/>
      <c r="G268" s="551"/>
      <c r="H268" s="285" t="s">
        <v>230</v>
      </c>
      <c r="I268" s="266" t="s">
        <v>231</v>
      </c>
      <c r="J268" s="270">
        <v>1</v>
      </c>
      <c r="K268" s="276">
        <v>45231</v>
      </c>
      <c r="L268" s="276">
        <v>45504</v>
      </c>
      <c r="M268" s="269">
        <f t="shared" si="12"/>
        <v>39</v>
      </c>
      <c r="N268" s="300">
        <v>1</v>
      </c>
      <c r="O268" s="291" t="s">
        <v>1660</v>
      </c>
      <c r="P268" s="277">
        <f t="shared" si="13"/>
        <v>1</v>
      </c>
      <c r="Q268" s="278" t="str" cm="1">
        <f t="array" aca="1" ref="Q268" ca="1">IF(ISNUMBER(P268),IF(P268=100%,"CUMPLIDA",IF(AND(ISNUMBER(L268),ISNUMBER(INDIRECT("FECHA_"&amp;$B268,1))), IF(L268&lt;=INDIRECT("FECHA_"&amp;$B268,1),"INCUMPLIDA","PROCESO"), "VERIFICAR FECHA")),"SIN VALOR AVANCE")</f>
        <v>CUMPLIDA</v>
      </c>
    </row>
    <row r="269" spans="1:17" ht="165.75">
      <c r="A269" s="271" t="s">
        <v>19</v>
      </c>
      <c r="B269" s="286" t="s">
        <v>16</v>
      </c>
      <c r="C269" s="546"/>
      <c r="D269" s="546"/>
      <c r="E269" s="543"/>
      <c r="F269" s="543"/>
      <c r="G269" s="274" t="s">
        <v>117</v>
      </c>
      <c r="H269" s="266" t="s">
        <v>118</v>
      </c>
      <c r="I269" s="266" t="s">
        <v>119</v>
      </c>
      <c r="J269" s="265">
        <v>1</v>
      </c>
      <c r="K269" s="289">
        <v>45323</v>
      </c>
      <c r="L269" s="289">
        <v>45747</v>
      </c>
      <c r="M269" s="269">
        <f t="shared" si="12"/>
        <v>60.571428571428569</v>
      </c>
      <c r="N269" s="300">
        <v>1</v>
      </c>
      <c r="O269" s="291" t="s">
        <v>1661</v>
      </c>
      <c r="P269" s="277">
        <f t="shared" si="13"/>
        <v>1</v>
      </c>
      <c r="Q269" s="278" t="str" cm="1">
        <f t="array" aca="1" ref="Q269" ca="1">IF(ISNUMBER(P269),IF(P269=100%,"CUMPLIDA",IF(AND(ISNUMBER(L269),ISNUMBER(INDIRECT("FECHA_"&amp;$B269,1))), IF(L269&lt;=INDIRECT("FECHA_"&amp;$B269,1),"INCUMPLIDA","PROCESO"), "VERIFICAR FECHA")),"SIN VALOR AVANCE")</f>
        <v>CUMPLIDA</v>
      </c>
    </row>
    <row r="270" spans="1:17" ht="75.75">
      <c r="A270" s="271" t="s">
        <v>19</v>
      </c>
      <c r="B270" s="286" t="s">
        <v>16</v>
      </c>
      <c r="C270" s="546"/>
      <c r="D270" s="546"/>
      <c r="E270" s="543"/>
      <c r="F270" s="543"/>
      <c r="G270" s="274" t="s">
        <v>120</v>
      </c>
      <c r="H270" s="266" t="s">
        <v>120</v>
      </c>
      <c r="I270" s="266" t="s">
        <v>121</v>
      </c>
      <c r="J270" s="265">
        <v>1</v>
      </c>
      <c r="K270" s="289">
        <v>45323</v>
      </c>
      <c r="L270" s="289">
        <v>45747</v>
      </c>
      <c r="M270" s="269">
        <f t="shared" si="12"/>
        <v>60.571428571428569</v>
      </c>
      <c r="N270" s="300">
        <v>1</v>
      </c>
      <c r="O270" s="291" t="s">
        <v>1649</v>
      </c>
      <c r="P270" s="277">
        <f t="shared" si="13"/>
        <v>1</v>
      </c>
      <c r="Q270" s="278" t="str" cm="1">
        <f t="array" aca="1" ref="Q270" ca="1">IF(ISNUMBER(P270),IF(P270=100%,"CUMPLIDA",IF(AND(ISNUMBER(L270),ISNUMBER(INDIRECT("FECHA_"&amp;$B270,1))), IF(L270&lt;=INDIRECT("FECHA_"&amp;$B270,1),"INCUMPLIDA","PROCESO"), "VERIFICAR FECHA")),"SIN VALOR AVANCE")</f>
        <v>CUMPLIDA</v>
      </c>
    </row>
    <row r="271" spans="1:17" ht="75.75">
      <c r="A271" s="271" t="s">
        <v>19</v>
      </c>
      <c r="B271" s="286" t="s">
        <v>16</v>
      </c>
      <c r="C271" s="546"/>
      <c r="D271" s="546"/>
      <c r="E271" s="543"/>
      <c r="F271" s="543"/>
      <c r="G271" s="274" t="s">
        <v>194</v>
      </c>
      <c r="H271" s="266" t="s">
        <v>195</v>
      </c>
      <c r="I271" s="266" t="s">
        <v>196</v>
      </c>
      <c r="J271" s="265">
        <v>1</v>
      </c>
      <c r="K271" s="289">
        <v>45231</v>
      </c>
      <c r="L271" s="289">
        <v>45747</v>
      </c>
      <c r="M271" s="269">
        <f t="shared" si="12"/>
        <v>73.714285714285708</v>
      </c>
      <c r="N271" s="300">
        <v>1</v>
      </c>
      <c r="O271" s="291" t="s">
        <v>1649</v>
      </c>
      <c r="P271" s="277">
        <f t="shared" si="13"/>
        <v>1</v>
      </c>
      <c r="Q271" s="278" t="str" cm="1">
        <f t="array" aca="1" ref="Q271" ca="1">IF(ISNUMBER(P271),IF(P271=100%,"CUMPLIDA",IF(AND(ISNUMBER(L271),ISNUMBER(INDIRECT("FECHA_"&amp;$B271,1))), IF(L271&lt;=INDIRECT("FECHA_"&amp;$B271,1),"INCUMPLIDA","PROCESO"), "VERIFICAR FECHA")),"SIN VALOR AVANCE")</f>
        <v>CUMPLIDA</v>
      </c>
    </row>
    <row r="272" spans="1:17" ht="165.75">
      <c r="A272" s="271" t="s">
        <v>19</v>
      </c>
      <c r="B272" s="286" t="s">
        <v>16</v>
      </c>
      <c r="C272" s="546"/>
      <c r="D272" s="546"/>
      <c r="E272" s="543"/>
      <c r="F272" s="543"/>
      <c r="G272" s="274" t="s">
        <v>122</v>
      </c>
      <c r="H272" s="266" t="s">
        <v>122</v>
      </c>
      <c r="I272" s="266" t="s">
        <v>123</v>
      </c>
      <c r="J272" s="265">
        <v>1</v>
      </c>
      <c r="K272" s="289">
        <v>45323</v>
      </c>
      <c r="L272" s="289">
        <v>45747</v>
      </c>
      <c r="M272" s="269">
        <f t="shared" si="12"/>
        <v>60.571428571428569</v>
      </c>
      <c r="N272" s="300">
        <v>1</v>
      </c>
      <c r="O272" s="291" t="s">
        <v>1661</v>
      </c>
      <c r="P272" s="277">
        <f t="shared" si="13"/>
        <v>1</v>
      </c>
      <c r="Q272" s="278" t="str" cm="1">
        <f t="array" aca="1" ref="Q272" ca="1">IF(ISNUMBER(P272),IF(P272=100%,"CUMPLIDA",IF(AND(ISNUMBER(L272),ISNUMBER(INDIRECT("FECHA_"&amp;$B272,1))), IF(L272&lt;=INDIRECT("FECHA_"&amp;$B272,1),"INCUMPLIDA","PROCESO"), "VERIFICAR FECHA")),"SIN VALOR AVANCE")</f>
        <v>CUMPLIDA</v>
      </c>
    </row>
    <row r="273" spans="1:17" ht="75.75">
      <c r="A273" s="271" t="s">
        <v>19</v>
      </c>
      <c r="B273" s="286" t="s">
        <v>16</v>
      </c>
      <c r="C273" s="546"/>
      <c r="D273" s="546"/>
      <c r="E273" s="543"/>
      <c r="F273" s="543"/>
      <c r="G273" s="274" t="s">
        <v>124</v>
      </c>
      <c r="H273" s="266" t="s">
        <v>124</v>
      </c>
      <c r="I273" s="266" t="s">
        <v>125</v>
      </c>
      <c r="J273" s="265">
        <v>1</v>
      </c>
      <c r="K273" s="289">
        <v>45231</v>
      </c>
      <c r="L273" s="289">
        <v>45747</v>
      </c>
      <c r="M273" s="269">
        <f t="shared" si="12"/>
        <v>73.714285714285708</v>
      </c>
      <c r="N273" s="300">
        <v>1</v>
      </c>
      <c r="O273" s="291" t="s">
        <v>1649</v>
      </c>
      <c r="P273" s="277">
        <f t="shared" si="13"/>
        <v>1</v>
      </c>
      <c r="Q273" s="278" t="str" cm="1">
        <f t="array" aca="1" ref="Q273" ca="1">IF(ISNUMBER(P273),IF(P273=100%,"CUMPLIDA",IF(AND(ISNUMBER(L273),ISNUMBER(INDIRECT("FECHA_"&amp;$B273,1))), IF(L273&lt;=INDIRECT("FECHA_"&amp;$B273,1),"INCUMPLIDA","PROCESO"), "VERIFICAR FECHA")),"SIN VALOR AVANCE")</f>
        <v>CUMPLIDA</v>
      </c>
    </row>
    <row r="274" spans="1:17" ht="210.75">
      <c r="A274" s="271" t="s">
        <v>19</v>
      </c>
      <c r="B274" s="286" t="s">
        <v>16</v>
      </c>
      <c r="C274" s="546"/>
      <c r="D274" s="546"/>
      <c r="E274" s="543"/>
      <c r="F274" s="543"/>
      <c r="G274" s="274" t="s">
        <v>126</v>
      </c>
      <c r="H274" s="266" t="s">
        <v>126</v>
      </c>
      <c r="I274" s="266" t="s">
        <v>127</v>
      </c>
      <c r="J274" s="265">
        <v>1</v>
      </c>
      <c r="K274" s="289">
        <v>45231</v>
      </c>
      <c r="L274" s="289">
        <v>45808</v>
      </c>
      <c r="M274" s="269">
        <f t="shared" si="12"/>
        <v>82.428571428571431</v>
      </c>
      <c r="N274" s="300">
        <v>1</v>
      </c>
      <c r="O274" s="291" t="s">
        <v>1660</v>
      </c>
      <c r="P274" s="277">
        <f t="shared" si="13"/>
        <v>1</v>
      </c>
      <c r="Q274" s="278" t="str" cm="1">
        <f t="array" aca="1" ref="Q274" ca="1">IF(ISNUMBER(P274),IF(P274=100%,"CUMPLIDA",IF(AND(ISNUMBER(L274),ISNUMBER(INDIRECT("FECHA_"&amp;$B274,1))), IF(L274&lt;=INDIRECT("FECHA_"&amp;$B274,1),"INCUMPLIDA","PROCESO"), "VERIFICAR FECHA")),"SIN VALOR AVANCE")</f>
        <v>CUMPLIDA</v>
      </c>
    </row>
    <row r="275" spans="1:17" ht="75.75">
      <c r="A275" s="271" t="s">
        <v>19</v>
      </c>
      <c r="B275" s="286" t="s">
        <v>16</v>
      </c>
      <c r="C275" s="546"/>
      <c r="D275" s="546"/>
      <c r="E275" s="543"/>
      <c r="F275" s="543"/>
      <c r="G275" s="274" t="s">
        <v>128</v>
      </c>
      <c r="H275" s="266" t="s">
        <v>129</v>
      </c>
      <c r="I275" s="266" t="s">
        <v>130</v>
      </c>
      <c r="J275" s="265">
        <v>8</v>
      </c>
      <c r="K275" s="289">
        <v>45809</v>
      </c>
      <c r="L275" s="289">
        <v>46568</v>
      </c>
      <c r="M275" s="269">
        <f t="shared" si="12"/>
        <v>108.42857142857143</v>
      </c>
      <c r="N275" s="300">
        <v>0</v>
      </c>
      <c r="O275" s="291" t="s">
        <v>1649</v>
      </c>
      <c r="P275" s="277">
        <f t="shared" si="13"/>
        <v>0</v>
      </c>
      <c r="Q275" s="278" t="str" cm="1">
        <f t="array" aca="1" ref="Q275" ca="1">IF(ISNUMBER(P275),IF(P275=100%,"CUMPLIDA",IF(AND(ISNUMBER(L275),ISNUMBER(INDIRECT("FECHA_"&amp;$B275,1))), IF(L275&lt;=INDIRECT("FECHA_"&amp;$B275,1),"INCUMPLIDA","PROCESO"), "VERIFICAR FECHA")),"SIN VALOR AVANCE")</f>
        <v>PROCESO</v>
      </c>
    </row>
    <row r="276" spans="1:17" ht="165.75">
      <c r="A276" s="271" t="s">
        <v>19</v>
      </c>
      <c r="B276" s="286" t="s">
        <v>16</v>
      </c>
      <c r="C276" s="546"/>
      <c r="D276" s="546"/>
      <c r="E276" s="543"/>
      <c r="F276" s="543"/>
      <c r="G276" s="274" t="s">
        <v>131</v>
      </c>
      <c r="H276" s="266" t="s">
        <v>132</v>
      </c>
      <c r="I276" s="266" t="s">
        <v>133</v>
      </c>
      <c r="J276" s="265">
        <v>1</v>
      </c>
      <c r="K276" s="289">
        <v>45809</v>
      </c>
      <c r="L276" s="289">
        <v>46568</v>
      </c>
      <c r="M276" s="269">
        <f t="shared" si="12"/>
        <v>108.42857142857143</v>
      </c>
      <c r="N276" s="300">
        <v>0</v>
      </c>
      <c r="O276" s="291" t="s">
        <v>1661</v>
      </c>
      <c r="P276" s="277">
        <f t="shared" si="13"/>
        <v>0</v>
      </c>
      <c r="Q276" s="278" t="str" cm="1">
        <f t="array" aca="1" ref="Q276" ca="1">IF(ISNUMBER(P276),IF(P276=100%,"CUMPLIDA",IF(AND(ISNUMBER(L276),ISNUMBER(INDIRECT("FECHA_"&amp;$B276,1))), IF(L276&lt;=INDIRECT("FECHA_"&amp;$B276,1),"INCUMPLIDA","PROCESO"), "VERIFICAR FECHA")),"SIN VALOR AVANCE")</f>
        <v>PROCESO</v>
      </c>
    </row>
    <row r="277" spans="1:17" ht="210.75">
      <c r="A277" s="271" t="s">
        <v>19</v>
      </c>
      <c r="B277" s="286" t="s">
        <v>16</v>
      </c>
      <c r="C277" s="546"/>
      <c r="D277" s="546"/>
      <c r="E277" s="543"/>
      <c r="F277" s="543"/>
      <c r="G277" s="274" t="s">
        <v>134</v>
      </c>
      <c r="H277" s="266" t="s">
        <v>135</v>
      </c>
      <c r="I277" s="266" t="s">
        <v>136</v>
      </c>
      <c r="J277" s="265">
        <v>2</v>
      </c>
      <c r="K277" s="289">
        <v>45809</v>
      </c>
      <c r="L277" s="289">
        <v>46568</v>
      </c>
      <c r="M277" s="269">
        <f t="shared" si="12"/>
        <v>108.42857142857143</v>
      </c>
      <c r="N277" s="300">
        <v>0</v>
      </c>
      <c r="O277" s="291" t="s">
        <v>1660</v>
      </c>
      <c r="P277" s="277">
        <f t="shared" si="13"/>
        <v>0</v>
      </c>
      <c r="Q277" s="278" t="str" cm="1">
        <f t="array" aca="1" ref="Q277" ca="1">IF(ISNUMBER(P277),IF(P277=100%,"CUMPLIDA",IF(AND(ISNUMBER(L277),ISNUMBER(INDIRECT("FECHA_"&amp;$B277,1))), IF(L277&lt;=INDIRECT("FECHA_"&amp;$B277,1),"INCUMPLIDA","PROCESO"), "VERIFICAR FECHA")),"SIN VALOR AVANCE")</f>
        <v>PROCESO</v>
      </c>
    </row>
    <row r="278" spans="1:17" ht="286.5" customHeight="1">
      <c r="A278" s="271" t="s">
        <v>19</v>
      </c>
      <c r="B278" s="286" t="s">
        <v>16</v>
      </c>
      <c r="C278" s="546" t="s">
        <v>1662</v>
      </c>
      <c r="D278" s="546" t="s">
        <v>1663</v>
      </c>
      <c r="E278" s="543" t="s">
        <v>1664</v>
      </c>
      <c r="F278" s="543" t="s">
        <v>1665</v>
      </c>
      <c r="G278" s="273" t="s">
        <v>1666</v>
      </c>
      <c r="H278" s="317" t="s">
        <v>1666</v>
      </c>
      <c r="I278" s="279" t="s">
        <v>1667</v>
      </c>
      <c r="J278" s="270">
        <v>1</v>
      </c>
      <c r="K278" s="276">
        <v>45139</v>
      </c>
      <c r="L278" s="276">
        <v>45716</v>
      </c>
      <c r="M278" s="269">
        <f t="shared" si="12"/>
        <v>82.428571428571431</v>
      </c>
      <c r="N278" s="300">
        <v>1</v>
      </c>
      <c r="O278" s="317" t="s">
        <v>1668</v>
      </c>
      <c r="P278" s="304">
        <f t="shared" si="13"/>
        <v>1</v>
      </c>
      <c r="Q278" s="278" t="str" cm="1">
        <f t="array" aca="1" ref="Q278" ca="1">IF(ISNUMBER(P278),IF(P278=100%,"CUMPLIDA",IF(AND(ISNUMBER(L278),ISNUMBER(INDIRECT("FECHA_"&amp;$B278,1))), IF(L278&lt;=INDIRECT("FECHA_"&amp;$B278,1),"INCUMPLIDA","PROCESO"), "VERIFICAR FECHA")),"SIN VALOR AVANCE")</f>
        <v>CUMPLIDA</v>
      </c>
    </row>
    <row r="279" spans="1:17" ht="180">
      <c r="A279" s="271" t="s">
        <v>19</v>
      </c>
      <c r="B279" s="286" t="s">
        <v>16</v>
      </c>
      <c r="C279" s="546"/>
      <c r="D279" s="546"/>
      <c r="E279" s="543"/>
      <c r="F279" s="543"/>
      <c r="G279" s="273" t="s">
        <v>1669</v>
      </c>
      <c r="H279" s="317" t="s">
        <v>1669</v>
      </c>
      <c r="I279" s="317" t="s">
        <v>1670</v>
      </c>
      <c r="J279" s="270">
        <v>1</v>
      </c>
      <c r="K279" s="276">
        <v>45139</v>
      </c>
      <c r="L279" s="276">
        <v>45351</v>
      </c>
      <c r="M279" s="269">
        <f t="shared" si="12"/>
        <v>30.285714285714285</v>
      </c>
      <c r="N279" s="300">
        <v>1</v>
      </c>
      <c r="O279" s="317" t="s">
        <v>1671</v>
      </c>
      <c r="P279" s="304">
        <f t="shared" si="13"/>
        <v>1</v>
      </c>
      <c r="Q279" s="278" t="str" cm="1">
        <f t="array" aca="1" ref="Q279" ca="1">IF(ISNUMBER(P279),IF(P279=100%,"CUMPLIDA",IF(AND(ISNUMBER(L279),ISNUMBER(INDIRECT("FECHA_"&amp;$B279,1))), IF(L279&lt;=INDIRECT("FECHA_"&amp;$B279,1),"INCUMPLIDA","PROCESO"), "VERIFICAR FECHA")),"SIN VALOR AVANCE")</f>
        <v>CUMPLIDA</v>
      </c>
    </row>
    <row r="280" spans="1:17" ht="135.75">
      <c r="A280" s="271" t="s">
        <v>19</v>
      </c>
      <c r="B280" s="286" t="s">
        <v>16</v>
      </c>
      <c r="C280" s="546"/>
      <c r="D280" s="546"/>
      <c r="E280" s="543"/>
      <c r="F280" s="543"/>
      <c r="G280" s="273" t="s">
        <v>1672</v>
      </c>
      <c r="H280" s="317" t="s">
        <v>1672</v>
      </c>
      <c r="I280" s="317" t="s">
        <v>1673</v>
      </c>
      <c r="J280" s="270">
        <v>6</v>
      </c>
      <c r="K280" s="276">
        <v>45139</v>
      </c>
      <c r="L280" s="276">
        <v>45351</v>
      </c>
      <c r="M280" s="269">
        <f t="shared" si="12"/>
        <v>30.285714285714285</v>
      </c>
      <c r="N280" s="300">
        <v>6</v>
      </c>
      <c r="O280" s="317" t="s">
        <v>1671</v>
      </c>
      <c r="P280" s="304">
        <f t="shared" si="13"/>
        <v>1</v>
      </c>
      <c r="Q280" s="278" t="str" cm="1">
        <f t="array" aca="1" ref="Q280" ca="1">IF(ISNUMBER(P280),IF(P280=100%,"CUMPLIDA",IF(AND(ISNUMBER(L280),ISNUMBER(INDIRECT("FECHA_"&amp;$B280,1))), IF(L280&lt;=INDIRECT("FECHA_"&amp;$B280,1),"INCUMPLIDA","PROCESO"), "VERIFICAR FECHA")),"SIN VALOR AVANCE")</f>
        <v>CUMPLIDA</v>
      </c>
    </row>
    <row r="281" spans="1:17" ht="255.75">
      <c r="A281" s="271" t="s">
        <v>19</v>
      </c>
      <c r="B281" s="286" t="s">
        <v>16</v>
      </c>
      <c r="C281" s="546"/>
      <c r="D281" s="546"/>
      <c r="E281" s="543"/>
      <c r="F281" s="543"/>
      <c r="G281" s="273" t="s">
        <v>1674</v>
      </c>
      <c r="H281" s="317" t="s">
        <v>1674</v>
      </c>
      <c r="I281" s="317" t="s">
        <v>1675</v>
      </c>
      <c r="J281" s="304">
        <v>1</v>
      </c>
      <c r="K281" s="276">
        <v>45139</v>
      </c>
      <c r="L281" s="276">
        <v>45351</v>
      </c>
      <c r="M281" s="269">
        <f t="shared" si="12"/>
        <v>30.285714285714285</v>
      </c>
      <c r="N281" s="306">
        <v>1</v>
      </c>
      <c r="O281" s="317" t="s">
        <v>1676</v>
      </c>
      <c r="P281" s="304">
        <f t="shared" si="13"/>
        <v>1</v>
      </c>
      <c r="Q281" s="278" t="str" cm="1">
        <f t="array" aca="1" ref="Q281" ca="1">IF(ISNUMBER(P281),IF(P281=100%,"CUMPLIDA",IF(AND(ISNUMBER(L281),ISNUMBER(INDIRECT("FECHA_"&amp;$B281,1))), IF(L281&lt;=INDIRECT("FECHA_"&amp;$B281,1),"INCUMPLIDA","PROCESO"), "VERIFICAR FECHA")),"SIN VALOR AVANCE")</f>
        <v>CUMPLIDA</v>
      </c>
    </row>
    <row r="282" spans="1:17" ht="270.75">
      <c r="A282" s="271" t="s">
        <v>19</v>
      </c>
      <c r="B282" s="286" t="s">
        <v>16</v>
      </c>
      <c r="C282" s="546"/>
      <c r="D282" s="546"/>
      <c r="E282" s="543"/>
      <c r="F282" s="543"/>
      <c r="G282" s="273" t="s">
        <v>553</v>
      </c>
      <c r="H282" s="317" t="s">
        <v>553</v>
      </c>
      <c r="I282" s="317" t="s">
        <v>447</v>
      </c>
      <c r="J282" s="270">
        <v>1</v>
      </c>
      <c r="K282" s="276">
        <v>45306</v>
      </c>
      <c r="L282" s="276">
        <v>45504</v>
      </c>
      <c r="M282" s="269">
        <f t="shared" si="12"/>
        <v>28.285714285714285</v>
      </c>
      <c r="N282" s="300">
        <v>1</v>
      </c>
      <c r="O282" s="317" t="s">
        <v>1677</v>
      </c>
      <c r="P282" s="304">
        <f t="shared" si="13"/>
        <v>1</v>
      </c>
      <c r="Q282" s="278" t="str" cm="1">
        <f t="array" aca="1" ref="Q282" ca="1">IF(ISNUMBER(P282),IF(P282=100%,"CUMPLIDA",IF(AND(ISNUMBER(L282),ISNUMBER(INDIRECT("FECHA_"&amp;$B282,1))), IF(L282&lt;=INDIRECT("FECHA_"&amp;$B282,1),"INCUMPLIDA","PROCESO"), "VERIFICAR FECHA")),"SIN VALOR AVANCE")</f>
        <v>CUMPLIDA</v>
      </c>
    </row>
    <row r="283" spans="1:17" ht="195.75">
      <c r="A283" s="271" t="s">
        <v>19</v>
      </c>
      <c r="B283" s="286" t="s">
        <v>16</v>
      </c>
      <c r="C283" s="546"/>
      <c r="D283" s="546"/>
      <c r="E283" s="543"/>
      <c r="F283" s="543"/>
      <c r="G283" s="273" t="s">
        <v>1678</v>
      </c>
      <c r="H283" s="317" t="s">
        <v>1678</v>
      </c>
      <c r="I283" s="317" t="s">
        <v>555</v>
      </c>
      <c r="J283" s="270">
        <v>1</v>
      </c>
      <c r="K283" s="276">
        <v>45505</v>
      </c>
      <c r="L283" s="276">
        <v>45596</v>
      </c>
      <c r="M283" s="269">
        <f t="shared" si="12"/>
        <v>13</v>
      </c>
      <c r="N283" s="300">
        <v>1</v>
      </c>
      <c r="O283" s="317" t="s">
        <v>1679</v>
      </c>
      <c r="P283" s="304">
        <f t="shared" si="13"/>
        <v>1</v>
      </c>
      <c r="Q283" s="278" t="str" cm="1">
        <f t="array" aca="1" ref="Q283" ca="1">IF(ISNUMBER(P283),IF(P283=100%,"CUMPLIDA",IF(AND(ISNUMBER(L283),ISNUMBER(INDIRECT("FECHA_"&amp;$B283,1))), IF(L283&lt;=INDIRECT("FECHA_"&amp;$B283,1),"INCUMPLIDA","PROCESO"), "VERIFICAR FECHA")),"SIN VALOR AVANCE")</f>
        <v>CUMPLIDA</v>
      </c>
    </row>
    <row r="284" spans="1:17" ht="195.75">
      <c r="A284" s="271" t="s">
        <v>19</v>
      </c>
      <c r="B284" s="286" t="s">
        <v>16</v>
      </c>
      <c r="C284" s="546"/>
      <c r="D284" s="546"/>
      <c r="E284" s="543"/>
      <c r="F284" s="543"/>
      <c r="G284" s="273" t="s">
        <v>556</v>
      </c>
      <c r="H284" s="317" t="s">
        <v>556</v>
      </c>
      <c r="I284" s="317" t="s">
        <v>557</v>
      </c>
      <c r="J284" s="270">
        <v>1</v>
      </c>
      <c r="K284" s="276">
        <v>45597</v>
      </c>
      <c r="L284" s="276">
        <v>45869</v>
      </c>
      <c r="M284" s="269">
        <f t="shared" si="12"/>
        <v>38.857142857142854</v>
      </c>
      <c r="N284" s="300">
        <v>0</v>
      </c>
      <c r="O284" s="317" t="s">
        <v>1680</v>
      </c>
      <c r="P284" s="304">
        <f t="shared" si="13"/>
        <v>0</v>
      </c>
      <c r="Q284" s="278" t="str" cm="1">
        <f t="array" aca="1" ref="Q284" ca="1">IF(ISNUMBER(P284),IF(P284=100%,"CUMPLIDA",IF(AND(ISNUMBER(L284),ISNUMBER(INDIRECT("FECHA_"&amp;$B284,1))), IF(L284&lt;=INDIRECT("FECHA_"&amp;$B284,1),"INCUMPLIDA","PROCESO"), "VERIFICAR FECHA")),"SIN VALOR AVANCE")</f>
        <v>PROCESO</v>
      </c>
    </row>
    <row r="285" spans="1:17" ht="195.75">
      <c r="A285" s="271" t="s">
        <v>19</v>
      </c>
      <c r="B285" s="286" t="s">
        <v>16</v>
      </c>
      <c r="C285" s="546"/>
      <c r="D285" s="546"/>
      <c r="E285" s="543"/>
      <c r="F285" s="543"/>
      <c r="G285" s="273" t="s">
        <v>558</v>
      </c>
      <c r="H285" s="317" t="s">
        <v>558</v>
      </c>
      <c r="I285" s="317" t="s">
        <v>559</v>
      </c>
      <c r="J285" s="304">
        <v>1</v>
      </c>
      <c r="K285" s="276">
        <v>45870</v>
      </c>
      <c r="L285" s="276">
        <v>46112</v>
      </c>
      <c r="M285" s="269">
        <f t="shared" si="12"/>
        <v>34.571428571428569</v>
      </c>
      <c r="N285" s="306">
        <v>0</v>
      </c>
      <c r="O285" s="317" t="s">
        <v>1681</v>
      </c>
      <c r="P285" s="304">
        <f t="shared" si="13"/>
        <v>0</v>
      </c>
      <c r="Q285" s="278" t="str" cm="1">
        <f t="array" aca="1" ref="Q285" ca="1">IF(ISNUMBER(P285),IF(P285=100%,"CUMPLIDA",IF(AND(ISNUMBER(L285),ISNUMBER(INDIRECT("FECHA_"&amp;$B285,1))), IF(L285&lt;=INDIRECT("FECHA_"&amp;$B285,1),"INCUMPLIDA","PROCESO"), "VERIFICAR FECHA")),"SIN VALOR AVANCE")</f>
        <v>PROCESO</v>
      </c>
    </row>
    <row r="286" spans="1:17" ht="270.75">
      <c r="A286" s="271" t="s">
        <v>19</v>
      </c>
      <c r="B286" s="286" t="s">
        <v>16</v>
      </c>
      <c r="C286" s="546"/>
      <c r="D286" s="546"/>
      <c r="E286" s="543"/>
      <c r="F286" s="543"/>
      <c r="G286" s="274" t="s">
        <v>287</v>
      </c>
      <c r="H286" s="285" t="s">
        <v>227</v>
      </c>
      <c r="I286" s="266" t="s">
        <v>228</v>
      </c>
      <c r="J286" s="270">
        <v>1</v>
      </c>
      <c r="K286" s="276">
        <v>45231</v>
      </c>
      <c r="L286" s="276">
        <v>45504</v>
      </c>
      <c r="M286" s="269">
        <f t="shared" si="12"/>
        <v>39</v>
      </c>
      <c r="N286" s="300">
        <v>1</v>
      </c>
      <c r="O286" s="291" t="s">
        <v>1682</v>
      </c>
      <c r="P286" s="277">
        <f t="shared" si="13"/>
        <v>1</v>
      </c>
      <c r="Q286" s="278" t="str" cm="1">
        <f t="array" aca="1" ref="Q286" ca="1">IF(ISNUMBER(P286),IF(P286=100%,"CUMPLIDA",IF(AND(ISNUMBER(L286),ISNUMBER(INDIRECT("FECHA_"&amp;$B286,1))), IF(L286&lt;=INDIRECT("FECHA_"&amp;$B286,1),"INCUMPLIDA","PROCESO"), "VERIFICAR FECHA")),"SIN VALOR AVANCE")</f>
        <v>CUMPLIDA</v>
      </c>
    </row>
    <row r="287" spans="1:17" ht="210.75">
      <c r="A287" s="271" t="s">
        <v>19</v>
      </c>
      <c r="B287" s="286" t="s">
        <v>16</v>
      </c>
      <c r="C287" s="546"/>
      <c r="D287" s="546"/>
      <c r="E287" s="543"/>
      <c r="F287" s="543"/>
      <c r="G287" s="274" t="s">
        <v>287</v>
      </c>
      <c r="H287" s="285" t="s">
        <v>230</v>
      </c>
      <c r="I287" s="266" t="s">
        <v>231</v>
      </c>
      <c r="J287" s="270">
        <v>1</v>
      </c>
      <c r="K287" s="276">
        <v>45231</v>
      </c>
      <c r="L287" s="276">
        <v>45504</v>
      </c>
      <c r="M287" s="269">
        <f t="shared" si="12"/>
        <v>39</v>
      </c>
      <c r="N287" s="300">
        <v>1</v>
      </c>
      <c r="O287" s="291" t="s">
        <v>1660</v>
      </c>
      <c r="P287" s="277">
        <f t="shared" si="13"/>
        <v>1</v>
      </c>
      <c r="Q287" s="278" t="str" cm="1">
        <f t="array" aca="1" ref="Q287" ca="1">IF(ISNUMBER(P287),IF(P287=100%,"CUMPLIDA",IF(AND(ISNUMBER(L287),ISNUMBER(INDIRECT("FECHA_"&amp;$B287,1))), IF(L287&lt;=INDIRECT("FECHA_"&amp;$B287,1),"INCUMPLIDA","PROCESO"), "VERIFICAR FECHA")),"SIN VALOR AVANCE")</f>
        <v>CUMPLIDA</v>
      </c>
    </row>
    <row r="288" spans="1:17" ht="165.75">
      <c r="A288" s="271" t="s">
        <v>19</v>
      </c>
      <c r="B288" s="286" t="s">
        <v>16</v>
      </c>
      <c r="C288" s="546"/>
      <c r="D288" s="546"/>
      <c r="E288" s="543"/>
      <c r="F288" s="543"/>
      <c r="G288" s="274" t="s">
        <v>117</v>
      </c>
      <c r="H288" s="266" t="s">
        <v>118</v>
      </c>
      <c r="I288" s="266" t="s">
        <v>119</v>
      </c>
      <c r="J288" s="265">
        <v>1</v>
      </c>
      <c r="K288" s="289">
        <v>45323</v>
      </c>
      <c r="L288" s="289">
        <v>45747</v>
      </c>
      <c r="M288" s="269">
        <f t="shared" si="12"/>
        <v>60.571428571428569</v>
      </c>
      <c r="N288" s="300">
        <v>1</v>
      </c>
      <c r="O288" s="291" t="s">
        <v>1661</v>
      </c>
      <c r="P288" s="277">
        <f t="shared" si="13"/>
        <v>1</v>
      </c>
      <c r="Q288" s="278" t="str" cm="1">
        <f t="array" aca="1" ref="Q288" ca="1">IF(ISNUMBER(P288),IF(P288=100%,"CUMPLIDA",IF(AND(ISNUMBER(L288),ISNUMBER(INDIRECT("FECHA_"&amp;$B288,1))), IF(L288&lt;=INDIRECT("FECHA_"&amp;$B288,1),"INCUMPLIDA","PROCESO"), "VERIFICAR FECHA")),"SIN VALOR AVANCE")</f>
        <v>CUMPLIDA</v>
      </c>
    </row>
    <row r="289" spans="1:17" ht="75.75">
      <c r="A289" s="271" t="s">
        <v>19</v>
      </c>
      <c r="B289" s="286" t="s">
        <v>16</v>
      </c>
      <c r="C289" s="546"/>
      <c r="D289" s="546"/>
      <c r="E289" s="543"/>
      <c r="F289" s="543"/>
      <c r="G289" s="274" t="s">
        <v>120</v>
      </c>
      <c r="H289" s="266" t="s">
        <v>120</v>
      </c>
      <c r="I289" s="266" t="s">
        <v>121</v>
      </c>
      <c r="J289" s="265">
        <v>1</v>
      </c>
      <c r="K289" s="289">
        <v>45323</v>
      </c>
      <c r="L289" s="289">
        <v>45747</v>
      </c>
      <c r="M289" s="269">
        <f t="shared" si="12"/>
        <v>60.571428571428569</v>
      </c>
      <c r="N289" s="300">
        <v>1</v>
      </c>
      <c r="O289" s="291" t="s">
        <v>1649</v>
      </c>
      <c r="P289" s="277">
        <f t="shared" si="13"/>
        <v>1</v>
      </c>
      <c r="Q289" s="278" t="str" cm="1">
        <f t="array" aca="1" ref="Q289" ca="1">IF(ISNUMBER(P289),IF(P289=100%,"CUMPLIDA",IF(AND(ISNUMBER(L289),ISNUMBER(INDIRECT("FECHA_"&amp;$B289,1))), IF(L289&lt;=INDIRECT("FECHA_"&amp;$B289,1),"INCUMPLIDA","PROCESO"), "VERIFICAR FECHA")),"SIN VALOR AVANCE")</f>
        <v>CUMPLIDA</v>
      </c>
    </row>
    <row r="290" spans="1:17" ht="75.75">
      <c r="A290" s="271" t="s">
        <v>19</v>
      </c>
      <c r="B290" s="286" t="s">
        <v>16</v>
      </c>
      <c r="C290" s="546"/>
      <c r="D290" s="546"/>
      <c r="E290" s="543"/>
      <c r="F290" s="543"/>
      <c r="G290" s="274" t="s">
        <v>194</v>
      </c>
      <c r="H290" s="266" t="s">
        <v>195</v>
      </c>
      <c r="I290" s="266" t="s">
        <v>196</v>
      </c>
      <c r="J290" s="265">
        <v>1</v>
      </c>
      <c r="K290" s="289">
        <v>45231</v>
      </c>
      <c r="L290" s="289">
        <v>45747</v>
      </c>
      <c r="M290" s="269">
        <f t="shared" si="12"/>
        <v>73.714285714285708</v>
      </c>
      <c r="N290" s="300">
        <v>1</v>
      </c>
      <c r="O290" s="291" t="s">
        <v>1649</v>
      </c>
      <c r="P290" s="277">
        <f t="shared" si="13"/>
        <v>1</v>
      </c>
      <c r="Q290" s="278" t="str" cm="1">
        <f t="array" aca="1" ref="Q290" ca="1">IF(ISNUMBER(P290),IF(P290=100%,"CUMPLIDA",IF(AND(ISNUMBER(L290),ISNUMBER(INDIRECT("FECHA_"&amp;$B290,1))), IF(L290&lt;=INDIRECT("FECHA_"&amp;$B290,1),"INCUMPLIDA","PROCESO"), "VERIFICAR FECHA")),"SIN VALOR AVANCE")</f>
        <v>CUMPLIDA</v>
      </c>
    </row>
    <row r="291" spans="1:17" ht="165.75">
      <c r="A291" s="271" t="s">
        <v>19</v>
      </c>
      <c r="B291" s="286" t="s">
        <v>16</v>
      </c>
      <c r="C291" s="546"/>
      <c r="D291" s="546"/>
      <c r="E291" s="543"/>
      <c r="F291" s="543"/>
      <c r="G291" s="274" t="s">
        <v>122</v>
      </c>
      <c r="H291" s="266" t="s">
        <v>122</v>
      </c>
      <c r="I291" s="266" t="s">
        <v>123</v>
      </c>
      <c r="J291" s="265">
        <v>1</v>
      </c>
      <c r="K291" s="289">
        <v>45323</v>
      </c>
      <c r="L291" s="289">
        <v>45747</v>
      </c>
      <c r="M291" s="269">
        <f t="shared" si="12"/>
        <v>60.571428571428569</v>
      </c>
      <c r="N291" s="300">
        <v>1</v>
      </c>
      <c r="O291" s="291" t="s">
        <v>1661</v>
      </c>
      <c r="P291" s="277">
        <f t="shared" si="13"/>
        <v>1</v>
      </c>
      <c r="Q291" s="278" t="str" cm="1">
        <f t="array" aca="1" ref="Q291" ca="1">IF(ISNUMBER(P291),IF(P291=100%,"CUMPLIDA",IF(AND(ISNUMBER(L291),ISNUMBER(INDIRECT("FECHA_"&amp;$B291,1))), IF(L291&lt;=INDIRECT("FECHA_"&amp;$B291,1),"INCUMPLIDA","PROCESO"), "VERIFICAR FECHA")),"SIN VALOR AVANCE")</f>
        <v>CUMPLIDA</v>
      </c>
    </row>
    <row r="292" spans="1:17" ht="75.75">
      <c r="A292" s="271" t="s">
        <v>19</v>
      </c>
      <c r="B292" s="286" t="s">
        <v>16</v>
      </c>
      <c r="C292" s="546"/>
      <c r="D292" s="546"/>
      <c r="E292" s="543"/>
      <c r="F292" s="543"/>
      <c r="G292" s="274" t="s">
        <v>124</v>
      </c>
      <c r="H292" s="266" t="s">
        <v>124</v>
      </c>
      <c r="I292" s="266" t="s">
        <v>125</v>
      </c>
      <c r="J292" s="265">
        <v>1</v>
      </c>
      <c r="K292" s="289">
        <v>45231</v>
      </c>
      <c r="L292" s="289">
        <v>45747</v>
      </c>
      <c r="M292" s="269">
        <f t="shared" si="12"/>
        <v>73.714285714285708</v>
      </c>
      <c r="N292" s="300">
        <v>1</v>
      </c>
      <c r="O292" s="291" t="s">
        <v>1649</v>
      </c>
      <c r="P292" s="277">
        <f t="shared" si="13"/>
        <v>1</v>
      </c>
      <c r="Q292" s="278" t="str" cm="1">
        <f t="array" aca="1" ref="Q292" ca="1">IF(ISNUMBER(P292),IF(P292=100%,"CUMPLIDA",IF(AND(ISNUMBER(L292),ISNUMBER(INDIRECT("FECHA_"&amp;$B292,1))), IF(L292&lt;=INDIRECT("FECHA_"&amp;$B292,1),"INCUMPLIDA","PROCESO"), "VERIFICAR FECHA")),"SIN VALOR AVANCE")</f>
        <v>CUMPLIDA</v>
      </c>
    </row>
    <row r="293" spans="1:17" ht="210.75">
      <c r="A293" s="271" t="s">
        <v>19</v>
      </c>
      <c r="B293" s="286" t="s">
        <v>16</v>
      </c>
      <c r="C293" s="546"/>
      <c r="D293" s="546"/>
      <c r="E293" s="543"/>
      <c r="F293" s="543"/>
      <c r="G293" s="274" t="s">
        <v>126</v>
      </c>
      <c r="H293" s="266" t="s">
        <v>126</v>
      </c>
      <c r="I293" s="266" t="s">
        <v>127</v>
      </c>
      <c r="J293" s="265">
        <v>1</v>
      </c>
      <c r="K293" s="289">
        <v>45231</v>
      </c>
      <c r="L293" s="289">
        <v>45808</v>
      </c>
      <c r="M293" s="269">
        <f t="shared" si="12"/>
        <v>82.428571428571431</v>
      </c>
      <c r="N293" s="300">
        <v>1</v>
      </c>
      <c r="O293" s="291" t="s">
        <v>1660</v>
      </c>
      <c r="P293" s="277">
        <f t="shared" si="13"/>
        <v>1</v>
      </c>
      <c r="Q293" s="278" t="str" cm="1">
        <f t="array" aca="1" ref="Q293" ca="1">IF(ISNUMBER(P293),IF(P293=100%,"CUMPLIDA",IF(AND(ISNUMBER(L293),ISNUMBER(INDIRECT("FECHA_"&amp;$B293,1))), IF(L293&lt;=INDIRECT("FECHA_"&amp;$B293,1),"INCUMPLIDA","PROCESO"), "VERIFICAR FECHA")),"SIN VALOR AVANCE")</f>
        <v>CUMPLIDA</v>
      </c>
    </row>
    <row r="294" spans="1:17" ht="75.75">
      <c r="A294" s="271" t="s">
        <v>19</v>
      </c>
      <c r="B294" s="286" t="s">
        <v>16</v>
      </c>
      <c r="C294" s="546"/>
      <c r="D294" s="546"/>
      <c r="E294" s="543"/>
      <c r="F294" s="543"/>
      <c r="G294" s="274" t="s">
        <v>128</v>
      </c>
      <c r="H294" s="266" t="s">
        <v>129</v>
      </c>
      <c r="I294" s="266" t="s">
        <v>130</v>
      </c>
      <c r="J294" s="265">
        <v>7</v>
      </c>
      <c r="K294" s="289">
        <v>46024</v>
      </c>
      <c r="L294" s="289">
        <v>46660</v>
      </c>
      <c r="M294" s="269">
        <f t="shared" si="12"/>
        <v>90.857142857142861</v>
      </c>
      <c r="N294" s="300">
        <v>0</v>
      </c>
      <c r="O294" s="291" t="s">
        <v>1649</v>
      </c>
      <c r="P294" s="277">
        <f t="shared" si="13"/>
        <v>0</v>
      </c>
      <c r="Q294" s="278" t="str" cm="1">
        <f t="array" aca="1" ref="Q294" ca="1">IF(ISNUMBER(P294),IF(P294=100%,"CUMPLIDA",IF(AND(ISNUMBER(L294),ISNUMBER(INDIRECT("FECHA_"&amp;$B294,1))), IF(L294&lt;=INDIRECT("FECHA_"&amp;$B294,1),"INCUMPLIDA","PROCESO"), "VERIFICAR FECHA")),"SIN VALOR AVANCE")</f>
        <v>PROCESO</v>
      </c>
    </row>
    <row r="295" spans="1:17" ht="165.75">
      <c r="A295" s="271" t="s">
        <v>19</v>
      </c>
      <c r="B295" s="286" t="s">
        <v>16</v>
      </c>
      <c r="C295" s="546"/>
      <c r="D295" s="546"/>
      <c r="E295" s="543"/>
      <c r="F295" s="543"/>
      <c r="G295" s="274" t="s">
        <v>131</v>
      </c>
      <c r="H295" s="266" t="s">
        <v>132</v>
      </c>
      <c r="I295" s="266" t="s">
        <v>133</v>
      </c>
      <c r="J295" s="265">
        <v>1</v>
      </c>
      <c r="K295" s="289">
        <v>46024</v>
      </c>
      <c r="L295" s="289">
        <v>46660</v>
      </c>
      <c r="M295" s="269">
        <f t="shared" si="12"/>
        <v>90.857142857142861</v>
      </c>
      <c r="N295" s="300">
        <v>0</v>
      </c>
      <c r="O295" s="291" t="s">
        <v>1661</v>
      </c>
      <c r="P295" s="277">
        <f t="shared" si="13"/>
        <v>0</v>
      </c>
      <c r="Q295" s="278" t="str" cm="1">
        <f t="array" aca="1" ref="Q295" ca="1">IF(ISNUMBER(P295),IF(P295=100%,"CUMPLIDA",IF(AND(ISNUMBER(L295),ISNUMBER(INDIRECT("FECHA_"&amp;$B295,1))), IF(L295&lt;=INDIRECT("FECHA_"&amp;$B295,1),"INCUMPLIDA","PROCESO"), "VERIFICAR FECHA")),"SIN VALOR AVANCE")</f>
        <v>PROCESO</v>
      </c>
    </row>
    <row r="296" spans="1:17" ht="210.75">
      <c r="A296" s="271" t="s">
        <v>19</v>
      </c>
      <c r="B296" s="286" t="s">
        <v>16</v>
      </c>
      <c r="C296" s="546"/>
      <c r="D296" s="546"/>
      <c r="E296" s="543"/>
      <c r="F296" s="543"/>
      <c r="G296" s="274" t="s">
        <v>134</v>
      </c>
      <c r="H296" s="266" t="s">
        <v>135</v>
      </c>
      <c r="I296" s="266" t="s">
        <v>136</v>
      </c>
      <c r="J296" s="265">
        <v>2</v>
      </c>
      <c r="K296" s="289">
        <v>46024</v>
      </c>
      <c r="L296" s="289">
        <v>46660</v>
      </c>
      <c r="M296" s="269">
        <f t="shared" si="12"/>
        <v>90.857142857142861</v>
      </c>
      <c r="N296" s="300">
        <v>0</v>
      </c>
      <c r="O296" s="291" t="s">
        <v>1660</v>
      </c>
      <c r="P296" s="277">
        <f t="shared" si="13"/>
        <v>0</v>
      </c>
      <c r="Q296" s="278" t="str" cm="1">
        <f t="array" aca="1" ref="Q296" ca="1">IF(ISNUMBER(P296),IF(P296=100%,"CUMPLIDA",IF(AND(ISNUMBER(L296),ISNUMBER(INDIRECT("FECHA_"&amp;$B296,1))), IF(L296&lt;=INDIRECT("FECHA_"&amp;$B296,1),"INCUMPLIDA","PROCESO"), "VERIFICAR FECHA")),"SIN VALOR AVANCE")</f>
        <v>PROCESO</v>
      </c>
    </row>
    <row r="297" spans="1:17" ht="225.75" customHeight="1">
      <c r="A297" s="271" t="s">
        <v>19</v>
      </c>
      <c r="B297" s="286" t="s">
        <v>16</v>
      </c>
      <c r="C297" s="546" t="s">
        <v>1662</v>
      </c>
      <c r="D297" s="546" t="s">
        <v>1683</v>
      </c>
      <c r="E297" s="543" t="s">
        <v>1684</v>
      </c>
      <c r="F297" s="543" t="s">
        <v>1685</v>
      </c>
      <c r="G297" s="273" t="s">
        <v>1686</v>
      </c>
      <c r="H297" s="317" t="s">
        <v>1686</v>
      </c>
      <c r="I297" s="317" t="s">
        <v>1687</v>
      </c>
      <c r="J297" s="304">
        <v>1</v>
      </c>
      <c r="K297" s="276">
        <v>45139</v>
      </c>
      <c r="L297" s="276">
        <v>46081</v>
      </c>
      <c r="M297" s="269">
        <f t="shared" si="12"/>
        <v>134.57142857142858</v>
      </c>
      <c r="N297" s="306">
        <v>0.4</v>
      </c>
      <c r="O297" s="291" t="s">
        <v>1688</v>
      </c>
      <c r="P297" s="304">
        <f t="shared" si="13"/>
        <v>0.4</v>
      </c>
      <c r="Q297" s="278" t="str" cm="1">
        <f t="array" aca="1" ref="Q297" ca="1">IF(ISNUMBER(P297),IF(P297=100%,"CUMPLIDA",IF(AND(ISNUMBER(L297),ISNUMBER(INDIRECT("FECHA_"&amp;$B297,1))), IF(L297&lt;=INDIRECT("FECHA_"&amp;$B297,1),"INCUMPLIDA","PROCESO"), "VERIFICAR FECHA")),"SIN VALOR AVANCE")</f>
        <v>PROCESO</v>
      </c>
    </row>
    <row r="298" spans="1:17" ht="180">
      <c r="A298" s="271" t="s">
        <v>19</v>
      </c>
      <c r="B298" s="286" t="s">
        <v>16</v>
      </c>
      <c r="C298" s="546"/>
      <c r="D298" s="546"/>
      <c r="E298" s="543"/>
      <c r="F298" s="543"/>
      <c r="G298" s="273" t="s">
        <v>1689</v>
      </c>
      <c r="H298" s="317" t="s">
        <v>1689</v>
      </c>
      <c r="I298" s="317" t="s">
        <v>1690</v>
      </c>
      <c r="J298" s="270">
        <v>1</v>
      </c>
      <c r="K298" s="276">
        <v>45139</v>
      </c>
      <c r="L298" s="276">
        <v>45230</v>
      </c>
      <c r="M298" s="269">
        <f t="shared" si="12"/>
        <v>13</v>
      </c>
      <c r="N298" s="300">
        <v>1</v>
      </c>
      <c r="O298" s="317" t="s">
        <v>1691</v>
      </c>
      <c r="P298" s="304">
        <f t="shared" si="13"/>
        <v>1</v>
      </c>
      <c r="Q298" s="278" t="str" cm="1">
        <f t="array" aca="1" ref="Q298" ca="1">IF(ISNUMBER(P298),IF(P298=100%,"CUMPLIDA",IF(AND(ISNUMBER(L298),ISNUMBER(INDIRECT("FECHA_"&amp;$B298,1))), IF(L298&lt;=INDIRECT("FECHA_"&amp;$B298,1),"INCUMPLIDA","PROCESO"), "VERIFICAR FECHA")),"SIN VALOR AVANCE")</f>
        <v>CUMPLIDA</v>
      </c>
    </row>
    <row r="299" spans="1:17" ht="135.75">
      <c r="A299" s="271" t="s">
        <v>19</v>
      </c>
      <c r="B299" s="286" t="s">
        <v>16</v>
      </c>
      <c r="C299" s="546"/>
      <c r="D299" s="546"/>
      <c r="E299" s="543"/>
      <c r="F299" s="543"/>
      <c r="G299" s="273" t="s">
        <v>1692</v>
      </c>
      <c r="H299" s="317" t="s">
        <v>1692</v>
      </c>
      <c r="I299" s="317" t="s">
        <v>1693</v>
      </c>
      <c r="J299" s="270">
        <v>2</v>
      </c>
      <c r="K299" s="276">
        <v>45139</v>
      </c>
      <c r="L299" s="276">
        <v>45230</v>
      </c>
      <c r="M299" s="269">
        <f t="shared" si="12"/>
        <v>13</v>
      </c>
      <c r="N299" s="300">
        <v>2</v>
      </c>
      <c r="O299" s="266" t="s">
        <v>1694</v>
      </c>
      <c r="P299" s="304">
        <f t="shared" si="13"/>
        <v>1</v>
      </c>
      <c r="Q299" s="278" t="str" cm="1">
        <f t="array" aca="1" ref="Q299" ca="1">IF(ISNUMBER(P299),IF(P299=100%,"CUMPLIDA",IF(AND(ISNUMBER(L299),ISNUMBER(INDIRECT("FECHA_"&amp;$B299,1))), IF(L299&lt;=INDIRECT("FECHA_"&amp;$B299,1),"INCUMPLIDA","PROCESO"), "VERIFICAR FECHA")),"SIN VALOR AVANCE")</f>
        <v>CUMPLIDA</v>
      </c>
    </row>
    <row r="300" spans="1:17" ht="135.75">
      <c r="A300" s="271" t="s">
        <v>19</v>
      </c>
      <c r="B300" s="286" t="s">
        <v>16</v>
      </c>
      <c r="C300" s="546"/>
      <c r="D300" s="546"/>
      <c r="E300" s="543"/>
      <c r="F300" s="543"/>
      <c r="G300" s="273" t="s">
        <v>1695</v>
      </c>
      <c r="H300" s="317" t="s">
        <v>1695</v>
      </c>
      <c r="I300" s="317" t="s">
        <v>1696</v>
      </c>
      <c r="J300" s="304">
        <v>1</v>
      </c>
      <c r="K300" s="276">
        <v>45139</v>
      </c>
      <c r="L300" s="276">
        <v>45230</v>
      </c>
      <c r="M300" s="269">
        <f t="shared" ref="M300:M363" si="14">(L300-K300)/7</f>
        <v>13</v>
      </c>
      <c r="N300" s="306">
        <v>1</v>
      </c>
      <c r="O300" s="266" t="s">
        <v>1694</v>
      </c>
      <c r="P300" s="304">
        <f t="shared" si="13"/>
        <v>1</v>
      </c>
      <c r="Q300" s="278" t="str" cm="1">
        <f t="array" aca="1" ref="Q300" ca="1">IF(ISNUMBER(P300),IF(P300=100%,"CUMPLIDA",IF(AND(ISNUMBER(L300),ISNUMBER(INDIRECT("FECHA_"&amp;$B300,1))), IF(L300&lt;=INDIRECT("FECHA_"&amp;$B300,1),"INCUMPLIDA","PROCESO"), "VERIFICAR FECHA")),"SIN VALOR AVANCE")</f>
        <v>CUMPLIDA</v>
      </c>
    </row>
    <row r="301" spans="1:17" ht="225.75" customHeight="1">
      <c r="A301" s="271" t="s">
        <v>19</v>
      </c>
      <c r="B301" s="286" t="s">
        <v>16</v>
      </c>
      <c r="C301" s="546" t="s">
        <v>1662</v>
      </c>
      <c r="D301" s="546" t="s">
        <v>1697</v>
      </c>
      <c r="E301" s="543" t="s">
        <v>1698</v>
      </c>
      <c r="F301" s="534" t="s">
        <v>1699</v>
      </c>
      <c r="G301" s="273" t="s">
        <v>1686</v>
      </c>
      <c r="H301" s="317" t="s">
        <v>1686</v>
      </c>
      <c r="I301" s="317" t="s">
        <v>1687</v>
      </c>
      <c r="J301" s="304">
        <v>1</v>
      </c>
      <c r="K301" s="276">
        <v>45139</v>
      </c>
      <c r="L301" s="276">
        <v>46081</v>
      </c>
      <c r="M301" s="269">
        <f t="shared" si="14"/>
        <v>134.57142857142858</v>
      </c>
      <c r="N301" s="306">
        <v>0.4</v>
      </c>
      <c r="O301" s="317" t="s">
        <v>1700</v>
      </c>
      <c r="P301" s="304">
        <f t="shared" si="13"/>
        <v>0.4</v>
      </c>
      <c r="Q301" s="278" t="str" cm="1">
        <f t="array" aca="1" ref="Q301" ca="1">IF(ISNUMBER(P301),IF(P301=100%,"CUMPLIDA",IF(AND(ISNUMBER(L301),ISNUMBER(INDIRECT("FECHA_"&amp;$B301,1))), IF(L301&lt;=INDIRECT("FECHA_"&amp;$B301,1),"INCUMPLIDA","PROCESO"), "VERIFICAR FECHA")),"SIN VALOR AVANCE")</f>
        <v>PROCESO</v>
      </c>
    </row>
    <row r="302" spans="1:17" ht="270.75">
      <c r="A302" s="271" t="s">
        <v>19</v>
      </c>
      <c r="B302" s="286" t="s">
        <v>16</v>
      </c>
      <c r="C302" s="546"/>
      <c r="D302" s="546"/>
      <c r="E302" s="543"/>
      <c r="F302" s="534"/>
      <c r="G302" s="273" t="s">
        <v>553</v>
      </c>
      <c r="H302" s="317" t="s">
        <v>553</v>
      </c>
      <c r="I302" s="317" t="s">
        <v>447</v>
      </c>
      <c r="J302" s="270">
        <v>1</v>
      </c>
      <c r="K302" s="276">
        <v>45306</v>
      </c>
      <c r="L302" s="276">
        <v>45504</v>
      </c>
      <c r="M302" s="269">
        <f t="shared" si="14"/>
        <v>28.285714285714285</v>
      </c>
      <c r="N302" s="300">
        <v>1</v>
      </c>
      <c r="O302" s="317" t="s">
        <v>1701</v>
      </c>
      <c r="P302" s="304">
        <f t="shared" si="13"/>
        <v>1</v>
      </c>
      <c r="Q302" s="278" t="str" cm="1">
        <f t="array" aca="1" ref="Q302" ca="1">IF(ISNUMBER(P302),IF(P302=100%,"CUMPLIDA",IF(AND(ISNUMBER(L302),ISNUMBER(INDIRECT("FECHA_"&amp;$B302,1))), IF(L302&lt;=INDIRECT("FECHA_"&amp;$B302,1),"INCUMPLIDA","PROCESO"), "VERIFICAR FECHA")),"SIN VALOR AVANCE")</f>
        <v>CUMPLIDA</v>
      </c>
    </row>
    <row r="303" spans="1:17" ht="195.75">
      <c r="A303" s="271" t="s">
        <v>19</v>
      </c>
      <c r="B303" s="286" t="s">
        <v>16</v>
      </c>
      <c r="C303" s="546"/>
      <c r="D303" s="546"/>
      <c r="E303" s="543"/>
      <c r="F303" s="534"/>
      <c r="G303" s="273" t="s">
        <v>1702</v>
      </c>
      <c r="H303" s="317" t="s">
        <v>1702</v>
      </c>
      <c r="I303" s="317" t="s">
        <v>555</v>
      </c>
      <c r="J303" s="270">
        <v>1</v>
      </c>
      <c r="K303" s="276">
        <v>45505</v>
      </c>
      <c r="L303" s="276">
        <v>45596</v>
      </c>
      <c r="M303" s="269">
        <f t="shared" si="14"/>
        <v>13</v>
      </c>
      <c r="N303" s="300">
        <v>1</v>
      </c>
      <c r="O303" s="317" t="s">
        <v>1703</v>
      </c>
      <c r="P303" s="304">
        <f t="shared" si="13"/>
        <v>1</v>
      </c>
      <c r="Q303" s="278" t="str" cm="1">
        <f t="array" aca="1" ref="Q303" ca="1">IF(ISNUMBER(P303),IF(P303=100%,"CUMPLIDA",IF(AND(ISNUMBER(L303),ISNUMBER(INDIRECT("FECHA_"&amp;$B303,1))), IF(L303&lt;=INDIRECT("FECHA_"&amp;$B303,1),"INCUMPLIDA","PROCESO"), "VERIFICAR FECHA")),"SIN VALOR AVANCE")</f>
        <v>CUMPLIDA</v>
      </c>
    </row>
    <row r="304" spans="1:17" ht="210.75">
      <c r="A304" s="271" t="s">
        <v>19</v>
      </c>
      <c r="B304" s="286" t="s">
        <v>16</v>
      </c>
      <c r="C304" s="546"/>
      <c r="D304" s="546"/>
      <c r="E304" s="543"/>
      <c r="F304" s="534"/>
      <c r="G304" s="273" t="s">
        <v>556</v>
      </c>
      <c r="H304" s="317" t="s">
        <v>556</v>
      </c>
      <c r="I304" s="317" t="s">
        <v>557</v>
      </c>
      <c r="J304" s="270">
        <v>1</v>
      </c>
      <c r="K304" s="276">
        <v>45597</v>
      </c>
      <c r="L304" s="276">
        <v>45869</v>
      </c>
      <c r="M304" s="269">
        <f t="shared" si="14"/>
        <v>38.857142857142854</v>
      </c>
      <c r="N304" s="300">
        <v>0</v>
      </c>
      <c r="O304" s="317" t="s">
        <v>1704</v>
      </c>
      <c r="P304" s="304">
        <f t="shared" si="13"/>
        <v>0</v>
      </c>
      <c r="Q304" s="278" t="str" cm="1">
        <f t="array" aca="1" ref="Q304" ca="1">IF(ISNUMBER(P304),IF(P304=100%,"CUMPLIDA",IF(AND(ISNUMBER(L304),ISNUMBER(INDIRECT("FECHA_"&amp;$B304,1))), IF(L304&lt;=INDIRECT("FECHA_"&amp;$B304,1),"INCUMPLIDA","PROCESO"), "VERIFICAR FECHA")),"SIN VALOR AVANCE")</f>
        <v>PROCESO</v>
      </c>
    </row>
    <row r="305" spans="1:17" ht="195.75">
      <c r="A305" s="271" t="s">
        <v>19</v>
      </c>
      <c r="B305" s="286" t="s">
        <v>16</v>
      </c>
      <c r="C305" s="546"/>
      <c r="D305" s="546"/>
      <c r="E305" s="543"/>
      <c r="F305" s="534"/>
      <c r="G305" s="273" t="s">
        <v>558</v>
      </c>
      <c r="H305" s="317" t="s">
        <v>558</v>
      </c>
      <c r="I305" s="317" t="s">
        <v>559</v>
      </c>
      <c r="J305" s="304">
        <v>1</v>
      </c>
      <c r="K305" s="276">
        <v>45870</v>
      </c>
      <c r="L305" s="276">
        <v>46112</v>
      </c>
      <c r="M305" s="269">
        <f t="shared" si="14"/>
        <v>34.571428571428569</v>
      </c>
      <c r="N305" s="306">
        <v>0</v>
      </c>
      <c r="O305" s="317" t="s">
        <v>1705</v>
      </c>
      <c r="P305" s="304">
        <f t="shared" si="13"/>
        <v>0</v>
      </c>
      <c r="Q305" s="278" t="str" cm="1">
        <f t="array" aca="1" ref="Q305" ca="1">IF(ISNUMBER(P305),IF(P305=100%,"CUMPLIDA",IF(AND(ISNUMBER(L305),ISNUMBER(INDIRECT("FECHA_"&amp;$B305,1))), IF(L305&lt;=INDIRECT("FECHA_"&amp;$B305,1),"INCUMPLIDA","PROCESO"), "VERIFICAR FECHA")),"SIN VALOR AVANCE")</f>
        <v>PROCESO</v>
      </c>
    </row>
    <row r="306" spans="1:17" ht="270.75">
      <c r="A306" s="271" t="s">
        <v>19</v>
      </c>
      <c r="B306" s="286" t="s">
        <v>16</v>
      </c>
      <c r="C306" s="546"/>
      <c r="D306" s="546"/>
      <c r="E306" s="543"/>
      <c r="F306" s="534"/>
      <c r="G306" s="534" t="s">
        <v>287</v>
      </c>
      <c r="H306" s="285" t="s">
        <v>227</v>
      </c>
      <c r="I306" s="266" t="s">
        <v>228</v>
      </c>
      <c r="J306" s="270">
        <v>1</v>
      </c>
      <c r="K306" s="276">
        <v>45231</v>
      </c>
      <c r="L306" s="276">
        <v>45504</v>
      </c>
      <c r="M306" s="269">
        <f t="shared" si="14"/>
        <v>39</v>
      </c>
      <c r="N306" s="300">
        <v>1</v>
      </c>
      <c r="O306" s="291" t="s">
        <v>1682</v>
      </c>
      <c r="P306" s="277">
        <f t="shared" si="13"/>
        <v>1</v>
      </c>
      <c r="Q306" s="278" t="str" cm="1">
        <f t="array" aca="1" ref="Q306" ca="1">IF(ISNUMBER(P306),IF(P306=100%,"CUMPLIDA",IF(AND(ISNUMBER(L306),ISNUMBER(INDIRECT("FECHA_"&amp;$B306,1))), IF(L306&lt;=INDIRECT("FECHA_"&amp;$B306,1),"INCUMPLIDA","PROCESO"), "VERIFICAR FECHA")),"SIN VALOR AVANCE")</f>
        <v>CUMPLIDA</v>
      </c>
    </row>
    <row r="307" spans="1:17" ht="210.75">
      <c r="A307" s="271" t="s">
        <v>19</v>
      </c>
      <c r="B307" s="286" t="s">
        <v>16</v>
      </c>
      <c r="C307" s="546"/>
      <c r="D307" s="546"/>
      <c r="E307" s="543"/>
      <c r="F307" s="534"/>
      <c r="G307" s="534"/>
      <c r="H307" s="285" t="s">
        <v>230</v>
      </c>
      <c r="I307" s="266" t="s">
        <v>231</v>
      </c>
      <c r="J307" s="270">
        <v>1</v>
      </c>
      <c r="K307" s="276">
        <v>45231</v>
      </c>
      <c r="L307" s="276">
        <v>45504</v>
      </c>
      <c r="M307" s="269">
        <f t="shared" si="14"/>
        <v>39</v>
      </c>
      <c r="N307" s="300">
        <v>1</v>
      </c>
      <c r="O307" s="291" t="s">
        <v>1660</v>
      </c>
      <c r="P307" s="277">
        <f t="shared" si="13"/>
        <v>1</v>
      </c>
      <c r="Q307" s="278" t="str" cm="1">
        <f t="array" aca="1" ref="Q307" ca="1">IF(ISNUMBER(P307),IF(P307=100%,"CUMPLIDA",IF(AND(ISNUMBER(L307),ISNUMBER(INDIRECT("FECHA_"&amp;$B307,1))), IF(L307&lt;=INDIRECT("FECHA_"&amp;$B307,1),"INCUMPLIDA","PROCESO"), "VERIFICAR FECHA")),"SIN VALOR AVANCE")</f>
        <v>CUMPLIDA</v>
      </c>
    </row>
    <row r="308" spans="1:17" ht="165.75">
      <c r="A308" s="271" t="s">
        <v>19</v>
      </c>
      <c r="B308" s="286" t="s">
        <v>16</v>
      </c>
      <c r="C308" s="546"/>
      <c r="D308" s="546"/>
      <c r="E308" s="543"/>
      <c r="F308" s="534"/>
      <c r="G308" s="274" t="s">
        <v>117</v>
      </c>
      <c r="H308" s="266" t="s">
        <v>118</v>
      </c>
      <c r="I308" s="266" t="s">
        <v>119</v>
      </c>
      <c r="J308" s="265">
        <v>1</v>
      </c>
      <c r="K308" s="289">
        <v>45323</v>
      </c>
      <c r="L308" s="289">
        <v>45747</v>
      </c>
      <c r="M308" s="269">
        <f t="shared" si="14"/>
        <v>60.571428571428569</v>
      </c>
      <c r="N308" s="300">
        <v>1</v>
      </c>
      <c r="O308" s="291" t="s">
        <v>1661</v>
      </c>
      <c r="P308" s="277">
        <f t="shared" si="13"/>
        <v>1</v>
      </c>
      <c r="Q308" s="278" t="str" cm="1">
        <f t="array" aca="1" ref="Q308" ca="1">IF(ISNUMBER(P308),IF(P308=100%,"CUMPLIDA",IF(AND(ISNUMBER(L308),ISNUMBER(INDIRECT("FECHA_"&amp;$B308,1))), IF(L308&lt;=INDIRECT("FECHA_"&amp;$B308,1),"INCUMPLIDA","PROCESO"), "VERIFICAR FECHA")),"SIN VALOR AVANCE")</f>
        <v>CUMPLIDA</v>
      </c>
    </row>
    <row r="309" spans="1:17" ht="75.75">
      <c r="A309" s="271" t="s">
        <v>19</v>
      </c>
      <c r="B309" s="286" t="s">
        <v>16</v>
      </c>
      <c r="C309" s="546"/>
      <c r="D309" s="546"/>
      <c r="E309" s="543"/>
      <c r="F309" s="534"/>
      <c r="G309" s="274" t="s">
        <v>120</v>
      </c>
      <c r="H309" s="266" t="s">
        <v>120</v>
      </c>
      <c r="I309" s="266" t="s">
        <v>121</v>
      </c>
      <c r="J309" s="265">
        <v>1</v>
      </c>
      <c r="K309" s="289">
        <v>45323</v>
      </c>
      <c r="L309" s="289">
        <v>45747</v>
      </c>
      <c r="M309" s="269">
        <f t="shared" si="14"/>
        <v>60.571428571428569</v>
      </c>
      <c r="N309" s="300">
        <v>1</v>
      </c>
      <c r="O309" s="291" t="s">
        <v>1649</v>
      </c>
      <c r="P309" s="277">
        <f t="shared" si="13"/>
        <v>1</v>
      </c>
      <c r="Q309" s="278" t="str" cm="1">
        <f t="array" aca="1" ref="Q309" ca="1">IF(ISNUMBER(P309),IF(P309=100%,"CUMPLIDA",IF(AND(ISNUMBER(L309),ISNUMBER(INDIRECT("FECHA_"&amp;$B309,1))), IF(L309&lt;=INDIRECT("FECHA_"&amp;$B309,1),"INCUMPLIDA","PROCESO"), "VERIFICAR FECHA")),"SIN VALOR AVANCE")</f>
        <v>CUMPLIDA</v>
      </c>
    </row>
    <row r="310" spans="1:17" ht="75.75">
      <c r="A310" s="271" t="s">
        <v>19</v>
      </c>
      <c r="B310" s="286" t="s">
        <v>16</v>
      </c>
      <c r="C310" s="546"/>
      <c r="D310" s="546"/>
      <c r="E310" s="543"/>
      <c r="F310" s="534"/>
      <c r="G310" s="274" t="s">
        <v>194</v>
      </c>
      <c r="H310" s="266" t="s">
        <v>195</v>
      </c>
      <c r="I310" s="266" t="s">
        <v>196</v>
      </c>
      <c r="J310" s="265">
        <v>1</v>
      </c>
      <c r="K310" s="289">
        <v>45231</v>
      </c>
      <c r="L310" s="289">
        <v>45747</v>
      </c>
      <c r="M310" s="269">
        <f t="shared" si="14"/>
        <v>73.714285714285708</v>
      </c>
      <c r="N310" s="300">
        <v>1</v>
      </c>
      <c r="O310" s="291" t="s">
        <v>1649</v>
      </c>
      <c r="P310" s="277">
        <f t="shared" si="13"/>
        <v>1</v>
      </c>
      <c r="Q310" s="278" t="str" cm="1">
        <f t="array" aca="1" ref="Q310" ca="1">IF(ISNUMBER(P310),IF(P310=100%,"CUMPLIDA",IF(AND(ISNUMBER(L310),ISNUMBER(INDIRECT("FECHA_"&amp;$B310,1))), IF(L310&lt;=INDIRECT("FECHA_"&amp;$B310,1),"INCUMPLIDA","PROCESO"), "VERIFICAR FECHA")),"SIN VALOR AVANCE")</f>
        <v>CUMPLIDA</v>
      </c>
    </row>
    <row r="311" spans="1:17" ht="165.75">
      <c r="A311" s="271" t="s">
        <v>19</v>
      </c>
      <c r="B311" s="286" t="s">
        <v>16</v>
      </c>
      <c r="C311" s="546"/>
      <c r="D311" s="546"/>
      <c r="E311" s="543"/>
      <c r="F311" s="534"/>
      <c r="G311" s="274" t="s">
        <v>122</v>
      </c>
      <c r="H311" s="266" t="s">
        <v>122</v>
      </c>
      <c r="I311" s="266" t="s">
        <v>123</v>
      </c>
      <c r="J311" s="265">
        <v>1</v>
      </c>
      <c r="K311" s="289">
        <v>45323</v>
      </c>
      <c r="L311" s="289">
        <v>45747</v>
      </c>
      <c r="M311" s="269">
        <f t="shared" si="14"/>
        <v>60.571428571428569</v>
      </c>
      <c r="N311" s="300">
        <v>1</v>
      </c>
      <c r="O311" s="291" t="s">
        <v>1661</v>
      </c>
      <c r="P311" s="277">
        <f t="shared" si="13"/>
        <v>1</v>
      </c>
      <c r="Q311" s="278" t="str" cm="1">
        <f t="array" aca="1" ref="Q311" ca="1">IF(ISNUMBER(P311),IF(P311=100%,"CUMPLIDA",IF(AND(ISNUMBER(L311),ISNUMBER(INDIRECT("FECHA_"&amp;$B311,1))), IF(L311&lt;=INDIRECT("FECHA_"&amp;$B311,1),"INCUMPLIDA","PROCESO"), "VERIFICAR FECHA")),"SIN VALOR AVANCE")</f>
        <v>CUMPLIDA</v>
      </c>
    </row>
    <row r="312" spans="1:17" ht="75.75">
      <c r="A312" s="271" t="s">
        <v>19</v>
      </c>
      <c r="B312" s="286" t="s">
        <v>16</v>
      </c>
      <c r="C312" s="546"/>
      <c r="D312" s="546"/>
      <c r="E312" s="543"/>
      <c r="F312" s="534"/>
      <c r="G312" s="274" t="s">
        <v>124</v>
      </c>
      <c r="H312" s="266" t="s">
        <v>124</v>
      </c>
      <c r="I312" s="266" t="s">
        <v>125</v>
      </c>
      <c r="J312" s="265">
        <v>1</v>
      </c>
      <c r="K312" s="289">
        <v>45231</v>
      </c>
      <c r="L312" s="289">
        <v>45747</v>
      </c>
      <c r="M312" s="269">
        <f t="shared" si="14"/>
        <v>73.714285714285708</v>
      </c>
      <c r="N312" s="300">
        <v>1</v>
      </c>
      <c r="O312" s="291" t="s">
        <v>1649</v>
      </c>
      <c r="P312" s="277">
        <f t="shared" si="13"/>
        <v>1</v>
      </c>
      <c r="Q312" s="278" t="str" cm="1">
        <f t="array" aca="1" ref="Q312" ca="1">IF(ISNUMBER(P312),IF(P312=100%,"CUMPLIDA",IF(AND(ISNUMBER(L312),ISNUMBER(INDIRECT("FECHA_"&amp;$B312,1))), IF(L312&lt;=INDIRECT("FECHA_"&amp;$B312,1),"INCUMPLIDA","PROCESO"), "VERIFICAR FECHA")),"SIN VALOR AVANCE")</f>
        <v>CUMPLIDA</v>
      </c>
    </row>
    <row r="313" spans="1:17" ht="210.75">
      <c r="A313" s="271" t="s">
        <v>19</v>
      </c>
      <c r="B313" s="286" t="s">
        <v>16</v>
      </c>
      <c r="C313" s="546"/>
      <c r="D313" s="546"/>
      <c r="E313" s="543"/>
      <c r="F313" s="534"/>
      <c r="G313" s="274" t="s">
        <v>126</v>
      </c>
      <c r="H313" s="266" t="s">
        <v>126</v>
      </c>
      <c r="I313" s="266" t="s">
        <v>127</v>
      </c>
      <c r="J313" s="265">
        <v>1</v>
      </c>
      <c r="K313" s="289">
        <v>45231</v>
      </c>
      <c r="L313" s="289">
        <v>45808</v>
      </c>
      <c r="M313" s="269">
        <f t="shared" si="14"/>
        <v>82.428571428571431</v>
      </c>
      <c r="N313" s="300">
        <v>1</v>
      </c>
      <c r="O313" s="291" t="s">
        <v>1660</v>
      </c>
      <c r="P313" s="277">
        <f t="shared" si="13"/>
        <v>1</v>
      </c>
      <c r="Q313" s="278" t="str" cm="1">
        <f t="array" aca="1" ref="Q313" ca="1">IF(ISNUMBER(P313),IF(P313=100%,"CUMPLIDA",IF(AND(ISNUMBER(L313),ISNUMBER(INDIRECT("FECHA_"&amp;$B313,1))), IF(L313&lt;=INDIRECT("FECHA_"&amp;$B313,1),"INCUMPLIDA","PROCESO"), "VERIFICAR FECHA")),"SIN VALOR AVANCE")</f>
        <v>CUMPLIDA</v>
      </c>
    </row>
    <row r="314" spans="1:17" ht="75.75">
      <c r="A314" s="271" t="s">
        <v>19</v>
      </c>
      <c r="B314" s="286" t="s">
        <v>16</v>
      </c>
      <c r="C314" s="546"/>
      <c r="D314" s="546"/>
      <c r="E314" s="543"/>
      <c r="F314" s="534"/>
      <c r="G314" s="274" t="s">
        <v>128</v>
      </c>
      <c r="H314" s="266" t="s">
        <v>129</v>
      </c>
      <c r="I314" s="266" t="s">
        <v>130</v>
      </c>
      <c r="J314" s="265">
        <v>8</v>
      </c>
      <c r="K314" s="289">
        <v>45809</v>
      </c>
      <c r="L314" s="289">
        <v>46568</v>
      </c>
      <c r="M314" s="269">
        <f t="shared" si="14"/>
        <v>108.42857142857143</v>
      </c>
      <c r="N314" s="300">
        <v>0</v>
      </c>
      <c r="O314" s="291" t="s">
        <v>1649</v>
      </c>
      <c r="P314" s="277">
        <f t="shared" si="13"/>
        <v>0</v>
      </c>
      <c r="Q314" s="278" t="str" cm="1">
        <f t="array" aca="1" ref="Q314" ca="1">IF(ISNUMBER(P314),IF(P314=100%,"CUMPLIDA",IF(AND(ISNUMBER(L314),ISNUMBER(INDIRECT("FECHA_"&amp;$B314,1))), IF(L314&lt;=INDIRECT("FECHA_"&amp;$B314,1),"INCUMPLIDA","PROCESO"), "VERIFICAR FECHA")),"SIN VALOR AVANCE")</f>
        <v>PROCESO</v>
      </c>
    </row>
    <row r="315" spans="1:17" ht="165.75">
      <c r="A315" s="271" t="s">
        <v>19</v>
      </c>
      <c r="B315" s="286" t="s">
        <v>16</v>
      </c>
      <c r="C315" s="546"/>
      <c r="D315" s="546"/>
      <c r="E315" s="543"/>
      <c r="F315" s="534"/>
      <c r="G315" s="274" t="s">
        <v>131</v>
      </c>
      <c r="H315" s="266" t="s">
        <v>132</v>
      </c>
      <c r="I315" s="266" t="s">
        <v>133</v>
      </c>
      <c r="J315" s="265">
        <v>1</v>
      </c>
      <c r="K315" s="289">
        <v>45809</v>
      </c>
      <c r="L315" s="289">
        <v>46568</v>
      </c>
      <c r="M315" s="269">
        <f t="shared" si="14"/>
        <v>108.42857142857143</v>
      </c>
      <c r="N315" s="300">
        <v>0</v>
      </c>
      <c r="O315" s="291" t="s">
        <v>1661</v>
      </c>
      <c r="P315" s="277">
        <f t="shared" si="13"/>
        <v>0</v>
      </c>
      <c r="Q315" s="278" t="str" cm="1">
        <f t="array" aca="1" ref="Q315" ca="1">IF(ISNUMBER(P315),IF(P315=100%,"CUMPLIDA",IF(AND(ISNUMBER(L315),ISNUMBER(INDIRECT("FECHA_"&amp;$B315,1))), IF(L315&lt;=INDIRECT("FECHA_"&amp;$B315,1),"INCUMPLIDA","PROCESO"), "VERIFICAR FECHA")),"SIN VALOR AVANCE")</f>
        <v>PROCESO</v>
      </c>
    </row>
    <row r="316" spans="1:17" ht="210.75">
      <c r="A316" s="271" t="s">
        <v>19</v>
      </c>
      <c r="B316" s="286" t="s">
        <v>16</v>
      </c>
      <c r="C316" s="546"/>
      <c r="D316" s="546"/>
      <c r="E316" s="543"/>
      <c r="F316" s="534"/>
      <c r="G316" s="274" t="s">
        <v>134</v>
      </c>
      <c r="H316" s="266" t="s">
        <v>135</v>
      </c>
      <c r="I316" s="266" t="s">
        <v>136</v>
      </c>
      <c r="J316" s="265">
        <v>2</v>
      </c>
      <c r="K316" s="289">
        <v>45809</v>
      </c>
      <c r="L316" s="289">
        <v>46568</v>
      </c>
      <c r="M316" s="269">
        <f t="shared" si="14"/>
        <v>108.42857142857143</v>
      </c>
      <c r="N316" s="300">
        <v>0</v>
      </c>
      <c r="O316" s="291" t="s">
        <v>1660</v>
      </c>
      <c r="P316" s="277">
        <f t="shared" si="13"/>
        <v>0</v>
      </c>
      <c r="Q316" s="278" t="str" cm="1">
        <f t="array" aca="1" ref="Q316" ca="1">IF(ISNUMBER(P316),IF(P316=100%,"CUMPLIDA",IF(AND(ISNUMBER(L316),ISNUMBER(INDIRECT("FECHA_"&amp;$B316,1))), IF(L316&lt;=INDIRECT("FECHA_"&amp;$B316,1),"INCUMPLIDA","PROCESO"), "VERIFICAR FECHA")),"SIN VALOR AVANCE")</f>
        <v>PROCESO</v>
      </c>
    </row>
    <row r="317" spans="1:17" ht="225.75" customHeight="1">
      <c r="A317" s="271" t="s">
        <v>19</v>
      </c>
      <c r="B317" s="286" t="s">
        <v>16</v>
      </c>
      <c r="C317" s="546" t="s">
        <v>1662</v>
      </c>
      <c r="D317" s="546" t="s">
        <v>1706</v>
      </c>
      <c r="E317" s="543" t="s">
        <v>1707</v>
      </c>
      <c r="F317" s="534" t="s">
        <v>1708</v>
      </c>
      <c r="G317" s="273" t="s">
        <v>1709</v>
      </c>
      <c r="H317" s="317" t="s">
        <v>1709</v>
      </c>
      <c r="I317" s="317" t="s">
        <v>1710</v>
      </c>
      <c r="J317" s="304">
        <v>1</v>
      </c>
      <c r="K317" s="276">
        <v>45139</v>
      </c>
      <c r="L317" s="276">
        <v>46081</v>
      </c>
      <c r="M317" s="269">
        <f t="shared" si="14"/>
        <v>134.57142857142858</v>
      </c>
      <c r="N317" s="306">
        <v>0.4</v>
      </c>
      <c r="O317" s="291" t="s">
        <v>1711</v>
      </c>
      <c r="P317" s="304">
        <f t="shared" si="13"/>
        <v>0.4</v>
      </c>
      <c r="Q317" s="278" t="str" cm="1">
        <f t="array" aca="1" ref="Q317" ca="1">IF(ISNUMBER(P317),IF(P317=100%,"CUMPLIDA",IF(AND(ISNUMBER(L317),ISNUMBER(INDIRECT("FECHA_"&amp;$B317,1))), IF(L317&lt;=INDIRECT("FECHA_"&amp;$B317,1),"INCUMPLIDA","PROCESO"), "VERIFICAR FECHA")),"SIN VALOR AVANCE")</f>
        <v>PROCESO</v>
      </c>
    </row>
    <row r="318" spans="1:17" ht="135.75">
      <c r="A318" s="271" t="s">
        <v>19</v>
      </c>
      <c r="B318" s="286" t="s">
        <v>16</v>
      </c>
      <c r="C318" s="546"/>
      <c r="D318" s="546"/>
      <c r="E318" s="543"/>
      <c r="F318" s="534"/>
      <c r="G318" s="273" t="s">
        <v>1712</v>
      </c>
      <c r="H318" s="317" t="s">
        <v>1712</v>
      </c>
      <c r="I318" s="317" t="s">
        <v>1713</v>
      </c>
      <c r="J318" s="304">
        <v>1</v>
      </c>
      <c r="K318" s="276">
        <v>45139</v>
      </c>
      <c r="L318" s="276">
        <v>45230</v>
      </c>
      <c r="M318" s="269">
        <f t="shared" si="14"/>
        <v>13</v>
      </c>
      <c r="N318" s="306">
        <v>1</v>
      </c>
      <c r="O318" s="317" t="s">
        <v>1694</v>
      </c>
      <c r="P318" s="304">
        <f t="shared" si="13"/>
        <v>1</v>
      </c>
      <c r="Q318" s="278" t="str" cm="1">
        <f t="array" aca="1" ref="Q318" ca="1">IF(ISNUMBER(P318),IF(P318=100%,"CUMPLIDA",IF(AND(ISNUMBER(L318),ISNUMBER(INDIRECT("FECHA_"&amp;$B318,1))), IF(L318&lt;=INDIRECT("FECHA_"&amp;$B318,1),"INCUMPLIDA","PROCESO"), "VERIFICAR FECHA")),"SIN VALOR AVANCE")</f>
        <v>CUMPLIDA</v>
      </c>
    </row>
    <row r="319" spans="1:17" ht="409.5">
      <c r="A319" s="271" t="s">
        <v>19</v>
      </c>
      <c r="B319" s="286" t="s">
        <v>16</v>
      </c>
      <c r="C319" s="546"/>
      <c r="D319" s="546"/>
      <c r="E319" s="543"/>
      <c r="F319" s="534"/>
      <c r="G319" s="273" t="s">
        <v>1714</v>
      </c>
      <c r="H319" s="317" t="s">
        <v>1715</v>
      </c>
      <c r="I319" s="266" t="s">
        <v>1716</v>
      </c>
      <c r="J319" s="304">
        <v>1</v>
      </c>
      <c r="K319" s="276">
        <v>45664</v>
      </c>
      <c r="L319" s="276">
        <v>46081</v>
      </c>
      <c r="M319" s="269">
        <f t="shared" si="14"/>
        <v>59.571428571428569</v>
      </c>
      <c r="N319" s="306">
        <v>0</v>
      </c>
      <c r="O319" s="317" t="s">
        <v>1717</v>
      </c>
      <c r="P319" s="304">
        <f t="shared" si="13"/>
        <v>0</v>
      </c>
      <c r="Q319" s="278" t="str" cm="1">
        <f t="array" aca="1" ref="Q319" ca="1">IF(ISNUMBER(P319),IF(P319=100%,"CUMPLIDA",IF(AND(ISNUMBER(L319),ISNUMBER(INDIRECT("FECHA_"&amp;$B319,1))), IF(L319&lt;=INDIRECT("FECHA_"&amp;$B319,1),"INCUMPLIDA","PROCESO"), "VERIFICAR FECHA")),"SIN VALOR AVANCE")</f>
        <v>PROCESO</v>
      </c>
    </row>
    <row r="320" spans="1:17" ht="270.75">
      <c r="A320" s="271" t="s">
        <v>19</v>
      </c>
      <c r="B320" s="286" t="s">
        <v>16</v>
      </c>
      <c r="C320" s="546"/>
      <c r="D320" s="546"/>
      <c r="E320" s="543"/>
      <c r="F320" s="534"/>
      <c r="G320" s="273" t="s">
        <v>445</v>
      </c>
      <c r="H320" s="317" t="s">
        <v>445</v>
      </c>
      <c r="I320" s="317" t="s">
        <v>449</v>
      </c>
      <c r="J320" s="304">
        <v>1</v>
      </c>
      <c r="K320" s="276">
        <v>45139</v>
      </c>
      <c r="L320" s="276">
        <v>46081</v>
      </c>
      <c r="M320" s="269">
        <f t="shared" si="14"/>
        <v>134.57142857142858</v>
      </c>
      <c r="N320" s="306">
        <v>0.6</v>
      </c>
      <c r="O320" s="317" t="s">
        <v>1718</v>
      </c>
      <c r="P320" s="304">
        <f t="shared" si="13"/>
        <v>0.6</v>
      </c>
      <c r="Q320" s="278" t="str" cm="1">
        <f t="array" aca="1" ref="Q320" ca="1">IF(ISNUMBER(P320),IF(P320=100%,"CUMPLIDA",IF(AND(ISNUMBER(L320),ISNUMBER(INDIRECT("FECHA_"&amp;$B320,1))), IF(L320&lt;=INDIRECT("FECHA_"&amp;$B320,1),"INCUMPLIDA","PROCESO"), "VERIFICAR FECHA")),"SIN VALOR AVANCE")</f>
        <v>PROCESO</v>
      </c>
    </row>
    <row r="321" spans="1:17" ht="270.75" customHeight="1">
      <c r="A321" s="271" t="s">
        <v>19</v>
      </c>
      <c r="B321" s="286" t="s">
        <v>16</v>
      </c>
      <c r="C321" s="546" t="s">
        <v>1662</v>
      </c>
      <c r="D321" s="546" t="s">
        <v>1719</v>
      </c>
      <c r="E321" s="543" t="s">
        <v>1720</v>
      </c>
      <c r="F321" s="534" t="s">
        <v>1721</v>
      </c>
      <c r="G321" s="273" t="s">
        <v>553</v>
      </c>
      <c r="H321" s="317" t="s">
        <v>553</v>
      </c>
      <c r="I321" s="317" t="s">
        <v>447</v>
      </c>
      <c r="J321" s="270">
        <v>1</v>
      </c>
      <c r="K321" s="276">
        <v>45306</v>
      </c>
      <c r="L321" s="276">
        <v>45504</v>
      </c>
      <c r="M321" s="269">
        <f t="shared" si="14"/>
        <v>28.285714285714285</v>
      </c>
      <c r="N321" s="300">
        <v>1</v>
      </c>
      <c r="O321" s="317" t="s">
        <v>1701</v>
      </c>
      <c r="P321" s="304">
        <f t="shared" si="13"/>
        <v>1</v>
      </c>
      <c r="Q321" s="278" t="str" cm="1">
        <f t="array" aca="1" ref="Q321" ca="1">IF(ISNUMBER(P321),IF(P321=100%,"CUMPLIDA",IF(AND(ISNUMBER(L321),ISNUMBER(INDIRECT("FECHA_"&amp;$B321,1))), IF(L321&lt;=INDIRECT("FECHA_"&amp;$B321,1),"INCUMPLIDA","PROCESO"), "VERIFICAR FECHA")),"SIN VALOR AVANCE")</f>
        <v>CUMPLIDA</v>
      </c>
    </row>
    <row r="322" spans="1:17" ht="195.75">
      <c r="A322" s="271" t="s">
        <v>19</v>
      </c>
      <c r="B322" s="286" t="s">
        <v>16</v>
      </c>
      <c r="C322" s="546"/>
      <c r="D322" s="546"/>
      <c r="E322" s="543"/>
      <c r="F322" s="534"/>
      <c r="G322" s="273" t="s">
        <v>1678</v>
      </c>
      <c r="H322" s="317" t="s">
        <v>1678</v>
      </c>
      <c r="I322" s="317" t="s">
        <v>555</v>
      </c>
      <c r="J322" s="270">
        <v>1</v>
      </c>
      <c r="K322" s="276">
        <v>45505</v>
      </c>
      <c r="L322" s="276">
        <v>45596</v>
      </c>
      <c r="M322" s="269">
        <f t="shared" si="14"/>
        <v>13</v>
      </c>
      <c r="N322" s="300">
        <v>1</v>
      </c>
      <c r="O322" s="317" t="s">
        <v>1722</v>
      </c>
      <c r="P322" s="304">
        <f t="shared" si="13"/>
        <v>1</v>
      </c>
      <c r="Q322" s="278" t="str" cm="1">
        <f t="array" aca="1" ref="Q322" ca="1">IF(ISNUMBER(P322),IF(P322=100%,"CUMPLIDA",IF(AND(ISNUMBER(L322),ISNUMBER(INDIRECT("FECHA_"&amp;$B322,1))), IF(L322&lt;=INDIRECT("FECHA_"&amp;$B322,1),"INCUMPLIDA","PROCESO"), "VERIFICAR FECHA")),"SIN VALOR AVANCE")</f>
        <v>CUMPLIDA</v>
      </c>
    </row>
    <row r="323" spans="1:17" ht="195.75">
      <c r="A323" s="271" t="s">
        <v>19</v>
      </c>
      <c r="B323" s="286" t="s">
        <v>16</v>
      </c>
      <c r="C323" s="546"/>
      <c r="D323" s="546"/>
      <c r="E323" s="543"/>
      <c r="F323" s="534"/>
      <c r="G323" s="273" t="s">
        <v>556</v>
      </c>
      <c r="H323" s="317" t="s">
        <v>556</v>
      </c>
      <c r="I323" s="317" t="s">
        <v>557</v>
      </c>
      <c r="J323" s="270">
        <v>1</v>
      </c>
      <c r="K323" s="276">
        <v>45597</v>
      </c>
      <c r="L323" s="276">
        <v>45869</v>
      </c>
      <c r="M323" s="269">
        <f t="shared" si="14"/>
        <v>38.857142857142854</v>
      </c>
      <c r="N323" s="300">
        <v>0</v>
      </c>
      <c r="O323" s="317" t="s">
        <v>1680</v>
      </c>
      <c r="P323" s="304">
        <f t="shared" si="13"/>
        <v>0</v>
      </c>
      <c r="Q323" s="278" t="str" cm="1">
        <f t="array" aca="1" ref="Q323" ca="1">IF(ISNUMBER(P323),IF(P323=100%,"CUMPLIDA",IF(AND(ISNUMBER(L323),ISNUMBER(INDIRECT("FECHA_"&amp;$B323,1))), IF(L323&lt;=INDIRECT("FECHA_"&amp;$B323,1),"INCUMPLIDA","PROCESO"), "VERIFICAR FECHA")),"SIN VALOR AVANCE")</f>
        <v>PROCESO</v>
      </c>
    </row>
    <row r="324" spans="1:17" ht="195.75">
      <c r="A324" s="271" t="s">
        <v>19</v>
      </c>
      <c r="B324" s="286" t="s">
        <v>16</v>
      </c>
      <c r="C324" s="546"/>
      <c r="D324" s="546"/>
      <c r="E324" s="543"/>
      <c r="F324" s="534"/>
      <c r="G324" s="273" t="s">
        <v>558</v>
      </c>
      <c r="H324" s="317" t="s">
        <v>558</v>
      </c>
      <c r="I324" s="317" t="s">
        <v>559</v>
      </c>
      <c r="J324" s="304">
        <v>1</v>
      </c>
      <c r="K324" s="276">
        <v>45870</v>
      </c>
      <c r="L324" s="276">
        <v>46112</v>
      </c>
      <c r="M324" s="269">
        <f t="shared" si="14"/>
        <v>34.571428571428569</v>
      </c>
      <c r="N324" s="306">
        <v>0</v>
      </c>
      <c r="O324" s="317" t="s">
        <v>1723</v>
      </c>
      <c r="P324" s="304">
        <f t="shared" si="13"/>
        <v>0</v>
      </c>
      <c r="Q324" s="278" t="str" cm="1">
        <f t="array" aca="1" ref="Q324" ca="1">IF(ISNUMBER(P324),IF(P324=100%,"CUMPLIDA",IF(AND(ISNUMBER(L324),ISNUMBER(INDIRECT("FECHA_"&amp;$B324,1))), IF(L324&lt;=INDIRECT("FECHA_"&amp;$B324,1),"INCUMPLIDA","PROCESO"), "VERIFICAR FECHA")),"SIN VALOR AVANCE")</f>
        <v>PROCESO</v>
      </c>
    </row>
    <row r="325" spans="1:17" ht="270.75">
      <c r="A325" s="271" t="s">
        <v>19</v>
      </c>
      <c r="B325" s="286" t="s">
        <v>16</v>
      </c>
      <c r="C325" s="546"/>
      <c r="D325" s="546"/>
      <c r="E325" s="543"/>
      <c r="F325" s="534"/>
      <c r="G325" s="534" t="s">
        <v>287</v>
      </c>
      <c r="H325" s="285" t="s">
        <v>227</v>
      </c>
      <c r="I325" s="266" t="s">
        <v>228</v>
      </c>
      <c r="J325" s="270">
        <v>1</v>
      </c>
      <c r="K325" s="276">
        <v>45231</v>
      </c>
      <c r="L325" s="276">
        <v>45504</v>
      </c>
      <c r="M325" s="269">
        <f t="shared" si="14"/>
        <v>39</v>
      </c>
      <c r="N325" s="300">
        <v>1</v>
      </c>
      <c r="O325" s="291" t="s">
        <v>1682</v>
      </c>
      <c r="P325" s="277">
        <f t="shared" si="13"/>
        <v>1</v>
      </c>
      <c r="Q325" s="278" t="str" cm="1">
        <f t="array" aca="1" ref="Q325" ca="1">IF(ISNUMBER(P325),IF(P325=100%,"CUMPLIDA",IF(AND(ISNUMBER(L325),ISNUMBER(INDIRECT("FECHA_"&amp;$B325,1))), IF(L325&lt;=INDIRECT("FECHA_"&amp;$B325,1),"INCUMPLIDA","PROCESO"), "VERIFICAR FECHA")),"SIN VALOR AVANCE")</f>
        <v>CUMPLIDA</v>
      </c>
    </row>
    <row r="326" spans="1:17" ht="210.75">
      <c r="A326" s="271" t="s">
        <v>19</v>
      </c>
      <c r="B326" s="286" t="s">
        <v>16</v>
      </c>
      <c r="C326" s="546"/>
      <c r="D326" s="546"/>
      <c r="E326" s="543"/>
      <c r="F326" s="534"/>
      <c r="G326" s="534"/>
      <c r="H326" s="285" t="s">
        <v>230</v>
      </c>
      <c r="I326" s="266" t="s">
        <v>231</v>
      </c>
      <c r="J326" s="270">
        <v>1</v>
      </c>
      <c r="K326" s="276">
        <v>45231</v>
      </c>
      <c r="L326" s="276">
        <v>45504</v>
      </c>
      <c r="M326" s="269">
        <f t="shared" si="14"/>
        <v>39</v>
      </c>
      <c r="N326" s="300">
        <v>1</v>
      </c>
      <c r="O326" s="291" t="s">
        <v>1660</v>
      </c>
      <c r="P326" s="277">
        <f t="shared" si="13"/>
        <v>1</v>
      </c>
      <c r="Q326" s="278" t="str" cm="1">
        <f t="array" aca="1" ref="Q326" ca="1">IF(ISNUMBER(P326),IF(P326=100%,"CUMPLIDA",IF(AND(ISNUMBER(L326),ISNUMBER(INDIRECT("FECHA_"&amp;$B326,1))), IF(L326&lt;=INDIRECT("FECHA_"&amp;$B326,1),"INCUMPLIDA","PROCESO"), "VERIFICAR FECHA")),"SIN VALOR AVANCE")</f>
        <v>CUMPLIDA</v>
      </c>
    </row>
    <row r="327" spans="1:17" ht="165.75">
      <c r="A327" s="271" t="s">
        <v>19</v>
      </c>
      <c r="B327" s="286" t="s">
        <v>16</v>
      </c>
      <c r="C327" s="546"/>
      <c r="D327" s="546"/>
      <c r="E327" s="543"/>
      <c r="F327" s="534"/>
      <c r="G327" s="274" t="s">
        <v>117</v>
      </c>
      <c r="H327" s="266" t="s">
        <v>118</v>
      </c>
      <c r="I327" s="266" t="s">
        <v>119</v>
      </c>
      <c r="J327" s="265">
        <v>1</v>
      </c>
      <c r="K327" s="289">
        <v>45323</v>
      </c>
      <c r="L327" s="289">
        <v>45747</v>
      </c>
      <c r="M327" s="269">
        <f t="shared" si="14"/>
        <v>60.571428571428569</v>
      </c>
      <c r="N327" s="300">
        <v>1</v>
      </c>
      <c r="O327" s="291" t="s">
        <v>1661</v>
      </c>
      <c r="P327" s="277">
        <f t="shared" si="13"/>
        <v>1</v>
      </c>
      <c r="Q327" s="278" t="str" cm="1">
        <f t="array" aca="1" ref="Q327" ca="1">IF(ISNUMBER(P327),IF(P327=100%,"CUMPLIDA",IF(AND(ISNUMBER(L327),ISNUMBER(INDIRECT("FECHA_"&amp;$B327,1))), IF(L327&lt;=INDIRECT("FECHA_"&amp;$B327,1),"INCUMPLIDA","PROCESO"), "VERIFICAR FECHA")),"SIN VALOR AVANCE")</f>
        <v>CUMPLIDA</v>
      </c>
    </row>
    <row r="328" spans="1:17" ht="75.75">
      <c r="A328" s="271" t="s">
        <v>19</v>
      </c>
      <c r="B328" s="286" t="s">
        <v>16</v>
      </c>
      <c r="C328" s="546"/>
      <c r="D328" s="546"/>
      <c r="E328" s="543"/>
      <c r="F328" s="534"/>
      <c r="G328" s="274" t="s">
        <v>120</v>
      </c>
      <c r="H328" s="266" t="s">
        <v>120</v>
      </c>
      <c r="I328" s="266" t="s">
        <v>121</v>
      </c>
      <c r="J328" s="265">
        <v>1</v>
      </c>
      <c r="K328" s="289">
        <v>45323</v>
      </c>
      <c r="L328" s="289">
        <v>45747</v>
      </c>
      <c r="M328" s="269">
        <f t="shared" si="14"/>
        <v>60.571428571428569</v>
      </c>
      <c r="N328" s="300">
        <v>1</v>
      </c>
      <c r="O328" s="291" t="s">
        <v>1649</v>
      </c>
      <c r="P328" s="277">
        <f t="shared" si="13"/>
        <v>1</v>
      </c>
      <c r="Q328" s="278" t="str" cm="1">
        <f t="array" aca="1" ref="Q328" ca="1">IF(ISNUMBER(P328),IF(P328=100%,"CUMPLIDA",IF(AND(ISNUMBER(L328),ISNUMBER(INDIRECT("FECHA_"&amp;$B328,1))), IF(L328&lt;=INDIRECT("FECHA_"&amp;$B328,1),"INCUMPLIDA","PROCESO"), "VERIFICAR FECHA")),"SIN VALOR AVANCE")</f>
        <v>CUMPLIDA</v>
      </c>
    </row>
    <row r="329" spans="1:17" ht="75.75">
      <c r="A329" s="271" t="s">
        <v>19</v>
      </c>
      <c r="B329" s="286" t="s">
        <v>16</v>
      </c>
      <c r="C329" s="546"/>
      <c r="D329" s="546"/>
      <c r="E329" s="543"/>
      <c r="F329" s="534"/>
      <c r="G329" s="274" t="s">
        <v>194</v>
      </c>
      <c r="H329" s="266" t="s">
        <v>195</v>
      </c>
      <c r="I329" s="266" t="s">
        <v>196</v>
      </c>
      <c r="J329" s="265">
        <v>1</v>
      </c>
      <c r="K329" s="289">
        <v>45231</v>
      </c>
      <c r="L329" s="289">
        <v>45747</v>
      </c>
      <c r="M329" s="269">
        <f t="shared" si="14"/>
        <v>73.714285714285708</v>
      </c>
      <c r="N329" s="300">
        <v>1</v>
      </c>
      <c r="O329" s="291" t="s">
        <v>1649</v>
      </c>
      <c r="P329" s="277">
        <f t="shared" si="13"/>
        <v>1</v>
      </c>
      <c r="Q329" s="278" t="str" cm="1">
        <f t="array" aca="1" ref="Q329" ca="1">IF(ISNUMBER(P329),IF(P329=100%,"CUMPLIDA",IF(AND(ISNUMBER(L329),ISNUMBER(INDIRECT("FECHA_"&amp;$B329,1))), IF(L329&lt;=INDIRECT("FECHA_"&amp;$B329,1),"INCUMPLIDA","PROCESO"), "VERIFICAR FECHA")),"SIN VALOR AVANCE")</f>
        <v>CUMPLIDA</v>
      </c>
    </row>
    <row r="330" spans="1:17" ht="165.75">
      <c r="A330" s="271" t="s">
        <v>19</v>
      </c>
      <c r="B330" s="286" t="s">
        <v>16</v>
      </c>
      <c r="C330" s="546"/>
      <c r="D330" s="546"/>
      <c r="E330" s="543"/>
      <c r="F330" s="534"/>
      <c r="G330" s="274" t="s">
        <v>122</v>
      </c>
      <c r="H330" s="266" t="s">
        <v>122</v>
      </c>
      <c r="I330" s="266" t="s">
        <v>123</v>
      </c>
      <c r="J330" s="265">
        <v>1</v>
      </c>
      <c r="K330" s="289">
        <v>45323</v>
      </c>
      <c r="L330" s="289">
        <v>45747</v>
      </c>
      <c r="M330" s="269">
        <f t="shared" si="14"/>
        <v>60.571428571428569</v>
      </c>
      <c r="N330" s="300">
        <v>1</v>
      </c>
      <c r="O330" s="291" t="s">
        <v>1661</v>
      </c>
      <c r="P330" s="277">
        <f t="shared" si="13"/>
        <v>1</v>
      </c>
      <c r="Q330" s="278" t="str" cm="1">
        <f t="array" aca="1" ref="Q330" ca="1">IF(ISNUMBER(P330),IF(P330=100%,"CUMPLIDA",IF(AND(ISNUMBER(L330),ISNUMBER(INDIRECT("FECHA_"&amp;$B330,1))), IF(L330&lt;=INDIRECT("FECHA_"&amp;$B330,1),"INCUMPLIDA","PROCESO"), "VERIFICAR FECHA")),"SIN VALOR AVANCE")</f>
        <v>CUMPLIDA</v>
      </c>
    </row>
    <row r="331" spans="1:17" ht="75.75">
      <c r="A331" s="271" t="s">
        <v>19</v>
      </c>
      <c r="B331" s="286" t="s">
        <v>16</v>
      </c>
      <c r="C331" s="546"/>
      <c r="D331" s="546"/>
      <c r="E331" s="543"/>
      <c r="F331" s="534"/>
      <c r="G331" s="274" t="s">
        <v>124</v>
      </c>
      <c r="H331" s="266" t="s">
        <v>124</v>
      </c>
      <c r="I331" s="266" t="s">
        <v>125</v>
      </c>
      <c r="J331" s="265">
        <v>1</v>
      </c>
      <c r="K331" s="289">
        <v>45231</v>
      </c>
      <c r="L331" s="289">
        <v>45747</v>
      </c>
      <c r="M331" s="269">
        <f t="shared" si="14"/>
        <v>73.714285714285708</v>
      </c>
      <c r="N331" s="300">
        <v>1</v>
      </c>
      <c r="O331" s="291" t="s">
        <v>1649</v>
      </c>
      <c r="P331" s="277">
        <f t="shared" ref="P331:P394" si="15">N331/J331</f>
        <v>1</v>
      </c>
      <c r="Q331" s="278" t="str" cm="1">
        <f t="array" aca="1" ref="Q331" ca="1">IF(ISNUMBER(P331),IF(P331=100%,"CUMPLIDA",IF(AND(ISNUMBER(L331),ISNUMBER(INDIRECT("FECHA_"&amp;$B331,1))), IF(L331&lt;=INDIRECT("FECHA_"&amp;$B331,1),"INCUMPLIDA","PROCESO"), "VERIFICAR FECHA")),"SIN VALOR AVANCE")</f>
        <v>CUMPLIDA</v>
      </c>
    </row>
    <row r="332" spans="1:17" ht="210.75">
      <c r="A332" s="271" t="s">
        <v>19</v>
      </c>
      <c r="B332" s="286" t="s">
        <v>16</v>
      </c>
      <c r="C332" s="546"/>
      <c r="D332" s="546"/>
      <c r="E332" s="543"/>
      <c r="F332" s="534"/>
      <c r="G332" s="274" t="s">
        <v>126</v>
      </c>
      <c r="H332" s="266" t="s">
        <v>126</v>
      </c>
      <c r="I332" s="266" t="s">
        <v>233</v>
      </c>
      <c r="J332" s="265">
        <v>1</v>
      </c>
      <c r="K332" s="289">
        <v>45231</v>
      </c>
      <c r="L332" s="289">
        <v>45808</v>
      </c>
      <c r="M332" s="269">
        <f t="shared" si="14"/>
        <v>82.428571428571431</v>
      </c>
      <c r="N332" s="300">
        <v>1</v>
      </c>
      <c r="O332" s="291" t="s">
        <v>1660</v>
      </c>
      <c r="P332" s="277">
        <f t="shared" si="15"/>
        <v>1</v>
      </c>
      <c r="Q332" s="278" t="str" cm="1">
        <f t="array" aca="1" ref="Q332" ca="1">IF(ISNUMBER(P332),IF(P332=100%,"CUMPLIDA",IF(AND(ISNUMBER(L332),ISNUMBER(INDIRECT("FECHA_"&amp;$B332,1))), IF(L332&lt;=INDIRECT("FECHA_"&amp;$B332,1),"INCUMPLIDA","PROCESO"), "VERIFICAR FECHA")),"SIN VALOR AVANCE")</f>
        <v>CUMPLIDA</v>
      </c>
    </row>
    <row r="333" spans="1:17" ht="75.75">
      <c r="A333" s="271" t="s">
        <v>19</v>
      </c>
      <c r="B333" s="286" t="s">
        <v>16</v>
      </c>
      <c r="C333" s="546"/>
      <c r="D333" s="546"/>
      <c r="E333" s="543"/>
      <c r="F333" s="534"/>
      <c r="G333" s="274" t="s">
        <v>128</v>
      </c>
      <c r="H333" s="266" t="s">
        <v>129</v>
      </c>
      <c r="I333" s="266" t="s">
        <v>130</v>
      </c>
      <c r="J333" s="265">
        <v>8</v>
      </c>
      <c r="K333" s="289">
        <v>45809</v>
      </c>
      <c r="L333" s="289">
        <v>46568</v>
      </c>
      <c r="M333" s="269">
        <f t="shared" si="14"/>
        <v>108.42857142857143</v>
      </c>
      <c r="N333" s="300">
        <v>0</v>
      </c>
      <c r="O333" s="291" t="s">
        <v>1649</v>
      </c>
      <c r="P333" s="277">
        <f t="shared" si="15"/>
        <v>0</v>
      </c>
      <c r="Q333" s="278" t="str" cm="1">
        <f t="array" aca="1" ref="Q333" ca="1">IF(ISNUMBER(P333),IF(P333=100%,"CUMPLIDA",IF(AND(ISNUMBER(L333),ISNUMBER(INDIRECT("FECHA_"&amp;$B333,1))), IF(L333&lt;=INDIRECT("FECHA_"&amp;$B333,1),"INCUMPLIDA","PROCESO"), "VERIFICAR FECHA")),"SIN VALOR AVANCE")</f>
        <v>PROCESO</v>
      </c>
    </row>
    <row r="334" spans="1:17" ht="150.75">
      <c r="A334" s="271" t="s">
        <v>19</v>
      </c>
      <c r="B334" s="286" t="s">
        <v>16</v>
      </c>
      <c r="C334" s="546"/>
      <c r="D334" s="546"/>
      <c r="E334" s="543"/>
      <c r="F334" s="534"/>
      <c r="G334" s="274" t="s">
        <v>131</v>
      </c>
      <c r="H334" s="266" t="s">
        <v>132</v>
      </c>
      <c r="I334" s="266" t="s">
        <v>133</v>
      </c>
      <c r="J334" s="265">
        <v>1</v>
      </c>
      <c r="K334" s="289">
        <v>45809</v>
      </c>
      <c r="L334" s="289">
        <v>46568</v>
      </c>
      <c r="M334" s="269">
        <f t="shared" si="14"/>
        <v>108.42857142857143</v>
      </c>
      <c r="N334" s="300">
        <v>0</v>
      </c>
      <c r="O334" s="291" t="s">
        <v>1724</v>
      </c>
      <c r="P334" s="277">
        <f t="shared" si="15"/>
        <v>0</v>
      </c>
      <c r="Q334" s="278" t="str" cm="1">
        <f t="array" aca="1" ref="Q334" ca="1">IF(ISNUMBER(P334),IF(P334=100%,"CUMPLIDA",IF(AND(ISNUMBER(L334),ISNUMBER(INDIRECT("FECHA_"&amp;$B334,1))), IF(L334&lt;=INDIRECT("FECHA_"&amp;$B334,1),"INCUMPLIDA","PROCESO"), "VERIFICAR FECHA")),"SIN VALOR AVANCE")</f>
        <v>PROCESO</v>
      </c>
    </row>
    <row r="335" spans="1:17" ht="210.75">
      <c r="A335" s="271" t="s">
        <v>19</v>
      </c>
      <c r="B335" s="286" t="s">
        <v>16</v>
      </c>
      <c r="C335" s="546"/>
      <c r="D335" s="546"/>
      <c r="E335" s="543"/>
      <c r="F335" s="534"/>
      <c r="G335" s="274" t="s">
        <v>134</v>
      </c>
      <c r="H335" s="266" t="s">
        <v>135</v>
      </c>
      <c r="I335" s="266" t="s">
        <v>136</v>
      </c>
      <c r="J335" s="265">
        <v>2</v>
      </c>
      <c r="K335" s="289">
        <v>45809</v>
      </c>
      <c r="L335" s="289">
        <v>46568</v>
      </c>
      <c r="M335" s="269">
        <f t="shared" si="14"/>
        <v>108.42857142857143</v>
      </c>
      <c r="N335" s="300">
        <v>0</v>
      </c>
      <c r="O335" s="291" t="s">
        <v>1660</v>
      </c>
      <c r="P335" s="277">
        <f t="shared" si="15"/>
        <v>0</v>
      </c>
      <c r="Q335" s="278" t="str" cm="1">
        <f t="array" aca="1" ref="Q335" ca="1">IF(ISNUMBER(P335),IF(P335=100%,"CUMPLIDA",IF(AND(ISNUMBER(L335),ISNUMBER(INDIRECT("FECHA_"&amp;$B335,1))), IF(L335&lt;=INDIRECT("FECHA_"&amp;$B335,1),"INCUMPLIDA","PROCESO"), "VERIFICAR FECHA")),"SIN VALOR AVANCE")</f>
        <v>PROCESO</v>
      </c>
    </row>
    <row r="336" spans="1:17" ht="270.75">
      <c r="A336" s="271" t="s">
        <v>19</v>
      </c>
      <c r="B336" s="286" t="s">
        <v>16</v>
      </c>
      <c r="C336" s="546"/>
      <c r="D336" s="546"/>
      <c r="E336" s="543"/>
      <c r="F336" s="534"/>
      <c r="G336" s="273" t="s">
        <v>1686</v>
      </c>
      <c r="H336" s="317" t="s">
        <v>1686</v>
      </c>
      <c r="I336" s="317" t="s">
        <v>1687</v>
      </c>
      <c r="J336" s="304">
        <v>1</v>
      </c>
      <c r="K336" s="276">
        <v>45139</v>
      </c>
      <c r="L336" s="276">
        <v>46081</v>
      </c>
      <c r="M336" s="269">
        <f t="shared" si="14"/>
        <v>134.57142857142858</v>
      </c>
      <c r="N336" s="306">
        <v>0.4</v>
      </c>
      <c r="O336" s="317" t="s">
        <v>1725</v>
      </c>
      <c r="P336" s="304">
        <f t="shared" si="15"/>
        <v>0.4</v>
      </c>
      <c r="Q336" s="278" t="str" cm="1">
        <f t="array" aca="1" ref="Q336" ca="1">IF(ISNUMBER(P336),IF(P336=100%,"CUMPLIDA",IF(AND(ISNUMBER(L336),ISNUMBER(INDIRECT("FECHA_"&amp;$B336,1))), IF(L336&lt;=INDIRECT("FECHA_"&amp;$B336,1),"INCUMPLIDA","PROCESO"), "VERIFICAR FECHA")),"SIN VALOR AVANCE")</f>
        <v>PROCESO</v>
      </c>
    </row>
    <row r="337" spans="1:17" ht="165" customHeight="1">
      <c r="A337" s="271" t="s">
        <v>19</v>
      </c>
      <c r="B337" s="286" t="s">
        <v>16</v>
      </c>
      <c r="C337" s="546" t="s">
        <v>1662</v>
      </c>
      <c r="D337" s="546" t="s">
        <v>1726</v>
      </c>
      <c r="E337" s="543" t="s">
        <v>1727</v>
      </c>
      <c r="F337" s="543" t="s">
        <v>1728</v>
      </c>
      <c r="G337" s="273" t="s">
        <v>1729</v>
      </c>
      <c r="H337" s="317" t="s">
        <v>1730</v>
      </c>
      <c r="I337" s="317" t="s">
        <v>1731</v>
      </c>
      <c r="J337" s="270">
        <v>1</v>
      </c>
      <c r="K337" s="276">
        <v>45444</v>
      </c>
      <c r="L337" s="276">
        <v>45504</v>
      </c>
      <c r="M337" s="269">
        <f t="shared" si="14"/>
        <v>8.5714285714285712</v>
      </c>
      <c r="N337" s="300">
        <v>1</v>
      </c>
      <c r="O337" s="317" t="s">
        <v>1732</v>
      </c>
      <c r="P337" s="304">
        <f t="shared" si="15"/>
        <v>1</v>
      </c>
      <c r="Q337" s="278" t="str" cm="1">
        <f t="array" aca="1" ref="Q337" ca="1">IF(ISNUMBER(P337),IF(P337=100%,"CUMPLIDA",IF(AND(ISNUMBER(L337),ISNUMBER(INDIRECT("FECHA_"&amp;$B337,1))), IF(L337&lt;=INDIRECT("FECHA_"&amp;$B337,1),"INCUMPLIDA","PROCESO"), "VERIFICAR FECHA")),"SIN VALOR AVANCE")</f>
        <v>CUMPLIDA</v>
      </c>
    </row>
    <row r="338" spans="1:17" ht="135">
      <c r="A338" s="271" t="s">
        <v>19</v>
      </c>
      <c r="B338" s="286" t="s">
        <v>16</v>
      </c>
      <c r="C338" s="546"/>
      <c r="D338" s="546"/>
      <c r="E338" s="543"/>
      <c r="F338" s="543"/>
      <c r="G338" s="273" t="s">
        <v>1733</v>
      </c>
      <c r="H338" s="317" t="s">
        <v>1733</v>
      </c>
      <c r="I338" s="317" t="s">
        <v>1734</v>
      </c>
      <c r="J338" s="270">
        <v>6</v>
      </c>
      <c r="K338" s="276">
        <v>45504</v>
      </c>
      <c r="L338" s="276">
        <v>45869</v>
      </c>
      <c r="M338" s="269">
        <f t="shared" si="14"/>
        <v>52.142857142857146</v>
      </c>
      <c r="N338" s="300">
        <v>5</v>
      </c>
      <c r="O338" s="317" t="s">
        <v>1735</v>
      </c>
      <c r="P338" s="304">
        <f t="shared" si="15"/>
        <v>0.83333333333333337</v>
      </c>
      <c r="Q338" s="278" t="str" cm="1">
        <f t="array" aca="1" ref="Q338" ca="1">IF(ISNUMBER(P338),IF(P338=100%,"CUMPLIDA",IF(AND(ISNUMBER(L338),ISNUMBER(INDIRECT("FECHA_"&amp;$B338,1))), IF(L338&lt;=INDIRECT("FECHA_"&amp;$B338,1),"INCUMPLIDA","PROCESO"), "VERIFICAR FECHA")),"SIN VALOR AVANCE")</f>
        <v>PROCESO</v>
      </c>
    </row>
    <row r="339" spans="1:17" ht="195.75">
      <c r="A339" s="271" t="s">
        <v>19</v>
      </c>
      <c r="B339" s="286" t="s">
        <v>16</v>
      </c>
      <c r="C339" s="546"/>
      <c r="D339" s="546"/>
      <c r="E339" s="543"/>
      <c r="F339" s="543"/>
      <c r="G339" s="273" t="s">
        <v>1736</v>
      </c>
      <c r="H339" s="317" t="s">
        <v>1737</v>
      </c>
      <c r="I339" s="317" t="s">
        <v>1738</v>
      </c>
      <c r="J339" s="270">
        <v>12</v>
      </c>
      <c r="K339" s="276">
        <v>45474</v>
      </c>
      <c r="L339" s="276">
        <v>45869</v>
      </c>
      <c r="M339" s="269">
        <f t="shared" si="14"/>
        <v>56.428571428571431</v>
      </c>
      <c r="N339" s="300">
        <v>11</v>
      </c>
      <c r="O339" s="317" t="s">
        <v>1739</v>
      </c>
      <c r="P339" s="304">
        <f t="shared" si="15"/>
        <v>0.91666666666666663</v>
      </c>
      <c r="Q339" s="278" t="str" cm="1">
        <f t="array" aca="1" ref="Q339" ca="1">IF(ISNUMBER(P339),IF(P339=100%,"CUMPLIDA",IF(AND(ISNUMBER(L339),ISNUMBER(INDIRECT("FECHA_"&amp;$B339,1))), IF(L339&lt;=INDIRECT("FECHA_"&amp;$B339,1),"INCUMPLIDA","PROCESO"), "VERIFICAR FECHA")),"SIN VALOR AVANCE")</f>
        <v>PROCESO</v>
      </c>
    </row>
    <row r="340" spans="1:17" ht="240">
      <c r="A340" s="271" t="s">
        <v>19</v>
      </c>
      <c r="B340" s="286" t="s">
        <v>16</v>
      </c>
      <c r="C340" s="546"/>
      <c r="D340" s="546"/>
      <c r="E340" s="543"/>
      <c r="F340" s="543"/>
      <c r="G340" s="273" t="s">
        <v>1740</v>
      </c>
      <c r="H340" s="317" t="s">
        <v>1740</v>
      </c>
      <c r="I340" s="317" t="s">
        <v>1741</v>
      </c>
      <c r="J340" s="270">
        <v>12</v>
      </c>
      <c r="K340" s="276">
        <v>45474</v>
      </c>
      <c r="L340" s="276">
        <v>45869</v>
      </c>
      <c r="M340" s="269">
        <f t="shared" si="14"/>
        <v>56.428571428571431</v>
      </c>
      <c r="N340" s="300">
        <v>10</v>
      </c>
      <c r="O340" s="317" t="s">
        <v>1742</v>
      </c>
      <c r="P340" s="304">
        <f t="shared" si="15"/>
        <v>0.83333333333333337</v>
      </c>
      <c r="Q340" s="278" t="str" cm="1">
        <f t="array" aca="1" ref="Q340" ca="1">IF(ISNUMBER(P340),IF(P340=100%,"CUMPLIDA",IF(AND(ISNUMBER(L340),ISNUMBER(INDIRECT("FECHA_"&amp;$B340,1))), IF(L340&lt;=INDIRECT("FECHA_"&amp;$B340,1),"INCUMPLIDA","PROCESO"), "VERIFICAR FECHA")),"SIN VALOR AVANCE")</f>
        <v>PROCESO</v>
      </c>
    </row>
    <row r="341" spans="1:17" ht="120.75" customHeight="1">
      <c r="A341" s="271" t="s">
        <v>19</v>
      </c>
      <c r="B341" s="286" t="s">
        <v>16</v>
      </c>
      <c r="C341" s="546" t="s">
        <v>1743</v>
      </c>
      <c r="D341" s="546" t="s">
        <v>1744</v>
      </c>
      <c r="E341" s="543" t="s">
        <v>1745</v>
      </c>
      <c r="F341" s="543" t="s">
        <v>1746</v>
      </c>
      <c r="G341" s="301" t="s">
        <v>1747</v>
      </c>
      <c r="H341" s="287" t="s">
        <v>1748</v>
      </c>
      <c r="I341" s="287" t="s">
        <v>1749</v>
      </c>
      <c r="J341" s="270">
        <v>1</v>
      </c>
      <c r="K341" s="276">
        <v>45518</v>
      </c>
      <c r="L341" s="276">
        <v>45565</v>
      </c>
      <c r="M341" s="269">
        <f t="shared" si="14"/>
        <v>6.7142857142857144</v>
      </c>
      <c r="N341" s="300">
        <v>1</v>
      </c>
      <c r="O341" s="316" t="s">
        <v>1750</v>
      </c>
      <c r="P341" s="304">
        <f t="shared" si="15"/>
        <v>1</v>
      </c>
      <c r="Q341" s="278" t="str" cm="1">
        <f t="array" aca="1" ref="Q341" ca="1">IF(ISNUMBER(P341),IF(P341=100%,"CUMPLIDA",IF(AND(ISNUMBER(L341),ISNUMBER(INDIRECT("FECHA_"&amp;$B341,1))), IF(L341&lt;=INDIRECT("FECHA_"&amp;$B341,1),"INCUMPLIDA","PROCESO"), "VERIFICAR FECHA")),"SIN VALOR AVANCE")</f>
        <v>CUMPLIDA</v>
      </c>
    </row>
    <row r="342" spans="1:17" ht="195">
      <c r="A342" s="271" t="s">
        <v>19</v>
      </c>
      <c r="B342" s="286" t="s">
        <v>16</v>
      </c>
      <c r="C342" s="546"/>
      <c r="D342" s="546"/>
      <c r="E342" s="543"/>
      <c r="F342" s="543"/>
      <c r="G342" s="280" t="s">
        <v>1751</v>
      </c>
      <c r="H342" s="281" t="s">
        <v>1752</v>
      </c>
      <c r="I342" s="281" t="s">
        <v>1753</v>
      </c>
      <c r="J342" s="270">
        <v>1</v>
      </c>
      <c r="K342" s="276">
        <v>45519</v>
      </c>
      <c r="L342" s="276">
        <v>46021</v>
      </c>
      <c r="M342" s="269">
        <f t="shared" si="14"/>
        <v>71.714285714285708</v>
      </c>
      <c r="N342" s="300">
        <v>0.5</v>
      </c>
      <c r="O342" s="316" t="s">
        <v>1750</v>
      </c>
      <c r="P342" s="304">
        <f t="shared" si="15"/>
        <v>0.5</v>
      </c>
      <c r="Q342" s="278" t="str" cm="1">
        <f t="array" aca="1" ref="Q342" ca="1">IF(ISNUMBER(P342),IF(P342=100%,"CUMPLIDA",IF(AND(ISNUMBER(L342),ISNUMBER(INDIRECT("FECHA_"&amp;$B342,1))), IF(L342&lt;=INDIRECT("FECHA_"&amp;$B342,1),"INCUMPLIDA","PROCESO"), "VERIFICAR FECHA")),"SIN VALOR AVANCE")</f>
        <v>PROCESO</v>
      </c>
    </row>
    <row r="343" spans="1:17" ht="120.75">
      <c r="A343" s="271" t="s">
        <v>19</v>
      </c>
      <c r="B343" s="286" t="s">
        <v>16</v>
      </c>
      <c r="C343" s="546"/>
      <c r="D343" s="546"/>
      <c r="E343" s="543"/>
      <c r="F343" s="543"/>
      <c r="G343" s="301" t="s">
        <v>1754</v>
      </c>
      <c r="H343" s="287" t="s">
        <v>1755</v>
      </c>
      <c r="I343" s="287" t="s">
        <v>1749</v>
      </c>
      <c r="J343" s="270">
        <v>1</v>
      </c>
      <c r="K343" s="276">
        <v>45518</v>
      </c>
      <c r="L343" s="276">
        <v>45565</v>
      </c>
      <c r="M343" s="269">
        <f t="shared" si="14"/>
        <v>6.7142857142857144</v>
      </c>
      <c r="N343" s="300">
        <v>1</v>
      </c>
      <c r="O343" s="316" t="s">
        <v>1750</v>
      </c>
      <c r="P343" s="304">
        <f t="shared" si="15"/>
        <v>1</v>
      </c>
      <c r="Q343" s="278" t="str" cm="1">
        <f t="array" aca="1" ref="Q343" ca="1">IF(ISNUMBER(P343),IF(P343=100%,"CUMPLIDA",IF(AND(ISNUMBER(L343),ISNUMBER(INDIRECT("FECHA_"&amp;$B343,1))), IF(L343&lt;=INDIRECT("FECHA_"&amp;$B343,1),"INCUMPLIDA","PROCESO"), "VERIFICAR FECHA")),"SIN VALOR AVANCE")</f>
        <v>CUMPLIDA</v>
      </c>
    </row>
    <row r="344" spans="1:17" ht="120.75">
      <c r="A344" s="271" t="s">
        <v>19</v>
      </c>
      <c r="B344" s="286" t="s">
        <v>16</v>
      </c>
      <c r="C344" s="546"/>
      <c r="D344" s="546"/>
      <c r="E344" s="543"/>
      <c r="F344" s="543"/>
      <c r="G344" s="315" t="s">
        <v>1756</v>
      </c>
      <c r="H344" s="266" t="s">
        <v>1757</v>
      </c>
      <c r="I344" s="316" t="s">
        <v>1758</v>
      </c>
      <c r="J344" s="270">
        <v>1</v>
      </c>
      <c r="K344" s="276">
        <v>45520</v>
      </c>
      <c r="L344" s="276">
        <v>46021</v>
      </c>
      <c r="M344" s="269">
        <f t="shared" si="14"/>
        <v>71.571428571428569</v>
      </c>
      <c r="N344" s="300">
        <v>0.5</v>
      </c>
      <c r="O344" s="316" t="s">
        <v>1750</v>
      </c>
      <c r="P344" s="304">
        <f t="shared" si="15"/>
        <v>0.5</v>
      </c>
      <c r="Q344" s="278" t="str" cm="1">
        <f t="array" aca="1" ref="Q344" ca="1">IF(ISNUMBER(P344),IF(P344=100%,"CUMPLIDA",IF(AND(ISNUMBER(L344),ISNUMBER(INDIRECT("FECHA_"&amp;$B344,1))), IF(L344&lt;=INDIRECT("FECHA_"&amp;$B344,1),"INCUMPLIDA","PROCESO"), "VERIFICAR FECHA")),"SIN VALOR AVANCE")</f>
        <v>PROCESO</v>
      </c>
    </row>
    <row r="345" spans="1:17" ht="120.75">
      <c r="A345" s="271" t="s">
        <v>19</v>
      </c>
      <c r="B345" s="286" t="s">
        <v>16</v>
      </c>
      <c r="C345" s="546"/>
      <c r="D345" s="546"/>
      <c r="E345" s="543"/>
      <c r="F345" s="543"/>
      <c r="G345" s="301" t="s">
        <v>1754</v>
      </c>
      <c r="H345" s="287" t="s">
        <v>1755</v>
      </c>
      <c r="I345" s="287" t="s">
        <v>1749</v>
      </c>
      <c r="J345" s="270">
        <v>1</v>
      </c>
      <c r="K345" s="276">
        <v>45518</v>
      </c>
      <c r="L345" s="276">
        <v>45565</v>
      </c>
      <c r="M345" s="269">
        <f t="shared" si="14"/>
        <v>6.7142857142857144</v>
      </c>
      <c r="N345" s="300">
        <v>1</v>
      </c>
      <c r="O345" s="316" t="s">
        <v>1750</v>
      </c>
      <c r="P345" s="304">
        <f t="shared" si="15"/>
        <v>1</v>
      </c>
      <c r="Q345" s="278" t="str" cm="1">
        <f t="array" aca="1" ref="Q345" ca="1">IF(ISNUMBER(P345),IF(P345=100%,"CUMPLIDA",IF(AND(ISNUMBER(L345),ISNUMBER(INDIRECT("FECHA_"&amp;$B345,1))), IF(L345&lt;=INDIRECT("FECHA_"&amp;$B345,1),"INCUMPLIDA","PROCESO"), "VERIFICAR FECHA")),"SIN VALOR AVANCE")</f>
        <v>CUMPLIDA</v>
      </c>
    </row>
    <row r="346" spans="1:17" ht="120.75">
      <c r="A346" s="271" t="s">
        <v>19</v>
      </c>
      <c r="B346" s="286" t="s">
        <v>16</v>
      </c>
      <c r="C346" s="546"/>
      <c r="D346" s="546"/>
      <c r="E346" s="543"/>
      <c r="F346" s="543"/>
      <c r="G346" s="315" t="s">
        <v>1759</v>
      </c>
      <c r="H346" s="316" t="s">
        <v>1760</v>
      </c>
      <c r="I346" s="281" t="s">
        <v>1761</v>
      </c>
      <c r="J346" s="270">
        <v>1</v>
      </c>
      <c r="K346" s="276">
        <v>45519</v>
      </c>
      <c r="L346" s="276">
        <v>46021</v>
      </c>
      <c r="M346" s="269">
        <f t="shared" si="14"/>
        <v>71.714285714285708</v>
      </c>
      <c r="N346" s="300">
        <v>0.5</v>
      </c>
      <c r="O346" s="316" t="s">
        <v>1750</v>
      </c>
      <c r="P346" s="304">
        <f t="shared" si="15"/>
        <v>0.5</v>
      </c>
      <c r="Q346" s="278" t="str" cm="1">
        <f t="array" aca="1" ref="Q346" ca="1">IF(ISNUMBER(P346),IF(P346=100%,"CUMPLIDA",IF(AND(ISNUMBER(L346),ISNUMBER(INDIRECT("FECHA_"&amp;$B346,1))), IF(L346&lt;=INDIRECT("FECHA_"&amp;$B346,1),"INCUMPLIDA","PROCESO"), "VERIFICAR FECHA")),"SIN VALOR AVANCE")</f>
        <v>PROCESO</v>
      </c>
    </row>
    <row r="347" spans="1:17" ht="105.75">
      <c r="A347" s="271" t="s">
        <v>19</v>
      </c>
      <c r="B347" s="286" t="s">
        <v>16</v>
      </c>
      <c r="C347" s="546"/>
      <c r="D347" s="546"/>
      <c r="E347" s="543"/>
      <c r="F347" s="543"/>
      <c r="G347" s="301" t="s">
        <v>1754</v>
      </c>
      <c r="H347" s="287" t="s">
        <v>1755</v>
      </c>
      <c r="I347" s="287" t="s">
        <v>1749</v>
      </c>
      <c r="J347" s="270">
        <v>1</v>
      </c>
      <c r="K347" s="276">
        <v>45518</v>
      </c>
      <c r="L347" s="276">
        <v>45565</v>
      </c>
      <c r="M347" s="269">
        <f t="shared" si="14"/>
        <v>6.7142857142857144</v>
      </c>
      <c r="N347" s="300">
        <v>1</v>
      </c>
      <c r="O347" s="316" t="s">
        <v>1762</v>
      </c>
      <c r="P347" s="304">
        <f t="shared" si="15"/>
        <v>1</v>
      </c>
      <c r="Q347" s="278" t="str" cm="1">
        <f t="array" aca="1" ref="Q347" ca="1">IF(ISNUMBER(P347),IF(P347=100%,"CUMPLIDA",IF(AND(ISNUMBER(L347),ISNUMBER(INDIRECT("FECHA_"&amp;$B347,1))), IF(L347&lt;=INDIRECT("FECHA_"&amp;$B347,1),"INCUMPLIDA","PROCESO"), "VERIFICAR FECHA")),"SIN VALOR AVANCE")</f>
        <v>CUMPLIDA</v>
      </c>
    </row>
    <row r="348" spans="1:17" ht="120.75">
      <c r="A348" s="271" t="s">
        <v>19</v>
      </c>
      <c r="B348" s="286" t="s">
        <v>16</v>
      </c>
      <c r="C348" s="546"/>
      <c r="D348" s="546"/>
      <c r="E348" s="543"/>
      <c r="F348" s="543"/>
      <c r="G348" s="315" t="s">
        <v>1763</v>
      </c>
      <c r="H348" s="266" t="s">
        <v>1764</v>
      </c>
      <c r="I348" s="316" t="s">
        <v>1758</v>
      </c>
      <c r="J348" s="270">
        <v>1</v>
      </c>
      <c r="K348" s="276">
        <v>45519</v>
      </c>
      <c r="L348" s="276">
        <v>46021</v>
      </c>
      <c r="M348" s="269">
        <f t="shared" si="14"/>
        <v>71.714285714285708</v>
      </c>
      <c r="N348" s="300">
        <v>0.5</v>
      </c>
      <c r="O348" s="316" t="s">
        <v>1750</v>
      </c>
      <c r="P348" s="304">
        <f t="shared" si="15"/>
        <v>0.5</v>
      </c>
      <c r="Q348" s="278" t="str" cm="1">
        <f t="array" aca="1" ref="Q348" ca="1">IF(ISNUMBER(P348),IF(P348=100%,"CUMPLIDA",IF(AND(ISNUMBER(L348),ISNUMBER(INDIRECT("FECHA_"&amp;$B348,1))), IF(L348&lt;=INDIRECT("FECHA_"&amp;$B348,1),"INCUMPLIDA","PROCESO"), "VERIFICAR FECHA")),"SIN VALOR AVANCE")</f>
        <v>PROCESO</v>
      </c>
    </row>
    <row r="349" spans="1:17" ht="135.75">
      <c r="A349" s="271" t="s">
        <v>19</v>
      </c>
      <c r="B349" s="286" t="s">
        <v>16</v>
      </c>
      <c r="C349" s="546"/>
      <c r="D349" s="546"/>
      <c r="E349" s="543"/>
      <c r="F349" s="543"/>
      <c r="G349" s="315" t="s">
        <v>1765</v>
      </c>
      <c r="H349" s="266" t="s">
        <v>1766</v>
      </c>
      <c r="I349" s="316" t="s">
        <v>1767</v>
      </c>
      <c r="J349" s="270">
        <v>1</v>
      </c>
      <c r="K349" s="276">
        <v>45519</v>
      </c>
      <c r="L349" s="276">
        <v>45657</v>
      </c>
      <c r="M349" s="269">
        <f t="shared" si="14"/>
        <v>19.714285714285715</v>
      </c>
      <c r="N349" s="300">
        <v>1</v>
      </c>
      <c r="O349" s="316" t="s">
        <v>1768</v>
      </c>
      <c r="P349" s="304">
        <f t="shared" si="15"/>
        <v>1</v>
      </c>
      <c r="Q349" s="278" t="str" cm="1">
        <f t="array" aca="1" ref="Q349" ca="1">IF(ISNUMBER(P349),IF(P349=100%,"CUMPLIDA",IF(AND(ISNUMBER(L349),ISNUMBER(INDIRECT("FECHA_"&amp;$B349,1))), IF(L349&lt;=INDIRECT("FECHA_"&amp;$B349,1),"INCUMPLIDA","PROCESO"), "VERIFICAR FECHA")),"SIN VALOR AVANCE")</f>
        <v>CUMPLIDA</v>
      </c>
    </row>
    <row r="350" spans="1:17" ht="180">
      <c r="A350" s="271" t="s">
        <v>19</v>
      </c>
      <c r="B350" s="286" t="s">
        <v>16</v>
      </c>
      <c r="C350" s="546"/>
      <c r="D350" s="546"/>
      <c r="E350" s="543"/>
      <c r="F350" s="543"/>
      <c r="G350" s="315" t="s">
        <v>1769</v>
      </c>
      <c r="H350" s="316" t="s">
        <v>1769</v>
      </c>
      <c r="I350" s="316" t="s">
        <v>1770</v>
      </c>
      <c r="J350" s="270">
        <v>1</v>
      </c>
      <c r="K350" s="276">
        <v>45519</v>
      </c>
      <c r="L350" s="276">
        <v>45657</v>
      </c>
      <c r="M350" s="269">
        <f t="shared" si="14"/>
        <v>19.714285714285715</v>
      </c>
      <c r="N350" s="300">
        <v>1</v>
      </c>
      <c r="O350" s="316" t="s">
        <v>1771</v>
      </c>
      <c r="P350" s="304">
        <f t="shared" si="15"/>
        <v>1</v>
      </c>
      <c r="Q350" s="278" t="str" cm="1">
        <f t="array" aca="1" ref="Q350" ca="1">IF(ISNUMBER(P350),IF(P350=100%,"CUMPLIDA",IF(AND(ISNUMBER(L350),ISNUMBER(INDIRECT("FECHA_"&amp;$B350,1))), IF(L350&lt;=INDIRECT("FECHA_"&amp;$B350,1),"INCUMPLIDA","PROCESO"), "VERIFICAR FECHA")),"SIN VALOR AVANCE")</f>
        <v>CUMPLIDA</v>
      </c>
    </row>
    <row r="351" spans="1:17" ht="180">
      <c r="A351" s="271" t="s">
        <v>19</v>
      </c>
      <c r="B351" s="286" t="s">
        <v>16</v>
      </c>
      <c r="C351" s="546"/>
      <c r="D351" s="546"/>
      <c r="E351" s="543"/>
      <c r="F351" s="543"/>
      <c r="G351" s="315" t="s">
        <v>1769</v>
      </c>
      <c r="H351" s="316" t="s">
        <v>1769</v>
      </c>
      <c r="I351" s="316" t="s">
        <v>1770</v>
      </c>
      <c r="J351" s="270">
        <v>1</v>
      </c>
      <c r="K351" s="276">
        <v>45519</v>
      </c>
      <c r="L351" s="276">
        <v>45657</v>
      </c>
      <c r="M351" s="269">
        <f t="shared" si="14"/>
        <v>19.714285714285715</v>
      </c>
      <c r="N351" s="300">
        <v>1</v>
      </c>
      <c r="O351" s="316" t="s">
        <v>1771</v>
      </c>
      <c r="P351" s="304">
        <f t="shared" si="15"/>
        <v>1</v>
      </c>
      <c r="Q351" s="278" t="str" cm="1">
        <f t="array" aca="1" ref="Q351" ca="1">IF(ISNUMBER(P351),IF(P351=100%,"CUMPLIDA",IF(AND(ISNUMBER(L351),ISNUMBER(INDIRECT("FECHA_"&amp;$B351,1))), IF(L351&lt;=INDIRECT("FECHA_"&amp;$B351,1),"INCUMPLIDA","PROCESO"), "VERIFICAR FECHA")),"SIN VALOR AVANCE")</f>
        <v>CUMPLIDA</v>
      </c>
    </row>
    <row r="352" spans="1:17" ht="180">
      <c r="A352" s="271" t="s">
        <v>19</v>
      </c>
      <c r="B352" s="286" t="s">
        <v>16</v>
      </c>
      <c r="C352" s="546"/>
      <c r="D352" s="546"/>
      <c r="E352" s="543"/>
      <c r="F352" s="543"/>
      <c r="G352" s="315" t="s">
        <v>1769</v>
      </c>
      <c r="H352" s="316" t="s">
        <v>1769</v>
      </c>
      <c r="I352" s="316" t="s">
        <v>1770</v>
      </c>
      <c r="J352" s="270">
        <v>1</v>
      </c>
      <c r="K352" s="276">
        <v>45519</v>
      </c>
      <c r="L352" s="276">
        <v>45657</v>
      </c>
      <c r="M352" s="269">
        <f t="shared" si="14"/>
        <v>19.714285714285715</v>
      </c>
      <c r="N352" s="300">
        <v>1</v>
      </c>
      <c r="O352" s="316" t="s">
        <v>1771</v>
      </c>
      <c r="P352" s="304">
        <f t="shared" si="15"/>
        <v>1</v>
      </c>
      <c r="Q352" s="278" t="str" cm="1">
        <f t="array" aca="1" ref="Q352" ca="1">IF(ISNUMBER(P352),IF(P352=100%,"CUMPLIDA",IF(AND(ISNUMBER(L352),ISNUMBER(INDIRECT("FECHA_"&amp;$B352,1))), IF(L352&lt;=INDIRECT("FECHA_"&amp;$B352,1),"INCUMPLIDA","PROCESO"), "VERIFICAR FECHA")),"SIN VALOR AVANCE")</f>
        <v>CUMPLIDA</v>
      </c>
    </row>
    <row r="353" spans="1:17" ht="180">
      <c r="A353" s="271" t="s">
        <v>19</v>
      </c>
      <c r="B353" s="286" t="s">
        <v>16</v>
      </c>
      <c r="C353" s="546"/>
      <c r="D353" s="546"/>
      <c r="E353" s="543"/>
      <c r="F353" s="543"/>
      <c r="G353" s="315" t="s">
        <v>1769</v>
      </c>
      <c r="H353" s="316" t="s">
        <v>1769</v>
      </c>
      <c r="I353" s="316" t="s">
        <v>1770</v>
      </c>
      <c r="J353" s="270">
        <v>1</v>
      </c>
      <c r="K353" s="276">
        <v>45520</v>
      </c>
      <c r="L353" s="276">
        <v>45658</v>
      </c>
      <c r="M353" s="269">
        <f t="shared" si="14"/>
        <v>19.714285714285715</v>
      </c>
      <c r="N353" s="300">
        <v>1</v>
      </c>
      <c r="O353" s="316" t="s">
        <v>1771</v>
      </c>
      <c r="P353" s="304">
        <f t="shared" si="15"/>
        <v>1</v>
      </c>
      <c r="Q353" s="278" t="str" cm="1">
        <f t="array" aca="1" ref="Q353" ca="1">IF(ISNUMBER(P353),IF(P353=100%,"CUMPLIDA",IF(AND(ISNUMBER(L353),ISNUMBER(INDIRECT("FECHA_"&amp;$B353,1))), IF(L353&lt;=INDIRECT("FECHA_"&amp;$B353,1),"INCUMPLIDA","PROCESO"), "VERIFICAR FECHA")),"SIN VALOR AVANCE")</f>
        <v>CUMPLIDA</v>
      </c>
    </row>
    <row r="354" spans="1:17" ht="150.75">
      <c r="A354" s="271" t="s">
        <v>19</v>
      </c>
      <c r="B354" s="286" t="s">
        <v>16</v>
      </c>
      <c r="C354" s="546"/>
      <c r="D354" s="546"/>
      <c r="E354" s="543"/>
      <c r="F354" s="543"/>
      <c r="G354" s="315" t="s">
        <v>1765</v>
      </c>
      <c r="H354" s="266" t="s">
        <v>1766</v>
      </c>
      <c r="I354" s="316" t="s">
        <v>1767</v>
      </c>
      <c r="J354" s="270">
        <v>1</v>
      </c>
      <c r="K354" s="276">
        <v>45519</v>
      </c>
      <c r="L354" s="276">
        <v>45657</v>
      </c>
      <c r="M354" s="269">
        <f t="shared" si="14"/>
        <v>19.714285714285715</v>
      </c>
      <c r="N354" s="300">
        <v>1</v>
      </c>
      <c r="O354" s="316" t="s">
        <v>1772</v>
      </c>
      <c r="P354" s="304">
        <f t="shared" si="15"/>
        <v>1</v>
      </c>
      <c r="Q354" s="278" t="str" cm="1">
        <f t="array" aca="1" ref="Q354" ca="1">IF(ISNUMBER(P354),IF(P354=100%,"CUMPLIDA",IF(AND(ISNUMBER(L354),ISNUMBER(INDIRECT("FECHA_"&amp;$B354,1))), IF(L354&lt;=INDIRECT("FECHA_"&amp;$B354,1),"INCUMPLIDA","PROCESO"), "VERIFICAR FECHA")),"SIN VALOR AVANCE")</f>
        <v>CUMPLIDA</v>
      </c>
    </row>
    <row r="355" spans="1:17" ht="120.75">
      <c r="A355" s="271" t="s">
        <v>19</v>
      </c>
      <c r="B355" s="286" t="s">
        <v>16</v>
      </c>
      <c r="C355" s="546"/>
      <c r="D355" s="546"/>
      <c r="E355" s="543"/>
      <c r="F355" s="543"/>
      <c r="G355" s="315" t="s">
        <v>1773</v>
      </c>
      <c r="H355" s="266" t="s">
        <v>1755</v>
      </c>
      <c r="I355" s="287" t="s">
        <v>1749</v>
      </c>
      <c r="J355" s="265">
        <v>1</v>
      </c>
      <c r="K355" s="289">
        <v>45518</v>
      </c>
      <c r="L355" s="289">
        <v>45565</v>
      </c>
      <c r="M355" s="269">
        <f t="shared" si="14"/>
        <v>6.7142857142857144</v>
      </c>
      <c r="N355" s="300">
        <v>1</v>
      </c>
      <c r="O355" s="316" t="s">
        <v>1750</v>
      </c>
      <c r="P355" s="304">
        <f t="shared" si="15"/>
        <v>1</v>
      </c>
      <c r="Q355" s="278" t="str" cm="1">
        <f t="array" aca="1" ref="Q355" ca="1">IF(ISNUMBER(P355),IF(P355=100%,"CUMPLIDA",IF(AND(ISNUMBER(L355),ISNUMBER(INDIRECT("FECHA_"&amp;$B355,1))), IF(L355&lt;=INDIRECT("FECHA_"&amp;$B355,1),"INCUMPLIDA","PROCESO"), "VERIFICAR FECHA")),"SIN VALOR AVANCE")</f>
        <v>CUMPLIDA</v>
      </c>
    </row>
    <row r="356" spans="1:17" ht="165">
      <c r="A356" s="271" t="s">
        <v>19</v>
      </c>
      <c r="B356" s="286" t="s">
        <v>16</v>
      </c>
      <c r="C356" s="546"/>
      <c r="D356" s="546"/>
      <c r="E356" s="543"/>
      <c r="F356" s="543"/>
      <c r="G356" s="315" t="s">
        <v>1756</v>
      </c>
      <c r="H356" s="266" t="s">
        <v>1774</v>
      </c>
      <c r="I356" s="316" t="s">
        <v>1758</v>
      </c>
      <c r="J356" s="270">
        <v>1</v>
      </c>
      <c r="K356" s="276">
        <v>45519</v>
      </c>
      <c r="L356" s="276">
        <v>46021</v>
      </c>
      <c r="M356" s="269">
        <f t="shared" si="14"/>
        <v>71.714285714285708</v>
      </c>
      <c r="N356" s="300">
        <v>0.5</v>
      </c>
      <c r="O356" s="316" t="s">
        <v>1775</v>
      </c>
      <c r="P356" s="304">
        <f t="shared" si="15"/>
        <v>0.5</v>
      </c>
      <c r="Q356" s="278" t="str" cm="1">
        <f t="array" aca="1" ref="Q356" ca="1">IF(ISNUMBER(P356),IF(P356=100%,"CUMPLIDA",IF(AND(ISNUMBER(L356),ISNUMBER(INDIRECT("FECHA_"&amp;$B356,1))), IF(L356&lt;=INDIRECT("FECHA_"&amp;$B356,1),"INCUMPLIDA","PROCESO"), "VERIFICAR FECHA")),"SIN VALOR AVANCE")</f>
        <v>PROCESO</v>
      </c>
    </row>
    <row r="357" spans="1:17" ht="120.75" customHeight="1">
      <c r="A357" s="271" t="s">
        <v>19</v>
      </c>
      <c r="B357" s="286" t="s">
        <v>16</v>
      </c>
      <c r="C357" s="546" t="s">
        <v>1743</v>
      </c>
      <c r="D357" s="546" t="s">
        <v>1776</v>
      </c>
      <c r="E357" s="543" t="s">
        <v>1777</v>
      </c>
      <c r="F357" s="543" t="s">
        <v>1778</v>
      </c>
      <c r="G357" s="315" t="s">
        <v>1754</v>
      </c>
      <c r="H357" s="266" t="s">
        <v>1755</v>
      </c>
      <c r="I357" s="287" t="s">
        <v>1749</v>
      </c>
      <c r="J357" s="265">
        <v>1</v>
      </c>
      <c r="K357" s="289">
        <v>45518</v>
      </c>
      <c r="L357" s="289">
        <v>45565</v>
      </c>
      <c r="M357" s="269">
        <f t="shared" si="14"/>
        <v>6.7142857142857144</v>
      </c>
      <c r="N357" s="300">
        <v>1</v>
      </c>
      <c r="O357" s="316" t="s">
        <v>1750</v>
      </c>
      <c r="P357" s="304">
        <f t="shared" si="15"/>
        <v>1</v>
      </c>
      <c r="Q357" s="278" t="str" cm="1">
        <f t="array" aca="1" ref="Q357" ca="1">IF(ISNUMBER(P357),IF(P357=100%,"CUMPLIDA",IF(AND(ISNUMBER(L357),ISNUMBER(INDIRECT("FECHA_"&amp;$B357,1))), IF(L357&lt;=INDIRECT("FECHA_"&amp;$B357,1),"INCUMPLIDA","PROCESO"), "VERIFICAR FECHA")),"SIN VALOR AVANCE")</f>
        <v>CUMPLIDA</v>
      </c>
    </row>
    <row r="358" spans="1:17" ht="180">
      <c r="A358" s="271" t="s">
        <v>19</v>
      </c>
      <c r="B358" s="286" t="s">
        <v>16</v>
      </c>
      <c r="C358" s="546"/>
      <c r="D358" s="546"/>
      <c r="E358" s="543"/>
      <c r="F358" s="543"/>
      <c r="G358" s="315" t="s">
        <v>1756</v>
      </c>
      <c r="H358" s="266" t="s">
        <v>1779</v>
      </c>
      <c r="I358" s="316" t="s">
        <v>1758</v>
      </c>
      <c r="J358" s="265">
        <v>1</v>
      </c>
      <c r="K358" s="289">
        <v>45519</v>
      </c>
      <c r="L358" s="276">
        <v>46021</v>
      </c>
      <c r="M358" s="269">
        <f t="shared" si="14"/>
        <v>71.714285714285708</v>
      </c>
      <c r="N358" s="300">
        <v>0.5</v>
      </c>
      <c r="O358" s="316" t="s">
        <v>1750</v>
      </c>
      <c r="P358" s="304">
        <f t="shared" si="15"/>
        <v>0.5</v>
      </c>
      <c r="Q358" s="278" t="str" cm="1">
        <f t="array" aca="1" ref="Q358" ca="1">IF(ISNUMBER(P358),IF(P358=100%,"CUMPLIDA",IF(AND(ISNUMBER(L358),ISNUMBER(INDIRECT("FECHA_"&amp;$B358,1))), IF(L358&lt;=INDIRECT("FECHA_"&amp;$B358,1),"INCUMPLIDA","PROCESO"), "VERIFICAR FECHA")),"SIN VALOR AVANCE")</f>
        <v>PROCESO</v>
      </c>
    </row>
    <row r="359" spans="1:17" ht="60.75">
      <c r="A359" s="271" t="s">
        <v>19</v>
      </c>
      <c r="B359" s="286" t="s">
        <v>16</v>
      </c>
      <c r="C359" s="546"/>
      <c r="D359" s="546"/>
      <c r="E359" s="543"/>
      <c r="F359" s="543"/>
      <c r="G359" s="315" t="s">
        <v>1780</v>
      </c>
      <c r="H359" s="266" t="s">
        <v>1781</v>
      </c>
      <c r="I359" s="316" t="s">
        <v>1782</v>
      </c>
      <c r="J359" s="265">
        <v>1</v>
      </c>
      <c r="K359" s="289">
        <v>45505</v>
      </c>
      <c r="L359" s="289">
        <v>45870</v>
      </c>
      <c r="M359" s="269">
        <f t="shared" si="14"/>
        <v>52.142857142857146</v>
      </c>
      <c r="N359" s="300">
        <v>0.5</v>
      </c>
      <c r="O359" s="316" t="s">
        <v>1783</v>
      </c>
      <c r="P359" s="304">
        <f t="shared" si="15"/>
        <v>0.5</v>
      </c>
      <c r="Q359" s="278" t="str" cm="1">
        <f t="array" aca="1" ref="Q359" ca="1">IF(ISNUMBER(P359),IF(P359=100%,"CUMPLIDA",IF(AND(ISNUMBER(L359),ISNUMBER(INDIRECT("FECHA_"&amp;$B359,1))), IF(L359&lt;=INDIRECT("FECHA_"&amp;$B359,1),"INCUMPLIDA","PROCESO"), "VERIFICAR FECHA")),"SIN VALOR AVANCE")</f>
        <v>PROCESO</v>
      </c>
    </row>
    <row r="360" spans="1:17" ht="135.75">
      <c r="A360" s="271" t="s">
        <v>19</v>
      </c>
      <c r="B360" s="286" t="s">
        <v>16</v>
      </c>
      <c r="C360" s="546"/>
      <c r="D360" s="546"/>
      <c r="E360" s="543"/>
      <c r="F360" s="543"/>
      <c r="G360" s="315" t="s">
        <v>1784</v>
      </c>
      <c r="H360" s="266" t="s">
        <v>1785</v>
      </c>
      <c r="I360" s="266" t="s">
        <v>1786</v>
      </c>
      <c r="J360" s="265">
        <v>1</v>
      </c>
      <c r="K360" s="289">
        <v>45519</v>
      </c>
      <c r="L360" s="289">
        <v>45885</v>
      </c>
      <c r="M360" s="269">
        <f t="shared" si="14"/>
        <v>52.285714285714285</v>
      </c>
      <c r="N360" s="300">
        <v>0.8</v>
      </c>
      <c r="O360" s="316" t="s">
        <v>1787</v>
      </c>
      <c r="P360" s="304">
        <f t="shared" si="15"/>
        <v>0.8</v>
      </c>
      <c r="Q360" s="278" t="str" cm="1">
        <f t="array" aca="1" ref="Q360" ca="1">IF(ISNUMBER(P360),IF(P360=100%,"CUMPLIDA",IF(AND(ISNUMBER(L360),ISNUMBER(INDIRECT("FECHA_"&amp;$B360,1))), IF(L360&lt;=INDIRECT("FECHA_"&amp;$B360,1),"INCUMPLIDA","PROCESO"), "VERIFICAR FECHA")),"SIN VALOR AVANCE")</f>
        <v>PROCESO</v>
      </c>
    </row>
    <row r="361" spans="1:17" ht="120.75">
      <c r="A361" s="271" t="s">
        <v>19</v>
      </c>
      <c r="B361" s="286" t="s">
        <v>16</v>
      </c>
      <c r="C361" s="546"/>
      <c r="D361" s="546"/>
      <c r="E361" s="543"/>
      <c r="F361" s="543"/>
      <c r="G361" s="315" t="s">
        <v>1754</v>
      </c>
      <c r="H361" s="266" t="s">
        <v>1755</v>
      </c>
      <c r="I361" s="287" t="s">
        <v>1749</v>
      </c>
      <c r="J361" s="265">
        <v>1</v>
      </c>
      <c r="K361" s="289">
        <v>45518</v>
      </c>
      <c r="L361" s="289">
        <v>45565</v>
      </c>
      <c r="M361" s="269">
        <f t="shared" si="14"/>
        <v>6.7142857142857144</v>
      </c>
      <c r="N361" s="300">
        <v>1</v>
      </c>
      <c r="O361" s="316" t="s">
        <v>1750</v>
      </c>
      <c r="P361" s="304">
        <f t="shared" si="15"/>
        <v>1</v>
      </c>
      <c r="Q361" s="278" t="str" cm="1">
        <f t="array" aca="1" ref="Q361" ca="1">IF(ISNUMBER(P361),IF(P361=100%,"CUMPLIDA",IF(AND(ISNUMBER(L361),ISNUMBER(INDIRECT("FECHA_"&amp;$B361,1))), IF(L361&lt;=INDIRECT("FECHA_"&amp;$B361,1),"INCUMPLIDA","PROCESO"), "VERIFICAR FECHA")),"SIN VALOR AVANCE")</f>
        <v>CUMPLIDA</v>
      </c>
    </row>
    <row r="362" spans="1:17" ht="120.75">
      <c r="A362" s="271" t="s">
        <v>19</v>
      </c>
      <c r="B362" s="286" t="s">
        <v>16</v>
      </c>
      <c r="C362" s="546"/>
      <c r="D362" s="546"/>
      <c r="E362" s="543"/>
      <c r="F362" s="543"/>
      <c r="G362" s="315" t="s">
        <v>1788</v>
      </c>
      <c r="H362" s="266" t="s">
        <v>1789</v>
      </c>
      <c r="I362" s="316" t="s">
        <v>1758</v>
      </c>
      <c r="J362" s="265">
        <v>1</v>
      </c>
      <c r="K362" s="289">
        <v>45519</v>
      </c>
      <c r="L362" s="276">
        <v>46021</v>
      </c>
      <c r="M362" s="269">
        <f t="shared" si="14"/>
        <v>71.714285714285708</v>
      </c>
      <c r="N362" s="300">
        <v>0.5</v>
      </c>
      <c r="O362" s="316" t="s">
        <v>1750</v>
      </c>
      <c r="P362" s="304">
        <f t="shared" si="15"/>
        <v>0.5</v>
      </c>
      <c r="Q362" s="278" t="str" cm="1">
        <f t="array" aca="1" ref="Q362" ca="1">IF(ISNUMBER(P362),IF(P362=100%,"CUMPLIDA",IF(AND(ISNUMBER(L362),ISNUMBER(INDIRECT("FECHA_"&amp;$B362,1))), IF(L362&lt;=INDIRECT("FECHA_"&amp;$B362,1),"INCUMPLIDA","PROCESO"), "VERIFICAR FECHA")),"SIN VALOR AVANCE")</f>
        <v>PROCESO</v>
      </c>
    </row>
    <row r="363" spans="1:17" ht="135.75">
      <c r="A363" s="271" t="s">
        <v>19</v>
      </c>
      <c r="B363" s="286" t="s">
        <v>16</v>
      </c>
      <c r="C363" s="546"/>
      <c r="D363" s="546"/>
      <c r="E363" s="543"/>
      <c r="F363" s="543"/>
      <c r="G363" s="315" t="s">
        <v>1784</v>
      </c>
      <c r="H363" s="266" t="s">
        <v>1790</v>
      </c>
      <c r="I363" s="266" t="s">
        <v>1786</v>
      </c>
      <c r="J363" s="265">
        <v>1</v>
      </c>
      <c r="K363" s="289">
        <v>45519</v>
      </c>
      <c r="L363" s="289">
        <v>45885</v>
      </c>
      <c r="M363" s="269">
        <f t="shared" si="14"/>
        <v>52.285714285714285</v>
      </c>
      <c r="N363" s="300">
        <v>0.8</v>
      </c>
      <c r="O363" s="316" t="s">
        <v>1787</v>
      </c>
      <c r="P363" s="304">
        <f t="shared" si="15"/>
        <v>0.8</v>
      </c>
      <c r="Q363" s="278" t="str" cm="1">
        <f t="array" aca="1" ref="Q363" ca="1">IF(ISNUMBER(P363),IF(P363=100%,"CUMPLIDA",IF(AND(ISNUMBER(L363),ISNUMBER(INDIRECT("FECHA_"&amp;$B363,1))), IF(L363&lt;=INDIRECT("FECHA_"&amp;$B363,1),"INCUMPLIDA","PROCESO"), "VERIFICAR FECHA")),"SIN VALOR AVANCE")</f>
        <v>PROCESO</v>
      </c>
    </row>
    <row r="364" spans="1:17" ht="75.75">
      <c r="A364" s="271" t="s">
        <v>19</v>
      </c>
      <c r="B364" s="286" t="s">
        <v>16</v>
      </c>
      <c r="C364" s="546"/>
      <c r="D364" s="546"/>
      <c r="E364" s="543"/>
      <c r="F364" s="543"/>
      <c r="G364" s="315" t="s">
        <v>1780</v>
      </c>
      <c r="H364" s="266" t="s">
        <v>1791</v>
      </c>
      <c r="I364" s="316" t="s">
        <v>1782</v>
      </c>
      <c r="J364" s="265">
        <v>1</v>
      </c>
      <c r="K364" s="289">
        <v>45505</v>
      </c>
      <c r="L364" s="289">
        <v>45870</v>
      </c>
      <c r="M364" s="269">
        <f t="shared" ref="M364:M427" si="16">(L364-K364)/7</f>
        <v>52.142857142857146</v>
      </c>
      <c r="N364" s="300">
        <v>0.5</v>
      </c>
      <c r="O364" s="316" t="s">
        <v>1792</v>
      </c>
      <c r="P364" s="304">
        <f t="shared" si="15"/>
        <v>0.5</v>
      </c>
      <c r="Q364" s="278" t="str" cm="1">
        <f t="array" aca="1" ref="Q364" ca="1">IF(ISNUMBER(P364),IF(P364=100%,"CUMPLIDA",IF(AND(ISNUMBER(L364),ISNUMBER(INDIRECT("FECHA_"&amp;$B364,1))), IF(L364&lt;=INDIRECT("FECHA_"&amp;$B364,1),"INCUMPLIDA","PROCESO"), "VERIFICAR FECHA")),"SIN VALOR AVANCE")</f>
        <v>PROCESO</v>
      </c>
    </row>
    <row r="365" spans="1:17" ht="45.75">
      <c r="A365" s="271" t="s">
        <v>19</v>
      </c>
      <c r="B365" s="286" t="s">
        <v>16</v>
      </c>
      <c r="C365" s="546"/>
      <c r="D365" s="546"/>
      <c r="E365" s="543"/>
      <c r="F365" s="543"/>
      <c r="G365" s="315" t="s">
        <v>1780</v>
      </c>
      <c r="H365" s="266" t="s">
        <v>1793</v>
      </c>
      <c r="I365" s="316" t="s">
        <v>1782</v>
      </c>
      <c r="J365" s="265">
        <v>1</v>
      </c>
      <c r="K365" s="289">
        <v>45505</v>
      </c>
      <c r="L365" s="289">
        <v>45870</v>
      </c>
      <c r="M365" s="269">
        <f t="shared" si="16"/>
        <v>52.142857142857146</v>
      </c>
      <c r="N365" s="300">
        <v>0.5</v>
      </c>
      <c r="O365" s="316" t="s">
        <v>1794</v>
      </c>
      <c r="P365" s="304">
        <f t="shared" si="15"/>
        <v>0.5</v>
      </c>
      <c r="Q365" s="278" t="str" cm="1">
        <f t="array" aca="1" ref="Q365" ca="1">IF(ISNUMBER(P365),IF(P365=100%,"CUMPLIDA",IF(AND(ISNUMBER(L365),ISNUMBER(INDIRECT("FECHA_"&amp;$B365,1))), IF(L365&lt;=INDIRECT("FECHA_"&amp;$B365,1),"INCUMPLIDA","PROCESO"), "VERIFICAR FECHA")),"SIN VALOR AVANCE")</f>
        <v>PROCESO</v>
      </c>
    </row>
    <row r="366" spans="1:17" ht="120.75">
      <c r="A366" s="271" t="s">
        <v>19</v>
      </c>
      <c r="B366" s="286" t="s">
        <v>16</v>
      </c>
      <c r="C366" s="546"/>
      <c r="D366" s="546"/>
      <c r="E366" s="543"/>
      <c r="F366" s="543"/>
      <c r="G366" s="315" t="s">
        <v>1795</v>
      </c>
      <c r="H366" s="266" t="s">
        <v>1796</v>
      </c>
      <c r="I366" s="266" t="s">
        <v>1797</v>
      </c>
      <c r="J366" s="265">
        <v>1</v>
      </c>
      <c r="K366" s="289">
        <v>45519</v>
      </c>
      <c r="L366" s="289">
        <v>45657</v>
      </c>
      <c r="M366" s="269">
        <f t="shared" si="16"/>
        <v>19.714285714285715</v>
      </c>
      <c r="N366" s="300">
        <v>1</v>
      </c>
      <c r="O366" s="316" t="s">
        <v>1798</v>
      </c>
      <c r="P366" s="304">
        <f t="shared" si="15"/>
        <v>1</v>
      </c>
      <c r="Q366" s="278" t="str" cm="1">
        <f t="array" aca="1" ref="Q366" ca="1">IF(ISNUMBER(P366),IF(P366=100%,"CUMPLIDA",IF(AND(ISNUMBER(L366),ISNUMBER(INDIRECT("FECHA_"&amp;$B366,1))), IF(L366&lt;=INDIRECT("FECHA_"&amp;$B366,1),"INCUMPLIDA","PROCESO"), "VERIFICAR FECHA")),"SIN VALOR AVANCE")</f>
        <v>CUMPLIDA</v>
      </c>
    </row>
    <row r="367" spans="1:17" ht="151.5">
      <c r="A367" s="271" t="s">
        <v>19</v>
      </c>
      <c r="B367" s="286" t="s">
        <v>16</v>
      </c>
      <c r="C367" s="546"/>
      <c r="D367" s="546"/>
      <c r="E367" s="543"/>
      <c r="F367" s="543"/>
      <c r="G367" s="315" t="s">
        <v>1799</v>
      </c>
      <c r="H367" s="266" t="s">
        <v>1800</v>
      </c>
      <c r="I367" s="316" t="s">
        <v>1801</v>
      </c>
      <c r="J367" s="265">
        <v>1</v>
      </c>
      <c r="K367" s="289">
        <v>45536</v>
      </c>
      <c r="L367" s="289">
        <v>45747</v>
      </c>
      <c r="M367" s="269">
        <f t="shared" si="16"/>
        <v>30.142857142857142</v>
      </c>
      <c r="N367" s="300">
        <v>1</v>
      </c>
      <c r="O367" s="316" t="s">
        <v>1802</v>
      </c>
      <c r="P367" s="304">
        <f t="shared" si="15"/>
        <v>1</v>
      </c>
      <c r="Q367" s="278" t="str" cm="1">
        <f t="array" aca="1" ref="Q367" ca="1">IF(ISNUMBER(P367),IF(P367=100%,"CUMPLIDA",IF(AND(ISNUMBER(L367),ISNUMBER(INDIRECT("FECHA_"&amp;$B367,1))), IF(L367&lt;=INDIRECT("FECHA_"&amp;$B367,1),"INCUMPLIDA","PROCESO"), "VERIFICAR FECHA")),"SIN VALOR AVANCE")</f>
        <v>CUMPLIDA</v>
      </c>
    </row>
    <row r="368" spans="1:17" ht="151.5">
      <c r="A368" s="271" t="s">
        <v>19</v>
      </c>
      <c r="B368" s="286" t="s">
        <v>16</v>
      </c>
      <c r="C368" s="546"/>
      <c r="D368" s="546"/>
      <c r="E368" s="543"/>
      <c r="F368" s="543"/>
      <c r="G368" s="315" t="s">
        <v>1803</v>
      </c>
      <c r="H368" s="266" t="s">
        <v>1804</v>
      </c>
      <c r="I368" s="281" t="s">
        <v>5521</v>
      </c>
      <c r="J368" s="265">
        <v>2</v>
      </c>
      <c r="K368" s="289">
        <v>45748</v>
      </c>
      <c r="L368" s="289">
        <v>46295</v>
      </c>
      <c r="M368" s="269">
        <f t="shared" si="16"/>
        <v>78.142857142857139</v>
      </c>
      <c r="N368" s="300">
        <v>0</v>
      </c>
      <c r="O368" s="316" t="s">
        <v>1802</v>
      </c>
      <c r="P368" s="304">
        <f>N368/J368</f>
        <v>0</v>
      </c>
      <c r="Q368" s="278" t="str" cm="1">
        <f t="array" aca="1" ref="Q368" ca="1">IF(ISNUMBER(P368),IF(P368=100%,"CUMPLIDA",IF(AND(ISNUMBER(L368),ISNUMBER(INDIRECT("FECHA_"&amp;$B368,1))), IF(L368&lt;=INDIRECT("FECHA_"&amp;$B368,1),"INCUMPLIDA","PROCESO"), "VERIFICAR FECHA")),"SIN VALOR AVANCE")</f>
        <v>PROCESO</v>
      </c>
    </row>
    <row r="369" spans="1:17" ht="182.25">
      <c r="A369" s="271" t="s">
        <v>19</v>
      </c>
      <c r="B369" s="286" t="s">
        <v>16</v>
      </c>
      <c r="C369" s="546"/>
      <c r="D369" s="546"/>
      <c r="E369" s="543"/>
      <c r="F369" s="543"/>
      <c r="G369" s="315" t="s">
        <v>1803</v>
      </c>
      <c r="H369" s="266" t="s">
        <v>1804</v>
      </c>
      <c r="I369" s="316" t="s">
        <v>1806</v>
      </c>
      <c r="J369" s="265">
        <v>1</v>
      </c>
      <c r="K369" s="289">
        <v>45748</v>
      </c>
      <c r="L369" s="289">
        <v>46112</v>
      </c>
      <c r="M369" s="269">
        <f t="shared" si="16"/>
        <v>52</v>
      </c>
      <c r="N369" s="300">
        <v>0</v>
      </c>
      <c r="O369" s="316" t="s">
        <v>1807</v>
      </c>
      <c r="P369" s="304">
        <f>N369/J369</f>
        <v>0</v>
      </c>
      <c r="Q369" s="278" t="str" cm="1">
        <f t="array" aca="1" ref="Q369" ca="1">IF(ISNUMBER(P369),IF(P369=100%,"CUMPLIDA",IF(AND(ISNUMBER(L369),ISNUMBER(INDIRECT("FECHA_"&amp;$B369,1))), IF(L369&lt;=INDIRECT("FECHA_"&amp;$B369,1),"INCUMPLIDA","PROCESO"), "VERIFICAR FECHA")),"SIN VALOR AVANCE")</f>
        <v>PROCESO</v>
      </c>
    </row>
    <row r="370" spans="1:17" ht="105.75">
      <c r="A370" s="271" t="s">
        <v>19</v>
      </c>
      <c r="B370" s="286" t="s">
        <v>16</v>
      </c>
      <c r="C370" s="546"/>
      <c r="D370" s="546"/>
      <c r="E370" s="543"/>
      <c r="F370" s="543"/>
      <c r="G370" s="315" t="s">
        <v>1754</v>
      </c>
      <c r="H370" s="266" t="s">
        <v>1755</v>
      </c>
      <c r="I370" s="287" t="s">
        <v>1749</v>
      </c>
      <c r="J370" s="265">
        <v>1</v>
      </c>
      <c r="K370" s="289">
        <v>45518</v>
      </c>
      <c r="L370" s="289">
        <v>45565</v>
      </c>
      <c r="M370" s="269">
        <f t="shared" si="16"/>
        <v>6.7142857142857144</v>
      </c>
      <c r="N370" s="300">
        <v>1</v>
      </c>
      <c r="O370" s="316" t="s">
        <v>1762</v>
      </c>
      <c r="P370" s="304">
        <f t="shared" ref="P370:P385" si="17">N370/J370</f>
        <v>1</v>
      </c>
      <c r="Q370" s="278" t="str" cm="1">
        <f t="array" aca="1" ref="Q370" ca="1">IF(ISNUMBER(P370),IF(P370=100%,"CUMPLIDA",IF(AND(ISNUMBER(L370),ISNUMBER(INDIRECT("FECHA_"&amp;$B370,1))), IF(L370&lt;=INDIRECT("FECHA_"&amp;$B370,1),"INCUMPLIDA","PROCESO"), "VERIFICAR FECHA")),"SIN VALOR AVANCE")</f>
        <v>CUMPLIDA</v>
      </c>
    </row>
    <row r="371" spans="1:17" ht="225">
      <c r="A371" s="271" t="s">
        <v>19</v>
      </c>
      <c r="B371" s="286" t="s">
        <v>16</v>
      </c>
      <c r="C371" s="546"/>
      <c r="D371" s="546"/>
      <c r="E371" s="543"/>
      <c r="F371" s="543"/>
      <c r="G371" s="280" t="s">
        <v>1808</v>
      </c>
      <c r="H371" s="281" t="s">
        <v>1809</v>
      </c>
      <c r="I371" s="281" t="s">
        <v>1810</v>
      </c>
      <c r="J371" s="265">
        <v>1</v>
      </c>
      <c r="K371" s="289">
        <v>45519</v>
      </c>
      <c r="L371" s="276">
        <v>46021</v>
      </c>
      <c r="M371" s="269">
        <f t="shared" si="16"/>
        <v>71.714285714285708</v>
      </c>
      <c r="N371" s="300">
        <v>0.5</v>
      </c>
      <c r="O371" s="316" t="s">
        <v>1787</v>
      </c>
      <c r="P371" s="304">
        <f t="shared" si="17"/>
        <v>0.5</v>
      </c>
      <c r="Q371" s="278" t="str" cm="1">
        <f t="array" aca="1" ref="Q371" ca="1">IF(ISNUMBER(P371),IF(P371=100%,"CUMPLIDA",IF(AND(ISNUMBER(L371),ISNUMBER(INDIRECT("FECHA_"&amp;$B371,1))), IF(L371&lt;=INDIRECT("FECHA_"&amp;$B371,1),"INCUMPLIDA","PROCESO"), "VERIFICAR FECHA")),"SIN VALOR AVANCE")</f>
        <v>PROCESO</v>
      </c>
    </row>
    <row r="372" spans="1:17" ht="195.75">
      <c r="A372" s="271" t="s">
        <v>19</v>
      </c>
      <c r="B372" s="286" t="s">
        <v>16</v>
      </c>
      <c r="C372" s="546"/>
      <c r="D372" s="546"/>
      <c r="E372" s="543"/>
      <c r="F372" s="543"/>
      <c r="G372" s="315" t="s">
        <v>1811</v>
      </c>
      <c r="H372" s="266" t="s">
        <v>1812</v>
      </c>
      <c r="I372" s="316" t="s">
        <v>1813</v>
      </c>
      <c r="J372" s="265">
        <v>1</v>
      </c>
      <c r="K372" s="289">
        <v>45519</v>
      </c>
      <c r="L372" s="289">
        <v>45657</v>
      </c>
      <c r="M372" s="269">
        <f t="shared" si="16"/>
        <v>19.714285714285715</v>
      </c>
      <c r="N372" s="300">
        <v>1</v>
      </c>
      <c r="O372" s="316" t="s">
        <v>1814</v>
      </c>
      <c r="P372" s="304">
        <f t="shared" si="17"/>
        <v>1</v>
      </c>
      <c r="Q372" s="278" t="str" cm="1">
        <f t="array" aca="1" ref="Q372" ca="1">IF(ISNUMBER(P372),IF(P372=100%,"CUMPLIDA",IF(AND(ISNUMBER(L372),ISNUMBER(INDIRECT("FECHA_"&amp;$B372,1))), IF(L372&lt;=INDIRECT("FECHA_"&amp;$B372,1),"INCUMPLIDA","PROCESO"), "VERIFICAR FECHA")),"SIN VALOR AVANCE")</f>
        <v>CUMPLIDA</v>
      </c>
    </row>
    <row r="373" spans="1:17" ht="135.75">
      <c r="A373" s="271" t="s">
        <v>19</v>
      </c>
      <c r="B373" s="286" t="s">
        <v>16</v>
      </c>
      <c r="C373" s="546"/>
      <c r="D373" s="546"/>
      <c r="E373" s="543"/>
      <c r="F373" s="543"/>
      <c r="G373" s="315" t="s">
        <v>1815</v>
      </c>
      <c r="H373" s="316" t="s">
        <v>1816</v>
      </c>
      <c r="I373" s="266" t="s">
        <v>894</v>
      </c>
      <c r="J373" s="265">
        <v>1</v>
      </c>
      <c r="K373" s="289">
        <v>45505</v>
      </c>
      <c r="L373" s="289">
        <v>45565</v>
      </c>
      <c r="M373" s="269">
        <f t="shared" si="16"/>
        <v>8.5714285714285712</v>
      </c>
      <c r="N373" s="300">
        <v>1</v>
      </c>
      <c r="O373" s="316" t="s">
        <v>1817</v>
      </c>
      <c r="P373" s="304">
        <f t="shared" si="17"/>
        <v>1</v>
      </c>
      <c r="Q373" s="278" t="str" cm="1">
        <f t="array" aca="1" ref="Q373" ca="1">IF(ISNUMBER(P373),IF(P373=100%,"CUMPLIDA",IF(AND(ISNUMBER(L373),ISNUMBER(INDIRECT("FECHA_"&amp;$B373,1))), IF(L373&lt;=INDIRECT("FECHA_"&amp;$B373,1),"INCUMPLIDA","PROCESO"), "VERIFICAR FECHA")),"SIN VALOR AVANCE")</f>
        <v>CUMPLIDA</v>
      </c>
    </row>
    <row r="374" spans="1:17" ht="150.75">
      <c r="A374" s="271" t="s">
        <v>19</v>
      </c>
      <c r="B374" s="286" t="s">
        <v>16</v>
      </c>
      <c r="C374" s="546"/>
      <c r="D374" s="546"/>
      <c r="E374" s="543"/>
      <c r="F374" s="543"/>
      <c r="G374" s="315" t="s">
        <v>1818</v>
      </c>
      <c r="H374" s="316" t="s">
        <v>1818</v>
      </c>
      <c r="I374" s="266" t="s">
        <v>1819</v>
      </c>
      <c r="J374" s="265">
        <v>1</v>
      </c>
      <c r="K374" s="289">
        <v>45566</v>
      </c>
      <c r="L374" s="289">
        <v>45747</v>
      </c>
      <c r="M374" s="269">
        <f t="shared" si="16"/>
        <v>25.857142857142858</v>
      </c>
      <c r="N374" s="300">
        <v>1</v>
      </c>
      <c r="O374" s="316" t="s">
        <v>1820</v>
      </c>
      <c r="P374" s="304">
        <f t="shared" si="17"/>
        <v>1</v>
      </c>
      <c r="Q374" s="278" t="str" cm="1">
        <f t="array" aca="1" ref="Q374" ca="1">IF(ISNUMBER(P374),IF(P374=100%,"CUMPLIDA",IF(AND(ISNUMBER(L374),ISNUMBER(INDIRECT("FECHA_"&amp;$B374,1))), IF(L374&lt;=INDIRECT("FECHA_"&amp;$B374,1),"INCUMPLIDA","PROCESO"), "VERIFICAR FECHA")),"SIN VALOR AVANCE")</f>
        <v>CUMPLIDA</v>
      </c>
    </row>
    <row r="375" spans="1:17" ht="60.75">
      <c r="A375" s="271" t="s">
        <v>19</v>
      </c>
      <c r="B375" s="286" t="s">
        <v>16</v>
      </c>
      <c r="C375" s="546"/>
      <c r="D375" s="546"/>
      <c r="E375" s="543"/>
      <c r="F375" s="543"/>
      <c r="G375" s="315" t="s">
        <v>1780</v>
      </c>
      <c r="H375" s="266" t="s">
        <v>1821</v>
      </c>
      <c r="I375" s="316" t="s">
        <v>1782</v>
      </c>
      <c r="J375" s="265">
        <v>1</v>
      </c>
      <c r="K375" s="289">
        <v>45505</v>
      </c>
      <c r="L375" s="289">
        <v>45870</v>
      </c>
      <c r="M375" s="269">
        <f t="shared" si="16"/>
        <v>52.142857142857146</v>
      </c>
      <c r="N375" s="300">
        <v>0.5</v>
      </c>
      <c r="O375" s="316" t="s">
        <v>1783</v>
      </c>
      <c r="P375" s="304">
        <f t="shared" si="17"/>
        <v>0.5</v>
      </c>
      <c r="Q375" s="278" t="str" cm="1">
        <f t="array" aca="1" ref="Q375" ca="1">IF(ISNUMBER(P375),IF(P375=100%,"CUMPLIDA",IF(AND(ISNUMBER(L375),ISNUMBER(INDIRECT("FECHA_"&amp;$B375,1))), IF(L375&lt;=INDIRECT("FECHA_"&amp;$B375,1),"INCUMPLIDA","PROCESO"), "VERIFICAR FECHA")),"SIN VALOR AVANCE")</f>
        <v>PROCESO</v>
      </c>
    </row>
    <row r="376" spans="1:17" ht="120.75">
      <c r="A376" s="271" t="s">
        <v>19</v>
      </c>
      <c r="B376" s="286" t="s">
        <v>16</v>
      </c>
      <c r="C376" s="546"/>
      <c r="D376" s="546"/>
      <c r="E376" s="543"/>
      <c r="F376" s="543"/>
      <c r="G376" s="315" t="s">
        <v>1822</v>
      </c>
      <c r="H376" s="266" t="s">
        <v>1823</v>
      </c>
      <c r="I376" s="266" t="s">
        <v>1786</v>
      </c>
      <c r="J376" s="265">
        <v>1</v>
      </c>
      <c r="K376" s="289">
        <v>45519</v>
      </c>
      <c r="L376" s="289">
        <v>45885</v>
      </c>
      <c r="M376" s="269">
        <f t="shared" si="16"/>
        <v>52.285714285714285</v>
      </c>
      <c r="N376" s="300">
        <v>0.8</v>
      </c>
      <c r="O376" s="316" t="s">
        <v>1750</v>
      </c>
      <c r="P376" s="304">
        <f t="shared" si="17"/>
        <v>0.8</v>
      </c>
      <c r="Q376" s="278" t="str" cm="1">
        <f t="array" aca="1" ref="Q376" ca="1">IF(ISNUMBER(P376),IF(P376=100%,"CUMPLIDA",IF(AND(ISNUMBER(L376),ISNUMBER(INDIRECT("FECHA_"&amp;$B376,1))), IF(L376&lt;=INDIRECT("FECHA_"&amp;$B376,1),"INCUMPLIDA","PROCESO"), "VERIFICAR FECHA")),"SIN VALOR AVANCE")</f>
        <v>PROCESO</v>
      </c>
    </row>
    <row r="377" spans="1:17" ht="135.75" customHeight="1">
      <c r="A377" s="271" t="s">
        <v>19</v>
      </c>
      <c r="B377" s="286" t="s">
        <v>16</v>
      </c>
      <c r="C377" s="546" t="s">
        <v>1743</v>
      </c>
      <c r="D377" s="546" t="s">
        <v>1824</v>
      </c>
      <c r="E377" s="543" t="s">
        <v>1825</v>
      </c>
      <c r="F377" s="543" t="s">
        <v>1826</v>
      </c>
      <c r="G377" s="315" t="s">
        <v>1827</v>
      </c>
      <c r="H377" s="266" t="s">
        <v>1828</v>
      </c>
      <c r="I377" s="266" t="s">
        <v>1829</v>
      </c>
      <c r="J377" s="265">
        <v>1</v>
      </c>
      <c r="K377" s="289">
        <v>45536</v>
      </c>
      <c r="L377" s="289">
        <v>45657</v>
      </c>
      <c r="M377" s="269">
        <f t="shared" si="16"/>
        <v>17.285714285714285</v>
      </c>
      <c r="N377" s="300">
        <v>1</v>
      </c>
      <c r="O377" s="316" t="s">
        <v>1787</v>
      </c>
      <c r="P377" s="304">
        <f t="shared" si="17"/>
        <v>1</v>
      </c>
      <c r="Q377" s="278" t="str" cm="1">
        <f t="array" aca="1" ref="Q377" ca="1">IF(ISNUMBER(P377),IF(P377=100%,"CUMPLIDA",IF(AND(ISNUMBER(L377),ISNUMBER(INDIRECT("FECHA_"&amp;$B377,1))), IF(L377&lt;=INDIRECT("FECHA_"&amp;$B377,1),"INCUMPLIDA","PROCESO"), "VERIFICAR FECHA")),"SIN VALOR AVANCE")</f>
        <v>CUMPLIDA</v>
      </c>
    </row>
    <row r="378" spans="1:17" ht="105.75">
      <c r="A378" s="271" t="s">
        <v>19</v>
      </c>
      <c r="B378" s="286" t="s">
        <v>16</v>
      </c>
      <c r="C378" s="546"/>
      <c r="D378" s="546"/>
      <c r="E378" s="543"/>
      <c r="F378" s="543"/>
      <c r="G378" s="315" t="s">
        <v>1830</v>
      </c>
      <c r="H378" s="266" t="s">
        <v>1831</v>
      </c>
      <c r="I378" s="316" t="s">
        <v>1832</v>
      </c>
      <c r="J378" s="265">
        <v>1</v>
      </c>
      <c r="K378" s="289">
        <v>45505</v>
      </c>
      <c r="L378" s="289">
        <v>45566</v>
      </c>
      <c r="M378" s="269">
        <f t="shared" si="16"/>
        <v>8.7142857142857135</v>
      </c>
      <c r="N378" s="300">
        <v>1</v>
      </c>
      <c r="O378" s="316" t="s">
        <v>1762</v>
      </c>
      <c r="P378" s="304">
        <f t="shared" si="17"/>
        <v>1</v>
      </c>
      <c r="Q378" s="278" t="str" cm="1">
        <f t="array" aca="1" ref="Q378" ca="1">IF(ISNUMBER(P378),IF(P378=100%,"CUMPLIDA",IF(AND(ISNUMBER(L378),ISNUMBER(INDIRECT("FECHA_"&amp;$B378,1))), IF(L378&lt;=INDIRECT("FECHA_"&amp;$B378,1),"INCUMPLIDA","PROCESO"), "VERIFICAR FECHA")),"SIN VALOR AVANCE")</f>
        <v>CUMPLIDA</v>
      </c>
    </row>
    <row r="379" spans="1:17" ht="135.75">
      <c r="A379" s="271" t="s">
        <v>19</v>
      </c>
      <c r="B379" s="286" t="s">
        <v>16</v>
      </c>
      <c r="C379" s="546"/>
      <c r="D379" s="546"/>
      <c r="E379" s="543"/>
      <c r="F379" s="543"/>
      <c r="G379" s="315" t="s">
        <v>1827</v>
      </c>
      <c r="H379" s="266" t="s">
        <v>1828</v>
      </c>
      <c r="I379" s="266" t="s">
        <v>1829</v>
      </c>
      <c r="J379" s="265">
        <v>1</v>
      </c>
      <c r="K379" s="289">
        <v>45566</v>
      </c>
      <c r="L379" s="289">
        <v>45657</v>
      </c>
      <c r="M379" s="269">
        <f t="shared" si="16"/>
        <v>13</v>
      </c>
      <c r="N379" s="300">
        <v>1</v>
      </c>
      <c r="O379" s="316" t="s">
        <v>1787</v>
      </c>
      <c r="P379" s="304">
        <f t="shared" si="17"/>
        <v>1</v>
      </c>
      <c r="Q379" s="278" t="str" cm="1">
        <f t="array" aca="1" ref="Q379" ca="1">IF(ISNUMBER(P379),IF(P379=100%,"CUMPLIDA",IF(AND(ISNUMBER(L379),ISNUMBER(INDIRECT("FECHA_"&amp;$B379,1))), IF(L379&lt;=INDIRECT("FECHA_"&amp;$B379,1),"INCUMPLIDA","PROCESO"), "VERIFICAR FECHA")),"SIN VALOR AVANCE")</f>
        <v>CUMPLIDA</v>
      </c>
    </row>
    <row r="380" spans="1:17" ht="105.75">
      <c r="A380" s="271" t="s">
        <v>19</v>
      </c>
      <c r="B380" s="286" t="s">
        <v>16</v>
      </c>
      <c r="C380" s="546"/>
      <c r="D380" s="546"/>
      <c r="E380" s="543"/>
      <c r="F380" s="543"/>
      <c r="G380" s="315" t="s">
        <v>1833</v>
      </c>
      <c r="H380" s="266" t="s">
        <v>1834</v>
      </c>
      <c r="I380" s="316" t="s">
        <v>1835</v>
      </c>
      <c r="J380" s="265">
        <v>1</v>
      </c>
      <c r="K380" s="289">
        <v>45519</v>
      </c>
      <c r="L380" s="289">
        <v>45883</v>
      </c>
      <c r="M380" s="269">
        <f t="shared" si="16"/>
        <v>52</v>
      </c>
      <c r="N380" s="300">
        <v>0.3</v>
      </c>
      <c r="O380" s="316" t="s">
        <v>1762</v>
      </c>
      <c r="P380" s="304">
        <f t="shared" si="17"/>
        <v>0.3</v>
      </c>
      <c r="Q380" s="278" t="str" cm="1">
        <f t="array" aca="1" ref="Q380" ca="1">IF(ISNUMBER(P380),IF(P380=100%,"CUMPLIDA",IF(AND(ISNUMBER(L380),ISNUMBER(INDIRECT("FECHA_"&amp;$B380,1))), IF(L380&lt;=INDIRECT("FECHA_"&amp;$B380,1),"INCUMPLIDA","PROCESO"), "VERIFICAR FECHA")),"SIN VALOR AVANCE")</f>
        <v>PROCESO</v>
      </c>
    </row>
    <row r="381" spans="1:17" ht="135.75">
      <c r="A381" s="271" t="s">
        <v>19</v>
      </c>
      <c r="B381" s="286" t="s">
        <v>16</v>
      </c>
      <c r="C381" s="546"/>
      <c r="D381" s="546"/>
      <c r="E381" s="543"/>
      <c r="F381" s="543"/>
      <c r="G381" s="315" t="s">
        <v>1827</v>
      </c>
      <c r="H381" s="266" t="s">
        <v>1828</v>
      </c>
      <c r="I381" s="266" t="s">
        <v>1829</v>
      </c>
      <c r="J381" s="265">
        <v>1</v>
      </c>
      <c r="K381" s="289">
        <v>45566</v>
      </c>
      <c r="L381" s="289">
        <v>45657</v>
      </c>
      <c r="M381" s="269">
        <f t="shared" si="16"/>
        <v>13</v>
      </c>
      <c r="N381" s="300">
        <v>1</v>
      </c>
      <c r="O381" s="316" t="s">
        <v>1787</v>
      </c>
      <c r="P381" s="304">
        <f t="shared" si="17"/>
        <v>1</v>
      </c>
      <c r="Q381" s="278" t="str" cm="1">
        <f t="array" aca="1" ref="Q381" ca="1">IF(ISNUMBER(P381),IF(P381=100%,"CUMPLIDA",IF(AND(ISNUMBER(L381),ISNUMBER(INDIRECT("FECHA_"&amp;$B381,1))), IF(L381&lt;=INDIRECT("FECHA_"&amp;$B381,1),"INCUMPLIDA","PROCESO"), "VERIFICAR FECHA")),"SIN VALOR AVANCE")</f>
        <v>CUMPLIDA</v>
      </c>
    </row>
    <row r="382" spans="1:17" ht="120.75">
      <c r="A382" s="271" t="s">
        <v>19</v>
      </c>
      <c r="B382" s="286" t="s">
        <v>16</v>
      </c>
      <c r="C382" s="546"/>
      <c r="D382" s="546"/>
      <c r="E382" s="543"/>
      <c r="F382" s="543"/>
      <c r="G382" s="315" t="s">
        <v>1754</v>
      </c>
      <c r="H382" s="266" t="s">
        <v>1755</v>
      </c>
      <c r="I382" s="287" t="s">
        <v>1749</v>
      </c>
      <c r="J382" s="265">
        <v>1</v>
      </c>
      <c r="K382" s="289">
        <v>45518</v>
      </c>
      <c r="L382" s="289">
        <v>45565</v>
      </c>
      <c r="M382" s="269">
        <f t="shared" si="16"/>
        <v>6.7142857142857144</v>
      </c>
      <c r="N382" s="300">
        <v>1</v>
      </c>
      <c r="O382" s="316" t="s">
        <v>1750</v>
      </c>
      <c r="P382" s="304">
        <f t="shared" si="17"/>
        <v>1</v>
      </c>
      <c r="Q382" s="278" t="str" cm="1">
        <f t="array" aca="1" ref="Q382" ca="1">IF(ISNUMBER(P382),IF(P382=100%,"CUMPLIDA",IF(AND(ISNUMBER(L382),ISNUMBER(INDIRECT("FECHA_"&amp;$B382,1))), IF(L382&lt;=INDIRECT("FECHA_"&amp;$B382,1),"INCUMPLIDA","PROCESO"), "VERIFICAR FECHA")),"SIN VALOR AVANCE")</f>
        <v>CUMPLIDA</v>
      </c>
    </row>
    <row r="383" spans="1:17" ht="120.75">
      <c r="A383" s="271" t="s">
        <v>19</v>
      </c>
      <c r="B383" s="286" t="s">
        <v>16</v>
      </c>
      <c r="C383" s="546"/>
      <c r="D383" s="546"/>
      <c r="E383" s="543"/>
      <c r="F383" s="543"/>
      <c r="G383" s="280" t="s">
        <v>1836</v>
      </c>
      <c r="H383" s="281" t="s">
        <v>1837</v>
      </c>
      <c r="I383" s="316" t="s">
        <v>1758</v>
      </c>
      <c r="J383" s="265">
        <v>1</v>
      </c>
      <c r="K383" s="289">
        <v>45519</v>
      </c>
      <c r="L383" s="276">
        <v>46021</v>
      </c>
      <c r="M383" s="269">
        <f t="shared" si="16"/>
        <v>71.714285714285708</v>
      </c>
      <c r="N383" s="300">
        <v>0.5</v>
      </c>
      <c r="O383" s="316" t="s">
        <v>1750</v>
      </c>
      <c r="P383" s="304">
        <f t="shared" si="17"/>
        <v>0.5</v>
      </c>
      <c r="Q383" s="278" t="str" cm="1">
        <f t="array" aca="1" ref="Q383" ca="1">IF(ISNUMBER(P383),IF(P383=100%,"CUMPLIDA",IF(AND(ISNUMBER(L383),ISNUMBER(INDIRECT("FECHA_"&amp;$B383,1))), IF(L383&lt;=INDIRECT("FECHA_"&amp;$B383,1),"INCUMPLIDA","PROCESO"), "VERIFICAR FECHA")),"SIN VALOR AVANCE")</f>
        <v>PROCESO</v>
      </c>
    </row>
    <row r="384" spans="1:17" ht="150.75" customHeight="1">
      <c r="A384" s="271" t="s">
        <v>19</v>
      </c>
      <c r="B384" s="286" t="s">
        <v>16</v>
      </c>
      <c r="C384" s="546" t="s">
        <v>1743</v>
      </c>
      <c r="D384" s="546" t="s">
        <v>1838</v>
      </c>
      <c r="E384" s="543" t="s">
        <v>1839</v>
      </c>
      <c r="F384" s="543" t="s">
        <v>1840</v>
      </c>
      <c r="G384" s="315" t="s">
        <v>1799</v>
      </c>
      <c r="H384" s="266" t="s">
        <v>1804</v>
      </c>
      <c r="I384" s="316" t="s">
        <v>1801</v>
      </c>
      <c r="J384" s="265">
        <v>1</v>
      </c>
      <c r="K384" s="289">
        <v>45536</v>
      </c>
      <c r="L384" s="289">
        <v>45747</v>
      </c>
      <c r="M384" s="269">
        <f t="shared" si="16"/>
        <v>30.142857142857142</v>
      </c>
      <c r="N384" s="300">
        <v>1</v>
      </c>
      <c r="O384" s="316" t="s">
        <v>1841</v>
      </c>
      <c r="P384" s="304">
        <f t="shared" si="17"/>
        <v>1</v>
      </c>
      <c r="Q384" s="278" t="str" cm="1">
        <f t="array" aca="1" ref="Q384" ca="1">IF(ISNUMBER(P384),IF(P384=100%,"CUMPLIDA",IF(AND(ISNUMBER(L384),ISNUMBER(INDIRECT("FECHA_"&amp;$B384,1))), IF(L384&lt;=INDIRECT("FECHA_"&amp;$B384,1),"INCUMPLIDA","PROCESO"), "VERIFICAR FECHA")),"SIN VALOR AVANCE")</f>
        <v>CUMPLIDA</v>
      </c>
    </row>
    <row r="385" spans="1:17" ht="150.75">
      <c r="A385" s="271" t="s">
        <v>19</v>
      </c>
      <c r="B385" s="286" t="s">
        <v>16</v>
      </c>
      <c r="C385" s="546"/>
      <c r="D385" s="546"/>
      <c r="E385" s="543"/>
      <c r="F385" s="543"/>
      <c r="G385" s="315" t="s">
        <v>1803</v>
      </c>
      <c r="H385" s="266" t="s">
        <v>1804</v>
      </c>
      <c r="I385" s="316" t="s">
        <v>1805</v>
      </c>
      <c r="J385" s="265">
        <v>3</v>
      </c>
      <c r="K385" s="289">
        <v>45748</v>
      </c>
      <c r="L385" s="289">
        <v>46022</v>
      </c>
      <c r="M385" s="269">
        <f t="shared" si="16"/>
        <v>39.142857142857146</v>
      </c>
      <c r="N385" s="300">
        <v>0</v>
      </c>
      <c r="O385" s="316" t="s">
        <v>1842</v>
      </c>
      <c r="P385" s="304">
        <f t="shared" si="17"/>
        <v>0</v>
      </c>
      <c r="Q385" s="278" t="str" cm="1">
        <f t="array" aca="1" ref="Q385" ca="1">IF(ISNUMBER(P385),IF(P385=100%,"CUMPLIDA",IF(AND(ISNUMBER(L385),ISNUMBER(INDIRECT("FECHA_"&amp;$B385,1))), IF(L385&lt;=INDIRECT("FECHA_"&amp;$B385,1),"INCUMPLIDA","PROCESO"), "VERIFICAR FECHA")),"SIN VALOR AVANCE")</f>
        <v>PROCESO</v>
      </c>
    </row>
    <row r="386" spans="1:17" ht="182.25">
      <c r="A386" s="271" t="s">
        <v>19</v>
      </c>
      <c r="B386" s="286" t="s">
        <v>16</v>
      </c>
      <c r="C386" s="546"/>
      <c r="D386" s="546"/>
      <c r="E386" s="543"/>
      <c r="F386" s="543"/>
      <c r="G386" s="315" t="s">
        <v>1803</v>
      </c>
      <c r="H386" s="266" t="s">
        <v>1804</v>
      </c>
      <c r="I386" s="316" t="s">
        <v>1806</v>
      </c>
      <c r="J386" s="265">
        <v>1</v>
      </c>
      <c r="K386" s="289">
        <v>45748</v>
      </c>
      <c r="L386" s="289">
        <v>46112</v>
      </c>
      <c r="M386" s="269">
        <f t="shared" si="16"/>
        <v>52</v>
      </c>
      <c r="N386" s="300">
        <v>0</v>
      </c>
      <c r="O386" s="316" t="s">
        <v>1807</v>
      </c>
      <c r="P386" s="304">
        <f>N386/J386</f>
        <v>0</v>
      </c>
      <c r="Q386" s="278" t="str" cm="1">
        <f t="array" aca="1" ref="Q386" ca="1">IF(ISNUMBER(P386),IF(P386=100%,"CUMPLIDA",IF(AND(ISNUMBER(L386),ISNUMBER(INDIRECT("FECHA_"&amp;$B386,1))), IF(L386&lt;=INDIRECT("FECHA_"&amp;$B386,1),"INCUMPLIDA","PROCESO"), "VERIFICAR FECHA")),"SIN VALOR AVANCE")</f>
        <v>PROCESO</v>
      </c>
    </row>
    <row r="387" spans="1:17" ht="150.75">
      <c r="A387" s="271" t="s">
        <v>19</v>
      </c>
      <c r="B387" s="286" t="s">
        <v>16</v>
      </c>
      <c r="C387" s="546"/>
      <c r="D387" s="546"/>
      <c r="E387" s="543"/>
      <c r="F387" s="543"/>
      <c r="G387" s="315" t="s">
        <v>1843</v>
      </c>
      <c r="H387" s="266" t="s">
        <v>1844</v>
      </c>
      <c r="I387" s="316" t="s">
        <v>1845</v>
      </c>
      <c r="J387" s="265">
        <v>1</v>
      </c>
      <c r="K387" s="289">
        <v>45523</v>
      </c>
      <c r="L387" s="289">
        <v>45688</v>
      </c>
      <c r="M387" s="269">
        <f t="shared" si="16"/>
        <v>23.571428571428573</v>
      </c>
      <c r="N387" s="300">
        <v>1</v>
      </c>
      <c r="O387" s="316" t="s">
        <v>1841</v>
      </c>
      <c r="P387" s="304">
        <f t="shared" ref="P387:P451" si="18">N387/J387</f>
        <v>1</v>
      </c>
      <c r="Q387" s="278" t="str" cm="1">
        <f t="array" aca="1" ref="Q387" ca="1">IF(ISNUMBER(P387),IF(P387=100%,"CUMPLIDA",IF(AND(ISNUMBER(L387),ISNUMBER(INDIRECT("FECHA_"&amp;$B387,1))), IF(L387&lt;=INDIRECT("FECHA_"&amp;$B387,1),"INCUMPLIDA","PROCESO"), "VERIFICAR FECHA")),"SIN VALOR AVANCE")</f>
        <v>CUMPLIDA</v>
      </c>
    </row>
    <row r="388" spans="1:17" ht="165">
      <c r="A388" s="271" t="s">
        <v>19</v>
      </c>
      <c r="B388" s="286" t="s">
        <v>16</v>
      </c>
      <c r="C388" s="546"/>
      <c r="D388" s="546"/>
      <c r="E388" s="543"/>
      <c r="F388" s="543"/>
      <c r="G388" s="274" t="s">
        <v>1846</v>
      </c>
      <c r="H388" s="266" t="s">
        <v>1847</v>
      </c>
      <c r="I388" s="316" t="s">
        <v>1845</v>
      </c>
      <c r="J388" s="265">
        <v>1</v>
      </c>
      <c r="K388" s="289">
        <v>45505</v>
      </c>
      <c r="L388" s="289">
        <v>45547</v>
      </c>
      <c r="M388" s="269">
        <f t="shared" si="16"/>
        <v>6</v>
      </c>
      <c r="N388" s="300">
        <v>1</v>
      </c>
      <c r="O388" s="316" t="s">
        <v>1848</v>
      </c>
      <c r="P388" s="304">
        <f t="shared" si="18"/>
        <v>1</v>
      </c>
      <c r="Q388" s="278" t="str" cm="1">
        <f t="array" aca="1" ref="Q388" ca="1">IF(ISNUMBER(P388),IF(P388=100%,"CUMPLIDA",IF(AND(ISNUMBER(L388),ISNUMBER(INDIRECT("FECHA_"&amp;$B388,1))), IF(L388&lt;=INDIRECT("FECHA_"&amp;$B388,1),"INCUMPLIDA","PROCESO"), "VERIFICAR FECHA")),"SIN VALOR AVANCE")</f>
        <v>CUMPLIDA</v>
      </c>
    </row>
    <row r="389" spans="1:17" ht="150.75">
      <c r="A389" s="271" t="s">
        <v>19</v>
      </c>
      <c r="B389" s="286" t="s">
        <v>16</v>
      </c>
      <c r="C389" s="546"/>
      <c r="D389" s="546"/>
      <c r="E389" s="543"/>
      <c r="F389" s="543"/>
      <c r="G389" s="274" t="s">
        <v>1849</v>
      </c>
      <c r="H389" s="266" t="s">
        <v>1850</v>
      </c>
      <c r="I389" s="316" t="s">
        <v>1845</v>
      </c>
      <c r="J389" s="265">
        <v>1</v>
      </c>
      <c r="K389" s="289">
        <v>45505</v>
      </c>
      <c r="L389" s="289">
        <v>45547</v>
      </c>
      <c r="M389" s="269">
        <f t="shared" si="16"/>
        <v>6</v>
      </c>
      <c r="N389" s="300">
        <v>1</v>
      </c>
      <c r="O389" s="316" t="s">
        <v>1848</v>
      </c>
      <c r="P389" s="304">
        <f t="shared" si="18"/>
        <v>1</v>
      </c>
      <c r="Q389" s="278" t="str" cm="1">
        <f t="array" aca="1" ref="Q389" ca="1">IF(ISNUMBER(P389),IF(P389=100%,"CUMPLIDA",IF(AND(ISNUMBER(L389),ISNUMBER(INDIRECT("FECHA_"&amp;$B389,1))), IF(L389&lt;=INDIRECT("FECHA_"&amp;$B389,1),"INCUMPLIDA","PROCESO"), "VERIFICAR FECHA")),"SIN VALOR AVANCE")</f>
        <v>CUMPLIDA</v>
      </c>
    </row>
    <row r="390" spans="1:17" ht="150.75">
      <c r="A390" s="271" t="s">
        <v>19</v>
      </c>
      <c r="B390" s="286" t="s">
        <v>16</v>
      </c>
      <c r="C390" s="546"/>
      <c r="D390" s="546"/>
      <c r="E390" s="543"/>
      <c r="F390" s="543"/>
      <c r="G390" s="315" t="s">
        <v>1851</v>
      </c>
      <c r="H390" s="266" t="s">
        <v>1852</v>
      </c>
      <c r="I390" s="316" t="s">
        <v>1845</v>
      </c>
      <c r="J390" s="265">
        <v>1</v>
      </c>
      <c r="K390" s="289">
        <v>45523</v>
      </c>
      <c r="L390" s="289">
        <v>45688</v>
      </c>
      <c r="M390" s="269">
        <f t="shared" si="16"/>
        <v>23.571428571428573</v>
      </c>
      <c r="N390" s="300">
        <v>1</v>
      </c>
      <c r="O390" s="316" t="s">
        <v>1841</v>
      </c>
      <c r="P390" s="304">
        <f t="shared" si="18"/>
        <v>1</v>
      </c>
      <c r="Q390" s="278" t="str" cm="1">
        <f t="array" aca="1" ref="Q390" ca="1">IF(ISNUMBER(P390),IF(P390=100%,"CUMPLIDA",IF(AND(ISNUMBER(L390),ISNUMBER(INDIRECT("FECHA_"&amp;$B390,1))), IF(L390&lt;=INDIRECT("FECHA_"&amp;$B390,1),"INCUMPLIDA","PROCESO"), "VERIFICAR FECHA")),"SIN VALOR AVANCE")</f>
        <v>CUMPLIDA</v>
      </c>
    </row>
    <row r="391" spans="1:17" ht="150.75">
      <c r="A391" s="271" t="s">
        <v>19</v>
      </c>
      <c r="B391" s="286" t="s">
        <v>16</v>
      </c>
      <c r="C391" s="546"/>
      <c r="D391" s="546"/>
      <c r="E391" s="543"/>
      <c r="F391" s="543"/>
      <c r="G391" s="315" t="s">
        <v>1853</v>
      </c>
      <c r="H391" s="266" t="s">
        <v>1854</v>
      </c>
      <c r="I391" s="316" t="s">
        <v>1855</v>
      </c>
      <c r="J391" s="265">
        <v>3</v>
      </c>
      <c r="K391" s="289">
        <v>45516</v>
      </c>
      <c r="L391" s="289">
        <v>45747</v>
      </c>
      <c r="M391" s="269">
        <f t="shared" si="16"/>
        <v>33</v>
      </c>
      <c r="N391" s="300">
        <v>3</v>
      </c>
      <c r="O391" s="316" t="s">
        <v>1841</v>
      </c>
      <c r="P391" s="304">
        <f t="shared" si="18"/>
        <v>1</v>
      </c>
      <c r="Q391" s="278" t="str" cm="1">
        <f t="array" aca="1" ref="Q391" ca="1">IF(ISNUMBER(P391),IF(P391=100%,"CUMPLIDA",IF(AND(ISNUMBER(L391),ISNUMBER(INDIRECT("FECHA_"&amp;$B391,1))), IF(L391&lt;=INDIRECT("FECHA_"&amp;$B391,1),"INCUMPLIDA","PROCESO"), "VERIFICAR FECHA")),"SIN VALOR AVANCE")</f>
        <v>CUMPLIDA</v>
      </c>
    </row>
    <row r="392" spans="1:17" ht="120.75" customHeight="1">
      <c r="A392" s="271" t="s">
        <v>19</v>
      </c>
      <c r="B392" s="286" t="s">
        <v>16</v>
      </c>
      <c r="C392" s="546" t="s">
        <v>1856</v>
      </c>
      <c r="D392" s="546" t="s">
        <v>1857</v>
      </c>
      <c r="E392" s="543" t="s">
        <v>1858</v>
      </c>
      <c r="F392" s="543" t="s">
        <v>1859</v>
      </c>
      <c r="G392" s="315" t="s">
        <v>1860</v>
      </c>
      <c r="H392" s="266" t="s">
        <v>1861</v>
      </c>
      <c r="I392" s="316" t="s">
        <v>1862</v>
      </c>
      <c r="J392" s="265">
        <v>1</v>
      </c>
      <c r="K392" s="289">
        <v>45505</v>
      </c>
      <c r="L392" s="289">
        <v>45535</v>
      </c>
      <c r="M392" s="269">
        <f t="shared" si="16"/>
        <v>4.2857142857142856</v>
      </c>
      <c r="N392" s="300">
        <v>1</v>
      </c>
      <c r="O392" s="318" t="s">
        <v>1863</v>
      </c>
      <c r="P392" s="304">
        <f t="shared" si="18"/>
        <v>1</v>
      </c>
      <c r="Q392" s="278" t="str" cm="1">
        <f t="array" aca="1" ref="Q392" ca="1">IF(ISNUMBER(P392),IF(P392=100%,"CUMPLIDA",IF(AND(ISNUMBER(L392),ISNUMBER(INDIRECT("FECHA_"&amp;$B392,1))), IF(L392&lt;=INDIRECT("FECHA_"&amp;$B392,1),"INCUMPLIDA","PROCESO"), "VERIFICAR FECHA")),"SIN VALOR AVANCE")</f>
        <v>CUMPLIDA</v>
      </c>
    </row>
    <row r="393" spans="1:17" ht="135.75">
      <c r="A393" s="271" t="s">
        <v>19</v>
      </c>
      <c r="B393" s="286" t="s">
        <v>16</v>
      </c>
      <c r="C393" s="546"/>
      <c r="D393" s="546"/>
      <c r="E393" s="543"/>
      <c r="F393" s="543"/>
      <c r="G393" s="315" t="s">
        <v>1864</v>
      </c>
      <c r="H393" s="266" t="s">
        <v>1865</v>
      </c>
      <c r="I393" s="316" t="s">
        <v>1866</v>
      </c>
      <c r="J393" s="265">
        <v>1</v>
      </c>
      <c r="K393" s="289">
        <v>45505</v>
      </c>
      <c r="L393" s="289">
        <v>45535</v>
      </c>
      <c r="M393" s="269">
        <f t="shared" si="16"/>
        <v>4.2857142857142856</v>
      </c>
      <c r="N393" s="300">
        <v>1</v>
      </c>
      <c r="O393" s="318" t="s">
        <v>1867</v>
      </c>
      <c r="P393" s="304">
        <f t="shared" si="18"/>
        <v>1</v>
      </c>
      <c r="Q393" s="278" t="str" cm="1">
        <f t="array" aca="1" ref="Q393" ca="1">IF(ISNUMBER(P393),IF(P393=100%,"CUMPLIDA",IF(AND(ISNUMBER(L393),ISNUMBER(INDIRECT("FECHA_"&amp;$B393,1))), IF(L393&lt;=INDIRECT("FECHA_"&amp;$B393,1),"INCUMPLIDA","PROCESO"), "VERIFICAR FECHA")),"SIN VALOR AVANCE")</f>
        <v>CUMPLIDA</v>
      </c>
    </row>
    <row r="394" spans="1:17" ht="60.75">
      <c r="A394" s="271" t="s">
        <v>19</v>
      </c>
      <c r="B394" s="286" t="s">
        <v>16</v>
      </c>
      <c r="C394" s="546"/>
      <c r="D394" s="546"/>
      <c r="E394" s="543"/>
      <c r="F394" s="543"/>
      <c r="G394" s="315" t="s">
        <v>1780</v>
      </c>
      <c r="H394" s="266" t="s">
        <v>1868</v>
      </c>
      <c r="I394" s="316" t="s">
        <v>1782</v>
      </c>
      <c r="J394" s="265">
        <v>1</v>
      </c>
      <c r="K394" s="289">
        <v>45505</v>
      </c>
      <c r="L394" s="289">
        <v>45870</v>
      </c>
      <c r="M394" s="269">
        <f t="shared" si="16"/>
        <v>52.142857142857146</v>
      </c>
      <c r="N394" s="300">
        <v>0.5</v>
      </c>
      <c r="O394" s="316" t="s">
        <v>1869</v>
      </c>
      <c r="P394" s="304">
        <f t="shared" si="18"/>
        <v>0.5</v>
      </c>
      <c r="Q394" s="278" t="str" cm="1">
        <f t="array" aca="1" ref="Q394" ca="1">IF(ISNUMBER(P394),IF(P394=100%,"CUMPLIDA",IF(AND(ISNUMBER(L394),ISNUMBER(INDIRECT("FECHA_"&amp;$B394,1))), IF(L394&lt;=INDIRECT("FECHA_"&amp;$B394,1),"INCUMPLIDA","PROCESO"), "VERIFICAR FECHA")),"SIN VALOR AVANCE")</f>
        <v>PROCESO</v>
      </c>
    </row>
    <row r="395" spans="1:17" ht="165.75">
      <c r="A395" s="271" t="s">
        <v>19</v>
      </c>
      <c r="B395" s="286" t="s">
        <v>16</v>
      </c>
      <c r="C395" s="546"/>
      <c r="D395" s="546"/>
      <c r="E395" s="543"/>
      <c r="F395" s="543"/>
      <c r="G395" s="315" t="s">
        <v>1870</v>
      </c>
      <c r="H395" s="266" t="s">
        <v>1871</v>
      </c>
      <c r="I395" s="266" t="s">
        <v>1872</v>
      </c>
      <c r="J395" s="265">
        <v>1</v>
      </c>
      <c r="K395" s="289">
        <v>45519</v>
      </c>
      <c r="L395" s="289">
        <v>45657</v>
      </c>
      <c r="M395" s="269">
        <f t="shared" si="16"/>
        <v>19.714285714285715</v>
      </c>
      <c r="N395" s="300">
        <v>1</v>
      </c>
      <c r="O395" s="316" t="s">
        <v>1873</v>
      </c>
      <c r="P395" s="304">
        <f t="shared" si="18"/>
        <v>1</v>
      </c>
      <c r="Q395" s="278" t="str" cm="1">
        <f t="array" aca="1" ref="Q395" ca="1">IF(ISNUMBER(P395),IF(P395=100%,"CUMPLIDA",IF(AND(ISNUMBER(L395),ISNUMBER(INDIRECT("FECHA_"&amp;$B395,1))), IF(L395&lt;=INDIRECT("FECHA_"&amp;$B395,1),"INCUMPLIDA","PROCESO"), "VERIFICAR FECHA")),"SIN VALOR AVANCE")</f>
        <v>CUMPLIDA</v>
      </c>
    </row>
    <row r="396" spans="1:17" ht="165.75" customHeight="1">
      <c r="A396" s="271" t="s">
        <v>19</v>
      </c>
      <c r="B396" s="286" t="s">
        <v>16</v>
      </c>
      <c r="C396" s="546" t="s">
        <v>1874</v>
      </c>
      <c r="D396" s="546" t="s">
        <v>1875</v>
      </c>
      <c r="E396" s="543" t="s">
        <v>1876</v>
      </c>
      <c r="F396" s="543" t="s">
        <v>1877</v>
      </c>
      <c r="G396" s="301" t="s">
        <v>1878</v>
      </c>
      <c r="H396" s="287" t="s">
        <v>1879</v>
      </c>
      <c r="I396" s="266" t="s">
        <v>1880</v>
      </c>
      <c r="J396" s="265">
        <v>6</v>
      </c>
      <c r="K396" s="288">
        <v>45611</v>
      </c>
      <c r="L396" s="288">
        <v>45807</v>
      </c>
      <c r="M396" s="269">
        <f t="shared" si="16"/>
        <v>28</v>
      </c>
      <c r="N396" s="300">
        <v>6</v>
      </c>
      <c r="O396" s="266" t="s">
        <v>1881</v>
      </c>
      <c r="P396" s="304">
        <f t="shared" si="18"/>
        <v>1</v>
      </c>
      <c r="Q396" s="278" t="str" cm="1">
        <f t="array" aca="1" ref="Q396" ca="1">IF(ISNUMBER(P396),IF(P396=100%,"CUMPLIDA",IF(AND(ISNUMBER(L396),ISNUMBER(INDIRECT("FECHA_"&amp;$B396,1))), IF(L396&lt;=INDIRECT("FECHA_"&amp;$B396,1),"INCUMPLIDA","PROCESO"), "VERIFICAR FECHA")),"SIN VALOR AVANCE")</f>
        <v>CUMPLIDA</v>
      </c>
    </row>
    <row r="397" spans="1:17" ht="75.75">
      <c r="A397" s="271" t="s">
        <v>19</v>
      </c>
      <c r="B397" s="286" t="s">
        <v>16</v>
      </c>
      <c r="C397" s="546"/>
      <c r="D397" s="546"/>
      <c r="E397" s="543"/>
      <c r="F397" s="543"/>
      <c r="G397" s="301" t="s">
        <v>1882</v>
      </c>
      <c r="H397" s="287" t="s">
        <v>1883</v>
      </c>
      <c r="I397" s="266" t="s">
        <v>1884</v>
      </c>
      <c r="J397" s="265">
        <v>3</v>
      </c>
      <c r="K397" s="288">
        <v>45611</v>
      </c>
      <c r="L397" s="288">
        <v>45703</v>
      </c>
      <c r="M397" s="269">
        <f t="shared" si="16"/>
        <v>13.142857142857142</v>
      </c>
      <c r="N397" s="300">
        <v>3</v>
      </c>
      <c r="O397" s="316" t="s">
        <v>1885</v>
      </c>
      <c r="P397" s="304">
        <f t="shared" si="18"/>
        <v>1</v>
      </c>
      <c r="Q397" s="278" t="str" cm="1">
        <f t="array" aca="1" ref="Q397" ca="1">IF(ISNUMBER(P397),IF(P397=100%,"CUMPLIDA",IF(AND(ISNUMBER(L397),ISNUMBER(INDIRECT("FECHA_"&amp;$B397,1))), IF(L397&lt;=INDIRECT("FECHA_"&amp;$B397,1),"INCUMPLIDA","PROCESO"), "VERIFICAR FECHA")),"SIN VALOR AVANCE")</f>
        <v>CUMPLIDA</v>
      </c>
    </row>
    <row r="398" spans="1:17" ht="225">
      <c r="A398" s="271" t="s">
        <v>19</v>
      </c>
      <c r="B398" s="286" t="s">
        <v>16</v>
      </c>
      <c r="C398" s="546"/>
      <c r="D398" s="546"/>
      <c r="E398" s="543"/>
      <c r="F398" s="543"/>
      <c r="G398" s="274" t="s">
        <v>1886</v>
      </c>
      <c r="H398" s="266" t="s">
        <v>1887</v>
      </c>
      <c r="I398" s="266" t="s">
        <v>1888</v>
      </c>
      <c r="J398" s="265">
        <v>36</v>
      </c>
      <c r="K398" s="276">
        <v>45597</v>
      </c>
      <c r="L398" s="276">
        <v>45961</v>
      </c>
      <c r="M398" s="269">
        <f t="shared" si="16"/>
        <v>52</v>
      </c>
      <c r="N398" s="300">
        <v>24</v>
      </c>
      <c r="O398" s="316" t="s">
        <v>1885</v>
      </c>
      <c r="P398" s="304">
        <f t="shared" si="18"/>
        <v>0.66666666666666663</v>
      </c>
      <c r="Q398" s="278" t="str" cm="1">
        <f t="array" aca="1" ref="Q398" ca="1">IF(ISNUMBER(P398),IF(P398=100%,"CUMPLIDA",IF(AND(ISNUMBER(L398),ISNUMBER(INDIRECT("FECHA_"&amp;$B398,1))), IF(L398&lt;=INDIRECT("FECHA_"&amp;$B398,1),"INCUMPLIDA","PROCESO"), "VERIFICAR FECHA")),"SIN VALOR AVANCE")</f>
        <v>PROCESO</v>
      </c>
    </row>
    <row r="399" spans="1:17" ht="105">
      <c r="A399" s="271" t="s">
        <v>19</v>
      </c>
      <c r="B399" s="286" t="s">
        <v>16</v>
      </c>
      <c r="C399" s="546"/>
      <c r="D399" s="546"/>
      <c r="E399" s="543"/>
      <c r="F399" s="543"/>
      <c r="G399" s="274" t="s">
        <v>1889</v>
      </c>
      <c r="H399" s="266" t="s">
        <v>1890</v>
      </c>
      <c r="I399" s="266" t="s">
        <v>1891</v>
      </c>
      <c r="J399" s="265">
        <v>12</v>
      </c>
      <c r="K399" s="276">
        <v>45641</v>
      </c>
      <c r="L399" s="276">
        <v>46006</v>
      </c>
      <c r="M399" s="269">
        <f t="shared" si="16"/>
        <v>52.142857142857146</v>
      </c>
      <c r="N399" s="300">
        <v>6</v>
      </c>
      <c r="O399" s="316" t="s">
        <v>1892</v>
      </c>
      <c r="P399" s="304">
        <f t="shared" si="18"/>
        <v>0.5</v>
      </c>
      <c r="Q399" s="278" t="str" cm="1">
        <f t="array" aca="1" ref="Q399" ca="1">IF(ISNUMBER(P399),IF(P399=100%,"CUMPLIDA",IF(AND(ISNUMBER(L399),ISNUMBER(INDIRECT("FECHA_"&amp;$B399,1))), IF(L399&lt;=INDIRECT("FECHA_"&amp;$B399,1),"INCUMPLIDA","PROCESO"), "VERIFICAR FECHA")),"SIN VALOR AVANCE")</f>
        <v>PROCESO</v>
      </c>
    </row>
    <row r="400" spans="1:17" ht="165.75" customHeight="1">
      <c r="A400" s="271" t="s">
        <v>19</v>
      </c>
      <c r="B400" s="286" t="s">
        <v>16</v>
      </c>
      <c r="C400" s="546" t="s">
        <v>1874</v>
      </c>
      <c r="D400" s="546" t="s">
        <v>1893</v>
      </c>
      <c r="E400" s="543" t="s">
        <v>1894</v>
      </c>
      <c r="F400" s="543" t="s">
        <v>1895</v>
      </c>
      <c r="G400" s="301" t="s">
        <v>1896</v>
      </c>
      <c r="H400" s="287" t="s">
        <v>1897</v>
      </c>
      <c r="I400" s="266" t="s">
        <v>1880</v>
      </c>
      <c r="J400" s="265">
        <v>6</v>
      </c>
      <c r="K400" s="276">
        <v>45597</v>
      </c>
      <c r="L400" s="276">
        <v>45777</v>
      </c>
      <c r="M400" s="269">
        <f t="shared" si="16"/>
        <v>25.714285714285715</v>
      </c>
      <c r="N400" s="300">
        <v>6</v>
      </c>
      <c r="O400" s="266" t="s">
        <v>1881</v>
      </c>
      <c r="P400" s="304">
        <f t="shared" si="18"/>
        <v>1</v>
      </c>
      <c r="Q400" s="278" t="str" cm="1">
        <f t="array" aca="1" ref="Q400" ca="1">IF(ISNUMBER(P400),IF(P400=100%,"CUMPLIDA",IF(AND(ISNUMBER(L400),ISNUMBER(INDIRECT("FECHA_"&amp;$B400,1))), IF(L400&lt;=INDIRECT("FECHA_"&amp;$B400,1),"INCUMPLIDA","PROCESO"), "VERIFICAR FECHA")),"SIN VALOR AVANCE")</f>
        <v>CUMPLIDA</v>
      </c>
    </row>
    <row r="401" spans="1:17" ht="75.75">
      <c r="A401" s="271" t="s">
        <v>19</v>
      </c>
      <c r="B401" s="286" t="s">
        <v>16</v>
      </c>
      <c r="C401" s="546"/>
      <c r="D401" s="546"/>
      <c r="E401" s="543"/>
      <c r="F401" s="543"/>
      <c r="G401" s="301" t="s">
        <v>1882</v>
      </c>
      <c r="H401" s="287" t="s">
        <v>1883</v>
      </c>
      <c r="I401" s="266" t="s">
        <v>1884</v>
      </c>
      <c r="J401" s="265">
        <v>3</v>
      </c>
      <c r="K401" s="276">
        <v>45611</v>
      </c>
      <c r="L401" s="276">
        <v>45703</v>
      </c>
      <c r="M401" s="269">
        <f t="shared" si="16"/>
        <v>13.142857142857142</v>
      </c>
      <c r="N401" s="300">
        <v>3</v>
      </c>
      <c r="O401" s="316" t="s">
        <v>1885</v>
      </c>
      <c r="P401" s="304">
        <f t="shared" si="18"/>
        <v>1</v>
      </c>
      <c r="Q401" s="278" t="str" cm="1">
        <f t="array" aca="1" ref="Q401" ca="1">IF(ISNUMBER(P401),IF(P401=100%,"CUMPLIDA",IF(AND(ISNUMBER(L401),ISNUMBER(INDIRECT("FECHA_"&amp;$B401,1))), IF(L401&lt;=INDIRECT("FECHA_"&amp;$B401,1),"INCUMPLIDA","PROCESO"), "VERIFICAR FECHA")),"SIN VALOR AVANCE")</f>
        <v>CUMPLIDA</v>
      </c>
    </row>
    <row r="402" spans="1:17" ht="90">
      <c r="A402" s="271" t="s">
        <v>19</v>
      </c>
      <c r="B402" s="286" t="s">
        <v>16</v>
      </c>
      <c r="C402" s="546"/>
      <c r="D402" s="546"/>
      <c r="E402" s="543"/>
      <c r="F402" s="543"/>
      <c r="G402" s="274" t="s">
        <v>1898</v>
      </c>
      <c r="H402" s="266" t="s">
        <v>1899</v>
      </c>
      <c r="I402" s="266" t="s">
        <v>1900</v>
      </c>
      <c r="J402" s="265">
        <v>36</v>
      </c>
      <c r="K402" s="276">
        <v>45597</v>
      </c>
      <c r="L402" s="276">
        <v>45961</v>
      </c>
      <c r="M402" s="269">
        <f t="shared" si="16"/>
        <v>52</v>
      </c>
      <c r="N402" s="300">
        <v>24</v>
      </c>
      <c r="O402" s="317" t="s">
        <v>1901</v>
      </c>
      <c r="P402" s="304">
        <f t="shared" si="18"/>
        <v>0.66666666666666663</v>
      </c>
      <c r="Q402" s="278" t="str" cm="1">
        <f t="array" aca="1" ref="Q402" ca="1">IF(ISNUMBER(P402),IF(P402=100%,"CUMPLIDA",IF(AND(ISNUMBER(L402),ISNUMBER(INDIRECT("FECHA_"&amp;$B402,1))), IF(L402&lt;=INDIRECT("FECHA_"&amp;$B402,1),"INCUMPLIDA","PROCESO"), "VERIFICAR FECHA")),"SIN VALOR AVANCE")</f>
        <v>PROCESO</v>
      </c>
    </row>
    <row r="403" spans="1:17" ht="150">
      <c r="A403" s="271" t="s">
        <v>19</v>
      </c>
      <c r="B403" s="286" t="s">
        <v>16</v>
      </c>
      <c r="C403" s="546"/>
      <c r="D403" s="546"/>
      <c r="E403" s="543"/>
      <c r="F403" s="543"/>
      <c r="G403" s="274" t="s">
        <v>1902</v>
      </c>
      <c r="H403" s="266" t="s">
        <v>1903</v>
      </c>
      <c r="I403" s="266" t="s">
        <v>1904</v>
      </c>
      <c r="J403" s="265">
        <v>12</v>
      </c>
      <c r="K403" s="276">
        <v>45641</v>
      </c>
      <c r="L403" s="276">
        <v>46006</v>
      </c>
      <c r="M403" s="269">
        <f t="shared" si="16"/>
        <v>52.142857142857146</v>
      </c>
      <c r="N403" s="300">
        <v>6</v>
      </c>
      <c r="O403" s="317" t="s">
        <v>1905</v>
      </c>
      <c r="P403" s="304">
        <f t="shared" si="18"/>
        <v>0.5</v>
      </c>
      <c r="Q403" s="278" t="str" cm="1">
        <f t="array" aca="1" ref="Q403" ca="1">IF(ISNUMBER(P403),IF(P403=100%,"CUMPLIDA",IF(AND(ISNUMBER(L403),ISNUMBER(INDIRECT("FECHA_"&amp;$B403,1))), IF(L403&lt;=INDIRECT("FECHA_"&amp;$B403,1),"INCUMPLIDA","PROCESO"), "VERIFICAR FECHA")),"SIN VALOR AVANCE")</f>
        <v>PROCESO</v>
      </c>
    </row>
    <row r="404" spans="1:17" ht="120" customHeight="1">
      <c r="A404" s="271" t="s">
        <v>19</v>
      </c>
      <c r="B404" s="286" t="s">
        <v>16</v>
      </c>
      <c r="C404" s="546" t="s">
        <v>1874</v>
      </c>
      <c r="D404" s="546" t="s">
        <v>1906</v>
      </c>
      <c r="E404" s="534" t="s">
        <v>1907</v>
      </c>
      <c r="F404" s="534" t="s">
        <v>1908</v>
      </c>
      <c r="G404" s="319" t="s">
        <v>1909</v>
      </c>
      <c r="H404" s="320" t="s">
        <v>1910</v>
      </c>
      <c r="I404" s="266" t="s">
        <v>1911</v>
      </c>
      <c r="J404" s="321">
        <v>1</v>
      </c>
      <c r="K404" s="276">
        <v>45606</v>
      </c>
      <c r="L404" s="276">
        <v>45884</v>
      </c>
      <c r="M404" s="269">
        <f t="shared" si="16"/>
        <v>39.714285714285715</v>
      </c>
      <c r="N404" s="322">
        <v>1</v>
      </c>
      <c r="O404" s="317" t="s">
        <v>1901</v>
      </c>
      <c r="P404" s="304">
        <f t="shared" si="18"/>
        <v>1</v>
      </c>
      <c r="Q404" s="278" t="str" cm="1">
        <f t="array" aca="1" ref="Q404" ca="1">IF(ISNUMBER(P404),IF(P404=100%,"CUMPLIDA",IF(AND(ISNUMBER(L404),ISNUMBER(INDIRECT("FECHA_"&amp;$B404,1))), IF(L404&lt;=INDIRECT("FECHA_"&amp;$B404,1),"INCUMPLIDA","PROCESO"), "VERIFICAR FECHA")),"SIN VALOR AVANCE")</f>
        <v>CUMPLIDA</v>
      </c>
    </row>
    <row r="405" spans="1:17" ht="90">
      <c r="A405" s="271" t="s">
        <v>19</v>
      </c>
      <c r="B405" s="286" t="s">
        <v>16</v>
      </c>
      <c r="C405" s="546"/>
      <c r="D405" s="546"/>
      <c r="E405" s="534"/>
      <c r="F405" s="534"/>
      <c r="G405" s="274" t="s">
        <v>1912</v>
      </c>
      <c r="H405" s="266" t="s">
        <v>1913</v>
      </c>
      <c r="I405" s="266" t="s">
        <v>1914</v>
      </c>
      <c r="J405" s="265">
        <v>36</v>
      </c>
      <c r="K405" s="276">
        <v>45597</v>
      </c>
      <c r="L405" s="276">
        <v>45991</v>
      </c>
      <c r="M405" s="269">
        <f t="shared" si="16"/>
        <v>56.285714285714285</v>
      </c>
      <c r="N405" s="300">
        <v>24</v>
      </c>
      <c r="O405" s="317" t="s">
        <v>1905</v>
      </c>
      <c r="P405" s="304">
        <f t="shared" si="18"/>
        <v>0.66666666666666663</v>
      </c>
      <c r="Q405" s="278" t="str" cm="1">
        <f t="array" aca="1" ref="Q405" ca="1">IF(ISNUMBER(P405),IF(P405=100%,"CUMPLIDA",IF(AND(ISNUMBER(L405),ISNUMBER(INDIRECT("FECHA_"&amp;$B405,1))), IF(L405&lt;=INDIRECT("FECHA_"&amp;$B405,1),"INCUMPLIDA","PROCESO"), "VERIFICAR FECHA")),"SIN VALOR AVANCE")</f>
        <v>PROCESO</v>
      </c>
    </row>
    <row r="406" spans="1:17" ht="105" customHeight="1">
      <c r="A406" s="271" t="s">
        <v>19</v>
      </c>
      <c r="B406" s="286" t="s">
        <v>16</v>
      </c>
      <c r="C406" s="546"/>
      <c r="D406" s="546"/>
      <c r="E406" s="534"/>
      <c r="F406" s="534" t="s">
        <v>1908</v>
      </c>
      <c r="G406" s="274" t="s">
        <v>1915</v>
      </c>
      <c r="H406" s="266" t="s">
        <v>1916</v>
      </c>
      <c r="I406" s="266" t="s">
        <v>1917</v>
      </c>
      <c r="J406" s="265">
        <v>12</v>
      </c>
      <c r="K406" s="276">
        <v>45641</v>
      </c>
      <c r="L406" s="276">
        <v>46006</v>
      </c>
      <c r="M406" s="269">
        <f t="shared" si="16"/>
        <v>52.142857142857146</v>
      </c>
      <c r="N406" s="300">
        <v>6</v>
      </c>
      <c r="O406" s="317" t="s">
        <v>1901</v>
      </c>
      <c r="P406" s="304">
        <f t="shared" si="18"/>
        <v>0.5</v>
      </c>
      <c r="Q406" s="278" t="str" cm="1">
        <f t="array" aca="1" ref="Q406" ca="1">IF(ISNUMBER(P406),IF(P406=100%,"CUMPLIDA",IF(AND(ISNUMBER(L406),ISNUMBER(INDIRECT("FECHA_"&amp;$B406,1))), IF(L406&lt;=INDIRECT("FECHA_"&amp;$B406,1),"INCUMPLIDA","PROCESO"), "VERIFICAR FECHA")),"SIN VALOR AVANCE")</f>
        <v>PROCESO</v>
      </c>
    </row>
    <row r="407" spans="1:17" ht="75.75" customHeight="1">
      <c r="A407" s="271" t="s">
        <v>19</v>
      </c>
      <c r="B407" s="286" t="s">
        <v>16</v>
      </c>
      <c r="C407" s="546" t="s">
        <v>1874</v>
      </c>
      <c r="D407" s="546" t="s">
        <v>1918</v>
      </c>
      <c r="E407" s="534" t="s">
        <v>1919</v>
      </c>
      <c r="F407" s="534" t="s">
        <v>1920</v>
      </c>
      <c r="G407" s="301" t="s">
        <v>1882</v>
      </c>
      <c r="H407" s="287" t="s">
        <v>1883</v>
      </c>
      <c r="I407" s="266" t="s">
        <v>1884</v>
      </c>
      <c r="J407" s="265">
        <v>3</v>
      </c>
      <c r="K407" s="288">
        <v>45611</v>
      </c>
      <c r="L407" s="288">
        <v>45731</v>
      </c>
      <c r="M407" s="323">
        <f t="shared" si="16"/>
        <v>17.142857142857142</v>
      </c>
      <c r="N407" s="324">
        <v>3</v>
      </c>
      <c r="O407" s="316" t="s">
        <v>1885</v>
      </c>
      <c r="P407" s="304">
        <f t="shared" si="18"/>
        <v>1</v>
      </c>
      <c r="Q407" s="278" t="str" cm="1">
        <f t="array" aca="1" ref="Q407" ca="1">IF(ISNUMBER(P407),IF(P407=100%,"CUMPLIDA",IF(AND(ISNUMBER(L407),ISNUMBER(INDIRECT("FECHA_"&amp;$B407,1))), IF(L407&lt;=INDIRECT("FECHA_"&amp;$B407,1),"INCUMPLIDA","PROCESO"), "VERIFICAR FECHA")),"SIN VALOR AVANCE")</f>
        <v>CUMPLIDA</v>
      </c>
    </row>
    <row r="408" spans="1:17" ht="135">
      <c r="A408" s="271" t="s">
        <v>19</v>
      </c>
      <c r="B408" s="286" t="s">
        <v>16</v>
      </c>
      <c r="C408" s="546"/>
      <c r="D408" s="546"/>
      <c r="E408" s="534"/>
      <c r="F408" s="534"/>
      <c r="G408" s="274" t="s">
        <v>1921</v>
      </c>
      <c r="H408" s="287" t="s">
        <v>1922</v>
      </c>
      <c r="I408" s="287" t="s">
        <v>1923</v>
      </c>
      <c r="J408" s="265">
        <v>12</v>
      </c>
      <c r="K408" s="288">
        <v>45611</v>
      </c>
      <c r="L408" s="288">
        <v>45975</v>
      </c>
      <c r="M408" s="269">
        <f t="shared" si="16"/>
        <v>52</v>
      </c>
      <c r="N408" s="300">
        <v>6</v>
      </c>
      <c r="O408" s="317" t="s">
        <v>1924</v>
      </c>
      <c r="P408" s="304">
        <f t="shared" si="18"/>
        <v>0.5</v>
      </c>
      <c r="Q408" s="278" t="str" cm="1">
        <f t="array" aca="1" ref="Q408" ca="1">IF(ISNUMBER(P408),IF(P408=100%,"CUMPLIDA",IF(AND(ISNUMBER(L408),ISNUMBER(INDIRECT("FECHA_"&amp;$B408,1))), IF(L408&lt;=INDIRECT("FECHA_"&amp;$B408,1),"INCUMPLIDA","PROCESO"), "VERIFICAR FECHA")),"SIN VALOR AVANCE")</f>
        <v>PROCESO</v>
      </c>
    </row>
    <row r="409" spans="1:17" ht="150">
      <c r="A409" s="271" t="s">
        <v>19</v>
      </c>
      <c r="B409" s="286" t="s">
        <v>16</v>
      </c>
      <c r="C409" s="546"/>
      <c r="D409" s="546"/>
      <c r="E409" s="534"/>
      <c r="F409" s="534"/>
      <c r="G409" s="301" t="s">
        <v>1925</v>
      </c>
      <c r="H409" s="287" t="s">
        <v>1926</v>
      </c>
      <c r="I409" s="266" t="s">
        <v>1927</v>
      </c>
      <c r="J409" s="265">
        <v>12</v>
      </c>
      <c r="K409" s="288">
        <v>45611</v>
      </c>
      <c r="L409" s="288">
        <v>45975</v>
      </c>
      <c r="M409" s="269">
        <f t="shared" si="16"/>
        <v>52</v>
      </c>
      <c r="N409" s="300">
        <v>6</v>
      </c>
      <c r="O409" s="317" t="s">
        <v>1928</v>
      </c>
      <c r="P409" s="304">
        <f t="shared" si="18"/>
        <v>0.5</v>
      </c>
      <c r="Q409" s="278" t="str" cm="1">
        <f t="array" aca="1" ref="Q409" ca="1">IF(ISNUMBER(P409),IF(P409=100%,"CUMPLIDA",IF(AND(ISNUMBER(L409),ISNUMBER(INDIRECT("FECHA_"&amp;$B409,1))), IF(L409&lt;=INDIRECT("FECHA_"&amp;$B409,1),"INCUMPLIDA","PROCESO"), "VERIFICAR FECHA")),"SIN VALOR AVANCE")</f>
        <v>PROCESO</v>
      </c>
    </row>
    <row r="410" spans="1:17" ht="165">
      <c r="A410" s="271" t="s">
        <v>19</v>
      </c>
      <c r="B410" s="286" t="s">
        <v>16</v>
      </c>
      <c r="C410" s="546"/>
      <c r="D410" s="546"/>
      <c r="E410" s="534"/>
      <c r="F410" s="534"/>
      <c r="G410" s="301" t="s">
        <v>1929</v>
      </c>
      <c r="H410" s="287" t="s">
        <v>1930</v>
      </c>
      <c r="I410" s="266" t="s">
        <v>1931</v>
      </c>
      <c r="J410" s="265">
        <v>12</v>
      </c>
      <c r="K410" s="288">
        <v>45611</v>
      </c>
      <c r="L410" s="288">
        <v>45975</v>
      </c>
      <c r="M410" s="269">
        <f t="shared" si="16"/>
        <v>52</v>
      </c>
      <c r="N410" s="300">
        <v>6</v>
      </c>
      <c r="O410" s="317" t="s">
        <v>1932</v>
      </c>
      <c r="P410" s="304">
        <f t="shared" si="18"/>
        <v>0.5</v>
      </c>
      <c r="Q410" s="278" t="str" cm="1">
        <f t="array" aca="1" ref="Q410" ca="1">IF(ISNUMBER(P410),IF(P410=100%,"CUMPLIDA",IF(AND(ISNUMBER(L410),ISNUMBER(INDIRECT("FECHA_"&amp;$B410,1))), IF(L410&lt;=INDIRECT("FECHA_"&amp;$B410,1),"INCUMPLIDA","PROCESO"), "VERIFICAR FECHA")),"SIN VALOR AVANCE")</f>
        <v>PROCESO</v>
      </c>
    </row>
    <row r="411" spans="1:17" ht="135">
      <c r="A411" s="271" t="s">
        <v>19</v>
      </c>
      <c r="B411" s="286" t="s">
        <v>16</v>
      </c>
      <c r="C411" s="546"/>
      <c r="D411" s="546"/>
      <c r="E411" s="534"/>
      <c r="F411" s="534"/>
      <c r="G411" s="301" t="s">
        <v>1933</v>
      </c>
      <c r="H411" s="287" t="s">
        <v>1934</v>
      </c>
      <c r="I411" s="266" t="s">
        <v>1935</v>
      </c>
      <c r="J411" s="265">
        <v>12</v>
      </c>
      <c r="K411" s="288">
        <v>45611</v>
      </c>
      <c r="L411" s="288">
        <v>45975</v>
      </c>
      <c r="M411" s="269">
        <f t="shared" si="16"/>
        <v>52</v>
      </c>
      <c r="N411" s="300">
        <v>6</v>
      </c>
      <c r="O411" s="317" t="s">
        <v>1936</v>
      </c>
      <c r="P411" s="304">
        <f t="shared" si="18"/>
        <v>0.5</v>
      </c>
      <c r="Q411" s="278" t="str" cm="1">
        <f t="array" aca="1" ref="Q411" ca="1">IF(ISNUMBER(P411),IF(P411=100%,"CUMPLIDA",IF(AND(ISNUMBER(L411),ISNUMBER(INDIRECT("FECHA_"&amp;$B411,1))), IF(L411&lt;=INDIRECT("FECHA_"&amp;$B411,1),"INCUMPLIDA","PROCESO"), "VERIFICAR FECHA")),"SIN VALOR AVANCE")</f>
        <v>PROCESO</v>
      </c>
    </row>
    <row r="412" spans="1:17" ht="105.75" customHeight="1">
      <c r="A412" s="271" t="s">
        <v>19</v>
      </c>
      <c r="B412" s="286" t="s">
        <v>16</v>
      </c>
      <c r="C412" s="546" t="s">
        <v>1874</v>
      </c>
      <c r="D412" s="546" t="s">
        <v>1937</v>
      </c>
      <c r="E412" s="534" t="s">
        <v>1938</v>
      </c>
      <c r="F412" s="534" t="s">
        <v>1939</v>
      </c>
      <c r="G412" s="301" t="s">
        <v>1940</v>
      </c>
      <c r="H412" s="287" t="s">
        <v>1941</v>
      </c>
      <c r="I412" s="266" t="s">
        <v>1942</v>
      </c>
      <c r="J412" s="265">
        <v>18</v>
      </c>
      <c r="K412" s="288">
        <v>45611</v>
      </c>
      <c r="L412" s="288">
        <v>46006</v>
      </c>
      <c r="M412" s="269">
        <f t="shared" si="16"/>
        <v>56.428571428571431</v>
      </c>
      <c r="N412" s="300">
        <v>0</v>
      </c>
      <c r="O412" s="317" t="s">
        <v>1901</v>
      </c>
      <c r="P412" s="304">
        <f t="shared" si="18"/>
        <v>0</v>
      </c>
      <c r="Q412" s="278" t="str" cm="1">
        <f t="array" aca="1" ref="Q412" ca="1">IF(ISNUMBER(P412),IF(P412=100%,"CUMPLIDA",IF(AND(ISNUMBER(L412),ISNUMBER(INDIRECT("FECHA_"&amp;$B412,1))), IF(L412&lt;=INDIRECT("FECHA_"&amp;$B412,1),"INCUMPLIDA","PROCESO"), "VERIFICAR FECHA")),"SIN VALOR AVANCE")</f>
        <v>PROCESO</v>
      </c>
    </row>
    <row r="413" spans="1:17" ht="165.75">
      <c r="A413" s="271" t="s">
        <v>19</v>
      </c>
      <c r="B413" s="286" t="s">
        <v>16</v>
      </c>
      <c r="C413" s="546"/>
      <c r="D413" s="546"/>
      <c r="E413" s="534"/>
      <c r="F413" s="534"/>
      <c r="G413" s="274" t="s">
        <v>1943</v>
      </c>
      <c r="H413" s="266" t="s">
        <v>1944</v>
      </c>
      <c r="I413" s="266" t="s">
        <v>1945</v>
      </c>
      <c r="J413" s="265">
        <v>2</v>
      </c>
      <c r="K413" s="288">
        <v>45611</v>
      </c>
      <c r="L413" s="288">
        <v>45762</v>
      </c>
      <c r="M413" s="269">
        <f t="shared" si="16"/>
        <v>21.571428571428573</v>
      </c>
      <c r="N413" s="300">
        <v>2</v>
      </c>
      <c r="O413" s="266" t="s">
        <v>1946</v>
      </c>
      <c r="P413" s="304">
        <f t="shared" si="18"/>
        <v>1</v>
      </c>
      <c r="Q413" s="278" t="str" cm="1">
        <f t="array" aca="1" ref="Q413" ca="1">IF(ISNUMBER(P413),IF(P413=100%,"CUMPLIDA",IF(AND(ISNUMBER(L413),ISNUMBER(INDIRECT("FECHA_"&amp;$B413,1))), IF(L413&lt;=INDIRECT("FECHA_"&amp;$B413,1),"INCUMPLIDA","PROCESO"), "VERIFICAR FECHA")),"SIN VALOR AVANCE")</f>
        <v>CUMPLIDA</v>
      </c>
    </row>
    <row r="414" spans="1:17" ht="165.75">
      <c r="A414" s="271" t="s">
        <v>19</v>
      </c>
      <c r="B414" s="286" t="s">
        <v>16</v>
      </c>
      <c r="C414" s="546"/>
      <c r="D414" s="546"/>
      <c r="E414" s="534"/>
      <c r="F414" s="534"/>
      <c r="G414" s="274" t="s">
        <v>1947</v>
      </c>
      <c r="H414" s="266" t="s">
        <v>1948</v>
      </c>
      <c r="I414" s="266" t="s">
        <v>1949</v>
      </c>
      <c r="J414" s="265">
        <v>1</v>
      </c>
      <c r="K414" s="288">
        <v>45762</v>
      </c>
      <c r="L414" s="288">
        <v>45900</v>
      </c>
      <c r="M414" s="269">
        <f t="shared" si="16"/>
        <v>19.714285714285715</v>
      </c>
      <c r="N414" s="300">
        <v>0.5</v>
      </c>
      <c r="O414" s="266" t="s">
        <v>1950</v>
      </c>
      <c r="P414" s="304">
        <f t="shared" si="18"/>
        <v>0.5</v>
      </c>
      <c r="Q414" s="278" t="str" cm="1">
        <f t="array" aca="1" ref="Q414" ca="1">IF(ISNUMBER(P414),IF(P414=100%,"CUMPLIDA",IF(AND(ISNUMBER(L414),ISNUMBER(INDIRECT("FECHA_"&amp;$B414,1))), IF(L414&lt;=INDIRECT("FECHA_"&amp;$B414,1),"INCUMPLIDA","PROCESO"), "VERIFICAR FECHA")),"SIN VALOR AVANCE")</f>
        <v>PROCESO</v>
      </c>
    </row>
    <row r="415" spans="1:17" ht="150.75" customHeight="1">
      <c r="A415" s="271" t="s">
        <v>19</v>
      </c>
      <c r="B415" s="286" t="s">
        <v>16</v>
      </c>
      <c r="C415" s="546" t="s">
        <v>1874</v>
      </c>
      <c r="D415" s="546" t="s">
        <v>1951</v>
      </c>
      <c r="E415" s="534" t="s">
        <v>1952</v>
      </c>
      <c r="F415" s="534" t="s">
        <v>1953</v>
      </c>
      <c r="G415" s="274" t="s">
        <v>1954</v>
      </c>
      <c r="H415" s="285" t="s">
        <v>1955</v>
      </c>
      <c r="I415" s="266" t="s">
        <v>1956</v>
      </c>
      <c r="J415" s="270">
        <v>1</v>
      </c>
      <c r="K415" s="288">
        <v>45611</v>
      </c>
      <c r="L415" s="288">
        <v>45731</v>
      </c>
      <c r="M415" s="269">
        <f t="shared" si="16"/>
        <v>17.142857142857142</v>
      </c>
      <c r="N415" s="300">
        <v>1</v>
      </c>
      <c r="O415" s="266" t="s">
        <v>1957</v>
      </c>
      <c r="P415" s="304">
        <f t="shared" si="18"/>
        <v>1</v>
      </c>
      <c r="Q415" s="278" t="str" cm="1">
        <f t="array" aca="1" ref="Q415" ca="1">IF(ISNUMBER(P415),IF(P415=100%,"CUMPLIDA",IF(AND(ISNUMBER(L415),ISNUMBER(INDIRECT("FECHA_"&amp;$B415,1))), IF(L415&lt;=INDIRECT("FECHA_"&amp;$B415,1),"INCUMPLIDA","PROCESO"), "VERIFICAR FECHA")),"SIN VALOR AVANCE")</f>
        <v>CUMPLIDA</v>
      </c>
    </row>
    <row r="416" spans="1:17" ht="150.75">
      <c r="A416" s="271" t="s">
        <v>19</v>
      </c>
      <c r="B416" s="286" t="s">
        <v>16</v>
      </c>
      <c r="C416" s="546"/>
      <c r="D416" s="546"/>
      <c r="E416" s="534"/>
      <c r="F416" s="534"/>
      <c r="G416" s="274" t="s">
        <v>1958</v>
      </c>
      <c r="H416" s="285" t="s">
        <v>1959</v>
      </c>
      <c r="I416" s="266" t="s">
        <v>1960</v>
      </c>
      <c r="J416" s="265">
        <v>1</v>
      </c>
      <c r="K416" s="288">
        <v>45731</v>
      </c>
      <c r="L416" s="288">
        <v>45853</v>
      </c>
      <c r="M416" s="325">
        <f t="shared" si="16"/>
        <v>17.428571428571427</v>
      </c>
      <c r="N416" s="326">
        <v>0</v>
      </c>
      <c r="O416" s="266" t="s">
        <v>1957</v>
      </c>
      <c r="P416" s="304">
        <f t="shared" si="18"/>
        <v>0</v>
      </c>
      <c r="Q416" s="278" t="str" cm="1">
        <f t="array" aca="1" ref="Q416" ca="1">IF(ISNUMBER(P416),IF(P416=100%,"CUMPLIDA",IF(AND(ISNUMBER(L416),ISNUMBER(INDIRECT("FECHA_"&amp;$B416,1))), IF(L416&lt;=INDIRECT("FECHA_"&amp;$B416,1),"INCUMPLIDA","PROCESO"), "VERIFICAR FECHA")),"SIN VALOR AVANCE")</f>
        <v>PROCESO</v>
      </c>
    </row>
    <row r="417" spans="1:17" ht="150.75" customHeight="1">
      <c r="A417" s="271" t="s">
        <v>19</v>
      </c>
      <c r="B417" s="286" t="s">
        <v>16</v>
      </c>
      <c r="C417" s="546" t="s">
        <v>1874</v>
      </c>
      <c r="D417" s="546" t="s">
        <v>1961</v>
      </c>
      <c r="E417" s="534" t="s">
        <v>1962</v>
      </c>
      <c r="F417" s="534" t="s">
        <v>1963</v>
      </c>
      <c r="G417" s="274" t="s">
        <v>983</v>
      </c>
      <c r="H417" s="266" t="s">
        <v>1008</v>
      </c>
      <c r="I417" s="266" t="s">
        <v>1009</v>
      </c>
      <c r="J417" s="265">
        <v>1</v>
      </c>
      <c r="K417" s="288">
        <v>45323</v>
      </c>
      <c r="L417" s="288">
        <v>45747</v>
      </c>
      <c r="M417" s="325">
        <f t="shared" si="16"/>
        <v>60.571428571428569</v>
      </c>
      <c r="N417" s="300">
        <v>1</v>
      </c>
      <c r="O417" s="266" t="s">
        <v>1964</v>
      </c>
      <c r="P417" s="304">
        <f t="shared" si="18"/>
        <v>1</v>
      </c>
      <c r="Q417" s="278" t="str" cm="1">
        <f t="array" aca="1" ref="Q417" ca="1">IF(ISNUMBER(P417),IF(P417=100%,"CUMPLIDA",IF(AND(ISNUMBER(L417),ISNUMBER(INDIRECT("FECHA_"&amp;$B417,1))), IF(L417&lt;=INDIRECT("FECHA_"&amp;$B417,1),"INCUMPLIDA","PROCESO"), "VERIFICAR FECHA")),"SIN VALOR AVANCE")</f>
        <v>CUMPLIDA</v>
      </c>
    </row>
    <row r="418" spans="1:17" ht="105.75">
      <c r="A418" s="271" t="s">
        <v>19</v>
      </c>
      <c r="B418" s="286" t="s">
        <v>16</v>
      </c>
      <c r="C418" s="546"/>
      <c r="D418" s="546"/>
      <c r="E418" s="534"/>
      <c r="F418" s="534"/>
      <c r="G418" s="274" t="s">
        <v>120</v>
      </c>
      <c r="H418" s="266" t="s">
        <v>120</v>
      </c>
      <c r="I418" s="266" t="s">
        <v>121</v>
      </c>
      <c r="J418" s="265">
        <v>1</v>
      </c>
      <c r="K418" s="288">
        <v>45323</v>
      </c>
      <c r="L418" s="288">
        <v>45747</v>
      </c>
      <c r="M418" s="325">
        <f t="shared" si="16"/>
        <v>60.571428571428569</v>
      </c>
      <c r="N418" s="300">
        <v>1</v>
      </c>
      <c r="O418" s="266" t="s">
        <v>1965</v>
      </c>
      <c r="P418" s="304">
        <f t="shared" si="18"/>
        <v>1</v>
      </c>
      <c r="Q418" s="278" t="str" cm="1">
        <f t="array" aca="1" ref="Q418" ca="1">IF(ISNUMBER(P418),IF(P418=100%,"CUMPLIDA",IF(AND(ISNUMBER(L418),ISNUMBER(INDIRECT("FECHA_"&amp;$B418,1))), IF(L418&lt;=INDIRECT("FECHA_"&amp;$B418,1),"INCUMPLIDA","PROCESO"), "VERIFICAR FECHA")),"SIN VALOR AVANCE")</f>
        <v>CUMPLIDA</v>
      </c>
    </row>
    <row r="419" spans="1:17" ht="105.75">
      <c r="A419" s="271" t="s">
        <v>19</v>
      </c>
      <c r="B419" s="286" t="s">
        <v>16</v>
      </c>
      <c r="C419" s="546"/>
      <c r="D419" s="546"/>
      <c r="E419" s="534"/>
      <c r="F419" s="534"/>
      <c r="G419" s="274" t="s">
        <v>194</v>
      </c>
      <c r="H419" s="266" t="s">
        <v>195</v>
      </c>
      <c r="I419" s="266" t="s">
        <v>196</v>
      </c>
      <c r="J419" s="265">
        <v>1</v>
      </c>
      <c r="K419" s="288">
        <v>45231</v>
      </c>
      <c r="L419" s="288">
        <v>45747</v>
      </c>
      <c r="M419" s="325">
        <f t="shared" si="16"/>
        <v>73.714285714285708</v>
      </c>
      <c r="N419" s="300">
        <v>1</v>
      </c>
      <c r="O419" s="266" t="s">
        <v>1965</v>
      </c>
      <c r="P419" s="304">
        <f t="shared" si="18"/>
        <v>1</v>
      </c>
      <c r="Q419" s="278" t="str" cm="1">
        <f t="array" aca="1" ref="Q419" ca="1">IF(ISNUMBER(P419),IF(P419=100%,"CUMPLIDA",IF(AND(ISNUMBER(L419),ISNUMBER(INDIRECT("FECHA_"&amp;$B419,1))), IF(L419&lt;=INDIRECT("FECHA_"&amp;$B419,1),"INCUMPLIDA","PROCESO"), "VERIFICAR FECHA")),"SIN VALOR AVANCE")</f>
        <v>CUMPLIDA</v>
      </c>
    </row>
    <row r="420" spans="1:17" ht="135.75">
      <c r="A420" s="271" t="s">
        <v>19</v>
      </c>
      <c r="B420" s="286" t="s">
        <v>16</v>
      </c>
      <c r="C420" s="546"/>
      <c r="D420" s="546"/>
      <c r="E420" s="534"/>
      <c r="F420" s="534"/>
      <c r="G420" s="274" t="s">
        <v>122</v>
      </c>
      <c r="H420" s="266" t="s">
        <v>122</v>
      </c>
      <c r="I420" s="266" t="s">
        <v>1012</v>
      </c>
      <c r="J420" s="265">
        <v>1</v>
      </c>
      <c r="K420" s="288">
        <v>45323</v>
      </c>
      <c r="L420" s="288">
        <v>45747</v>
      </c>
      <c r="M420" s="325">
        <f t="shared" si="16"/>
        <v>60.571428571428569</v>
      </c>
      <c r="N420" s="300">
        <v>1</v>
      </c>
      <c r="O420" s="266" t="s">
        <v>1966</v>
      </c>
      <c r="P420" s="304">
        <f t="shared" si="18"/>
        <v>1</v>
      </c>
      <c r="Q420" s="278" t="str" cm="1">
        <f t="array" aca="1" ref="Q420" ca="1">IF(ISNUMBER(P420),IF(P420=100%,"CUMPLIDA",IF(AND(ISNUMBER(L420),ISNUMBER(INDIRECT("FECHA_"&amp;$B420,1))), IF(L420&lt;=INDIRECT("FECHA_"&amp;$B420,1),"INCUMPLIDA","PROCESO"), "VERIFICAR FECHA")),"SIN VALOR AVANCE")</f>
        <v>CUMPLIDA</v>
      </c>
    </row>
    <row r="421" spans="1:17" ht="60.75">
      <c r="A421" s="271" t="s">
        <v>19</v>
      </c>
      <c r="B421" s="286" t="s">
        <v>16</v>
      </c>
      <c r="C421" s="546"/>
      <c r="D421" s="546"/>
      <c r="E421" s="534"/>
      <c r="F421" s="534"/>
      <c r="G421" s="274" t="s">
        <v>124</v>
      </c>
      <c r="H421" s="266" t="s">
        <v>124</v>
      </c>
      <c r="I421" s="266" t="s">
        <v>896</v>
      </c>
      <c r="J421" s="265">
        <v>1</v>
      </c>
      <c r="K421" s="288">
        <v>45231</v>
      </c>
      <c r="L421" s="288">
        <v>45747</v>
      </c>
      <c r="M421" s="325">
        <f t="shared" si="16"/>
        <v>73.714285714285708</v>
      </c>
      <c r="N421" s="300">
        <v>1</v>
      </c>
      <c r="O421" s="266" t="s">
        <v>1967</v>
      </c>
      <c r="P421" s="304">
        <f t="shared" si="18"/>
        <v>1</v>
      </c>
      <c r="Q421" s="278" t="str" cm="1">
        <f t="array" aca="1" ref="Q421" ca="1">IF(ISNUMBER(P421),IF(P421=100%,"CUMPLIDA",IF(AND(ISNUMBER(L421),ISNUMBER(INDIRECT("FECHA_"&amp;$B421,1))), IF(L421&lt;=INDIRECT("FECHA_"&amp;$B421,1),"INCUMPLIDA","PROCESO"), "VERIFICAR FECHA")),"SIN VALOR AVANCE")</f>
        <v>CUMPLIDA</v>
      </c>
    </row>
    <row r="422" spans="1:17" ht="150.75">
      <c r="A422" s="271" t="s">
        <v>19</v>
      </c>
      <c r="B422" s="286" t="s">
        <v>16</v>
      </c>
      <c r="C422" s="546"/>
      <c r="D422" s="546"/>
      <c r="E422" s="534"/>
      <c r="F422" s="534"/>
      <c r="G422" s="274" t="s">
        <v>126</v>
      </c>
      <c r="H422" s="266" t="s">
        <v>126</v>
      </c>
      <c r="I422" s="266" t="s">
        <v>1968</v>
      </c>
      <c r="J422" s="265">
        <v>1</v>
      </c>
      <c r="K422" s="288">
        <v>45231</v>
      </c>
      <c r="L422" s="288">
        <v>45808</v>
      </c>
      <c r="M422" s="325">
        <f t="shared" si="16"/>
        <v>82.428571428571431</v>
      </c>
      <c r="N422" s="300">
        <v>1</v>
      </c>
      <c r="O422" s="266" t="s">
        <v>1969</v>
      </c>
      <c r="P422" s="304">
        <f t="shared" si="18"/>
        <v>1</v>
      </c>
      <c r="Q422" s="278" t="str" cm="1">
        <f t="array" aca="1" ref="Q422" ca="1">IF(ISNUMBER(P422),IF(P422=100%,"CUMPLIDA",IF(AND(ISNUMBER(L422),ISNUMBER(INDIRECT("FECHA_"&amp;$B422,1))), IF(L422&lt;=INDIRECT("FECHA_"&amp;$B422,1),"INCUMPLIDA","PROCESO"), "VERIFICAR FECHA")),"SIN VALOR AVANCE")</f>
        <v>CUMPLIDA</v>
      </c>
    </row>
    <row r="423" spans="1:17" ht="60.75">
      <c r="A423" s="271" t="s">
        <v>19</v>
      </c>
      <c r="B423" s="286" t="s">
        <v>16</v>
      </c>
      <c r="C423" s="546"/>
      <c r="D423" s="546"/>
      <c r="E423" s="534"/>
      <c r="F423" s="534"/>
      <c r="G423" s="274" t="s">
        <v>128</v>
      </c>
      <c r="H423" s="266" t="s">
        <v>129</v>
      </c>
      <c r="I423" s="266" t="s">
        <v>130</v>
      </c>
      <c r="J423" s="265">
        <v>7</v>
      </c>
      <c r="K423" s="288">
        <v>46024</v>
      </c>
      <c r="L423" s="288">
        <v>46660</v>
      </c>
      <c r="M423" s="325">
        <f t="shared" si="16"/>
        <v>90.857142857142861</v>
      </c>
      <c r="N423" s="300">
        <v>0</v>
      </c>
      <c r="O423" s="266" t="s">
        <v>1967</v>
      </c>
      <c r="P423" s="304">
        <f t="shared" si="18"/>
        <v>0</v>
      </c>
      <c r="Q423" s="278" t="str" cm="1">
        <f t="array" aca="1" ref="Q423" ca="1">IF(ISNUMBER(P423),IF(P423=100%,"CUMPLIDA",IF(AND(ISNUMBER(L423),ISNUMBER(INDIRECT("FECHA_"&amp;$B423,1))), IF(L423&lt;=INDIRECT("FECHA_"&amp;$B423,1),"INCUMPLIDA","PROCESO"), "VERIFICAR FECHA")),"SIN VALOR AVANCE")</f>
        <v>PROCESO</v>
      </c>
    </row>
    <row r="424" spans="1:17" ht="120.75">
      <c r="A424" s="271" t="s">
        <v>19</v>
      </c>
      <c r="B424" s="286" t="s">
        <v>16</v>
      </c>
      <c r="C424" s="546"/>
      <c r="D424" s="546"/>
      <c r="E424" s="534"/>
      <c r="F424" s="534"/>
      <c r="G424" s="274" t="s">
        <v>131</v>
      </c>
      <c r="H424" s="266" t="s">
        <v>132</v>
      </c>
      <c r="I424" s="266" t="s">
        <v>133</v>
      </c>
      <c r="J424" s="265">
        <v>1</v>
      </c>
      <c r="K424" s="288">
        <v>46024</v>
      </c>
      <c r="L424" s="288">
        <v>46660</v>
      </c>
      <c r="M424" s="325">
        <f t="shared" si="16"/>
        <v>90.857142857142861</v>
      </c>
      <c r="N424" s="300">
        <v>0</v>
      </c>
      <c r="O424" s="266" t="s">
        <v>1970</v>
      </c>
      <c r="P424" s="304">
        <f t="shared" si="18"/>
        <v>0</v>
      </c>
      <c r="Q424" s="278" t="str" cm="1">
        <f t="array" aca="1" ref="Q424" ca="1">IF(ISNUMBER(P424),IF(P424=100%,"CUMPLIDA",IF(AND(ISNUMBER(L424),ISNUMBER(INDIRECT("FECHA_"&amp;$B424,1))), IF(L424&lt;=INDIRECT("FECHA_"&amp;$B424,1),"INCUMPLIDA","PROCESO"), "VERIFICAR FECHA")),"SIN VALOR AVANCE")</f>
        <v>PROCESO</v>
      </c>
    </row>
    <row r="425" spans="1:17" ht="150.75">
      <c r="A425" s="271" t="s">
        <v>19</v>
      </c>
      <c r="B425" s="286" t="s">
        <v>16</v>
      </c>
      <c r="C425" s="546"/>
      <c r="D425" s="546"/>
      <c r="E425" s="534"/>
      <c r="F425" s="534"/>
      <c r="G425" s="274" t="s">
        <v>134</v>
      </c>
      <c r="H425" s="266" t="s">
        <v>135</v>
      </c>
      <c r="I425" s="266" t="s">
        <v>136</v>
      </c>
      <c r="J425" s="265">
        <v>2</v>
      </c>
      <c r="K425" s="288">
        <v>46024</v>
      </c>
      <c r="L425" s="288">
        <v>46660</v>
      </c>
      <c r="M425" s="325">
        <f t="shared" si="16"/>
        <v>90.857142857142861</v>
      </c>
      <c r="N425" s="300">
        <v>0</v>
      </c>
      <c r="O425" s="266" t="s">
        <v>1969</v>
      </c>
      <c r="P425" s="304">
        <f t="shared" si="18"/>
        <v>0</v>
      </c>
      <c r="Q425" s="278" t="str" cm="1">
        <f t="array" aca="1" ref="Q425" ca="1">IF(ISNUMBER(P425),IF(P425=100%,"CUMPLIDA",IF(AND(ISNUMBER(L425),ISNUMBER(INDIRECT("FECHA_"&amp;$B425,1))), IF(L425&lt;=INDIRECT("FECHA_"&amp;$B425,1),"INCUMPLIDA","PROCESO"), "VERIFICAR FECHA")),"SIN VALOR AVANCE")</f>
        <v>PROCESO</v>
      </c>
    </row>
    <row r="426" spans="1:17" ht="150" customHeight="1">
      <c r="A426" s="271" t="s">
        <v>19</v>
      </c>
      <c r="B426" s="286" t="s">
        <v>16</v>
      </c>
      <c r="C426" s="546" t="s">
        <v>1971</v>
      </c>
      <c r="D426" s="546" t="s">
        <v>1972</v>
      </c>
      <c r="E426" s="534" t="s">
        <v>1973</v>
      </c>
      <c r="F426" s="534" t="s">
        <v>1974</v>
      </c>
      <c r="G426" s="274" t="s">
        <v>1975</v>
      </c>
      <c r="H426" s="266" t="s">
        <v>1976</v>
      </c>
      <c r="I426" s="266" t="s">
        <v>1976</v>
      </c>
      <c r="J426" s="265">
        <v>1</v>
      </c>
      <c r="K426" s="288">
        <v>45628</v>
      </c>
      <c r="L426" s="288">
        <v>45869</v>
      </c>
      <c r="M426" s="325">
        <f t="shared" si="16"/>
        <v>34.428571428571431</v>
      </c>
      <c r="N426" s="300">
        <v>0</v>
      </c>
      <c r="O426" s="266" t="s">
        <v>1977</v>
      </c>
      <c r="P426" s="304">
        <f t="shared" si="18"/>
        <v>0</v>
      </c>
      <c r="Q426" s="278" t="str" cm="1">
        <f t="array" aca="1" ref="Q426" ca="1">IF(ISNUMBER(P426),IF(P426=100%,"CUMPLIDA",IF(AND(ISNUMBER(L426),ISNUMBER(INDIRECT("FECHA_"&amp;$B426,1))), IF(L426&lt;=INDIRECT("FECHA_"&amp;$B426,1),"INCUMPLIDA","PROCESO"), "VERIFICAR FECHA")),"SIN VALOR AVANCE")</f>
        <v>PROCESO</v>
      </c>
    </row>
    <row r="427" spans="1:17" ht="195">
      <c r="A427" s="271" t="s">
        <v>19</v>
      </c>
      <c r="B427" s="286" t="s">
        <v>16</v>
      </c>
      <c r="C427" s="546"/>
      <c r="D427" s="546"/>
      <c r="E427" s="534"/>
      <c r="F427" s="534"/>
      <c r="G427" s="274" t="s">
        <v>1978</v>
      </c>
      <c r="H427" s="266" t="s">
        <v>1979</v>
      </c>
      <c r="I427" s="266" t="s">
        <v>1979</v>
      </c>
      <c r="J427" s="265">
        <v>1</v>
      </c>
      <c r="K427" s="288">
        <v>45628</v>
      </c>
      <c r="L427" s="288">
        <v>45716</v>
      </c>
      <c r="M427" s="325">
        <f t="shared" si="16"/>
        <v>12.571428571428571</v>
      </c>
      <c r="N427" s="300">
        <v>1</v>
      </c>
      <c r="O427" s="266" t="s">
        <v>1980</v>
      </c>
      <c r="P427" s="304">
        <f t="shared" si="18"/>
        <v>1</v>
      </c>
      <c r="Q427" s="278" t="str" cm="1">
        <f t="array" aca="1" ref="Q427" ca="1">IF(ISNUMBER(P427),IF(P427=100%,"CUMPLIDA",IF(AND(ISNUMBER(L427),ISNUMBER(INDIRECT("FECHA_"&amp;$B427,1))), IF(L427&lt;=INDIRECT("FECHA_"&amp;$B427,1),"INCUMPLIDA","PROCESO"), "VERIFICAR FECHA")),"SIN VALOR AVANCE")</f>
        <v>CUMPLIDA</v>
      </c>
    </row>
    <row r="428" spans="1:17" ht="409.5">
      <c r="A428" s="271" t="s">
        <v>19</v>
      </c>
      <c r="B428" s="286" t="s">
        <v>16</v>
      </c>
      <c r="C428" s="272" t="s">
        <v>1971</v>
      </c>
      <c r="D428" s="272" t="s">
        <v>1981</v>
      </c>
      <c r="E428" s="274" t="s">
        <v>1982</v>
      </c>
      <c r="F428" s="274" t="s">
        <v>1983</v>
      </c>
      <c r="G428" s="274" t="s">
        <v>1975</v>
      </c>
      <c r="H428" s="266" t="s">
        <v>1976</v>
      </c>
      <c r="I428" s="266" t="s">
        <v>1976</v>
      </c>
      <c r="J428" s="265">
        <v>1</v>
      </c>
      <c r="K428" s="288">
        <v>45628</v>
      </c>
      <c r="L428" s="288">
        <v>45869</v>
      </c>
      <c r="M428" s="325">
        <f t="shared" ref="M428:M491" si="19">(L428-K428)/7</f>
        <v>34.428571428571431</v>
      </c>
      <c r="N428" s="300">
        <v>0</v>
      </c>
      <c r="O428" s="266" t="s">
        <v>1977</v>
      </c>
      <c r="P428" s="304">
        <f t="shared" si="18"/>
        <v>0</v>
      </c>
      <c r="Q428" s="278" t="str" cm="1">
        <f t="array" aca="1" ref="Q428" ca="1">IF(ISNUMBER(P428),IF(P428=100%,"CUMPLIDA",IF(AND(ISNUMBER(L428),ISNUMBER(INDIRECT("FECHA_"&amp;$B428,1))), IF(L428&lt;=INDIRECT("FECHA_"&amp;$B428,1),"INCUMPLIDA","PROCESO"), "VERIFICAR FECHA")),"SIN VALOR AVANCE")</f>
        <v>PROCESO</v>
      </c>
    </row>
    <row r="429" spans="1:17" ht="165" customHeight="1">
      <c r="A429" s="271" t="s">
        <v>19</v>
      </c>
      <c r="B429" s="286" t="s">
        <v>16</v>
      </c>
      <c r="C429" s="546" t="s">
        <v>1971</v>
      </c>
      <c r="D429" s="546" t="s">
        <v>1984</v>
      </c>
      <c r="E429" s="534" t="s">
        <v>1985</v>
      </c>
      <c r="F429" s="534" t="s">
        <v>1986</v>
      </c>
      <c r="G429" s="274" t="s">
        <v>1987</v>
      </c>
      <c r="H429" s="266" t="s">
        <v>1988</v>
      </c>
      <c r="I429" s="266" t="s">
        <v>1988</v>
      </c>
      <c r="J429" s="265">
        <v>1</v>
      </c>
      <c r="K429" s="288">
        <v>45672</v>
      </c>
      <c r="L429" s="288">
        <v>45838</v>
      </c>
      <c r="M429" s="325">
        <f t="shared" si="19"/>
        <v>23.714285714285715</v>
      </c>
      <c r="N429" s="300">
        <v>1</v>
      </c>
      <c r="O429" s="317" t="s">
        <v>1989</v>
      </c>
      <c r="P429" s="304">
        <f t="shared" si="18"/>
        <v>1</v>
      </c>
      <c r="Q429" s="278" t="str" cm="1">
        <f t="array" aca="1" ref="Q429" ca="1">IF(ISNUMBER(P429),IF(P429=100%,"CUMPLIDA",IF(AND(ISNUMBER(L429),ISNUMBER(INDIRECT("FECHA_"&amp;$B429,1))), IF(L429&lt;=INDIRECT("FECHA_"&amp;$B429,1),"INCUMPLIDA","PROCESO"), "VERIFICAR FECHA")),"SIN VALOR AVANCE")</f>
        <v>CUMPLIDA</v>
      </c>
    </row>
    <row r="430" spans="1:17" ht="105">
      <c r="A430" s="271" t="s">
        <v>19</v>
      </c>
      <c r="B430" s="286" t="s">
        <v>16</v>
      </c>
      <c r="C430" s="546"/>
      <c r="D430" s="546"/>
      <c r="E430" s="534"/>
      <c r="F430" s="534"/>
      <c r="G430" s="274" t="s">
        <v>1990</v>
      </c>
      <c r="H430" s="266" t="s">
        <v>1991</v>
      </c>
      <c r="I430" s="266" t="s">
        <v>1991</v>
      </c>
      <c r="J430" s="265">
        <v>1</v>
      </c>
      <c r="K430" s="288">
        <v>45628</v>
      </c>
      <c r="L430" s="288">
        <v>45746</v>
      </c>
      <c r="M430" s="325">
        <f t="shared" si="19"/>
        <v>16.857142857142858</v>
      </c>
      <c r="N430" s="300">
        <v>1</v>
      </c>
      <c r="O430" s="317" t="s">
        <v>1992</v>
      </c>
      <c r="P430" s="304">
        <f t="shared" si="18"/>
        <v>1</v>
      </c>
      <c r="Q430" s="278" t="str" cm="1">
        <f t="array" aca="1" ref="Q430" ca="1">IF(ISNUMBER(P430),IF(P430=100%,"CUMPLIDA",IF(AND(ISNUMBER(L430),ISNUMBER(INDIRECT("FECHA_"&amp;$B430,1))), IF(L430&lt;=INDIRECT("FECHA_"&amp;$B430,1),"INCUMPLIDA","PROCESO"), "VERIFICAR FECHA")),"SIN VALOR AVANCE")</f>
        <v>CUMPLIDA</v>
      </c>
    </row>
    <row r="431" spans="1:17" ht="150">
      <c r="A431" s="271" t="s">
        <v>19</v>
      </c>
      <c r="B431" s="286" t="s">
        <v>16</v>
      </c>
      <c r="C431" s="546"/>
      <c r="D431" s="546"/>
      <c r="E431" s="534"/>
      <c r="F431" s="534"/>
      <c r="G431" s="274" t="s">
        <v>1993</v>
      </c>
      <c r="H431" s="266" t="s">
        <v>1994</v>
      </c>
      <c r="I431" s="266" t="s">
        <v>1994</v>
      </c>
      <c r="J431" s="265">
        <v>13</v>
      </c>
      <c r="K431" s="288">
        <v>45628</v>
      </c>
      <c r="L431" s="288">
        <v>46022</v>
      </c>
      <c r="M431" s="325">
        <f t="shared" si="19"/>
        <v>56.285714285714285</v>
      </c>
      <c r="N431" s="300">
        <v>7</v>
      </c>
      <c r="O431" s="317" t="s">
        <v>1992</v>
      </c>
      <c r="P431" s="304">
        <f t="shared" si="18"/>
        <v>0.53846153846153844</v>
      </c>
      <c r="Q431" s="278" t="str" cm="1">
        <f t="array" aca="1" ref="Q431" ca="1">IF(ISNUMBER(P431),IF(P431=100%,"CUMPLIDA",IF(AND(ISNUMBER(L431),ISNUMBER(INDIRECT("FECHA_"&amp;$B431,1))), IF(L431&lt;=INDIRECT("FECHA_"&amp;$B431,1),"INCUMPLIDA","PROCESO"), "VERIFICAR FECHA")),"SIN VALOR AVANCE")</f>
        <v>PROCESO</v>
      </c>
    </row>
    <row r="432" spans="1:17" ht="195">
      <c r="A432" s="271" t="s">
        <v>19</v>
      </c>
      <c r="B432" s="286" t="s">
        <v>16</v>
      </c>
      <c r="C432" s="546"/>
      <c r="D432" s="546"/>
      <c r="E432" s="534"/>
      <c r="F432" s="534"/>
      <c r="G432" s="274" t="s">
        <v>1995</v>
      </c>
      <c r="H432" s="266" t="s">
        <v>1996</v>
      </c>
      <c r="I432" s="266" t="s">
        <v>1996</v>
      </c>
      <c r="J432" s="265">
        <v>1</v>
      </c>
      <c r="K432" s="288">
        <v>45672</v>
      </c>
      <c r="L432" s="288">
        <v>45716</v>
      </c>
      <c r="M432" s="325">
        <f t="shared" si="19"/>
        <v>6.2857142857142856</v>
      </c>
      <c r="N432" s="300">
        <v>1</v>
      </c>
      <c r="O432" s="317" t="s">
        <v>1997</v>
      </c>
      <c r="P432" s="304">
        <f t="shared" si="18"/>
        <v>1</v>
      </c>
      <c r="Q432" s="278" t="str" cm="1">
        <f t="array" aca="1" ref="Q432" ca="1">IF(ISNUMBER(P432),IF(P432=100%,"CUMPLIDA",IF(AND(ISNUMBER(L432),ISNUMBER(INDIRECT("FECHA_"&amp;$B432,1))), IF(L432&lt;=INDIRECT("FECHA_"&amp;$B432,1),"INCUMPLIDA","PROCESO"), "VERIFICAR FECHA")),"SIN VALOR AVANCE")</f>
        <v>CUMPLIDA</v>
      </c>
    </row>
    <row r="433" spans="1:17" ht="75.75">
      <c r="A433" s="271" t="s">
        <v>19</v>
      </c>
      <c r="B433" s="286" t="s">
        <v>16</v>
      </c>
      <c r="C433" s="546"/>
      <c r="D433" s="546"/>
      <c r="E433" s="534"/>
      <c r="F433" s="534"/>
      <c r="G433" s="274" t="s">
        <v>1998</v>
      </c>
      <c r="H433" s="266" t="s">
        <v>1999</v>
      </c>
      <c r="I433" s="266" t="s">
        <v>1999</v>
      </c>
      <c r="J433" s="265">
        <v>1</v>
      </c>
      <c r="K433" s="288">
        <v>45717</v>
      </c>
      <c r="L433" s="288">
        <v>45777</v>
      </c>
      <c r="M433" s="325">
        <f t="shared" si="19"/>
        <v>8.5714285714285712</v>
      </c>
      <c r="N433" s="300">
        <v>1</v>
      </c>
      <c r="O433" s="317" t="s">
        <v>2000</v>
      </c>
      <c r="P433" s="304">
        <f t="shared" si="18"/>
        <v>1</v>
      </c>
      <c r="Q433" s="278" t="str" cm="1">
        <f t="array" aca="1" ref="Q433" ca="1">IF(ISNUMBER(P433),IF(P433=100%,"CUMPLIDA",IF(AND(ISNUMBER(L433),ISNUMBER(INDIRECT("FECHA_"&amp;$B433,1))), IF(L433&lt;=INDIRECT("FECHA_"&amp;$B433,1),"INCUMPLIDA","PROCESO"), "VERIFICAR FECHA")),"SIN VALOR AVANCE")</f>
        <v>CUMPLIDA</v>
      </c>
    </row>
    <row r="434" spans="1:17" ht="75">
      <c r="A434" s="271" t="s">
        <v>19</v>
      </c>
      <c r="B434" s="286" t="s">
        <v>16</v>
      </c>
      <c r="C434" s="546"/>
      <c r="D434" s="546"/>
      <c r="E434" s="534"/>
      <c r="F434" s="534"/>
      <c r="G434" s="274" t="s">
        <v>2001</v>
      </c>
      <c r="H434" s="266" t="s">
        <v>2002</v>
      </c>
      <c r="I434" s="266" t="s">
        <v>2002</v>
      </c>
      <c r="J434" s="265">
        <v>1</v>
      </c>
      <c r="K434" s="288">
        <v>45628</v>
      </c>
      <c r="L434" s="288">
        <v>45688</v>
      </c>
      <c r="M434" s="325">
        <f t="shared" si="19"/>
        <v>8.5714285714285712</v>
      </c>
      <c r="N434" s="300">
        <v>1</v>
      </c>
      <c r="O434" s="317" t="s">
        <v>2003</v>
      </c>
      <c r="P434" s="304">
        <f t="shared" si="18"/>
        <v>1</v>
      </c>
      <c r="Q434" s="278" t="str" cm="1">
        <f t="array" aca="1" ref="Q434" ca="1">IF(ISNUMBER(P434),IF(P434=100%,"CUMPLIDA",IF(AND(ISNUMBER(L434),ISNUMBER(INDIRECT("FECHA_"&amp;$B434,1))), IF(L434&lt;=INDIRECT("FECHA_"&amp;$B434,1),"INCUMPLIDA","PROCESO"), "VERIFICAR FECHA")),"SIN VALOR AVANCE")</f>
        <v>CUMPLIDA</v>
      </c>
    </row>
    <row r="435" spans="1:17" ht="135">
      <c r="A435" s="271" t="s">
        <v>19</v>
      </c>
      <c r="B435" s="286" t="s">
        <v>16</v>
      </c>
      <c r="C435" s="546"/>
      <c r="D435" s="546"/>
      <c r="E435" s="534"/>
      <c r="F435" s="534"/>
      <c r="G435" s="274" t="s">
        <v>2004</v>
      </c>
      <c r="H435" s="266" t="s">
        <v>2005</v>
      </c>
      <c r="I435" s="266" t="s">
        <v>2005</v>
      </c>
      <c r="J435" s="265">
        <v>1</v>
      </c>
      <c r="K435" s="288">
        <v>45689</v>
      </c>
      <c r="L435" s="288">
        <v>45868</v>
      </c>
      <c r="M435" s="325">
        <f t="shared" si="19"/>
        <v>25.571428571428573</v>
      </c>
      <c r="N435" s="300">
        <v>0.5</v>
      </c>
      <c r="O435" s="317" t="s">
        <v>2006</v>
      </c>
      <c r="P435" s="304">
        <f t="shared" si="18"/>
        <v>0.5</v>
      </c>
      <c r="Q435" s="278" t="str" cm="1">
        <f t="array" aca="1" ref="Q435" ca="1">IF(ISNUMBER(P435),IF(P435=100%,"CUMPLIDA",IF(AND(ISNUMBER(L435),ISNUMBER(INDIRECT("FECHA_"&amp;$B435,1))), IF(L435&lt;=INDIRECT("FECHA_"&amp;$B435,1),"INCUMPLIDA","PROCESO"), "VERIFICAR FECHA")),"SIN VALOR AVANCE")</f>
        <v>PROCESO</v>
      </c>
    </row>
    <row r="436" spans="1:17" ht="120">
      <c r="A436" s="271" t="s">
        <v>19</v>
      </c>
      <c r="B436" s="286" t="s">
        <v>16</v>
      </c>
      <c r="C436" s="546"/>
      <c r="D436" s="546"/>
      <c r="E436" s="534"/>
      <c r="F436" s="534"/>
      <c r="G436" s="274" t="s">
        <v>2007</v>
      </c>
      <c r="H436" s="266" t="s">
        <v>2008</v>
      </c>
      <c r="I436" s="266" t="s">
        <v>2008</v>
      </c>
      <c r="J436" s="265">
        <v>1</v>
      </c>
      <c r="K436" s="288">
        <v>45870</v>
      </c>
      <c r="L436" s="288">
        <v>46326</v>
      </c>
      <c r="M436" s="325">
        <f t="shared" si="19"/>
        <v>65.142857142857139</v>
      </c>
      <c r="N436" s="300">
        <v>0</v>
      </c>
      <c r="O436" s="317" t="s">
        <v>2003</v>
      </c>
      <c r="P436" s="304">
        <f t="shared" si="18"/>
        <v>0</v>
      </c>
      <c r="Q436" s="278" t="str" cm="1">
        <f t="array" aca="1" ref="Q436" ca="1">IF(ISNUMBER(P436),IF(P436=100%,"CUMPLIDA",IF(AND(ISNUMBER(L436),ISNUMBER(INDIRECT("FECHA_"&amp;$B436,1))), IF(L436&lt;=INDIRECT("FECHA_"&amp;$B436,1),"INCUMPLIDA","PROCESO"), "VERIFICAR FECHA")),"SIN VALOR AVANCE")</f>
        <v>PROCESO</v>
      </c>
    </row>
    <row r="437" spans="1:17" ht="165" customHeight="1">
      <c r="A437" s="271" t="s">
        <v>19</v>
      </c>
      <c r="B437" s="286" t="s">
        <v>16</v>
      </c>
      <c r="C437" s="546" t="s">
        <v>1971</v>
      </c>
      <c r="D437" s="546" t="s">
        <v>2009</v>
      </c>
      <c r="E437" s="534" t="s">
        <v>2010</v>
      </c>
      <c r="F437" s="534" t="s">
        <v>2011</v>
      </c>
      <c r="G437" s="274" t="s">
        <v>2012</v>
      </c>
      <c r="H437" s="266" t="s">
        <v>1988</v>
      </c>
      <c r="I437" s="266" t="s">
        <v>1988</v>
      </c>
      <c r="J437" s="265">
        <v>1</v>
      </c>
      <c r="K437" s="288">
        <v>45672</v>
      </c>
      <c r="L437" s="288">
        <v>45838</v>
      </c>
      <c r="M437" s="325">
        <f t="shared" si="19"/>
        <v>23.714285714285715</v>
      </c>
      <c r="N437" s="300">
        <v>1</v>
      </c>
      <c r="O437" s="317" t="s">
        <v>1989</v>
      </c>
      <c r="P437" s="304">
        <f t="shared" si="18"/>
        <v>1</v>
      </c>
      <c r="Q437" s="278" t="str" cm="1">
        <f t="array" aca="1" ref="Q437" ca="1">IF(ISNUMBER(P437),IF(P437=100%,"CUMPLIDA",IF(AND(ISNUMBER(L437),ISNUMBER(INDIRECT("FECHA_"&amp;$B437,1))), IF(L437&lt;=INDIRECT("FECHA_"&amp;$B437,1),"INCUMPLIDA","PROCESO"), "VERIFICAR FECHA")),"SIN VALOR AVANCE")</f>
        <v>CUMPLIDA</v>
      </c>
    </row>
    <row r="438" spans="1:17" ht="105">
      <c r="A438" s="271" t="s">
        <v>19</v>
      </c>
      <c r="B438" s="286" t="s">
        <v>16</v>
      </c>
      <c r="C438" s="546"/>
      <c r="D438" s="546"/>
      <c r="E438" s="534"/>
      <c r="F438" s="534"/>
      <c r="G438" s="274" t="s">
        <v>2013</v>
      </c>
      <c r="H438" s="266" t="s">
        <v>2014</v>
      </c>
      <c r="I438" s="266" t="s">
        <v>2014</v>
      </c>
      <c r="J438" s="265">
        <v>3</v>
      </c>
      <c r="K438" s="288">
        <v>45672</v>
      </c>
      <c r="L438" s="288">
        <v>45930</v>
      </c>
      <c r="M438" s="325">
        <f t="shared" si="19"/>
        <v>36.857142857142854</v>
      </c>
      <c r="N438" s="300">
        <v>2.4</v>
      </c>
      <c r="O438" s="317" t="s">
        <v>2015</v>
      </c>
      <c r="P438" s="304">
        <f t="shared" si="18"/>
        <v>0.79999999999999993</v>
      </c>
      <c r="Q438" s="278" t="str" cm="1">
        <f t="array" aca="1" ref="Q438" ca="1">IF(ISNUMBER(P438),IF(P438=100%,"CUMPLIDA",IF(AND(ISNUMBER(L438),ISNUMBER(INDIRECT("FECHA_"&amp;$B438,1))), IF(L438&lt;=INDIRECT("FECHA_"&amp;$B438,1),"INCUMPLIDA","PROCESO"), "VERIFICAR FECHA")),"SIN VALOR AVANCE")</f>
        <v>PROCESO</v>
      </c>
    </row>
    <row r="439" spans="1:17" ht="195" customHeight="1">
      <c r="A439" s="271" t="s">
        <v>19</v>
      </c>
      <c r="B439" s="286" t="s">
        <v>16</v>
      </c>
      <c r="C439" s="546" t="s">
        <v>1971</v>
      </c>
      <c r="D439" s="546" t="s">
        <v>2016</v>
      </c>
      <c r="E439" s="534" t="s">
        <v>2017</v>
      </c>
      <c r="F439" s="534" t="s">
        <v>2018</v>
      </c>
      <c r="G439" s="274" t="s">
        <v>2019</v>
      </c>
      <c r="H439" s="266" t="s">
        <v>2020</v>
      </c>
      <c r="I439" s="266" t="s">
        <v>2020</v>
      </c>
      <c r="J439" s="265">
        <v>1</v>
      </c>
      <c r="K439" s="288">
        <v>45628</v>
      </c>
      <c r="L439" s="288">
        <v>45657</v>
      </c>
      <c r="M439" s="325">
        <f t="shared" si="19"/>
        <v>4.1428571428571432</v>
      </c>
      <c r="N439" s="300">
        <v>1</v>
      </c>
      <c r="O439" s="317" t="s">
        <v>2021</v>
      </c>
      <c r="P439" s="304">
        <f t="shared" si="18"/>
        <v>1</v>
      </c>
      <c r="Q439" s="278" t="str" cm="1">
        <f t="array" aca="1" ref="Q439" ca="1">IF(ISNUMBER(P439),IF(P439=100%,"CUMPLIDA",IF(AND(ISNUMBER(L439),ISNUMBER(INDIRECT("FECHA_"&amp;$B439,1))), IF(L439&lt;=INDIRECT("FECHA_"&amp;$B439,1),"INCUMPLIDA","PROCESO"), "VERIFICAR FECHA")),"SIN VALOR AVANCE")</f>
        <v>CUMPLIDA</v>
      </c>
    </row>
    <row r="440" spans="1:17" ht="105">
      <c r="A440" s="271" t="s">
        <v>19</v>
      </c>
      <c r="B440" s="286" t="s">
        <v>16</v>
      </c>
      <c r="C440" s="546"/>
      <c r="D440" s="546"/>
      <c r="E440" s="534"/>
      <c r="F440" s="534"/>
      <c r="G440" s="274" t="s">
        <v>2022</v>
      </c>
      <c r="H440" s="266" t="s">
        <v>2023</v>
      </c>
      <c r="I440" s="266" t="s">
        <v>2023</v>
      </c>
      <c r="J440" s="265">
        <v>25</v>
      </c>
      <c r="K440" s="288">
        <v>45672</v>
      </c>
      <c r="L440" s="288">
        <v>45823</v>
      </c>
      <c r="M440" s="325">
        <f t="shared" si="19"/>
        <v>21.571428571428573</v>
      </c>
      <c r="N440" s="300">
        <v>25</v>
      </c>
      <c r="O440" s="317" t="s">
        <v>2024</v>
      </c>
      <c r="P440" s="304">
        <f t="shared" si="18"/>
        <v>1</v>
      </c>
      <c r="Q440" s="278" t="str" cm="1">
        <f t="array" aca="1" ref="Q440" ca="1">IF(ISNUMBER(P440),IF(P440=100%,"CUMPLIDA",IF(AND(ISNUMBER(L440),ISNUMBER(INDIRECT("FECHA_"&amp;$B440,1))), IF(L440&lt;=INDIRECT("FECHA_"&amp;$B440,1),"INCUMPLIDA","PROCESO"), "VERIFICAR FECHA")),"SIN VALOR AVANCE")</f>
        <v>CUMPLIDA</v>
      </c>
    </row>
    <row r="441" spans="1:17" ht="330" customHeight="1">
      <c r="A441" s="271" t="s">
        <v>19</v>
      </c>
      <c r="B441" s="286" t="s">
        <v>16</v>
      </c>
      <c r="C441" s="545" t="s">
        <v>2025</v>
      </c>
      <c r="D441" s="545" t="s">
        <v>2026</v>
      </c>
      <c r="E441" s="534" t="s">
        <v>2027</v>
      </c>
      <c r="F441" s="534" t="s">
        <v>2028</v>
      </c>
      <c r="G441" s="534" t="s">
        <v>2029</v>
      </c>
      <c r="H441" s="266" t="s">
        <v>2030</v>
      </c>
      <c r="I441" s="266" t="s">
        <v>206</v>
      </c>
      <c r="J441" s="265">
        <v>24</v>
      </c>
      <c r="K441" s="288">
        <v>45901</v>
      </c>
      <c r="L441" s="288">
        <v>46265</v>
      </c>
      <c r="M441" s="325">
        <f t="shared" si="19"/>
        <v>52</v>
      </c>
      <c r="N441" s="300">
        <v>0</v>
      </c>
      <c r="O441" s="317" t="s">
        <v>2031</v>
      </c>
      <c r="P441" s="304">
        <f t="shared" si="18"/>
        <v>0</v>
      </c>
      <c r="Q441" s="278" t="str" cm="1">
        <f t="array" aca="1" ref="Q441" ca="1">IF(ISNUMBER(P441),IF(P441=100%,"CUMPLIDA",IF(AND(ISNUMBER(L441),ISNUMBER(INDIRECT("FECHA_"&amp;$B441,1))), IF(L441&lt;=INDIRECT("FECHA_"&amp;$B441,1),"INCUMPLIDA","PROCESO"), "VERIFICAR FECHA")),"SIN VALOR AVANCE")</f>
        <v>PROCESO</v>
      </c>
    </row>
    <row r="442" spans="1:17" ht="390">
      <c r="A442" s="271" t="s">
        <v>19</v>
      </c>
      <c r="B442" s="286" t="s">
        <v>16</v>
      </c>
      <c r="C442" s="545"/>
      <c r="D442" s="545"/>
      <c r="E442" s="534"/>
      <c r="F442" s="534"/>
      <c r="G442" s="534"/>
      <c r="H442" s="266" t="s">
        <v>2032</v>
      </c>
      <c r="I442" s="266" t="s">
        <v>206</v>
      </c>
      <c r="J442" s="265">
        <v>2</v>
      </c>
      <c r="K442" s="288">
        <v>45901</v>
      </c>
      <c r="L442" s="288">
        <v>45991</v>
      </c>
      <c r="M442" s="325">
        <f t="shared" si="19"/>
        <v>12.857142857142858</v>
      </c>
      <c r="N442" s="300">
        <v>0</v>
      </c>
      <c r="O442" s="266" t="s">
        <v>2031</v>
      </c>
      <c r="P442" s="304">
        <f t="shared" si="18"/>
        <v>0</v>
      </c>
      <c r="Q442" s="278" t="str" cm="1">
        <f t="array" aca="1" ref="Q442" ca="1">IF(ISNUMBER(P442),IF(P442=100%,"CUMPLIDA",IF(AND(ISNUMBER(L442),ISNUMBER(INDIRECT("FECHA_"&amp;$B442,1))), IF(L442&lt;=INDIRECT("FECHA_"&amp;$B442,1),"INCUMPLIDA","PROCESO"), "VERIFICAR FECHA")),"SIN VALOR AVANCE")</f>
        <v>PROCESO</v>
      </c>
    </row>
    <row r="443" spans="1:17" ht="135.75">
      <c r="A443" s="271" t="s">
        <v>19</v>
      </c>
      <c r="B443" s="286" t="s">
        <v>16</v>
      </c>
      <c r="C443" s="545"/>
      <c r="D443" s="545"/>
      <c r="E443" s="534"/>
      <c r="F443" s="534"/>
      <c r="G443" s="274" t="s">
        <v>2033</v>
      </c>
      <c r="H443" s="266" t="s">
        <v>2034</v>
      </c>
      <c r="I443" s="266" t="s">
        <v>206</v>
      </c>
      <c r="J443" s="265">
        <v>24</v>
      </c>
      <c r="K443" s="288">
        <v>45901</v>
      </c>
      <c r="L443" s="288">
        <v>46265</v>
      </c>
      <c r="M443" s="325">
        <f t="shared" si="19"/>
        <v>52</v>
      </c>
      <c r="N443" s="300">
        <v>0</v>
      </c>
      <c r="O443" s="266" t="s">
        <v>2031</v>
      </c>
      <c r="P443" s="304">
        <f t="shared" si="18"/>
        <v>0</v>
      </c>
      <c r="Q443" s="278" t="str" cm="1">
        <f t="array" aca="1" ref="Q443" ca="1">IF(ISNUMBER(P443),IF(P443=100%,"CUMPLIDA",IF(AND(ISNUMBER(L443),ISNUMBER(INDIRECT("FECHA_"&amp;$B443,1))), IF(L443&lt;=INDIRECT("FECHA_"&amp;$B443,1),"INCUMPLIDA","PROCESO"), "VERIFICAR FECHA")),"SIN VALOR AVANCE")</f>
        <v>PROCESO</v>
      </c>
    </row>
    <row r="444" spans="1:17" ht="135.75" customHeight="1">
      <c r="A444" s="271" t="s">
        <v>19</v>
      </c>
      <c r="B444" s="286" t="s">
        <v>16</v>
      </c>
      <c r="C444" s="545" t="s">
        <v>2025</v>
      </c>
      <c r="D444" s="545" t="s">
        <v>2035</v>
      </c>
      <c r="E444" s="534" t="s">
        <v>2036</v>
      </c>
      <c r="F444" s="534" t="s">
        <v>2037</v>
      </c>
      <c r="G444" s="274" t="s">
        <v>2033</v>
      </c>
      <c r="H444" s="266" t="s">
        <v>2034</v>
      </c>
      <c r="I444" s="266" t="s">
        <v>206</v>
      </c>
      <c r="J444" s="265">
        <v>24</v>
      </c>
      <c r="K444" s="288">
        <v>45901</v>
      </c>
      <c r="L444" s="288">
        <v>46265</v>
      </c>
      <c r="M444" s="325">
        <f t="shared" si="19"/>
        <v>52</v>
      </c>
      <c r="N444" s="300">
        <v>0</v>
      </c>
      <c r="O444" s="266" t="s">
        <v>2031</v>
      </c>
      <c r="P444" s="304">
        <f t="shared" si="18"/>
        <v>0</v>
      </c>
      <c r="Q444" s="278" t="str" cm="1">
        <f t="array" aca="1" ref="Q444" ca="1">IF(ISNUMBER(P444),IF(P444=100%,"CUMPLIDA",IF(AND(ISNUMBER(L444),ISNUMBER(INDIRECT("FECHA_"&amp;$B444,1))), IF(L444&lt;=INDIRECT("FECHA_"&amp;$B444,1),"INCUMPLIDA","PROCESO"), "VERIFICAR FECHA")),"SIN VALOR AVANCE")</f>
        <v>PROCESO</v>
      </c>
    </row>
    <row r="445" spans="1:17" ht="135.75">
      <c r="A445" s="271" t="s">
        <v>19</v>
      </c>
      <c r="B445" s="286" t="s">
        <v>16</v>
      </c>
      <c r="C445" s="545"/>
      <c r="D445" s="545"/>
      <c r="E445" s="534"/>
      <c r="F445" s="534"/>
      <c r="G445" s="534" t="s">
        <v>2038</v>
      </c>
      <c r="H445" s="266" t="s">
        <v>2039</v>
      </c>
      <c r="I445" s="266" t="s">
        <v>206</v>
      </c>
      <c r="J445" s="265">
        <v>12</v>
      </c>
      <c r="K445" s="288">
        <v>45901</v>
      </c>
      <c r="L445" s="288">
        <v>46265</v>
      </c>
      <c r="M445" s="325">
        <f t="shared" si="19"/>
        <v>52</v>
      </c>
      <c r="N445" s="300">
        <v>0</v>
      </c>
      <c r="O445" s="317" t="s">
        <v>2031</v>
      </c>
      <c r="P445" s="304">
        <f t="shared" si="18"/>
        <v>0</v>
      </c>
      <c r="Q445" s="278" t="str" cm="1">
        <f t="array" aca="1" ref="Q445" ca="1">IF(ISNUMBER(P445),IF(P445=100%,"CUMPLIDA",IF(AND(ISNUMBER(L445),ISNUMBER(INDIRECT("FECHA_"&amp;$B445,1))), IF(L445&lt;=INDIRECT("FECHA_"&amp;$B445,1),"INCUMPLIDA","PROCESO"), "VERIFICAR FECHA")),"SIN VALOR AVANCE")</f>
        <v>PROCESO</v>
      </c>
    </row>
    <row r="446" spans="1:17" ht="135.75">
      <c r="A446" s="271" t="s">
        <v>19</v>
      </c>
      <c r="B446" s="286" t="s">
        <v>16</v>
      </c>
      <c r="C446" s="545"/>
      <c r="D446" s="545"/>
      <c r="E446" s="534"/>
      <c r="F446" s="534"/>
      <c r="G446" s="534"/>
      <c r="H446" s="266" t="s">
        <v>2040</v>
      </c>
      <c r="I446" s="266" t="s">
        <v>206</v>
      </c>
      <c r="J446" s="265">
        <v>8</v>
      </c>
      <c r="K446" s="288">
        <v>45901</v>
      </c>
      <c r="L446" s="288">
        <v>46265</v>
      </c>
      <c r="M446" s="325">
        <f t="shared" si="19"/>
        <v>52</v>
      </c>
      <c r="N446" s="300">
        <v>0</v>
      </c>
      <c r="O446" s="317" t="s">
        <v>2031</v>
      </c>
      <c r="P446" s="304">
        <f t="shared" si="18"/>
        <v>0</v>
      </c>
      <c r="Q446" s="278" t="str" cm="1">
        <f t="array" aca="1" ref="Q446" ca="1">IF(ISNUMBER(P446),IF(P446=100%,"CUMPLIDA",IF(AND(ISNUMBER(L446),ISNUMBER(INDIRECT("FECHA_"&amp;$B446,1))), IF(L446&lt;=INDIRECT("FECHA_"&amp;$B446,1),"INCUMPLIDA","PROCESO"), "VERIFICAR FECHA")),"SIN VALOR AVANCE")</f>
        <v>PROCESO</v>
      </c>
    </row>
    <row r="447" spans="1:17" ht="195" customHeight="1">
      <c r="A447" s="520" t="s">
        <v>19</v>
      </c>
      <c r="B447" s="286" t="s">
        <v>16</v>
      </c>
      <c r="C447" s="542" t="s">
        <v>2025</v>
      </c>
      <c r="D447" s="542" t="s">
        <v>2041</v>
      </c>
      <c r="E447" s="534" t="s">
        <v>2042</v>
      </c>
      <c r="F447" s="534" t="s">
        <v>2043</v>
      </c>
      <c r="G447" s="274" t="s">
        <v>2044</v>
      </c>
      <c r="H447" s="266" t="s">
        <v>2045</v>
      </c>
      <c r="I447" s="266" t="s">
        <v>2046</v>
      </c>
      <c r="J447" s="265">
        <v>6</v>
      </c>
      <c r="K447" s="288">
        <v>45901</v>
      </c>
      <c r="L447" s="288">
        <v>46265</v>
      </c>
      <c r="M447" s="325">
        <f t="shared" si="19"/>
        <v>52</v>
      </c>
      <c r="N447" s="300">
        <v>0</v>
      </c>
      <c r="O447" s="291" t="s">
        <v>2047</v>
      </c>
      <c r="P447" s="304">
        <f t="shared" si="18"/>
        <v>0</v>
      </c>
      <c r="Q447" s="278" t="str" cm="1">
        <f t="array" aca="1" ref="Q447" ca="1">IF(ISNUMBER(P447),IF(P447=100%,"CUMPLIDA",IF(AND(ISNUMBER(L447),ISNUMBER(INDIRECT("FECHA_"&amp;$B447,1))), IF(L447&lt;=INDIRECT("FECHA_"&amp;$B447,1),"INCUMPLIDA","PROCESO"), "VERIFICAR FECHA")),"SIN VALOR AVANCE")</f>
        <v>PROCESO</v>
      </c>
    </row>
    <row r="448" spans="1:17" ht="135.75">
      <c r="A448" s="520" t="s">
        <v>19</v>
      </c>
      <c r="B448" s="286" t="s">
        <v>16</v>
      </c>
      <c r="C448" s="542"/>
      <c r="D448" s="542"/>
      <c r="E448" s="534"/>
      <c r="F448" s="534"/>
      <c r="G448" s="274" t="s">
        <v>2033</v>
      </c>
      <c r="H448" s="266" t="s">
        <v>2034</v>
      </c>
      <c r="I448" s="266" t="s">
        <v>206</v>
      </c>
      <c r="J448" s="265">
        <v>24</v>
      </c>
      <c r="K448" s="288">
        <v>45901</v>
      </c>
      <c r="L448" s="288">
        <v>46265</v>
      </c>
      <c r="M448" s="325">
        <f t="shared" si="19"/>
        <v>52</v>
      </c>
      <c r="N448" s="300">
        <v>0</v>
      </c>
      <c r="O448" s="266" t="s">
        <v>2031</v>
      </c>
      <c r="P448" s="304">
        <f t="shared" si="18"/>
        <v>0</v>
      </c>
      <c r="Q448" s="278" t="str" cm="1">
        <f t="array" aca="1" ref="Q448" ca="1">IF(ISNUMBER(P448),IF(P448=100%,"CUMPLIDA",IF(AND(ISNUMBER(L448),ISNUMBER(INDIRECT("FECHA_"&amp;$B448,1))), IF(L448&lt;=INDIRECT("FECHA_"&amp;$B448,1),"INCUMPLIDA","PROCESO"), "VERIFICAR FECHA")),"SIN VALOR AVANCE")</f>
        <v>PROCESO</v>
      </c>
    </row>
    <row r="449" spans="1:17" ht="135.75">
      <c r="A449" s="520" t="s">
        <v>19</v>
      </c>
      <c r="B449" s="286" t="s">
        <v>16</v>
      </c>
      <c r="C449" s="542"/>
      <c r="D449" s="542"/>
      <c r="E449" s="534"/>
      <c r="F449" s="534"/>
      <c r="G449" s="274" t="s">
        <v>2048</v>
      </c>
      <c r="H449" s="266" t="s">
        <v>2049</v>
      </c>
      <c r="I449" s="266" t="s">
        <v>206</v>
      </c>
      <c r="J449" s="265">
        <v>8</v>
      </c>
      <c r="K449" s="288">
        <v>45901</v>
      </c>
      <c r="L449" s="288">
        <v>46265</v>
      </c>
      <c r="M449" s="325">
        <f t="shared" si="19"/>
        <v>52</v>
      </c>
      <c r="N449" s="300">
        <v>0</v>
      </c>
      <c r="O449" s="266" t="s">
        <v>2031</v>
      </c>
      <c r="P449" s="304">
        <f t="shared" si="18"/>
        <v>0</v>
      </c>
      <c r="Q449" s="278" t="str" cm="1">
        <f t="array" aca="1" ref="Q449" ca="1">IF(ISNUMBER(P449),IF(P449=100%,"CUMPLIDA",IF(AND(ISNUMBER(L449),ISNUMBER(INDIRECT("FECHA_"&amp;$B449,1))), IF(L449&lt;=INDIRECT("FECHA_"&amp;$B449,1),"INCUMPLIDA","PROCESO"), "VERIFICAR FECHA")),"SIN VALOR AVANCE")</f>
        <v>PROCESO</v>
      </c>
    </row>
    <row r="450" spans="1:17" ht="135.75">
      <c r="A450" s="520" t="s">
        <v>19</v>
      </c>
      <c r="B450" s="286" t="s">
        <v>16</v>
      </c>
      <c r="C450" s="542"/>
      <c r="D450" s="542"/>
      <c r="E450" s="534"/>
      <c r="F450" s="534"/>
      <c r="G450" s="534" t="s">
        <v>2050</v>
      </c>
      <c r="H450" s="266" t="s">
        <v>2051</v>
      </c>
      <c r="I450" s="266" t="s">
        <v>206</v>
      </c>
      <c r="J450" s="265">
        <v>2</v>
      </c>
      <c r="K450" s="288">
        <v>45901</v>
      </c>
      <c r="L450" s="288">
        <v>45991</v>
      </c>
      <c r="M450" s="325">
        <f t="shared" si="19"/>
        <v>12.857142857142858</v>
      </c>
      <c r="N450" s="300">
        <v>0</v>
      </c>
      <c r="O450" s="266" t="s">
        <v>2031</v>
      </c>
      <c r="P450" s="304">
        <f t="shared" si="18"/>
        <v>0</v>
      </c>
      <c r="Q450" s="278" t="str" cm="1">
        <f t="array" aca="1" ref="Q450" ca="1">IF(ISNUMBER(P450),IF(P450=100%,"CUMPLIDA",IF(AND(ISNUMBER(L450),ISNUMBER(INDIRECT("FECHA_"&amp;$B450,1))), IF(L450&lt;=INDIRECT("FECHA_"&amp;$B450,1),"INCUMPLIDA","PROCESO"), "VERIFICAR FECHA")),"SIN VALOR AVANCE")</f>
        <v>PROCESO</v>
      </c>
    </row>
    <row r="451" spans="1:17" ht="135.75">
      <c r="A451" s="520" t="s">
        <v>19</v>
      </c>
      <c r="B451" s="286" t="s">
        <v>16</v>
      </c>
      <c r="C451" s="542"/>
      <c r="D451" s="542"/>
      <c r="E451" s="534"/>
      <c r="F451" s="534"/>
      <c r="G451" s="534"/>
      <c r="H451" s="266" t="s">
        <v>2052</v>
      </c>
      <c r="I451" s="266" t="s">
        <v>206</v>
      </c>
      <c r="J451" s="265">
        <v>2</v>
      </c>
      <c r="K451" s="288">
        <v>45901</v>
      </c>
      <c r="L451" s="288">
        <v>45991</v>
      </c>
      <c r="M451" s="325">
        <f t="shared" si="19"/>
        <v>12.857142857142858</v>
      </c>
      <c r="N451" s="300">
        <v>0</v>
      </c>
      <c r="O451" s="266" t="s">
        <v>2031</v>
      </c>
      <c r="P451" s="304">
        <f t="shared" si="18"/>
        <v>0</v>
      </c>
      <c r="Q451" s="278" t="str" cm="1">
        <f t="array" aca="1" ref="Q451" ca="1">IF(ISNUMBER(P451),IF(P451=100%,"CUMPLIDA",IF(AND(ISNUMBER(L451),ISNUMBER(INDIRECT("FECHA_"&amp;$B451,1))), IF(L451&lt;=INDIRECT("FECHA_"&amp;$B451,1),"INCUMPLIDA","PROCESO"), "VERIFICAR FECHA")),"SIN VALOR AVANCE")</f>
        <v>PROCESO</v>
      </c>
    </row>
    <row r="452" spans="1:17" ht="90.75">
      <c r="A452" s="520" t="s">
        <v>19</v>
      </c>
      <c r="B452" s="286" t="s">
        <v>16</v>
      </c>
      <c r="C452" s="542"/>
      <c r="D452" s="542"/>
      <c r="E452" s="534"/>
      <c r="F452" s="534"/>
      <c r="G452" s="534"/>
      <c r="H452" s="266" t="s">
        <v>2053</v>
      </c>
      <c r="I452" s="266" t="s">
        <v>206</v>
      </c>
      <c r="J452" s="265">
        <v>1</v>
      </c>
      <c r="K452" s="288">
        <v>45901</v>
      </c>
      <c r="L452" s="288">
        <v>45991</v>
      </c>
      <c r="M452" s="325">
        <f t="shared" si="19"/>
        <v>12.857142857142858</v>
      </c>
      <c r="N452" s="300">
        <v>0</v>
      </c>
      <c r="O452" s="266" t="s">
        <v>2054</v>
      </c>
      <c r="P452" s="304">
        <f t="shared" ref="P452:P486" si="20">N452/J452</f>
        <v>0</v>
      </c>
      <c r="Q452" s="278" t="str" cm="1">
        <f t="array" aca="1" ref="Q452" ca="1">IF(ISNUMBER(P452),IF(P452=100%,"CUMPLIDA",IF(AND(ISNUMBER(L452),ISNUMBER(INDIRECT("FECHA_"&amp;$B452,1))), IF(L452&lt;=INDIRECT("FECHA_"&amp;$B452,1),"INCUMPLIDA","PROCESO"), "VERIFICAR FECHA")),"SIN VALOR AVANCE")</f>
        <v>PROCESO</v>
      </c>
    </row>
    <row r="453" spans="1:17" ht="105.75">
      <c r="A453" s="520" t="s">
        <v>19</v>
      </c>
      <c r="B453" s="286" t="s">
        <v>16</v>
      </c>
      <c r="C453" s="542"/>
      <c r="D453" s="542"/>
      <c r="E453" s="534"/>
      <c r="F453" s="534"/>
      <c r="G453" s="534"/>
      <c r="H453" s="266" t="s">
        <v>2055</v>
      </c>
      <c r="I453" s="266" t="s">
        <v>206</v>
      </c>
      <c r="J453" s="265">
        <v>1</v>
      </c>
      <c r="K453" s="288">
        <v>45901</v>
      </c>
      <c r="L453" s="288">
        <v>45991</v>
      </c>
      <c r="M453" s="325">
        <f t="shared" si="19"/>
        <v>12.857142857142858</v>
      </c>
      <c r="N453" s="300">
        <v>0</v>
      </c>
      <c r="O453" s="266" t="s">
        <v>2056</v>
      </c>
      <c r="P453" s="304">
        <f t="shared" si="20"/>
        <v>0</v>
      </c>
      <c r="Q453" s="278" t="str" cm="1">
        <f t="array" aca="1" ref="Q453" ca="1">IF(ISNUMBER(P453),IF(P453=100%,"CUMPLIDA",IF(AND(ISNUMBER(L453),ISNUMBER(INDIRECT("FECHA_"&amp;$B453,1))), IF(L453&lt;=INDIRECT("FECHA_"&amp;$B453,1),"INCUMPLIDA","PROCESO"), "VERIFICAR FECHA")),"SIN VALOR AVANCE")</f>
        <v>PROCESO</v>
      </c>
    </row>
    <row r="454" spans="1:17" ht="75">
      <c r="A454" s="520" t="s">
        <v>19</v>
      </c>
      <c r="B454" s="286" t="s">
        <v>16</v>
      </c>
      <c r="C454" s="542"/>
      <c r="D454" s="542"/>
      <c r="E454" s="534"/>
      <c r="F454" s="534"/>
      <c r="G454" s="274" t="s">
        <v>2057</v>
      </c>
      <c r="H454" s="266" t="s">
        <v>2058</v>
      </c>
      <c r="I454" s="266" t="s">
        <v>206</v>
      </c>
      <c r="J454" s="265">
        <v>12</v>
      </c>
      <c r="K454" s="288">
        <v>45901</v>
      </c>
      <c r="L454" s="288">
        <v>46265</v>
      </c>
      <c r="M454" s="325">
        <f t="shared" si="19"/>
        <v>52</v>
      </c>
      <c r="N454" s="300">
        <v>0</v>
      </c>
      <c r="O454" s="291" t="s">
        <v>2059</v>
      </c>
      <c r="P454" s="304">
        <f t="shared" si="20"/>
        <v>0</v>
      </c>
      <c r="Q454" s="278" t="str" cm="1">
        <f t="array" aca="1" ref="Q454" ca="1">IF(ISNUMBER(P454),IF(P454=100%,"CUMPLIDA",IF(AND(ISNUMBER(L454),ISNUMBER(INDIRECT("FECHA_"&amp;$B454,1))), IF(L454&lt;=INDIRECT("FECHA_"&amp;$B454,1),"INCUMPLIDA","PROCESO"), "VERIFICAR FECHA")),"SIN VALOR AVANCE")</f>
        <v>PROCESO</v>
      </c>
    </row>
    <row r="455" spans="1:17" ht="180.75" customHeight="1">
      <c r="A455" s="520" t="s">
        <v>19</v>
      </c>
      <c r="B455" s="286" t="s">
        <v>16</v>
      </c>
      <c r="C455" s="542" t="s">
        <v>2025</v>
      </c>
      <c r="D455" s="542" t="s">
        <v>2060</v>
      </c>
      <c r="E455" s="534" t="s">
        <v>2061</v>
      </c>
      <c r="F455" s="534" t="s">
        <v>2062</v>
      </c>
      <c r="G455" s="274" t="s">
        <v>2050</v>
      </c>
      <c r="H455" s="266" t="s">
        <v>2063</v>
      </c>
      <c r="I455" s="266" t="s">
        <v>206</v>
      </c>
      <c r="J455" s="265">
        <v>2</v>
      </c>
      <c r="K455" s="288">
        <v>45901</v>
      </c>
      <c r="L455" s="288">
        <v>46081</v>
      </c>
      <c r="M455" s="325">
        <f t="shared" si="19"/>
        <v>25.714285714285715</v>
      </c>
      <c r="N455" s="300">
        <v>0</v>
      </c>
      <c r="O455" s="266" t="s">
        <v>2064</v>
      </c>
      <c r="P455" s="304">
        <f t="shared" si="20"/>
        <v>0</v>
      </c>
      <c r="Q455" s="278" t="str" cm="1">
        <f t="array" aca="1" ref="Q455" ca="1">IF(ISNUMBER(P455),IF(P455=100%,"CUMPLIDA",IF(AND(ISNUMBER(L455),ISNUMBER(INDIRECT("FECHA_"&amp;$B455,1))), IF(L455&lt;=INDIRECT("FECHA_"&amp;$B455,1),"INCUMPLIDA","PROCESO"), "VERIFICAR FECHA")),"SIN VALOR AVANCE")</f>
        <v>PROCESO</v>
      </c>
    </row>
    <row r="456" spans="1:17" ht="180.75">
      <c r="A456" s="520" t="s">
        <v>19</v>
      </c>
      <c r="B456" s="286" t="s">
        <v>16</v>
      </c>
      <c r="C456" s="542"/>
      <c r="D456" s="542"/>
      <c r="E456" s="534"/>
      <c r="F456" s="534"/>
      <c r="G456" s="534" t="s">
        <v>2065</v>
      </c>
      <c r="H456" s="266" t="s">
        <v>2066</v>
      </c>
      <c r="I456" s="275" t="s">
        <v>2067</v>
      </c>
      <c r="J456" s="265">
        <v>8</v>
      </c>
      <c r="K456" s="288">
        <v>45901</v>
      </c>
      <c r="L456" s="288">
        <v>46265</v>
      </c>
      <c r="M456" s="325">
        <f t="shared" si="19"/>
        <v>52</v>
      </c>
      <c r="N456" s="300">
        <v>0</v>
      </c>
      <c r="O456" s="266" t="s">
        <v>2064</v>
      </c>
      <c r="P456" s="304">
        <f t="shared" si="20"/>
        <v>0</v>
      </c>
      <c r="Q456" s="278" t="str" cm="1">
        <f t="array" aca="1" ref="Q456" ca="1">IF(ISNUMBER(P456),IF(P456=100%,"CUMPLIDA",IF(AND(ISNUMBER(L456),ISNUMBER(INDIRECT("FECHA_"&amp;$B456,1))), IF(L456&lt;=INDIRECT("FECHA_"&amp;$B456,1),"INCUMPLIDA","PROCESO"), "VERIFICAR FECHA")),"SIN VALOR AVANCE")</f>
        <v>PROCESO</v>
      </c>
    </row>
    <row r="457" spans="1:17" ht="180.75">
      <c r="A457" s="520" t="s">
        <v>19</v>
      </c>
      <c r="B457" s="286" t="s">
        <v>16</v>
      </c>
      <c r="C457" s="542"/>
      <c r="D457" s="542"/>
      <c r="E457" s="534"/>
      <c r="F457" s="534"/>
      <c r="G457" s="534"/>
      <c r="H457" s="266" t="s">
        <v>2068</v>
      </c>
      <c r="I457" s="266" t="s">
        <v>206</v>
      </c>
      <c r="J457" s="265">
        <v>12</v>
      </c>
      <c r="K457" s="288">
        <v>45901</v>
      </c>
      <c r="L457" s="288">
        <v>46265</v>
      </c>
      <c r="M457" s="325">
        <f t="shared" si="19"/>
        <v>52</v>
      </c>
      <c r="N457" s="300">
        <v>0</v>
      </c>
      <c r="O457" s="266" t="s">
        <v>2069</v>
      </c>
      <c r="P457" s="304">
        <f t="shared" si="20"/>
        <v>0</v>
      </c>
      <c r="Q457" s="278" t="str" cm="1">
        <f t="array" aca="1" ref="Q457" ca="1">IF(ISNUMBER(P457),IF(P457=100%,"CUMPLIDA",IF(AND(ISNUMBER(L457),ISNUMBER(INDIRECT("FECHA_"&amp;$B457,1))), IF(L457&lt;=INDIRECT("FECHA_"&amp;$B457,1),"INCUMPLIDA","PROCESO"), "VERIFICAR FECHA")),"SIN VALOR AVANCE")</f>
        <v>PROCESO</v>
      </c>
    </row>
    <row r="458" spans="1:17" ht="330.75">
      <c r="A458" s="520" t="s">
        <v>19</v>
      </c>
      <c r="B458" s="286" t="s">
        <v>16</v>
      </c>
      <c r="C458" s="327" t="s">
        <v>2025</v>
      </c>
      <c r="D458" s="327" t="s">
        <v>2070</v>
      </c>
      <c r="E458" s="274" t="s">
        <v>2071</v>
      </c>
      <c r="F458" s="274" t="s">
        <v>2072</v>
      </c>
      <c r="G458" s="274" t="s">
        <v>2073</v>
      </c>
      <c r="H458" s="266" t="s">
        <v>2074</v>
      </c>
      <c r="I458" s="266" t="s">
        <v>2075</v>
      </c>
      <c r="J458" s="265">
        <v>12</v>
      </c>
      <c r="K458" s="288">
        <v>45901</v>
      </c>
      <c r="L458" s="288">
        <v>46265</v>
      </c>
      <c r="M458" s="325">
        <f t="shared" si="19"/>
        <v>52</v>
      </c>
      <c r="N458" s="300">
        <v>0</v>
      </c>
      <c r="O458" s="266" t="s">
        <v>2031</v>
      </c>
      <c r="P458" s="304">
        <f t="shared" si="20"/>
        <v>0</v>
      </c>
      <c r="Q458" s="278" t="str" cm="1">
        <f t="array" aca="1" ref="Q458" ca="1">IF(ISNUMBER(P458),IF(P458=100%,"CUMPLIDA",IF(AND(ISNUMBER(L458),ISNUMBER(INDIRECT("FECHA_"&amp;$B458,1))), IF(L458&lt;=INDIRECT("FECHA_"&amp;$B458,1),"INCUMPLIDA","PROCESO"), "VERIFICAR FECHA")),"SIN VALOR AVANCE")</f>
        <v>PROCESO</v>
      </c>
    </row>
    <row r="459" spans="1:17" ht="90.75" customHeight="1">
      <c r="A459" s="520" t="s">
        <v>19</v>
      </c>
      <c r="B459" s="286" t="s">
        <v>16</v>
      </c>
      <c r="C459" s="542" t="s">
        <v>2025</v>
      </c>
      <c r="D459" s="542" t="s">
        <v>2076</v>
      </c>
      <c r="E459" s="534" t="s">
        <v>2077</v>
      </c>
      <c r="F459" s="534" t="s">
        <v>2078</v>
      </c>
      <c r="G459" s="534" t="s">
        <v>2079</v>
      </c>
      <c r="H459" s="266" t="s">
        <v>2080</v>
      </c>
      <c r="I459" s="266" t="s">
        <v>2081</v>
      </c>
      <c r="J459" s="265">
        <v>1</v>
      </c>
      <c r="K459" s="288">
        <v>45901</v>
      </c>
      <c r="L459" s="288">
        <v>46112</v>
      </c>
      <c r="M459" s="325">
        <f t="shared" si="19"/>
        <v>30.142857142857142</v>
      </c>
      <c r="N459" s="300">
        <v>0</v>
      </c>
      <c r="O459" s="266" t="s">
        <v>2082</v>
      </c>
      <c r="P459" s="304">
        <f t="shared" si="20"/>
        <v>0</v>
      </c>
      <c r="Q459" s="278" t="str" cm="1">
        <f t="array" aca="1" ref="Q459" ca="1">IF(ISNUMBER(P459),IF(P459=100%,"CUMPLIDA",IF(AND(ISNUMBER(L459),ISNUMBER(INDIRECT("FECHA_"&amp;$B459,1))), IF(L459&lt;=INDIRECT("FECHA_"&amp;$B459,1),"INCUMPLIDA","PROCESO"), "VERIFICAR FECHA")),"SIN VALOR AVANCE")</f>
        <v>PROCESO</v>
      </c>
    </row>
    <row r="460" spans="1:17" ht="105.75">
      <c r="A460" s="520" t="s">
        <v>19</v>
      </c>
      <c r="B460" s="286" t="s">
        <v>16</v>
      </c>
      <c r="C460" s="542"/>
      <c r="D460" s="542"/>
      <c r="E460" s="534"/>
      <c r="F460" s="534"/>
      <c r="G460" s="534"/>
      <c r="H460" s="266" t="s">
        <v>2083</v>
      </c>
      <c r="I460" s="266" t="s">
        <v>2084</v>
      </c>
      <c r="J460" s="265">
        <v>1</v>
      </c>
      <c r="K460" s="288">
        <v>45901</v>
      </c>
      <c r="L460" s="288">
        <v>46112</v>
      </c>
      <c r="M460" s="325">
        <f t="shared" si="19"/>
        <v>30.142857142857142</v>
      </c>
      <c r="N460" s="300">
        <v>0</v>
      </c>
      <c r="O460" s="266" t="s">
        <v>2085</v>
      </c>
      <c r="P460" s="304">
        <f t="shared" si="20"/>
        <v>0</v>
      </c>
      <c r="Q460" s="278" t="str" cm="1">
        <f t="array" aca="1" ref="Q460" ca="1">IF(ISNUMBER(P460),IF(P460=100%,"CUMPLIDA",IF(AND(ISNUMBER(L460),ISNUMBER(INDIRECT("FECHA_"&amp;$B460,1))), IF(L460&lt;=INDIRECT("FECHA_"&amp;$B460,1),"INCUMPLIDA","PROCESO"), "VERIFICAR FECHA")),"SIN VALOR AVANCE")</f>
        <v>PROCESO</v>
      </c>
    </row>
    <row r="461" spans="1:17" ht="90" customHeight="1">
      <c r="A461" s="520" t="s">
        <v>19</v>
      </c>
      <c r="B461" s="286" t="s">
        <v>16</v>
      </c>
      <c r="C461" s="542" t="s">
        <v>2025</v>
      </c>
      <c r="D461" s="542" t="s">
        <v>2086</v>
      </c>
      <c r="E461" s="534" t="s">
        <v>2087</v>
      </c>
      <c r="F461" s="534" t="s">
        <v>2088</v>
      </c>
      <c r="G461" s="274" t="s">
        <v>2089</v>
      </c>
      <c r="H461" s="266" t="s">
        <v>1019</v>
      </c>
      <c r="I461" s="266" t="s">
        <v>1020</v>
      </c>
      <c r="J461" s="265">
        <v>1</v>
      </c>
      <c r="K461" s="288">
        <v>45870</v>
      </c>
      <c r="L461" s="288">
        <v>46218</v>
      </c>
      <c r="M461" s="325">
        <f t="shared" si="19"/>
        <v>49.714285714285715</v>
      </c>
      <c r="N461" s="300">
        <v>0</v>
      </c>
      <c r="O461" s="266" t="s">
        <v>2090</v>
      </c>
      <c r="P461" s="304">
        <f t="shared" si="20"/>
        <v>0</v>
      </c>
      <c r="Q461" s="278" t="str" cm="1">
        <f t="array" aca="1" ref="Q461" ca="1">IF(ISNUMBER(P461),IF(P461=100%,"CUMPLIDA",IF(AND(ISNUMBER(L461),ISNUMBER(INDIRECT("FECHA_"&amp;$B461,1))), IF(L461&lt;=INDIRECT("FECHA_"&amp;$B461,1),"INCUMPLIDA","PROCESO"), "VERIFICAR FECHA")),"SIN VALOR AVANCE")</f>
        <v>PROCESO</v>
      </c>
    </row>
    <row r="462" spans="1:17" ht="105">
      <c r="A462" s="520" t="s">
        <v>19</v>
      </c>
      <c r="B462" s="286" t="s">
        <v>16</v>
      </c>
      <c r="C462" s="542"/>
      <c r="D462" s="542"/>
      <c r="E462" s="534"/>
      <c r="F462" s="534"/>
      <c r="G462" s="274" t="s">
        <v>2091</v>
      </c>
      <c r="H462" s="266" t="s">
        <v>2092</v>
      </c>
      <c r="I462" s="266" t="s">
        <v>1020</v>
      </c>
      <c r="J462" s="265">
        <v>1</v>
      </c>
      <c r="K462" s="288">
        <v>45992</v>
      </c>
      <c r="L462" s="288">
        <v>46418</v>
      </c>
      <c r="M462" s="325">
        <f t="shared" si="19"/>
        <v>60.857142857142854</v>
      </c>
      <c r="N462" s="300">
        <v>0</v>
      </c>
      <c r="O462" s="266" t="s">
        <v>2090</v>
      </c>
      <c r="P462" s="304">
        <f t="shared" si="20"/>
        <v>0</v>
      </c>
      <c r="Q462" s="278" t="str" cm="1">
        <f t="array" aca="1" ref="Q462" ca="1">IF(ISNUMBER(P462),IF(P462=100%,"CUMPLIDA",IF(AND(ISNUMBER(L462),ISNUMBER(INDIRECT("FECHA_"&amp;$B462,1))), IF(L462&lt;=INDIRECT("FECHA_"&amp;$B462,1),"INCUMPLIDA","PROCESO"), "VERIFICAR FECHA")),"SIN VALOR AVANCE")</f>
        <v>PROCESO</v>
      </c>
    </row>
    <row r="463" spans="1:17" ht="105">
      <c r="A463" s="520" t="s">
        <v>19</v>
      </c>
      <c r="B463" s="286" t="s">
        <v>16</v>
      </c>
      <c r="C463" s="542"/>
      <c r="D463" s="542"/>
      <c r="E463" s="534"/>
      <c r="F463" s="534"/>
      <c r="G463" s="274" t="s">
        <v>2093</v>
      </c>
      <c r="H463" s="266" t="s">
        <v>2094</v>
      </c>
      <c r="I463" s="266" t="s">
        <v>1020</v>
      </c>
      <c r="J463" s="265">
        <v>1</v>
      </c>
      <c r="K463" s="288">
        <v>45870</v>
      </c>
      <c r="L463" s="288">
        <v>46052</v>
      </c>
      <c r="M463" s="325">
        <f t="shared" si="19"/>
        <v>26</v>
      </c>
      <c r="N463" s="300">
        <v>0</v>
      </c>
      <c r="O463" s="266" t="s">
        <v>2090</v>
      </c>
      <c r="P463" s="304">
        <f t="shared" si="20"/>
        <v>0</v>
      </c>
      <c r="Q463" s="278" t="str" cm="1">
        <f t="array" aca="1" ref="Q463" ca="1">IF(ISNUMBER(P463),IF(P463=100%,"CUMPLIDA",IF(AND(ISNUMBER(L463),ISNUMBER(INDIRECT("FECHA_"&amp;$B463,1))), IF(L463&lt;=INDIRECT("FECHA_"&amp;$B463,1),"INCUMPLIDA","PROCESO"), "VERIFICAR FECHA")),"SIN VALOR AVANCE")</f>
        <v>PROCESO</v>
      </c>
    </row>
    <row r="464" spans="1:17" ht="90">
      <c r="A464" s="520" t="s">
        <v>19</v>
      </c>
      <c r="B464" s="286" t="s">
        <v>16</v>
      </c>
      <c r="C464" s="542"/>
      <c r="D464" s="542"/>
      <c r="E464" s="534"/>
      <c r="F464" s="534"/>
      <c r="G464" s="274" t="s">
        <v>2095</v>
      </c>
      <c r="H464" s="266" t="s">
        <v>2096</v>
      </c>
      <c r="I464" s="266" t="s">
        <v>2097</v>
      </c>
      <c r="J464" s="265">
        <v>1</v>
      </c>
      <c r="K464" s="288">
        <v>45884</v>
      </c>
      <c r="L464" s="288">
        <v>46063</v>
      </c>
      <c r="M464" s="325">
        <f t="shared" si="19"/>
        <v>25.571428571428573</v>
      </c>
      <c r="N464" s="300">
        <v>0</v>
      </c>
      <c r="O464" s="266" t="s">
        <v>2090</v>
      </c>
      <c r="P464" s="304">
        <f t="shared" si="20"/>
        <v>0</v>
      </c>
      <c r="Q464" s="278" t="str" cm="1">
        <f t="array" aca="1" ref="Q464" ca="1">IF(ISNUMBER(P464),IF(P464=100%,"CUMPLIDA",IF(AND(ISNUMBER(L464),ISNUMBER(INDIRECT("FECHA_"&amp;$B464,1))), IF(L464&lt;=INDIRECT("FECHA_"&amp;$B464,1),"INCUMPLIDA","PROCESO"), "VERIFICAR FECHA")),"SIN VALOR AVANCE")</f>
        <v>PROCESO</v>
      </c>
    </row>
    <row r="465" spans="1:17" ht="90">
      <c r="A465" s="520" t="s">
        <v>19</v>
      </c>
      <c r="B465" s="286" t="s">
        <v>16</v>
      </c>
      <c r="C465" s="542"/>
      <c r="D465" s="542"/>
      <c r="E465" s="534"/>
      <c r="F465" s="534"/>
      <c r="G465" s="274" t="s">
        <v>2098</v>
      </c>
      <c r="H465" s="266" t="s">
        <v>2096</v>
      </c>
      <c r="I465" s="266" t="s">
        <v>2097</v>
      </c>
      <c r="J465" s="265">
        <v>1</v>
      </c>
      <c r="K465" s="288">
        <v>45877</v>
      </c>
      <c r="L465" s="288">
        <v>46053</v>
      </c>
      <c r="M465" s="325">
        <f t="shared" si="19"/>
        <v>25.142857142857142</v>
      </c>
      <c r="N465" s="300">
        <v>0</v>
      </c>
      <c r="O465" s="266" t="s">
        <v>2090</v>
      </c>
      <c r="P465" s="304">
        <f t="shared" si="20"/>
        <v>0</v>
      </c>
      <c r="Q465" s="278" t="str" cm="1">
        <f t="array" aca="1" ref="Q465" ca="1">IF(ISNUMBER(P465),IF(P465=100%,"CUMPLIDA",IF(AND(ISNUMBER(L465),ISNUMBER(INDIRECT("FECHA_"&amp;$B465,1))), IF(L465&lt;=INDIRECT("FECHA_"&amp;$B465,1),"INCUMPLIDA","PROCESO"), "VERIFICAR FECHA")),"SIN VALOR AVANCE")</f>
        <v>PROCESO</v>
      </c>
    </row>
    <row r="466" spans="1:17" ht="90">
      <c r="A466" s="520" t="s">
        <v>19</v>
      </c>
      <c r="B466" s="286" t="s">
        <v>16</v>
      </c>
      <c r="C466" s="542"/>
      <c r="D466" s="542"/>
      <c r="E466" s="534"/>
      <c r="F466" s="534"/>
      <c r="G466" s="274" t="s">
        <v>2099</v>
      </c>
      <c r="H466" s="266" t="s">
        <v>2096</v>
      </c>
      <c r="I466" s="266" t="s">
        <v>2097</v>
      </c>
      <c r="J466" s="265">
        <v>1</v>
      </c>
      <c r="K466" s="288">
        <v>45992</v>
      </c>
      <c r="L466" s="288">
        <v>46387</v>
      </c>
      <c r="M466" s="325">
        <f t="shared" si="19"/>
        <v>56.428571428571431</v>
      </c>
      <c r="N466" s="300">
        <v>0</v>
      </c>
      <c r="O466" s="266" t="s">
        <v>2090</v>
      </c>
      <c r="P466" s="304">
        <f t="shared" si="20"/>
        <v>0</v>
      </c>
      <c r="Q466" s="278" t="str" cm="1">
        <f t="array" aca="1" ref="Q466" ca="1">IF(ISNUMBER(P466),IF(P466=100%,"CUMPLIDA",IF(AND(ISNUMBER(L466),ISNUMBER(INDIRECT("FECHA_"&amp;$B466,1))), IF(L466&lt;=INDIRECT("FECHA_"&amp;$B466,1),"INCUMPLIDA","PROCESO"), "VERIFICAR FECHA")),"SIN VALOR AVANCE")</f>
        <v>PROCESO</v>
      </c>
    </row>
    <row r="467" spans="1:17" ht="60.75">
      <c r="A467" s="520" t="s">
        <v>19</v>
      </c>
      <c r="B467" s="286" t="s">
        <v>16</v>
      </c>
      <c r="C467" s="542"/>
      <c r="D467" s="542"/>
      <c r="E467" s="534"/>
      <c r="F467" s="534"/>
      <c r="G467" s="274" t="s">
        <v>2100</v>
      </c>
      <c r="H467" s="266" t="s">
        <v>2101</v>
      </c>
      <c r="I467" s="266" t="s">
        <v>2102</v>
      </c>
      <c r="J467" s="265">
        <v>1</v>
      </c>
      <c r="K467" s="288">
        <v>45901</v>
      </c>
      <c r="L467" s="288">
        <v>46387</v>
      </c>
      <c r="M467" s="325">
        <f t="shared" si="19"/>
        <v>69.428571428571431</v>
      </c>
      <c r="N467" s="300">
        <v>0</v>
      </c>
      <c r="O467" s="266" t="s">
        <v>2090</v>
      </c>
      <c r="P467" s="304">
        <f t="shared" si="20"/>
        <v>0</v>
      </c>
      <c r="Q467" s="278" t="str" cm="1">
        <f t="array" aca="1" ref="Q467" ca="1">IF(ISNUMBER(P467),IF(P467=100%,"CUMPLIDA",IF(AND(ISNUMBER(L467),ISNUMBER(INDIRECT("FECHA_"&amp;$B467,1))), IF(L467&lt;=INDIRECT("FECHA_"&amp;$B467,1),"INCUMPLIDA","PROCESO"), "VERIFICAR FECHA")),"SIN VALOR AVANCE")</f>
        <v>PROCESO</v>
      </c>
    </row>
    <row r="468" spans="1:17" ht="60.75">
      <c r="A468" s="520" t="s">
        <v>19</v>
      </c>
      <c r="B468" s="286" t="s">
        <v>16</v>
      </c>
      <c r="C468" s="542"/>
      <c r="D468" s="542"/>
      <c r="E468" s="534"/>
      <c r="F468" s="534"/>
      <c r="G468" s="274" t="s">
        <v>2103</v>
      </c>
      <c r="H468" s="266" t="s">
        <v>2104</v>
      </c>
      <c r="I468" s="266" t="s">
        <v>2105</v>
      </c>
      <c r="J468" s="265">
        <v>1</v>
      </c>
      <c r="K468" s="288">
        <v>45901</v>
      </c>
      <c r="L468" s="288">
        <v>46142</v>
      </c>
      <c r="M468" s="325">
        <f t="shared" si="19"/>
        <v>34.428571428571431</v>
      </c>
      <c r="N468" s="300">
        <v>0</v>
      </c>
      <c r="O468" s="266" t="s">
        <v>693</v>
      </c>
      <c r="P468" s="304">
        <f t="shared" si="20"/>
        <v>0</v>
      </c>
      <c r="Q468" s="278" t="str" cm="1">
        <f t="array" aca="1" ref="Q468" ca="1">IF(ISNUMBER(P468),IF(P468=100%,"CUMPLIDA",IF(AND(ISNUMBER(L468),ISNUMBER(INDIRECT("FECHA_"&amp;$B468,1))), IF(L468&lt;=INDIRECT("FECHA_"&amp;$B468,1),"INCUMPLIDA","PROCESO"), "VERIFICAR FECHA")),"SIN VALOR AVANCE")</f>
        <v>PROCESO</v>
      </c>
    </row>
    <row r="469" spans="1:17" ht="60.75">
      <c r="A469" s="520" t="s">
        <v>19</v>
      </c>
      <c r="B469" s="286" t="s">
        <v>16</v>
      </c>
      <c r="C469" s="542"/>
      <c r="D469" s="542"/>
      <c r="E469" s="534"/>
      <c r="F469" s="534"/>
      <c r="G469" s="274" t="s">
        <v>2106</v>
      </c>
      <c r="H469" s="266" t="s">
        <v>129</v>
      </c>
      <c r="I469" s="266" t="s">
        <v>1217</v>
      </c>
      <c r="J469" s="265">
        <v>7</v>
      </c>
      <c r="K469" s="288">
        <v>46024</v>
      </c>
      <c r="L469" s="288">
        <v>46660</v>
      </c>
      <c r="M469" s="325">
        <f t="shared" si="19"/>
        <v>90.857142857142861</v>
      </c>
      <c r="N469" s="300">
        <v>0</v>
      </c>
      <c r="O469" s="266" t="s">
        <v>2090</v>
      </c>
      <c r="P469" s="304">
        <f t="shared" si="20"/>
        <v>0</v>
      </c>
      <c r="Q469" s="278" t="str" cm="1">
        <f t="array" aca="1" ref="Q469" ca="1">IF(ISNUMBER(P469),IF(P469=100%,"CUMPLIDA",IF(AND(ISNUMBER(L469),ISNUMBER(INDIRECT("FECHA_"&amp;$B469,1))), IF(L469&lt;=INDIRECT("FECHA_"&amp;$B469,1),"INCUMPLIDA","PROCESO"), "VERIFICAR FECHA")),"SIN VALOR AVANCE")</f>
        <v>PROCESO</v>
      </c>
    </row>
    <row r="470" spans="1:17" ht="120.75">
      <c r="A470" s="520" t="s">
        <v>19</v>
      </c>
      <c r="B470" s="286" t="s">
        <v>16</v>
      </c>
      <c r="C470" s="542"/>
      <c r="D470" s="542"/>
      <c r="E470" s="534"/>
      <c r="F470" s="534"/>
      <c r="G470" s="274" t="s">
        <v>2107</v>
      </c>
      <c r="H470" s="266" t="s">
        <v>132</v>
      </c>
      <c r="I470" s="266" t="s">
        <v>133</v>
      </c>
      <c r="J470" s="265">
        <v>1</v>
      </c>
      <c r="K470" s="288">
        <v>46024</v>
      </c>
      <c r="L470" s="288">
        <v>46660</v>
      </c>
      <c r="M470" s="325">
        <f t="shared" si="19"/>
        <v>90.857142857142861</v>
      </c>
      <c r="N470" s="300">
        <v>0</v>
      </c>
      <c r="O470" s="266" t="s">
        <v>2108</v>
      </c>
      <c r="P470" s="304">
        <f t="shared" si="20"/>
        <v>0</v>
      </c>
      <c r="Q470" s="278" t="str" cm="1">
        <f t="array" aca="1" ref="Q470" ca="1">IF(ISNUMBER(P470),IF(P470=100%,"CUMPLIDA",IF(AND(ISNUMBER(L470),ISNUMBER(INDIRECT("FECHA_"&amp;$B470,1))), IF(L470&lt;=INDIRECT("FECHA_"&amp;$B470,1),"INCUMPLIDA","PROCESO"), "VERIFICAR FECHA")),"SIN VALOR AVANCE")</f>
        <v>PROCESO</v>
      </c>
    </row>
    <row r="471" spans="1:17" ht="135">
      <c r="A471" s="520" t="s">
        <v>19</v>
      </c>
      <c r="B471" s="286" t="s">
        <v>16</v>
      </c>
      <c r="C471" s="542"/>
      <c r="D471" s="542"/>
      <c r="E471" s="534"/>
      <c r="F471" s="534"/>
      <c r="G471" s="328" t="s">
        <v>2109</v>
      </c>
      <c r="H471" s="329" t="s">
        <v>135</v>
      </c>
      <c r="I471" s="329" t="s">
        <v>2110</v>
      </c>
      <c r="J471" s="265">
        <v>2</v>
      </c>
      <c r="K471" s="288">
        <v>46024</v>
      </c>
      <c r="L471" s="288">
        <v>46660</v>
      </c>
      <c r="M471" s="325">
        <f t="shared" si="19"/>
        <v>90.857142857142861</v>
      </c>
      <c r="N471" s="300">
        <v>0</v>
      </c>
      <c r="O471" s="266" t="s">
        <v>2108</v>
      </c>
      <c r="P471" s="304">
        <f t="shared" si="20"/>
        <v>0</v>
      </c>
      <c r="Q471" s="278" t="str" cm="1">
        <f t="array" aca="1" ref="Q471" ca="1">IF(ISNUMBER(P471),IF(P471=100%,"CUMPLIDA",IF(AND(ISNUMBER(L471),ISNUMBER(INDIRECT("FECHA_"&amp;$B471,1))), IF(L471&lt;=INDIRECT("FECHA_"&amp;$B471,1),"INCUMPLIDA","PROCESO"), "VERIFICAR FECHA")),"SIN VALOR AVANCE")</f>
        <v>PROCESO</v>
      </c>
    </row>
    <row r="472" spans="1:17" ht="105.75" customHeight="1">
      <c r="A472" s="520" t="s">
        <v>19</v>
      </c>
      <c r="B472" s="286" t="s">
        <v>16</v>
      </c>
      <c r="C472" s="542" t="s">
        <v>2025</v>
      </c>
      <c r="D472" s="542" t="s">
        <v>2111</v>
      </c>
      <c r="E472" s="534" t="s">
        <v>2112</v>
      </c>
      <c r="F472" s="534" t="s">
        <v>2113</v>
      </c>
      <c r="G472" s="274" t="s">
        <v>2114</v>
      </c>
      <c r="H472" s="266" t="s">
        <v>2083</v>
      </c>
      <c r="I472" s="266" t="s">
        <v>2084</v>
      </c>
      <c r="J472" s="265">
        <v>1</v>
      </c>
      <c r="K472" s="288">
        <v>45901</v>
      </c>
      <c r="L472" s="288">
        <v>46112</v>
      </c>
      <c r="M472" s="325">
        <f t="shared" si="19"/>
        <v>30.142857142857142</v>
      </c>
      <c r="N472" s="300">
        <v>0</v>
      </c>
      <c r="O472" s="266" t="s">
        <v>2085</v>
      </c>
      <c r="P472" s="304">
        <f t="shared" si="20"/>
        <v>0</v>
      </c>
      <c r="Q472" s="278" t="str" cm="1">
        <f t="array" aca="1" ref="Q472" ca="1">IF(ISNUMBER(P472),IF(P472=100%,"CUMPLIDA",IF(AND(ISNUMBER(L472),ISNUMBER(INDIRECT("FECHA_"&amp;$B472,1))), IF(L472&lt;=INDIRECT("FECHA_"&amp;$B472,1),"INCUMPLIDA","PROCESO"), "VERIFICAR FECHA")),"SIN VALOR AVANCE")</f>
        <v>PROCESO</v>
      </c>
    </row>
    <row r="473" spans="1:17" ht="105.75">
      <c r="A473" s="520" t="s">
        <v>19</v>
      </c>
      <c r="B473" s="286" t="s">
        <v>16</v>
      </c>
      <c r="C473" s="542"/>
      <c r="D473" s="542"/>
      <c r="E473" s="534"/>
      <c r="F473" s="534"/>
      <c r="G473" s="274" t="s">
        <v>2050</v>
      </c>
      <c r="H473" s="266" t="s">
        <v>2115</v>
      </c>
      <c r="I473" s="266" t="s">
        <v>187</v>
      </c>
      <c r="J473" s="265">
        <v>1</v>
      </c>
      <c r="K473" s="288">
        <v>45901</v>
      </c>
      <c r="L473" s="288">
        <v>46112</v>
      </c>
      <c r="M473" s="325">
        <f t="shared" si="19"/>
        <v>30.142857142857142</v>
      </c>
      <c r="N473" s="300">
        <v>0</v>
      </c>
      <c r="O473" s="291" t="s">
        <v>2116</v>
      </c>
      <c r="P473" s="304">
        <f t="shared" si="20"/>
        <v>0</v>
      </c>
      <c r="Q473" s="278" t="str" cm="1">
        <f t="array" aca="1" ref="Q473" ca="1">IF(ISNUMBER(P473),IF(P473=100%,"CUMPLIDA",IF(AND(ISNUMBER(L473),ISNUMBER(INDIRECT("FECHA_"&amp;$B473,1))), IF(L473&lt;=INDIRECT("FECHA_"&amp;$B473,1),"INCUMPLIDA","PROCESO"), "VERIFICAR FECHA")),"SIN VALOR AVANCE")</f>
        <v>PROCESO</v>
      </c>
    </row>
    <row r="474" spans="1:17" ht="150" customHeight="1">
      <c r="A474" s="520" t="s">
        <v>19</v>
      </c>
      <c r="B474" s="286" t="s">
        <v>16</v>
      </c>
      <c r="C474" s="542" t="s">
        <v>2025</v>
      </c>
      <c r="D474" s="542" t="s">
        <v>2117</v>
      </c>
      <c r="E474" s="534" t="s">
        <v>2118</v>
      </c>
      <c r="F474" s="534" t="s">
        <v>2119</v>
      </c>
      <c r="G474" s="274" t="s">
        <v>2120</v>
      </c>
      <c r="H474" s="266" t="s">
        <v>2121</v>
      </c>
      <c r="I474" s="329" t="s">
        <v>2122</v>
      </c>
      <c r="J474" s="265">
        <v>1</v>
      </c>
      <c r="K474" s="288">
        <v>45860</v>
      </c>
      <c r="L474" s="288">
        <v>46076</v>
      </c>
      <c r="M474" s="325">
        <f t="shared" si="19"/>
        <v>30.857142857142858</v>
      </c>
      <c r="N474" s="300">
        <v>0</v>
      </c>
      <c r="O474" s="266" t="s">
        <v>2123</v>
      </c>
      <c r="P474" s="304">
        <f t="shared" si="20"/>
        <v>0</v>
      </c>
      <c r="Q474" s="278" t="str" cm="1">
        <f t="array" aca="1" ref="Q474" ca="1">IF(ISNUMBER(P474),IF(P474=100%,"CUMPLIDA",IF(AND(ISNUMBER(L474),ISNUMBER(INDIRECT("FECHA_"&amp;$B474,1))), IF(L474&lt;=INDIRECT("FECHA_"&amp;$B474,1),"INCUMPLIDA","PROCESO"), "VERIFICAR FECHA")),"SIN VALOR AVANCE")</f>
        <v>PROCESO</v>
      </c>
    </row>
    <row r="475" spans="1:17" ht="150">
      <c r="A475" s="520" t="s">
        <v>19</v>
      </c>
      <c r="B475" s="286" t="s">
        <v>16</v>
      </c>
      <c r="C475" s="542"/>
      <c r="D475" s="542"/>
      <c r="E475" s="534"/>
      <c r="F475" s="534"/>
      <c r="G475" s="274" t="s">
        <v>2124</v>
      </c>
      <c r="H475" s="266" t="s">
        <v>2121</v>
      </c>
      <c r="I475" s="329" t="s">
        <v>2122</v>
      </c>
      <c r="J475" s="265">
        <v>1</v>
      </c>
      <c r="K475" s="288">
        <v>45992</v>
      </c>
      <c r="L475" s="288">
        <v>46387</v>
      </c>
      <c r="M475" s="325">
        <f t="shared" si="19"/>
        <v>56.428571428571431</v>
      </c>
      <c r="N475" s="300">
        <v>0</v>
      </c>
      <c r="O475" s="266" t="s">
        <v>2123</v>
      </c>
      <c r="P475" s="304">
        <f t="shared" si="20"/>
        <v>0</v>
      </c>
      <c r="Q475" s="278" t="str" cm="1">
        <f t="array" aca="1" ref="Q475" ca="1">IF(ISNUMBER(P475),IF(P475=100%,"CUMPLIDA",IF(AND(ISNUMBER(L475),ISNUMBER(INDIRECT("FECHA_"&amp;$B475,1))), IF(L475&lt;=INDIRECT("FECHA_"&amp;$B475,1),"INCUMPLIDA","PROCESO"), "VERIFICAR FECHA")),"SIN VALOR AVANCE")</f>
        <v>PROCESO</v>
      </c>
    </row>
    <row r="476" spans="1:17" ht="165.75" customHeight="1">
      <c r="A476" s="520" t="s">
        <v>19</v>
      </c>
      <c r="B476" s="286" t="s">
        <v>16</v>
      </c>
      <c r="C476" s="542" t="s">
        <v>2025</v>
      </c>
      <c r="D476" s="542" t="s">
        <v>2125</v>
      </c>
      <c r="E476" s="534" t="s">
        <v>2126</v>
      </c>
      <c r="F476" s="534" t="s">
        <v>2127</v>
      </c>
      <c r="G476" s="328" t="s">
        <v>2050</v>
      </c>
      <c r="H476" s="329" t="s">
        <v>2128</v>
      </c>
      <c r="I476" s="329" t="s">
        <v>2129</v>
      </c>
      <c r="J476" s="265">
        <v>1</v>
      </c>
      <c r="K476" s="288">
        <v>45901</v>
      </c>
      <c r="L476" s="288">
        <v>46112</v>
      </c>
      <c r="M476" s="325">
        <f t="shared" si="19"/>
        <v>30.142857142857142</v>
      </c>
      <c r="N476" s="300">
        <v>0</v>
      </c>
      <c r="O476" s="291" t="s">
        <v>2130</v>
      </c>
      <c r="P476" s="304">
        <f t="shared" si="20"/>
        <v>0</v>
      </c>
      <c r="Q476" s="278" t="str" cm="1">
        <f t="array" aca="1" ref="Q476" ca="1">IF(ISNUMBER(P476),IF(P476=100%,"CUMPLIDA",IF(AND(ISNUMBER(L476),ISNUMBER(INDIRECT("FECHA_"&amp;$B476,1))), IF(L476&lt;=INDIRECT("FECHA_"&amp;$B476,1),"INCUMPLIDA","PROCESO"), "VERIFICAR FECHA")),"SIN VALOR AVANCE")</f>
        <v>PROCESO</v>
      </c>
    </row>
    <row r="477" spans="1:17" ht="90">
      <c r="A477" s="520" t="s">
        <v>19</v>
      </c>
      <c r="B477" s="286" t="s">
        <v>16</v>
      </c>
      <c r="C477" s="542"/>
      <c r="D477" s="542"/>
      <c r="E477" s="534"/>
      <c r="F477" s="534"/>
      <c r="G477" s="549" t="s">
        <v>2131</v>
      </c>
      <c r="H477" s="329" t="s">
        <v>2132</v>
      </c>
      <c r="I477" s="329" t="s">
        <v>2133</v>
      </c>
      <c r="J477" s="265">
        <v>1</v>
      </c>
      <c r="K477" s="288">
        <v>45901</v>
      </c>
      <c r="L477" s="288">
        <v>46112</v>
      </c>
      <c r="M477" s="325">
        <f t="shared" si="19"/>
        <v>30.142857142857142</v>
      </c>
      <c r="N477" s="300">
        <v>0</v>
      </c>
      <c r="O477" s="291" t="s">
        <v>2059</v>
      </c>
      <c r="P477" s="304">
        <f t="shared" si="20"/>
        <v>0</v>
      </c>
      <c r="Q477" s="278" t="str" cm="1">
        <f t="array" aca="1" ref="Q477" ca="1">IF(ISNUMBER(P477),IF(P477=100%,"CUMPLIDA",IF(AND(ISNUMBER(L477),ISNUMBER(INDIRECT("FECHA_"&amp;$B477,1))), IF(L477&lt;=INDIRECT("FECHA_"&amp;$B477,1),"INCUMPLIDA","PROCESO"), "VERIFICAR FECHA")),"SIN VALOR AVANCE")</f>
        <v>PROCESO</v>
      </c>
    </row>
    <row r="478" spans="1:17" ht="120.75">
      <c r="A478" s="520" t="s">
        <v>19</v>
      </c>
      <c r="B478" s="286" t="s">
        <v>16</v>
      </c>
      <c r="C478" s="542"/>
      <c r="D478" s="542"/>
      <c r="E478" s="534"/>
      <c r="F478" s="534"/>
      <c r="G478" s="549"/>
      <c r="H478" s="329" t="s">
        <v>2134</v>
      </c>
      <c r="I478" s="329" t="s">
        <v>2135</v>
      </c>
      <c r="J478" s="265">
        <v>1</v>
      </c>
      <c r="K478" s="288">
        <v>45901</v>
      </c>
      <c r="L478" s="288">
        <v>46112</v>
      </c>
      <c r="M478" s="325">
        <f t="shared" si="19"/>
        <v>30.142857142857142</v>
      </c>
      <c r="N478" s="300">
        <v>0</v>
      </c>
      <c r="O478" s="266" t="s">
        <v>2136</v>
      </c>
      <c r="P478" s="304">
        <f t="shared" si="20"/>
        <v>0</v>
      </c>
      <c r="Q478" s="278" t="str" cm="1">
        <f t="array" aca="1" ref="Q478" ca="1">IF(ISNUMBER(P478),IF(P478=100%,"CUMPLIDA",IF(AND(ISNUMBER(L478),ISNUMBER(INDIRECT("FECHA_"&amp;$B478,1))), IF(L478&lt;=INDIRECT("FECHA_"&amp;$B478,1),"INCUMPLIDA","PROCESO"), "VERIFICAR FECHA")),"SIN VALOR AVANCE")</f>
        <v>PROCESO</v>
      </c>
    </row>
    <row r="479" spans="1:17" ht="330.75">
      <c r="A479" s="520" t="s">
        <v>19</v>
      </c>
      <c r="B479" s="286" t="s">
        <v>16</v>
      </c>
      <c r="C479" s="327" t="s">
        <v>2025</v>
      </c>
      <c r="D479" s="327" t="s">
        <v>2137</v>
      </c>
      <c r="E479" s="274" t="s">
        <v>2138</v>
      </c>
      <c r="F479" s="274" t="s">
        <v>2139</v>
      </c>
      <c r="G479" s="328" t="s">
        <v>2140</v>
      </c>
      <c r="H479" s="329" t="s">
        <v>2141</v>
      </c>
      <c r="I479" s="329" t="s">
        <v>1591</v>
      </c>
      <c r="J479" s="265">
        <v>2</v>
      </c>
      <c r="K479" s="288">
        <v>46024</v>
      </c>
      <c r="L479" s="288">
        <v>46295</v>
      </c>
      <c r="M479" s="325">
        <f t="shared" si="19"/>
        <v>38.714285714285715</v>
      </c>
      <c r="N479" s="300">
        <v>0</v>
      </c>
      <c r="O479" s="266" t="s">
        <v>2142</v>
      </c>
      <c r="P479" s="304">
        <f t="shared" si="20"/>
        <v>0</v>
      </c>
      <c r="Q479" s="278" t="str" cm="1">
        <f t="array" aca="1" ref="Q479" ca="1">IF(ISNUMBER(P479),IF(P479=100%,"CUMPLIDA",IF(AND(ISNUMBER(L479),ISNUMBER(INDIRECT("FECHA_"&amp;$B479,1))), IF(L479&lt;=INDIRECT("FECHA_"&amp;$B479,1),"INCUMPLIDA","PROCESO"), "VERIFICAR FECHA")),"SIN VALOR AVANCE")</f>
        <v>PROCESO</v>
      </c>
    </row>
    <row r="480" spans="1:17" ht="45" customHeight="1">
      <c r="A480" s="521" t="s">
        <v>19</v>
      </c>
      <c r="B480" s="286" t="s">
        <v>16</v>
      </c>
      <c r="C480" s="545" t="s">
        <v>2143</v>
      </c>
      <c r="D480" s="545" t="s">
        <v>2144</v>
      </c>
      <c r="E480" s="534" t="s">
        <v>2145</v>
      </c>
      <c r="F480" s="550" t="s">
        <v>2146</v>
      </c>
      <c r="G480" s="274" t="s">
        <v>2147</v>
      </c>
      <c r="H480" s="266" t="s">
        <v>2148</v>
      </c>
      <c r="I480" s="266" t="s">
        <v>2149</v>
      </c>
      <c r="J480" s="265">
        <v>1</v>
      </c>
      <c r="K480" s="313">
        <v>45901</v>
      </c>
      <c r="L480" s="313">
        <v>45931</v>
      </c>
      <c r="M480" s="269">
        <f t="shared" si="19"/>
        <v>4.2857142857142856</v>
      </c>
      <c r="N480" s="270">
        <v>0</v>
      </c>
      <c r="O480" s="309" t="s">
        <v>2150</v>
      </c>
      <c r="P480" s="304">
        <f t="shared" si="20"/>
        <v>0</v>
      </c>
      <c r="Q480" s="278" t="str" cm="1">
        <f t="array" aca="1" ref="Q480" ca="1">IF(ISNUMBER(P480),IF(P480=100%,"CUMPLIDA",IF(AND(ISNUMBER(L480),ISNUMBER(INDIRECT("FECHA_"&amp;$B480,1))), IF(L480&lt;=INDIRECT("FECHA_"&amp;$B480,1),"INCUMPLIDA","PROCESO"), "VERIFICAR FECHA")),"SIN VALOR AVANCE")</f>
        <v>PROCESO</v>
      </c>
    </row>
    <row r="481" spans="1:17" ht="75.75">
      <c r="A481" s="521" t="s">
        <v>19</v>
      </c>
      <c r="B481" s="286" t="s">
        <v>16</v>
      </c>
      <c r="C481" s="545"/>
      <c r="D481" s="545"/>
      <c r="E481" s="534"/>
      <c r="F481" s="550"/>
      <c r="G481" s="274" t="s">
        <v>2151</v>
      </c>
      <c r="H481" s="266" t="s">
        <v>2152</v>
      </c>
      <c r="I481" s="266" t="s">
        <v>2153</v>
      </c>
      <c r="J481" s="265">
        <v>1</v>
      </c>
      <c r="K481" s="313">
        <v>45962</v>
      </c>
      <c r="L481" s="313">
        <v>46053</v>
      </c>
      <c r="M481" s="269">
        <f t="shared" si="19"/>
        <v>13</v>
      </c>
      <c r="N481" s="270">
        <v>0</v>
      </c>
      <c r="O481" s="309" t="s">
        <v>2154</v>
      </c>
      <c r="P481" s="304">
        <f t="shared" si="20"/>
        <v>0</v>
      </c>
      <c r="Q481" s="278" t="str" cm="1">
        <f t="array" aca="1" ref="Q481" ca="1">IF(ISNUMBER(P481),IF(P481=100%,"CUMPLIDA",IF(AND(ISNUMBER(L481),ISNUMBER(INDIRECT("FECHA_"&amp;$B481,1))), IF(L481&lt;=INDIRECT("FECHA_"&amp;$B481,1),"INCUMPLIDA","PROCESO"), "VERIFICAR FECHA")),"SIN VALOR AVANCE")</f>
        <v>PROCESO</v>
      </c>
    </row>
    <row r="482" spans="1:17" ht="137.25">
      <c r="A482" s="521" t="s">
        <v>19</v>
      </c>
      <c r="B482" s="286" t="s">
        <v>16</v>
      </c>
      <c r="C482" s="545"/>
      <c r="D482" s="545"/>
      <c r="E482" s="534"/>
      <c r="F482" s="550"/>
      <c r="G482" s="301" t="s">
        <v>1063</v>
      </c>
      <c r="H482" s="287" t="s">
        <v>2155</v>
      </c>
      <c r="I482" s="266" t="s">
        <v>1027</v>
      </c>
      <c r="J482" s="265">
        <v>1</v>
      </c>
      <c r="K482" s="288">
        <v>45881</v>
      </c>
      <c r="L482" s="288">
        <v>46081</v>
      </c>
      <c r="M482" s="269">
        <f t="shared" si="19"/>
        <v>28.571428571428573</v>
      </c>
      <c r="N482" s="270">
        <v>0</v>
      </c>
      <c r="O482" s="309" t="s">
        <v>2156</v>
      </c>
      <c r="P482" s="304">
        <f t="shared" si="20"/>
        <v>0</v>
      </c>
      <c r="Q482" s="278" t="str" cm="1">
        <f t="array" aca="1" ref="Q482" ca="1">IF(ISNUMBER(P482),IF(P482=100%,"CUMPLIDA",IF(AND(ISNUMBER(L482),ISNUMBER(INDIRECT("FECHA_"&amp;$B482,1))), IF(L482&lt;=INDIRECT("FECHA_"&amp;$B482,1),"INCUMPLIDA","PROCESO"), "VERIFICAR FECHA")),"SIN VALOR AVANCE")</f>
        <v>PROCESO</v>
      </c>
    </row>
    <row r="483" spans="1:17" ht="60.75">
      <c r="A483" s="521" t="s">
        <v>19</v>
      </c>
      <c r="B483" s="286" t="s">
        <v>16</v>
      </c>
      <c r="C483" s="545"/>
      <c r="D483" s="545"/>
      <c r="E483" s="534"/>
      <c r="F483" s="550"/>
      <c r="G483" s="274" t="s">
        <v>2157</v>
      </c>
      <c r="H483" s="266" t="s">
        <v>2158</v>
      </c>
      <c r="I483" s="266" t="s">
        <v>865</v>
      </c>
      <c r="J483" s="265">
        <v>1</v>
      </c>
      <c r="K483" s="289">
        <v>45901</v>
      </c>
      <c r="L483" s="289">
        <v>45961</v>
      </c>
      <c r="M483" s="269">
        <f t="shared" si="19"/>
        <v>8.5714285714285712</v>
      </c>
      <c r="N483" s="270">
        <v>0</v>
      </c>
      <c r="O483" s="266" t="s">
        <v>2159</v>
      </c>
      <c r="P483" s="304">
        <f t="shared" si="20"/>
        <v>0</v>
      </c>
      <c r="Q483" s="278" t="str" cm="1">
        <f t="array" aca="1" ref="Q483" ca="1">IF(ISNUMBER(P483),IF(P483=100%,"CUMPLIDA",IF(AND(ISNUMBER(L483),ISNUMBER(INDIRECT("FECHA_"&amp;$B483,1))), IF(L483&lt;=INDIRECT("FECHA_"&amp;$B483,1),"INCUMPLIDA","PROCESO"), "VERIFICAR FECHA")),"SIN VALOR AVANCE")</f>
        <v>PROCESO</v>
      </c>
    </row>
    <row r="484" spans="1:17" ht="45" customHeight="1">
      <c r="A484" s="521" t="s">
        <v>19</v>
      </c>
      <c r="B484" s="286" t="s">
        <v>16</v>
      </c>
      <c r="C484" s="545"/>
      <c r="D484" s="545"/>
      <c r="E484" s="534"/>
      <c r="F484" s="550"/>
      <c r="G484" s="534" t="s">
        <v>2160</v>
      </c>
      <c r="H484" s="266" t="s">
        <v>2161</v>
      </c>
      <c r="I484" s="266" t="s">
        <v>2162</v>
      </c>
      <c r="J484" s="265">
        <v>4</v>
      </c>
      <c r="K484" s="289">
        <v>45901</v>
      </c>
      <c r="L484" s="289">
        <v>46266</v>
      </c>
      <c r="M484" s="269">
        <f t="shared" si="19"/>
        <v>52.142857142857146</v>
      </c>
      <c r="N484" s="270">
        <v>0</v>
      </c>
      <c r="O484" s="266" t="s">
        <v>2163</v>
      </c>
      <c r="P484" s="304">
        <f t="shared" si="20"/>
        <v>0</v>
      </c>
      <c r="Q484" s="278" t="str" cm="1">
        <f t="array" aca="1" ref="Q484" ca="1">IF(ISNUMBER(P484),IF(P484=100%,"CUMPLIDA",IF(AND(ISNUMBER(L484),ISNUMBER(INDIRECT("FECHA_"&amp;$B484,1))), IF(L484&lt;=INDIRECT("FECHA_"&amp;$B484,1),"INCUMPLIDA","PROCESO"), "VERIFICAR FECHA")),"SIN VALOR AVANCE")</f>
        <v>PROCESO</v>
      </c>
    </row>
    <row r="485" spans="1:17" ht="75">
      <c r="A485" s="521" t="s">
        <v>19</v>
      </c>
      <c r="B485" s="286" t="s">
        <v>16</v>
      </c>
      <c r="C485" s="545"/>
      <c r="D485" s="545"/>
      <c r="E485" s="534"/>
      <c r="F485" s="550"/>
      <c r="G485" s="534"/>
      <c r="H485" s="266" t="s">
        <v>2164</v>
      </c>
      <c r="I485" s="266" t="s">
        <v>2165</v>
      </c>
      <c r="J485" s="265">
        <v>4</v>
      </c>
      <c r="K485" s="289">
        <v>45901</v>
      </c>
      <c r="L485" s="289">
        <v>46266</v>
      </c>
      <c r="M485" s="269">
        <f t="shared" si="19"/>
        <v>52.142857142857146</v>
      </c>
      <c r="N485" s="270">
        <v>0</v>
      </c>
      <c r="O485" s="266" t="s">
        <v>2163</v>
      </c>
      <c r="P485" s="304">
        <f t="shared" si="20"/>
        <v>0</v>
      </c>
      <c r="Q485" s="278" t="str" cm="1">
        <f t="array" aca="1" ref="Q485" ca="1">IF(ISNUMBER(P485),IF(P485=100%,"CUMPLIDA",IF(AND(ISNUMBER(L485),ISNUMBER(INDIRECT("FECHA_"&amp;$B485,1))), IF(L485&lt;=INDIRECT("FECHA_"&amp;$B485,1),"INCUMPLIDA","PROCESO"), "VERIFICAR FECHA")),"SIN VALOR AVANCE")</f>
        <v>PROCESO</v>
      </c>
    </row>
    <row r="486" spans="1:17" ht="45">
      <c r="A486" s="521" t="s">
        <v>19</v>
      </c>
      <c r="B486" s="286" t="s">
        <v>16</v>
      </c>
      <c r="C486" s="545"/>
      <c r="D486" s="545"/>
      <c r="E486" s="534"/>
      <c r="F486" s="550"/>
      <c r="G486" s="534"/>
      <c r="H486" s="266" t="s">
        <v>2166</v>
      </c>
      <c r="I486" s="266" t="s">
        <v>2162</v>
      </c>
      <c r="J486" s="265">
        <v>4</v>
      </c>
      <c r="K486" s="289">
        <v>45901</v>
      </c>
      <c r="L486" s="289">
        <v>46266</v>
      </c>
      <c r="M486" s="269">
        <f t="shared" si="19"/>
        <v>52.142857142857146</v>
      </c>
      <c r="N486" s="270">
        <v>0</v>
      </c>
      <c r="O486" s="266" t="s">
        <v>2167</v>
      </c>
      <c r="P486" s="304">
        <f t="shared" si="20"/>
        <v>0</v>
      </c>
      <c r="Q486" s="278" t="str" cm="1">
        <f t="array" aca="1" ref="Q486" ca="1">IF(ISNUMBER(P486),IF(P486=100%,"CUMPLIDA",IF(AND(ISNUMBER(L486),ISNUMBER(INDIRECT("FECHA_"&amp;$B486,1))), IF(L486&lt;=INDIRECT("FECHA_"&amp;$B486,1),"INCUMPLIDA","PROCESO"), "VERIFICAR FECHA")),"SIN VALOR AVANCE")</f>
        <v>PROCESO</v>
      </c>
    </row>
    <row r="487" spans="1:17" ht="270.75">
      <c r="A487" s="520" t="s">
        <v>12</v>
      </c>
      <c r="B487" s="286" t="s">
        <v>16</v>
      </c>
      <c r="C487" s="272" t="s">
        <v>2168</v>
      </c>
      <c r="D487" s="272" t="s">
        <v>2169</v>
      </c>
      <c r="E487" s="273" t="s">
        <v>2170</v>
      </c>
      <c r="F487" s="273" t="s">
        <v>2171</v>
      </c>
      <c r="G487" s="315" t="s">
        <v>2172</v>
      </c>
      <c r="H487" s="266" t="s">
        <v>725</v>
      </c>
      <c r="I487" s="316" t="s">
        <v>2173</v>
      </c>
      <c r="J487" s="270">
        <v>1</v>
      </c>
      <c r="K487" s="276">
        <v>44743</v>
      </c>
      <c r="L487" s="276">
        <v>46203</v>
      </c>
      <c r="M487" s="269">
        <f t="shared" si="19"/>
        <v>208.57142857142858</v>
      </c>
      <c r="N487" s="300">
        <v>0.93459999999999999</v>
      </c>
      <c r="O487" s="316" t="s">
        <v>2174</v>
      </c>
      <c r="P487" s="304">
        <f>(N487/J487)</f>
        <v>0.93459999999999999</v>
      </c>
      <c r="Q487" s="278" t="str" cm="1">
        <f t="array" aca="1" ref="Q487" ca="1">IF(ISNUMBER(P487),IF(P487=100%,"CUMPLIDA",IF(AND(ISNUMBER(L487),ISNUMBER(INDIRECT("FECHA_"&amp;$B487,1))), IF(L487&lt;=INDIRECT("FECHA_"&amp;$B487,1),"INCUMPLIDA","PROCESO"), "VERIFICAR FECHA")),"SIN VALOR AVANCE")</f>
        <v>PROCESO</v>
      </c>
    </row>
    <row r="488" spans="1:17" ht="409.5">
      <c r="A488" s="520" t="s">
        <v>12</v>
      </c>
      <c r="B488" s="286" t="s">
        <v>16</v>
      </c>
      <c r="C488" s="546" t="s">
        <v>2175</v>
      </c>
      <c r="D488" s="546" t="s">
        <v>2176</v>
      </c>
      <c r="E488" s="543" t="s">
        <v>2177</v>
      </c>
      <c r="F488" s="543" t="s">
        <v>2178</v>
      </c>
      <c r="G488" s="273" t="s">
        <v>2179</v>
      </c>
      <c r="H488" s="266" t="s">
        <v>2180</v>
      </c>
      <c r="I488" s="317" t="s">
        <v>2180</v>
      </c>
      <c r="J488" s="270">
        <v>1</v>
      </c>
      <c r="K488" s="276">
        <v>44805</v>
      </c>
      <c r="L488" s="276">
        <v>46234</v>
      </c>
      <c r="M488" s="269">
        <f t="shared" si="19"/>
        <v>204.14285714285714</v>
      </c>
      <c r="N488" s="300">
        <v>0.97640000000000005</v>
      </c>
      <c r="O488" s="317" t="s">
        <v>2181</v>
      </c>
      <c r="P488" s="304">
        <f t="shared" ref="P488:P507" si="21">N488/J488</f>
        <v>0.97640000000000005</v>
      </c>
      <c r="Q488" s="278" t="str" cm="1">
        <f t="array" aca="1" ref="Q488" ca="1">IF(ISNUMBER(P488),IF(P488=100%,"CUMPLIDA",IF(AND(ISNUMBER(L488),ISNUMBER(INDIRECT("FECHA_"&amp;$B488,1))), IF(L488&lt;=INDIRECT("FECHA_"&amp;$B488,1),"INCUMPLIDA","PROCESO"), "VERIFICAR FECHA")),"SIN VALOR AVANCE")</f>
        <v>PROCESO</v>
      </c>
    </row>
    <row r="489" spans="1:17" ht="409.5">
      <c r="A489" s="520" t="s">
        <v>12</v>
      </c>
      <c r="B489" s="286" t="s">
        <v>16</v>
      </c>
      <c r="C489" s="546"/>
      <c r="D489" s="546"/>
      <c r="E489" s="543"/>
      <c r="F489" s="543"/>
      <c r="G489" s="273" t="s">
        <v>2182</v>
      </c>
      <c r="H489" s="317" t="s">
        <v>2180</v>
      </c>
      <c r="I489" s="317" t="s">
        <v>2180</v>
      </c>
      <c r="J489" s="270">
        <v>1</v>
      </c>
      <c r="K489" s="276">
        <v>44805</v>
      </c>
      <c r="L489" s="276">
        <v>46203</v>
      </c>
      <c r="M489" s="269">
        <f t="shared" si="19"/>
        <v>199.71428571428572</v>
      </c>
      <c r="N489" s="300">
        <v>0.84440000000000004</v>
      </c>
      <c r="O489" s="317" t="s">
        <v>2183</v>
      </c>
      <c r="P489" s="304">
        <f t="shared" si="21"/>
        <v>0.84440000000000004</v>
      </c>
      <c r="Q489" s="278" t="str" cm="1">
        <f t="array" aca="1" ref="Q489" ca="1">IF(ISNUMBER(P489),IF(P489=100%,"CUMPLIDA",IF(AND(ISNUMBER(L489),ISNUMBER(INDIRECT("FECHA_"&amp;$B489,1))), IF(L489&lt;=INDIRECT("FECHA_"&amp;$B489,1),"INCUMPLIDA","PROCESO"), "VERIFICAR FECHA")),"SIN VALOR AVANCE")</f>
        <v>PROCESO</v>
      </c>
    </row>
    <row r="490" spans="1:17" ht="60.75">
      <c r="A490" s="520" t="s">
        <v>12</v>
      </c>
      <c r="B490" s="286" t="s">
        <v>16</v>
      </c>
      <c r="C490" s="546"/>
      <c r="D490" s="546"/>
      <c r="E490" s="543"/>
      <c r="F490" s="543"/>
      <c r="G490" s="273" t="s">
        <v>2184</v>
      </c>
      <c r="H490" s="317" t="s">
        <v>2185</v>
      </c>
      <c r="I490" s="317" t="s">
        <v>793</v>
      </c>
      <c r="J490" s="270">
        <v>1</v>
      </c>
      <c r="K490" s="276">
        <v>44805</v>
      </c>
      <c r="L490" s="276">
        <v>45169</v>
      </c>
      <c r="M490" s="269">
        <f t="shared" si="19"/>
        <v>52</v>
      </c>
      <c r="N490" s="300">
        <v>1</v>
      </c>
      <c r="O490" s="317" t="s">
        <v>2186</v>
      </c>
      <c r="P490" s="304">
        <f t="shared" si="21"/>
        <v>1</v>
      </c>
      <c r="Q490" s="278" t="str" cm="1">
        <f t="array" aca="1" ref="Q490" ca="1">IF(ISNUMBER(P490),IF(P490=100%,"CUMPLIDA",IF(AND(ISNUMBER(L490),ISNUMBER(INDIRECT("FECHA_"&amp;$B490,1))), IF(L490&lt;=INDIRECT("FECHA_"&amp;$B490,1),"INCUMPLIDA","PROCESO"), "VERIFICAR FECHA")),"SIN VALOR AVANCE")</f>
        <v>CUMPLIDA</v>
      </c>
    </row>
    <row r="491" spans="1:17" ht="165.75" customHeight="1">
      <c r="A491" s="520" t="s">
        <v>12</v>
      </c>
      <c r="B491" s="286" t="s">
        <v>16</v>
      </c>
      <c r="C491" s="546" t="s">
        <v>2187</v>
      </c>
      <c r="D491" s="546" t="s">
        <v>2188</v>
      </c>
      <c r="E491" s="534" t="s">
        <v>2189</v>
      </c>
      <c r="F491" s="534" t="s">
        <v>2190</v>
      </c>
      <c r="G491" s="273" t="s">
        <v>2191</v>
      </c>
      <c r="H491" s="317" t="s">
        <v>2191</v>
      </c>
      <c r="I491" s="317" t="s">
        <v>2192</v>
      </c>
      <c r="J491" s="270">
        <v>2</v>
      </c>
      <c r="K491" s="276">
        <v>45139</v>
      </c>
      <c r="L491" s="276">
        <v>45200</v>
      </c>
      <c r="M491" s="269">
        <f t="shared" si="19"/>
        <v>8.7142857142857135</v>
      </c>
      <c r="N491" s="300">
        <v>2</v>
      </c>
      <c r="O491" s="266" t="s">
        <v>2193</v>
      </c>
      <c r="P491" s="304">
        <f t="shared" si="21"/>
        <v>1</v>
      </c>
      <c r="Q491" s="278" t="str" cm="1">
        <f t="array" aca="1" ref="Q491" ca="1">IF(ISNUMBER(P491),IF(P491=100%,"CUMPLIDA",IF(AND(ISNUMBER(L491),ISNUMBER(INDIRECT("FECHA_"&amp;$B491,1))), IF(L491&lt;=INDIRECT("FECHA_"&amp;$B491,1),"INCUMPLIDA","PROCESO"), "VERIFICAR FECHA")),"SIN VALOR AVANCE")</f>
        <v>CUMPLIDA</v>
      </c>
    </row>
    <row r="492" spans="1:17" ht="270">
      <c r="A492" s="520" t="s">
        <v>12</v>
      </c>
      <c r="B492" s="286" t="s">
        <v>16</v>
      </c>
      <c r="C492" s="546"/>
      <c r="D492" s="546"/>
      <c r="E492" s="534"/>
      <c r="F492" s="534"/>
      <c r="G492" s="273" t="s">
        <v>2194</v>
      </c>
      <c r="H492" s="317" t="s">
        <v>2194</v>
      </c>
      <c r="I492" s="317" t="s">
        <v>2195</v>
      </c>
      <c r="J492" s="270">
        <v>3</v>
      </c>
      <c r="K492" s="276">
        <v>45139</v>
      </c>
      <c r="L492" s="276">
        <v>45351</v>
      </c>
      <c r="M492" s="269">
        <f t="shared" ref="M492:M555" si="22">(L492-K492)/7</f>
        <v>30.285714285714285</v>
      </c>
      <c r="N492" s="300">
        <v>3</v>
      </c>
      <c r="O492" s="266" t="s">
        <v>2196</v>
      </c>
      <c r="P492" s="304">
        <f t="shared" si="21"/>
        <v>1</v>
      </c>
      <c r="Q492" s="278" t="str" cm="1">
        <f t="array" aca="1" ref="Q492" ca="1">IF(ISNUMBER(P492),IF(P492=100%,"CUMPLIDA",IF(AND(ISNUMBER(L492),ISNUMBER(INDIRECT("FECHA_"&amp;$B492,1))), IF(L492&lt;=INDIRECT("FECHA_"&amp;$B492,1),"INCUMPLIDA","PROCESO"), "VERIFICAR FECHA")),"SIN VALOR AVANCE")</f>
        <v>CUMPLIDA</v>
      </c>
    </row>
    <row r="493" spans="1:17" ht="285">
      <c r="A493" s="520" t="s">
        <v>12</v>
      </c>
      <c r="B493" s="286" t="s">
        <v>16</v>
      </c>
      <c r="C493" s="546"/>
      <c r="D493" s="546"/>
      <c r="E493" s="534"/>
      <c r="F493" s="534"/>
      <c r="G493" s="273" t="s">
        <v>2197</v>
      </c>
      <c r="H493" s="317" t="s">
        <v>2197</v>
      </c>
      <c r="I493" s="317" t="s">
        <v>2198</v>
      </c>
      <c r="J493" s="270">
        <v>2</v>
      </c>
      <c r="K493" s="276">
        <v>45139</v>
      </c>
      <c r="L493" s="276">
        <v>45200</v>
      </c>
      <c r="M493" s="269">
        <f t="shared" si="22"/>
        <v>8.7142857142857135</v>
      </c>
      <c r="N493" s="300">
        <v>2</v>
      </c>
      <c r="O493" s="266" t="s">
        <v>2199</v>
      </c>
      <c r="P493" s="304">
        <f t="shared" si="21"/>
        <v>1</v>
      </c>
      <c r="Q493" s="278" t="str" cm="1">
        <f t="array" aca="1" ref="Q493" ca="1">IF(ISNUMBER(P493),IF(P493=100%,"CUMPLIDA",IF(AND(ISNUMBER(L493),ISNUMBER(INDIRECT("FECHA_"&amp;$B493,1))), IF(L493&lt;=INDIRECT("FECHA_"&amp;$B493,1),"INCUMPLIDA","PROCESO"), "VERIFICAR FECHA")),"SIN VALOR AVANCE")</f>
        <v>CUMPLIDA</v>
      </c>
    </row>
    <row r="494" spans="1:17" ht="270">
      <c r="A494" s="520" t="s">
        <v>12</v>
      </c>
      <c r="B494" s="286" t="s">
        <v>16</v>
      </c>
      <c r="C494" s="546"/>
      <c r="D494" s="546"/>
      <c r="E494" s="534"/>
      <c r="F494" s="534"/>
      <c r="G494" s="273" t="s">
        <v>2200</v>
      </c>
      <c r="H494" s="317" t="s">
        <v>2200</v>
      </c>
      <c r="I494" s="317" t="s">
        <v>2195</v>
      </c>
      <c r="J494" s="270">
        <v>5</v>
      </c>
      <c r="K494" s="276">
        <v>45139</v>
      </c>
      <c r="L494" s="276">
        <v>45322</v>
      </c>
      <c r="M494" s="269">
        <f t="shared" si="22"/>
        <v>26.142857142857142</v>
      </c>
      <c r="N494" s="300">
        <v>5</v>
      </c>
      <c r="O494" s="266" t="s">
        <v>2201</v>
      </c>
      <c r="P494" s="304">
        <f t="shared" si="21"/>
        <v>1</v>
      </c>
      <c r="Q494" s="278" t="str" cm="1">
        <f t="array" aca="1" ref="Q494" ca="1">IF(ISNUMBER(P494),IF(P494=100%,"CUMPLIDA",IF(AND(ISNUMBER(L494),ISNUMBER(INDIRECT("FECHA_"&amp;$B494,1))), IF(L494&lt;=INDIRECT("FECHA_"&amp;$B494,1),"INCUMPLIDA","PROCESO"), "VERIFICAR FECHA")),"SIN VALOR AVANCE")</f>
        <v>CUMPLIDA</v>
      </c>
    </row>
    <row r="495" spans="1:17" ht="120">
      <c r="A495" s="520" t="s">
        <v>12</v>
      </c>
      <c r="B495" s="286" t="s">
        <v>16</v>
      </c>
      <c r="C495" s="546"/>
      <c r="D495" s="546"/>
      <c r="E495" s="534"/>
      <c r="F495" s="534"/>
      <c r="G495" s="273" t="s">
        <v>2202</v>
      </c>
      <c r="H495" s="317" t="s">
        <v>2202</v>
      </c>
      <c r="I495" s="317" t="s">
        <v>2203</v>
      </c>
      <c r="J495" s="270">
        <v>1</v>
      </c>
      <c r="K495" s="276">
        <v>45139</v>
      </c>
      <c r="L495" s="276">
        <v>45291</v>
      </c>
      <c r="M495" s="269">
        <f t="shared" si="22"/>
        <v>21.714285714285715</v>
      </c>
      <c r="N495" s="300">
        <v>1</v>
      </c>
      <c r="O495" s="266" t="s">
        <v>2204</v>
      </c>
      <c r="P495" s="304">
        <f t="shared" si="21"/>
        <v>1</v>
      </c>
      <c r="Q495" s="278" t="str" cm="1">
        <f t="array" aca="1" ref="Q495" ca="1">IF(ISNUMBER(P495),IF(P495=100%,"CUMPLIDA",IF(AND(ISNUMBER(L495),ISNUMBER(INDIRECT("FECHA_"&amp;$B495,1))), IF(L495&lt;=INDIRECT("FECHA_"&amp;$B495,1),"INCUMPLIDA","PROCESO"), "VERIFICAR FECHA")),"SIN VALOR AVANCE")</f>
        <v>CUMPLIDA</v>
      </c>
    </row>
    <row r="496" spans="1:17" ht="150">
      <c r="A496" s="520" t="s">
        <v>12</v>
      </c>
      <c r="B496" s="286" t="s">
        <v>16</v>
      </c>
      <c r="C496" s="546"/>
      <c r="D496" s="546"/>
      <c r="E496" s="534"/>
      <c r="F496" s="534"/>
      <c r="G496" s="273" t="s">
        <v>2205</v>
      </c>
      <c r="H496" s="317" t="s">
        <v>2205</v>
      </c>
      <c r="I496" s="317" t="s">
        <v>2206</v>
      </c>
      <c r="J496" s="270">
        <v>1</v>
      </c>
      <c r="K496" s="276">
        <v>45139</v>
      </c>
      <c r="L496" s="276">
        <v>45290</v>
      </c>
      <c r="M496" s="269">
        <f t="shared" si="22"/>
        <v>21.571428571428573</v>
      </c>
      <c r="N496" s="300">
        <v>1</v>
      </c>
      <c r="O496" s="266" t="s">
        <v>2204</v>
      </c>
      <c r="P496" s="304">
        <f t="shared" si="21"/>
        <v>1</v>
      </c>
      <c r="Q496" s="278" t="str" cm="1">
        <f t="array" aca="1" ref="Q496" ca="1">IF(ISNUMBER(P496),IF(P496=100%,"CUMPLIDA",IF(AND(ISNUMBER(L496),ISNUMBER(INDIRECT("FECHA_"&amp;$B496,1))), IF(L496&lt;=INDIRECT("FECHA_"&amp;$B496,1),"INCUMPLIDA","PROCESO"), "VERIFICAR FECHA")),"SIN VALOR AVANCE")</f>
        <v>CUMPLIDA</v>
      </c>
    </row>
    <row r="497" spans="1:17" ht="210">
      <c r="A497" s="520" t="s">
        <v>12</v>
      </c>
      <c r="B497" s="286" t="s">
        <v>16</v>
      </c>
      <c r="C497" s="546"/>
      <c r="D497" s="546"/>
      <c r="E497" s="534"/>
      <c r="F497" s="534"/>
      <c r="G497" s="273" t="s">
        <v>2207</v>
      </c>
      <c r="H497" s="317" t="s">
        <v>2207</v>
      </c>
      <c r="I497" s="317" t="s">
        <v>2208</v>
      </c>
      <c r="J497" s="270">
        <v>1</v>
      </c>
      <c r="K497" s="276">
        <v>45139</v>
      </c>
      <c r="L497" s="276">
        <v>45230</v>
      </c>
      <c r="M497" s="269">
        <f t="shared" si="22"/>
        <v>13</v>
      </c>
      <c r="N497" s="300">
        <v>1</v>
      </c>
      <c r="O497" s="266" t="s">
        <v>2204</v>
      </c>
      <c r="P497" s="304">
        <f t="shared" si="21"/>
        <v>1</v>
      </c>
      <c r="Q497" s="278" t="str" cm="1">
        <f t="array" aca="1" ref="Q497" ca="1">IF(ISNUMBER(P497),IF(P497=100%,"CUMPLIDA",IF(AND(ISNUMBER(L497),ISNUMBER(INDIRECT("FECHA_"&amp;$B497,1))), IF(L497&lt;=INDIRECT("FECHA_"&amp;$B497,1),"INCUMPLIDA","PROCESO"), "VERIFICAR FECHA")),"SIN VALOR AVANCE")</f>
        <v>CUMPLIDA</v>
      </c>
    </row>
    <row r="498" spans="1:17" ht="105.75">
      <c r="A498" s="520" t="s">
        <v>12</v>
      </c>
      <c r="B498" s="286" t="s">
        <v>16</v>
      </c>
      <c r="C498" s="546"/>
      <c r="D498" s="546"/>
      <c r="E498" s="534"/>
      <c r="F498" s="534"/>
      <c r="G498" s="273" t="s">
        <v>2209</v>
      </c>
      <c r="H498" s="317" t="s">
        <v>2209</v>
      </c>
      <c r="I498" s="317" t="s">
        <v>2210</v>
      </c>
      <c r="J498" s="270">
        <v>1</v>
      </c>
      <c r="K498" s="276">
        <v>45139</v>
      </c>
      <c r="L498" s="330">
        <v>46022</v>
      </c>
      <c r="M498" s="269">
        <f t="shared" si="22"/>
        <v>126.14285714285714</v>
      </c>
      <c r="N498" s="300">
        <v>0.98</v>
      </c>
      <c r="O498" s="266" t="s">
        <v>2204</v>
      </c>
      <c r="P498" s="304">
        <f t="shared" si="21"/>
        <v>0.98</v>
      </c>
      <c r="Q498" s="278" t="str" cm="1">
        <f t="array" aca="1" ref="Q498" ca="1">IF(ISNUMBER(P498),IF(P498=100%,"CUMPLIDA",IF(AND(ISNUMBER(L498),ISNUMBER(INDIRECT("FECHA_"&amp;$B498,1))), IF(L498&lt;=INDIRECT("FECHA_"&amp;$B498,1),"INCUMPLIDA","PROCESO"), "VERIFICAR FECHA")),"SIN VALOR AVANCE")</f>
        <v>PROCESO</v>
      </c>
    </row>
    <row r="499" spans="1:17" ht="300.75" customHeight="1">
      <c r="A499" s="520" t="s">
        <v>12</v>
      </c>
      <c r="B499" s="286" t="s">
        <v>16</v>
      </c>
      <c r="C499" s="546" t="s">
        <v>2211</v>
      </c>
      <c r="D499" s="546" t="s">
        <v>2188</v>
      </c>
      <c r="E499" s="534" t="s">
        <v>2212</v>
      </c>
      <c r="F499" s="534" t="s">
        <v>2213</v>
      </c>
      <c r="G499" s="273" t="s">
        <v>2214</v>
      </c>
      <c r="H499" s="317" t="s">
        <v>2214</v>
      </c>
      <c r="I499" s="317" t="s">
        <v>2215</v>
      </c>
      <c r="J499" s="270">
        <v>2</v>
      </c>
      <c r="K499" s="303">
        <v>45179</v>
      </c>
      <c r="L499" s="276">
        <v>45361</v>
      </c>
      <c r="M499" s="269">
        <f t="shared" si="22"/>
        <v>26</v>
      </c>
      <c r="N499" s="300">
        <v>2</v>
      </c>
      <c r="O499" s="317" t="s">
        <v>2216</v>
      </c>
      <c r="P499" s="304">
        <f t="shared" si="21"/>
        <v>1</v>
      </c>
      <c r="Q499" s="278" t="str" cm="1">
        <f t="array" aca="1" ref="Q499" ca="1">IF(ISNUMBER(P499),IF(P499=100%,"CUMPLIDA",IF(AND(ISNUMBER(L499),ISNUMBER(INDIRECT("FECHA_"&amp;$B499,1))), IF(L499&lt;=INDIRECT("FECHA_"&amp;$B499,1),"INCUMPLIDA","PROCESO"), "VERIFICAR FECHA")),"SIN VALOR AVANCE")</f>
        <v>CUMPLIDA</v>
      </c>
    </row>
    <row r="500" spans="1:17" ht="165.75">
      <c r="A500" s="520" t="s">
        <v>12</v>
      </c>
      <c r="B500" s="286" t="s">
        <v>16</v>
      </c>
      <c r="C500" s="546"/>
      <c r="D500" s="546"/>
      <c r="E500" s="534"/>
      <c r="F500" s="534"/>
      <c r="G500" s="273" t="s">
        <v>2217</v>
      </c>
      <c r="H500" s="317" t="s">
        <v>2217</v>
      </c>
      <c r="I500" s="317" t="s">
        <v>2218</v>
      </c>
      <c r="J500" s="270">
        <v>12</v>
      </c>
      <c r="K500" s="303">
        <v>45170</v>
      </c>
      <c r="L500" s="276">
        <v>45382</v>
      </c>
      <c r="M500" s="269">
        <f t="shared" si="22"/>
        <v>30.285714285714285</v>
      </c>
      <c r="N500" s="300">
        <v>12</v>
      </c>
      <c r="O500" s="317" t="s">
        <v>2219</v>
      </c>
      <c r="P500" s="304">
        <f t="shared" si="21"/>
        <v>1</v>
      </c>
      <c r="Q500" s="278" t="str" cm="1">
        <f t="array" aca="1" ref="Q500" ca="1">IF(ISNUMBER(P500),IF(P500=100%,"CUMPLIDA",IF(AND(ISNUMBER(L500),ISNUMBER(INDIRECT("FECHA_"&amp;$B500,1))), IF(L500&lt;=INDIRECT("FECHA_"&amp;$B500,1),"INCUMPLIDA","PROCESO"), "VERIFICAR FECHA")),"SIN VALOR AVANCE")</f>
        <v>CUMPLIDA</v>
      </c>
    </row>
    <row r="501" spans="1:17" ht="135">
      <c r="A501" s="520" t="s">
        <v>12</v>
      </c>
      <c r="B501" s="286" t="s">
        <v>16</v>
      </c>
      <c r="C501" s="546"/>
      <c r="D501" s="546"/>
      <c r="E501" s="534"/>
      <c r="F501" s="534"/>
      <c r="G501" s="273" t="s">
        <v>2220</v>
      </c>
      <c r="H501" s="317" t="s">
        <v>2220</v>
      </c>
      <c r="I501" s="317" t="s">
        <v>2221</v>
      </c>
      <c r="J501" s="270">
        <v>1</v>
      </c>
      <c r="K501" s="303">
        <v>45139</v>
      </c>
      <c r="L501" s="276">
        <v>45351</v>
      </c>
      <c r="M501" s="269">
        <f t="shared" si="22"/>
        <v>30.285714285714285</v>
      </c>
      <c r="N501" s="300">
        <v>1</v>
      </c>
      <c r="O501" s="317" t="s">
        <v>2222</v>
      </c>
      <c r="P501" s="304">
        <f t="shared" si="21"/>
        <v>1</v>
      </c>
      <c r="Q501" s="278" t="str" cm="1">
        <f t="array" aca="1" ref="Q501" ca="1">IF(ISNUMBER(P501),IF(P501=100%,"CUMPLIDA",IF(AND(ISNUMBER(L501),ISNUMBER(INDIRECT("FECHA_"&amp;$B501,1))), IF(L501&lt;=INDIRECT("FECHA_"&amp;$B501,1),"INCUMPLIDA","PROCESO"), "VERIFICAR FECHA")),"SIN VALOR AVANCE")</f>
        <v>CUMPLIDA</v>
      </c>
    </row>
    <row r="502" spans="1:17" ht="150">
      <c r="A502" s="520" t="s">
        <v>12</v>
      </c>
      <c r="B502" s="286" t="s">
        <v>16</v>
      </c>
      <c r="C502" s="546"/>
      <c r="D502" s="546"/>
      <c r="E502" s="534"/>
      <c r="F502" s="534"/>
      <c r="G502" s="273" t="s">
        <v>2223</v>
      </c>
      <c r="H502" s="317" t="s">
        <v>2223</v>
      </c>
      <c r="I502" s="317" t="s">
        <v>2221</v>
      </c>
      <c r="J502" s="270">
        <v>1</v>
      </c>
      <c r="K502" s="303">
        <v>45139</v>
      </c>
      <c r="L502" s="276">
        <v>45351</v>
      </c>
      <c r="M502" s="269">
        <f t="shared" si="22"/>
        <v>30.285714285714285</v>
      </c>
      <c r="N502" s="300">
        <v>1</v>
      </c>
      <c r="O502" s="317" t="s">
        <v>2224</v>
      </c>
      <c r="P502" s="304">
        <f t="shared" si="21"/>
        <v>1</v>
      </c>
      <c r="Q502" s="278" t="str" cm="1">
        <f t="array" aca="1" ref="Q502" ca="1">IF(ISNUMBER(P502),IF(P502=100%,"CUMPLIDA",IF(AND(ISNUMBER(L502),ISNUMBER(INDIRECT("FECHA_"&amp;$B502,1))), IF(L502&lt;=INDIRECT("FECHA_"&amp;$B502,1),"INCUMPLIDA","PROCESO"), "VERIFICAR FECHA")),"SIN VALOR AVANCE")</f>
        <v>CUMPLIDA</v>
      </c>
    </row>
    <row r="503" spans="1:17" ht="135">
      <c r="A503" s="520" t="s">
        <v>12</v>
      </c>
      <c r="B503" s="286" t="s">
        <v>16</v>
      </c>
      <c r="C503" s="546"/>
      <c r="D503" s="546"/>
      <c r="E503" s="534"/>
      <c r="F503" s="534"/>
      <c r="G503" s="273" t="s">
        <v>2225</v>
      </c>
      <c r="H503" s="317" t="s">
        <v>2225</v>
      </c>
      <c r="I503" s="317" t="s">
        <v>2226</v>
      </c>
      <c r="J503" s="270">
        <v>6</v>
      </c>
      <c r="K503" s="303">
        <v>45139</v>
      </c>
      <c r="L503" s="276">
        <v>45351</v>
      </c>
      <c r="M503" s="269">
        <f t="shared" si="22"/>
        <v>30.285714285714285</v>
      </c>
      <c r="N503" s="300">
        <v>6</v>
      </c>
      <c r="O503" s="317" t="s">
        <v>2224</v>
      </c>
      <c r="P503" s="304">
        <f t="shared" si="21"/>
        <v>1</v>
      </c>
      <c r="Q503" s="278" t="str" cm="1">
        <f t="array" aca="1" ref="Q503" ca="1">IF(ISNUMBER(P503),IF(P503=100%,"CUMPLIDA",IF(AND(ISNUMBER(L503),ISNUMBER(INDIRECT("FECHA_"&amp;$B503,1))), IF(L503&lt;=INDIRECT("FECHA_"&amp;$B503,1),"INCUMPLIDA","PROCESO"), "VERIFICAR FECHA")),"SIN VALOR AVANCE")</f>
        <v>CUMPLIDA</v>
      </c>
    </row>
    <row r="504" spans="1:17" ht="150">
      <c r="A504" s="520" t="s">
        <v>12</v>
      </c>
      <c r="B504" s="286" t="s">
        <v>16</v>
      </c>
      <c r="C504" s="546"/>
      <c r="D504" s="546"/>
      <c r="E504" s="534"/>
      <c r="F504" s="534"/>
      <c r="G504" s="273" t="s">
        <v>2227</v>
      </c>
      <c r="H504" s="317" t="s">
        <v>2227</v>
      </c>
      <c r="I504" s="317" t="s">
        <v>2228</v>
      </c>
      <c r="J504" s="270">
        <v>1</v>
      </c>
      <c r="K504" s="303">
        <v>45170</v>
      </c>
      <c r="L504" s="276">
        <v>45382</v>
      </c>
      <c r="M504" s="269">
        <f t="shared" si="22"/>
        <v>30.285714285714285</v>
      </c>
      <c r="N504" s="300">
        <v>1</v>
      </c>
      <c r="O504" s="317" t="s">
        <v>2229</v>
      </c>
      <c r="P504" s="304">
        <f t="shared" si="21"/>
        <v>1</v>
      </c>
      <c r="Q504" s="278" t="str" cm="1">
        <f t="array" aca="1" ref="Q504" ca="1">IF(ISNUMBER(P504),IF(P504=100%,"CUMPLIDA",IF(AND(ISNUMBER(L504),ISNUMBER(INDIRECT("FECHA_"&amp;$B504,1))), IF(L504&lt;=INDIRECT("FECHA_"&amp;$B504,1),"INCUMPLIDA","PROCESO"), "VERIFICAR FECHA")),"SIN VALOR AVANCE")</f>
        <v>CUMPLIDA</v>
      </c>
    </row>
    <row r="505" spans="1:17" ht="165.75">
      <c r="A505" s="520" t="s">
        <v>12</v>
      </c>
      <c r="B505" s="286" t="s">
        <v>16</v>
      </c>
      <c r="C505" s="546"/>
      <c r="D505" s="546"/>
      <c r="E505" s="534"/>
      <c r="F505" s="534"/>
      <c r="G505" s="273" t="s">
        <v>2230</v>
      </c>
      <c r="H505" s="317" t="s">
        <v>2230</v>
      </c>
      <c r="I505" s="317" t="s">
        <v>2231</v>
      </c>
      <c r="J505" s="270">
        <v>6</v>
      </c>
      <c r="K505" s="303">
        <v>45170</v>
      </c>
      <c r="L505" s="276">
        <v>45382</v>
      </c>
      <c r="M505" s="269">
        <f t="shared" si="22"/>
        <v>30.285714285714285</v>
      </c>
      <c r="N505" s="300">
        <v>6</v>
      </c>
      <c r="O505" s="317" t="s">
        <v>2232</v>
      </c>
      <c r="P505" s="304">
        <f t="shared" si="21"/>
        <v>1</v>
      </c>
      <c r="Q505" s="278" t="str" cm="1">
        <f t="array" aca="1" ref="Q505" ca="1">IF(ISNUMBER(P505),IF(P505=100%,"CUMPLIDA",IF(AND(ISNUMBER(L505),ISNUMBER(INDIRECT("FECHA_"&amp;$B505,1))), IF(L505&lt;=INDIRECT("FECHA_"&amp;$B505,1),"INCUMPLIDA","PROCESO"), "VERIFICAR FECHA")),"SIN VALOR AVANCE")</f>
        <v>CUMPLIDA</v>
      </c>
    </row>
    <row r="506" spans="1:17" ht="105.75">
      <c r="A506" s="520" t="s">
        <v>12</v>
      </c>
      <c r="B506" s="286" t="s">
        <v>16</v>
      </c>
      <c r="C506" s="546"/>
      <c r="D506" s="546"/>
      <c r="E506" s="534"/>
      <c r="F506" s="534"/>
      <c r="G506" s="273" t="s">
        <v>2233</v>
      </c>
      <c r="H506" s="317" t="s">
        <v>2233</v>
      </c>
      <c r="I506" s="317" t="s">
        <v>2210</v>
      </c>
      <c r="J506" s="270">
        <v>1</v>
      </c>
      <c r="K506" s="303">
        <v>45139</v>
      </c>
      <c r="L506" s="276">
        <v>46022</v>
      </c>
      <c r="M506" s="269">
        <f t="shared" si="22"/>
        <v>126.14285714285714</v>
      </c>
      <c r="N506" s="300">
        <v>0.98</v>
      </c>
      <c r="O506" s="317" t="s">
        <v>2234</v>
      </c>
      <c r="P506" s="304">
        <f t="shared" si="21"/>
        <v>0.98</v>
      </c>
      <c r="Q506" s="278" t="str" cm="1">
        <f t="array" aca="1" ref="Q506" ca="1">IF(ISNUMBER(P506),IF(P506=100%,"CUMPLIDA",IF(AND(ISNUMBER(L506),ISNUMBER(INDIRECT("FECHA_"&amp;$B506,1))), IF(L506&lt;=INDIRECT("FECHA_"&amp;$B506,1),"INCUMPLIDA","PROCESO"), "VERIFICAR FECHA")),"SIN VALOR AVANCE")</f>
        <v>PROCESO</v>
      </c>
    </row>
    <row r="507" spans="1:17" ht="75.75" customHeight="1">
      <c r="A507" s="520" t="s">
        <v>12</v>
      </c>
      <c r="B507" s="286" t="s">
        <v>16</v>
      </c>
      <c r="C507" s="546" t="s">
        <v>2235</v>
      </c>
      <c r="D507" s="546" t="s">
        <v>2236</v>
      </c>
      <c r="E507" s="543" t="s">
        <v>2237</v>
      </c>
      <c r="F507" s="543" t="s">
        <v>2238</v>
      </c>
      <c r="G507" s="543" t="s">
        <v>2239</v>
      </c>
      <c r="H507" s="275" t="s">
        <v>2239</v>
      </c>
      <c r="I507" s="317" t="s">
        <v>2240</v>
      </c>
      <c r="J507" s="270">
        <v>1</v>
      </c>
      <c r="K507" s="303">
        <v>45690</v>
      </c>
      <c r="L507" s="276">
        <v>46111</v>
      </c>
      <c r="M507" s="269">
        <f t="shared" si="22"/>
        <v>60.142857142857146</v>
      </c>
      <c r="N507" s="300">
        <v>0</v>
      </c>
      <c r="O507" s="344" t="s">
        <v>2241</v>
      </c>
      <c r="P507" s="304">
        <f t="shared" si="21"/>
        <v>0</v>
      </c>
      <c r="Q507" s="278" t="str" cm="1">
        <f t="array" aca="1" ref="Q507" ca="1">IF(ISNUMBER(P507),IF(P507=100%,"CUMPLIDA",IF(AND(ISNUMBER(L507),ISNUMBER(INDIRECT("FECHA_"&amp;$B507,1))), IF(L507&lt;=INDIRECT("FECHA_"&amp;$B507,1),"INCUMPLIDA","PROCESO"), "VERIFICAR FECHA")),"SIN VALOR AVANCE")</f>
        <v>PROCESO</v>
      </c>
    </row>
    <row r="508" spans="1:17" ht="75.75">
      <c r="A508" s="520" t="s">
        <v>12</v>
      </c>
      <c r="B508" s="286" t="s">
        <v>16</v>
      </c>
      <c r="C508" s="546"/>
      <c r="D508" s="546"/>
      <c r="E508" s="543"/>
      <c r="F508" s="543"/>
      <c r="G508" s="543"/>
      <c r="H508" s="275" t="s">
        <v>2239</v>
      </c>
      <c r="I508" s="317" t="s">
        <v>2242</v>
      </c>
      <c r="J508" s="270">
        <v>1</v>
      </c>
      <c r="K508" s="303">
        <v>45809</v>
      </c>
      <c r="L508" s="276">
        <v>46142</v>
      </c>
      <c r="M508" s="269">
        <f t="shared" si="22"/>
        <v>47.571428571428569</v>
      </c>
      <c r="N508" s="300">
        <v>0</v>
      </c>
      <c r="O508" s="344" t="s">
        <v>2241</v>
      </c>
      <c r="P508" s="304">
        <v>0</v>
      </c>
      <c r="Q508" s="278" t="str" cm="1">
        <f t="array" aca="1" ref="Q508" ca="1">IF(ISNUMBER(P508),IF(P508=100%,"CUMPLIDA",IF(AND(ISNUMBER(L508),ISNUMBER(INDIRECT("FECHA_"&amp;$B508,1))), IF(L508&lt;=INDIRECT("FECHA_"&amp;$B508,1),"INCUMPLIDA","PROCESO"), "VERIFICAR FECHA")),"SIN VALOR AVANCE")</f>
        <v>PROCESO</v>
      </c>
    </row>
    <row r="509" spans="1:17" ht="75.75">
      <c r="A509" s="520" t="s">
        <v>12</v>
      </c>
      <c r="B509" s="286" t="s">
        <v>16</v>
      </c>
      <c r="C509" s="546"/>
      <c r="D509" s="546"/>
      <c r="E509" s="543"/>
      <c r="F509" s="543"/>
      <c r="G509" s="543"/>
      <c r="H509" s="275" t="s">
        <v>2239</v>
      </c>
      <c r="I509" s="317" t="s">
        <v>2243</v>
      </c>
      <c r="J509" s="270">
        <v>1</v>
      </c>
      <c r="K509" s="303">
        <v>46037</v>
      </c>
      <c r="L509" s="276">
        <v>46172</v>
      </c>
      <c r="M509" s="269">
        <f t="shared" si="22"/>
        <v>19.285714285714285</v>
      </c>
      <c r="N509" s="300">
        <v>0</v>
      </c>
      <c r="O509" s="344" t="s">
        <v>2241</v>
      </c>
      <c r="P509" s="304">
        <v>0</v>
      </c>
      <c r="Q509" s="278" t="str" cm="1">
        <f t="array" aca="1" ref="Q509" ca="1">IF(ISNUMBER(P509),IF(P509=100%,"CUMPLIDA",IF(AND(ISNUMBER(L509),ISNUMBER(INDIRECT("FECHA_"&amp;$B509,1))), IF(L509&lt;=INDIRECT("FECHA_"&amp;$B509,1),"INCUMPLIDA","PROCESO"), "VERIFICAR FECHA")),"SIN VALOR AVANCE")</f>
        <v>PROCESO</v>
      </c>
    </row>
    <row r="510" spans="1:17" ht="121.5">
      <c r="A510" s="520" t="s">
        <v>12</v>
      </c>
      <c r="B510" s="286" t="s">
        <v>16</v>
      </c>
      <c r="C510" s="546"/>
      <c r="D510" s="546"/>
      <c r="E510" s="543"/>
      <c r="F510" s="543"/>
      <c r="G510" s="543"/>
      <c r="H510" s="275" t="s">
        <v>2239</v>
      </c>
      <c r="I510" s="275" t="s">
        <v>894</v>
      </c>
      <c r="J510" s="270">
        <v>1</v>
      </c>
      <c r="K510" s="303">
        <v>46142</v>
      </c>
      <c r="L510" s="276">
        <v>46172</v>
      </c>
      <c r="M510" s="269">
        <f t="shared" si="22"/>
        <v>4.2857142857142856</v>
      </c>
      <c r="N510" s="300">
        <v>0</v>
      </c>
      <c r="O510" s="317" t="s">
        <v>2244</v>
      </c>
      <c r="P510" s="304">
        <v>0</v>
      </c>
      <c r="Q510" s="278" t="str" cm="1">
        <f t="array" aca="1" ref="Q510" ca="1">IF(ISNUMBER(P510),IF(P510=100%,"CUMPLIDA",IF(AND(ISNUMBER(L510),ISNUMBER(INDIRECT("FECHA_"&amp;$B510,1))), IF(L510&lt;=INDIRECT("FECHA_"&amp;$B510,1),"INCUMPLIDA","PROCESO"), "VERIFICAR FECHA")),"SIN VALOR AVANCE")</f>
        <v>PROCESO</v>
      </c>
    </row>
    <row r="511" spans="1:17" ht="121.5">
      <c r="A511" s="520" t="s">
        <v>12</v>
      </c>
      <c r="B511" s="286" t="s">
        <v>16</v>
      </c>
      <c r="C511" s="546"/>
      <c r="D511" s="546"/>
      <c r="E511" s="543"/>
      <c r="F511" s="543"/>
      <c r="G511" s="543"/>
      <c r="H511" s="275" t="s">
        <v>2239</v>
      </c>
      <c r="I511" s="275" t="s">
        <v>2245</v>
      </c>
      <c r="J511" s="270">
        <v>1</v>
      </c>
      <c r="K511" s="303">
        <v>46174</v>
      </c>
      <c r="L511" s="276">
        <v>46204</v>
      </c>
      <c r="M511" s="269">
        <f t="shared" si="22"/>
        <v>4.2857142857142856</v>
      </c>
      <c r="N511" s="300">
        <v>0</v>
      </c>
      <c r="O511" s="317" t="s">
        <v>2244</v>
      </c>
      <c r="P511" s="304">
        <f t="shared" ref="P511:P562" si="23">N511/J511</f>
        <v>0</v>
      </c>
      <c r="Q511" s="278" t="str" cm="1">
        <f t="array" aca="1" ref="Q511" ca="1">IF(ISNUMBER(P511),IF(P511=100%,"CUMPLIDA",IF(AND(ISNUMBER(L511),ISNUMBER(INDIRECT("FECHA_"&amp;$B511,1))), IF(L511&lt;=INDIRECT("FECHA_"&amp;$B511,1),"INCUMPLIDA","PROCESO"), "VERIFICAR FECHA")),"SIN VALOR AVANCE")</f>
        <v>PROCESO</v>
      </c>
    </row>
    <row r="512" spans="1:17" ht="121.5">
      <c r="A512" s="520" t="s">
        <v>12</v>
      </c>
      <c r="B512" s="286" t="s">
        <v>16</v>
      </c>
      <c r="C512" s="546"/>
      <c r="D512" s="546"/>
      <c r="E512" s="543"/>
      <c r="F512" s="543"/>
      <c r="G512" s="543"/>
      <c r="H512" s="275" t="s">
        <v>2239</v>
      </c>
      <c r="I512" s="275" t="s">
        <v>2246</v>
      </c>
      <c r="J512" s="270">
        <v>2</v>
      </c>
      <c r="K512" s="303">
        <v>46211</v>
      </c>
      <c r="L512" s="276">
        <v>47057</v>
      </c>
      <c r="M512" s="269">
        <f t="shared" si="22"/>
        <v>120.85714285714286</v>
      </c>
      <c r="N512" s="300">
        <v>0</v>
      </c>
      <c r="O512" s="317" t="s">
        <v>2244</v>
      </c>
      <c r="P512" s="304">
        <f t="shared" si="23"/>
        <v>0</v>
      </c>
      <c r="Q512" s="278" t="str" cm="1">
        <f t="array" aca="1" ref="Q512" ca="1">IF(ISNUMBER(P512),IF(P512=100%,"CUMPLIDA",IF(AND(ISNUMBER(L512),ISNUMBER(INDIRECT("FECHA_"&amp;$B512,1))), IF(L512&lt;=INDIRECT("FECHA_"&amp;$B512,1),"INCUMPLIDA","PROCESO"), "VERIFICAR FECHA")),"SIN VALOR AVANCE")</f>
        <v>PROCESO</v>
      </c>
    </row>
    <row r="513" spans="1:17" ht="121.5">
      <c r="A513" s="520" t="s">
        <v>12</v>
      </c>
      <c r="B513" s="286" t="s">
        <v>16</v>
      </c>
      <c r="C513" s="546"/>
      <c r="D513" s="546"/>
      <c r="E513" s="543"/>
      <c r="F513" s="543"/>
      <c r="G513" s="543"/>
      <c r="H513" s="275" t="s">
        <v>2239</v>
      </c>
      <c r="I513" s="275" t="s">
        <v>2247</v>
      </c>
      <c r="J513" s="270">
        <v>3</v>
      </c>
      <c r="K513" s="303">
        <v>46945</v>
      </c>
      <c r="L513" s="276">
        <v>47043</v>
      </c>
      <c r="M513" s="269">
        <f t="shared" si="22"/>
        <v>14</v>
      </c>
      <c r="N513" s="300">
        <v>0</v>
      </c>
      <c r="O513" s="317" t="s">
        <v>2244</v>
      </c>
      <c r="P513" s="304">
        <f t="shared" si="23"/>
        <v>0</v>
      </c>
      <c r="Q513" s="278" t="str" cm="1">
        <f t="array" aca="1" ref="Q513" ca="1">IF(ISNUMBER(P513),IF(P513=100%,"CUMPLIDA",IF(AND(ISNUMBER(L513),ISNUMBER(INDIRECT("FECHA_"&amp;$B513,1))), IF(L513&lt;=INDIRECT("FECHA_"&amp;$B513,1),"INCUMPLIDA","PROCESO"), "VERIFICAR FECHA")),"SIN VALOR AVANCE")</f>
        <v>PROCESO</v>
      </c>
    </row>
    <row r="514" spans="1:17" ht="120.75">
      <c r="A514" s="520" t="s">
        <v>12</v>
      </c>
      <c r="B514" s="286" t="s">
        <v>16</v>
      </c>
      <c r="C514" s="546"/>
      <c r="D514" s="546"/>
      <c r="E514" s="543"/>
      <c r="F514" s="543"/>
      <c r="G514" s="543"/>
      <c r="H514" s="275" t="s">
        <v>2239</v>
      </c>
      <c r="I514" s="317" t="s">
        <v>2248</v>
      </c>
      <c r="J514" s="270">
        <v>2</v>
      </c>
      <c r="K514" s="303">
        <v>45492</v>
      </c>
      <c r="L514" s="289">
        <v>45522</v>
      </c>
      <c r="M514" s="269">
        <f t="shared" si="22"/>
        <v>4.2857142857142856</v>
      </c>
      <c r="N514" s="300">
        <v>2</v>
      </c>
      <c r="O514" s="317" t="s">
        <v>2249</v>
      </c>
      <c r="P514" s="304">
        <f t="shared" si="23"/>
        <v>1</v>
      </c>
      <c r="Q514" s="278" t="str" cm="1">
        <f t="array" aca="1" ref="Q514" ca="1">IF(ISNUMBER(P514),IF(P514=100%,"CUMPLIDA",IF(AND(ISNUMBER(L514),ISNUMBER(INDIRECT("FECHA_"&amp;$B514,1))), IF(L514&lt;=INDIRECT("FECHA_"&amp;$B514,1),"INCUMPLIDA","PROCESO"), "VERIFICAR FECHA")),"SIN VALOR AVANCE")</f>
        <v>CUMPLIDA</v>
      </c>
    </row>
    <row r="515" spans="1:17" ht="60.75">
      <c r="A515" s="520" t="s">
        <v>12</v>
      </c>
      <c r="B515" s="286" t="s">
        <v>16</v>
      </c>
      <c r="C515" s="546"/>
      <c r="D515" s="546"/>
      <c r="E515" s="543"/>
      <c r="F515" s="543"/>
      <c r="G515" s="543"/>
      <c r="H515" s="275" t="s">
        <v>2239</v>
      </c>
      <c r="I515" s="317" t="s">
        <v>2250</v>
      </c>
      <c r="J515" s="270">
        <v>1</v>
      </c>
      <c r="K515" s="303">
        <v>45492</v>
      </c>
      <c r="L515" s="289">
        <v>45522</v>
      </c>
      <c r="M515" s="269">
        <f t="shared" si="22"/>
        <v>4.2857142857142856</v>
      </c>
      <c r="N515" s="300">
        <v>1</v>
      </c>
      <c r="O515" s="317" t="s">
        <v>2251</v>
      </c>
      <c r="P515" s="304">
        <f t="shared" si="23"/>
        <v>1</v>
      </c>
      <c r="Q515" s="278" t="str" cm="1">
        <f t="array" aca="1" ref="Q515" ca="1">IF(ISNUMBER(P515),IF(P515=100%,"CUMPLIDA",IF(AND(ISNUMBER(L515),ISNUMBER(INDIRECT("FECHA_"&amp;$B515,1))), IF(L515&lt;=INDIRECT("FECHA_"&amp;$B515,1),"INCUMPLIDA","PROCESO"), "VERIFICAR FECHA")),"SIN VALOR AVANCE")</f>
        <v>CUMPLIDA</v>
      </c>
    </row>
    <row r="516" spans="1:17" ht="240" customHeight="1">
      <c r="A516" s="520" t="s">
        <v>12</v>
      </c>
      <c r="B516" s="286" t="s">
        <v>16</v>
      </c>
      <c r="C516" s="546" t="s">
        <v>2252</v>
      </c>
      <c r="D516" s="546" t="s">
        <v>2253</v>
      </c>
      <c r="E516" s="547" t="s">
        <v>2254</v>
      </c>
      <c r="F516" s="534" t="s">
        <v>2255</v>
      </c>
      <c r="G516" s="274" t="s">
        <v>2256</v>
      </c>
      <c r="H516" s="266" t="s">
        <v>2257</v>
      </c>
      <c r="I516" s="266" t="s">
        <v>2257</v>
      </c>
      <c r="J516" s="270">
        <v>1</v>
      </c>
      <c r="K516" s="303">
        <v>45641</v>
      </c>
      <c r="L516" s="303">
        <v>45716</v>
      </c>
      <c r="M516" s="269">
        <f t="shared" si="22"/>
        <v>10.714285714285714</v>
      </c>
      <c r="N516" s="300">
        <v>1</v>
      </c>
      <c r="O516" s="317" t="s">
        <v>2258</v>
      </c>
      <c r="P516" s="304">
        <f t="shared" si="23"/>
        <v>1</v>
      </c>
      <c r="Q516" s="278" t="str" cm="1">
        <f t="array" aca="1" ref="Q516" ca="1">IF(ISNUMBER(P516),IF(P516=100%,"CUMPLIDA",IF(AND(ISNUMBER(L516),ISNUMBER(INDIRECT("FECHA_"&amp;$B516,1))), IF(L516&lt;=INDIRECT("FECHA_"&amp;$B516,1),"INCUMPLIDA","PROCESO"), "VERIFICAR FECHA")),"SIN VALOR AVANCE")</f>
        <v>CUMPLIDA</v>
      </c>
    </row>
    <row r="517" spans="1:17" ht="135">
      <c r="A517" s="520" t="s">
        <v>12</v>
      </c>
      <c r="B517" s="286" t="s">
        <v>16</v>
      </c>
      <c r="C517" s="546"/>
      <c r="D517" s="546"/>
      <c r="E517" s="547"/>
      <c r="F517" s="534"/>
      <c r="G517" s="274" t="s">
        <v>2259</v>
      </c>
      <c r="H517" s="266" t="s">
        <v>2260</v>
      </c>
      <c r="I517" s="266" t="s">
        <v>2260</v>
      </c>
      <c r="J517" s="270">
        <v>8</v>
      </c>
      <c r="K517" s="303">
        <v>45747</v>
      </c>
      <c r="L517" s="303">
        <v>45991</v>
      </c>
      <c r="M517" s="269">
        <f t="shared" si="22"/>
        <v>34.857142857142854</v>
      </c>
      <c r="N517" s="300">
        <v>3</v>
      </c>
      <c r="O517" s="317" t="s">
        <v>2258</v>
      </c>
      <c r="P517" s="304">
        <f t="shared" si="23"/>
        <v>0.375</v>
      </c>
      <c r="Q517" s="278" t="str" cm="1">
        <f t="array" aca="1" ref="Q517" ca="1">IF(ISNUMBER(P517),IF(P517=100%,"CUMPLIDA",IF(AND(ISNUMBER(L517),ISNUMBER(INDIRECT("FECHA_"&amp;$B517,1))), IF(L517&lt;=INDIRECT("FECHA_"&amp;$B517,1),"INCUMPLIDA","PROCESO"), "VERIFICAR FECHA")),"SIN VALOR AVANCE")</f>
        <v>PROCESO</v>
      </c>
    </row>
    <row r="518" spans="1:17" ht="135">
      <c r="A518" s="520" t="s">
        <v>12</v>
      </c>
      <c r="B518" s="286" t="s">
        <v>16</v>
      </c>
      <c r="C518" s="546"/>
      <c r="D518" s="546"/>
      <c r="E518" s="547"/>
      <c r="F518" s="534"/>
      <c r="G518" s="274" t="s">
        <v>2261</v>
      </c>
      <c r="H518" s="266" t="s">
        <v>2262</v>
      </c>
      <c r="I518" s="266" t="s">
        <v>2262</v>
      </c>
      <c r="J518" s="270">
        <v>2</v>
      </c>
      <c r="K518" s="303">
        <v>45748</v>
      </c>
      <c r="L518" s="303">
        <v>45900</v>
      </c>
      <c r="M518" s="269">
        <f t="shared" si="22"/>
        <v>21.714285714285715</v>
      </c>
      <c r="N518" s="300">
        <v>0</v>
      </c>
      <c r="O518" s="317" t="s">
        <v>2258</v>
      </c>
      <c r="P518" s="304">
        <f t="shared" si="23"/>
        <v>0</v>
      </c>
      <c r="Q518" s="278" t="str" cm="1">
        <f t="array" aca="1" ref="Q518" ca="1">IF(ISNUMBER(P518),IF(P518=100%,"CUMPLIDA",IF(AND(ISNUMBER(L518),ISNUMBER(INDIRECT("FECHA_"&amp;$B518,1))), IF(L518&lt;=INDIRECT("FECHA_"&amp;$B518,1),"INCUMPLIDA","PROCESO"), "VERIFICAR FECHA")),"SIN VALOR AVANCE")</f>
        <v>PROCESO</v>
      </c>
    </row>
    <row r="519" spans="1:17" ht="409.5">
      <c r="A519" s="520" t="s">
        <v>12</v>
      </c>
      <c r="B519" s="286" t="s">
        <v>16</v>
      </c>
      <c r="C519" s="272" t="s">
        <v>2252</v>
      </c>
      <c r="D519" s="272" t="s">
        <v>2263</v>
      </c>
      <c r="E519" s="331" t="s">
        <v>2264</v>
      </c>
      <c r="F519" s="332" t="s">
        <v>2265</v>
      </c>
      <c r="G519" s="273" t="s">
        <v>2266</v>
      </c>
      <c r="H519" s="317" t="s">
        <v>2260</v>
      </c>
      <c r="I519" s="317" t="s">
        <v>2260</v>
      </c>
      <c r="J519" s="270">
        <v>10</v>
      </c>
      <c r="K519" s="303">
        <v>45689</v>
      </c>
      <c r="L519" s="303">
        <v>45991</v>
      </c>
      <c r="M519" s="269">
        <f t="shared" si="22"/>
        <v>43.142857142857146</v>
      </c>
      <c r="N519" s="300">
        <v>5</v>
      </c>
      <c r="O519" s="317" t="s">
        <v>2267</v>
      </c>
      <c r="P519" s="304">
        <f t="shared" si="23"/>
        <v>0.5</v>
      </c>
      <c r="Q519" s="278" t="str" cm="1">
        <f t="array" aca="1" ref="Q519" ca="1">IF(ISNUMBER(P519),IF(P519=100%,"CUMPLIDA",IF(AND(ISNUMBER(L519),ISNUMBER(INDIRECT("FECHA_"&amp;$B519,1))), IF(L519&lt;=INDIRECT("FECHA_"&amp;$B519,1),"INCUMPLIDA","PROCESO"), "VERIFICAR FECHA")),"SIN VALOR AVANCE")</f>
        <v>PROCESO</v>
      </c>
    </row>
    <row r="520" spans="1:17" ht="255" customHeight="1">
      <c r="A520" s="520" t="s">
        <v>12</v>
      </c>
      <c r="B520" s="286" t="s">
        <v>16</v>
      </c>
      <c r="C520" s="546" t="s">
        <v>2252</v>
      </c>
      <c r="D520" s="546" t="s">
        <v>2268</v>
      </c>
      <c r="E520" s="534" t="s">
        <v>2269</v>
      </c>
      <c r="F520" s="534" t="s">
        <v>2270</v>
      </c>
      <c r="G520" s="273" t="s">
        <v>2271</v>
      </c>
      <c r="H520" s="317" t="s">
        <v>2272</v>
      </c>
      <c r="I520" s="317" t="s">
        <v>2272</v>
      </c>
      <c r="J520" s="270">
        <v>1</v>
      </c>
      <c r="K520" s="303">
        <v>45672</v>
      </c>
      <c r="L520" s="303">
        <v>45747</v>
      </c>
      <c r="M520" s="269">
        <f t="shared" si="22"/>
        <v>10.714285714285714</v>
      </c>
      <c r="N520" s="300">
        <v>1</v>
      </c>
      <c r="O520" s="317" t="s">
        <v>2258</v>
      </c>
      <c r="P520" s="304">
        <f t="shared" si="23"/>
        <v>1</v>
      </c>
      <c r="Q520" s="278" t="str" cm="1">
        <f t="array" aca="1" ref="Q520" ca="1">IF(ISNUMBER(P520),IF(P520=100%,"CUMPLIDA",IF(AND(ISNUMBER(L520),ISNUMBER(INDIRECT("FECHA_"&amp;$B520,1))), IF(L520&lt;=INDIRECT("FECHA_"&amp;$B520,1),"INCUMPLIDA","PROCESO"), "VERIFICAR FECHA")),"SIN VALOR AVANCE")</f>
        <v>CUMPLIDA</v>
      </c>
    </row>
    <row r="521" spans="1:17" ht="165">
      <c r="A521" s="520" t="s">
        <v>12</v>
      </c>
      <c r="B521" s="286" t="s">
        <v>16</v>
      </c>
      <c r="C521" s="546"/>
      <c r="D521" s="546"/>
      <c r="E521" s="534"/>
      <c r="F521" s="534"/>
      <c r="G521" s="273" t="s">
        <v>2273</v>
      </c>
      <c r="H521" s="317" t="s">
        <v>2274</v>
      </c>
      <c r="I521" s="317" t="s">
        <v>2274</v>
      </c>
      <c r="J521" s="270">
        <v>8</v>
      </c>
      <c r="K521" s="303">
        <v>45748</v>
      </c>
      <c r="L521" s="303">
        <v>45991</v>
      </c>
      <c r="M521" s="269">
        <f t="shared" si="22"/>
        <v>34.714285714285715</v>
      </c>
      <c r="N521" s="300">
        <v>2</v>
      </c>
      <c r="O521" s="317" t="s">
        <v>2258</v>
      </c>
      <c r="P521" s="304">
        <f t="shared" si="23"/>
        <v>0.25</v>
      </c>
      <c r="Q521" s="278" t="str" cm="1">
        <f t="array" aca="1" ref="Q521" ca="1">IF(ISNUMBER(P521),IF(P521=100%,"CUMPLIDA",IF(AND(ISNUMBER(L521),ISNUMBER(INDIRECT("FECHA_"&amp;$B521,1))), IF(L521&lt;=INDIRECT("FECHA_"&amp;$B521,1),"INCUMPLIDA","PROCESO"), "VERIFICAR FECHA")),"SIN VALOR AVANCE")</f>
        <v>PROCESO</v>
      </c>
    </row>
    <row r="522" spans="1:17" ht="105">
      <c r="A522" s="520" t="s">
        <v>12</v>
      </c>
      <c r="B522" s="286" t="s">
        <v>16</v>
      </c>
      <c r="C522" s="546"/>
      <c r="D522" s="546"/>
      <c r="E522" s="534"/>
      <c r="F522" s="534"/>
      <c r="G522" s="273" t="s">
        <v>2275</v>
      </c>
      <c r="H522" s="317" t="s">
        <v>2276</v>
      </c>
      <c r="I522" s="317" t="s">
        <v>2276</v>
      </c>
      <c r="J522" s="270">
        <v>1</v>
      </c>
      <c r="K522" s="303">
        <v>45659</v>
      </c>
      <c r="L522" s="303">
        <v>45747</v>
      </c>
      <c r="M522" s="269">
        <f t="shared" si="22"/>
        <v>12.571428571428571</v>
      </c>
      <c r="N522" s="300">
        <v>1</v>
      </c>
      <c r="O522" s="317" t="s">
        <v>2258</v>
      </c>
      <c r="P522" s="304">
        <f t="shared" si="23"/>
        <v>1</v>
      </c>
      <c r="Q522" s="278" t="str" cm="1">
        <f t="array" aca="1" ref="Q522" ca="1">IF(ISNUMBER(P522),IF(P522=100%,"CUMPLIDA",IF(AND(ISNUMBER(L522),ISNUMBER(INDIRECT("FECHA_"&amp;$B522,1))), IF(L522&lt;=INDIRECT("FECHA_"&amp;$B522,1),"INCUMPLIDA","PROCESO"), "VERIFICAR FECHA")),"SIN VALOR AVANCE")</f>
        <v>CUMPLIDA</v>
      </c>
    </row>
    <row r="523" spans="1:17" ht="120">
      <c r="A523" s="520" t="s">
        <v>12</v>
      </c>
      <c r="B523" s="286" t="s">
        <v>16</v>
      </c>
      <c r="C523" s="546"/>
      <c r="D523" s="546"/>
      <c r="E523" s="534"/>
      <c r="F523" s="534"/>
      <c r="G523" s="273" t="s">
        <v>2277</v>
      </c>
      <c r="H523" s="317" t="s">
        <v>2278</v>
      </c>
      <c r="I523" s="317" t="s">
        <v>2278</v>
      </c>
      <c r="J523" s="333">
        <v>1</v>
      </c>
      <c r="K523" s="303">
        <v>45689</v>
      </c>
      <c r="L523" s="303">
        <v>45716</v>
      </c>
      <c r="M523" s="269">
        <f t="shared" si="22"/>
        <v>3.8571428571428572</v>
      </c>
      <c r="N523" s="333">
        <v>1</v>
      </c>
      <c r="O523" s="317" t="s">
        <v>2258</v>
      </c>
      <c r="P523" s="304">
        <f t="shared" si="23"/>
        <v>1</v>
      </c>
      <c r="Q523" s="278" t="str" cm="1">
        <f t="array" aca="1" ref="Q523" ca="1">IF(ISNUMBER(P523),IF(P523=100%,"CUMPLIDA",IF(AND(ISNUMBER(L523),ISNUMBER(INDIRECT("FECHA_"&amp;$B523,1))), IF(L523&lt;=INDIRECT("FECHA_"&amp;$B523,1),"INCUMPLIDA","PROCESO"), "VERIFICAR FECHA")),"SIN VALOR AVANCE")</f>
        <v>CUMPLIDA</v>
      </c>
    </row>
    <row r="524" spans="1:17" ht="135">
      <c r="A524" s="520" t="s">
        <v>12</v>
      </c>
      <c r="B524" s="286" t="s">
        <v>16</v>
      </c>
      <c r="C524" s="546"/>
      <c r="D524" s="546"/>
      <c r="E524" s="534"/>
      <c r="F524" s="534"/>
      <c r="G524" s="273" t="s">
        <v>2279</v>
      </c>
      <c r="H524" s="317" t="s">
        <v>206</v>
      </c>
      <c r="I524" s="317" t="s">
        <v>206</v>
      </c>
      <c r="J524" s="270">
        <v>1</v>
      </c>
      <c r="K524" s="303">
        <v>45717</v>
      </c>
      <c r="L524" s="303">
        <v>45747</v>
      </c>
      <c r="M524" s="269">
        <f t="shared" si="22"/>
        <v>4.2857142857142856</v>
      </c>
      <c r="N524" s="300">
        <v>1</v>
      </c>
      <c r="O524" s="317" t="s">
        <v>2258</v>
      </c>
      <c r="P524" s="304">
        <f t="shared" si="23"/>
        <v>1</v>
      </c>
      <c r="Q524" s="278" t="str" cm="1">
        <f t="array" aca="1" ref="Q524" ca="1">IF(ISNUMBER(P524),IF(P524=100%,"CUMPLIDA",IF(AND(ISNUMBER(L524),ISNUMBER(INDIRECT("FECHA_"&amp;$B524,1))), IF(L524&lt;=INDIRECT("FECHA_"&amp;$B524,1),"INCUMPLIDA","PROCESO"), "VERIFICAR FECHA")),"SIN VALOR AVANCE")</f>
        <v>CUMPLIDA</v>
      </c>
    </row>
    <row r="525" spans="1:17" ht="120">
      <c r="A525" s="520" t="s">
        <v>12</v>
      </c>
      <c r="B525" s="286" t="s">
        <v>16</v>
      </c>
      <c r="C525" s="546"/>
      <c r="D525" s="546"/>
      <c r="E525" s="534"/>
      <c r="F525" s="534"/>
      <c r="G525" s="273" t="s">
        <v>2280</v>
      </c>
      <c r="H525" s="317" t="s">
        <v>2281</v>
      </c>
      <c r="I525" s="317" t="s">
        <v>2281</v>
      </c>
      <c r="J525" s="270">
        <v>1</v>
      </c>
      <c r="K525" s="303">
        <v>45641</v>
      </c>
      <c r="L525" s="303">
        <v>45688</v>
      </c>
      <c r="M525" s="269">
        <f t="shared" si="22"/>
        <v>6.7142857142857144</v>
      </c>
      <c r="N525" s="300">
        <v>1</v>
      </c>
      <c r="O525" s="317" t="s">
        <v>2282</v>
      </c>
      <c r="P525" s="304">
        <f t="shared" si="23"/>
        <v>1</v>
      </c>
      <c r="Q525" s="278" t="str" cm="1">
        <f t="array" aca="1" ref="Q525" ca="1">IF(ISNUMBER(P525),IF(P525=100%,"CUMPLIDA",IF(AND(ISNUMBER(L525),ISNUMBER(INDIRECT("FECHA_"&amp;$B525,1))), IF(L525&lt;=INDIRECT("FECHA_"&amp;$B525,1),"INCUMPLIDA","PROCESO"), "VERIFICAR FECHA")),"SIN VALOR AVANCE")</f>
        <v>CUMPLIDA</v>
      </c>
    </row>
    <row r="526" spans="1:17" ht="60.75">
      <c r="A526" s="520" t="s">
        <v>12</v>
      </c>
      <c r="B526" s="286" t="s">
        <v>16</v>
      </c>
      <c r="C526" s="546"/>
      <c r="D526" s="546"/>
      <c r="E526" s="534"/>
      <c r="F526" s="534"/>
      <c r="G526" s="273" t="s">
        <v>2283</v>
      </c>
      <c r="H526" s="317" t="s">
        <v>2284</v>
      </c>
      <c r="I526" s="317" t="s">
        <v>2284</v>
      </c>
      <c r="J526" s="333">
        <v>1</v>
      </c>
      <c r="K526" s="303">
        <v>45689</v>
      </c>
      <c r="L526" s="303">
        <v>45991</v>
      </c>
      <c r="M526" s="269">
        <f t="shared" si="22"/>
        <v>43.142857142857146</v>
      </c>
      <c r="N526" s="333">
        <v>0.32</v>
      </c>
      <c r="O526" s="317" t="s">
        <v>2258</v>
      </c>
      <c r="P526" s="304">
        <f t="shared" si="23"/>
        <v>0.32</v>
      </c>
      <c r="Q526" s="278" t="str" cm="1">
        <f t="array" aca="1" ref="Q526" ca="1">IF(ISNUMBER(P526),IF(P526=100%,"CUMPLIDA",IF(AND(ISNUMBER(L526),ISNUMBER(INDIRECT("FECHA_"&amp;$B526,1))), IF(L526&lt;=INDIRECT("FECHA_"&amp;$B526,1),"INCUMPLIDA","PROCESO"), "VERIFICAR FECHA")),"SIN VALOR AVANCE")</f>
        <v>PROCESO</v>
      </c>
    </row>
    <row r="527" spans="1:17" ht="120" customHeight="1">
      <c r="A527" s="520" t="s">
        <v>12</v>
      </c>
      <c r="B527" s="286" t="s">
        <v>16</v>
      </c>
      <c r="C527" s="546" t="s">
        <v>2252</v>
      </c>
      <c r="D527" s="546" t="s">
        <v>2285</v>
      </c>
      <c r="E527" s="547" t="s">
        <v>2286</v>
      </c>
      <c r="F527" s="534" t="s">
        <v>2287</v>
      </c>
      <c r="G527" s="273" t="s">
        <v>2288</v>
      </c>
      <c r="H527" s="317" t="s">
        <v>2289</v>
      </c>
      <c r="I527" s="317" t="s">
        <v>2289</v>
      </c>
      <c r="J527" s="333">
        <v>1</v>
      </c>
      <c r="K527" s="303">
        <v>45627</v>
      </c>
      <c r="L527" s="303">
        <v>45688</v>
      </c>
      <c r="M527" s="269">
        <f t="shared" si="22"/>
        <v>8.7142857142857135</v>
      </c>
      <c r="N527" s="333">
        <v>1</v>
      </c>
      <c r="O527" s="317" t="s">
        <v>2290</v>
      </c>
      <c r="P527" s="304">
        <f t="shared" si="23"/>
        <v>1</v>
      </c>
      <c r="Q527" s="278" t="str" cm="1">
        <f t="array" aca="1" ref="Q527" ca="1">IF(ISNUMBER(P527),IF(P527=100%,"CUMPLIDA",IF(AND(ISNUMBER(L527),ISNUMBER(INDIRECT("FECHA_"&amp;$B527,1))), IF(L527&lt;=INDIRECT("FECHA_"&amp;$B527,1),"INCUMPLIDA","PROCESO"), "VERIFICAR FECHA")),"SIN VALOR AVANCE")</f>
        <v>CUMPLIDA</v>
      </c>
    </row>
    <row r="528" spans="1:17" ht="90.75">
      <c r="A528" s="520" t="s">
        <v>12</v>
      </c>
      <c r="B528" s="286" t="s">
        <v>16</v>
      </c>
      <c r="C528" s="546"/>
      <c r="D528" s="546"/>
      <c r="E528" s="547"/>
      <c r="F528" s="534"/>
      <c r="G528" s="273" t="s">
        <v>2291</v>
      </c>
      <c r="H528" s="317" t="s">
        <v>2292</v>
      </c>
      <c r="I528" s="317" t="s">
        <v>2292</v>
      </c>
      <c r="J528" s="270">
        <v>9</v>
      </c>
      <c r="K528" s="303">
        <v>45627</v>
      </c>
      <c r="L528" s="303">
        <v>45900</v>
      </c>
      <c r="M528" s="269">
        <f t="shared" si="22"/>
        <v>39</v>
      </c>
      <c r="N528" s="300">
        <v>7</v>
      </c>
      <c r="O528" s="334" t="s">
        <v>2293</v>
      </c>
      <c r="P528" s="304">
        <f t="shared" si="23"/>
        <v>0.77777777777777779</v>
      </c>
      <c r="Q528" s="278" t="str" cm="1">
        <f t="array" aca="1" ref="Q528" ca="1">IF(ISNUMBER(P528),IF(P528=100%,"CUMPLIDA",IF(AND(ISNUMBER(L528),ISNUMBER(INDIRECT("FECHA_"&amp;$B528,1))), IF(L528&lt;=INDIRECT("FECHA_"&amp;$B528,1),"INCUMPLIDA","PROCESO"), "VERIFICAR FECHA")),"SIN VALOR AVANCE")</f>
        <v>PROCESO</v>
      </c>
    </row>
    <row r="529" spans="1:17" ht="117.75" customHeight="1">
      <c r="A529" s="520" t="s">
        <v>12</v>
      </c>
      <c r="B529" s="286" t="s">
        <v>16</v>
      </c>
      <c r="C529" s="546" t="s">
        <v>2252</v>
      </c>
      <c r="D529" s="546" t="s">
        <v>2294</v>
      </c>
      <c r="E529" s="534" t="s">
        <v>2295</v>
      </c>
      <c r="F529" s="534" t="s">
        <v>2296</v>
      </c>
      <c r="G529" s="274" t="s">
        <v>2297</v>
      </c>
      <c r="H529" s="317" t="s">
        <v>893</v>
      </c>
      <c r="I529" s="317" t="s">
        <v>2005</v>
      </c>
      <c r="J529" s="270">
        <v>1</v>
      </c>
      <c r="K529" s="289">
        <v>45931</v>
      </c>
      <c r="L529" s="303">
        <v>46054</v>
      </c>
      <c r="M529" s="269">
        <f t="shared" si="22"/>
        <v>17.571428571428573</v>
      </c>
      <c r="N529" s="300">
        <v>0</v>
      </c>
      <c r="O529" s="711" t="s">
        <v>5618</v>
      </c>
      <c r="P529" s="304">
        <f t="shared" si="23"/>
        <v>0</v>
      </c>
      <c r="Q529" s="278" t="str" cm="1">
        <f t="array" aca="1" ref="Q529" ca="1">IF(ISNUMBER(P529),IF(P529=100%,"CUMPLIDA",IF(AND(ISNUMBER(L529),ISNUMBER(INDIRECT("FECHA_"&amp;$B529,1))), IF(L529&lt;=INDIRECT("FECHA_"&amp;$B529,1),"INCUMPLIDA","PROCESO"), "VERIFICAR FECHA")),"SIN VALOR AVANCE")</f>
        <v>PROCESO</v>
      </c>
    </row>
    <row r="530" spans="1:17" ht="90.75">
      <c r="A530" s="520" t="s">
        <v>12</v>
      </c>
      <c r="B530" s="286" t="s">
        <v>16</v>
      </c>
      <c r="C530" s="546"/>
      <c r="D530" s="546"/>
      <c r="E530" s="534"/>
      <c r="F530" s="534"/>
      <c r="G530" s="274" t="s">
        <v>2298</v>
      </c>
      <c r="H530" s="317" t="s">
        <v>2299</v>
      </c>
      <c r="I530" s="275" t="s">
        <v>896</v>
      </c>
      <c r="J530" s="270">
        <v>1</v>
      </c>
      <c r="K530" s="289">
        <v>45992</v>
      </c>
      <c r="L530" s="303">
        <v>46142</v>
      </c>
      <c r="M530" s="269">
        <f t="shared" si="22"/>
        <v>21.428571428571427</v>
      </c>
      <c r="N530" s="300">
        <v>0</v>
      </c>
      <c r="O530" s="711" t="s">
        <v>5619</v>
      </c>
      <c r="P530" s="304">
        <f t="shared" si="23"/>
        <v>0</v>
      </c>
      <c r="Q530" s="278" t="str" cm="1">
        <f t="array" aca="1" ref="Q530" ca="1">IF(ISNUMBER(P530),IF(P530=100%,"CUMPLIDA",IF(AND(ISNUMBER(L530),ISNUMBER(INDIRECT("FECHA_"&amp;$B530,1))), IF(L530&lt;=INDIRECT("FECHA_"&amp;$B530,1),"INCUMPLIDA","PROCESO"), "VERIFICAR FECHA")),"SIN VALOR AVANCE")</f>
        <v>PROCESO</v>
      </c>
    </row>
    <row r="531" spans="1:17" ht="90.75">
      <c r="A531" s="520" t="s">
        <v>12</v>
      </c>
      <c r="B531" s="286" t="s">
        <v>16</v>
      </c>
      <c r="C531" s="546"/>
      <c r="D531" s="546"/>
      <c r="E531" s="534"/>
      <c r="F531" s="534"/>
      <c r="G531" s="274" t="s">
        <v>128</v>
      </c>
      <c r="H531" s="317" t="s">
        <v>898</v>
      </c>
      <c r="I531" s="317" t="s">
        <v>2300</v>
      </c>
      <c r="J531" s="270">
        <v>5</v>
      </c>
      <c r="K531" s="303">
        <v>46113</v>
      </c>
      <c r="L531" s="303">
        <v>46568</v>
      </c>
      <c r="M531" s="269">
        <f t="shared" si="22"/>
        <v>65</v>
      </c>
      <c r="N531" s="300">
        <v>0</v>
      </c>
      <c r="O531" s="711" t="s">
        <v>5619</v>
      </c>
      <c r="P531" s="304">
        <f t="shared" si="23"/>
        <v>0</v>
      </c>
      <c r="Q531" s="278" t="str" cm="1">
        <f t="array" aca="1" ref="Q531" ca="1">IF(ISNUMBER(P531),IF(P531=100%,"CUMPLIDA",IF(AND(ISNUMBER(L531),ISNUMBER(INDIRECT("FECHA_"&amp;$B531,1))), IF(L531&lt;=INDIRECT("FECHA_"&amp;$B531,1),"INCUMPLIDA","PROCESO"), "VERIFICAR FECHA")),"SIN VALOR AVANCE")</f>
        <v>PROCESO</v>
      </c>
    </row>
    <row r="532" spans="1:17" ht="165">
      <c r="A532" s="520" t="s">
        <v>12</v>
      </c>
      <c r="B532" s="286" t="s">
        <v>16</v>
      </c>
      <c r="C532" s="546"/>
      <c r="D532" s="546"/>
      <c r="E532" s="534"/>
      <c r="F532" s="534"/>
      <c r="G532" s="274" t="s">
        <v>2301</v>
      </c>
      <c r="H532" s="266" t="s">
        <v>2302</v>
      </c>
      <c r="I532" s="317" t="s">
        <v>2303</v>
      </c>
      <c r="J532" s="270">
        <v>3</v>
      </c>
      <c r="K532" s="303">
        <v>46296</v>
      </c>
      <c r="L532" s="303">
        <v>46782</v>
      </c>
      <c r="M532" s="269">
        <f t="shared" si="22"/>
        <v>69.428571428571431</v>
      </c>
      <c r="N532" s="300">
        <v>0</v>
      </c>
      <c r="O532" s="711" t="s">
        <v>5620</v>
      </c>
      <c r="P532" s="304">
        <f t="shared" si="23"/>
        <v>0</v>
      </c>
      <c r="Q532" s="278" t="str" cm="1">
        <f t="array" aca="1" ref="Q532" ca="1">IF(ISNUMBER(P532),IF(P532=100%,"CUMPLIDA",IF(AND(ISNUMBER(L532),ISNUMBER(INDIRECT("FECHA_"&amp;$B532,1))), IF(L532&lt;=INDIRECT("FECHA_"&amp;$B532,1),"INCUMPLIDA","PROCESO"), "VERIFICAR FECHA")),"SIN VALOR AVANCE")</f>
        <v>PROCESO</v>
      </c>
    </row>
    <row r="533" spans="1:17" ht="195">
      <c r="A533" s="520" t="s">
        <v>12</v>
      </c>
      <c r="B533" s="286" t="s">
        <v>16</v>
      </c>
      <c r="C533" s="546"/>
      <c r="D533" s="546"/>
      <c r="E533" s="534"/>
      <c r="F533" s="534"/>
      <c r="G533" s="273" t="s">
        <v>2304</v>
      </c>
      <c r="H533" s="317" t="s">
        <v>2305</v>
      </c>
      <c r="I533" s="317" t="s">
        <v>2305</v>
      </c>
      <c r="J533" s="270">
        <v>2</v>
      </c>
      <c r="K533" s="303">
        <v>45641</v>
      </c>
      <c r="L533" s="303">
        <v>45688</v>
      </c>
      <c r="M533" s="269">
        <f t="shared" si="22"/>
        <v>6.7142857142857144</v>
      </c>
      <c r="N533" s="300">
        <v>2</v>
      </c>
      <c r="O533" s="317" t="s">
        <v>2306</v>
      </c>
      <c r="P533" s="304">
        <f t="shared" si="23"/>
        <v>1</v>
      </c>
      <c r="Q533" s="278" t="str" cm="1">
        <f t="array" aca="1" ref="Q533" ca="1">IF(ISNUMBER(P533),IF(P533=100%,"CUMPLIDA",IF(AND(ISNUMBER(L533),ISNUMBER(INDIRECT("FECHA_"&amp;$B533,1))), IF(L533&lt;=INDIRECT("FECHA_"&amp;$B533,1),"INCUMPLIDA","PROCESO"), "VERIFICAR FECHA")),"SIN VALOR AVANCE")</f>
        <v>CUMPLIDA</v>
      </c>
    </row>
    <row r="534" spans="1:17" ht="105">
      <c r="A534" s="520" t="s">
        <v>12</v>
      </c>
      <c r="B534" s="286" t="s">
        <v>16</v>
      </c>
      <c r="C534" s="546"/>
      <c r="D534" s="546"/>
      <c r="E534" s="534"/>
      <c r="F534" s="534"/>
      <c r="G534" s="273" t="s">
        <v>2307</v>
      </c>
      <c r="H534" s="317" t="s">
        <v>2308</v>
      </c>
      <c r="I534" s="317" t="s">
        <v>2308</v>
      </c>
      <c r="J534" s="270">
        <v>2</v>
      </c>
      <c r="K534" s="303">
        <v>45641</v>
      </c>
      <c r="L534" s="303">
        <v>45688</v>
      </c>
      <c r="M534" s="269">
        <f t="shared" si="22"/>
        <v>6.7142857142857144</v>
      </c>
      <c r="N534" s="300">
        <v>2</v>
      </c>
      <c r="O534" s="317" t="s">
        <v>2306</v>
      </c>
      <c r="P534" s="304">
        <f t="shared" si="23"/>
        <v>1</v>
      </c>
      <c r="Q534" s="278" t="str" cm="1">
        <f t="array" aca="1" ref="Q534" ca="1">IF(ISNUMBER(P534),IF(P534=100%,"CUMPLIDA",IF(AND(ISNUMBER(L534),ISNUMBER(INDIRECT("FECHA_"&amp;$B534,1))), IF(L534&lt;=INDIRECT("FECHA_"&amp;$B534,1),"INCUMPLIDA","PROCESO"), "VERIFICAR FECHA")),"SIN VALOR AVANCE")</f>
        <v>CUMPLIDA</v>
      </c>
    </row>
    <row r="535" spans="1:17" ht="120">
      <c r="A535" s="520" t="s">
        <v>12</v>
      </c>
      <c r="B535" s="286" t="s">
        <v>16</v>
      </c>
      <c r="C535" s="546"/>
      <c r="D535" s="546"/>
      <c r="E535" s="534"/>
      <c r="F535" s="534"/>
      <c r="G535" s="273" t="s">
        <v>2309</v>
      </c>
      <c r="H535" s="317" t="s">
        <v>2310</v>
      </c>
      <c r="I535" s="317" t="s">
        <v>2310</v>
      </c>
      <c r="J535" s="270">
        <v>2</v>
      </c>
      <c r="K535" s="303">
        <v>45641</v>
      </c>
      <c r="L535" s="303">
        <v>45777</v>
      </c>
      <c r="M535" s="269">
        <f t="shared" si="22"/>
        <v>19.428571428571427</v>
      </c>
      <c r="N535" s="300">
        <v>2</v>
      </c>
      <c r="O535" s="317" t="s">
        <v>2311</v>
      </c>
      <c r="P535" s="304">
        <f t="shared" si="23"/>
        <v>1</v>
      </c>
      <c r="Q535" s="278" t="str" cm="1">
        <f t="array" aca="1" ref="Q535" ca="1">IF(ISNUMBER(P535),IF(P535=100%,"CUMPLIDA",IF(AND(ISNUMBER(L535),ISNUMBER(INDIRECT("FECHA_"&amp;$B535,1))), IF(L535&lt;=INDIRECT("FECHA_"&amp;$B535,1),"INCUMPLIDA","PROCESO"), "VERIFICAR FECHA")),"SIN VALOR AVANCE")</f>
        <v>CUMPLIDA</v>
      </c>
    </row>
    <row r="536" spans="1:17" ht="90" customHeight="1">
      <c r="A536" s="520" t="s">
        <v>12</v>
      </c>
      <c r="B536" s="286" t="s">
        <v>16</v>
      </c>
      <c r="C536" s="546" t="s">
        <v>2312</v>
      </c>
      <c r="D536" s="546" t="s">
        <v>2313</v>
      </c>
      <c r="E536" s="543" t="s">
        <v>2314</v>
      </c>
      <c r="F536" s="544" t="s">
        <v>2315</v>
      </c>
      <c r="G536" s="548" t="s">
        <v>2316</v>
      </c>
      <c r="H536" s="309" t="s">
        <v>2317</v>
      </c>
      <c r="I536" s="309" t="s">
        <v>2318</v>
      </c>
      <c r="J536" s="270">
        <v>1</v>
      </c>
      <c r="K536" s="303">
        <v>45901</v>
      </c>
      <c r="L536" s="303">
        <v>46111</v>
      </c>
      <c r="M536" s="269">
        <f t="shared" si="22"/>
        <v>30</v>
      </c>
      <c r="N536" s="300">
        <v>0</v>
      </c>
      <c r="O536" s="309" t="s">
        <v>2319</v>
      </c>
      <c r="P536" s="304">
        <f t="shared" si="23"/>
        <v>0</v>
      </c>
      <c r="Q536" s="278" t="str" cm="1">
        <f t="array" aca="1" ref="Q536" ca="1">IF(ISNUMBER(P536),IF(P536=100%,"CUMPLIDA",IF(AND(ISNUMBER(L536),ISNUMBER(INDIRECT("FECHA_"&amp;$B536,1))), IF(L536&lt;=INDIRECT("FECHA_"&amp;$B536,1),"INCUMPLIDA","PROCESO"), "VERIFICAR FECHA")),"SIN VALOR AVANCE")</f>
        <v>PROCESO</v>
      </c>
    </row>
    <row r="537" spans="1:17" ht="45.75">
      <c r="A537" s="520" t="s">
        <v>12</v>
      </c>
      <c r="B537" s="286" t="s">
        <v>16</v>
      </c>
      <c r="C537" s="546"/>
      <c r="D537" s="546"/>
      <c r="E537" s="543"/>
      <c r="F537" s="544"/>
      <c r="G537" s="548"/>
      <c r="H537" s="309" t="s">
        <v>2320</v>
      </c>
      <c r="I537" s="309" t="s">
        <v>2321</v>
      </c>
      <c r="J537" s="270">
        <v>7</v>
      </c>
      <c r="K537" s="303">
        <v>45901</v>
      </c>
      <c r="L537" s="303">
        <v>46111</v>
      </c>
      <c r="M537" s="269">
        <f t="shared" si="22"/>
        <v>30</v>
      </c>
      <c r="N537" s="300">
        <v>0</v>
      </c>
      <c r="O537" s="309" t="s">
        <v>2319</v>
      </c>
      <c r="P537" s="304">
        <f t="shared" si="23"/>
        <v>0</v>
      </c>
      <c r="Q537" s="278" t="str" cm="1">
        <f t="array" aca="1" ref="Q537" ca="1">IF(ISNUMBER(P537),IF(P537=100%,"CUMPLIDA",IF(AND(ISNUMBER(L537),ISNUMBER(INDIRECT("FECHA_"&amp;$B537,1))), IF(L537&lt;=INDIRECT("FECHA_"&amp;$B537,1),"INCUMPLIDA","PROCESO"), "VERIFICAR FECHA")),"SIN VALOR AVANCE")</f>
        <v>PROCESO</v>
      </c>
    </row>
    <row r="538" spans="1:17" ht="60">
      <c r="A538" s="520" t="s">
        <v>12</v>
      </c>
      <c r="B538" s="286" t="s">
        <v>16</v>
      </c>
      <c r="C538" s="546"/>
      <c r="D538" s="546"/>
      <c r="E538" s="543"/>
      <c r="F538" s="544"/>
      <c r="G538" s="548"/>
      <c r="H538" s="310" t="s">
        <v>2322</v>
      </c>
      <c r="I538" s="309" t="s">
        <v>847</v>
      </c>
      <c r="J538" s="270">
        <v>1</v>
      </c>
      <c r="K538" s="303">
        <v>45901</v>
      </c>
      <c r="L538" s="303">
        <v>46142</v>
      </c>
      <c r="M538" s="269">
        <f t="shared" si="22"/>
        <v>34.428571428571431</v>
      </c>
      <c r="N538" s="300">
        <v>0</v>
      </c>
      <c r="O538" s="309" t="s">
        <v>2319</v>
      </c>
      <c r="P538" s="304">
        <f t="shared" si="23"/>
        <v>0</v>
      </c>
      <c r="Q538" s="278" t="str" cm="1">
        <f t="array" aca="1" ref="Q538" ca="1">IF(ISNUMBER(P538),IF(P538=100%,"CUMPLIDA",IF(AND(ISNUMBER(L538),ISNUMBER(INDIRECT("FECHA_"&amp;$B538,1))), IF(L538&lt;=INDIRECT("FECHA_"&amp;$B538,1),"INCUMPLIDA","PROCESO"), "VERIFICAR FECHA")),"SIN VALOR AVANCE")</f>
        <v>PROCESO</v>
      </c>
    </row>
    <row r="539" spans="1:17" ht="150">
      <c r="A539" s="520" t="s">
        <v>12</v>
      </c>
      <c r="B539" s="286" t="s">
        <v>16</v>
      </c>
      <c r="C539" s="546"/>
      <c r="D539" s="546"/>
      <c r="E539" s="543"/>
      <c r="F539" s="544"/>
      <c r="G539" s="274" t="s">
        <v>2323</v>
      </c>
      <c r="H539" s="338" t="s">
        <v>2324</v>
      </c>
      <c r="I539" s="266" t="s">
        <v>2325</v>
      </c>
      <c r="J539" s="270">
        <v>9</v>
      </c>
      <c r="K539" s="303">
        <v>45901</v>
      </c>
      <c r="L539" s="303">
        <v>46203</v>
      </c>
      <c r="M539" s="269">
        <f t="shared" si="22"/>
        <v>43.142857142857146</v>
      </c>
      <c r="N539" s="300">
        <v>0</v>
      </c>
      <c r="O539" s="309" t="s">
        <v>2326</v>
      </c>
      <c r="P539" s="304">
        <f t="shared" si="23"/>
        <v>0</v>
      </c>
      <c r="Q539" s="278" t="str" cm="1">
        <f t="array" aca="1" ref="Q539" ca="1">IF(ISNUMBER(P539),IF(P539=100%,"CUMPLIDA",IF(AND(ISNUMBER(L539),ISNUMBER(INDIRECT("FECHA_"&amp;$B539,1))), IF(L539&lt;=INDIRECT("FECHA_"&amp;$B539,1),"INCUMPLIDA","PROCESO"), "VERIFICAR FECHA")),"SIN VALOR AVANCE")</f>
        <v>PROCESO</v>
      </c>
    </row>
    <row r="540" spans="1:17" ht="150">
      <c r="A540" s="520" t="s">
        <v>12</v>
      </c>
      <c r="B540" s="286" t="s">
        <v>16</v>
      </c>
      <c r="C540" s="546"/>
      <c r="D540" s="546"/>
      <c r="E540" s="543"/>
      <c r="F540" s="544"/>
      <c r="G540" s="274" t="s">
        <v>2327</v>
      </c>
      <c r="H540" s="266" t="s">
        <v>2328</v>
      </c>
      <c r="I540" s="266" t="s">
        <v>2329</v>
      </c>
      <c r="J540" s="270">
        <v>1</v>
      </c>
      <c r="K540" s="303">
        <v>45901</v>
      </c>
      <c r="L540" s="303">
        <v>45961</v>
      </c>
      <c r="M540" s="269">
        <f t="shared" si="22"/>
        <v>8.5714285714285712</v>
      </c>
      <c r="N540" s="300">
        <v>0</v>
      </c>
      <c r="O540" s="309" t="s">
        <v>2330</v>
      </c>
      <c r="P540" s="304">
        <f t="shared" si="23"/>
        <v>0</v>
      </c>
      <c r="Q540" s="278" t="str" cm="1">
        <f t="array" aca="1" ref="Q540" ca="1">IF(ISNUMBER(P540),IF(P540=100%,"CUMPLIDA",IF(AND(ISNUMBER(L540),ISNUMBER(INDIRECT("FECHA_"&amp;$B540,1))), IF(L540&lt;=INDIRECT("FECHA_"&amp;$B540,1),"INCUMPLIDA","PROCESO"), "VERIFICAR FECHA")),"SIN VALOR AVANCE")</f>
        <v>PROCESO</v>
      </c>
    </row>
    <row r="541" spans="1:17" ht="90">
      <c r="A541" s="520" t="s">
        <v>12</v>
      </c>
      <c r="B541" s="286" t="s">
        <v>16</v>
      </c>
      <c r="C541" s="546"/>
      <c r="D541" s="546"/>
      <c r="E541" s="543"/>
      <c r="F541" s="544"/>
      <c r="G541" s="336" t="s">
        <v>2331</v>
      </c>
      <c r="H541" s="310" t="s">
        <v>2332</v>
      </c>
      <c r="I541" s="309" t="s">
        <v>2333</v>
      </c>
      <c r="J541" s="270">
        <v>2</v>
      </c>
      <c r="K541" s="303">
        <v>45901</v>
      </c>
      <c r="L541" s="303">
        <v>46203</v>
      </c>
      <c r="M541" s="269">
        <f t="shared" si="22"/>
        <v>43.142857142857146</v>
      </c>
      <c r="N541" s="300">
        <v>0</v>
      </c>
      <c r="O541" s="309" t="s">
        <v>2319</v>
      </c>
      <c r="P541" s="304">
        <f t="shared" si="23"/>
        <v>0</v>
      </c>
      <c r="Q541" s="278" t="str" cm="1">
        <f t="array" aca="1" ref="Q541" ca="1">IF(ISNUMBER(P541),IF(P541=100%,"CUMPLIDA",IF(AND(ISNUMBER(L541),ISNUMBER(INDIRECT("FECHA_"&amp;$B541,1))), IF(L541&lt;=INDIRECT("FECHA_"&amp;$B541,1),"INCUMPLIDA","PROCESO"), "VERIFICAR FECHA")),"SIN VALOR AVANCE")</f>
        <v>PROCESO</v>
      </c>
    </row>
    <row r="542" spans="1:17" ht="90">
      <c r="A542" s="520" t="s">
        <v>12</v>
      </c>
      <c r="B542" s="286" t="s">
        <v>16</v>
      </c>
      <c r="C542" s="546"/>
      <c r="D542" s="546"/>
      <c r="E542" s="543"/>
      <c r="F542" s="544"/>
      <c r="G542" s="336" t="s">
        <v>2334</v>
      </c>
      <c r="H542" s="310" t="s">
        <v>2335</v>
      </c>
      <c r="I542" s="309" t="s">
        <v>2336</v>
      </c>
      <c r="J542" s="270">
        <v>1</v>
      </c>
      <c r="K542" s="303">
        <v>45901</v>
      </c>
      <c r="L542" s="303">
        <v>46203</v>
      </c>
      <c r="M542" s="269">
        <f t="shared" si="22"/>
        <v>43.142857142857146</v>
      </c>
      <c r="N542" s="300">
        <v>0</v>
      </c>
      <c r="O542" s="309" t="s">
        <v>2319</v>
      </c>
      <c r="P542" s="304">
        <f t="shared" si="23"/>
        <v>0</v>
      </c>
      <c r="Q542" s="278" t="str" cm="1">
        <f t="array" aca="1" ref="Q542" ca="1">IF(ISNUMBER(P542),IF(P542=100%,"CUMPLIDA",IF(AND(ISNUMBER(L542),ISNUMBER(INDIRECT("FECHA_"&amp;$B542,1))), IF(L542&lt;=INDIRECT("FECHA_"&amp;$B542,1),"INCUMPLIDA","PROCESO"), "VERIFICAR FECHA")),"SIN VALOR AVANCE")</f>
        <v>PROCESO</v>
      </c>
    </row>
    <row r="543" spans="1:17" ht="120">
      <c r="A543" s="520" t="s">
        <v>12</v>
      </c>
      <c r="B543" s="286" t="s">
        <v>16</v>
      </c>
      <c r="C543" s="546"/>
      <c r="D543" s="546"/>
      <c r="E543" s="543"/>
      <c r="F543" s="544"/>
      <c r="G543" s="336" t="s">
        <v>2337</v>
      </c>
      <c r="H543" s="310" t="s">
        <v>2338</v>
      </c>
      <c r="I543" s="341" t="s">
        <v>2333</v>
      </c>
      <c r="J543" s="270">
        <v>1</v>
      </c>
      <c r="K543" s="303">
        <v>45901</v>
      </c>
      <c r="L543" s="303">
        <v>46022</v>
      </c>
      <c r="M543" s="269">
        <f t="shared" si="22"/>
        <v>17.285714285714285</v>
      </c>
      <c r="N543" s="300">
        <v>0</v>
      </c>
      <c r="O543" s="309" t="s">
        <v>2339</v>
      </c>
      <c r="P543" s="304">
        <f t="shared" si="23"/>
        <v>0</v>
      </c>
      <c r="Q543" s="278" t="str" cm="1">
        <f t="array" aca="1" ref="Q543" ca="1">IF(ISNUMBER(P543),IF(P543=100%,"CUMPLIDA",IF(AND(ISNUMBER(L543),ISNUMBER(INDIRECT("FECHA_"&amp;$B543,1))), IF(L543&lt;=INDIRECT("FECHA_"&amp;$B543,1),"INCUMPLIDA","PROCESO"), "VERIFICAR FECHA")),"SIN VALOR AVANCE")</f>
        <v>PROCESO</v>
      </c>
    </row>
    <row r="544" spans="1:17" ht="150" customHeight="1">
      <c r="A544" s="520" t="s">
        <v>12</v>
      </c>
      <c r="B544" s="286" t="s">
        <v>16</v>
      </c>
      <c r="C544" s="542" t="s">
        <v>2312</v>
      </c>
      <c r="D544" s="542" t="s">
        <v>2340</v>
      </c>
      <c r="E544" s="543" t="s">
        <v>2341</v>
      </c>
      <c r="F544" s="544" t="s">
        <v>2342</v>
      </c>
      <c r="G544" s="274" t="s">
        <v>2343</v>
      </c>
      <c r="H544" s="338" t="s">
        <v>2324</v>
      </c>
      <c r="I544" s="266" t="s">
        <v>2344</v>
      </c>
      <c r="J544" s="270">
        <v>9</v>
      </c>
      <c r="K544" s="303">
        <v>45901</v>
      </c>
      <c r="L544" s="303">
        <v>46203</v>
      </c>
      <c r="M544" s="269">
        <f t="shared" si="22"/>
        <v>43.142857142857146</v>
      </c>
      <c r="N544" s="300">
        <v>0</v>
      </c>
      <c r="O544" s="309" t="s">
        <v>2326</v>
      </c>
      <c r="P544" s="304">
        <f t="shared" si="23"/>
        <v>0</v>
      </c>
      <c r="Q544" s="278" t="str" cm="1">
        <f t="array" aca="1" ref="Q544" ca="1">IF(ISNUMBER(P544),IF(P544=100%,"CUMPLIDA",IF(AND(ISNUMBER(L544),ISNUMBER(INDIRECT("FECHA_"&amp;$B544,1))), IF(L544&lt;=INDIRECT("FECHA_"&amp;$B544,1),"INCUMPLIDA","PROCESO"), "VERIFICAR FECHA")),"SIN VALOR AVANCE")</f>
        <v>PROCESO</v>
      </c>
    </row>
    <row r="545" spans="1:17" ht="150">
      <c r="A545" s="520" t="s">
        <v>12</v>
      </c>
      <c r="B545" s="286" t="s">
        <v>16</v>
      </c>
      <c r="C545" s="542"/>
      <c r="D545" s="542"/>
      <c r="E545" s="543"/>
      <c r="F545" s="544"/>
      <c r="G545" s="274" t="s">
        <v>2327</v>
      </c>
      <c r="H545" s="266" t="s">
        <v>2328</v>
      </c>
      <c r="I545" s="266" t="s">
        <v>2329</v>
      </c>
      <c r="J545" s="270">
        <v>1</v>
      </c>
      <c r="K545" s="303">
        <v>45901</v>
      </c>
      <c r="L545" s="303">
        <v>45961</v>
      </c>
      <c r="M545" s="269">
        <f t="shared" si="22"/>
        <v>8.5714285714285712</v>
      </c>
      <c r="N545" s="300">
        <v>0</v>
      </c>
      <c r="O545" s="309" t="s">
        <v>2330</v>
      </c>
      <c r="P545" s="304">
        <f t="shared" si="23"/>
        <v>0</v>
      </c>
      <c r="Q545" s="278" t="str" cm="1">
        <f t="array" aca="1" ref="Q545" ca="1">IF(ISNUMBER(P545),IF(P545=100%,"CUMPLIDA",IF(AND(ISNUMBER(L545),ISNUMBER(INDIRECT("FECHA_"&amp;$B545,1))), IF(L545&lt;=INDIRECT("FECHA_"&amp;$B545,1),"INCUMPLIDA","PROCESO"), "VERIFICAR FECHA")),"SIN VALOR AVANCE")</f>
        <v>PROCESO</v>
      </c>
    </row>
    <row r="546" spans="1:17" ht="90">
      <c r="A546" s="520" t="s">
        <v>12</v>
      </c>
      <c r="B546" s="286" t="s">
        <v>16</v>
      </c>
      <c r="C546" s="542"/>
      <c r="D546" s="542"/>
      <c r="E546" s="543"/>
      <c r="F546" s="544"/>
      <c r="G546" s="336" t="s">
        <v>2331</v>
      </c>
      <c r="H546" s="310" t="s">
        <v>2345</v>
      </c>
      <c r="I546" s="309" t="s">
        <v>2333</v>
      </c>
      <c r="J546" s="270">
        <v>2</v>
      </c>
      <c r="K546" s="303">
        <v>45901</v>
      </c>
      <c r="L546" s="303">
        <v>46203</v>
      </c>
      <c r="M546" s="269">
        <f t="shared" si="22"/>
        <v>43.142857142857146</v>
      </c>
      <c r="N546" s="300">
        <v>0</v>
      </c>
      <c r="O546" s="309" t="s">
        <v>2319</v>
      </c>
      <c r="P546" s="304">
        <f t="shared" si="23"/>
        <v>0</v>
      </c>
      <c r="Q546" s="278" t="str" cm="1">
        <f t="array" aca="1" ref="Q546" ca="1">IF(ISNUMBER(P546),IF(P546=100%,"CUMPLIDA",IF(AND(ISNUMBER(L546),ISNUMBER(INDIRECT("FECHA_"&amp;$B546,1))), IF(L546&lt;=INDIRECT("FECHA_"&amp;$B546,1),"INCUMPLIDA","PROCESO"), "VERIFICAR FECHA")),"SIN VALOR AVANCE")</f>
        <v>PROCESO</v>
      </c>
    </row>
    <row r="547" spans="1:17" ht="90">
      <c r="A547" s="520" t="s">
        <v>12</v>
      </c>
      <c r="B547" s="286" t="s">
        <v>16</v>
      </c>
      <c r="C547" s="542"/>
      <c r="D547" s="542"/>
      <c r="E547" s="543"/>
      <c r="F547" s="544"/>
      <c r="G547" s="336" t="s">
        <v>2334</v>
      </c>
      <c r="H547" s="310" t="s">
        <v>2335</v>
      </c>
      <c r="I547" s="309" t="s">
        <v>2336</v>
      </c>
      <c r="J547" s="270">
        <v>1</v>
      </c>
      <c r="K547" s="303">
        <v>45901</v>
      </c>
      <c r="L547" s="303">
        <v>46203</v>
      </c>
      <c r="M547" s="269">
        <f t="shared" si="22"/>
        <v>43.142857142857146</v>
      </c>
      <c r="N547" s="300">
        <v>0</v>
      </c>
      <c r="O547" s="309" t="s">
        <v>2319</v>
      </c>
      <c r="P547" s="304">
        <f t="shared" si="23"/>
        <v>0</v>
      </c>
      <c r="Q547" s="278" t="str" cm="1">
        <f t="array" aca="1" ref="Q547" ca="1">IF(ISNUMBER(P547),IF(P547=100%,"CUMPLIDA",IF(AND(ISNUMBER(L547),ISNUMBER(INDIRECT("FECHA_"&amp;$B547,1))), IF(L547&lt;=INDIRECT("FECHA_"&amp;$B547,1),"INCUMPLIDA","PROCESO"), "VERIFICAR FECHA")),"SIN VALOR AVANCE")</f>
        <v>PROCESO</v>
      </c>
    </row>
    <row r="548" spans="1:17" ht="150" customHeight="1">
      <c r="A548" s="520" t="s">
        <v>12</v>
      </c>
      <c r="B548" s="286" t="s">
        <v>16</v>
      </c>
      <c r="C548" s="542" t="s">
        <v>2312</v>
      </c>
      <c r="D548" s="542" t="s">
        <v>2346</v>
      </c>
      <c r="E548" s="543" t="s">
        <v>2347</v>
      </c>
      <c r="F548" s="544" t="s">
        <v>2348</v>
      </c>
      <c r="G548" s="274" t="s">
        <v>2343</v>
      </c>
      <c r="H548" s="338" t="s">
        <v>2324</v>
      </c>
      <c r="I548" s="266" t="s">
        <v>2325</v>
      </c>
      <c r="J548" s="270">
        <v>9</v>
      </c>
      <c r="K548" s="303">
        <v>45901</v>
      </c>
      <c r="L548" s="303">
        <v>46203</v>
      </c>
      <c r="M548" s="269">
        <f t="shared" si="22"/>
        <v>43.142857142857146</v>
      </c>
      <c r="N548" s="300">
        <v>0</v>
      </c>
      <c r="O548" s="309" t="s">
        <v>2326</v>
      </c>
      <c r="P548" s="304">
        <f t="shared" si="23"/>
        <v>0</v>
      </c>
      <c r="Q548" s="278" t="str" cm="1">
        <f t="array" aca="1" ref="Q548" ca="1">IF(ISNUMBER(P548),IF(P548=100%,"CUMPLIDA",IF(AND(ISNUMBER(L548),ISNUMBER(INDIRECT("FECHA_"&amp;$B548,1))), IF(L548&lt;=INDIRECT("FECHA_"&amp;$B548,1),"INCUMPLIDA","PROCESO"), "VERIFICAR FECHA")),"SIN VALOR AVANCE")</f>
        <v>PROCESO</v>
      </c>
    </row>
    <row r="549" spans="1:17" ht="150">
      <c r="A549" s="520" t="s">
        <v>12</v>
      </c>
      <c r="B549" s="286" t="s">
        <v>16</v>
      </c>
      <c r="C549" s="542"/>
      <c r="D549" s="542"/>
      <c r="E549" s="543"/>
      <c r="F549" s="544"/>
      <c r="G549" s="274" t="s">
        <v>2327</v>
      </c>
      <c r="H549" s="266" t="s">
        <v>2328</v>
      </c>
      <c r="I549" s="266" t="s">
        <v>2329</v>
      </c>
      <c r="J549" s="270">
        <v>1</v>
      </c>
      <c r="K549" s="303">
        <v>45901</v>
      </c>
      <c r="L549" s="303">
        <v>45961</v>
      </c>
      <c r="M549" s="269">
        <f t="shared" si="22"/>
        <v>8.5714285714285712</v>
      </c>
      <c r="N549" s="300">
        <v>0</v>
      </c>
      <c r="O549" s="309" t="s">
        <v>2330</v>
      </c>
      <c r="P549" s="304">
        <f t="shared" si="23"/>
        <v>0</v>
      </c>
      <c r="Q549" s="278" t="str" cm="1">
        <f t="array" aca="1" ref="Q549" ca="1">IF(ISNUMBER(P549),IF(P549=100%,"CUMPLIDA",IF(AND(ISNUMBER(L549),ISNUMBER(INDIRECT("FECHA_"&amp;$B549,1))), IF(L549&lt;=INDIRECT("FECHA_"&amp;$B549,1),"INCUMPLIDA","PROCESO"), "VERIFICAR FECHA")),"SIN VALOR AVANCE")</f>
        <v>PROCESO</v>
      </c>
    </row>
    <row r="550" spans="1:17" ht="90">
      <c r="A550" s="520" t="s">
        <v>12</v>
      </c>
      <c r="B550" s="286" t="s">
        <v>16</v>
      </c>
      <c r="C550" s="542"/>
      <c r="D550" s="542"/>
      <c r="E550" s="543"/>
      <c r="F550" s="544"/>
      <c r="G550" s="336" t="s">
        <v>2331</v>
      </c>
      <c r="H550" s="310" t="s">
        <v>2332</v>
      </c>
      <c r="I550" s="309" t="s">
        <v>2333</v>
      </c>
      <c r="J550" s="270">
        <v>2</v>
      </c>
      <c r="K550" s="303">
        <v>45901</v>
      </c>
      <c r="L550" s="303">
        <v>46203</v>
      </c>
      <c r="M550" s="269">
        <f t="shared" si="22"/>
        <v>43.142857142857146</v>
      </c>
      <c r="N550" s="300">
        <v>0</v>
      </c>
      <c r="O550" s="309" t="s">
        <v>2319</v>
      </c>
      <c r="P550" s="304">
        <f t="shared" si="23"/>
        <v>0</v>
      </c>
      <c r="Q550" s="278" t="str" cm="1">
        <f t="array" aca="1" ref="Q550" ca="1">IF(ISNUMBER(P550),IF(P550=100%,"CUMPLIDA",IF(AND(ISNUMBER(L550),ISNUMBER(INDIRECT("FECHA_"&amp;$B550,1))), IF(L550&lt;=INDIRECT("FECHA_"&amp;$B550,1),"INCUMPLIDA","PROCESO"), "VERIFICAR FECHA")),"SIN VALOR AVANCE")</f>
        <v>PROCESO</v>
      </c>
    </row>
    <row r="551" spans="1:17" ht="90">
      <c r="A551" s="520" t="s">
        <v>12</v>
      </c>
      <c r="B551" s="286" t="s">
        <v>16</v>
      </c>
      <c r="C551" s="542"/>
      <c r="D551" s="542"/>
      <c r="E551" s="543"/>
      <c r="F551" s="544"/>
      <c r="G551" s="336" t="s">
        <v>2334</v>
      </c>
      <c r="H551" s="310" t="s">
        <v>2335</v>
      </c>
      <c r="I551" s="309" t="s">
        <v>2336</v>
      </c>
      <c r="J551" s="270">
        <v>1</v>
      </c>
      <c r="K551" s="303">
        <v>45901</v>
      </c>
      <c r="L551" s="303">
        <v>46203</v>
      </c>
      <c r="M551" s="269">
        <f t="shared" si="22"/>
        <v>43.142857142857146</v>
      </c>
      <c r="N551" s="300">
        <v>0</v>
      </c>
      <c r="O551" s="309" t="s">
        <v>2319</v>
      </c>
      <c r="P551" s="304">
        <f t="shared" si="23"/>
        <v>0</v>
      </c>
      <c r="Q551" s="278" t="str" cm="1">
        <f t="array" aca="1" ref="Q551" ca="1">IF(ISNUMBER(P551),IF(P551=100%,"CUMPLIDA",IF(AND(ISNUMBER(L551),ISNUMBER(INDIRECT("FECHA_"&amp;$B551,1))), IF(L551&lt;=INDIRECT("FECHA_"&amp;$B551,1),"INCUMPLIDA","PROCESO"), "VERIFICAR FECHA")),"SIN VALOR AVANCE")</f>
        <v>PROCESO</v>
      </c>
    </row>
    <row r="552" spans="1:17" ht="316.5">
      <c r="A552" s="520" t="s">
        <v>12</v>
      </c>
      <c r="B552" s="286" t="s">
        <v>16</v>
      </c>
      <c r="C552" s="327" t="s">
        <v>2312</v>
      </c>
      <c r="D552" s="327" t="s">
        <v>2349</v>
      </c>
      <c r="E552" s="273" t="s">
        <v>2350</v>
      </c>
      <c r="F552" s="267" t="s">
        <v>2351</v>
      </c>
      <c r="G552" s="267" t="s">
        <v>2352</v>
      </c>
      <c r="H552" s="309" t="s">
        <v>2353</v>
      </c>
      <c r="I552" s="309" t="s">
        <v>2333</v>
      </c>
      <c r="J552" s="270">
        <v>2</v>
      </c>
      <c r="K552" s="303">
        <v>45901</v>
      </c>
      <c r="L552" s="303">
        <v>46203</v>
      </c>
      <c r="M552" s="269">
        <f t="shared" si="22"/>
        <v>43.142857142857146</v>
      </c>
      <c r="N552" s="300">
        <v>0</v>
      </c>
      <c r="O552" s="309" t="s">
        <v>2319</v>
      </c>
      <c r="P552" s="304">
        <f t="shared" si="23"/>
        <v>0</v>
      </c>
      <c r="Q552" s="278" t="str" cm="1">
        <f t="array" aca="1" ref="Q552" ca="1">IF(ISNUMBER(P552),IF(P552=100%,"CUMPLIDA",IF(AND(ISNUMBER(L552),ISNUMBER(INDIRECT("FECHA_"&amp;$B552,1))), IF(L552&lt;=INDIRECT("FECHA_"&amp;$B552,1),"INCUMPLIDA","PROCESO"), "VERIFICAR FECHA")),"SIN VALOR AVANCE")</f>
        <v>PROCESO</v>
      </c>
    </row>
    <row r="553" spans="1:17" ht="135" customHeight="1">
      <c r="A553" s="520" t="s">
        <v>12</v>
      </c>
      <c r="B553" s="286" t="s">
        <v>16</v>
      </c>
      <c r="C553" s="545" t="s">
        <v>2354</v>
      </c>
      <c r="D553" s="545" t="s">
        <v>2355</v>
      </c>
      <c r="E553" s="534" t="s">
        <v>2356</v>
      </c>
      <c r="F553" s="544" t="s">
        <v>2357</v>
      </c>
      <c r="G553" s="534" t="s">
        <v>2358</v>
      </c>
      <c r="H553" s="266" t="s">
        <v>2359</v>
      </c>
      <c r="I553" s="266" t="s">
        <v>206</v>
      </c>
      <c r="J553" s="265">
        <v>1</v>
      </c>
      <c r="K553" s="337">
        <v>45931</v>
      </c>
      <c r="L553" s="337">
        <v>46142</v>
      </c>
      <c r="M553" s="269">
        <f t="shared" si="22"/>
        <v>30.142857142857142</v>
      </c>
      <c r="N553" s="270">
        <v>0</v>
      </c>
      <c r="O553" s="309" t="s">
        <v>2360</v>
      </c>
      <c r="P553" s="304">
        <f t="shared" si="23"/>
        <v>0</v>
      </c>
      <c r="Q553" s="278" t="str" cm="1">
        <f t="array" aca="1" ref="Q553" ca="1">IF(ISNUMBER(P553),IF(P553=100%,"CUMPLIDA",IF(AND(ISNUMBER(L553),ISNUMBER(INDIRECT("FECHA_"&amp;$B553,1))), IF(L553&lt;=INDIRECT("FECHA_"&amp;$B553,1),"INCUMPLIDA","PROCESO"), "VERIFICAR FECHA")),"SIN VALOR AVANCE")</f>
        <v>PROCESO</v>
      </c>
    </row>
    <row r="554" spans="1:17" ht="75.75">
      <c r="A554" s="520" t="s">
        <v>12</v>
      </c>
      <c r="B554" s="286" t="s">
        <v>16</v>
      </c>
      <c r="C554" s="545"/>
      <c r="D554" s="545"/>
      <c r="E554" s="534"/>
      <c r="F554" s="544"/>
      <c r="G554" s="534"/>
      <c r="H554" s="266" t="s">
        <v>1048</v>
      </c>
      <c r="I554" s="266" t="s">
        <v>1049</v>
      </c>
      <c r="J554" s="265">
        <v>1</v>
      </c>
      <c r="K554" s="337">
        <v>46023</v>
      </c>
      <c r="L554" s="337">
        <v>46081</v>
      </c>
      <c r="M554" s="269">
        <f t="shared" si="22"/>
        <v>8.2857142857142865</v>
      </c>
      <c r="N554" s="270">
        <v>0</v>
      </c>
      <c r="O554" s="309" t="s">
        <v>2360</v>
      </c>
      <c r="P554" s="304">
        <f t="shared" si="23"/>
        <v>0</v>
      </c>
      <c r="Q554" s="278" t="str" cm="1">
        <f t="array" aca="1" ref="Q554" ca="1">IF(ISNUMBER(P554),IF(P554=100%,"CUMPLIDA",IF(AND(ISNUMBER(L554),ISNUMBER(INDIRECT("FECHA_"&amp;$B554,1))), IF(L554&lt;=INDIRECT("FECHA_"&amp;$B554,1),"INCUMPLIDA","PROCESO"), "VERIFICAR FECHA")),"SIN VALOR AVANCE")</f>
        <v>PROCESO</v>
      </c>
    </row>
    <row r="555" spans="1:17" ht="60.75">
      <c r="A555" s="520" t="s">
        <v>12</v>
      </c>
      <c r="B555" s="286" t="s">
        <v>16</v>
      </c>
      <c r="C555" s="545"/>
      <c r="D555" s="545"/>
      <c r="E555" s="534"/>
      <c r="F555" s="544"/>
      <c r="G555" s="267" t="s">
        <v>1053</v>
      </c>
      <c r="H555" s="338" t="s">
        <v>1054</v>
      </c>
      <c r="I555" s="309" t="s">
        <v>1055</v>
      </c>
      <c r="J555" s="265">
        <v>1</v>
      </c>
      <c r="K555" s="337">
        <v>45931</v>
      </c>
      <c r="L555" s="337">
        <v>46022</v>
      </c>
      <c r="M555" s="269">
        <f t="shared" si="22"/>
        <v>13</v>
      </c>
      <c r="N555" s="270">
        <v>0</v>
      </c>
      <c r="O555" s="309" t="s">
        <v>2361</v>
      </c>
      <c r="P555" s="304">
        <f t="shared" si="23"/>
        <v>0</v>
      </c>
      <c r="Q555" s="278" t="str" cm="1">
        <f t="array" aca="1" ref="Q555" ca="1">IF(ISNUMBER(P555),IF(P555=100%,"CUMPLIDA",IF(AND(ISNUMBER(L555),ISNUMBER(INDIRECT("FECHA_"&amp;$B555,1))), IF(L555&lt;=INDIRECT("FECHA_"&amp;$B555,1),"INCUMPLIDA","PROCESO"), "VERIFICAR FECHA")),"SIN VALOR AVANCE")</f>
        <v>PROCESO</v>
      </c>
    </row>
    <row r="556" spans="1:17" ht="75.75">
      <c r="A556" s="520" t="s">
        <v>12</v>
      </c>
      <c r="B556" s="286" t="s">
        <v>16</v>
      </c>
      <c r="C556" s="545"/>
      <c r="D556" s="545"/>
      <c r="E556" s="534"/>
      <c r="F556" s="544"/>
      <c r="G556" s="544" t="s">
        <v>1096</v>
      </c>
      <c r="H556" s="338" t="s">
        <v>1044</v>
      </c>
      <c r="I556" s="309" t="s">
        <v>1045</v>
      </c>
      <c r="J556" s="326">
        <v>1</v>
      </c>
      <c r="K556" s="337">
        <v>45962</v>
      </c>
      <c r="L556" s="337">
        <v>46022</v>
      </c>
      <c r="M556" s="269">
        <f t="shared" ref="M556:M603" si="24">(L556-K556)/7</f>
        <v>8.5714285714285712</v>
      </c>
      <c r="N556" s="270">
        <v>0</v>
      </c>
      <c r="O556" s="309" t="s">
        <v>2360</v>
      </c>
      <c r="P556" s="304">
        <f t="shared" si="23"/>
        <v>0</v>
      </c>
      <c r="Q556" s="278" t="str" cm="1">
        <f t="array" aca="1" ref="Q556" ca="1">IF(ISNUMBER(P556),IF(P556=100%,"CUMPLIDA",IF(AND(ISNUMBER(L556),ISNUMBER(INDIRECT("FECHA_"&amp;$B556,1))), IF(L556&lt;=INDIRECT("FECHA_"&amp;$B556,1),"INCUMPLIDA","PROCESO"), "VERIFICAR FECHA")),"SIN VALOR AVANCE")</f>
        <v>PROCESO</v>
      </c>
    </row>
    <row r="557" spans="1:17" ht="75.75">
      <c r="A557" s="520" t="s">
        <v>12</v>
      </c>
      <c r="B557" s="286" t="s">
        <v>16</v>
      </c>
      <c r="C557" s="545"/>
      <c r="D557" s="545"/>
      <c r="E557" s="534"/>
      <c r="F557" s="544"/>
      <c r="G557" s="544"/>
      <c r="H557" s="339" t="s">
        <v>2362</v>
      </c>
      <c r="I557" s="309" t="s">
        <v>1047</v>
      </c>
      <c r="J557" s="326">
        <v>1</v>
      </c>
      <c r="K557" s="337">
        <v>45931</v>
      </c>
      <c r="L557" s="337">
        <v>46142</v>
      </c>
      <c r="M557" s="269">
        <f t="shared" si="24"/>
        <v>30.142857142857142</v>
      </c>
      <c r="N557" s="270">
        <v>0</v>
      </c>
      <c r="O557" s="309" t="s">
        <v>2360</v>
      </c>
      <c r="P557" s="304">
        <f t="shared" si="23"/>
        <v>0</v>
      </c>
      <c r="Q557" s="278" t="str" cm="1">
        <f t="array" aca="1" ref="Q557" ca="1">IF(ISNUMBER(P557),IF(P557=100%,"CUMPLIDA",IF(AND(ISNUMBER(L557),ISNUMBER(INDIRECT("FECHA_"&amp;$B557,1))), IF(L557&lt;=INDIRECT("FECHA_"&amp;$B557,1),"INCUMPLIDA","PROCESO"), "VERIFICAR FECHA")),"SIN VALOR AVANCE")</f>
        <v>PROCESO</v>
      </c>
    </row>
    <row r="558" spans="1:17" ht="135">
      <c r="A558" s="520" t="s">
        <v>12</v>
      </c>
      <c r="B558" s="286" t="s">
        <v>16</v>
      </c>
      <c r="C558" s="545"/>
      <c r="D558" s="545"/>
      <c r="E558" s="534"/>
      <c r="F558" s="544"/>
      <c r="G558" s="335" t="s">
        <v>1057</v>
      </c>
      <c r="H558" s="339" t="s">
        <v>2363</v>
      </c>
      <c r="I558" s="309" t="s">
        <v>206</v>
      </c>
      <c r="J558" s="326">
        <v>1</v>
      </c>
      <c r="K558" s="337">
        <v>45931</v>
      </c>
      <c r="L558" s="337">
        <v>46142</v>
      </c>
      <c r="M558" s="269">
        <f t="shared" si="24"/>
        <v>30.142857142857142</v>
      </c>
      <c r="N558" s="270">
        <v>0</v>
      </c>
      <c r="O558" s="309" t="s">
        <v>2360</v>
      </c>
      <c r="P558" s="304">
        <f t="shared" si="23"/>
        <v>0</v>
      </c>
      <c r="Q558" s="278" t="str" cm="1">
        <f t="array" aca="1" ref="Q558" ca="1">IF(ISNUMBER(P558),IF(P558=100%,"CUMPLIDA",IF(AND(ISNUMBER(L558),ISNUMBER(INDIRECT("FECHA_"&amp;$B558,1))), IF(L558&lt;=INDIRECT("FECHA_"&amp;$B558,1),"INCUMPLIDA","PROCESO"), "VERIFICAR FECHA")),"SIN VALOR AVANCE")</f>
        <v>PROCESO</v>
      </c>
    </row>
    <row r="559" spans="1:17" ht="120">
      <c r="A559" s="520" t="s">
        <v>12</v>
      </c>
      <c r="B559" s="286" t="s">
        <v>16</v>
      </c>
      <c r="C559" s="545"/>
      <c r="D559" s="545"/>
      <c r="E559" s="534"/>
      <c r="F559" s="544"/>
      <c r="G559" s="267" t="s">
        <v>2364</v>
      </c>
      <c r="H559" s="338" t="s">
        <v>2365</v>
      </c>
      <c r="I559" s="309" t="s">
        <v>2366</v>
      </c>
      <c r="J559" s="326">
        <v>1</v>
      </c>
      <c r="K559" s="268">
        <v>45901</v>
      </c>
      <c r="L559" s="268">
        <v>46111</v>
      </c>
      <c r="M559" s="269">
        <f t="shared" si="24"/>
        <v>30</v>
      </c>
      <c r="N559" s="270">
        <v>0</v>
      </c>
      <c r="O559" s="309" t="s">
        <v>2367</v>
      </c>
      <c r="P559" s="304">
        <f t="shared" si="23"/>
        <v>0</v>
      </c>
      <c r="Q559" s="278" t="str" cm="1">
        <f t="array" aca="1" ref="Q559" ca="1">IF(ISNUMBER(P559),IF(P559=100%,"CUMPLIDA",IF(AND(ISNUMBER(L559),ISNUMBER(INDIRECT("FECHA_"&amp;$B559,1))), IF(L559&lt;=INDIRECT("FECHA_"&amp;$B559,1),"INCUMPLIDA","PROCESO"), "VERIFICAR FECHA")),"SIN VALOR AVANCE")</f>
        <v>PROCESO</v>
      </c>
    </row>
    <row r="560" spans="1:17" ht="150" customHeight="1">
      <c r="A560" s="520" t="s">
        <v>12</v>
      </c>
      <c r="B560" s="286" t="s">
        <v>16</v>
      </c>
      <c r="C560" s="546" t="s">
        <v>2368</v>
      </c>
      <c r="D560" s="546" t="s">
        <v>2369</v>
      </c>
      <c r="E560" s="543" t="s">
        <v>2370</v>
      </c>
      <c r="F560" s="543" t="s">
        <v>2371</v>
      </c>
      <c r="G560" s="274" t="s">
        <v>2372</v>
      </c>
      <c r="H560" s="266" t="s">
        <v>2373</v>
      </c>
      <c r="I560" s="266" t="s">
        <v>2325</v>
      </c>
      <c r="J560" s="270">
        <v>7</v>
      </c>
      <c r="K560" s="303">
        <v>45962</v>
      </c>
      <c r="L560" s="303">
        <v>46203</v>
      </c>
      <c r="M560" s="269">
        <f t="shared" si="24"/>
        <v>34.428571428571431</v>
      </c>
      <c r="N560" s="270">
        <v>0</v>
      </c>
      <c r="O560" s="309" t="s">
        <v>2319</v>
      </c>
      <c r="P560" s="304">
        <f t="shared" si="23"/>
        <v>0</v>
      </c>
      <c r="Q560" s="278" t="str" cm="1">
        <f t="array" aca="1" ref="Q560" ca="1">IF(ISNUMBER(P560),IF(P560=100%,"CUMPLIDA",IF(AND(ISNUMBER(L560),ISNUMBER(INDIRECT("FECHA_"&amp;$B560,1))), IF(L560&lt;=INDIRECT("FECHA_"&amp;$B560,1),"INCUMPLIDA","PROCESO"), "VERIFICAR FECHA")),"SIN VALOR AVANCE")</f>
        <v>PROCESO</v>
      </c>
    </row>
    <row r="561" spans="1:17" ht="150">
      <c r="A561" s="520" t="s">
        <v>12</v>
      </c>
      <c r="B561" s="286" t="s">
        <v>16</v>
      </c>
      <c r="C561" s="546"/>
      <c r="D561" s="546"/>
      <c r="E561" s="543"/>
      <c r="F561" s="543"/>
      <c r="G561" s="274" t="s">
        <v>2374</v>
      </c>
      <c r="H561" s="266" t="s">
        <v>2375</v>
      </c>
      <c r="I561" s="266" t="s">
        <v>2376</v>
      </c>
      <c r="J561" s="270">
        <v>1</v>
      </c>
      <c r="K561" s="303">
        <v>45931</v>
      </c>
      <c r="L561" s="303">
        <v>45961</v>
      </c>
      <c r="M561" s="269">
        <f t="shared" si="24"/>
        <v>4.2857142857142856</v>
      </c>
      <c r="N561" s="270">
        <v>0</v>
      </c>
      <c r="O561" s="309" t="s">
        <v>2330</v>
      </c>
      <c r="P561" s="304">
        <f t="shared" si="23"/>
        <v>0</v>
      </c>
      <c r="Q561" s="278" t="str" cm="1">
        <f t="array" aca="1" ref="Q561" ca="1">IF(ISNUMBER(P561),IF(P561=100%,"CUMPLIDA",IF(AND(ISNUMBER(L561),ISNUMBER(INDIRECT("FECHA_"&amp;$B561,1))), IF(L561&lt;=INDIRECT("FECHA_"&amp;$B561,1),"INCUMPLIDA","PROCESO"), "VERIFICAR FECHA")),"SIN VALOR AVANCE")</f>
        <v>PROCESO</v>
      </c>
    </row>
    <row r="562" spans="1:17" ht="90">
      <c r="A562" s="520" t="s">
        <v>12</v>
      </c>
      <c r="B562" s="286" t="s">
        <v>16</v>
      </c>
      <c r="C562" s="546"/>
      <c r="D562" s="546"/>
      <c r="E562" s="543"/>
      <c r="F562" s="543"/>
      <c r="G562" s="274" t="s">
        <v>2377</v>
      </c>
      <c r="H562" s="266" t="s">
        <v>2378</v>
      </c>
      <c r="I562" s="266" t="s">
        <v>2379</v>
      </c>
      <c r="J562" s="270">
        <v>2</v>
      </c>
      <c r="K562" s="303">
        <v>45931</v>
      </c>
      <c r="L562" s="303">
        <v>46203</v>
      </c>
      <c r="M562" s="269">
        <f t="shared" si="24"/>
        <v>38.857142857142854</v>
      </c>
      <c r="N562" s="270">
        <v>0</v>
      </c>
      <c r="O562" s="309" t="s">
        <v>2319</v>
      </c>
      <c r="P562" s="304">
        <f t="shared" si="23"/>
        <v>0</v>
      </c>
      <c r="Q562" s="278" t="str" cm="1">
        <f t="array" aca="1" ref="Q562" ca="1">IF(ISNUMBER(P563),IF(P563=100%,"CUMPLIDA",IF(AND(ISNUMBER(L562),ISNUMBER(INDIRECT("FECHA_"&amp;$B562,1))), IF(L562&lt;=INDIRECT("FECHA_"&amp;$B562,1),"INCUMPLIDA","PROCESO"), "VERIFICAR FECHA")),"SIN VALOR AVANCE")</f>
        <v>PROCESO</v>
      </c>
    </row>
    <row r="563" spans="1:17" ht="240.75" customHeight="1">
      <c r="A563" s="520" t="s">
        <v>12</v>
      </c>
      <c r="B563" s="286" t="s">
        <v>16</v>
      </c>
      <c r="C563" s="531" t="s">
        <v>5359</v>
      </c>
      <c r="D563" s="546" t="s">
        <v>5360</v>
      </c>
      <c r="E563" s="534" t="s">
        <v>5424</v>
      </c>
      <c r="F563" s="534" t="s">
        <v>5361</v>
      </c>
      <c r="G563" s="534" t="s">
        <v>5425</v>
      </c>
      <c r="H563" s="266" t="s">
        <v>5426</v>
      </c>
      <c r="I563" s="266" t="s">
        <v>5362</v>
      </c>
      <c r="J563" s="304">
        <v>1</v>
      </c>
      <c r="K563" s="303">
        <v>46023</v>
      </c>
      <c r="L563" s="303">
        <v>46387</v>
      </c>
      <c r="M563" s="269">
        <f t="shared" si="24"/>
        <v>52</v>
      </c>
      <c r="N563" s="304">
        <v>0</v>
      </c>
      <c r="O563" s="271" t="s">
        <v>5427</v>
      </c>
      <c r="P563" s="304">
        <f>N562/J562</f>
        <v>0</v>
      </c>
      <c r="Q563" s="278" t="str" cm="1">
        <f t="array" aca="1" ref="Q563" ca="1">IF(ISNUMBER(P564),IF(P564=100%,"CUMPLIDA",IF(AND(ISNUMBER(L563),ISNUMBER(INDIRECT("FECHA_"&amp;$B563,1))), IF(L563&lt;=INDIRECT("FECHA_"&amp;$B563,1),"INCUMPLIDA","PROCESO"), "VERIFICAR FECHA")),"SIN VALOR AVANCE")</f>
        <v>PROCESO</v>
      </c>
    </row>
    <row r="564" spans="1:17" ht="60.75">
      <c r="A564" s="520" t="s">
        <v>12</v>
      </c>
      <c r="B564" s="286" t="s">
        <v>16</v>
      </c>
      <c r="C564" s="531"/>
      <c r="D564" s="546"/>
      <c r="E564" s="534"/>
      <c r="F564" s="534"/>
      <c r="G564" s="534"/>
      <c r="H564" s="266" t="s">
        <v>5428</v>
      </c>
      <c r="I564" s="266" t="s">
        <v>5363</v>
      </c>
      <c r="J564" s="270">
        <v>12</v>
      </c>
      <c r="K564" s="303">
        <v>46023</v>
      </c>
      <c r="L564" s="303">
        <v>46387</v>
      </c>
      <c r="M564" s="269">
        <f t="shared" si="24"/>
        <v>52</v>
      </c>
      <c r="N564" s="270">
        <v>0</v>
      </c>
      <c r="O564" s="309" t="s">
        <v>5616</v>
      </c>
      <c r="P564" s="304">
        <f t="shared" ref="P564:P620" si="25">N564/J564</f>
        <v>0</v>
      </c>
      <c r="Q564" s="278" t="str" cm="1">
        <f t="array" aca="1" ref="Q564" ca="1">IF(ISNUMBER(P564),IF(P564=100%,"CUMPLIDA",IF(AND(ISNUMBER(L564),ISNUMBER(INDIRECT("FECHA_"&amp;$B564,1))), IF(L564&lt;=INDIRECT("FECHA_"&amp;$B564,1),"INCUMPLIDA","PROCESO"), "VERIFICAR FECHA")),"SIN VALOR AVANCE")</f>
        <v>PROCESO</v>
      </c>
    </row>
    <row r="565" spans="1:17" ht="60.75" customHeight="1">
      <c r="A565" s="520" t="s">
        <v>12</v>
      </c>
      <c r="B565" s="286" t="s">
        <v>16</v>
      </c>
      <c r="C565" s="531" t="s">
        <v>5359</v>
      </c>
      <c r="D565" s="546" t="s">
        <v>5369</v>
      </c>
      <c r="E565" s="533" t="s">
        <v>5364</v>
      </c>
      <c r="F565" s="534" t="s">
        <v>5365</v>
      </c>
      <c r="G565" s="534" t="s">
        <v>5429</v>
      </c>
      <c r="H565" s="266" t="s">
        <v>5430</v>
      </c>
      <c r="I565" s="266" t="s">
        <v>5366</v>
      </c>
      <c r="J565" s="270">
        <v>1</v>
      </c>
      <c r="K565" s="289">
        <v>46023</v>
      </c>
      <c r="L565" s="289">
        <v>46112</v>
      </c>
      <c r="M565" s="269">
        <f t="shared" si="24"/>
        <v>12.714285714285714</v>
      </c>
      <c r="N565" s="270">
        <v>0</v>
      </c>
      <c r="O565" s="291" t="s">
        <v>5431</v>
      </c>
      <c r="P565" s="304">
        <f t="shared" si="25"/>
        <v>0</v>
      </c>
      <c r="Q565" s="278" t="str" cm="1">
        <f t="array" aca="1" ref="Q565" ca="1">IF(ISNUMBER(P565),IF(P565=100%,"CUMPLIDA",IF(AND(ISNUMBER(L565),ISNUMBER(INDIRECT("FECHA_"&amp;$B565,1))), IF(L565&lt;=INDIRECT("FECHA_"&amp;$B565,1),"INCUMPLIDA","PROCESO"), "VERIFICAR FECHA")),"SIN VALOR AVANCE")</f>
        <v>PROCESO</v>
      </c>
    </row>
    <row r="566" spans="1:17" ht="75.75">
      <c r="A566" s="520" t="s">
        <v>12</v>
      </c>
      <c r="B566" s="286" t="s">
        <v>16</v>
      </c>
      <c r="C566" s="531"/>
      <c r="D566" s="546"/>
      <c r="E566" s="533"/>
      <c r="F566" s="534"/>
      <c r="G566" s="534"/>
      <c r="H566" s="266" t="s">
        <v>5432</v>
      </c>
      <c r="I566" s="266" t="s">
        <v>865</v>
      </c>
      <c r="J566" s="270">
        <v>1</v>
      </c>
      <c r="K566" s="289">
        <v>46113</v>
      </c>
      <c r="L566" s="289">
        <v>46173</v>
      </c>
      <c r="M566" s="269">
        <f t="shared" si="24"/>
        <v>8.5714285714285712</v>
      </c>
      <c r="N566" s="270">
        <v>0</v>
      </c>
      <c r="O566" s="291" t="s">
        <v>5433</v>
      </c>
      <c r="P566" s="304">
        <f t="shared" si="25"/>
        <v>0</v>
      </c>
      <c r="Q566" s="278" t="str" cm="1">
        <f t="array" aca="1" ref="Q566" ca="1">IF(ISNUMBER(P566),IF(P566=100%,"CUMPLIDA",IF(AND(ISNUMBER(L566),ISNUMBER(INDIRECT("FECHA_"&amp;$B566,1))), IF(L566&lt;=INDIRECT("FECHA_"&amp;$B566,1),"INCUMPLIDA","PROCESO"), "VERIFICAR FECHA")),"SIN VALOR AVANCE")</f>
        <v>PROCESO</v>
      </c>
    </row>
    <row r="567" spans="1:17" ht="90.75">
      <c r="A567" s="520" t="s">
        <v>12</v>
      </c>
      <c r="B567" s="286" t="s">
        <v>16</v>
      </c>
      <c r="C567" s="531"/>
      <c r="D567" s="546"/>
      <c r="E567" s="533"/>
      <c r="F567" s="534"/>
      <c r="G567" s="534"/>
      <c r="H567" s="266" t="s">
        <v>5434</v>
      </c>
      <c r="I567" s="266" t="s">
        <v>5367</v>
      </c>
      <c r="J567" s="270">
        <v>4</v>
      </c>
      <c r="K567" s="289">
        <v>46174</v>
      </c>
      <c r="L567" s="289">
        <v>46539</v>
      </c>
      <c r="M567" s="269">
        <f t="shared" si="24"/>
        <v>52.142857142857146</v>
      </c>
      <c r="N567" s="270">
        <v>0</v>
      </c>
      <c r="O567" s="291" t="s">
        <v>5433</v>
      </c>
      <c r="P567" s="304">
        <f t="shared" si="25"/>
        <v>0</v>
      </c>
      <c r="Q567" s="278" t="str" cm="1">
        <f t="array" aca="1" ref="Q567" ca="1">IF(ISNUMBER(P567),IF(P567=100%,"CUMPLIDA",IF(AND(ISNUMBER(L567),ISNUMBER(INDIRECT("FECHA_"&amp;$B567,1))), IF(L567&lt;=INDIRECT("FECHA_"&amp;$B567,1),"INCUMPLIDA","PROCESO"), "VERIFICAR FECHA")),"SIN VALOR AVANCE")</f>
        <v>PROCESO</v>
      </c>
    </row>
    <row r="568" spans="1:17" ht="60.75" customHeight="1">
      <c r="A568" s="520" t="s">
        <v>12</v>
      </c>
      <c r="B568" s="286" t="s">
        <v>16</v>
      </c>
      <c r="C568" s="531"/>
      <c r="D568" s="546"/>
      <c r="E568" s="533"/>
      <c r="F568" s="534"/>
      <c r="G568" s="547" t="s">
        <v>5435</v>
      </c>
      <c r="H568" s="266" t="s">
        <v>5436</v>
      </c>
      <c r="I568" s="266" t="s">
        <v>865</v>
      </c>
      <c r="J568" s="270">
        <v>1</v>
      </c>
      <c r="K568" s="289">
        <v>46023</v>
      </c>
      <c r="L568" s="289">
        <v>46142</v>
      </c>
      <c r="M568" s="269">
        <f t="shared" si="24"/>
        <v>17</v>
      </c>
      <c r="N568" s="270">
        <v>0</v>
      </c>
      <c r="O568" s="291" t="s">
        <v>5431</v>
      </c>
      <c r="P568" s="304">
        <f t="shared" si="25"/>
        <v>0</v>
      </c>
      <c r="Q568" s="278" t="str" cm="1">
        <f t="array" aca="1" ref="Q568" ca="1">IF(ISNUMBER(P568),IF(P568=100%,"CUMPLIDA",IF(AND(ISNUMBER(L568),ISNUMBER(INDIRECT("FECHA_"&amp;$B568,1))), IF(L568&lt;=INDIRECT("FECHA_"&amp;$B568,1),"INCUMPLIDA","PROCESO"), "VERIFICAR FECHA")),"SIN VALOR AVANCE")</f>
        <v>PROCESO</v>
      </c>
    </row>
    <row r="569" spans="1:17" ht="122.25">
      <c r="A569" s="520" t="s">
        <v>12</v>
      </c>
      <c r="B569" s="286" t="s">
        <v>16</v>
      </c>
      <c r="C569" s="531"/>
      <c r="D569" s="546"/>
      <c r="E569" s="533"/>
      <c r="F569" s="534"/>
      <c r="G569" s="547"/>
      <c r="H569" s="266" t="s">
        <v>5437</v>
      </c>
      <c r="I569" s="266" t="s">
        <v>5368</v>
      </c>
      <c r="J569" s="270">
        <v>12</v>
      </c>
      <c r="K569" s="289">
        <v>46143</v>
      </c>
      <c r="L569" s="289">
        <v>46507</v>
      </c>
      <c r="M569" s="269">
        <f t="shared" si="24"/>
        <v>52</v>
      </c>
      <c r="N569" s="270">
        <v>0</v>
      </c>
      <c r="O569" s="291" t="s">
        <v>5438</v>
      </c>
      <c r="P569" s="304">
        <f t="shared" si="25"/>
        <v>0</v>
      </c>
      <c r="Q569" s="278" t="str" cm="1">
        <f t="array" aca="1" ref="Q569" ca="1">IF(ISNUMBER(P569),IF(P569=100%,"CUMPLIDA",IF(AND(ISNUMBER(L569),ISNUMBER(INDIRECT("FECHA_"&amp;$B569,1))), IF(L569&lt;=INDIRECT("FECHA_"&amp;$B569,1),"INCUMPLIDA","PROCESO"), "VERIFICAR FECHA")),"SIN VALOR AVANCE")</f>
        <v>PROCESO</v>
      </c>
    </row>
    <row r="570" spans="1:17" ht="91.5" customHeight="1">
      <c r="A570" s="520" t="s">
        <v>12</v>
      </c>
      <c r="B570" s="286" t="s">
        <v>16</v>
      </c>
      <c r="C570" s="531" t="s">
        <v>5359</v>
      </c>
      <c r="D570" s="531" t="s">
        <v>5370</v>
      </c>
      <c r="E570" s="533" t="s">
        <v>5371</v>
      </c>
      <c r="F570" s="533" t="s">
        <v>5384</v>
      </c>
      <c r="G570" s="624" t="s">
        <v>5439</v>
      </c>
      <c r="H570" s="266" t="s">
        <v>5440</v>
      </c>
      <c r="I570" s="266" t="s">
        <v>5380</v>
      </c>
      <c r="J570" s="270">
        <v>1</v>
      </c>
      <c r="K570" s="289">
        <v>46023</v>
      </c>
      <c r="L570" s="289">
        <v>46203</v>
      </c>
      <c r="M570" s="269">
        <f t="shared" si="24"/>
        <v>25.714285714285715</v>
      </c>
      <c r="N570" s="270">
        <v>0</v>
      </c>
      <c r="O570" s="266" t="s">
        <v>5441</v>
      </c>
      <c r="P570" s="304">
        <f t="shared" si="25"/>
        <v>0</v>
      </c>
      <c r="Q570" s="278" t="str" cm="1">
        <f t="array" aca="1" ref="Q570" ca="1">IF(ISNUMBER(P570),IF(P570=100%,"CUMPLIDA",IF(AND(ISNUMBER(L570),ISNUMBER(INDIRECT("FECHA_"&amp;$B570,1))), IF(L570&lt;=INDIRECT("FECHA_"&amp;$B570,1),"INCUMPLIDA","PROCESO"), "VERIFICAR FECHA")),"SIN VALOR AVANCE")</f>
        <v>PROCESO</v>
      </c>
    </row>
    <row r="571" spans="1:17" ht="105.75">
      <c r="A571" s="520" t="s">
        <v>12</v>
      </c>
      <c r="B571" s="286" t="s">
        <v>16</v>
      </c>
      <c r="C571" s="531"/>
      <c r="D571" s="531"/>
      <c r="E571" s="533"/>
      <c r="F571" s="533"/>
      <c r="G571" s="534"/>
      <c r="H571" s="266" t="s">
        <v>5442</v>
      </c>
      <c r="I571" s="266" t="s">
        <v>5381</v>
      </c>
      <c r="J571" s="270">
        <v>1</v>
      </c>
      <c r="K571" s="289">
        <v>46023</v>
      </c>
      <c r="L571" s="289">
        <v>46203</v>
      </c>
      <c r="M571" s="269">
        <f t="shared" si="24"/>
        <v>25.714285714285715</v>
      </c>
      <c r="N571" s="270">
        <v>0</v>
      </c>
      <c r="O571" s="442" t="s">
        <v>5443</v>
      </c>
      <c r="P571" s="304">
        <f t="shared" si="25"/>
        <v>0</v>
      </c>
      <c r="Q571" s="278" t="str" cm="1">
        <f t="array" aca="1" ref="Q571" ca="1">IF(ISNUMBER(P571),IF(P571=100%,"CUMPLIDA",IF(AND(ISNUMBER(L571),ISNUMBER(INDIRECT("FECHA_"&amp;$B571,1))), IF(L571&lt;=INDIRECT("FECHA_"&amp;$B571,1),"INCUMPLIDA","PROCESO"), "VERIFICAR FECHA")),"SIN VALOR AVANCE")</f>
        <v>PROCESO</v>
      </c>
    </row>
    <row r="572" spans="1:17" ht="90.75">
      <c r="A572" s="520" t="s">
        <v>12</v>
      </c>
      <c r="B572" s="286" t="s">
        <v>16</v>
      </c>
      <c r="C572" s="531"/>
      <c r="D572" s="531"/>
      <c r="E572" s="533"/>
      <c r="F572" s="533"/>
      <c r="G572" s="441" t="s">
        <v>5444</v>
      </c>
      <c r="H572" s="266" t="s">
        <v>5445</v>
      </c>
      <c r="I572" s="266" t="s">
        <v>5377</v>
      </c>
      <c r="J572" s="270">
        <v>1</v>
      </c>
      <c r="K572" s="289">
        <v>46023</v>
      </c>
      <c r="L572" s="289">
        <v>46203</v>
      </c>
      <c r="M572" s="269">
        <f t="shared" si="24"/>
        <v>25.714285714285715</v>
      </c>
      <c r="N572" s="270">
        <v>0</v>
      </c>
      <c r="O572" s="442" t="s">
        <v>5446</v>
      </c>
      <c r="P572" s="304">
        <f t="shared" si="25"/>
        <v>0</v>
      </c>
      <c r="Q572" s="278" t="str" cm="1">
        <f t="array" aca="1" ref="Q572" ca="1">IF(ISNUMBER(P572),IF(P572=100%,"CUMPLIDA",IF(AND(ISNUMBER(L572),ISNUMBER(INDIRECT("FECHA_"&amp;$B572,1))), IF(L572&lt;=INDIRECT("FECHA_"&amp;$B572,1),"INCUMPLIDA","PROCESO"), "VERIFICAR FECHA")),"SIN VALOR AVANCE")</f>
        <v>PROCESO</v>
      </c>
    </row>
    <row r="573" spans="1:17" ht="60.75" customHeight="1">
      <c r="A573" s="520" t="s">
        <v>12</v>
      </c>
      <c r="B573" s="286" t="s">
        <v>16</v>
      </c>
      <c r="C573" s="531"/>
      <c r="D573" s="531"/>
      <c r="E573" s="533"/>
      <c r="F573" s="533"/>
      <c r="G573" s="624" t="s">
        <v>5447</v>
      </c>
      <c r="H573" s="266" t="s">
        <v>5448</v>
      </c>
      <c r="I573" s="266" t="s">
        <v>5382</v>
      </c>
      <c r="J573" s="270">
        <v>1</v>
      </c>
      <c r="K573" s="289">
        <v>46023</v>
      </c>
      <c r="L573" s="289">
        <v>46203</v>
      </c>
      <c r="M573" s="269">
        <f t="shared" si="24"/>
        <v>25.714285714285715</v>
      </c>
      <c r="N573" s="270">
        <v>0</v>
      </c>
      <c r="O573" s="442" t="s">
        <v>5449</v>
      </c>
      <c r="P573" s="304">
        <f t="shared" si="25"/>
        <v>0</v>
      </c>
      <c r="Q573" s="278" t="str" cm="1">
        <f t="array" aca="1" ref="Q573" ca="1">IF(ISNUMBER(P573),IF(P573=100%,"CUMPLIDA",IF(AND(ISNUMBER(L573),ISNUMBER(INDIRECT("FECHA_"&amp;$B573,1))), IF(L573&lt;=INDIRECT("FECHA_"&amp;$B573,1),"INCUMPLIDA","PROCESO"), "VERIFICAR FECHA")),"SIN VALOR AVANCE")</f>
        <v>PROCESO</v>
      </c>
    </row>
    <row r="574" spans="1:17" ht="105.75">
      <c r="A574" s="520" t="s">
        <v>12</v>
      </c>
      <c r="B574" s="286" t="s">
        <v>16</v>
      </c>
      <c r="C574" s="531"/>
      <c r="D574" s="531"/>
      <c r="E574" s="533"/>
      <c r="F574" s="533"/>
      <c r="G574" s="534"/>
      <c r="H574" s="266" t="s">
        <v>5450</v>
      </c>
      <c r="I574" s="266" t="s">
        <v>1238</v>
      </c>
      <c r="J574" s="270">
        <v>4</v>
      </c>
      <c r="K574" s="289">
        <v>46023</v>
      </c>
      <c r="L574" s="289">
        <v>46387</v>
      </c>
      <c r="M574" s="269">
        <f t="shared" si="24"/>
        <v>52</v>
      </c>
      <c r="N574" s="270">
        <v>0</v>
      </c>
      <c r="O574" s="266" t="s">
        <v>5451</v>
      </c>
      <c r="P574" s="304">
        <f t="shared" si="25"/>
        <v>0</v>
      </c>
      <c r="Q574" s="278" t="str" cm="1">
        <f t="array" aca="1" ref="Q574" ca="1">IF(ISNUMBER(P574),IF(P574=100%,"CUMPLIDA",IF(AND(ISNUMBER(L574),ISNUMBER(INDIRECT("FECHA_"&amp;$B574,1))), IF(L574&lt;=INDIRECT("FECHA_"&amp;$B574,1),"INCUMPLIDA","PROCESO"), "VERIFICAR FECHA")),"SIN VALOR AVANCE")</f>
        <v>PROCESO</v>
      </c>
    </row>
    <row r="575" spans="1:17" ht="60.75" customHeight="1">
      <c r="A575" s="520" t="s">
        <v>12</v>
      </c>
      <c r="B575" s="286" t="s">
        <v>16</v>
      </c>
      <c r="C575" s="531"/>
      <c r="D575" s="531"/>
      <c r="E575" s="533"/>
      <c r="F575" s="533"/>
      <c r="G575" s="624" t="s">
        <v>5452</v>
      </c>
      <c r="H575" s="266" t="s">
        <v>5453</v>
      </c>
      <c r="I575" s="266" t="s">
        <v>4783</v>
      </c>
      <c r="J575" s="270">
        <v>1</v>
      </c>
      <c r="K575" s="289">
        <v>46023</v>
      </c>
      <c r="L575" s="289">
        <v>46203</v>
      </c>
      <c r="M575" s="269">
        <f t="shared" si="24"/>
        <v>25.714285714285715</v>
      </c>
      <c r="N575" s="270">
        <v>0</v>
      </c>
      <c r="O575" s="266" t="s">
        <v>5454</v>
      </c>
      <c r="P575" s="304">
        <f t="shared" si="25"/>
        <v>0</v>
      </c>
      <c r="Q575" s="278" t="str" cm="1">
        <f t="array" aca="1" ref="Q575" ca="1">IF(ISNUMBER(P575),IF(P575=100%,"CUMPLIDA",IF(AND(ISNUMBER(L575),ISNUMBER(INDIRECT("FECHA_"&amp;$B575,1))), IF(L575&lt;=INDIRECT("FECHA_"&amp;$B575,1),"INCUMPLIDA","PROCESO"), "VERIFICAR FECHA")),"SIN VALOR AVANCE")</f>
        <v>PROCESO</v>
      </c>
    </row>
    <row r="576" spans="1:17" ht="105.75">
      <c r="A576" s="520" t="s">
        <v>12</v>
      </c>
      <c r="B576" s="286" t="s">
        <v>16</v>
      </c>
      <c r="C576" s="531"/>
      <c r="D576" s="531"/>
      <c r="E576" s="533"/>
      <c r="F576" s="533"/>
      <c r="G576" s="534"/>
      <c r="H576" s="266" t="s">
        <v>5450</v>
      </c>
      <c r="I576" s="266" t="s">
        <v>1238</v>
      </c>
      <c r="J576" s="270">
        <v>4</v>
      </c>
      <c r="K576" s="289">
        <v>46023</v>
      </c>
      <c r="L576" s="289">
        <v>46387</v>
      </c>
      <c r="M576" s="269">
        <f t="shared" si="24"/>
        <v>52</v>
      </c>
      <c r="N576" s="270">
        <v>0</v>
      </c>
      <c r="O576" s="266" t="s">
        <v>5455</v>
      </c>
      <c r="P576" s="304">
        <f t="shared" si="25"/>
        <v>0</v>
      </c>
      <c r="Q576" s="278" t="str" cm="1">
        <f t="array" aca="1" ref="Q576" ca="1">IF(ISNUMBER(P576),IF(P576=100%,"CUMPLIDA",IF(AND(ISNUMBER(L576),ISNUMBER(INDIRECT("FECHA_"&amp;$B576,1))), IF(L576&lt;=INDIRECT("FECHA_"&amp;$B576,1),"INCUMPLIDA","PROCESO"), "VERIFICAR FECHA")),"SIN VALOR AVANCE")</f>
        <v>PROCESO</v>
      </c>
    </row>
    <row r="577" spans="1:17" ht="255.75">
      <c r="A577" s="520" t="s">
        <v>12</v>
      </c>
      <c r="B577" s="286" t="s">
        <v>16</v>
      </c>
      <c r="C577" s="531"/>
      <c r="D577" s="531"/>
      <c r="E577" s="533"/>
      <c r="F577" s="533"/>
      <c r="G577" s="441" t="s">
        <v>5456</v>
      </c>
      <c r="H577" s="266" t="s">
        <v>5457</v>
      </c>
      <c r="I577" s="266" t="s">
        <v>5377</v>
      </c>
      <c r="J577" s="270">
        <v>1</v>
      </c>
      <c r="K577" s="289">
        <v>46023</v>
      </c>
      <c r="L577" s="289">
        <v>46203</v>
      </c>
      <c r="M577" s="269">
        <f t="shared" si="24"/>
        <v>25.714285714285715</v>
      </c>
      <c r="N577" s="270">
        <v>0</v>
      </c>
      <c r="O577" s="266" t="s">
        <v>5458</v>
      </c>
      <c r="P577" s="304">
        <f t="shared" si="25"/>
        <v>0</v>
      </c>
      <c r="Q577" s="278" t="str" cm="1">
        <f t="array" aca="1" ref="Q577" ca="1">IF(ISNUMBER(P577),IF(P577=100%,"CUMPLIDA",IF(AND(ISNUMBER(L577),ISNUMBER(INDIRECT("FECHA_"&amp;$B577,1))), IF(L577&lt;=INDIRECT("FECHA_"&amp;$B577,1),"INCUMPLIDA","PROCESO"), "VERIFICAR FECHA")),"SIN VALOR AVANCE")</f>
        <v>PROCESO</v>
      </c>
    </row>
    <row r="578" spans="1:17" ht="120.75">
      <c r="A578" s="520" t="s">
        <v>12</v>
      </c>
      <c r="B578" s="286" t="s">
        <v>16</v>
      </c>
      <c r="C578" s="531"/>
      <c r="D578" s="531"/>
      <c r="E578" s="533"/>
      <c r="F578" s="533"/>
      <c r="G578" s="441" t="s">
        <v>5459</v>
      </c>
      <c r="H578" s="266" t="s">
        <v>5460</v>
      </c>
      <c r="I578" s="266" t="s">
        <v>5383</v>
      </c>
      <c r="J578" s="270">
        <v>4</v>
      </c>
      <c r="K578" s="289">
        <v>46023</v>
      </c>
      <c r="L578" s="289">
        <v>46387</v>
      </c>
      <c r="M578" s="269">
        <f t="shared" si="24"/>
        <v>52</v>
      </c>
      <c r="N578" s="270">
        <v>0</v>
      </c>
      <c r="O578" s="442" t="s">
        <v>5461</v>
      </c>
      <c r="P578" s="304">
        <f t="shared" si="25"/>
        <v>0</v>
      </c>
      <c r="Q578" s="278" t="str" cm="1">
        <f t="array" aca="1" ref="Q578" ca="1">IF(ISNUMBER(P578),IF(P578=100%,"CUMPLIDA",IF(AND(ISNUMBER(L578),ISNUMBER(INDIRECT("FECHA_"&amp;$B578,1))), IF(L578&lt;=INDIRECT("FECHA_"&amp;$B578,1),"INCUMPLIDA","PROCESO"), "VERIFICAR FECHA")),"SIN VALOR AVANCE")</f>
        <v>PROCESO</v>
      </c>
    </row>
    <row r="579" spans="1:17" ht="107.25">
      <c r="A579" s="520" t="s">
        <v>12</v>
      </c>
      <c r="B579" s="286" t="s">
        <v>16</v>
      </c>
      <c r="C579" s="531"/>
      <c r="D579" s="531"/>
      <c r="E579" s="533"/>
      <c r="F579" s="533"/>
      <c r="G579" s="441" t="s">
        <v>5462</v>
      </c>
      <c r="H579" s="266" t="s">
        <v>5463</v>
      </c>
      <c r="I579" s="443" t="s">
        <v>859</v>
      </c>
      <c r="J579" s="270">
        <v>4</v>
      </c>
      <c r="K579" s="422">
        <v>46023</v>
      </c>
      <c r="L579" s="422">
        <v>46387</v>
      </c>
      <c r="M579" s="269">
        <f t="shared" si="24"/>
        <v>52</v>
      </c>
      <c r="N579" s="270">
        <v>0</v>
      </c>
      <c r="O579" s="443" t="s">
        <v>5464</v>
      </c>
      <c r="P579" s="304">
        <f t="shared" si="25"/>
        <v>0</v>
      </c>
      <c r="Q579" s="278" t="str" cm="1">
        <f t="array" aca="1" ref="Q579" ca="1">IF(ISNUMBER(P579),IF(P579=100%,"CUMPLIDA",IF(AND(ISNUMBER(L579),ISNUMBER(INDIRECT("FECHA_"&amp;$B579,1))), IF(L579&lt;=INDIRECT("FECHA_"&amp;$B579,1),"INCUMPLIDA","PROCESO"), "VERIFICAR FECHA")),"SIN VALOR AVANCE")</f>
        <v>PROCESO</v>
      </c>
    </row>
    <row r="580" spans="1:17" ht="60.75" customHeight="1">
      <c r="A580" s="520" t="s">
        <v>12</v>
      </c>
      <c r="B580" s="286" t="s">
        <v>16</v>
      </c>
      <c r="C580" s="531"/>
      <c r="D580" s="531"/>
      <c r="E580" s="533"/>
      <c r="F580" s="533"/>
      <c r="G580" s="625" t="s">
        <v>5465</v>
      </c>
      <c r="H580" s="266" t="s">
        <v>5466</v>
      </c>
      <c r="I580" s="266" t="s">
        <v>861</v>
      </c>
      <c r="J580" s="270">
        <v>1</v>
      </c>
      <c r="K580" s="276">
        <v>45992</v>
      </c>
      <c r="L580" s="276">
        <v>46112</v>
      </c>
      <c r="M580" s="269">
        <f t="shared" si="24"/>
        <v>17.142857142857142</v>
      </c>
      <c r="N580" s="270">
        <v>0</v>
      </c>
      <c r="O580" s="266" t="s">
        <v>5467</v>
      </c>
      <c r="P580" s="304">
        <f t="shared" si="25"/>
        <v>0</v>
      </c>
      <c r="Q580" s="278" t="str" cm="1">
        <f t="array" aca="1" ref="Q580" ca="1">IF(ISNUMBER(P580),IF(P580=100%,"CUMPLIDA",IF(AND(ISNUMBER(L580),ISNUMBER(INDIRECT("FECHA_"&amp;$B580,1))), IF(L580&lt;=INDIRECT("FECHA_"&amp;$B580,1),"INCUMPLIDA","PROCESO"), "VERIFICAR FECHA")),"SIN VALOR AVANCE")</f>
        <v>PROCESO</v>
      </c>
    </row>
    <row r="581" spans="1:17" ht="75.75">
      <c r="A581" s="520" t="s">
        <v>12</v>
      </c>
      <c r="B581" s="286" t="s">
        <v>16</v>
      </c>
      <c r="C581" s="531"/>
      <c r="D581" s="531"/>
      <c r="E581" s="533"/>
      <c r="F581" s="533"/>
      <c r="G581" s="547"/>
      <c r="H581" s="266" t="s">
        <v>5468</v>
      </c>
      <c r="I581" s="266" t="s">
        <v>863</v>
      </c>
      <c r="J581" s="270">
        <v>1</v>
      </c>
      <c r="K581" s="276">
        <v>46023</v>
      </c>
      <c r="L581" s="276">
        <v>46112</v>
      </c>
      <c r="M581" s="269">
        <f t="shared" si="24"/>
        <v>12.714285714285714</v>
      </c>
      <c r="N581" s="270">
        <v>0</v>
      </c>
      <c r="O581" s="266" t="s">
        <v>5467</v>
      </c>
      <c r="P581" s="304">
        <f t="shared" si="25"/>
        <v>0</v>
      </c>
      <c r="Q581" s="278" t="str" cm="1">
        <f t="array" aca="1" ref="Q581" ca="1">IF(ISNUMBER(P581),IF(P581=100%,"CUMPLIDA",IF(AND(ISNUMBER(L581),ISNUMBER(INDIRECT("FECHA_"&amp;$B581,1))), IF(L581&lt;=INDIRECT("FECHA_"&amp;$B581,1),"INCUMPLIDA","PROCESO"), "VERIFICAR FECHA")),"SIN VALOR AVANCE")</f>
        <v>PROCESO</v>
      </c>
    </row>
    <row r="582" spans="1:17" ht="135.75" customHeight="1">
      <c r="A582" s="520" t="s">
        <v>12</v>
      </c>
      <c r="B582" s="286" t="s">
        <v>16</v>
      </c>
      <c r="C582" s="531" t="s">
        <v>5359</v>
      </c>
      <c r="D582" s="531" t="s">
        <v>5372</v>
      </c>
      <c r="E582" s="533" t="s">
        <v>5373</v>
      </c>
      <c r="F582" s="533" t="s">
        <v>5374</v>
      </c>
      <c r="G582" s="421" t="s">
        <v>5469</v>
      </c>
      <c r="H582" s="266" t="s">
        <v>5470</v>
      </c>
      <c r="I582" s="266" t="s">
        <v>859</v>
      </c>
      <c r="J582" s="270">
        <v>4</v>
      </c>
      <c r="K582" s="289">
        <v>46023</v>
      </c>
      <c r="L582" s="289">
        <v>46387</v>
      </c>
      <c r="M582" s="269">
        <f t="shared" si="24"/>
        <v>52</v>
      </c>
      <c r="N582" s="270">
        <v>0</v>
      </c>
      <c r="O582" s="266" t="s">
        <v>5471</v>
      </c>
      <c r="P582" s="304">
        <f t="shared" si="25"/>
        <v>0</v>
      </c>
      <c r="Q582" s="278" t="str" cm="1">
        <f t="array" aca="1" ref="Q582" ca="1">IF(ISNUMBER(P582),IF(P582=100%,"CUMPLIDA",IF(AND(ISNUMBER(L582),ISNUMBER(INDIRECT("FECHA_"&amp;$B582,1))), IF(L582&lt;=INDIRECT("FECHA_"&amp;$B582,1),"INCUMPLIDA","PROCESO"), "VERIFICAR FECHA")),"SIN VALOR AVANCE")</f>
        <v>PROCESO</v>
      </c>
    </row>
    <row r="583" spans="1:17" ht="60.75" customHeight="1">
      <c r="A583" s="520" t="s">
        <v>12</v>
      </c>
      <c r="B583" s="286" t="s">
        <v>16</v>
      </c>
      <c r="C583" s="531"/>
      <c r="D583" s="531"/>
      <c r="E583" s="533"/>
      <c r="F583" s="533"/>
      <c r="G583" s="547" t="s">
        <v>5472</v>
      </c>
      <c r="H583" s="266" t="s">
        <v>5466</v>
      </c>
      <c r="I583" s="266" t="s">
        <v>861</v>
      </c>
      <c r="J583" s="270">
        <v>1</v>
      </c>
      <c r="K583" s="276">
        <v>45992</v>
      </c>
      <c r="L583" s="276">
        <v>46112</v>
      </c>
      <c r="M583" s="269">
        <f t="shared" si="24"/>
        <v>17.142857142857142</v>
      </c>
      <c r="N583" s="270">
        <v>0</v>
      </c>
      <c r="O583" s="266" t="s">
        <v>5467</v>
      </c>
      <c r="P583" s="304">
        <f t="shared" si="25"/>
        <v>0</v>
      </c>
      <c r="Q583" s="278" t="str" cm="1">
        <f t="array" aca="1" ref="Q583" ca="1">IF(ISNUMBER(P583),IF(P583=100%,"CUMPLIDA",IF(AND(ISNUMBER(L583),ISNUMBER(INDIRECT("FECHA_"&amp;$B583,1))), IF(L583&lt;=INDIRECT("FECHA_"&amp;$B583,1),"INCUMPLIDA","PROCESO"), "VERIFICAR FECHA")),"SIN VALOR AVANCE")</f>
        <v>PROCESO</v>
      </c>
    </row>
    <row r="584" spans="1:17" ht="75.75">
      <c r="A584" s="520" t="s">
        <v>12</v>
      </c>
      <c r="B584" s="286" t="s">
        <v>16</v>
      </c>
      <c r="C584" s="531"/>
      <c r="D584" s="531"/>
      <c r="E584" s="533"/>
      <c r="F584" s="533"/>
      <c r="G584" s="547"/>
      <c r="H584" s="266" t="s">
        <v>5473</v>
      </c>
      <c r="I584" s="266" t="s">
        <v>863</v>
      </c>
      <c r="J584" s="270">
        <v>1</v>
      </c>
      <c r="K584" s="276">
        <v>46023</v>
      </c>
      <c r="L584" s="276">
        <v>46112</v>
      </c>
      <c r="M584" s="269">
        <f t="shared" si="24"/>
        <v>12.714285714285714</v>
      </c>
      <c r="N584" s="270">
        <v>0</v>
      </c>
      <c r="O584" s="266" t="s">
        <v>5467</v>
      </c>
      <c r="P584" s="304">
        <f t="shared" si="25"/>
        <v>0</v>
      </c>
      <c r="Q584" s="278" t="str" cm="1">
        <f t="array" aca="1" ref="Q584" ca="1">IF(ISNUMBER(P584),IF(P584=100%,"CUMPLIDA",IF(AND(ISNUMBER(L584),ISNUMBER(INDIRECT("FECHA_"&amp;$B584,1))), IF(L584&lt;=INDIRECT("FECHA_"&amp;$B584,1),"INCUMPLIDA","PROCESO"), "VERIFICAR FECHA")),"SIN VALOR AVANCE")</f>
        <v>PROCESO</v>
      </c>
    </row>
    <row r="585" spans="1:17" ht="60.75" customHeight="1">
      <c r="A585" s="520" t="s">
        <v>12</v>
      </c>
      <c r="B585" s="286" t="s">
        <v>16</v>
      </c>
      <c r="C585" s="531"/>
      <c r="D585" s="531"/>
      <c r="E585" s="533"/>
      <c r="F585" s="533"/>
      <c r="G585" s="534" t="s">
        <v>5474</v>
      </c>
      <c r="H585" s="266" t="s">
        <v>5475</v>
      </c>
      <c r="I585" s="266" t="s">
        <v>5375</v>
      </c>
      <c r="J585" s="270">
        <v>1</v>
      </c>
      <c r="K585" s="276">
        <v>45992</v>
      </c>
      <c r="L585" s="276">
        <v>46203</v>
      </c>
      <c r="M585" s="269">
        <f t="shared" si="24"/>
        <v>30.142857142857142</v>
      </c>
      <c r="N585" s="270">
        <v>0</v>
      </c>
      <c r="O585" s="266" t="s">
        <v>5476</v>
      </c>
      <c r="P585" s="304">
        <f t="shared" si="25"/>
        <v>0</v>
      </c>
      <c r="Q585" s="278" t="str" cm="1">
        <f t="array" aca="1" ref="Q585" ca="1">IF(ISNUMBER(P585),IF(P585=100%,"CUMPLIDA",IF(AND(ISNUMBER(L585),ISNUMBER(INDIRECT("FECHA_"&amp;$B585,1))), IF(L585&lt;=INDIRECT("FECHA_"&amp;$B585,1),"INCUMPLIDA","PROCESO"), "VERIFICAR FECHA")),"SIN VALOR AVANCE")</f>
        <v>PROCESO</v>
      </c>
    </row>
    <row r="586" spans="1:17" ht="60.75">
      <c r="A586" s="520" t="s">
        <v>12</v>
      </c>
      <c r="B586" s="286" t="s">
        <v>16</v>
      </c>
      <c r="C586" s="531"/>
      <c r="D586" s="531"/>
      <c r="E586" s="533"/>
      <c r="F586" s="533"/>
      <c r="G586" s="534"/>
      <c r="H586" s="266" t="s">
        <v>5477</v>
      </c>
      <c r="I586" s="266" t="s">
        <v>5376</v>
      </c>
      <c r="J586" s="270">
        <v>1</v>
      </c>
      <c r="K586" s="276">
        <v>46204</v>
      </c>
      <c r="L586" s="276">
        <v>46295</v>
      </c>
      <c r="M586" s="269">
        <f t="shared" si="24"/>
        <v>13</v>
      </c>
      <c r="N586" s="270">
        <v>0</v>
      </c>
      <c r="O586" s="266" t="s">
        <v>5476</v>
      </c>
      <c r="P586" s="304">
        <f t="shared" si="25"/>
        <v>0</v>
      </c>
      <c r="Q586" s="278" t="str" cm="1">
        <f t="array" aca="1" ref="Q586" ca="1">IF(ISNUMBER(P586),IF(P586=100%,"CUMPLIDA",IF(AND(ISNUMBER(L586),ISNUMBER(INDIRECT("FECHA_"&amp;$B586,1))), IF(L586&lt;=INDIRECT("FECHA_"&amp;$B586,1),"INCUMPLIDA","PROCESO"), "VERIFICAR FECHA")),"SIN VALOR AVANCE")</f>
        <v>PROCESO</v>
      </c>
    </row>
    <row r="587" spans="1:17" ht="60.75">
      <c r="A587" s="520" t="s">
        <v>12</v>
      </c>
      <c r="B587" s="286" t="s">
        <v>16</v>
      </c>
      <c r="C587" s="531"/>
      <c r="D587" s="531"/>
      <c r="E587" s="533"/>
      <c r="F587" s="533"/>
      <c r="G587" s="534"/>
      <c r="H587" s="266" t="s">
        <v>5478</v>
      </c>
      <c r="I587" s="275" t="s">
        <v>5377</v>
      </c>
      <c r="J587" s="270">
        <v>1</v>
      </c>
      <c r="K587" s="276">
        <v>46023</v>
      </c>
      <c r="L587" s="276">
        <v>46203</v>
      </c>
      <c r="M587" s="269">
        <f t="shared" si="24"/>
        <v>25.714285714285715</v>
      </c>
      <c r="N587" s="270">
        <v>0</v>
      </c>
      <c r="O587" s="266" t="s">
        <v>5476</v>
      </c>
      <c r="P587" s="304">
        <f t="shared" si="25"/>
        <v>0</v>
      </c>
      <c r="Q587" s="278" t="str" cm="1">
        <f t="array" aca="1" ref="Q587" ca="1">IF(ISNUMBER(P587),IF(P587=100%,"CUMPLIDA",IF(AND(ISNUMBER(L587),ISNUMBER(INDIRECT("FECHA_"&amp;$B587,1))), IF(L587&lt;=INDIRECT("FECHA_"&amp;$B587,1),"INCUMPLIDA","PROCESO"), "VERIFICAR FECHA")),"SIN VALOR AVANCE")</f>
        <v>PROCESO</v>
      </c>
    </row>
    <row r="588" spans="1:17" ht="121.5">
      <c r="A588" s="520" t="s">
        <v>12</v>
      </c>
      <c r="B588" s="286" t="s">
        <v>16</v>
      </c>
      <c r="C588" s="531"/>
      <c r="D588" s="531"/>
      <c r="E588" s="533"/>
      <c r="F588" s="533"/>
      <c r="G588" s="274" t="s">
        <v>5479</v>
      </c>
      <c r="H588" s="266" t="s">
        <v>5480</v>
      </c>
      <c r="I588" s="275" t="s">
        <v>5378</v>
      </c>
      <c r="J588" s="270">
        <v>1</v>
      </c>
      <c r="K588" s="414">
        <v>45992</v>
      </c>
      <c r="L588" s="414">
        <v>46081</v>
      </c>
      <c r="M588" s="269">
        <f t="shared" si="24"/>
        <v>12.714285714285714</v>
      </c>
      <c r="N588" s="270">
        <v>0</v>
      </c>
      <c r="O588" s="266" t="s">
        <v>5481</v>
      </c>
      <c r="P588" s="304">
        <f t="shared" si="25"/>
        <v>0</v>
      </c>
      <c r="Q588" s="278" t="str" cm="1">
        <f t="array" aca="1" ref="Q588" ca="1">IF(ISNUMBER(P588),IF(P588=100%,"CUMPLIDA",IF(AND(ISNUMBER(L588),ISNUMBER(INDIRECT("FECHA_"&amp;$B588,1))), IF(L588&lt;=INDIRECT("FECHA_"&amp;$B588,1),"INCUMPLIDA","PROCESO"), "VERIFICAR FECHA")),"SIN VALOR AVANCE")</f>
        <v>PROCESO</v>
      </c>
    </row>
    <row r="589" spans="1:17" ht="135.75">
      <c r="A589" s="520" t="s">
        <v>12</v>
      </c>
      <c r="B589" s="286" t="s">
        <v>16</v>
      </c>
      <c r="C589" s="531"/>
      <c r="D589" s="531"/>
      <c r="E589" s="533"/>
      <c r="F589" s="533"/>
      <c r="G589" s="274" t="s">
        <v>5482</v>
      </c>
      <c r="H589" s="266" t="s">
        <v>5483</v>
      </c>
      <c r="I589" s="275" t="s">
        <v>5379</v>
      </c>
      <c r="J589" s="270">
        <v>1</v>
      </c>
      <c r="K589" s="276">
        <v>46023</v>
      </c>
      <c r="L589" s="276">
        <v>46203</v>
      </c>
      <c r="M589" s="269">
        <f t="shared" si="24"/>
        <v>25.714285714285715</v>
      </c>
      <c r="N589" s="270">
        <v>0</v>
      </c>
      <c r="O589" s="266" t="s">
        <v>5484</v>
      </c>
      <c r="P589" s="304">
        <f t="shared" si="25"/>
        <v>0</v>
      </c>
      <c r="Q589" s="278" t="str" cm="1">
        <f t="array" aca="1" ref="Q589" ca="1">IF(ISNUMBER(P589),IF(P589=100%,"CUMPLIDA",IF(AND(ISNUMBER(L589),ISNUMBER(INDIRECT("FECHA_"&amp;$B589,1))), IF(L589&lt;=INDIRECT("FECHA_"&amp;$B589,1),"INCUMPLIDA","PROCESO"), "VERIFICAR FECHA")),"SIN VALOR AVANCE")</f>
        <v>PROCESO</v>
      </c>
    </row>
    <row r="590" spans="1:17" ht="136.5" customHeight="1">
      <c r="A590" s="520" t="s">
        <v>12</v>
      </c>
      <c r="B590" s="286" t="s">
        <v>16</v>
      </c>
      <c r="C590" s="531" t="s">
        <v>5359</v>
      </c>
      <c r="D590" s="531" t="s">
        <v>5385</v>
      </c>
      <c r="E590" s="533" t="s">
        <v>5386</v>
      </c>
      <c r="F590" s="533" t="s">
        <v>5387</v>
      </c>
      <c r="G590" s="274" t="s">
        <v>5485</v>
      </c>
      <c r="H590" s="266" t="s">
        <v>5486</v>
      </c>
      <c r="I590" s="275" t="s">
        <v>5388</v>
      </c>
      <c r="J590" s="270">
        <v>1</v>
      </c>
      <c r="K590" s="414">
        <v>45992</v>
      </c>
      <c r="L590" s="414">
        <v>46203</v>
      </c>
      <c r="M590" s="269">
        <f t="shared" si="24"/>
        <v>30.142857142857142</v>
      </c>
      <c r="N590" s="270">
        <v>0</v>
      </c>
      <c r="O590" s="444" t="s">
        <v>5487</v>
      </c>
      <c r="P590" s="304">
        <f t="shared" si="25"/>
        <v>0</v>
      </c>
      <c r="Q590" s="278" t="str" cm="1">
        <f t="array" aca="1" ref="Q590" ca="1">IF(ISNUMBER(P590),IF(P590=100%,"CUMPLIDA",IF(AND(ISNUMBER(L590),ISNUMBER(INDIRECT("FECHA_"&amp;$B590,1))), IF(L590&lt;=INDIRECT("FECHA_"&amp;$B590,1),"INCUMPLIDA","PROCESO"), "VERIFICAR FECHA")),"SIN VALOR AVANCE")</f>
        <v>PROCESO</v>
      </c>
    </row>
    <row r="591" spans="1:17" ht="91.5" customHeight="1">
      <c r="A591" s="520" t="s">
        <v>12</v>
      </c>
      <c r="B591" s="286" t="s">
        <v>16</v>
      </c>
      <c r="C591" s="531"/>
      <c r="D591" s="531"/>
      <c r="E591" s="533"/>
      <c r="F591" s="533"/>
      <c r="G591" s="623" t="s">
        <v>5488</v>
      </c>
      <c r="H591" s="266" t="s">
        <v>5489</v>
      </c>
      <c r="I591" s="275" t="s">
        <v>5377</v>
      </c>
      <c r="J591" s="270">
        <v>1</v>
      </c>
      <c r="K591" s="414">
        <v>45992</v>
      </c>
      <c r="L591" s="414">
        <v>46203</v>
      </c>
      <c r="M591" s="269">
        <f t="shared" si="24"/>
        <v>30.142857142857142</v>
      </c>
      <c r="N591" s="270">
        <v>0</v>
      </c>
      <c r="O591" s="708" t="s">
        <v>5490</v>
      </c>
      <c r="P591" s="304">
        <f t="shared" si="25"/>
        <v>0</v>
      </c>
      <c r="Q591" s="278" t="str" cm="1">
        <f t="array" aca="1" ref="Q591" ca="1">IF(ISNUMBER(P591),IF(P591=100%,"CUMPLIDA",IF(AND(ISNUMBER(L591),ISNUMBER(INDIRECT("FECHA_"&amp;$B591,1))), IF(L591&lt;=INDIRECT("FECHA_"&amp;$B591,1),"INCUMPLIDA","PROCESO"), "VERIFICAR FECHA")),"SIN VALOR AVANCE")</f>
        <v>PROCESO</v>
      </c>
    </row>
    <row r="592" spans="1:17" ht="92.25">
      <c r="A592" s="520" t="s">
        <v>12</v>
      </c>
      <c r="B592" s="286" t="s">
        <v>16</v>
      </c>
      <c r="C592" s="531"/>
      <c r="D592" s="531"/>
      <c r="E592" s="533"/>
      <c r="F592" s="533"/>
      <c r="G592" s="623"/>
      <c r="H592" s="266" t="s">
        <v>5491</v>
      </c>
      <c r="I592" s="275" t="s">
        <v>5377</v>
      </c>
      <c r="J592" s="270">
        <v>1</v>
      </c>
      <c r="K592" s="414">
        <v>45992</v>
      </c>
      <c r="L592" s="414">
        <v>46203</v>
      </c>
      <c r="M592" s="269">
        <f t="shared" si="24"/>
        <v>30.142857142857142</v>
      </c>
      <c r="N592" s="270">
        <v>0</v>
      </c>
      <c r="O592" s="708" t="s">
        <v>5492</v>
      </c>
      <c r="P592" s="304">
        <f t="shared" si="25"/>
        <v>0</v>
      </c>
      <c r="Q592" s="278" t="str" cm="1">
        <f t="array" aca="1" ref="Q592" ca="1">IF(ISNUMBER(P592),IF(P592=100%,"CUMPLIDA",IF(AND(ISNUMBER(L592),ISNUMBER(INDIRECT("FECHA_"&amp;$B592,1))), IF(L592&lt;=INDIRECT("FECHA_"&amp;$B592,1),"INCUMPLIDA","PROCESO"), "VERIFICAR FECHA")),"SIN VALOR AVANCE")</f>
        <v>PROCESO</v>
      </c>
    </row>
    <row r="593" spans="1:17" ht="108.75" customHeight="1">
      <c r="A593" s="520" t="s">
        <v>12</v>
      </c>
      <c r="B593" s="286" t="s">
        <v>16</v>
      </c>
      <c r="C593" s="531" t="s">
        <v>5359</v>
      </c>
      <c r="D593" s="531" t="s">
        <v>5389</v>
      </c>
      <c r="E593" s="533" t="s">
        <v>5396</v>
      </c>
      <c r="F593" s="534" t="s">
        <v>5390</v>
      </c>
      <c r="G593" s="274" t="s">
        <v>124</v>
      </c>
      <c r="H593" s="266" t="s">
        <v>5391</v>
      </c>
      <c r="I593" s="275" t="s">
        <v>894</v>
      </c>
      <c r="J593" s="270">
        <v>1</v>
      </c>
      <c r="K593" s="414">
        <v>45992</v>
      </c>
      <c r="L593" s="414">
        <v>46172</v>
      </c>
      <c r="M593" s="269">
        <f t="shared" si="24"/>
        <v>25.714285714285715</v>
      </c>
      <c r="N593" s="270">
        <v>0</v>
      </c>
      <c r="O593" s="444" t="s">
        <v>5493</v>
      </c>
      <c r="P593" s="304">
        <f t="shared" si="25"/>
        <v>0</v>
      </c>
      <c r="Q593" s="278" t="str" cm="1">
        <f t="array" aca="1" ref="Q593" ca="1">IF(ISNUMBER(P593),IF(P593=100%,"CUMPLIDA",IF(AND(ISNUMBER(L593),ISNUMBER(INDIRECT("FECHA_"&amp;$B593,1))), IF(L593&lt;=INDIRECT("FECHA_"&amp;$B593,1),"INCUMPLIDA","PROCESO"), "VERIFICAR FECHA")),"SIN VALOR AVANCE")</f>
        <v>PROCESO</v>
      </c>
    </row>
    <row r="594" spans="1:17" ht="108.75">
      <c r="A594" s="520" t="s">
        <v>12</v>
      </c>
      <c r="B594" s="286" t="s">
        <v>16</v>
      </c>
      <c r="C594" s="531"/>
      <c r="D594" s="531"/>
      <c r="E594" s="533"/>
      <c r="F594" s="534"/>
      <c r="G594" s="274" t="s">
        <v>128</v>
      </c>
      <c r="H594" s="266" t="s">
        <v>5392</v>
      </c>
      <c r="I594" s="275" t="s">
        <v>968</v>
      </c>
      <c r="J594" s="270">
        <v>1</v>
      </c>
      <c r="K594" s="414">
        <v>46174</v>
      </c>
      <c r="L594" s="414">
        <v>46325</v>
      </c>
      <c r="M594" s="269">
        <f t="shared" si="24"/>
        <v>21.571428571428573</v>
      </c>
      <c r="N594" s="270">
        <v>0</v>
      </c>
      <c r="O594" s="444" t="s">
        <v>5493</v>
      </c>
      <c r="P594" s="304">
        <f t="shared" si="25"/>
        <v>0</v>
      </c>
      <c r="Q594" s="278" t="str" cm="1">
        <f t="array" aca="1" ref="Q594" ca="1">IF(ISNUMBER(P594),IF(P594=100%,"CUMPLIDA",IF(AND(ISNUMBER(L594),ISNUMBER(INDIRECT("FECHA_"&amp;$B594,1))), IF(L594&lt;=INDIRECT("FECHA_"&amp;$B594,1),"INCUMPLIDA","PROCESO"), "VERIFICAR FECHA")),"SIN VALOR AVANCE")</f>
        <v>PROCESO</v>
      </c>
    </row>
    <row r="595" spans="1:17" ht="108.75">
      <c r="A595" s="520" t="s">
        <v>12</v>
      </c>
      <c r="B595" s="286" t="s">
        <v>16</v>
      </c>
      <c r="C595" s="531"/>
      <c r="D595" s="531"/>
      <c r="E595" s="533"/>
      <c r="F595" s="534"/>
      <c r="G595" s="534" t="s">
        <v>5393</v>
      </c>
      <c r="H595" s="266" t="s">
        <v>5394</v>
      </c>
      <c r="I595" s="275" t="s">
        <v>2300</v>
      </c>
      <c r="J595" s="270">
        <v>5</v>
      </c>
      <c r="K595" s="414">
        <v>46327</v>
      </c>
      <c r="L595" s="414">
        <v>46783</v>
      </c>
      <c r="M595" s="269">
        <f t="shared" si="24"/>
        <v>65.142857142857139</v>
      </c>
      <c r="N595" s="270">
        <v>0</v>
      </c>
      <c r="O595" s="444" t="s">
        <v>5493</v>
      </c>
      <c r="P595" s="304">
        <f t="shared" si="25"/>
        <v>0</v>
      </c>
      <c r="Q595" s="278" t="str" cm="1">
        <f t="array" aca="1" ref="Q595" ca="1">IF(ISNUMBER(P595),IF(P595=100%,"CUMPLIDA",IF(AND(ISNUMBER(L595),ISNUMBER(INDIRECT("FECHA_"&amp;$B595,1))), IF(L595&lt;=INDIRECT("FECHA_"&amp;$B595,1),"INCUMPLIDA","PROCESO"), "VERIFICAR FECHA")),"SIN VALOR AVANCE")</f>
        <v>PROCESO</v>
      </c>
    </row>
    <row r="596" spans="1:17" ht="180">
      <c r="A596" s="520" t="s">
        <v>12</v>
      </c>
      <c r="B596" s="286" t="s">
        <v>16</v>
      </c>
      <c r="C596" s="531"/>
      <c r="D596" s="531"/>
      <c r="E596" s="533"/>
      <c r="F596" s="534"/>
      <c r="G596" s="534"/>
      <c r="H596" s="266" t="s">
        <v>5395</v>
      </c>
      <c r="I596" s="266" t="s">
        <v>4644</v>
      </c>
      <c r="J596" s="270">
        <v>3</v>
      </c>
      <c r="K596" s="414">
        <v>46357</v>
      </c>
      <c r="L596" s="414">
        <v>46691</v>
      </c>
      <c r="M596" s="269">
        <f t="shared" si="24"/>
        <v>47.714285714285715</v>
      </c>
      <c r="N596" s="270">
        <v>0</v>
      </c>
      <c r="O596" s="444" t="s">
        <v>5493</v>
      </c>
      <c r="P596" s="304">
        <f t="shared" si="25"/>
        <v>0</v>
      </c>
      <c r="Q596" s="278" t="str" cm="1">
        <f t="array" aca="1" ref="Q596" ca="1">IF(ISNUMBER(P596),IF(P596=100%,"CUMPLIDA",IF(AND(ISNUMBER(L596),ISNUMBER(INDIRECT("FECHA_"&amp;$B596,1))), IF(L596&lt;=INDIRECT("FECHA_"&amp;$B596,1),"INCUMPLIDA","PROCESO"), "VERIFICAR FECHA")),"SIN VALOR AVANCE")</f>
        <v>PROCESO</v>
      </c>
    </row>
    <row r="597" spans="1:17" ht="91.5" customHeight="1">
      <c r="A597" s="520" t="s">
        <v>12</v>
      </c>
      <c r="B597" s="286" t="s">
        <v>16</v>
      </c>
      <c r="C597" s="535" t="s">
        <v>5359</v>
      </c>
      <c r="D597" s="535" t="s">
        <v>5397</v>
      </c>
      <c r="E597" s="538" t="s">
        <v>5398</v>
      </c>
      <c r="F597" s="538" t="s">
        <v>5399</v>
      </c>
      <c r="G597" s="534" t="s">
        <v>5400</v>
      </c>
      <c r="H597" s="266" t="s">
        <v>5401</v>
      </c>
      <c r="I597" s="266" t="s">
        <v>5402</v>
      </c>
      <c r="J597" s="270">
        <v>1</v>
      </c>
      <c r="K597" s="414">
        <v>46082</v>
      </c>
      <c r="L597" s="414">
        <v>46418</v>
      </c>
      <c r="M597" s="269">
        <f t="shared" si="24"/>
        <v>48</v>
      </c>
      <c r="N597" s="270">
        <v>0</v>
      </c>
      <c r="O597" s="444" t="s">
        <v>5494</v>
      </c>
      <c r="P597" s="304">
        <f t="shared" si="25"/>
        <v>0</v>
      </c>
      <c r="Q597" s="278" t="str" cm="1">
        <f t="array" aca="1" ref="Q597" ca="1">IF(ISNUMBER(P597),IF(P597=100%,"CUMPLIDA",IF(AND(ISNUMBER(L597),ISNUMBER(INDIRECT("FECHA_"&amp;$B597,1))), IF(L597&lt;=INDIRECT("FECHA_"&amp;$B597,1),"INCUMPLIDA","PROCESO"), "VERIFICAR FECHA")),"SIN VALOR AVANCE")</f>
        <v>PROCESO</v>
      </c>
    </row>
    <row r="598" spans="1:17" ht="91.5">
      <c r="A598" s="520" t="s">
        <v>12</v>
      </c>
      <c r="B598" s="286" t="s">
        <v>16</v>
      </c>
      <c r="C598" s="536"/>
      <c r="D598" s="536"/>
      <c r="E598" s="539"/>
      <c r="F598" s="539"/>
      <c r="G598" s="534"/>
      <c r="H598" s="266" t="s">
        <v>5403</v>
      </c>
      <c r="I598" s="266" t="s">
        <v>5404</v>
      </c>
      <c r="J598" s="270">
        <v>1</v>
      </c>
      <c r="K598" s="414">
        <v>46419</v>
      </c>
      <c r="L598" s="414">
        <v>46446</v>
      </c>
      <c r="M598" s="269">
        <f t="shared" si="24"/>
        <v>3.8571428571428572</v>
      </c>
      <c r="N598" s="270">
        <v>0</v>
      </c>
      <c r="O598" s="444" t="s">
        <v>5495</v>
      </c>
      <c r="P598" s="304">
        <f t="shared" si="25"/>
        <v>0</v>
      </c>
      <c r="Q598" s="278" t="str" cm="1">
        <f t="array" aca="1" ref="Q598" ca="1">IF(ISNUMBER(P598),IF(P598=100%,"CUMPLIDA",IF(AND(ISNUMBER(L598),ISNUMBER(INDIRECT("FECHA_"&amp;$B598,1))), IF(L598&lt;=INDIRECT("FECHA_"&amp;$B598,1),"INCUMPLIDA","PROCESO"), "VERIFICAR FECHA")),"SIN VALOR AVANCE")</f>
        <v>PROCESO</v>
      </c>
    </row>
    <row r="599" spans="1:17" ht="90.75">
      <c r="A599" s="520" t="s">
        <v>12</v>
      </c>
      <c r="B599" s="286" t="s">
        <v>16</v>
      </c>
      <c r="C599" s="536"/>
      <c r="D599" s="536"/>
      <c r="E599" s="539"/>
      <c r="F599" s="539"/>
      <c r="G599" s="534" t="s">
        <v>5405</v>
      </c>
      <c r="H599" s="266" t="s">
        <v>5406</v>
      </c>
      <c r="I599" s="266" t="s">
        <v>5407</v>
      </c>
      <c r="J599" s="270">
        <v>1</v>
      </c>
      <c r="K599" s="414">
        <v>46082</v>
      </c>
      <c r="L599" s="414">
        <v>46418</v>
      </c>
      <c r="M599" s="269">
        <f t="shared" si="24"/>
        <v>48</v>
      </c>
      <c r="N599" s="270">
        <v>0</v>
      </c>
      <c r="O599" s="444" t="s">
        <v>5496</v>
      </c>
      <c r="P599" s="304">
        <f t="shared" si="25"/>
        <v>0</v>
      </c>
      <c r="Q599" s="278" t="str" cm="1">
        <f t="array" aca="1" ref="Q599" ca="1">IF(ISNUMBER(P599),IF(P599=100%,"CUMPLIDA",IF(AND(ISNUMBER(L599),ISNUMBER(INDIRECT("FECHA_"&amp;$B599,1))), IF(L599&lt;=INDIRECT("FECHA_"&amp;$B599,1),"INCUMPLIDA","PROCESO"), "VERIFICAR FECHA")),"SIN VALOR AVANCE")</f>
        <v>PROCESO</v>
      </c>
    </row>
    <row r="600" spans="1:17" ht="90.75">
      <c r="A600" s="520" t="s">
        <v>12</v>
      </c>
      <c r="B600" s="286" t="s">
        <v>16</v>
      </c>
      <c r="C600" s="536"/>
      <c r="D600" s="536"/>
      <c r="E600" s="539"/>
      <c r="F600" s="539"/>
      <c r="G600" s="534"/>
      <c r="H600" s="266" t="s">
        <v>5408</v>
      </c>
      <c r="I600" s="266" t="s">
        <v>5404</v>
      </c>
      <c r="J600" s="270">
        <v>1</v>
      </c>
      <c r="K600" s="414">
        <v>46419</v>
      </c>
      <c r="L600" s="414">
        <v>46446</v>
      </c>
      <c r="M600" s="269">
        <f t="shared" si="24"/>
        <v>3.8571428571428572</v>
      </c>
      <c r="N600" s="270">
        <v>0</v>
      </c>
      <c r="O600" s="444" t="s">
        <v>5497</v>
      </c>
      <c r="P600" s="304">
        <f t="shared" si="25"/>
        <v>0</v>
      </c>
      <c r="Q600" s="278" t="str" cm="1">
        <f t="array" aca="1" ref="Q600" ca="1">IF(ISNUMBER(P600),IF(P600=100%,"CUMPLIDA",IF(AND(ISNUMBER(L600),ISNUMBER(INDIRECT("FECHA_"&amp;$B600,1))), IF(L600&lt;=INDIRECT("FECHA_"&amp;$B600,1),"INCUMPLIDA","PROCESO"), "VERIFICAR FECHA")),"SIN VALOR AVANCE")</f>
        <v>PROCESO</v>
      </c>
    </row>
    <row r="601" spans="1:17" ht="91.5">
      <c r="A601" s="520" t="s">
        <v>12</v>
      </c>
      <c r="B601" s="286" t="s">
        <v>16</v>
      </c>
      <c r="C601" s="536"/>
      <c r="D601" s="536"/>
      <c r="E601" s="539"/>
      <c r="F601" s="539"/>
      <c r="G601" s="709" t="s">
        <v>5409</v>
      </c>
      <c r="H601" s="266" t="s">
        <v>5410</v>
      </c>
      <c r="I601" s="266" t="s">
        <v>5411</v>
      </c>
      <c r="J601" s="270">
        <v>1</v>
      </c>
      <c r="K601" s="414">
        <v>46082</v>
      </c>
      <c r="L601" s="414">
        <v>46418</v>
      </c>
      <c r="M601" s="269">
        <f t="shared" si="24"/>
        <v>48</v>
      </c>
      <c r="N601" s="270">
        <v>0</v>
      </c>
      <c r="O601" s="444" t="s">
        <v>5498</v>
      </c>
      <c r="P601" s="304">
        <f t="shared" si="25"/>
        <v>0</v>
      </c>
      <c r="Q601" s="278" t="str" cm="1">
        <f t="array" aca="1" ref="Q601" ca="1">IF(ISNUMBER(P601),IF(P601=100%,"CUMPLIDA",IF(AND(ISNUMBER(L601),ISNUMBER(INDIRECT("FECHA_"&amp;$B601,1))), IF(L601&lt;=INDIRECT("FECHA_"&amp;$B601,1),"INCUMPLIDA","PROCESO"), "VERIFICAR FECHA")),"SIN VALOR AVANCE")</f>
        <v>PROCESO</v>
      </c>
    </row>
    <row r="602" spans="1:17" ht="91.5">
      <c r="A602" s="520" t="s">
        <v>12</v>
      </c>
      <c r="B602" s="286" t="s">
        <v>16</v>
      </c>
      <c r="C602" s="536"/>
      <c r="D602" s="536"/>
      <c r="E602" s="539"/>
      <c r="F602" s="539"/>
      <c r="G602" s="709" t="s">
        <v>5412</v>
      </c>
      <c r="H602" s="266" t="s">
        <v>5413</v>
      </c>
      <c r="I602" s="266" t="s">
        <v>5414</v>
      </c>
      <c r="J602" s="270">
        <v>2</v>
      </c>
      <c r="K602" s="414">
        <v>46082</v>
      </c>
      <c r="L602" s="414">
        <v>46418</v>
      </c>
      <c r="M602" s="269">
        <f t="shared" si="24"/>
        <v>48</v>
      </c>
      <c r="N602" s="270">
        <v>0</v>
      </c>
      <c r="O602" s="444" t="s">
        <v>5498</v>
      </c>
      <c r="P602" s="304">
        <f t="shared" si="25"/>
        <v>0</v>
      </c>
      <c r="Q602" s="278" t="str" cm="1">
        <f t="array" aca="1" ref="Q602" ca="1">IF(ISNUMBER(P602),IF(P602=100%,"CUMPLIDA",IF(AND(ISNUMBER(L602),ISNUMBER(INDIRECT("FECHA_"&amp;$B602,1))), IF(L602&lt;=INDIRECT("FECHA_"&amp;$B602,1),"INCUMPLIDA","PROCESO"), "VERIFICAR FECHA")),"SIN VALOR AVANCE")</f>
        <v>PROCESO</v>
      </c>
    </row>
    <row r="603" spans="1:17" ht="91.5">
      <c r="A603" s="520" t="s">
        <v>12</v>
      </c>
      <c r="B603" s="286" t="s">
        <v>16</v>
      </c>
      <c r="C603" s="536"/>
      <c r="D603" s="536"/>
      <c r="E603" s="539"/>
      <c r="F603" s="539"/>
      <c r="G603" s="274" t="s">
        <v>124</v>
      </c>
      <c r="H603" s="266" t="s">
        <v>5391</v>
      </c>
      <c r="I603" s="266" t="s">
        <v>894</v>
      </c>
      <c r="J603" s="270">
        <v>1</v>
      </c>
      <c r="K603" s="414">
        <v>45992</v>
      </c>
      <c r="L603" s="414">
        <v>46172</v>
      </c>
      <c r="M603" s="269">
        <f t="shared" si="24"/>
        <v>25.714285714285715</v>
      </c>
      <c r="N603" s="270">
        <v>0</v>
      </c>
      <c r="O603" s="444" t="s">
        <v>5499</v>
      </c>
      <c r="P603" s="304">
        <f t="shared" si="25"/>
        <v>0</v>
      </c>
      <c r="Q603" s="278" t="str" cm="1">
        <f t="array" aca="1" ref="Q603" ca="1">IF(ISNUMBER(P603),IF(P603=100%,"CUMPLIDA",IF(AND(ISNUMBER(L603),ISNUMBER(INDIRECT("FECHA_"&amp;$B603,1))), IF(L603&lt;=INDIRECT("FECHA_"&amp;$B603,1),"INCUMPLIDA","PROCESO"), "VERIFICAR FECHA")),"SIN VALOR AVANCE")</f>
        <v>PROCESO</v>
      </c>
    </row>
    <row r="604" spans="1:17" ht="105.75">
      <c r="A604" s="520" t="s">
        <v>12</v>
      </c>
      <c r="B604" s="286" t="s">
        <v>16</v>
      </c>
      <c r="C604" s="536"/>
      <c r="D604" s="536"/>
      <c r="E604" s="539"/>
      <c r="F604" s="539"/>
      <c r="G604" s="274" t="s">
        <v>128</v>
      </c>
      <c r="H604" s="266" t="s">
        <v>5415</v>
      </c>
      <c r="I604" s="266" t="s">
        <v>968</v>
      </c>
      <c r="J604" s="270">
        <v>1</v>
      </c>
      <c r="K604" s="414">
        <v>46174</v>
      </c>
      <c r="L604" s="414">
        <v>46325</v>
      </c>
      <c r="M604" s="269">
        <f>(L604-K604)/7</f>
        <v>21.571428571428573</v>
      </c>
      <c r="N604" s="270">
        <v>0</v>
      </c>
      <c r="O604" s="271" t="s">
        <v>5500</v>
      </c>
      <c r="P604" s="304">
        <f t="shared" si="25"/>
        <v>0</v>
      </c>
      <c r="Q604" s="278" t="str" cm="1">
        <f t="array" aca="1" ref="Q604" ca="1">IF(ISNUMBER(P604),IF(P604=100%,"CUMPLIDA",IF(AND(ISNUMBER(L604),ISNUMBER(INDIRECT("FECHA_"&amp;$B604,1))), IF(L604&lt;=INDIRECT("FECHA_"&amp;$B604,1),"INCUMPLIDA","PROCESO"), "VERIFICAR FECHA")),"SIN VALOR AVANCE")</f>
        <v>PROCESO</v>
      </c>
    </row>
    <row r="605" spans="1:17" ht="105.75">
      <c r="A605" s="520" t="s">
        <v>12</v>
      </c>
      <c r="B605" s="286" t="s">
        <v>16</v>
      </c>
      <c r="C605" s="536"/>
      <c r="D605" s="536"/>
      <c r="E605" s="539"/>
      <c r="F605" s="539"/>
      <c r="G605" s="534" t="s">
        <v>2301</v>
      </c>
      <c r="H605" s="266" t="s">
        <v>5416</v>
      </c>
      <c r="I605" s="266" t="s">
        <v>2300</v>
      </c>
      <c r="J605" s="270">
        <v>4</v>
      </c>
      <c r="K605" s="414">
        <v>46327</v>
      </c>
      <c r="L605" s="414">
        <v>46783</v>
      </c>
      <c r="M605" s="269">
        <f>(L605-K605)/7</f>
        <v>65.142857142857139</v>
      </c>
      <c r="N605" s="270">
        <v>0</v>
      </c>
      <c r="O605" s="266" t="s">
        <v>5500</v>
      </c>
      <c r="P605" s="304">
        <f t="shared" si="25"/>
        <v>0</v>
      </c>
      <c r="Q605" s="278" t="str" cm="1">
        <f t="array" aca="1" ref="Q605" ca="1">IF(ISNUMBER(P605),IF(P605=100%,"CUMPLIDA",IF(AND(ISNUMBER(L605),ISNUMBER(INDIRECT("FECHA_"&amp;$B605,1))), IF(L605&lt;=INDIRECT("FECHA_"&amp;$B605,1),"INCUMPLIDA","PROCESO"), "VERIFICAR FECHA")),"SIN VALOR AVANCE")</f>
        <v>PROCESO</v>
      </c>
    </row>
    <row r="606" spans="1:17" ht="180">
      <c r="A606" s="520" t="s">
        <v>12</v>
      </c>
      <c r="B606" s="286" t="s">
        <v>16</v>
      </c>
      <c r="C606" s="536"/>
      <c r="D606" s="536"/>
      <c r="E606" s="539"/>
      <c r="F606" s="539"/>
      <c r="G606" s="534"/>
      <c r="H606" s="266" t="s">
        <v>5395</v>
      </c>
      <c r="I606" s="266" t="s">
        <v>4644</v>
      </c>
      <c r="J606" s="270">
        <v>3</v>
      </c>
      <c r="K606" s="414">
        <v>46357</v>
      </c>
      <c r="L606" s="414">
        <v>46691</v>
      </c>
      <c r="M606" s="269">
        <f>(L606-K606)/7</f>
        <v>47.714285714285715</v>
      </c>
      <c r="N606" s="270">
        <v>0</v>
      </c>
      <c r="O606" s="266" t="s">
        <v>5500</v>
      </c>
      <c r="P606" s="304">
        <f t="shared" si="25"/>
        <v>0</v>
      </c>
      <c r="Q606" s="278" t="str" cm="1">
        <f t="array" aca="1" ref="Q606" ca="1">IF(ISNUMBER(P606),IF(P606=100%,"CUMPLIDA",IF(AND(ISNUMBER(L606),ISNUMBER(INDIRECT("FECHA_"&amp;$B606,1))), IF(L606&lt;=INDIRECT("FECHA_"&amp;$B606,1),"INCUMPLIDA","PROCESO"), "VERIFICAR FECHA")),"SIN VALOR AVANCE")</f>
        <v>PROCESO</v>
      </c>
    </row>
    <row r="607" spans="1:17" ht="77.25">
      <c r="A607" s="520" t="s">
        <v>12</v>
      </c>
      <c r="B607" s="286" t="s">
        <v>16</v>
      </c>
      <c r="C607" s="536"/>
      <c r="D607" s="536"/>
      <c r="E607" s="539"/>
      <c r="F607" s="539"/>
      <c r="G607" s="274" t="s">
        <v>5417</v>
      </c>
      <c r="H607" s="266" t="s">
        <v>5418</v>
      </c>
      <c r="I607" s="266" t="s">
        <v>2097</v>
      </c>
      <c r="J607" s="270">
        <v>1</v>
      </c>
      <c r="K607" s="414">
        <v>46082</v>
      </c>
      <c r="L607" s="414">
        <v>46418</v>
      </c>
      <c r="M607" s="269">
        <f t="shared" ref="M607:M620" si="26">(L607-K607)/7</f>
        <v>48</v>
      </c>
      <c r="N607" s="270">
        <v>0</v>
      </c>
      <c r="O607" s="271" t="s">
        <v>5518</v>
      </c>
      <c r="P607" s="304">
        <f t="shared" si="25"/>
        <v>0</v>
      </c>
      <c r="Q607" s="278" t="str" cm="1">
        <f t="array" aca="1" ref="Q607" ca="1">IF(ISNUMBER(P607),IF(P607=100%,"CUMPLIDA",IF(AND(ISNUMBER(L607),ISNUMBER(INDIRECT("FECHA_"&amp;$B607,1))), IF(L607&lt;=INDIRECT("FECHA_"&amp;$B607,1),"INCUMPLIDA","PROCESO"), "VERIFICAR FECHA")),"SIN VALOR AVANCE")</f>
        <v>PROCESO</v>
      </c>
    </row>
    <row r="608" spans="1:17" ht="105.75">
      <c r="A608" s="520" t="s">
        <v>12</v>
      </c>
      <c r="B608" s="286" t="s">
        <v>16</v>
      </c>
      <c r="C608" s="536"/>
      <c r="D608" s="536"/>
      <c r="E608" s="539"/>
      <c r="F608" s="539"/>
      <c r="G608" s="274" t="s">
        <v>124</v>
      </c>
      <c r="H608" s="266" t="s">
        <v>5391</v>
      </c>
      <c r="I608" s="266" t="s">
        <v>894</v>
      </c>
      <c r="J608" s="270">
        <v>1</v>
      </c>
      <c r="K608" s="414">
        <v>45992</v>
      </c>
      <c r="L608" s="414">
        <v>46172</v>
      </c>
      <c r="M608" s="269">
        <f t="shared" si="26"/>
        <v>25.714285714285715</v>
      </c>
      <c r="N608" s="270">
        <v>0</v>
      </c>
      <c r="O608" s="444" t="s">
        <v>5517</v>
      </c>
      <c r="P608" s="304">
        <f t="shared" si="25"/>
        <v>0</v>
      </c>
      <c r="Q608" s="278" t="str" cm="1">
        <f t="array" aca="1" ref="Q608" ca="1">IF(ISNUMBER(P608),IF(P608=100%,"CUMPLIDA",IF(AND(ISNUMBER(L608),ISNUMBER(INDIRECT("FECHA_"&amp;$B608,1))), IF(L608&lt;=INDIRECT("FECHA_"&amp;$B608,1),"INCUMPLIDA","PROCESO"), "VERIFICAR FECHA")),"SIN VALOR AVANCE")</f>
        <v>PROCESO</v>
      </c>
    </row>
    <row r="609" spans="1:17" ht="105.75">
      <c r="A609" s="520" t="s">
        <v>12</v>
      </c>
      <c r="B609" s="286" t="s">
        <v>16</v>
      </c>
      <c r="C609" s="536"/>
      <c r="D609" s="536"/>
      <c r="E609" s="539"/>
      <c r="F609" s="539"/>
      <c r="G609" s="274" t="s">
        <v>128</v>
      </c>
      <c r="H609" s="266" t="s">
        <v>5392</v>
      </c>
      <c r="I609" s="266" t="s">
        <v>968</v>
      </c>
      <c r="J609" s="270">
        <v>1</v>
      </c>
      <c r="K609" s="414">
        <v>46174</v>
      </c>
      <c r="L609" s="414">
        <v>46325</v>
      </c>
      <c r="M609" s="269">
        <f t="shared" si="26"/>
        <v>21.571428571428573</v>
      </c>
      <c r="N609" s="270">
        <v>0</v>
      </c>
      <c r="O609" s="444" t="s">
        <v>5517</v>
      </c>
      <c r="P609" s="304">
        <f t="shared" si="25"/>
        <v>0</v>
      </c>
      <c r="Q609" s="278" t="str" cm="1">
        <f t="array" aca="1" ref="Q609" ca="1">IF(ISNUMBER(P609),IF(P609=100%,"CUMPLIDA",IF(AND(ISNUMBER(L609),ISNUMBER(INDIRECT("FECHA_"&amp;$B609,1))), IF(L609&lt;=INDIRECT("FECHA_"&amp;$B609,1),"INCUMPLIDA","PROCESO"), "VERIFICAR FECHA")),"SIN VALOR AVANCE")</f>
        <v>PROCESO</v>
      </c>
    </row>
    <row r="610" spans="1:17" ht="105.75">
      <c r="A610" s="520" t="s">
        <v>12</v>
      </c>
      <c r="B610" s="286" t="s">
        <v>16</v>
      </c>
      <c r="C610" s="536"/>
      <c r="D610" s="536"/>
      <c r="E610" s="539"/>
      <c r="F610" s="539"/>
      <c r="G610" s="646" t="s">
        <v>5393</v>
      </c>
      <c r="H610" s="266" t="s">
        <v>5394</v>
      </c>
      <c r="I610" s="266" t="s">
        <v>2300</v>
      </c>
      <c r="J610" s="270">
        <v>4</v>
      </c>
      <c r="K610" s="414">
        <v>46327</v>
      </c>
      <c r="L610" s="414">
        <v>46783</v>
      </c>
      <c r="M610" s="269">
        <f t="shared" si="26"/>
        <v>65.142857142857139</v>
      </c>
      <c r="N610" s="270">
        <v>0</v>
      </c>
      <c r="O610" s="444" t="s">
        <v>5517</v>
      </c>
      <c r="P610" s="304">
        <f t="shared" si="25"/>
        <v>0</v>
      </c>
      <c r="Q610" s="278" t="str" cm="1">
        <f t="array" aca="1" ref="Q610" ca="1">IF(ISNUMBER(P610),IF(P610=100%,"CUMPLIDA",IF(AND(ISNUMBER(L610),ISNUMBER(INDIRECT("FECHA_"&amp;$B610,1))), IF(L610&lt;=INDIRECT("FECHA_"&amp;$B610,1),"INCUMPLIDA","PROCESO"), "VERIFICAR FECHA")),"SIN VALOR AVANCE")</f>
        <v>PROCESO</v>
      </c>
    </row>
    <row r="611" spans="1:17" ht="180">
      <c r="A611" s="520" t="s">
        <v>12</v>
      </c>
      <c r="B611" s="286" t="s">
        <v>16</v>
      </c>
      <c r="C611" s="537"/>
      <c r="D611" s="537"/>
      <c r="E611" s="540"/>
      <c r="F611" s="540"/>
      <c r="G611" s="647"/>
      <c r="H611" s="266" t="s">
        <v>5395</v>
      </c>
      <c r="I611" s="266" t="s">
        <v>4644</v>
      </c>
      <c r="J611" s="270">
        <v>3</v>
      </c>
      <c r="K611" s="414">
        <v>46357</v>
      </c>
      <c r="L611" s="414">
        <v>46691</v>
      </c>
      <c r="M611" s="269">
        <f t="shared" si="26"/>
        <v>47.714285714285715</v>
      </c>
      <c r="N611" s="270">
        <v>0</v>
      </c>
      <c r="O611" s="444" t="s">
        <v>5517</v>
      </c>
      <c r="P611" s="304">
        <f t="shared" si="25"/>
        <v>0</v>
      </c>
      <c r="Q611" s="278" t="str" cm="1">
        <f t="array" aca="1" ref="Q611" ca="1">IF(ISNUMBER(P611),IF(P611=100%,"CUMPLIDA",IF(AND(ISNUMBER(L611),ISNUMBER(INDIRECT("FECHA_"&amp;$B611,1))), IF(L611&lt;=INDIRECT("FECHA_"&amp;$B611,1),"INCUMPLIDA","PROCESO"), "VERIFICAR FECHA")),"SIN VALOR AVANCE")</f>
        <v>PROCESO</v>
      </c>
    </row>
    <row r="612" spans="1:17" ht="75.75" customHeight="1">
      <c r="A612" s="520" t="s">
        <v>12</v>
      </c>
      <c r="B612" s="286" t="s">
        <v>16</v>
      </c>
      <c r="C612" s="531" t="s">
        <v>5359</v>
      </c>
      <c r="D612" s="531" t="s">
        <v>5419</v>
      </c>
      <c r="E612" s="533" t="s">
        <v>5420</v>
      </c>
      <c r="F612" s="533" t="s">
        <v>5421</v>
      </c>
      <c r="G612" s="534" t="s">
        <v>5501</v>
      </c>
      <c r="H612" s="266" t="s">
        <v>5502</v>
      </c>
      <c r="I612" s="266" t="s">
        <v>5377</v>
      </c>
      <c r="J612" s="270">
        <v>1</v>
      </c>
      <c r="K612" s="414">
        <v>45992</v>
      </c>
      <c r="L612" s="414">
        <v>46112</v>
      </c>
      <c r="M612" s="269">
        <f t="shared" si="26"/>
        <v>17.142857142857142</v>
      </c>
      <c r="N612" s="270">
        <v>0</v>
      </c>
      <c r="O612" s="271" t="s">
        <v>5503</v>
      </c>
      <c r="P612" s="304">
        <f t="shared" si="25"/>
        <v>0</v>
      </c>
      <c r="Q612" s="278" t="str" cm="1">
        <f t="array" aca="1" ref="Q612" ca="1">IF(ISNUMBER(P612),IF(P612=100%,"CUMPLIDA",IF(AND(ISNUMBER(L612),ISNUMBER(INDIRECT("FECHA_"&amp;$B612,1))), IF(L612&lt;=INDIRECT("FECHA_"&amp;$B612,1),"INCUMPLIDA","PROCESO"), "VERIFICAR FECHA")),"SIN VALOR AVANCE")</f>
        <v>PROCESO</v>
      </c>
    </row>
    <row r="613" spans="1:17" ht="60.75">
      <c r="A613" s="520" t="s">
        <v>12</v>
      </c>
      <c r="B613" s="286" t="s">
        <v>16</v>
      </c>
      <c r="C613" s="531"/>
      <c r="D613" s="531"/>
      <c r="E613" s="533"/>
      <c r="F613" s="533"/>
      <c r="G613" s="534"/>
      <c r="H613" s="266" t="s">
        <v>5504</v>
      </c>
      <c r="I613" s="266" t="s">
        <v>5422</v>
      </c>
      <c r="J613" s="270">
        <v>1</v>
      </c>
      <c r="K613" s="414">
        <v>45992</v>
      </c>
      <c r="L613" s="414">
        <v>46112</v>
      </c>
      <c r="M613" s="269">
        <f t="shared" si="26"/>
        <v>17.142857142857142</v>
      </c>
      <c r="N613" s="270">
        <v>0</v>
      </c>
      <c r="O613" s="271" t="s">
        <v>5505</v>
      </c>
      <c r="P613" s="304">
        <f t="shared" si="25"/>
        <v>0</v>
      </c>
      <c r="Q613" s="278" t="str" cm="1">
        <f t="array" aca="1" ref="Q613" ca="1">IF(ISNUMBER(P613),IF(P613=100%,"CUMPLIDA",IF(AND(ISNUMBER(L613),ISNUMBER(INDIRECT("FECHA_"&amp;$B613,1))), IF(L613&lt;=INDIRECT("FECHA_"&amp;$B613,1),"INCUMPLIDA","PROCESO"), "VERIFICAR FECHA")),"SIN VALOR AVANCE")</f>
        <v>PROCESO</v>
      </c>
    </row>
    <row r="614" spans="1:17" ht="75.75">
      <c r="A614" s="520" t="s">
        <v>12</v>
      </c>
      <c r="B614" s="286" t="s">
        <v>16</v>
      </c>
      <c r="C614" s="531"/>
      <c r="D614" s="531"/>
      <c r="E614" s="533"/>
      <c r="F614" s="533"/>
      <c r="G614" s="534"/>
      <c r="H614" s="266" t="s">
        <v>5506</v>
      </c>
      <c r="I614" s="266" t="s">
        <v>865</v>
      </c>
      <c r="J614" s="270">
        <v>1</v>
      </c>
      <c r="K614" s="414">
        <v>46113</v>
      </c>
      <c r="L614" s="414">
        <v>46203</v>
      </c>
      <c r="M614" s="269">
        <f t="shared" si="26"/>
        <v>12.857142857142858</v>
      </c>
      <c r="N614" s="270">
        <v>0</v>
      </c>
      <c r="O614" s="271" t="s">
        <v>5503</v>
      </c>
      <c r="P614" s="304">
        <f t="shared" si="25"/>
        <v>0</v>
      </c>
      <c r="Q614" s="278" t="str" cm="1">
        <f t="array" aca="1" ref="Q614" ca="1">IF(ISNUMBER(P614),IF(P614=100%,"CUMPLIDA",IF(AND(ISNUMBER(L614),ISNUMBER(INDIRECT("FECHA_"&amp;$B614,1))), IF(L614&lt;=INDIRECT("FECHA_"&amp;$B614,1),"INCUMPLIDA","PROCESO"), "VERIFICAR FECHA")),"SIN VALOR AVANCE")</f>
        <v>PROCESO</v>
      </c>
    </row>
    <row r="615" spans="1:17" ht="61.5">
      <c r="A615" s="520" t="s">
        <v>12</v>
      </c>
      <c r="B615" s="286" t="s">
        <v>16</v>
      </c>
      <c r="C615" s="531"/>
      <c r="D615" s="531"/>
      <c r="E615" s="533"/>
      <c r="F615" s="533"/>
      <c r="G615" s="534"/>
      <c r="H615" s="266" t="s">
        <v>5507</v>
      </c>
      <c r="I615" s="266" t="s">
        <v>509</v>
      </c>
      <c r="J615" s="270">
        <v>12</v>
      </c>
      <c r="K615" s="414">
        <v>46023</v>
      </c>
      <c r="L615" s="414">
        <v>46387</v>
      </c>
      <c r="M615" s="269">
        <f t="shared" si="26"/>
        <v>52</v>
      </c>
      <c r="N615" s="270">
        <v>0</v>
      </c>
      <c r="O615" s="271" t="s">
        <v>5503</v>
      </c>
      <c r="P615" s="304">
        <f t="shared" si="25"/>
        <v>0</v>
      </c>
      <c r="Q615" s="278" t="str" cm="1">
        <f t="array" aca="1" ref="Q615" ca="1">IF(ISNUMBER(P615),IF(P615=100%,"CUMPLIDA",IF(AND(ISNUMBER(L615),ISNUMBER(INDIRECT("FECHA_"&amp;$B615,1))), IF(L615&lt;=INDIRECT("FECHA_"&amp;$B615,1),"INCUMPLIDA","PROCESO"), "VERIFICAR FECHA")),"SIN VALOR AVANCE")</f>
        <v>PROCESO</v>
      </c>
    </row>
    <row r="616" spans="1:17" ht="120.75" customHeight="1">
      <c r="A616" s="520" t="s">
        <v>12</v>
      </c>
      <c r="B616" s="286" t="s">
        <v>16</v>
      </c>
      <c r="C616" s="531"/>
      <c r="D616" s="531"/>
      <c r="E616" s="533"/>
      <c r="F616" s="533"/>
      <c r="G616" s="624" t="s">
        <v>5508</v>
      </c>
      <c r="H616" s="266" t="s">
        <v>5509</v>
      </c>
      <c r="I616" s="266" t="s">
        <v>5377</v>
      </c>
      <c r="J616" s="270">
        <v>1</v>
      </c>
      <c r="K616" s="414">
        <v>45992</v>
      </c>
      <c r="L616" s="414">
        <v>46203</v>
      </c>
      <c r="M616" s="269">
        <f t="shared" si="26"/>
        <v>30.142857142857142</v>
      </c>
      <c r="N616" s="270">
        <v>0</v>
      </c>
      <c r="O616" s="271" t="s">
        <v>5510</v>
      </c>
      <c r="P616" s="304">
        <f t="shared" si="25"/>
        <v>0</v>
      </c>
      <c r="Q616" s="278" t="str" cm="1">
        <f t="array" aca="1" ref="Q616" ca="1">IF(ISNUMBER(P616),IF(P616=100%,"CUMPLIDA",IF(AND(ISNUMBER(L616),ISNUMBER(INDIRECT("FECHA_"&amp;$B616,1))), IF(L616&lt;=INDIRECT("FECHA_"&amp;$B616,1),"INCUMPLIDA","PROCESO"), "VERIFICAR FECHA")),"SIN VALOR AVANCE")</f>
        <v>PROCESO</v>
      </c>
    </row>
    <row r="617" spans="1:17" ht="61.5">
      <c r="A617" s="520" t="s">
        <v>12</v>
      </c>
      <c r="B617" s="286" t="s">
        <v>16</v>
      </c>
      <c r="C617" s="531"/>
      <c r="D617" s="531"/>
      <c r="E617" s="533"/>
      <c r="F617" s="533"/>
      <c r="G617" s="624"/>
      <c r="H617" s="266" t="s">
        <v>5511</v>
      </c>
      <c r="I617" s="266" t="s">
        <v>509</v>
      </c>
      <c r="J617" s="270">
        <v>12</v>
      </c>
      <c r="K617" s="414">
        <v>46023</v>
      </c>
      <c r="L617" s="414">
        <v>46387</v>
      </c>
      <c r="M617" s="269">
        <f t="shared" si="26"/>
        <v>52</v>
      </c>
      <c r="N617" s="270">
        <v>0</v>
      </c>
      <c r="O617" s="271" t="s">
        <v>5510</v>
      </c>
      <c r="P617" s="304">
        <f t="shared" si="25"/>
        <v>0</v>
      </c>
      <c r="Q617" s="278" t="str" cm="1">
        <f t="array" aca="1" ref="Q617" ca="1">IF(ISNUMBER(P617),IF(P617=100%,"CUMPLIDA",IF(AND(ISNUMBER(L617),ISNUMBER(INDIRECT("FECHA_"&amp;$B617,1))), IF(L617&lt;=INDIRECT("FECHA_"&amp;$B617,1),"INCUMPLIDA","PROCESO"), "VERIFICAR FECHA")),"SIN VALOR AVANCE")</f>
        <v>PROCESO</v>
      </c>
    </row>
    <row r="618" spans="1:17" ht="91.5" customHeight="1">
      <c r="A618" s="520" t="s">
        <v>12</v>
      </c>
      <c r="B618" s="286" t="s">
        <v>16</v>
      </c>
      <c r="C618" s="531"/>
      <c r="D618" s="531"/>
      <c r="E618" s="533"/>
      <c r="F618" s="533"/>
      <c r="G618" s="547" t="s">
        <v>5512</v>
      </c>
      <c r="H618" s="266" t="s">
        <v>5513</v>
      </c>
      <c r="I618" s="266" t="s">
        <v>5380</v>
      </c>
      <c r="J618" s="270">
        <v>1</v>
      </c>
      <c r="K618" s="414">
        <v>46023</v>
      </c>
      <c r="L618" s="414">
        <v>46112</v>
      </c>
      <c r="M618" s="269">
        <f t="shared" si="26"/>
        <v>12.714285714285714</v>
      </c>
      <c r="N618" s="270">
        <v>0</v>
      </c>
      <c r="O618" s="266" t="s">
        <v>5514</v>
      </c>
      <c r="P618" s="304">
        <f t="shared" si="25"/>
        <v>0</v>
      </c>
      <c r="Q618" s="278" t="str" cm="1">
        <f t="array" aca="1" ref="Q618" ca="1">IF(ISNUMBER(P618),IF(P618=100%,"CUMPLIDA",IF(AND(ISNUMBER(L618),ISNUMBER(INDIRECT("FECHA_"&amp;$B618,1))), IF(L618&lt;=INDIRECT("FECHA_"&amp;$B618,1),"INCUMPLIDA","PROCESO"), "VERIFICAR FECHA")),"SIN VALOR AVANCE")</f>
        <v>PROCESO</v>
      </c>
    </row>
    <row r="619" spans="1:17" ht="91.5">
      <c r="A619" s="520" t="s">
        <v>12</v>
      </c>
      <c r="B619" s="286" t="s">
        <v>16</v>
      </c>
      <c r="C619" s="531"/>
      <c r="D619" s="531"/>
      <c r="E619" s="533"/>
      <c r="F619" s="533"/>
      <c r="G619" s="547"/>
      <c r="H619" s="266" t="s">
        <v>5515</v>
      </c>
      <c r="I619" s="266" t="s">
        <v>5423</v>
      </c>
      <c r="J619" s="270">
        <v>1</v>
      </c>
      <c r="K619" s="414">
        <v>46023</v>
      </c>
      <c r="L619" s="414">
        <v>46112</v>
      </c>
      <c r="M619" s="269">
        <f t="shared" si="26"/>
        <v>12.714285714285714</v>
      </c>
      <c r="N619" s="270">
        <v>0</v>
      </c>
      <c r="O619" s="266" t="s">
        <v>5514</v>
      </c>
      <c r="P619" s="304">
        <f t="shared" si="25"/>
        <v>0</v>
      </c>
      <c r="Q619" s="278" t="str" cm="1">
        <f t="array" aca="1" ref="Q619" ca="1">IF(ISNUMBER(P619),IF(P619=100%,"CUMPLIDA",IF(AND(ISNUMBER(L619),ISNUMBER(INDIRECT("FECHA_"&amp;$B619,1))), IF(L619&lt;=INDIRECT("FECHA_"&amp;$B619,1),"INCUMPLIDA","PROCESO"), "VERIFICAR FECHA")),"SIN VALOR AVANCE")</f>
        <v>PROCESO</v>
      </c>
    </row>
    <row r="620" spans="1:17" ht="60.75">
      <c r="A620" s="520" t="s">
        <v>12</v>
      </c>
      <c r="B620" s="286" t="s">
        <v>16</v>
      </c>
      <c r="C620" s="531"/>
      <c r="D620" s="531"/>
      <c r="E620" s="533"/>
      <c r="F620" s="533"/>
      <c r="G620" s="547"/>
      <c r="H620" s="266" t="s">
        <v>5516</v>
      </c>
      <c r="I620" s="266" t="s">
        <v>4783</v>
      </c>
      <c r="J620" s="270">
        <v>1</v>
      </c>
      <c r="K620" s="414">
        <v>45992</v>
      </c>
      <c r="L620" s="414">
        <v>46022</v>
      </c>
      <c r="M620" s="269">
        <f t="shared" si="26"/>
        <v>4.2857142857142856</v>
      </c>
      <c r="N620" s="270">
        <v>0</v>
      </c>
      <c r="O620" s="444" t="s">
        <v>5449</v>
      </c>
      <c r="P620" s="304">
        <f t="shared" si="25"/>
        <v>0</v>
      </c>
      <c r="Q620" s="278" t="str" cm="1">
        <f t="array" aca="1" ref="Q620" ca="1">IF(ISNUMBER(P620),IF(P620=100%,"CUMPLIDA",IF(AND(ISNUMBER(L620),ISNUMBER(INDIRECT("FECHA_"&amp;$B620,1))), IF(L620&lt;=INDIRECT("FECHA_"&amp;$B620,1),"INCUMPLIDA","PROCESO"), "VERIFICAR FECHA")),"SIN VALOR AVANCE")</f>
        <v>PROCESO</v>
      </c>
    </row>
  </sheetData>
  <sheetProtection algorithmName="SHA-512" hashValue="fzigBHv7mFsfV7aChfGoT1NvOFLhHF3Pd1r1UEk5IaWv8bvIjZ1XWLVealf1cSZNathKz6RSKsfMg9KdZyTUHA==" saltValue="j+dm5yP4cAXJi4xKQm55Pw==" spinCount="100000" sheet="1" objects="1" scenarios="1"/>
  <protectedRanges>
    <protectedRange sqref="E34:E40 E48:E49" name="Rango2_14_1"/>
    <protectedRange sqref="F34:F40 F48:F49" name="Rango2_1_10_1"/>
    <protectedRange sqref="E50:E51" name="Rango2_3_2_1_1"/>
    <protectedRange sqref="F50:F51" name="Rango2_1_2_2_1_1"/>
    <protectedRange sqref="E52:E66" name="Rango2_2_4_1"/>
    <protectedRange sqref="F52:F66" name="Rango2_1_1_2_1_1"/>
    <protectedRange sqref="O81:O85" name="Rango2_4_1_2_1_1_1"/>
    <protectedRange sqref="J81:J83" name="Rango2_4_17_1_2_1_1_1_1_1"/>
    <protectedRange sqref="K81:L83" name="Rango2_4_18_2_1_1_1_1_1"/>
    <protectedRange sqref="J84" name="Rango2_4_17_1_1_1_1_1_1_1"/>
    <protectedRange sqref="K84:L85" name="Rango2_4_18_1_1_1_1_1_1"/>
    <protectedRange sqref="E108:E112" name="Rango2_16_1_1_3_2_1_1_1_2_1_1"/>
    <protectedRange sqref="E134:E145" name="Rango2_2_3_1_1_1_2_2_1_1_1_2_1_1"/>
    <protectedRange sqref="E146:E149" name="Rango2_2_6_1_1_2_2_1_1_1_2_1_1"/>
    <protectedRange sqref="F108:F112" name="Rango2_5_1_2_1_1_2_2_1_1_1_2_1_1"/>
    <protectedRange sqref="F134:F145" name="Rango2_6_3_1_1_2_2_1_1_1_2_1_1"/>
    <protectedRange sqref="G150:I157" name="Rango2_43_1_1_2_2_6_1_1_1_1_1_1"/>
    <protectedRange sqref="J150:J157" name="Rango2_44_1_1_2_2_6_1_1_1_1_1_1"/>
    <protectedRange sqref="K150:L157" name="Rango2_45_1_1_2_2_6_1_1_1_1_1_1"/>
    <protectedRange sqref="G160:I161 H162:I163" name="Rango2_43_1_1_2_2_6_1_2_1_1_1_1"/>
    <protectedRange sqref="J160:J163" name="Rango2_44_1_1_2_2_6_1_2_1_1_1_1"/>
    <protectedRange sqref="K160:L163" name="Rango2_45_1_1_2_2_6_1_2_1_1_1_1"/>
    <protectedRange sqref="H169:I170" name="Rango2_43_1_1_2_2_6_1_4_1_1_1_1"/>
    <protectedRange sqref="J169:J170" name="Rango2_44_1_1_2_2_6_1_4_1_1_1_1"/>
    <protectedRange sqref="K169:L170" name="Rango2_45_1_1_2_2_6_1_4_1_1_1_1"/>
    <protectedRange sqref="H179:I180" name="Rango2_43_1_1_2_2_6_1_5_1_1_1_1"/>
    <protectedRange sqref="J179:J180" name="Rango2_44_1_1_2_2_6_1_5_1_1_1_1"/>
    <protectedRange sqref="K179:L180" name="Rango2_45_1_1_2_2_6_1_5_1_1_1_1"/>
    <protectedRange sqref="H181:I182 H185:I186" name="Rango2_43_1_1_2_2_6_1_6_1_1_1_1"/>
    <protectedRange sqref="J181:J182 J185:J186" name="Rango2_44_1_1_2_2_6_1_6_1_1_1_1"/>
    <protectedRange sqref="K181:L182 K185:L186" name="Rango2_45_1_1_2_2_6_1_6_1_1_1_1"/>
    <protectedRange sqref="H203:I203" name="Rango2_43_1_1_2_2_6_1_7_1_1_1_1"/>
    <protectedRange sqref="J203" name="Rango2_44_1_1_2_2_6_1_7_1_1_1_1"/>
    <protectedRange sqref="E205:E206" name="Rango2_4_1_1_1_1_1_1"/>
    <protectedRange sqref="F205:F206" name="Rango2_1_3_2_1_1_1_1"/>
    <protectedRange sqref="O321:O324 O336" name="Rango2_37_1_1_1_1_1_1_3_7_1_1_2_1_1"/>
    <protectedRange sqref="G321:G324" name="Rango2_34_1_1_2_1_1_1_1_1_3_8_1_1_2_1_1"/>
    <protectedRange sqref="E426:E427" name="Rango2_2_1_1_1_4_6_1_1_2_1_1"/>
    <protectedRange sqref="E428" name="Rango2_3_1_1_3_6_1_1_2_1_1"/>
    <protectedRange sqref="F426:F427" name="Rango2_20_1_3_6_1_1_2_1_1"/>
    <protectedRange sqref="G426:G428" name="Rango2_21_1_1_2_6_1_1_2_1_1"/>
    <protectedRange sqref="O427" name="Rango2_26_1_3_7_1_1_2_1_1"/>
    <protectedRange sqref="F439" name="Rango2_47_1_1_2_6_1_1_2_1_1"/>
    <protectedRange sqref="H337:H338" name="Rango2_11_2_1_1_2_1_1_3_1_1_6_1_1_2_1_1"/>
    <protectedRange sqref="H339:H340" name="Rango2_11_3_1_2_1_1_1_3_1_1_6_1_1_2_1_1"/>
    <protectedRange sqref="I337:I340" name="Rango2_11_4_1_2_1_1_1_3_1_1_6_1_1_2_1_1"/>
    <protectedRange sqref="J337:J340" name="Rango2_12_1_2_1_2_1_1_3_1_1_6_1_1_2_1_1"/>
    <protectedRange sqref="K337:L340" name="Rango2_14_1_2_2_1_1_1_3_1_1_6_1_1_2_1_1"/>
    <protectedRange sqref="H240:H241" name="Rango2_38_2_12_1_4_1_1_2_1_1_1_1_2_1_1_1_1_1_3_1_1_6_1_1_2_1_1"/>
    <protectedRange sqref="I240:I241" name="Rango2_38_2_12_1_2_2_1_1_2_1_1_1_1_2_1_1_1_1_1_3_1_1_6_1_1_2_1_1"/>
    <protectedRange sqref="I253" name="Rango2_41_2_2_1_1_1_1_1_1_2_1_1_1_1_2_1_1_1_1_1_3_1_1_6_1_1_2_1_1"/>
    <protectedRange sqref="H265:H266" name="Rango2_40_2_3_1_1_1_1_1_2_1_1_1_1_2_1_1_1_1_1_3_1_1_6_1_1_2_1_1"/>
    <protectedRange sqref="I265:I266" name="Rango2_41_2_2_1_1_1_1_1_1_2_1_1_1_1_2_1_2_1_1_3_1_1_6_1_1_2_1_1"/>
    <protectedRange sqref="H282:H285" name="Rango2_2_14_1_2_1_1_1_1_1_3_1_1_6_1_1_2_1_1"/>
    <protectedRange sqref="H281 H279" name="Rango2_1_2_4_1_2_1_1_1_1_1_3_1_1_6_1_1_2_1_1"/>
    <protectedRange sqref="H280" name="Rango2_1_1_1_2_1_1_2_1_1_1_1_1_3_1_1_6_1_1_2_1_1"/>
    <protectedRange sqref="I282:I285" name="Rango2_3_7_1_2_1_1_1_1_1_3_1_1_6_1_1_2_1_1"/>
    <protectedRange sqref="I281 I279" name="Rango2_1_3_13_1_2_1_1_1_1_1_3_1_1_6_1_1_2_1_1"/>
    <protectedRange sqref="I280" name="Rango2_1_1_2_2_1_2_1_1_1_1_1_3_1_1_6_1_1_2_1_1"/>
    <protectedRange sqref="J282:J285" name="Rango2_4_21_1_2_1_1_1_1_1_3_1_1_6_1_1_2_1_1"/>
    <protectedRange sqref="J279 J281" name="Rango2_1_4_1_2_2_1_1_1_1_1_3_1_1_6_1_1_2_1_1"/>
    <protectedRange sqref="J280" name="Rango2_1_1_3_1_1_2_1_1_1_1_1_3_1_1_6_1_1_2_1_1"/>
    <protectedRange sqref="K279:L279 K281:L281" name="Rango2_1_5_1_1_2_1_1_1_1_1_3_1_1_6_1_1_2_1_1"/>
    <protectedRange sqref="K280:L280" name="Rango2_1_1_4_1_1_2_1_1_1_1_1_3_1_1_6_1_1_2_1_1"/>
    <protectedRange sqref="K282:L285" name="Rango2_5_3_1_2_1_2_1_1_1_1_1_3_1_1_6_1_1_2_1_1"/>
    <protectedRange sqref="H278" name="Rango2_1_2_4_1_1_2_1_1_1_1_1_3_1_1_6_1_1_2_1_1"/>
    <protectedRange sqref="I278" name="Rango2_1_3_13_1_1_2_1_1_1_1_1_3_1_1_6_1_1_2_1_1"/>
    <protectedRange sqref="J278" name="Rango2_1_4_1_1_2_1_1_1_1_1_3_2_6_1_1_2_1_1"/>
    <protectedRange sqref="K278:L278" name="Rango2_1_5_1_2_4_1_1_1_1_1_3_1_1_6_1_1_2_1_1"/>
    <protectedRange sqref="H299:H300" name="Rango2_2_3_2_1_2_1_1_1_1_1_3_2_6_1_1_2_1_1"/>
    <protectedRange sqref="H298" name="Rango2_7_3_1_1_2_1_1_1_1_1_3_2_6_1_1_2_1_1"/>
    <protectedRange sqref="I299:I300" name="Rango2_2_4_1_1_2_1_1_1_1_1_3_1_1_6_1_1_2_1_1"/>
    <protectedRange sqref="I298" name="Rango2_7_4_1_1_2_1_1_1_1_1_3_1_1_6_1_1_2_1_1"/>
    <protectedRange sqref="J299:J300" name="Rango2_2_5_1_1_2_1_1_1_1_1_3_1_1_6_1_1_2_1_1"/>
    <protectedRange sqref="J298" name="Rango2_7_5_1_1_2_1_1_1_1_1_3_1_1_6_1_1_2_1_1"/>
    <protectedRange sqref="K299:K300" name="Rango2_14_8_1_2_1_1_1_1_1_3_2_6_1_1_2_1_1"/>
    <protectedRange sqref="L299:L300" name="Rango2_2_6_1_1_2_1_1_1_1_1_3_2_6_1_1_2_1_1"/>
    <protectedRange sqref="K298:L298" name="Rango2_7_6_1_1_2_1_1_1_1_1_3_1_1_6_1_1_2_1_1"/>
    <protectedRange sqref="H297" name="Rango2_11_5_1_2_1_1_1_1_3_1_1_6_1_1_2_1_1"/>
    <protectedRange sqref="I297" name="Rango2_12_4_2_1_1_1_1_1_3_2_6_1_1_2_1_1"/>
    <protectedRange sqref="J297" name="Rango2_13_6_2_1_1_1_1_1_3_2_6_1_1_2_1_1"/>
    <protectedRange sqref="K297" name="Rango2_14_8_2_1_1_1_1_1_3_1_1_6_1_1_2_1_1"/>
    <protectedRange sqref="L297" name="Rango2_1_5_1_2_1_1_1_1_1_1_1_3_1_1_6_1_1_2_1_1"/>
    <protectedRange sqref="H302:H305" name="Rango2_17_2_1_2_1_1_1_1_1_3_2_6_1_1_2_1_1"/>
    <protectedRange sqref="I302:I305" name="Rango2_18_1_1_2_1_1_1_1_1_3_2_6_1_1_2_1_1"/>
    <protectedRange sqref="J302:J305" name="Rango2_20_1_1_2_1_1_1_1_1_3_1_1_6_1_1_2_1_1"/>
    <protectedRange sqref="K302:L305" name="Rango2_5_3_2_1_2_2_1_1_1_1_1_3_1_1_6_1_1_2_1_1"/>
    <protectedRange sqref="H301" name="Rango2_17_2_2_1_1_1_1_1_3_1_1_6_1_1_2_1_1"/>
    <protectedRange sqref="I301" name="Rango2_18_1_2_1_1_1_1_1_3_1_1_6_1_1_2_1_1"/>
    <protectedRange sqref="J301" name="Rango2_20_1_2_1_1_1_1_1_3_2_6_1_1_2_1_1"/>
    <protectedRange sqref="L301" name="Rango2_1_5_1_2_2_1_1_1_1_1_1_3_2_6_1_1_2_1_1"/>
    <protectedRange sqref="H320" name="Rango2_27_1_1_2_1_1_1_1_1_3_1_1_6_1_1_2_1_1"/>
    <protectedRange sqref="H318" name="Rango2_3_3_2_1_2_1_1_1_1_1_3_1_1_6_1_1_2_1_1"/>
    <protectedRange sqref="I320:J320" name="Rango2_28_1_1_2_1_1_1_1_1_3_1_1_6_1_1_2_1_1"/>
    <protectedRange sqref="I318:J318" name="Rango2_3_4_2_1_2_1_1_1_1_1_3_1_1_6_1_1_2_1_1"/>
    <protectedRange sqref="K320 K318" name="Rango2_29_1_1_2_1_1_1_1_1_3_1_1_6_1_1_2_1_1"/>
    <protectedRange sqref="L318" name="Rango2_2_7_1_1_2_1_1_1_1_1_3_1_1_6_1_1_2_1_1"/>
    <protectedRange sqref="H317" name="Rango2_27_1_2_1_1_1_1_1_3_1_1_6_1_1_2_1_1"/>
    <protectedRange sqref="I317:J317" name="Rango2_28_1_3_1_1_1_1_1_3_1_1_6_1_1_2_1_1"/>
    <protectedRange sqref="K317" name="Rango2_29_1_3_1_1_1_1_1_3_1_1_6_1_1_2_1_1"/>
    <protectedRange sqref="J319" name="Rango2_28_1_2_1_1_1_1_1_1_3_1_1_6_1_1_2_1_1"/>
    <protectedRange sqref="H319" name="Rango2_27_1_1_1_2_1_1_1_1_1_3_2_6_1_1_2_1_1"/>
    <protectedRange sqref="L317" name="Rango2_1_5_1_2_3_1_1_1_1_1_1_3_2_6_1_1_2_1_1"/>
    <protectedRange sqref="I319" name="Rango2_28_1_1_1_2_1_1_1_1_1_3_2_6_1_1_2_1_1"/>
    <protectedRange sqref="K319" name="Rango2_29_1_2_1_1_1_1_1_1_3_2_6_1_1_2_1_1"/>
    <protectedRange sqref="L319" name="Rango2_2_7_1_3_1_1_1_1_1_3_2_6_1_1_2_1_1"/>
    <protectedRange sqref="L320" name="Rango2_2_7_1_2_1_1_1_1_1_1_3_2_6_1_1_2_1_1"/>
    <protectedRange sqref="H321:H324" name="Rango2_34_1_1_2_1_1_1_1_1_3_2_6_1_1_2_1_1"/>
    <protectedRange sqref="I321:J324" name="Rango2_35_1_1_2_1_1_1_1_1_3_2_6_1_1_2_1_1"/>
    <protectedRange sqref="K321:L324" name="Rango2_5_3_3_1_1_2_1_1_1_1_1_3_2_6_1_1_2_1_1"/>
    <protectedRange sqref="I336:J336" name="Rango2_35_1_2_1_1_1_1_1_3_2_6_1_1_2_1_1"/>
    <protectedRange sqref="K336" name="Rango2_36_1_2_1_1_1_2_1_3_2_6_1_1_2_1_1"/>
    <protectedRange sqref="L336" name="Rango2_36_1_2_1_1_1_1_2_1_3_2_6_1_1_2_1_1"/>
    <protectedRange sqref="H426:H428" name="Rango2_22_1_1_2_2_6_1_1_2_1_1"/>
    <protectedRange sqref="I426:I428" name="Rango2_23_1_3_2_6_1_1_2_1_1"/>
    <protectedRange sqref="J426:J427" name="Rango2_24_1_3_2_6_1_1_2_1_1"/>
    <protectedRange sqref="K426:L427" name="Rango2_25_1_3_2_6_1_1_2_1_1"/>
    <protectedRange sqref="J428" name="Rango2_31_1_3_2_6_1_1_2_1_1"/>
    <protectedRange sqref="K428:L428" name="Rango2_32_1_3_2_6_1_1_2_1_1"/>
    <protectedRange sqref="H429:I435" name="Rango2_37_1_3_2_6_1_1_2_1_1"/>
    <protectedRange sqref="J429:J434" name="Rango2_38_1_1_2_2_6_1_1_2_1_1"/>
    <protectedRange sqref="K429:L433" name="Rango2_39_1_1_2_2_6_1_1_2_1_1"/>
    <protectedRange sqref="H437:I438" name="Rango2_43_1_1_2_2_6_1_1_2_1_1_1"/>
    <protectedRange sqref="J437:J438" name="Rango2_44_1_1_2_2_6_1_1_2_1_1_1"/>
    <protectedRange sqref="K437:L438" name="Rango2_45_1_1_2_2_6_1_1_2_1_1_1"/>
    <protectedRange sqref="H439:I439" name="Rango2_49_1_1_2_2_6_1_1_2_1_1"/>
    <protectedRange sqref="J439:J440" name="Rango2_50_1_1_2_2_6_1_1_2_1_1"/>
    <protectedRange sqref="K439:L440" name="Rango2_51_1_1_2_2_6_1_1_2_1_1"/>
    <protectedRange sqref="E483:E486 E480:E481" name="Rango2_5_1_1_1_1"/>
    <protectedRange sqref="F483:F486 F480:F481" name="Rango2_1_3_3_1_1_1"/>
    <protectedRange sqref="O426 O428" name="Rango2_26_1_3_1_1_1"/>
    <protectedRange sqref="O499:O500" name="Rango2_8_8_1_1_1_1_1_1_3_1_1_1_2_1_1"/>
    <protectedRange sqref="O501:O505" name="Rango2_4_3_2_1_1_1_1_1_1_3_1_1_1_2_1_1"/>
    <protectedRange sqref="K499:L505" name="Rango2_8_6_1_1_2_1_1_1_1_1_1_3_1_1_1_2_1_1"/>
    <protectedRange sqref="E516:E518" name="Rango2_7_1_1_1_2_1_1"/>
    <protectedRange sqref="K516:L518" name="Rango2_4_3_1_1_1_1_1_2_1_1"/>
    <protectedRange sqref="F520:F526" name="Rango2_12_2_1_2_1_1_1_2_1_1"/>
    <protectedRange sqref="G527:I528" name="Rango2_19_3_1_1_1_2_1_1"/>
    <protectedRange sqref="J527:J528" name="Rango2_20_2_3_1_1_1_2_1_1"/>
    <protectedRange sqref="K527:L528" name="Rango2_21_2_3_1_1_1_2_1_1"/>
    <protectedRange sqref="O519" name="Rango2_22_2_3_1_1_1_2_1_1"/>
    <protectedRange sqref="O528" name="Rango2_23_2_3_1_1_1_2_1_1"/>
    <protectedRange sqref="F529:F533" name="Rango2_25_2_3_1_1_1_2_1_1"/>
    <protectedRange sqref="L498" name="Rango2_38_1_2_1_1_1_1_1_1_3_1_1_2_1_1_2_1_1"/>
    <protectedRange sqref="L506" name="Rango2_62_1_2_1_1_1_1_1_1_3_1_1_2_1_1_2_1_1"/>
    <protectedRange sqref="K507:L509" name="Rango2_4_2_1_1_1_1_2_2_3_1_1_2_1_1_2_1_1"/>
    <protectedRange sqref="K531:L531 K532" name="Rango2_21_2_3_5_1_1_1_2_1_1"/>
    <protectedRange sqref="K529:K530" name="Rango2_1_2_2_3_2_2_4_1_1_1_2_1_1"/>
    <protectedRange sqref="I529:I532" name="Rango2_1_1_1_3_1_2_4_1_1_1_2_1_1"/>
    <protectedRange sqref="J529:J532" name="Rango2_27_2_3_1_2_4_1_1_1_2_1_1"/>
    <protectedRange sqref="H529:H532" name="Rango2_1_1_1_3_2_1_4_1_1_1_2_1_1"/>
    <protectedRange sqref="G529:G532" name="Rango2_26_2_3_1_2_1_1_1_2_1_1"/>
    <protectedRange sqref="G535:I535" name="Rango2_26_2_3_6_1_1_1_2_1_1"/>
    <protectedRange sqref="G533:I534" name="Rango2_2_1_2_3_6_1_1_1_2_1_1"/>
    <protectedRange sqref="J533:J535" name="Rango2_27_2_3_6_1_1_1_2_1_1"/>
    <protectedRange sqref="K533:L535" name="Rango2_1_2_2_3_7_1_1_1_2_1_1"/>
    <protectedRange sqref="E529:E535" name="Rango2_24_2_3_1_1_1_1_1_2_1_1"/>
    <protectedRange sqref="E536:E543" name="Rango2_1_3_1_1_2_1_1"/>
    <protectedRange sqref="E544:E545" name="Rango2_2_1_3_1_1_2_1_1"/>
    <protectedRange sqref="E548:E549" name="Rango2_4_1_3_1_1_2_1_1"/>
    <protectedRange sqref="E552" name="Rango2_5_1_3_1_1_2_1_1"/>
    <protectedRange sqref="K510:L510" name="Rango2_4_2_1_1_1_1_2_2_3_1_1_2_1_1_1_1_2_1_1"/>
    <protectedRange sqref="K511:L511" name="Rango2_4_2_1_1_1_1_2_2_3_1_1_2_1_1_1_2_3_1_1"/>
    <protectedRange sqref="K512:L512" name="Rango2_4_2_1_1_1_1_2_2_3_1_1_2_1_1_1_2_1_1_1_1"/>
    <protectedRange sqref="K513:L513" name="Rango2_4_2_1_1_1_1_2_2_3_1_1_2_1_1_1_3_2_1_1"/>
    <protectedRange sqref="E560:E561" name="Rango2_1_11_1_1_2_1_1_1_1_3_1_1_1_2_1_1"/>
    <protectedRange sqref="L529" name="Rango2_1_2_2_3_3_4_1_1_1_1_1_2_1_1"/>
    <protectedRange sqref="L530" name="Rango2_1_2_2_3_3_4_1_1_1_2_2_1_1"/>
    <protectedRange sqref="L532" name="Rango2_21_2_3_5_1_1_1_1_1_2_1_1"/>
    <protectedRange sqref="E553:E558" name="Rango2_6_1_2_1_1"/>
    <protectedRange sqref="F553:F558" name="Rango2_1_4_1_2_1_1"/>
    <protectedRange sqref="E563:E564" name="Rango2_4_2_1"/>
    <protectedRange sqref="F563:F564" name="Rango2_5_2_1"/>
    <protectedRange sqref="G563:G564" name="Rango2_6_2_1_1"/>
    <protectedRange sqref="H563" name="Rango2_7_1_1_1"/>
    <protectedRange sqref="H564" name="Rango2_2_1_2_1_1"/>
    <protectedRange sqref="I563:I564" name="Rango2_8_1_1_1"/>
    <protectedRange sqref="J563" name="Rango2_9_1_1_1"/>
    <protectedRange sqref="K563:L564" name="Rango2_10_1_1_1"/>
    <protectedRange sqref="F565:F569" name="Rango2_1_4_2_1_1"/>
    <protectedRange sqref="G565:G567" name="Rango2_1_5_1_1_1"/>
    <protectedRange sqref="H565" name="Rango2_11_1_1_1"/>
    <protectedRange sqref="H566:H567" name="Rango2_2_2_1_1_1"/>
    <protectedRange sqref="I565:I567" name="Rango2_1_6_1_1_1"/>
    <protectedRange sqref="J565:J567" name="Rango2_1_7_1_1_1"/>
    <protectedRange sqref="K565:L567" name="Rango2_12_1_1_1"/>
    <protectedRange sqref="G568:G569 I568:I569" name="Rango2_1_8_1_1_1"/>
    <protectedRange sqref="H568:H569" name="Rango2_2_3_1_1_1"/>
    <protectedRange sqref="J568:J569" name="Rango2_1_9_1_1_1"/>
    <protectedRange sqref="K568:L569" name="Rango2_13_1_1_1"/>
    <protectedRange sqref="F570:F573" name="Rango2_1_11_1_1_1"/>
    <protectedRange sqref="F582" name="Rango2_2_5_1_1_1"/>
    <protectedRange sqref="F583" name="Rango2_3_1_2_1_1"/>
    <protectedRange sqref="F584" name="Rango2_4_1_3_1_1"/>
    <protectedRange sqref="K570:L579" name="Rango2_17_1_1_1"/>
    <protectedRange sqref="G574:G576 H575:J575 G577:J579 I574:J574 G570:J573 G580:L581" name="Rango2_2_8_1_1_1"/>
    <protectedRange sqref="K582:L582" name="Rango2_18_1_1_1"/>
    <protectedRange sqref="G582:J582 G583:L584 H585 K585:L587" name="Rango2_2_9_1_1_1"/>
    <protectedRange sqref="G585 I585:J585" name="Rango2_5_4_1_1_1"/>
    <protectedRange sqref="M604" name="Rango2_2_10_1_1_1"/>
    <protectedRange sqref="M605:M606" name="Rango2_2_11_1_1_1"/>
    <protectedRange sqref="M607:M620" name="Rango2_2_12_1_1_1"/>
  </protectedRanges>
  <mergeCells count="482">
    <mergeCell ref="C11:C21"/>
    <mergeCell ref="D11:D21"/>
    <mergeCell ref="E11:E21"/>
    <mergeCell ref="F11:F21"/>
    <mergeCell ref="C597:C611"/>
    <mergeCell ref="D597:D611"/>
    <mergeCell ref="E597:E611"/>
    <mergeCell ref="F597:F611"/>
    <mergeCell ref="G610:G611"/>
    <mergeCell ref="G37:G40"/>
    <mergeCell ref="C55:C57"/>
    <mergeCell ref="D55:D57"/>
    <mergeCell ref="E55:E57"/>
    <mergeCell ref="F55:F57"/>
    <mergeCell ref="C48:C49"/>
    <mergeCell ref="D48:D49"/>
    <mergeCell ref="E48:E49"/>
    <mergeCell ref="F48:F49"/>
    <mergeCell ref="C50:C51"/>
    <mergeCell ref="D50:D51"/>
    <mergeCell ref="E50:E51"/>
    <mergeCell ref="A1:B3"/>
    <mergeCell ref="C1:Q2"/>
    <mergeCell ref="C3:Q3"/>
    <mergeCell ref="A4:I4"/>
    <mergeCell ref="K4:O4"/>
    <mergeCell ref="K5:O5"/>
    <mergeCell ref="K6:O6"/>
    <mergeCell ref="K7:O7"/>
    <mergeCell ref="K8:O8"/>
    <mergeCell ref="F50:F51"/>
    <mergeCell ref="C52:C54"/>
    <mergeCell ref="D52:D54"/>
    <mergeCell ref="E52:E54"/>
    <mergeCell ref="F52:F54"/>
    <mergeCell ref="C24:C33"/>
    <mergeCell ref="D24:D33"/>
    <mergeCell ref="E24:E33"/>
    <mergeCell ref="F24:F33"/>
    <mergeCell ref="C34:C35"/>
    <mergeCell ref="D34:D35"/>
    <mergeCell ref="E34:E35"/>
    <mergeCell ref="F34:F35"/>
    <mergeCell ref="C36:C47"/>
    <mergeCell ref="D36:D47"/>
    <mergeCell ref="E36:E47"/>
    <mergeCell ref="F36:F47"/>
    <mergeCell ref="C22:C23"/>
    <mergeCell ref="D22:D23"/>
    <mergeCell ref="E22:E23"/>
    <mergeCell ref="F22:F23"/>
    <mergeCell ref="G115:G117"/>
    <mergeCell ref="E253:E266"/>
    <mergeCell ref="F253:F266"/>
    <mergeCell ref="G254:G255"/>
    <mergeCell ref="C267:C277"/>
    <mergeCell ref="D267:D277"/>
    <mergeCell ref="E267:E277"/>
    <mergeCell ref="C58:C61"/>
    <mergeCell ref="D58:D61"/>
    <mergeCell ref="E58:E61"/>
    <mergeCell ref="F58:F61"/>
    <mergeCell ref="G242:G243"/>
    <mergeCell ref="D229:D239"/>
    <mergeCell ref="E229:E239"/>
    <mergeCell ref="F229:F239"/>
    <mergeCell ref="G267:G268"/>
    <mergeCell ref="G154:G155"/>
    <mergeCell ref="G156:G157"/>
    <mergeCell ref="C150:C157"/>
    <mergeCell ref="D150:D157"/>
    <mergeCell ref="C499:C506"/>
    <mergeCell ref="D499:D506"/>
    <mergeCell ref="E499:E506"/>
    <mergeCell ref="F499:F506"/>
    <mergeCell ref="C62:C64"/>
    <mergeCell ref="D62:D64"/>
    <mergeCell ref="E62:E64"/>
    <mergeCell ref="F62:F64"/>
    <mergeCell ref="C65:C66"/>
    <mergeCell ref="D65:D66"/>
    <mergeCell ref="E65:E66"/>
    <mergeCell ref="F65:F66"/>
    <mergeCell ref="C113:C120"/>
    <mergeCell ref="D113:D120"/>
    <mergeCell ref="E113:E120"/>
    <mergeCell ref="F113:F120"/>
    <mergeCell ref="F267:F277"/>
    <mergeCell ref="C240:C252"/>
    <mergeCell ref="D240:D252"/>
    <mergeCell ref="E240:E252"/>
    <mergeCell ref="F240:F252"/>
    <mergeCell ref="C253:C266"/>
    <mergeCell ref="D253:D266"/>
    <mergeCell ref="C229:C239"/>
    <mergeCell ref="C560:C562"/>
    <mergeCell ref="D560:D562"/>
    <mergeCell ref="E560:E562"/>
    <mergeCell ref="F560:F562"/>
    <mergeCell ref="C507:C515"/>
    <mergeCell ref="D507:D515"/>
    <mergeCell ref="E507:E515"/>
    <mergeCell ref="F507:F515"/>
    <mergeCell ref="C488:C490"/>
    <mergeCell ref="D488:D490"/>
    <mergeCell ref="E488:E490"/>
    <mergeCell ref="F488:F490"/>
    <mergeCell ref="C491:C498"/>
    <mergeCell ref="D491:D498"/>
    <mergeCell ref="E491:E498"/>
    <mergeCell ref="F491:F498"/>
    <mergeCell ref="C527:C528"/>
    <mergeCell ref="D527:D528"/>
    <mergeCell ref="E527:E528"/>
    <mergeCell ref="F527:F528"/>
    <mergeCell ref="C529:C535"/>
    <mergeCell ref="D529:D535"/>
    <mergeCell ref="E529:E535"/>
    <mergeCell ref="F529:F535"/>
    <mergeCell ref="C429:C436"/>
    <mergeCell ref="D429:D436"/>
    <mergeCell ref="E429:E436"/>
    <mergeCell ref="F429:F436"/>
    <mergeCell ref="C121:C123"/>
    <mergeCell ref="D121:D123"/>
    <mergeCell ref="E121:E123"/>
    <mergeCell ref="F121:F123"/>
    <mergeCell ref="G122:G123"/>
    <mergeCell ref="C124:C133"/>
    <mergeCell ref="D124:D133"/>
    <mergeCell ref="E124:E133"/>
    <mergeCell ref="F124:F133"/>
    <mergeCell ref="G125:G128"/>
    <mergeCell ref="C278:C296"/>
    <mergeCell ref="D278:D296"/>
    <mergeCell ref="C392:C395"/>
    <mergeCell ref="D392:D395"/>
    <mergeCell ref="E392:E395"/>
    <mergeCell ref="F392:F395"/>
    <mergeCell ref="C377:C383"/>
    <mergeCell ref="D377:D383"/>
    <mergeCell ref="E377:E383"/>
    <mergeCell ref="F377:F383"/>
    <mergeCell ref="C426:C427"/>
    <mergeCell ref="D426:D427"/>
    <mergeCell ref="E426:E427"/>
    <mergeCell ref="F426:F427"/>
    <mergeCell ref="C384:C391"/>
    <mergeCell ref="D384:D391"/>
    <mergeCell ref="E384:E391"/>
    <mergeCell ref="F384:F391"/>
    <mergeCell ref="C396:C399"/>
    <mergeCell ref="D396:D399"/>
    <mergeCell ref="E396:E399"/>
    <mergeCell ref="F396:F399"/>
    <mergeCell ref="C400:C403"/>
    <mergeCell ref="D400:D403"/>
    <mergeCell ref="E400:E403"/>
    <mergeCell ref="F400:F403"/>
    <mergeCell ref="C404:C406"/>
    <mergeCell ref="D404:D406"/>
    <mergeCell ref="E404:E406"/>
    <mergeCell ref="F404:F406"/>
    <mergeCell ref="C407:C411"/>
    <mergeCell ref="D407:D411"/>
    <mergeCell ref="E407:E411"/>
    <mergeCell ref="F407:F411"/>
    <mergeCell ref="E150:E157"/>
    <mergeCell ref="F150:F157"/>
    <mergeCell ref="G150:G151"/>
    <mergeCell ref="G152:G153"/>
    <mergeCell ref="G229:G230"/>
    <mergeCell ref="C158:C167"/>
    <mergeCell ref="D158:D167"/>
    <mergeCell ref="E158:E167"/>
    <mergeCell ref="F158:F167"/>
    <mergeCell ref="G158:G159"/>
    <mergeCell ref="G160:G161"/>
    <mergeCell ref="G162:G163"/>
    <mergeCell ref="C218:C228"/>
    <mergeCell ref="D218:D228"/>
    <mergeCell ref="E218:E228"/>
    <mergeCell ref="F218:F228"/>
    <mergeCell ref="C168:C176"/>
    <mergeCell ref="D168:D176"/>
    <mergeCell ref="E168:E176"/>
    <mergeCell ref="F168:F176"/>
    <mergeCell ref="G169:G170"/>
    <mergeCell ref="C177:C180"/>
    <mergeCell ref="D177:D180"/>
    <mergeCell ref="E177:E180"/>
    <mergeCell ref="C67:C69"/>
    <mergeCell ref="D67:D69"/>
    <mergeCell ref="E67:E69"/>
    <mergeCell ref="F67:F69"/>
    <mergeCell ref="G67:G68"/>
    <mergeCell ref="C70:C72"/>
    <mergeCell ref="D70:D72"/>
    <mergeCell ref="E70:E72"/>
    <mergeCell ref="F70:F72"/>
    <mergeCell ref="C73:C75"/>
    <mergeCell ref="D73:D75"/>
    <mergeCell ref="E73:E75"/>
    <mergeCell ref="F73:F75"/>
    <mergeCell ref="G73:G74"/>
    <mergeCell ref="C76:C78"/>
    <mergeCell ref="D76:D78"/>
    <mergeCell ref="E76:E78"/>
    <mergeCell ref="F76:F78"/>
    <mergeCell ref="C79:C80"/>
    <mergeCell ref="D79:D80"/>
    <mergeCell ref="E79:E80"/>
    <mergeCell ref="F79:F80"/>
    <mergeCell ref="G79:G80"/>
    <mergeCell ref="C81:C83"/>
    <mergeCell ref="D81:D83"/>
    <mergeCell ref="E81:E83"/>
    <mergeCell ref="F81:F83"/>
    <mergeCell ref="C84:C85"/>
    <mergeCell ref="D84:D85"/>
    <mergeCell ref="E84:E85"/>
    <mergeCell ref="F84:F85"/>
    <mergeCell ref="C86:C90"/>
    <mergeCell ref="D86:D90"/>
    <mergeCell ref="E86:E90"/>
    <mergeCell ref="F86:F90"/>
    <mergeCell ref="G89:G90"/>
    <mergeCell ref="C91:C93"/>
    <mergeCell ref="D91:D93"/>
    <mergeCell ref="E91:E93"/>
    <mergeCell ref="F91:F93"/>
    <mergeCell ref="G92:G93"/>
    <mergeCell ref="C94:C96"/>
    <mergeCell ref="D94:D96"/>
    <mergeCell ref="E94:E96"/>
    <mergeCell ref="F94:F96"/>
    <mergeCell ref="G94:G96"/>
    <mergeCell ref="C97:C99"/>
    <mergeCell ref="D97:D99"/>
    <mergeCell ref="E97:E99"/>
    <mergeCell ref="F97:F99"/>
    <mergeCell ref="G97:G99"/>
    <mergeCell ref="C100:C103"/>
    <mergeCell ref="D100:D103"/>
    <mergeCell ref="E100:E103"/>
    <mergeCell ref="F100:F103"/>
    <mergeCell ref="G102:G103"/>
    <mergeCell ref="C104:C107"/>
    <mergeCell ref="D104:D107"/>
    <mergeCell ref="E104:E107"/>
    <mergeCell ref="F104:F107"/>
    <mergeCell ref="G104:G105"/>
    <mergeCell ref="C108:C112"/>
    <mergeCell ref="D108:D112"/>
    <mergeCell ref="E108:E112"/>
    <mergeCell ref="F108:F112"/>
    <mergeCell ref="G110:G111"/>
    <mergeCell ref="G130:G133"/>
    <mergeCell ref="C134:C145"/>
    <mergeCell ref="D134:D145"/>
    <mergeCell ref="E134:E145"/>
    <mergeCell ref="F134:F145"/>
    <mergeCell ref="G134:G136"/>
    <mergeCell ref="G137:G140"/>
    <mergeCell ref="G141:G144"/>
    <mergeCell ref="C146:C149"/>
    <mergeCell ref="D146:D149"/>
    <mergeCell ref="E146:E149"/>
    <mergeCell ref="F146:F149"/>
    <mergeCell ref="F177:F180"/>
    <mergeCell ref="G177:G178"/>
    <mergeCell ref="G179:G180"/>
    <mergeCell ref="C181:C186"/>
    <mergeCell ref="D181:D186"/>
    <mergeCell ref="E181:E186"/>
    <mergeCell ref="F181:F186"/>
    <mergeCell ref="G181:G184"/>
    <mergeCell ref="G185:G186"/>
    <mergeCell ref="C187:C188"/>
    <mergeCell ref="D187:D188"/>
    <mergeCell ref="E187:E188"/>
    <mergeCell ref="F187:F188"/>
    <mergeCell ref="C189:C190"/>
    <mergeCell ref="D189:D190"/>
    <mergeCell ref="E189:E190"/>
    <mergeCell ref="F189:F190"/>
    <mergeCell ref="C191:C196"/>
    <mergeCell ref="D191:D196"/>
    <mergeCell ref="E191:E196"/>
    <mergeCell ref="F191:F196"/>
    <mergeCell ref="G195:G196"/>
    <mergeCell ref="C197:C201"/>
    <mergeCell ref="D197:D201"/>
    <mergeCell ref="E197:E201"/>
    <mergeCell ref="F197:F201"/>
    <mergeCell ref="G197:G198"/>
    <mergeCell ref="C202:C204"/>
    <mergeCell ref="D202:D204"/>
    <mergeCell ref="E202:E204"/>
    <mergeCell ref="F202:F204"/>
    <mergeCell ref="G202:G204"/>
    <mergeCell ref="C205:C206"/>
    <mergeCell ref="D205:D206"/>
    <mergeCell ref="E205:E206"/>
    <mergeCell ref="F205:F206"/>
    <mergeCell ref="C207:C217"/>
    <mergeCell ref="D207:D217"/>
    <mergeCell ref="E207:E217"/>
    <mergeCell ref="F207:F217"/>
    <mergeCell ref="G207:G208"/>
    <mergeCell ref="E278:E296"/>
    <mergeCell ref="F278:F296"/>
    <mergeCell ref="C297:C300"/>
    <mergeCell ref="D297:D300"/>
    <mergeCell ref="E297:E300"/>
    <mergeCell ref="F297:F300"/>
    <mergeCell ref="C301:C316"/>
    <mergeCell ref="D301:D316"/>
    <mergeCell ref="E301:E316"/>
    <mergeCell ref="F301:F316"/>
    <mergeCell ref="G306:G307"/>
    <mergeCell ref="C317:C320"/>
    <mergeCell ref="D317:D320"/>
    <mergeCell ref="E317:E320"/>
    <mergeCell ref="F317:F320"/>
    <mergeCell ref="C321:C336"/>
    <mergeCell ref="D321:D336"/>
    <mergeCell ref="E321:E336"/>
    <mergeCell ref="F321:F336"/>
    <mergeCell ref="G325:G326"/>
    <mergeCell ref="C337:C340"/>
    <mergeCell ref="D337:D340"/>
    <mergeCell ref="E337:E340"/>
    <mergeCell ref="F337:F340"/>
    <mergeCell ref="C341:C356"/>
    <mergeCell ref="D341:D356"/>
    <mergeCell ref="E341:E356"/>
    <mergeCell ref="F341:F356"/>
    <mergeCell ref="C357:C376"/>
    <mergeCell ref="D357:D376"/>
    <mergeCell ref="E357:E376"/>
    <mergeCell ref="F357:F376"/>
    <mergeCell ref="C412:C414"/>
    <mergeCell ref="D412:D414"/>
    <mergeCell ref="E412:E414"/>
    <mergeCell ref="F412:F414"/>
    <mergeCell ref="C415:C416"/>
    <mergeCell ref="D415:D416"/>
    <mergeCell ref="E415:E416"/>
    <mergeCell ref="F415:F416"/>
    <mergeCell ref="C417:C425"/>
    <mergeCell ref="D417:D425"/>
    <mergeCell ref="E417:E425"/>
    <mergeCell ref="F417:F425"/>
    <mergeCell ref="C437:C438"/>
    <mergeCell ref="D437:D438"/>
    <mergeCell ref="E437:E438"/>
    <mergeCell ref="F437:F438"/>
    <mergeCell ref="C439:C440"/>
    <mergeCell ref="D439:D440"/>
    <mergeCell ref="E439:E440"/>
    <mergeCell ref="F439:F440"/>
    <mergeCell ref="C441:C443"/>
    <mergeCell ref="D441:D443"/>
    <mergeCell ref="E441:E443"/>
    <mergeCell ref="F441:F443"/>
    <mergeCell ref="G441:G442"/>
    <mergeCell ref="C444:C446"/>
    <mergeCell ref="D444:D446"/>
    <mergeCell ref="E444:E446"/>
    <mergeCell ref="F444:F446"/>
    <mergeCell ref="G445:G446"/>
    <mergeCell ref="C447:C454"/>
    <mergeCell ref="D447:D454"/>
    <mergeCell ref="E447:E454"/>
    <mergeCell ref="F447:F454"/>
    <mergeCell ref="G450:G453"/>
    <mergeCell ref="C455:C457"/>
    <mergeCell ref="D455:D457"/>
    <mergeCell ref="E455:E457"/>
    <mergeCell ref="F455:F457"/>
    <mergeCell ref="G456:G457"/>
    <mergeCell ref="C459:C460"/>
    <mergeCell ref="D459:D460"/>
    <mergeCell ref="E459:E460"/>
    <mergeCell ref="F459:F460"/>
    <mergeCell ref="G459:G460"/>
    <mergeCell ref="C461:C471"/>
    <mergeCell ref="D461:D471"/>
    <mergeCell ref="E461:E471"/>
    <mergeCell ref="F461:F471"/>
    <mergeCell ref="C472:C473"/>
    <mergeCell ref="D472:D473"/>
    <mergeCell ref="E472:E473"/>
    <mergeCell ref="F472:F473"/>
    <mergeCell ref="C474:C475"/>
    <mergeCell ref="D474:D475"/>
    <mergeCell ref="E474:E475"/>
    <mergeCell ref="F474:F475"/>
    <mergeCell ref="C476:C478"/>
    <mergeCell ref="D476:D478"/>
    <mergeCell ref="E476:E478"/>
    <mergeCell ref="F476:F478"/>
    <mergeCell ref="G477:G478"/>
    <mergeCell ref="C480:C486"/>
    <mergeCell ref="D480:D486"/>
    <mergeCell ref="E480:E486"/>
    <mergeCell ref="F480:F486"/>
    <mergeCell ref="G484:G486"/>
    <mergeCell ref="G507:G515"/>
    <mergeCell ref="C516:C518"/>
    <mergeCell ref="D516:D518"/>
    <mergeCell ref="E516:E518"/>
    <mergeCell ref="F516:F518"/>
    <mergeCell ref="C520:C526"/>
    <mergeCell ref="D520:D526"/>
    <mergeCell ref="E520:E526"/>
    <mergeCell ref="F520:F526"/>
    <mergeCell ref="C536:C543"/>
    <mergeCell ref="D536:D543"/>
    <mergeCell ref="E536:E543"/>
    <mergeCell ref="F536:F543"/>
    <mergeCell ref="G536:G538"/>
    <mergeCell ref="C544:C547"/>
    <mergeCell ref="D544:D547"/>
    <mergeCell ref="E544:E547"/>
    <mergeCell ref="F544:F547"/>
    <mergeCell ref="C553:C559"/>
    <mergeCell ref="D553:D559"/>
    <mergeCell ref="E553:E559"/>
    <mergeCell ref="F553:F559"/>
    <mergeCell ref="G553:G554"/>
    <mergeCell ref="G556:G557"/>
    <mergeCell ref="C548:C551"/>
    <mergeCell ref="D548:D551"/>
    <mergeCell ref="E548:E551"/>
    <mergeCell ref="F548:F551"/>
    <mergeCell ref="G573:G574"/>
    <mergeCell ref="G575:G576"/>
    <mergeCell ref="G580:G581"/>
    <mergeCell ref="C570:C581"/>
    <mergeCell ref="D570:D581"/>
    <mergeCell ref="E570:E581"/>
    <mergeCell ref="F570:F581"/>
    <mergeCell ref="G570:G571"/>
    <mergeCell ref="C563:C564"/>
    <mergeCell ref="D563:D564"/>
    <mergeCell ref="E563:E564"/>
    <mergeCell ref="F563:F564"/>
    <mergeCell ref="G563:G564"/>
    <mergeCell ref="C565:C569"/>
    <mergeCell ref="D565:D569"/>
    <mergeCell ref="E565:E569"/>
    <mergeCell ref="F565:F569"/>
    <mergeCell ref="G565:G567"/>
    <mergeCell ref="G568:G569"/>
    <mergeCell ref="C582:C589"/>
    <mergeCell ref="D582:D589"/>
    <mergeCell ref="E582:E589"/>
    <mergeCell ref="F582:F589"/>
    <mergeCell ref="G585:G587"/>
    <mergeCell ref="G583:G584"/>
    <mergeCell ref="C590:C592"/>
    <mergeCell ref="D590:D592"/>
    <mergeCell ref="E590:E592"/>
    <mergeCell ref="F590:F592"/>
    <mergeCell ref="G591:G592"/>
    <mergeCell ref="C612:C620"/>
    <mergeCell ref="D612:D620"/>
    <mergeCell ref="E612:E620"/>
    <mergeCell ref="F612:F620"/>
    <mergeCell ref="C593:C596"/>
    <mergeCell ref="D593:D596"/>
    <mergeCell ref="E593:E596"/>
    <mergeCell ref="F593:F596"/>
    <mergeCell ref="G595:G596"/>
    <mergeCell ref="G597:G598"/>
    <mergeCell ref="G599:G600"/>
    <mergeCell ref="G605:G606"/>
    <mergeCell ref="G612:G615"/>
    <mergeCell ref="G616:G617"/>
    <mergeCell ref="G618:G620"/>
  </mergeCells>
  <conditionalFormatting sqref="Q11:Q620">
    <cfRule type="cellIs" dxfId="9" priority="1" operator="equal">
      <formula>"SIN VALOR AVANCE"</formula>
    </cfRule>
    <cfRule type="cellIs" dxfId="8" priority="2" operator="equal">
      <formula>"VALIDAR FECHA"</formula>
    </cfRule>
    <cfRule type="cellIs" dxfId="7" priority="3" operator="equal">
      <formula>"INCUMPLIDA"</formula>
    </cfRule>
    <cfRule type="cellIs" dxfId="6" priority="4" operator="equal">
      <formula>"PROCESO"</formula>
    </cfRule>
    <cfRule type="cellIs" dxfId="5" priority="5" operator="equal">
      <formula>"CUMPLIDA"</formula>
    </cfRule>
  </conditionalFormatting>
  <dataValidations count="4">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593 G608" xr:uid="{FCAC653E-0AFA-43C1-ADC3-2FA43F1CEF65}">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214 K249 K236 K293 K225 K594 K604 K609" xr:uid="{9FBAD93A-7377-433F-92F8-BCC502048FEE}">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2 I235:I239 I248:I252 I260:I264 I273:I277 I292:I296 I331:I335 I213:I217 I255 I208 I243 I307 I224:I228 I312:I316 I268 I287 I326 I219 I230 I594:I595 I604:I605 I609:I610" xr:uid="{9DCB6980-C359-4751-A9D0-05112C63563E}">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2 H81:H84 G325 H275:H277 G286:G287 G306 H294:H296 H314:H316 H333:H335 H215:H217 H226:H228 H237:H239 H250:H252 H262:H264 H595 H605 H610" xr:uid="{65006118-D7D0-437C-AC68-CA0437155697}">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169"/>
  <sheetViews>
    <sheetView topLeftCell="I1" zoomScale="55" zoomScaleNormal="55" workbookViewId="0">
      <selection activeCell="P4" sqref="P4"/>
    </sheetView>
  </sheetViews>
  <sheetFormatPr baseColWidth="10" defaultColWidth="11.42578125" defaultRowHeight="14.25"/>
  <cols>
    <col min="1" max="1" width="26.42578125" style="72" customWidth="1"/>
    <col min="2" max="2" width="16.7109375" style="73" customWidth="1"/>
    <col min="3" max="3" width="22" style="73" customWidth="1"/>
    <col min="4" max="4" width="33.28515625" style="74" customWidth="1"/>
    <col min="5" max="5" width="98.28515625" style="81" customWidth="1"/>
    <col min="6" max="6" width="41.85546875" style="81" customWidth="1"/>
    <col min="7" max="7" width="39" style="81" customWidth="1"/>
    <col min="8" max="8" width="42.140625" style="81" customWidth="1"/>
    <col min="9" max="9" width="33.28515625" style="82" customWidth="1"/>
    <col min="10" max="10" width="39.140625" style="74" customWidth="1"/>
    <col min="11" max="11" width="23.140625" style="74" customWidth="1"/>
    <col min="12" max="12" width="29.28515625" style="74" customWidth="1"/>
    <col min="13" max="13" width="31.28515625" style="74" customWidth="1"/>
    <col min="14" max="14" width="40.42578125" style="74" customWidth="1"/>
    <col min="15" max="15" width="73.28515625" style="82" customWidth="1"/>
    <col min="16" max="16" width="29.7109375" style="74" customWidth="1"/>
    <col min="17" max="17" width="50.85546875" style="74" bestFit="1" customWidth="1"/>
    <col min="18" max="16384" width="11.42578125" style="71"/>
  </cols>
  <sheetData>
    <row r="1" spans="1:17">
      <c r="A1" s="665"/>
      <c r="B1" s="666"/>
      <c r="C1" s="669" t="s">
        <v>4793</v>
      </c>
      <c r="D1" s="669"/>
      <c r="E1" s="669"/>
      <c r="F1" s="669"/>
      <c r="G1" s="669"/>
      <c r="H1" s="669"/>
      <c r="I1" s="669"/>
      <c r="J1" s="669"/>
      <c r="K1" s="669"/>
      <c r="L1" s="669"/>
      <c r="M1" s="669"/>
      <c r="N1" s="669"/>
      <c r="O1" s="669"/>
      <c r="P1" s="669"/>
      <c r="Q1" s="670"/>
    </row>
    <row r="2" spans="1:17">
      <c r="A2" s="667"/>
      <c r="B2" s="668"/>
      <c r="C2" s="671"/>
      <c r="D2" s="671"/>
      <c r="E2" s="671"/>
      <c r="F2" s="671"/>
      <c r="G2" s="671"/>
      <c r="H2" s="671"/>
      <c r="I2" s="671"/>
      <c r="J2" s="671"/>
      <c r="K2" s="671"/>
      <c r="L2" s="671"/>
      <c r="M2" s="671"/>
      <c r="N2" s="671"/>
      <c r="O2" s="671"/>
      <c r="P2" s="671"/>
      <c r="Q2" s="672"/>
    </row>
    <row r="3" spans="1:17" ht="15">
      <c r="A3" s="667"/>
      <c r="B3" s="668"/>
      <c r="C3" s="668"/>
      <c r="D3" s="668"/>
      <c r="E3" s="668"/>
      <c r="F3" s="668"/>
      <c r="G3" s="668"/>
      <c r="H3" s="668"/>
      <c r="I3" s="668"/>
      <c r="J3" s="668"/>
      <c r="K3" s="668"/>
      <c r="L3" s="668"/>
      <c r="M3" s="668"/>
      <c r="N3" s="668"/>
      <c r="O3" s="668"/>
      <c r="P3" s="668"/>
      <c r="Q3" s="673"/>
    </row>
    <row r="4" spans="1:17" ht="15.75">
      <c r="A4" s="674" t="s">
        <v>44</v>
      </c>
      <c r="B4" s="675"/>
      <c r="C4" s="676"/>
      <c r="D4" s="676"/>
      <c r="E4" s="676"/>
      <c r="F4" s="676"/>
      <c r="G4" s="676"/>
      <c r="H4" s="676"/>
      <c r="I4" s="676"/>
      <c r="J4" s="38"/>
      <c r="K4" s="677" t="s">
        <v>45</v>
      </c>
      <c r="L4" s="677"/>
      <c r="M4" s="677"/>
      <c r="N4" s="677"/>
      <c r="O4" s="677"/>
      <c r="P4" s="120">
        <v>45838</v>
      </c>
      <c r="Q4" s="88"/>
    </row>
    <row r="5" spans="1:17" ht="15.75">
      <c r="A5" s="52" t="s">
        <v>46</v>
      </c>
      <c r="B5" s="38"/>
      <c r="C5" s="38"/>
      <c r="D5" s="38"/>
      <c r="E5" s="80"/>
      <c r="F5" s="80"/>
      <c r="G5" s="80"/>
      <c r="H5" s="80"/>
      <c r="I5" s="69"/>
      <c r="J5" s="38"/>
      <c r="K5" s="677"/>
      <c r="L5" s="677"/>
      <c r="M5" s="677"/>
      <c r="N5" s="677"/>
      <c r="O5" s="677"/>
      <c r="P5" s="120"/>
      <c r="Q5" s="88"/>
    </row>
    <row r="6" spans="1:17" ht="15.75">
      <c r="A6" s="52" t="s">
        <v>4794</v>
      </c>
      <c r="B6" s="38"/>
      <c r="C6" s="38"/>
      <c r="D6" s="38"/>
      <c r="E6" s="80"/>
      <c r="F6" s="80"/>
      <c r="G6" s="80"/>
      <c r="H6" s="80"/>
      <c r="I6" s="69"/>
      <c r="J6" s="38"/>
      <c r="K6" s="677"/>
      <c r="L6" s="677"/>
      <c r="M6" s="677"/>
      <c r="N6" s="677"/>
      <c r="O6" s="677"/>
      <c r="P6" s="120"/>
      <c r="Q6" s="88"/>
    </row>
    <row r="7" spans="1:17" ht="15.75">
      <c r="A7" s="52" t="s">
        <v>4795</v>
      </c>
      <c r="B7" s="38"/>
      <c r="C7" s="38"/>
      <c r="D7" s="38"/>
      <c r="E7" s="80"/>
      <c r="F7" s="80"/>
      <c r="G7" s="80"/>
      <c r="H7" s="80"/>
      <c r="I7" s="69"/>
      <c r="J7" s="38"/>
      <c r="K7" s="677"/>
      <c r="L7" s="677"/>
      <c r="M7" s="677"/>
      <c r="N7" s="677"/>
      <c r="O7" s="677"/>
      <c r="P7" s="120"/>
      <c r="Q7" s="88"/>
    </row>
    <row r="8" spans="1:17" ht="15.75">
      <c r="A8" s="52" t="s">
        <v>50</v>
      </c>
      <c r="B8" s="38"/>
      <c r="C8" s="38"/>
      <c r="D8" s="38"/>
      <c r="E8" s="80"/>
      <c r="F8" s="80"/>
      <c r="G8" s="80"/>
      <c r="H8" s="80"/>
      <c r="I8" s="69"/>
      <c r="J8" s="38"/>
      <c r="K8" s="677" t="s">
        <v>4796</v>
      </c>
      <c r="L8" s="677"/>
      <c r="M8" s="677"/>
      <c r="N8" s="677"/>
      <c r="O8" s="677"/>
      <c r="P8" s="120">
        <v>46015</v>
      </c>
      <c r="Q8" s="88"/>
    </row>
    <row r="9" spans="1:17" ht="15.75">
      <c r="A9" s="39"/>
      <c r="B9" s="40"/>
      <c r="C9" s="40"/>
      <c r="D9" s="40"/>
      <c r="E9" s="41"/>
      <c r="F9" s="41"/>
      <c r="G9" s="41"/>
      <c r="H9" s="41"/>
      <c r="I9" s="70"/>
      <c r="J9" s="40"/>
      <c r="K9" s="40"/>
      <c r="L9" s="42"/>
      <c r="M9" s="42"/>
      <c r="N9" s="42"/>
      <c r="O9" s="117"/>
      <c r="P9" s="42"/>
      <c r="Q9" s="118"/>
    </row>
    <row r="10" spans="1:17" ht="47.25">
      <c r="A10" s="349" t="s">
        <v>27</v>
      </c>
      <c r="B10" s="349" t="s">
        <v>9</v>
      </c>
      <c r="C10" s="349" t="s">
        <v>52</v>
      </c>
      <c r="D10" s="349" t="s">
        <v>4797</v>
      </c>
      <c r="E10" s="350" t="s">
        <v>4798</v>
      </c>
      <c r="F10" s="349" t="s">
        <v>4799</v>
      </c>
      <c r="G10" s="349" t="s">
        <v>56</v>
      </c>
      <c r="H10" s="349" t="s">
        <v>57</v>
      </c>
      <c r="I10" s="160" t="s">
        <v>58</v>
      </c>
      <c r="J10" s="351" t="s">
        <v>59</v>
      </c>
      <c r="K10" s="352" t="s">
        <v>60</v>
      </c>
      <c r="L10" s="352" t="s">
        <v>61</v>
      </c>
      <c r="M10" s="125" t="s">
        <v>62</v>
      </c>
      <c r="N10" s="125" t="s">
        <v>63</v>
      </c>
      <c r="O10" s="160" t="s">
        <v>64</v>
      </c>
      <c r="P10" s="353" t="s">
        <v>65</v>
      </c>
      <c r="Q10" s="351" t="s">
        <v>33</v>
      </c>
    </row>
    <row r="11" spans="1:17" ht="150.75">
      <c r="A11" s="167" t="s">
        <v>17</v>
      </c>
      <c r="B11" s="148" t="s">
        <v>13</v>
      </c>
      <c r="C11" s="564" t="s">
        <v>94</v>
      </c>
      <c r="D11" s="564" t="s">
        <v>95</v>
      </c>
      <c r="E11" s="563" t="s">
        <v>96</v>
      </c>
      <c r="F11" s="563" t="s">
        <v>97</v>
      </c>
      <c r="G11" s="563" t="s">
        <v>98</v>
      </c>
      <c r="H11" s="128" t="s">
        <v>99</v>
      </c>
      <c r="I11" s="128" t="s">
        <v>100</v>
      </c>
      <c r="J11" s="158">
        <v>1</v>
      </c>
      <c r="K11" s="152">
        <v>42461</v>
      </c>
      <c r="L11" s="152">
        <v>42551</v>
      </c>
      <c r="M11" s="153">
        <f t="shared" ref="M11:M60" si="0">(L11-K11)/7</f>
        <v>12.857142857142858</v>
      </c>
      <c r="N11" s="129">
        <v>1</v>
      </c>
      <c r="O11" s="128" t="s">
        <v>4807</v>
      </c>
      <c r="P11" s="130">
        <f t="shared" ref="P11:P60" si="1">N11/J11</f>
        <v>1</v>
      </c>
      <c r="Q11" s="155" t="str" cm="1">
        <f t="array" aca="1" ref="Q11" ca="1">IF(ISNUMBER(P11),IF(P11=100%,"CUMPLIDA",IF(AND(ISNUMBER(L11),ISNUMBER(INDIRECT("FECHA_"&amp;$B11,1))), IF(L11&lt;=INDIRECT("FECHA_"&amp;$B11,1),"INCUMPLIDA","PROCESO"), "VERIFICAR FECHA")),"SIN VALOR AVANCE")</f>
        <v>CUMPLIDA</v>
      </c>
    </row>
    <row r="12" spans="1:17" ht="150.75">
      <c r="A12" s="167" t="s">
        <v>17</v>
      </c>
      <c r="B12" s="148" t="s">
        <v>13</v>
      </c>
      <c r="C12" s="564"/>
      <c r="D12" s="564"/>
      <c r="E12" s="563"/>
      <c r="F12" s="563"/>
      <c r="G12" s="563"/>
      <c r="H12" s="128" t="s">
        <v>101</v>
      </c>
      <c r="I12" s="128" t="s">
        <v>102</v>
      </c>
      <c r="J12" s="151">
        <v>1</v>
      </c>
      <c r="K12" s="152">
        <v>42461</v>
      </c>
      <c r="L12" s="152">
        <v>42650</v>
      </c>
      <c r="M12" s="153">
        <f t="shared" si="0"/>
        <v>27</v>
      </c>
      <c r="N12" s="154">
        <v>1</v>
      </c>
      <c r="O12" s="128" t="s">
        <v>4808</v>
      </c>
      <c r="P12" s="130">
        <f t="shared" si="1"/>
        <v>1</v>
      </c>
      <c r="Q12" s="155" t="str" cm="1">
        <f t="array" aca="1" ref="Q12" ca="1">IF(ISNUMBER(P12),IF(P12=100%,"CUMPLIDA",IF(AND(ISNUMBER(L12),ISNUMBER(INDIRECT("FECHA_"&amp;$B12,1))), IF(L12&lt;=INDIRECT("FECHA_"&amp;$B12,1),"INCUMPLIDA","PROCESO"), "VERIFICAR FECHA")),"SIN VALOR AVANCE")</f>
        <v>CUMPLIDA</v>
      </c>
    </row>
    <row r="13" spans="1:17" ht="150.75">
      <c r="A13" s="167" t="s">
        <v>17</v>
      </c>
      <c r="B13" s="148" t="s">
        <v>13</v>
      </c>
      <c r="C13" s="564"/>
      <c r="D13" s="564"/>
      <c r="E13" s="563"/>
      <c r="F13" s="563"/>
      <c r="G13" s="563"/>
      <c r="H13" s="128" t="s">
        <v>103</v>
      </c>
      <c r="I13" s="128" t="s">
        <v>104</v>
      </c>
      <c r="J13" s="158">
        <v>1</v>
      </c>
      <c r="K13" s="152">
        <v>42653</v>
      </c>
      <c r="L13" s="152">
        <v>42661</v>
      </c>
      <c r="M13" s="153">
        <f t="shared" si="0"/>
        <v>1.1428571428571428</v>
      </c>
      <c r="N13" s="129">
        <v>1</v>
      </c>
      <c r="O13" s="128" t="s">
        <v>4809</v>
      </c>
      <c r="P13" s="130">
        <f t="shared" si="1"/>
        <v>1</v>
      </c>
      <c r="Q13" s="155" t="str" cm="1">
        <f t="array" aca="1" ref="Q13" ca="1">IF(ISNUMBER(P13),IF(P13=100%,"CUMPLIDA",IF(AND(ISNUMBER(L13),ISNUMBER(INDIRECT("FECHA_"&amp;$B13,1))), IF(L13&lt;=INDIRECT("FECHA_"&amp;$B13,1),"INCUMPLIDA","PROCESO"), "VERIFICAR FECHA")),"SIN VALOR AVANCE")</f>
        <v>CUMPLIDA</v>
      </c>
    </row>
    <row r="14" spans="1:17" ht="150.75">
      <c r="A14" s="167" t="s">
        <v>17</v>
      </c>
      <c r="B14" s="148" t="s">
        <v>13</v>
      </c>
      <c r="C14" s="564"/>
      <c r="D14" s="564"/>
      <c r="E14" s="563"/>
      <c r="F14" s="563"/>
      <c r="G14" s="563"/>
      <c r="H14" s="128" t="s">
        <v>105</v>
      </c>
      <c r="I14" s="128" t="s">
        <v>106</v>
      </c>
      <c r="J14" s="151">
        <v>1</v>
      </c>
      <c r="K14" s="152">
        <v>42662</v>
      </c>
      <c r="L14" s="152">
        <v>42683</v>
      </c>
      <c r="M14" s="153">
        <f t="shared" si="0"/>
        <v>3</v>
      </c>
      <c r="N14" s="154">
        <v>1</v>
      </c>
      <c r="O14" s="128" t="s">
        <v>4810</v>
      </c>
      <c r="P14" s="130">
        <f t="shared" si="1"/>
        <v>1</v>
      </c>
      <c r="Q14" s="155" t="str" cm="1">
        <f t="array" aca="1" ref="Q14" ca="1">IF(ISNUMBER(P14),IF(P14=100%,"CUMPLIDA",IF(AND(ISNUMBER(L14),ISNUMBER(INDIRECT("FECHA_"&amp;$B14,1))), IF(L14&lt;=INDIRECT("FECHA_"&amp;$B14,1),"INCUMPLIDA","PROCESO"), "VERIFICAR FECHA")),"SIN VALOR AVANCE")</f>
        <v>CUMPLIDA</v>
      </c>
    </row>
    <row r="15" spans="1:17" ht="165.75">
      <c r="A15" s="167" t="s">
        <v>17</v>
      </c>
      <c r="B15" s="148" t="s">
        <v>13</v>
      </c>
      <c r="C15" s="564"/>
      <c r="D15" s="564"/>
      <c r="E15" s="563"/>
      <c r="F15" s="563"/>
      <c r="G15" s="563"/>
      <c r="H15" s="128" t="s">
        <v>107</v>
      </c>
      <c r="I15" s="128" t="s">
        <v>108</v>
      </c>
      <c r="J15" s="151">
        <v>1</v>
      </c>
      <c r="K15" s="152">
        <v>42684</v>
      </c>
      <c r="L15" s="152">
        <v>42698</v>
      </c>
      <c r="M15" s="153">
        <f t="shared" si="0"/>
        <v>2</v>
      </c>
      <c r="N15" s="154">
        <v>1</v>
      </c>
      <c r="O15" s="128" t="s">
        <v>4811</v>
      </c>
      <c r="P15" s="130">
        <f t="shared" si="1"/>
        <v>1</v>
      </c>
      <c r="Q15" s="155" t="str" cm="1">
        <f t="array" aca="1" ref="Q15" ca="1">IF(ISNUMBER(P15),IF(P15=100%,"CUMPLIDA",IF(AND(ISNUMBER(L15),ISNUMBER(INDIRECT("FECHA_"&amp;$B15,1))), IF(L15&lt;=INDIRECT("FECHA_"&amp;$B15,1),"INCUMPLIDA","PROCESO"), "VERIFICAR FECHA")),"SIN VALOR AVANCE")</f>
        <v>CUMPLIDA</v>
      </c>
    </row>
    <row r="16" spans="1:17" ht="150.75">
      <c r="A16" s="167" t="s">
        <v>17</v>
      </c>
      <c r="B16" s="148" t="s">
        <v>13</v>
      </c>
      <c r="C16" s="564"/>
      <c r="D16" s="564"/>
      <c r="E16" s="563"/>
      <c r="F16" s="563"/>
      <c r="G16" s="563"/>
      <c r="H16" s="128" t="s">
        <v>109</v>
      </c>
      <c r="I16" s="128" t="s">
        <v>110</v>
      </c>
      <c r="J16" s="151">
        <v>1</v>
      </c>
      <c r="K16" s="152">
        <v>42699</v>
      </c>
      <c r="L16" s="152">
        <v>42760</v>
      </c>
      <c r="M16" s="153">
        <f t="shared" si="0"/>
        <v>8.7142857142857135</v>
      </c>
      <c r="N16" s="154">
        <v>1</v>
      </c>
      <c r="O16" s="128" t="s">
        <v>4812</v>
      </c>
      <c r="P16" s="130">
        <f t="shared" si="1"/>
        <v>1</v>
      </c>
      <c r="Q16" s="155" t="str" cm="1">
        <f t="array" aca="1" ref="Q16" ca="1">IF(ISNUMBER(P16),IF(P16=100%,"CUMPLIDA",IF(AND(ISNUMBER(L16),ISNUMBER(INDIRECT("FECHA_"&amp;$B16,1))), IF(L16&lt;=INDIRECT("FECHA_"&amp;$B16,1),"INCUMPLIDA","PROCESO"), "VERIFICAR FECHA")),"SIN VALOR AVANCE")</f>
        <v>CUMPLIDA</v>
      </c>
    </row>
    <row r="17" spans="1:17" ht="135.75">
      <c r="A17" s="167" t="s">
        <v>17</v>
      </c>
      <c r="B17" s="148" t="s">
        <v>13</v>
      </c>
      <c r="C17" s="564"/>
      <c r="D17" s="564"/>
      <c r="E17" s="563"/>
      <c r="F17" s="563"/>
      <c r="G17" s="150" t="s">
        <v>111</v>
      </c>
      <c r="H17" s="128" t="s">
        <v>112</v>
      </c>
      <c r="I17" s="128" t="s">
        <v>113</v>
      </c>
      <c r="J17" s="166">
        <v>1</v>
      </c>
      <c r="K17" s="180">
        <v>45231</v>
      </c>
      <c r="L17" s="180">
        <v>45504</v>
      </c>
      <c r="M17" s="153">
        <f t="shared" si="0"/>
        <v>39</v>
      </c>
      <c r="N17" s="129">
        <v>1</v>
      </c>
      <c r="O17" s="187" t="s">
        <v>4813</v>
      </c>
      <c r="P17" s="130">
        <f t="shared" si="1"/>
        <v>1</v>
      </c>
      <c r="Q17" s="155" t="str" cm="1">
        <f t="array" aca="1" ref="Q17" ca="1">IF(ISNUMBER(P17),IF(P17=100%,"CUMPLIDA",IF(AND(ISNUMBER(L17),ISNUMBER(INDIRECT("FECHA_"&amp;$B17,1))), IF(L17&lt;=INDIRECT("FECHA_"&amp;$B17,1),"INCUMPLIDA","PROCESO"), "VERIFICAR FECHA")),"SIN VALOR AVANCE")</f>
        <v>CUMPLIDA</v>
      </c>
    </row>
    <row r="18" spans="1:17" ht="135.75">
      <c r="A18" s="167" t="s">
        <v>17</v>
      </c>
      <c r="B18" s="148" t="s">
        <v>13</v>
      </c>
      <c r="C18" s="564"/>
      <c r="D18" s="564"/>
      <c r="E18" s="563"/>
      <c r="F18" s="563"/>
      <c r="G18" s="150" t="s">
        <v>114</v>
      </c>
      <c r="H18" s="128" t="s">
        <v>115</v>
      </c>
      <c r="I18" s="128" t="s">
        <v>116</v>
      </c>
      <c r="J18" s="166">
        <v>1</v>
      </c>
      <c r="K18" s="180">
        <v>45231</v>
      </c>
      <c r="L18" s="180">
        <v>45504</v>
      </c>
      <c r="M18" s="153">
        <f t="shared" si="0"/>
        <v>39</v>
      </c>
      <c r="N18" s="129">
        <v>1</v>
      </c>
      <c r="O18" s="187" t="s">
        <v>4813</v>
      </c>
      <c r="P18" s="130">
        <f t="shared" si="1"/>
        <v>1</v>
      </c>
      <c r="Q18" s="155" t="str" cm="1">
        <f t="array" aca="1" ref="Q18" ca="1">IF(ISNUMBER(P18),IF(P18=100%,"CUMPLIDA",IF(AND(ISNUMBER(L18),ISNUMBER(INDIRECT("FECHA_"&amp;$B18,1))), IF(L18&lt;=INDIRECT("FECHA_"&amp;$B18,1),"INCUMPLIDA","PROCESO"), "VERIFICAR FECHA")),"SIN VALOR AVANCE")</f>
        <v>CUMPLIDA</v>
      </c>
    </row>
    <row r="19" spans="1:17" ht="90.75">
      <c r="A19" s="167" t="s">
        <v>17</v>
      </c>
      <c r="B19" s="148" t="s">
        <v>13</v>
      </c>
      <c r="C19" s="564"/>
      <c r="D19" s="564"/>
      <c r="E19" s="563"/>
      <c r="F19" s="563"/>
      <c r="G19" s="150" t="s">
        <v>117</v>
      </c>
      <c r="H19" s="128" t="s">
        <v>118</v>
      </c>
      <c r="I19" s="128" t="s">
        <v>119</v>
      </c>
      <c r="J19" s="166">
        <v>1</v>
      </c>
      <c r="K19" s="180">
        <v>45444</v>
      </c>
      <c r="L19" s="180">
        <v>45747</v>
      </c>
      <c r="M19" s="153">
        <f t="shared" si="0"/>
        <v>43.285714285714285</v>
      </c>
      <c r="N19" s="165">
        <v>1</v>
      </c>
      <c r="O19" s="128" t="s">
        <v>4814</v>
      </c>
      <c r="P19" s="130">
        <f t="shared" si="1"/>
        <v>1</v>
      </c>
      <c r="Q19" s="155" t="str" cm="1">
        <f t="array" aca="1" ref="Q19" ca="1">IF(ISNUMBER(P19),IF(P19=100%,"CUMPLIDA",IF(AND(ISNUMBER(L19),ISNUMBER(INDIRECT("FECHA_"&amp;$B19,1))), IF(L19&lt;=INDIRECT("FECHA_"&amp;$B19,1),"INCUMPLIDA","PROCESO"), "VERIFICAR FECHA")),"SIN VALOR AVANCE")</f>
        <v>CUMPLIDA</v>
      </c>
    </row>
    <row r="20" spans="1:17" ht="75.75">
      <c r="A20" s="167" t="s">
        <v>17</v>
      </c>
      <c r="B20" s="148" t="s">
        <v>13</v>
      </c>
      <c r="C20" s="564"/>
      <c r="D20" s="564"/>
      <c r="E20" s="563"/>
      <c r="F20" s="563"/>
      <c r="G20" s="150" t="s">
        <v>120</v>
      </c>
      <c r="H20" s="128" t="s">
        <v>120</v>
      </c>
      <c r="I20" s="128" t="s">
        <v>121</v>
      </c>
      <c r="J20" s="166">
        <v>1</v>
      </c>
      <c r="K20" s="180">
        <v>45444</v>
      </c>
      <c r="L20" s="180">
        <v>45747</v>
      </c>
      <c r="M20" s="153">
        <f t="shared" si="0"/>
        <v>43.285714285714285</v>
      </c>
      <c r="N20" s="165">
        <v>1</v>
      </c>
      <c r="O20" s="128" t="s">
        <v>4815</v>
      </c>
      <c r="P20" s="130">
        <f t="shared" si="1"/>
        <v>1</v>
      </c>
      <c r="Q20" s="155" t="str" cm="1">
        <f t="array" aca="1" ref="Q20" ca="1">IF(ISNUMBER(P20),IF(P20=100%,"CUMPLIDA",IF(AND(ISNUMBER(L20),ISNUMBER(INDIRECT("FECHA_"&amp;$B20,1))), IF(L20&lt;=INDIRECT("FECHA_"&amp;$B20,1),"INCUMPLIDA","PROCESO"), "VERIFICAR FECHA")),"SIN VALOR AVANCE")</f>
        <v>CUMPLIDA</v>
      </c>
    </row>
    <row r="21" spans="1:17" ht="90.75">
      <c r="A21" s="167" t="s">
        <v>17</v>
      </c>
      <c r="B21" s="148" t="s">
        <v>13</v>
      </c>
      <c r="C21" s="564"/>
      <c r="D21" s="564"/>
      <c r="E21" s="563"/>
      <c r="F21" s="563"/>
      <c r="G21" s="150" t="s">
        <v>122</v>
      </c>
      <c r="H21" s="128" t="s">
        <v>122</v>
      </c>
      <c r="I21" s="128" t="s">
        <v>123</v>
      </c>
      <c r="J21" s="166">
        <v>1</v>
      </c>
      <c r="K21" s="180">
        <v>45444</v>
      </c>
      <c r="L21" s="180">
        <v>45747</v>
      </c>
      <c r="M21" s="153">
        <f t="shared" si="0"/>
        <v>43.285714285714285</v>
      </c>
      <c r="N21" s="165">
        <v>1</v>
      </c>
      <c r="O21" s="128" t="s">
        <v>4814</v>
      </c>
      <c r="P21" s="130">
        <f t="shared" si="1"/>
        <v>1</v>
      </c>
      <c r="Q21" s="155" t="str" cm="1">
        <f t="array" aca="1" ref="Q21" ca="1">IF(ISNUMBER(P21),IF(P21=100%,"CUMPLIDA",IF(AND(ISNUMBER(L21),ISNUMBER(INDIRECT("FECHA_"&amp;$B21,1))), IF(L21&lt;=INDIRECT("FECHA_"&amp;$B21,1),"INCUMPLIDA","PROCESO"), "VERIFICAR FECHA")),"SIN VALOR AVANCE")</f>
        <v>CUMPLIDA</v>
      </c>
    </row>
    <row r="22" spans="1:17" ht="75.75">
      <c r="A22" s="167" t="s">
        <v>17</v>
      </c>
      <c r="B22" s="148" t="s">
        <v>13</v>
      </c>
      <c r="C22" s="564"/>
      <c r="D22" s="564"/>
      <c r="E22" s="563"/>
      <c r="F22" s="563"/>
      <c r="G22" s="150" t="s">
        <v>124</v>
      </c>
      <c r="H22" s="128" t="s">
        <v>124</v>
      </c>
      <c r="I22" s="128" t="s">
        <v>125</v>
      </c>
      <c r="J22" s="166">
        <v>1</v>
      </c>
      <c r="K22" s="180">
        <v>45444</v>
      </c>
      <c r="L22" s="180">
        <v>45747</v>
      </c>
      <c r="M22" s="153">
        <f t="shared" si="0"/>
        <v>43.285714285714285</v>
      </c>
      <c r="N22" s="165">
        <v>1</v>
      </c>
      <c r="O22" s="128" t="s">
        <v>4815</v>
      </c>
      <c r="P22" s="130">
        <f t="shared" si="1"/>
        <v>1</v>
      </c>
      <c r="Q22" s="155" t="str" cm="1">
        <f t="array" aca="1" ref="Q22" ca="1">IF(ISNUMBER(P22),IF(P22=100%,"CUMPLIDA",IF(AND(ISNUMBER(L22),ISNUMBER(INDIRECT("FECHA_"&amp;$B22,1))), IF(L22&lt;=INDIRECT("FECHA_"&amp;$B22,1),"INCUMPLIDA","PROCESO"), "VERIFICAR FECHA")),"SIN VALOR AVANCE")</f>
        <v>CUMPLIDA</v>
      </c>
    </row>
    <row r="23" spans="1:17" ht="135.75">
      <c r="A23" s="167" t="s">
        <v>17</v>
      </c>
      <c r="B23" s="148" t="s">
        <v>13</v>
      </c>
      <c r="C23" s="564"/>
      <c r="D23" s="564"/>
      <c r="E23" s="563"/>
      <c r="F23" s="563"/>
      <c r="G23" s="150" t="s">
        <v>126</v>
      </c>
      <c r="H23" s="128" t="s">
        <v>126</v>
      </c>
      <c r="I23" s="128" t="s">
        <v>127</v>
      </c>
      <c r="J23" s="166">
        <v>1</v>
      </c>
      <c r="K23" s="180">
        <v>45444</v>
      </c>
      <c r="L23" s="180">
        <v>45747</v>
      </c>
      <c r="M23" s="153">
        <f t="shared" si="0"/>
        <v>43.285714285714285</v>
      </c>
      <c r="N23" s="165">
        <v>1</v>
      </c>
      <c r="O23" s="128" t="s">
        <v>4813</v>
      </c>
      <c r="P23" s="130">
        <f t="shared" si="1"/>
        <v>1</v>
      </c>
      <c r="Q23" s="155" t="str" cm="1">
        <f t="array" aca="1" ref="Q23" ca="1">IF(ISNUMBER(P23),IF(P23=100%,"CUMPLIDA",IF(AND(ISNUMBER(L23),ISNUMBER(INDIRECT("FECHA_"&amp;$B23,1))), IF(L23&lt;=INDIRECT("FECHA_"&amp;$B23,1),"INCUMPLIDA","PROCESO"), "VERIFICAR FECHA")),"SIN VALOR AVANCE")</f>
        <v>CUMPLIDA</v>
      </c>
    </row>
    <row r="24" spans="1:17" ht="150.75">
      <c r="A24" s="167" t="s">
        <v>17</v>
      </c>
      <c r="B24" s="148" t="s">
        <v>13</v>
      </c>
      <c r="C24" s="564"/>
      <c r="D24" s="564"/>
      <c r="E24" s="563"/>
      <c r="F24" s="563"/>
      <c r="G24" s="150" t="s">
        <v>128</v>
      </c>
      <c r="H24" s="128" t="s">
        <v>129</v>
      </c>
      <c r="I24" s="128" t="s">
        <v>130</v>
      </c>
      <c r="J24" s="166">
        <v>2</v>
      </c>
      <c r="K24" s="180">
        <v>45748</v>
      </c>
      <c r="L24" s="180">
        <v>46234</v>
      </c>
      <c r="M24" s="153">
        <f t="shared" si="0"/>
        <v>69.428571428571431</v>
      </c>
      <c r="N24" s="165">
        <v>1</v>
      </c>
      <c r="O24" s="128" t="s">
        <v>4816</v>
      </c>
      <c r="P24" s="188">
        <f t="shared" si="1"/>
        <v>0.5</v>
      </c>
      <c r="Q24" s="155" t="str" cm="1">
        <f t="array" aca="1" ref="Q24" ca="1">IF(ISNUMBER(P24),IF(P24=100%,"CUMPLIDA",IF(AND(ISNUMBER(L24),ISNUMBER(INDIRECT("FECHA_"&amp;$B24,1))), IF(L24&lt;=INDIRECT("FECHA_"&amp;$B24,1),"INCUMPLIDA","PROCESO"), "VERIFICAR FECHA")),"SIN VALOR AVANCE")</f>
        <v>PROCESO</v>
      </c>
    </row>
    <row r="25" spans="1:17" ht="90.75">
      <c r="A25" s="167" t="s">
        <v>17</v>
      </c>
      <c r="B25" s="148" t="s">
        <v>13</v>
      </c>
      <c r="C25" s="564"/>
      <c r="D25" s="564"/>
      <c r="E25" s="563"/>
      <c r="F25" s="563"/>
      <c r="G25" s="150" t="s">
        <v>131</v>
      </c>
      <c r="H25" s="128" t="s">
        <v>132</v>
      </c>
      <c r="I25" s="128" t="s">
        <v>133</v>
      </c>
      <c r="J25" s="166">
        <v>1</v>
      </c>
      <c r="K25" s="180">
        <v>45748</v>
      </c>
      <c r="L25" s="180">
        <v>46234</v>
      </c>
      <c r="M25" s="153">
        <f t="shared" si="0"/>
        <v>69.428571428571431</v>
      </c>
      <c r="N25" s="165">
        <v>0</v>
      </c>
      <c r="O25" s="128" t="s">
        <v>4814</v>
      </c>
      <c r="P25" s="130">
        <f t="shared" si="1"/>
        <v>0</v>
      </c>
      <c r="Q25" s="155" t="str" cm="1">
        <f t="array" aca="1" ref="Q25" ca="1">IF(ISNUMBER(P25),IF(P25=100%,"CUMPLIDA",IF(AND(ISNUMBER(L25),ISNUMBER(INDIRECT("FECHA_"&amp;$B25,1))), IF(L25&lt;=INDIRECT("FECHA_"&amp;$B25,1),"INCUMPLIDA","PROCESO"), "VERIFICAR FECHA")),"SIN VALOR AVANCE")</f>
        <v>PROCESO</v>
      </c>
    </row>
    <row r="26" spans="1:17" ht="210.75">
      <c r="A26" s="167" t="s">
        <v>17</v>
      </c>
      <c r="B26" s="148" t="s">
        <v>13</v>
      </c>
      <c r="C26" s="564"/>
      <c r="D26" s="564"/>
      <c r="E26" s="563"/>
      <c r="F26" s="563"/>
      <c r="G26" s="150" t="s">
        <v>134</v>
      </c>
      <c r="H26" s="128" t="s">
        <v>135</v>
      </c>
      <c r="I26" s="128" t="s">
        <v>136</v>
      </c>
      <c r="J26" s="166">
        <v>2</v>
      </c>
      <c r="K26" s="180">
        <v>45748</v>
      </c>
      <c r="L26" s="180">
        <v>46234</v>
      </c>
      <c r="M26" s="153">
        <f t="shared" si="0"/>
        <v>69.428571428571431</v>
      </c>
      <c r="N26" s="165">
        <v>0</v>
      </c>
      <c r="O26" s="128" t="s">
        <v>4817</v>
      </c>
      <c r="P26" s="130">
        <f t="shared" si="1"/>
        <v>0</v>
      </c>
      <c r="Q26" s="155" t="str" cm="1">
        <f t="array" aca="1" ref="Q26" ca="1">IF(ISNUMBER(P26),IF(P26=100%,"CUMPLIDA",IF(AND(ISNUMBER(L26),ISNUMBER(INDIRECT("FECHA_"&amp;$B26,1))), IF(L26&lt;=INDIRECT("FECHA_"&amp;$B26,1),"INCUMPLIDA","PROCESO"), "VERIFICAR FECHA")),"SIN VALOR AVANCE")</f>
        <v>PROCESO</v>
      </c>
    </row>
    <row r="27" spans="1:17" ht="150.75">
      <c r="A27" s="167" t="s">
        <v>17</v>
      </c>
      <c r="B27" s="148" t="s">
        <v>13</v>
      </c>
      <c r="C27" s="564" t="s">
        <v>137</v>
      </c>
      <c r="D27" s="564" t="s">
        <v>95</v>
      </c>
      <c r="E27" s="563" t="s">
        <v>138</v>
      </c>
      <c r="F27" s="563" t="s">
        <v>139</v>
      </c>
      <c r="G27" s="150" t="s">
        <v>140</v>
      </c>
      <c r="H27" s="128" t="s">
        <v>112</v>
      </c>
      <c r="I27" s="128" t="s">
        <v>113</v>
      </c>
      <c r="J27" s="166">
        <v>1</v>
      </c>
      <c r="K27" s="180">
        <v>45231</v>
      </c>
      <c r="L27" s="180">
        <v>45504</v>
      </c>
      <c r="M27" s="153">
        <f t="shared" si="0"/>
        <v>39</v>
      </c>
      <c r="N27" s="129">
        <v>1</v>
      </c>
      <c r="O27" s="128" t="s">
        <v>4818</v>
      </c>
      <c r="P27" s="130">
        <f>N27/J27</f>
        <v>1</v>
      </c>
      <c r="Q27" s="155" t="str" cm="1">
        <f t="array" aca="1" ref="Q27" ca="1">IF(ISNUMBER(P27),IF(P27=100%,"CUMPLIDA",IF(AND(ISNUMBER(L27),ISNUMBER(INDIRECT("FECHA_"&amp;$B27,1))), IF(L27&lt;=INDIRECT("FECHA_"&amp;$B27,1),"INCUMPLIDA","PROCESO"), "VERIFICAR FECHA")),"SIN VALOR AVANCE")</f>
        <v>CUMPLIDA</v>
      </c>
    </row>
    <row r="28" spans="1:17" ht="225.75">
      <c r="A28" s="167" t="s">
        <v>17</v>
      </c>
      <c r="B28" s="148" t="s">
        <v>13</v>
      </c>
      <c r="C28" s="564"/>
      <c r="D28" s="564"/>
      <c r="E28" s="563"/>
      <c r="F28" s="563"/>
      <c r="G28" s="150" t="s">
        <v>141</v>
      </c>
      <c r="H28" s="128" t="s">
        <v>115</v>
      </c>
      <c r="I28" s="128" t="s">
        <v>116</v>
      </c>
      <c r="J28" s="166">
        <v>1</v>
      </c>
      <c r="K28" s="180">
        <v>45231</v>
      </c>
      <c r="L28" s="180">
        <v>45504</v>
      </c>
      <c r="M28" s="153">
        <f t="shared" si="0"/>
        <v>39</v>
      </c>
      <c r="N28" s="129">
        <v>1</v>
      </c>
      <c r="O28" s="128" t="s">
        <v>4819</v>
      </c>
      <c r="P28" s="130">
        <f t="shared" si="1"/>
        <v>1</v>
      </c>
      <c r="Q28" s="155" t="str" cm="1">
        <f t="array" aca="1" ref="Q28" ca="1">IF(ISNUMBER(P28),IF(P28=100%,"CUMPLIDA",IF(AND(ISNUMBER(L28),ISNUMBER(INDIRECT("FECHA_"&amp;$B28,1))), IF(L28&lt;=INDIRECT("FECHA_"&amp;$B28,1),"INCUMPLIDA","PROCESO"), "VERIFICAR FECHA")),"SIN VALOR AVANCE")</f>
        <v>CUMPLIDA</v>
      </c>
    </row>
    <row r="29" spans="1:17" ht="90.75">
      <c r="A29" s="167" t="s">
        <v>17</v>
      </c>
      <c r="B29" s="148" t="s">
        <v>13</v>
      </c>
      <c r="C29" s="564"/>
      <c r="D29" s="564"/>
      <c r="E29" s="563"/>
      <c r="F29" s="563"/>
      <c r="G29" s="150" t="s">
        <v>117</v>
      </c>
      <c r="H29" s="128" t="s">
        <v>118</v>
      </c>
      <c r="I29" s="128" t="s">
        <v>119</v>
      </c>
      <c r="J29" s="166">
        <v>1</v>
      </c>
      <c r="K29" s="180">
        <v>45444</v>
      </c>
      <c r="L29" s="180">
        <v>45747</v>
      </c>
      <c r="M29" s="153">
        <f t="shared" si="0"/>
        <v>43.285714285714285</v>
      </c>
      <c r="N29" s="165">
        <v>1</v>
      </c>
      <c r="O29" s="189" t="s">
        <v>4814</v>
      </c>
      <c r="P29" s="130">
        <f t="shared" si="1"/>
        <v>1</v>
      </c>
      <c r="Q29" s="155" t="str" cm="1">
        <f t="array" aca="1" ref="Q29" ca="1">IF(ISNUMBER(P29),IF(P29=100%,"CUMPLIDA",IF(AND(ISNUMBER(L29),ISNUMBER(INDIRECT("FECHA_"&amp;$B29,1))), IF(L29&lt;=INDIRECT("FECHA_"&amp;$B29,1),"INCUMPLIDA","PROCESO"), "VERIFICAR FECHA")),"SIN VALOR AVANCE")</f>
        <v>CUMPLIDA</v>
      </c>
    </row>
    <row r="30" spans="1:17" ht="75.75">
      <c r="A30" s="167" t="s">
        <v>17</v>
      </c>
      <c r="B30" s="148" t="s">
        <v>13</v>
      </c>
      <c r="C30" s="564"/>
      <c r="D30" s="564"/>
      <c r="E30" s="563"/>
      <c r="F30" s="563"/>
      <c r="G30" s="150" t="s">
        <v>120</v>
      </c>
      <c r="H30" s="128" t="s">
        <v>120</v>
      </c>
      <c r="I30" s="128" t="s">
        <v>121</v>
      </c>
      <c r="J30" s="166">
        <v>1</v>
      </c>
      <c r="K30" s="180">
        <v>45444</v>
      </c>
      <c r="L30" s="180">
        <v>45747</v>
      </c>
      <c r="M30" s="153">
        <f t="shared" si="0"/>
        <v>43.285714285714285</v>
      </c>
      <c r="N30" s="165">
        <v>1</v>
      </c>
      <c r="O30" s="189" t="s">
        <v>4815</v>
      </c>
      <c r="P30" s="130">
        <f t="shared" si="1"/>
        <v>1</v>
      </c>
      <c r="Q30" s="155" t="str" cm="1">
        <f t="array" aca="1" ref="Q30" ca="1">IF(ISNUMBER(P30),IF(P30=100%,"CUMPLIDA",IF(AND(ISNUMBER(L30),ISNUMBER(INDIRECT("FECHA_"&amp;$B30,1))), IF(L30&lt;=INDIRECT("FECHA_"&amp;$B30,1),"INCUMPLIDA","PROCESO"), "VERIFICAR FECHA")),"SIN VALOR AVANCE")</f>
        <v>CUMPLIDA</v>
      </c>
    </row>
    <row r="31" spans="1:17" ht="90.75">
      <c r="A31" s="167" t="s">
        <v>17</v>
      </c>
      <c r="B31" s="148" t="s">
        <v>13</v>
      </c>
      <c r="C31" s="564"/>
      <c r="D31" s="564"/>
      <c r="E31" s="563"/>
      <c r="F31" s="563"/>
      <c r="G31" s="150" t="s">
        <v>122</v>
      </c>
      <c r="H31" s="128" t="s">
        <v>122</v>
      </c>
      <c r="I31" s="128" t="s">
        <v>123</v>
      </c>
      <c r="J31" s="166">
        <v>1</v>
      </c>
      <c r="K31" s="180">
        <v>45444</v>
      </c>
      <c r="L31" s="180">
        <v>45747</v>
      </c>
      <c r="M31" s="153">
        <f t="shared" si="0"/>
        <v>43.285714285714285</v>
      </c>
      <c r="N31" s="165">
        <v>1</v>
      </c>
      <c r="O31" s="189" t="s">
        <v>4814</v>
      </c>
      <c r="P31" s="130">
        <f t="shared" si="1"/>
        <v>1</v>
      </c>
      <c r="Q31" s="155" t="str" cm="1">
        <f t="array" aca="1" ref="Q31" ca="1">IF(ISNUMBER(P31),IF(P31=100%,"CUMPLIDA",IF(AND(ISNUMBER(L31),ISNUMBER(INDIRECT("FECHA_"&amp;$B31,1))), IF(L31&lt;=INDIRECT("FECHA_"&amp;$B31,1),"INCUMPLIDA","PROCESO"), "VERIFICAR FECHA")),"SIN VALOR AVANCE")</f>
        <v>CUMPLIDA</v>
      </c>
    </row>
    <row r="32" spans="1:17" ht="75.75">
      <c r="A32" s="167" t="s">
        <v>17</v>
      </c>
      <c r="B32" s="148" t="s">
        <v>13</v>
      </c>
      <c r="C32" s="564"/>
      <c r="D32" s="564"/>
      <c r="E32" s="563"/>
      <c r="F32" s="563"/>
      <c r="G32" s="150" t="s">
        <v>124</v>
      </c>
      <c r="H32" s="128" t="s">
        <v>124</v>
      </c>
      <c r="I32" s="128" t="s">
        <v>125</v>
      </c>
      <c r="J32" s="166">
        <v>1</v>
      </c>
      <c r="K32" s="180">
        <v>45444</v>
      </c>
      <c r="L32" s="180">
        <v>45747</v>
      </c>
      <c r="M32" s="153">
        <f t="shared" si="0"/>
        <v>43.285714285714285</v>
      </c>
      <c r="N32" s="165">
        <v>1</v>
      </c>
      <c r="O32" s="189" t="s">
        <v>4815</v>
      </c>
      <c r="P32" s="130">
        <f t="shared" si="1"/>
        <v>1</v>
      </c>
      <c r="Q32" s="155" t="str" cm="1">
        <f t="array" aca="1" ref="Q32" ca="1">IF(ISNUMBER(P32),IF(P32=100%,"CUMPLIDA",IF(AND(ISNUMBER(L32),ISNUMBER(INDIRECT("FECHA_"&amp;$B32,1))), IF(L32&lt;=INDIRECT("FECHA_"&amp;$B32,1),"INCUMPLIDA","PROCESO"), "VERIFICAR FECHA")),"SIN VALOR AVANCE")</f>
        <v>CUMPLIDA</v>
      </c>
    </row>
    <row r="33" spans="1:17" ht="135.75">
      <c r="A33" s="167" t="s">
        <v>17</v>
      </c>
      <c r="B33" s="148" t="s">
        <v>13</v>
      </c>
      <c r="C33" s="564"/>
      <c r="D33" s="564"/>
      <c r="E33" s="563"/>
      <c r="F33" s="563"/>
      <c r="G33" s="150" t="s">
        <v>126</v>
      </c>
      <c r="H33" s="128" t="s">
        <v>126</v>
      </c>
      <c r="I33" s="128" t="s">
        <v>127</v>
      </c>
      <c r="J33" s="166">
        <v>1</v>
      </c>
      <c r="K33" s="180">
        <v>45444</v>
      </c>
      <c r="L33" s="180">
        <v>45747</v>
      </c>
      <c r="M33" s="153">
        <f t="shared" si="0"/>
        <v>43.285714285714285</v>
      </c>
      <c r="N33" s="165">
        <v>1</v>
      </c>
      <c r="O33" s="189" t="s">
        <v>4813</v>
      </c>
      <c r="P33" s="130">
        <f t="shared" si="1"/>
        <v>1</v>
      </c>
      <c r="Q33" s="155" t="str" cm="1">
        <f t="array" aca="1" ref="Q33" ca="1">IF(ISNUMBER(P33),IF(P33=100%,"CUMPLIDA",IF(AND(ISNUMBER(L33),ISNUMBER(INDIRECT("FECHA_"&amp;$B33,1))), IF(L33&lt;=INDIRECT("FECHA_"&amp;$B33,1),"INCUMPLIDA","PROCESO"), "VERIFICAR FECHA")),"SIN VALOR AVANCE")</f>
        <v>CUMPLIDA</v>
      </c>
    </row>
    <row r="34" spans="1:17" ht="165.75">
      <c r="A34" s="167" t="s">
        <v>17</v>
      </c>
      <c r="B34" s="148" t="s">
        <v>13</v>
      </c>
      <c r="C34" s="564"/>
      <c r="D34" s="564"/>
      <c r="E34" s="563"/>
      <c r="F34" s="563"/>
      <c r="G34" s="150" t="s">
        <v>128</v>
      </c>
      <c r="H34" s="128" t="s">
        <v>129</v>
      </c>
      <c r="I34" s="128" t="s">
        <v>130</v>
      </c>
      <c r="J34" s="166">
        <v>2</v>
      </c>
      <c r="K34" s="180">
        <v>45748</v>
      </c>
      <c r="L34" s="180">
        <v>46234</v>
      </c>
      <c r="M34" s="153">
        <f t="shared" si="0"/>
        <v>69.428571428571431</v>
      </c>
      <c r="N34" s="165">
        <v>1</v>
      </c>
      <c r="O34" s="189" t="s">
        <v>4820</v>
      </c>
      <c r="P34" s="188">
        <f t="shared" si="1"/>
        <v>0.5</v>
      </c>
      <c r="Q34" s="155" t="str" cm="1">
        <f t="array" aca="1" ref="Q34" ca="1">IF(ISNUMBER(P34),IF(P34=100%,"CUMPLIDA",IF(AND(ISNUMBER(L34),ISNUMBER(INDIRECT("FECHA_"&amp;$B34,1))), IF(L34&lt;=INDIRECT("FECHA_"&amp;$B34,1),"INCUMPLIDA","PROCESO"), "VERIFICAR FECHA")),"SIN VALOR AVANCE")</f>
        <v>PROCESO</v>
      </c>
    </row>
    <row r="35" spans="1:17" ht="90.75">
      <c r="A35" s="167" t="s">
        <v>17</v>
      </c>
      <c r="B35" s="148" t="s">
        <v>13</v>
      </c>
      <c r="C35" s="564"/>
      <c r="D35" s="564"/>
      <c r="E35" s="563"/>
      <c r="F35" s="563"/>
      <c r="G35" s="150" t="s">
        <v>131</v>
      </c>
      <c r="H35" s="128" t="s">
        <v>132</v>
      </c>
      <c r="I35" s="128" t="s">
        <v>133</v>
      </c>
      <c r="J35" s="166">
        <v>1</v>
      </c>
      <c r="K35" s="180">
        <v>45748</v>
      </c>
      <c r="L35" s="180">
        <v>46234</v>
      </c>
      <c r="M35" s="153">
        <f t="shared" si="0"/>
        <v>69.428571428571431</v>
      </c>
      <c r="N35" s="165">
        <v>0</v>
      </c>
      <c r="O35" s="189" t="s">
        <v>4821</v>
      </c>
      <c r="P35" s="130">
        <f t="shared" si="1"/>
        <v>0</v>
      </c>
      <c r="Q35" s="155" t="str" cm="1">
        <f t="array" aca="1" ref="Q35" ca="1">IF(ISNUMBER(P35),IF(P35=100%,"CUMPLIDA",IF(AND(ISNUMBER(L35),ISNUMBER(INDIRECT("FECHA_"&amp;$B35,1))), IF(L35&lt;=INDIRECT("FECHA_"&amp;$B35,1),"INCUMPLIDA","PROCESO"), "VERIFICAR FECHA")),"SIN VALOR AVANCE")</f>
        <v>PROCESO</v>
      </c>
    </row>
    <row r="36" spans="1:17" ht="240.75">
      <c r="A36" s="167" t="s">
        <v>17</v>
      </c>
      <c r="B36" s="148" t="s">
        <v>13</v>
      </c>
      <c r="C36" s="564"/>
      <c r="D36" s="564"/>
      <c r="E36" s="563"/>
      <c r="F36" s="563"/>
      <c r="G36" s="150" t="s">
        <v>134</v>
      </c>
      <c r="H36" s="128" t="s">
        <v>135</v>
      </c>
      <c r="I36" s="128" t="s">
        <v>136</v>
      </c>
      <c r="J36" s="166">
        <v>2</v>
      </c>
      <c r="K36" s="180">
        <v>45748</v>
      </c>
      <c r="L36" s="180">
        <v>46234</v>
      </c>
      <c r="M36" s="153">
        <f t="shared" si="0"/>
        <v>69.428571428571431</v>
      </c>
      <c r="N36" s="165">
        <v>0</v>
      </c>
      <c r="O36" s="189" t="s">
        <v>4822</v>
      </c>
      <c r="P36" s="130">
        <f t="shared" si="1"/>
        <v>0</v>
      </c>
      <c r="Q36" s="155" t="str" cm="1">
        <f t="array" aca="1" ref="Q36" ca="1">IF(ISNUMBER(P36),IF(P36=100%,"CUMPLIDA",IF(AND(ISNUMBER(L36),ISNUMBER(INDIRECT("FECHA_"&amp;$B36,1))), IF(L36&lt;=INDIRECT("FECHA_"&amp;$B36,1),"INCUMPLIDA","PROCESO"), "VERIFICAR FECHA")),"SIN VALOR AVANCE")</f>
        <v>PROCESO</v>
      </c>
    </row>
    <row r="37" spans="1:17" ht="135.75">
      <c r="A37" s="167" t="s">
        <v>17</v>
      </c>
      <c r="B37" s="148" t="s">
        <v>13</v>
      </c>
      <c r="C37" s="564"/>
      <c r="D37" s="564"/>
      <c r="E37" s="563"/>
      <c r="F37" s="563"/>
      <c r="G37" s="150" t="s">
        <v>142</v>
      </c>
      <c r="H37" s="128" t="s">
        <v>143</v>
      </c>
      <c r="I37" s="128" t="s">
        <v>144</v>
      </c>
      <c r="J37" s="158">
        <v>1</v>
      </c>
      <c r="K37" s="152">
        <v>42552</v>
      </c>
      <c r="L37" s="152">
        <v>42916</v>
      </c>
      <c r="M37" s="153">
        <f t="shared" si="0"/>
        <v>52</v>
      </c>
      <c r="N37" s="165">
        <v>1</v>
      </c>
      <c r="O37" s="128" t="s">
        <v>4823</v>
      </c>
      <c r="P37" s="130">
        <f t="shared" si="1"/>
        <v>1</v>
      </c>
      <c r="Q37" s="155" t="str" cm="1">
        <f t="array" aca="1" ref="Q37" ca="1">IF(ISNUMBER(P37),IF(P37=100%,"CUMPLIDA",IF(AND(ISNUMBER(L37),ISNUMBER(INDIRECT("FECHA_"&amp;$B37,1))), IF(L37&lt;=INDIRECT("FECHA_"&amp;$B37,1),"INCUMPLIDA","PROCESO"), "VERIFICAR FECHA")),"SIN VALOR AVANCE")</f>
        <v>CUMPLIDA</v>
      </c>
    </row>
    <row r="38" spans="1:17" ht="360">
      <c r="A38" s="167" t="s">
        <v>17</v>
      </c>
      <c r="B38" s="148" t="s">
        <v>13</v>
      </c>
      <c r="C38" s="564"/>
      <c r="D38" s="564"/>
      <c r="E38" s="563"/>
      <c r="F38" s="563"/>
      <c r="G38" s="563" t="s">
        <v>145</v>
      </c>
      <c r="H38" s="128" t="s">
        <v>146</v>
      </c>
      <c r="I38" s="128" t="s">
        <v>147</v>
      </c>
      <c r="J38" s="158">
        <v>1</v>
      </c>
      <c r="K38" s="152">
        <v>42558</v>
      </c>
      <c r="L38" s="152">
        <v>42735</v>
      </c>
      <c r="M38" s="153">
        <f t="shared" si="0"/>
        <v>25.285714285714285</v>
      </c>
      <c r="N38" s="165">
        <v>1</v>
      </c>
      <c r="O38" s="128" t="s">
        <v>4823</v>
      </c>
      <c r="P38" s="130">
        <f t="shared" si="1"/>
        <v>1</v>
      </c>
      <c r="Q38" s="155" t="str" cm="1">
        <f t="array" aca="1" ref="Q38" ca="1">IF(ISNUMBER(P38),IF(P38=100%,"CUMPLIDA",IF(AND(ISNUMBER(L38),ISNUMBER(INDIRECT("FECHA_"&amp;$B38,1))), IF(L38&lt;=INDIRECT("FECHA_"&amp;$B38,1),"INCUMPLIDA","PROCESO"), "VERIFICAR FECHA")),"SIN VALOR AVANCE")</f>
        <v>CUMPLIDA</v>
      </c>
    </row>
    <row r="39" spans="1:17" ht="135.75">
      <c r="A39" s="167" t="s">
        <v>17</v>
      </c>
      <c r="B39" s="148" t="s">
        <v>13</v>
      </c>
      <c r="C39" s="564"/>
      <c r="D39" s="564"/>
      <c r="E39" s="563"/>
      <c r="F39" s="563"/>
      <c r="G39" s="563"/>
      <c r="H39" s="128" t="s">
        <v>148</v>
      </c>
      <c r="I39" s="128" t="s">
        <v>149</v>
      </c>
      <c r="J39" s="158">
        <v>3</v>
      </c>
      <c r="K39" s="152">
        <v>42835</v>
      </c>
      <c r="L39" s="152">
        <v>43190</v>
      </c>
      <c r="M39" s="153">
        <f t="shared" si="0"/>
        <v>50.714285714285715</v>
      </c>
      <c r="N39" s="165">
        <v>3</v>
      </c>
      <c r="O39" s="128" t="s">
        <v>4824</v>
      </c>
      <c r="P39" s="130">
        <f t="shared" si="1"/>
        <v>1</v>
      </c>
      <c r="Q39" s="155" t="str" cm="1">
        <f t="array" aca="1" ref="Q39" ca="1">IF(ISNUMBER(P39),IF(P39=100%,"CUMPLIDA",IF(AND(ISNUMBER(L39),ISNUMBER(INDIRECT("FECHA_"&amp;$B39,1))), IF(L39&lt;=INDIRECT("FECHA_"&amp;$B39,1),"INCUMPLIDA","PROCESO"), "VERIFICAR FECHA")),"SIN VALOR AVANCE")</f>
        <v>CUMPLIDA</v>
      </c>
    </row>
    <row r="40" spans="1:17" ht="165.75">
      <c r="A40" s="167" t="s">
        <v>17</v>
      </c>
      <c r="B40" s="148" t="s">
        <v>13</v>
      </c>
      <c r="C40" s="564"/>
      <c r="D40" s="564"/>
      <c r="E40" s="563"/>
      <c r="F40" s="563"/>
      <c r="G40" s="563"/>
      <c r="H40" s="128" t="s">
        <v>150</v>
      </c>
      <c r="I40" s="128" t="s">
        <v>151</v>
      </c>
      <c r="J40" s="158">
        <v>1</v>
      </c>
      <c r="K40" s="152">
        <v>43465</v>
      </c>
      <c r="L40" s="152">
        <v>43830</v>
      </c>
      <c r="M40" s="153">
        <f t="shared" si="0"/>
        <v>52.142857142857146</v>
      </c>
      <c r="N40" s="165">
        <v>1</v>
      </c>
      <c r="O40" s="128" t="s">
        <v>4825</v>
      </c>
      <c r="P40" s="130">
        <f t="shared" si="1"/>
        <v>1</v>
      </c>
      <c r="Q40" s="155" t="str" cm="1">
        <f t="array" aca="1" ref="Q40" ca="1">IF(ISNUMBER(P40),IF(P40=100%,"CUMPLIDA",IF(AND(ISNUMBER(L40),ISNUMBER(INDIRECT("FECHA_"&amp;$B40,1))), IF(L40&lt;=INDIRECT("FECHA_"&amp;$B40,1),"INCUMPLIDA","PROCESO"), "VERIFICAR FECHA")),"SIN VALOR AVANCE")</f>
        <v>CUMPLIDA</v>
      </c>
    </row>
    <row r="41" spans="1:17" ht="150.75">
      <c r="A41" s="167" t="s">
        <v>17</v>
      </c>
      <c r="B41" s="148" t="s">
        <v>13</v>
      </c>
      <c r="C41" s="564"/>
      <c r="D41" s="564"/>
      <c r="E41" s="563"/>
      <c r="F41" s="563"/>
      <c r="G41" s="563"/>
      <c r="H41" s="128" t="s">
        <v>152</v>
      </c>
      <c r="I41" s="128" t="s">
        <v>153</v>
      </c>
      <c r="J41" s="158">
        <v>1</v>
      </c>
      <c r="K41" s="152">
        <v>43831</v>
      </c>
      <c r="L41" s="152">
        <v>43920</v>
      </c>
      <c r="M41" s="153">
        <f t="shared" si="0"/>
        <v>12.714285714285714</v>
      </c>
      <c r="N41" s="165">
        <v>1</v>
      </c>
      <c r="O41" s="128" t="s">
        <v>4826</v>
      </c>
      <c r="P41" s="130">
        <f t="shared" si="1"/>
        <v>1</v>
      </c>
      <c r="Q41" s="155" t="str" cm="1">
        <f t="array" aca="1" ref="Q41" ca="1">IF(ISNUMBER(P41),IF(P41=100%,"CUMPLIDA",IF(AND(ISNUMBER(L41),ISNUMBER(INDIRECT("FECHA_"&amp;$B41,1))), IF(L41&lt;=INDIRECT("FECHA_"&amp;$B41,1),"INCUMPLIDA","PROCESO"), "VERIFICAR FECHA")),"SIN VALOR AVANCE")</f>
        <v>CUMPLIDA</v>
      </c>
    </row>
    <row r="42" spans="1:17" ht="165.75">
      <c r="A42" s="167" t="s">
        <v>17</v>
      </c>
      <c r="B42" s="148" t="s">
        <v>13</v>
      </c>
      <c r="C42" s="564"/>
      <c r="D42" s="564"/>
      <c r="E42" s="563"/>
      <c r="F42" s="563"/>
      <c r="G42" s="563"/>
      <c r="H42" s="128" t="s">
        <v>154</v>
      </c>
      <c r="I42" s="128" t="s">
        <v>155</v>
      </c>
      <c r="J42" s="158">
        <v>2</v>
      </c>
      <c r="K42" s="152">
        <v>43922</v>
      </c>
      <c r="L42" s="152">
        <v>44012</v>
      </c>
      <c r="M42" s="153">
        <f t="shared" si="0"/>
        <v>12.857142857142858</v>
      </c>
      <c r="N42" s="165">
        <v>2</v>
      </c>
      <c r="O42" s="128" t="s">
        <v>4827</v>
      </c>
      <c r="P42" s="130">
        <f t="shared" si="1"/>
        <v>1</v>
      </c>
      <c r="Q42" s="155" t="str" cm="1">
        <f t="array" aca="1" ref="Q42" ca="1">IF(ISNUMBER(P42),IF(P42=100%,"CUMPLIDA",IF(AND(ISNUMBER(L42),ISNUMBER(INDIRECT("FECHA_"&amp;$B42,1))), IF(L42&lt;=INDIRECT("FECHA_"&amp;$B42,1),"INCUMPLIDA","PROCESO"), "VERIFICAR FECHA")),"SIN VALOR AVANCE")</f>
        <v>CUMPLIDA</v>
      </c>
    </row>
    <row r="43" spans="1:17" ht="180">
      <c r="A43" s="167" t="s">
        <v>17</v>
      </c>
      <c r="B43" s="148" t="s">
        <v>13</v>
      </c>
      <c r="C43" s="564" t="s">
        <v>156</v>
      </c>
      <c r="D43" s="564" t="s">
        <v>157</v>
      </c>
      <c r="E43" s="563" t="s">
        <v>158</v>
      </c>
      <c r="F43" s="567" t="s">
        <v>159</v>
      </c>
      <c r="G43" s="150" t="s">
        <v>160</v>
      </c>
      <c r="H43" s="128" t="s">
        <v>161</v>
      </c>
      <c r="I43" s="128" t="s">
        <v>162</v>
      </c>
      <c r="J43" s="158">
        <v>3</v>
      </c>
      <c r="K43" s="152">
        <v>42736</v>
      </c>
      <c r="L43" s="152">
        <v>43100</v>
      </c>
      <c r="M43" s="153">
        <f t="shared" si="0"/>
        <v>52</v>
      </c>
      <c r="N43" s="165">
        <v>3</v>
      </c>
      <c r="O43" s="128" t="s">
        <v>4828</v>
      </c>
      <c r="P43" s="130">
        <f t="shared" si="1"/>
        <v>1</v>
      </c>
      <c r="Q43" s="155" t="str" cm="1">
        <f t="array" aca="1" ref="Q43" ca="1">IF(ISNUMBER(P43),IF(P43=100%,"CUMPLIDA",IF(AND(ISNUMBER(L43),ISNUMBER(INDIRECT("FECHA_"&amp;$B43,1))), IF(L43&lt;=INDIRECT("FECHA_"&amp;$B43,1),"INCUMPLIDA","PROCESO"), "VERIFICAR FECHA")),"SIN VALOR AVANCE")</f>
        <v>CUMPLIDA</v>
      </c>
    </row>
    <row r="44" spans="1:17" ht="105.75">
      <c r="A44" s="167" t="s">
        <v>17</v>
      </c>
      <c r="B44" s="148" t="s">
        <v>13</v>
      </c>
      <c r="C44" s="564"/>
      <c r="D44" s="564"/>
      <c r="E44" s="563"/>
      <c r="F44" s="567"/>
      <c r="G44" s="150" t="s">
        <v>163</v>
      </c>
      <c r="H44" s="128" t="s">
        <v>164</v>
      </c>
      <c r="I44" s="128" t="s">
        <v>165</v>
      </c>
      <c r="J44" s="158">
        <v>4</v>
      </c>
      <c r="K44" s="152">
        <v>42736</v>
      </c>
      <c r="L44" s="152">
        <v>43100</v>
      </c>
      <c r="M44" s="153">
        <f t="shared" si="0"/>
        <v>52</v>
      </c>
      <c r="N44" s="165">
        <v>4</v>
      </c>
      <c r="O44" s="128" t="s">
        <v>4829</v>
      </c>
      <c r="P44" s="130">
        <f t="shared" si="1"/>
        <v>1</v>
      </c>
      <c r="Q44" s="155" t="str" cm="1">
        <f t="array" aca="1" ref="Q44" ca="1">IF(ISNUMBER(P44),IF(P44=100%,"CUMPLIDA",IF(AND(ISNUMBER(L44),ISNUMBER(INDIRECT("FECHA_"&amp;$B44,1))), IF(L44&lt;=INDIRECT("FECHA_"&amp;$B44,1),"INCUMPLIDA","PROCESO"), "VERIFICAR FECHA")),"SIN VALOR AVANCE")</f>
        <v>CUMPLIDA</v>
      </c>
    </row>
    <row r="45" spans="1:17" ht="210.75">
      <c r="A45" s="167" t="s">
        <v>17</v>
      </c>
      <c r="B45" s="148" t="s">
        <v>13</v>
      </c>
      <c r="C45" s="564"/>
      <c r="D45" s="564"/>
      <c r="E45" s="563"/>
      <c r="F45" s="567"/>
      <c r="G45" s="563" t="s">
        <v>166</v>
      </c>
      <c r="H45" s="128" t="s">
        <v>167</v>
      </c>
      <c r="I45" s="128" t="s">
        <v>168</v>
      </c>
      <c r="J45" s="158">
        <v>2</v>
      </c>
      <c r="K45" s="152">
        <v>42648</v>
      </c>
      <c r="L45" s="152">
        <v>42930</v>
      </c>
      <c r="M45" s="153">
        <f t="shared" si="0"/>
        <v>40.285714285714285</v>
      </c>
      <c r="N45" s="165">
        <v>2</v>
      </c>
      <c r="O45" s="128" t="s">
        <v>4830</v>
      </c>
      <c r="P45" s="130">
        <f t="shared" si="1"/>
        <v>1</v>
      </c>
      <c r="Q45" s="155" t="str" cm="1">
        <f t="array" aca="1" ref="Q45" ca="1">IF(ISNUMBER(P45),IF(P45=100%,"CUMPLIDA",IF(AND(ISNUMBER(L45),ISNUMBER(INDIRECT("FECHA_"&amp;$B45,1))), IF(L45&lt;=INDIRECT("FECHA_"&amp;$B45,1),"INCUMPLIDA","PROCESO"), "VERIFICAR FECHA")),"SIN VALOR AVANCE")</f>
        <v>CUMPLIDA</v>
      </c>
    </row>
    <row r="46" spans="1:17" ht="150.75">
      <c r="A46" s="167" t="s">
        <v>17</v>
      </c>
      <c r="B46" s="148" t="s">
        <v>13</v>
      </c>
      <c r="C46" s="564"/>
      <c r="D46" s="564"/>
      <c r="E46" s="563"/>
      <c r="F46" s="567"/>
      <c r="G46" s="563"/>
      <c r="H46" s="128" t="s">
        <v>148</v>
      </c>
      <c r="I46" s="128" t="s">
        <v>149</v>
      </c>
      <c r="J46" s="158">
        <v>3</v>
      </c>
      <c r="K46" s="152">
        <v>42933</v>
      </c>
      <c r="L46" s="152">
        <v>43220</v>
      </c>
      <c r="M46" s="153">
        <f t="shared" si="0"/>
        <v>41</v>
      </c>
      <c r="N46" s="165">
        <v>3</v>
      </c>
      <c r="O46" s="128" t="s">
        <v>4831</v>
      </c>
      <c r="P46" s="130">
        <f t="shared" si="1"/>
        <v>1</v>
      </c>
      <c r="Q46" s="155" t="str" cm="1">
        <f t="array" aca="1" ref="Q46" ca="1">IF(ISNUMBER(P46),IF(P46=100%,"CUMPLIDA",IF(AND(ISNUMBER(L46),ISNUMBER(INDIRECT("FECHA_"&amp;$B46,1))), IF(L46&lt;=INDIRECT("FECHA_"&amp;$B46,1),"INCUMPLIDA","PROCESO"), "VERIFICAR FECHA")),"SIN VALOR AVANCE")</f>
        <v>CUMPLIDA</v>
      </c>
    </row>
    <row r="47" spans="1:17" ht="240.75">
      <c r="A47" s="167" t="s">
        <v>17</v>
      </c>
      <c r="B47" s="148" t="s">
        <v>13</v>
      </c>
      <c r="C47" s="564"/>
      <c r="D47" s="564"/>
      <c r="E47" s="563"/>
      <c r="F47" s="567"/>
      <c r="G47" s="563"/>
      <c r="H47" s="128" t="s">
        <v>169</v>
      </c>
      <c r="I47" s="128" t="s">
        <v>170</v>
      </c>
      <c r="J47" s="158">
        <v>2</v>
      </c>
      <c r="K47" s="152">
        <v>44197</v>
      </c>
      <c r="L47" s="152">
        <v>44409</v>
      </c>
      <c r="M47" s="153">
        <f t="shared" si="0"/>
        <v>30.285714285714285</v>
      </c>
      <c r="N47" s="165">
        <v>2</v>
      </c>
      <c r="O47" s="128" t="s">
        <v>4832</v>
      </c>
      <c r="P47" s="130">
        <f t="shared" si="1"/>
        <v>1</v>
      </c>
      <c r="Q47" s="155" t="str" cm="1">
        <f t="array" aca="1" ref="Q47" ca="1">IF(ISNUMBER(P47),IF(P47=100%,"CUMPLIDA",IF(AND(ISNUMBER(L47),ISNUMBER(INDIRECT("FECHA_"&amp;$B47,1))), IF(L47&lt;=INDIRECT("FECHA_"&amp;$B47,1),"INCUMPLIDA","PROCESO"), "VERIFICAR FECHA")),"SIN VALOR AVANCE")</f>
        <v>CUMPLIDA</v>
      </c>
    </row>
    <row r="48" spans="1:17" ht="240.75">
      <c r="A48" s="167" t="s">
        <v>17</v>
      </c>
      <c r="B48" s="148" t="s">
        <v>13</v>
      </c>
      <c r="C48" s="564"/>
      <c r="D48" s="564"/>
      <c r="E48" s="563"/>
      <c r="F48" s="567"/>
      <c r="G48" s="563"/>
      <c r="H48" s="128" t="s">
        <v>171</v>
      </c>
      <c r="I48" s="128" t="s">
        <v>172</v>
      </c>
      <c r="J48" s="158">
        <v>2</v>
      </c>
      <c r="K48" s="152">
        <v>44515</v>
      </c>
      <c r="L48" s="152">
        <v>44881</v>
      </c>
      <c r="M48" s="153">
        <f t="shared" si="0"/>
        <v>52.285714285714285</v>
      </c>
      <c r="N48" s="165">
        <v>2</v>
      </c>
      <c r="O48" s="128" t="s">
        <v>4832</v>
      </c>
      <c r="P48" s="130">
        <f t="shared" si="1"/>
        <v>1</v>
      </c>
      <c r="Q48" s="155" t="str" cm="1">
        <f t="array" aca="1" ref="Q48" ca="1">IF(ISNUMBER(P48),IF(P48=100%,"CUMPLIDA",IF(AND(ISNUMBER(L48),ISNUMBER(INDIRECT("FECHA_"&amp;$B48,1))), IF(L48&lt;=INDIRECT("FECHA_"&amp;$B48,1),"INCUMPLIDA","PROCESO"), "VERIFICAR FECHA")),"SIN VALOR AVANCE")</f>
        <v>CUMPLIDA</v>
      </c>
    </row>
    <row r="49" spans="1:17" ht="240.75">
      <c r="A49" s="167" t="s">
        <v>17</v>
      </c>
      <c r="B49" s="148" t="s">
        <v>13</v>
      </c>
      <c r="C49" s="564"/>
      <c r="D49" s="564"/>
      <c r="E49" s="563"/>
      <c r="F49" s="567"/>
      <c r="G49" s="563"/>
      <c r="H49" s="128" t="s">
        <v>173</v>
      </c>
      <c r="I49" s="128" t="s">
        <v>174</v>
      </c>
      <c r="J49" s="158">
        <v>2</v>
      </c>
      <c r="K49" s="152">
        <v>44882</v>
      </c>
      <c r="L49" s="152">
        <v>44937</v>
      </c>
      <c r="M49" s="153">
        <f t="shared" si="0"/>
        <v>7.8571428571428568</v>
      </c>
      <c r="N49" s="165">
        <v>2</v>
      </c>
      <c r="O49" s="128" t="s">
        <v>4832</v>
      </c>
      <c r="P49" s="130">
        <f t="shared" si="1"/>
        <v>1</v>
      </c>
      <c r="Q49" s="155" t="str" cm="1">
        <f t="array" aca="1" ref="Q49" ca="1">IF(ISNUMBER(P49),IF(P49=100%,"CUMPLIDA",IF(AND(ISNUMBER(L49),ISNUMBER(INDIRECT("FECHA_"&amp;$B49,1))), IF(L49&lt;=INDIRECT("FECHA_"&amp;$B49,1),"INCUMPLIDA","PROCESO"), "VERIFICAR FECHA")),"SIN VALOR AVANCE")</f>
        <v>CUMPLIDA</v>
      </c>
    </row>
    <row r="50" spans="1:17" ht="165.75">
      <c r="A50" s="167" t="s">
        <v>17</v>
      </c>
      <c r="B50" s="148" t="s">
        <v>13</v>
      </c>
      <c r="C50" s="564"/>
      <c r="D50" s="564"/>
      <c r="E50" s="563"/>
      <c r="F50" s="567"/>
      <c r="G50" s="563"/>
      <c r="H50" s="128" t="s">
        <v>175</v>
      </c>
      <c r="I50" s="128" t="s">
        <v>174</v>
      </c>
      <c r="J50" s="158">
        <v>2</v>
      </c>
      <c r="K50" s="152">
        <v>45444</v>
      </c>
      <c r="L50" s="152">
        <v>45900</v>
      </c>
      <c r="M50" s="153">
        <f t="shared" si="0"/>
        <v>65.142857142857139</v>
      </c>
      <c r="N50" s="165">
        <v>1.8</v>
      </c>
      <c r="O50" s="128" t="s">
        <v>4833</v>
      </c>
      <c r="P50" s="130">
        <f t="shared" si="1"/>
        <v>0.9</v>
      </c>
      <c r="Q50" s="155" t="str" cm="1">
        <f t="array" aca="1" ref="Q50" ca="1">IF(ISNUMBER(P50),IF(P50=100%,"CUMPLIDA",IF(AND(ISNUMBER(L50),ISNUMBER(INDIRECT("FECHA_"&amp;$B50,1))), IF(L50&lt;=INDIRECT("FECHA_"&amp;$B50,1),"INCUMPLIDA","PROCESO"), "VERIFICAR FECHA")),"SIN VALOR AVANCE")</f>
        <v>PROCESO</v>
      </c>
    </row>
    <row r="51" spans="1:17" ht="120.75">
      <c r="A51" s="167" t="s">
        <v>17</v>
      </c>
      <c r="B51" s="148" t="s">
        <v>13</v>
      </c>
      <c r="C51" s="564"/>
      <c r="D51" s="564"/>
      <c r="E51" s="563"/>
      <c r="F51" s="567"/>
      <c r="G51" s="563"/>
      <c r="H51" s="128" t="s">
        <v>176</v>
      </c>
      <c r="I51" s="128" t="s">
        <v>174</v>
      </c>
      <c r="J51" s="158">
        <v>2</v>
      </c>
      <c r="K51" s="152">
        <v>45901</v>
      </c>
      <c r="L51" s="152">
        <v>46112</v>
      </c>
      <c r="M51" s="153">
        <f t="shared" si="0"/>
        <v>30.142857142857142</v>
      </c>
      <c r="N51" s="165">
        <v>0</v>
      </c>
      <c r="O51" s="128" t="s">
        <v>4834</v>
      </c>
      <c r="P51" s="130">
        <f t="shared" si="1"/>
        <v>0</v>
      </c>
      <c r="Q51" s="155" t="str" cm="1">
        <f t="array" aca="1" ref="Q51" ca="1">IF(ISNUMBER(P51),IF(P51=100%,"CUMPLIDA",IF(AND(ISNUMBER(L51),ISNUMBER(INDIRECT("FECHA_"&amp;$B51,1))), IF(L51&lt;=INDIRECT("FECHA_"&amp;$B51,1),"INCUMPLIDA","PROCESO"), "VERIFICAR FECHA")),"SIN VALOR AVANCE")</f>
        <v>PROCESO</v>
      </c>
    </row>
    <row r="52" spans="1:17" ht="105.75">
      <c r="A52" s="167" t="s">
        <v>17</v>
      </c>
      <c r="B52" s="148" t="s">
        <v>13</v>
      </c>
      <c r="C52" s="564" t="s">
        <v>177</v>
      </c>
      <c r="D52" s="564" t="s">
        <v>178</v>
      </c>
      <c r="E52" s="563" t="s">
        <v>179</v>
      </c>
      <c r="F52" s="563" t="s">
        <v>180</v>
      </c>
      <c r="G52" s="150" t="s">
        <v>181</v>
      </c>
      <c r="H52" s="128" t="s">
        <v>182</v>
      </c>
      <c r="I52" s="128" t="s">
        <v>183</v>
      </c>
      <c r="J52" s="158">
        <v>1</v>
      </c>
      <c r="K52" s="152">
        <v>42491</v>
      </c>
      <c r="L52" s="152">
        <v>42582</v>
      </c>
      <c r="M52" s="153">
        <f t="shared" si="0"/>
        <v>13</v>
      </c>
      <c r="N52" s="165">
        <v>1</v>
      </c>
      <c r="O52" s="128" t="s">
        <v>3601</v>
      </c>
      <c r="P52" s="130">
        <f t="shared" si="1"/>
        <v>1</v>
      </c>
      <c r="Q52" s="155" t="str" cm="1">
        <f t="array" aca="1" ref="Q52" ca="1">IF(ISNUMBER(P52),IF(P52=100%,"CUMPLIDA",IF(AND(ISNUMBER(L52),ISNUMBER(INDIRECT("FECHA_"&amp;$B52,1))), IF(L52&lt;=INDIRECT("FECHA_"&amp;$B52,1),"INCUMPLIDA","PROCESO"), "VERIFICAR FECHA")),"SIN VALOR AVANCE")</f>
        <v>CUMPLIDA</v>
      </c>
    </row>
    <row r="53" spans="1:17" ht="135.75">
      <c r="A53" s="167" t="s">
        <v>17</v>
      </c>
      <c r="B53" s="148" t="s">
        <v>13</v>
      </c>
      <c r="C53" s="564"/>
      <c r="D53" s="564"/>
      <c r="E53" s="563"/>
      <c r="F53" s="563"/>
      <c r="G53" s="150" t="s">
        <v>184</v>
      </c>
      <c r="H53" s="128" t="s">
        <v>112</v>
      </c>
      <c r="I53" s="128" t="s">
        <v>113</v>
      </c>
      <c r="J53" s="166">
        <v>1</v>
      </c>
      <c r="K53" s="180">
        <v>45231</v>
      </c>
      <c r="L53" s="180">
        <v>45504</v>
      </c>
      <c r="M53" s="153">
        <f t="shared" si="0"/>
        <v>39</v>
      </c>
      <c r="N53" s="165">
        <v>1</v>
      </c>
      <c r="O53" s="187" t="s">
        <v>4813</v>
      </c>
      <c r="P53" s="130">
        <f t="shared" si="1"/>
        <v>1</v>
      </c>
      <c r="Q53" s="155" t="str" cm="1">
        <f t="array" aca="1" ref="Q53" ca="1">IF(ISNUMBER(P53),IF(P53=100%,"CUMPLIDA",IF(AND(ISNUMBER(L53),ISNUMBER(INDIRECT("FECHA_"&amp;$B53,1))), IF(L53&lt;=INDIRECT("FECHA_"&amp;$B53,1),"INCUMPLIDA","PROCESO"), "VERIFICAR FECHA")),"SIN VALOR AVANCE")</f>
        <v>CUMPLIDA</v>
      </c>
    </row>
    <row r="54" spans="1:17" ht="135.75">
      <c r="A54" s="167" t="s">
        <v>17</v>
      </c>
      <c r="B54" s="148" t="s">
        <v>13</v>
      </c>
      <c r="C54" s="564"/>
      <c r="D54" s="564"/>
      <c r="E54" s="563"/>
      <c r="F54" s="563"/>
      <c r="G54" s="150" t="s">
        <v>114</v>
      </c>
      <c r="H54" s="128" t="s">
        <v>115</v>
      </c>
      <c r="I54" s="128" t="s">
        <v>116</v>
      </c>
      <c r="J54" s="166">
        <v>1</v>
      </c>
      <c r="K54" s="180">
        <v>45231</v>
      </c>
      <c r="L54" s="180">
        <v>45504</v>
      </c>
      <c r="M54" s="153">
        <f t="shared" si="0"/>
        <v>39</v>
      </c>
      <c r="N54" s="165">
        <v>1</v>
      </c>
      <c r="O54" s="187" t="s">
        <v>4813</v>
      </c>
      <c r="P54" s="130">
        <f t="shared" si="1"/>
        <v>1</v>
      </c>
      <c r="Q54" s="155" t="str" cm="1">
        <f t="array" aca="1" ref="Q54" ca="1">IF(ISNUMBER(P54),IF(P54=100%,"CUMPLIDA",IF(AND(ISNUMBER(L54),ISNUMBER(INDIRECT("FECHA_"&amp;$B54,1))), IF(L54&lt;=INDIRECT("FECHA_"&amp;$B54,1),"INCUMPLIDA","PROCESO"), "VERIFICAR FECHA")),"SIN VALOR AVANCE")</f>
        <v>CUMPLIDA</v>
      </c>
    </row>
    <row r="55" spans="1:17" ht="90.75">
      <c r="A55" s="167" t="s">
        <v>17</v>
      </c>
      <c r="B55" s="148" t="s">
        <v>13</v>
      </c>
      <c r="C55" s="564"/>
      <c r="D55" s="564"/>
      <c r="E55" s="563"/>
      <c r="F55" s="563"/>
      <c r="G55" s="150" t="s">
        <v>117</v>
      </c>
      <c r="H55" s="128" t="s">
        <v>118</v>
      </c>
      <c r="I55" s="128" t="s">
        <v>119</v>
      </c>
      <c r="J55" s="166">
        <v>1</v>
      </c>
      <c r="K55" s="180">
        <v>45444</v>
      </c>
      <c r="L55" s="180">
        <v>45747</v>
      </c>
      <c r="M55" s="153">
        <f t="shared" si="0"/>
        <v>43.285714285714285</v>
      </c>
      <c r="N55" s="165">
        <v>1</v>
      </c>
      <c r="O55" s="187" t="s">
        <v>4814</v>
      </c>
      <c r="P55" s="130">
        <f t="shared" si="1"/>
        <v>1</v>
      </c>
      <c r="Q55" s="155" t="str" cm="1">
        <f t="array" aca="1" ref="Q55" ca="1">IF(ISNUMBER(P55),IF(P55=100%,"CUMPLIDA",IF(AND(ISNUMBER(L55),ISNUMBER(INDIRECT("FECHA_"&amp;$B55,1))), IF(L55&lt;=INDIRECT("FECHA_"&amp;$B55,1),"INCUMPLIDA","PROCESO"), "VERIFICAR FECHA")),"SIN VALOR AVANCE")</f>
        <v>CUMPLIDA</v>
      </c>
    </row>
    <row r="56" spans="1:17" ht="75.75">
      <c r="A56" s="167" t="s">
        <v>17</v>
      </c>
      <c r="B56" s="148" t="s">
        <v>13</v>
      </c>
      <c r="C56" s="564"/>
      <c r="D56" s="564"/>
      <c r="E56" s="563"/>
      <c r="F56" s="563"/>
      <c r="G56" s="150" t="s">
        <v>120</v>
      </c>
      <c r="H56" s="128" t="s">
        <v>120</v>
      </c>
      <c r="I56" s="128" t="s">
        <v>121</v>
      </c>
      <c r="J56" s="166">
        <v>1</v>
      </c>
      <c r="K56" s="180">
        <v>45444</v>
      </c>
      <c r="L56" s="180">
        <v>45747</v>
      </c>
      <c r="M56" s="153">
        <f t="shared" si="0"/>
        <v>43.285714285714285</v>
      </c>
      <c r="N56" s="165">
        <v>1</v>
      </c>
      <c r="O56" s="187" t="s">
        <v>4815</v>
      </c>
      <c r="P56" s="130">
        <f t="shared" si="1"/>
        <v>1</v>
      </c>
      <c r="Q56" s="155" t="str" cm="1">
        <f t="array" aca="1" ref="Q56" ca="1">IF(ISNUMBER(P56),IF(P56=100%,"CUMPLIDA",IF(AND(ISNUMBER(L56),ISNUMBER(INDIRECT("FECHA_"&amp;$B56,1))), IF(L56&lt;=INDIRECT("FECHA_"&amp;$B56,1),"INCUMPLIDA","PROCESO"), "VERIFICAR FECHA")),"SIN VALOR AVANCE")</f>
        <v>CUMPLIDA</v>
      </c>
    </row>
    <row r="57" spans="1:17" ht="90.75">
      <c r="A57" s="167" t="s">
        <v>17</v>
      </c>
      <c r="B57" s="148" t="s">
        <v>13</v>
      </c>
      <c r="C57" s="564"/>
      <c r="D57" s="564"/>
      <c r="E57" s="563"/>
      <c r="F57" s="563"/>
      <c r="G57" s="150" t="s">
        <v>122</v>
      </c>
      <c r="H57" s="128" t="s">
        <v>122</v>
      </c>
      <c r="I57" s="128" t="s">
        <v>123</v>
      </c>
      <c r="J57" s="166">
        <v>1</v>
      </c>
      <c r="K57" s="180">
        <v>45444</v>
      </c>
      <c r="L57" s="180">
        <v>45747</v>
      </c>
      <c r="M57" s="153">
        <f t="shared" si="0"/>
        <v>43.285714285714285</v>
      </c>
      <c r="N57" s="165">
        <v>1</v>
      </c>
      <c r="O57" s="187" t="s">
        <v>4814</v>
      </c>
      <c r="P57" s="130">
        <f t="shared" si="1"/>
        <v>1</v>
      </c>
      <c r="Q57" s="155" t="str" cm="1">
        <f t="array" aca="1" ref="Q57" ca="1">IF(ISNUMBER(P57),IF(P57=100%,"CUMPLIDA",IF(AND(ISNUMBER(L57),ISNUMBER(INDIRECT("FECHA_"&amp;$B57,1))), IF(L57&lt;=INDIRECT("FECHA_"&amp;$B57,1),"INCUMPLIDA","PROCESO"), "VERIFICAR FECHA")),"SIN VALOR AVANCE")</f>
        <v>CUMPLIDA</v>
      </c>
    </row>
    <row r="58" spans="1:17" ht="75.75">
      <c r="A58" s="167" t="s">
        <v>17</v>
      </c>
      <c r="B58" s="148" t="s">
        <v>13</v>
      </c>
      <c r="C58" s="564"/>
      <c r="D58" s="564"/>
      <c r="E58" s="563"/>
      <c r="F58" s="563"/>
      <c r="G58" s="150" t="s">
        <v>124</v>
      </c>
      <c r="H58" s="128" t="s">
        <v>124</v>
      </c>
      <c r="I58" s="128" t="s">
        <v>125</v>
      </c>
      <c r="J58" s="166">
        <v>1</v>
      </c>
      <c r="K58" s="180">
        <v>45444</v>
      </c>
      <c r="L58" s="180">
        <v>45747</v>
      </c>
      <c r="M58" s="153">
        <f t="shared" si="0"/>
        <v>43.285714285714285</v>
      </c>
      <c r="N58" s="165">
        <v>1</v>
      </c>
      <c r="O58" s="187" t="s">
        <v>4815</v>
      </c>
      <c r="P58" s="130">
        <f t="shared" si="1"/>
        <v>1</v>
      </c>
      <c r="Q58" s="155" t="str" cm="1">
        <f t="array" aca="1" ref="Q58" ca="1">IF(ISNUMBER(P58),IF(P58=100%,"CUMPLIDA",IF(AND(ISNUMBER(L58),ISNUMBER(INDIRECT("FECHA_"&amp;$B58,1))), IF(L58&lt;=INDIRECT("FECHA_"&amp;$B58,1),"INCUMPLIDA","PROCESO"), "VERIFICAR FECHA")),"SIN VALOR AVANCE")</f>
        <v>CUMPLIDA</v>
      </c>
    </row>
    <row r="59" spans="1:17" ht="135.75">
      <c r="A59" s="167" t="s">
        <v>17</v>
      </c>
      <c r="B59" s="148" t="s">
        <v>13</v>
      </c>
      <c r="C59" s="564"/>
      <c r="D59" s="564"/>
      <c r="E59" s="563"/>
      <c r="F59" s="563"/>
      <c r="G59" s="150" t="s">
        <v>126</v>
      </c>
      <c r="H59" s="128" t="s">
        <v>126</v>
      </c>
      <c r="I59" s="128" t="s">
        <v>127</v>
      </c>
      <c r="J59" s="166">
        <v>1</v>
      </c>
      <c r="K59" s="180">
        <v>45444</v>
      </c>
      <c r="L59" s="180">
        <v>45747</v>
      </c>
      <c r="M59" s="153">
        <f t="shared" si="0"/>
        <v>43.285714285714285</v>
      </c>
      <c r="N59" s="165">
        <v>1</v>
      </c>
      <c r="O59" s="187" t="s">
        <v>4813</v>
      </c>
      <c r="P59" s="130">
        <f t="shared" si="1"/>
        <v>1</v>
      </c>
      <c r="Q59" s="155" t="str" cm="1">
        <f t="array" aca="1" ref="Q59" ca="1">IF(ISNUMBER(P59),IF(P59=100%,"CUMPLIDA",IF(AND(ISNUMBER(L59),ISNUMBER(INDIRECT("FECHA_"&amp;$B59,1))), IF(L59&lt;=INDIRECT("FECHA_"&amp;$B59,1),"INCUMPLIDA","PROCESO"), "VERIFICAR FECHA")),"SIN VALOR AVANCE")</f>
        <v>CUMPLIDA</v>
      </c>
    </row>
    <row r="60" spans="1:17" ht="165.75">
      <c r="A60" s="167" t="s">
        <v>17</v>
      </c>
      <c r="B60" s="148" t="s">
        <v>13</v>
      </c>
      <c r="C60" s="564"/>
      <c r="D60" s="564"/>
      <c r="E60" s="563"/>
      <c r="F60" s="563"/>
      <c r="G60" s="150" t="s">
        <v>128</v>
      </c>
      <c r="H60" s="128" t="s">
        <v>129</v>
      </c>
      <c r="I60" s="128" t="s">
        <v>130</v>
      </c>
      <c r="J60" s="166">
        <v>2</v>
      </c>
      <c r="K60" s="180">
        <v>45748</v>
      </c>
      <c r="L60" s="180">
        <v>46234</v>
      </c>
      <c r="M60" s="153">
        <f t="shared" si="0"/>
        <v>69.428571428571431</v>
      </c>
      <c r="N60" s="165">
        <v>1</v>
      </c>
      <c r="O60" s="128" t="s">
        <v>4835</v>
      </c>
      <c r="P60" s="188">
        <f t="shared" si="1"/>
        <v>0.5</v>
      </c>
      <c r="Q60" s="155" t="str" cm="1">
        <f t="array" aca="1" ref="Q60" ca="1">IF(ISNUMBER(P60),IF(P60=100%,"CUMPLIDA",IF(AND(ISNUMBER(L60),ISNUMBER(INDIRECT("FECHA_"&amp;$B60,1))), IF(L60&lt;=INDIRECT("FECHA_"&amp;$B60,1),"INCUMPLIDA","PROCESO"), "VERIFICAR FECHA")),"SIN VALOR AVANCE")</f>
        <v>PROCESO</v>
      </c>
    </row>
    <row r="61" spans="1:17" ht="90.75">
      <c r="A61" s="167" t="s">
        <v>17</v>
      </c>
      <c r="B61" s="148" t="s">
        <v>13</v>
      </c>
      <c r="C61" s="564"/>
      <c r="D61" s="564"/>
      <c r="E61" s="563"/>
      <c r="F61" s="563"/>
      <c r="G61" s="150" t="s">
        <v>131</v>
      </c>
      <c r="H61" s="128" t="s">
        <v>132</v>
      </c>
      <c r="I61" s="128" t="s">
        <v>133</v>
      </c>
      <c r="J61" s="166">
        <v>1</v>
      </c>
      <c r="K61" s="180">
        <v>45748</v>
      </c>
      <c r="L61" s="180">
        <v>46234</v>
      </c>
      <c r="M61" s="153">
        <f t="shared" ref="M61:M124" si="2">(L61-K61)/7</f>
        <v>69.428571428571431</v>
      </c>
      <c r="N61" s="165">
        <v>0</v>
      </c>
      <c r="O61" s="187" t="s">
        <v>4814</v>
      </c>
      <c r="P61" s="130">
        <f t="shared" ref="P61:P124" si="3">N61/J61</f>
        <v>0</v>
      </c>
      <c r="Q61" s="155" t="str" cm="1">
        <f t="array" aca="1" ref="Q61" ca="1">IF(ISNUMBER(P61),IF(P61=100%,"CUMPLIDA",IF(AND(ISNUMBER(L61),ISNUMBER(INDIRECT("FECHA_"&amp;$B61,1))), IF(L61&lt;=INDIRECT("FECHA_"&amp;$B61,1),"INCUMPLIDA","PROCESO"), "VERIFICAR FECHA")),"SIN VALOR AVANCE")</f>
        <v>PROCESO</v>
      </c>
    </row>
    <row r="62" spans="1:17" ht="225.75">
      <c r="A62" s="167" t="s">
        <v>17</v>
      </c>
      <c r="B62" s="148" t="s">
        <v>13</v>
      </c>
      <c r="C62" s="564"/>
      <c r="D62" s="564"/>
      <c r="E62" s="563"/>
      <c r="F62" s="563"/>
      <c r="G62" s="150" t="s">
        <v>134</v>
      </c>
      <c r="H62" s="128" t="s">
        <v>135</v>
      </c>
      <c r="I62" s="128" t="s">
        <v>136</v>
      </c>
      <c r="J62" s="166">
        <v>2</v>
      </c>
      <c r="K62" s="180">
        <v>45748</v>
      </c>
      <c r="L62" s="180">
        <v>46234</v>
      </c>
      <c r="M62" s="153">
        <f t="shared" si="2"/>
        <v>69.428571428571431</v>
      </c>
      <c r="N62" s="165">
        <v>0</v>
      </c>
      <c r="O62" s="128" t="s">
        <v>4836</v>
      </c>
      <c r="P62" s="130">
        <f t="shared" si="3"/>
        <v>0</v>
      </c>
      <c r="Q62" s="155" t="str" cm="1">
        <f t="array" aca="1" ref="Q62" ca="1">IF(ISNUMBER(P62),IF(P62=100%,"CUMPLIDA",IF(AND(ISNUMBER(L62),ISNUMBER(INDIRECT("FECHA_"&amp;$B62,1))), IF(L62&lt;=INDIRECT("FECHA_"&amp;$B62,1),"INCUMPLIDA","PROCESO"), "VERIFICAR FECHA")),"SIN VALOR AVANCE")</f>
        <v>PROCESO</v>
      </c>
    </row>
    <row r="63" spans="1:17" ht="105">
      <c r="A63" s="167" t="s">
        <v>17</v>
      </c>
      <c r="B63" s="148" t="s">
        <v>13</v>
      </c>
      <c r="C63" s="564"/>
      <c r="D63" s="564"/>
      <c r="E63" s="563"/>
      <c r="F63" s="563"/>
      <c r="G63" s="150" t="s">
        <v>185</v>
      </c>
      <c r="H63" s="128" t="s">
        <v>186</v>
      </c>
      <c r="I63" s="128" t="s">
        <v>187</v>
      </c>
      <c r="J63" s="158">
        <v>5</v>
      </c>
      <c r="K63" s="152">
        <v>42581</v>
      </c>
      <c r="L63" s="152">
        <v>42735</v>
      </c>
      <c r="M63" s="153">
        <f t="shared" si="2"/>
        <v>22</v>
      </c>
      <c r="N63" s="165">
        <v>5</v>
      </c>
      <c r="O63" s="128" t="s">
        <v>4837</v>
      </c>
      <c r="P63" s="130">
        <f t="shared" si="3"/>
        <v>1</v>
      </c>
      <c r="Q63" s="155" t="str" cm="1">
        <f t="array" aca="1" ref="Q63" ca="1">IF(ISNUMBER(P63),IF(P63=100%,"CUMPLIDA",IF(AND(ISNUMBER(L63),ISNUMBER(INDIRECT("FECHA_"&amp;$B63,1))), IF(L63&lt;=INDIRECT("FECHA_"&amp;$B63,1),"INCUMPLIDA","PROCESO"), "VERIFICAR FECHA")),"SIN VALOR AVANCE")</f>
        <v>CUMPLIDA</v>
      </c>
    </row>
    <row r="64" spans="1:17" ht="135.75">
      <c r="A64" s="167" t="s">
        <v>17</v>
      </c>
      <c r="B64" s="148" t="s">
        <v>13</v>
      </c>
      <c r="C64" s="564" t="s">
        <v>188</v>
      </c>
      <c r="D64" s="564" t="s">
        <v>189</v>
      </c>
      <c r="E64" s="563" t="s">
        <v>190</v>
      </c>
      <c r="F64" s="563" t="s">
        <v>191</v>
      </c>
      <c r="G64" s="150" t="s">
        <v>192</v>
      </c>
      <c r="H64" s="128" t="s">
        <v>112</v>
      </c>
      <c r="I64" s="128" t="s">
        <v>113</v>
      </c>
      <c r="J64" s="166">
        <v>1</v>
      </c>
      <c r="K64" s="180">
        <v>45231</v>
      </c>
      <c r="L64" s="180">
        <v>45504</v>
      </c>
      <c r="M64" s="153">
        <f t="shared" si="2"/>
        <v>39</v>
      </c>
      <c r="N64" s="165">
        <v>1</v>
      </c>
      <c r="O64" s="187" t="s">
        <v>4813</v>
      </c>
      <c r="P64" s="130">
        <f t="shared" si="3"/>
        <v>1</v>
      </c>
      <c r="Q64" s="155" t="str" cm="1">
        <f t="array" aca="1" ref="Q64" ca="1">IF(ISNUMBER(P64),IF(P64=100%,"CUMPLIDA",IF(AND(ISNUMBER(L64),ISNUMBER(INDIRECT("FECHA_"&amp;$B64,1))), IF(L64&lt;=INDIRECT("FECHA_"&amp;$B64,1),"INCUMPLIDA","PROCESO"), "VERIFICAR FECHA")),"SIN VALOR AVANCE")</f>
        <v>CUMPLIDA</v>
      </c>
    </row>
    <row r="65" spans="1:17" ht="195.75">
      <c r="A65" s="167" t="s">
        <v>17</v>
      </c>
      <c r="B65" s="148" t="s">
        <v>13</v>
      </c>
      <c r="C65" s="564"/>
      <c r="D65" s="564"/>
      <c r="E65" s="563"/>
      <c r="F65" s="563"/>
      <c r="G65" s="150" t="s">
        <v>193</v>
      </c>
      <c r="H65" s="128" t="s">
        <v>115</v>
      </c>
      <c r="I65" s="128" t="s">
        <v>116</v>
      </c>
      <c r="J65" s="166">
        <v>1</v>
      </c>
      <c r="K65" s="180">
        <v>45231</v>
      </c>
      <c r="L65" s="180">
        <v>45504</v>
      </c>
      <c r="M65" s="153">
        <f t="shared" si="2"/>
        <v>39</v>
      </c>
      <c r="N65" s="165">
        <v>1</v>
      </c>
      <c r="O65" s="128" t="s">
        <v>4838</v>
      </c>
      <c r="P65" s="130">
        <f t="shared" si="3"/>
        <v>1</v>
      </c>
      <c r="Q65" s="155" t="str" cm="1">
        <f t="array" aca="1" ref="Q65" ca="1">IF(ISNUMBER(P65),IF(P65=100%,"CUMPLIDA",IF(AND(ISNUMBER(L65),ISNUMBER(INDIRECT("FECHA_"&amp;$B65,1))), IF(L65&lt;=INDIRECT("FECHA_"&amp;$B65,1),"INCUMPLIDA","PROCESO"), "VERIFICAR FECHA")),"SIN VALOR AVANCE")</f>
        <v>CUMPLIDA</v>
      </c>
    </row>
    <row r="66" spans="1:17" ht="135.75">
      <c r="A66" s="167" t="s">
        <v>17</v>
      </c>
      <c r="B66" s="148" t="s">
        <v>13</v>
      </c>
      <c r="C66" s="564"/>
      <c r="D66" s="564"/>
      <c r="E66" s="563"/>
      <c r="F66" s="563"/>
      <c r="G66" s="150" t="s">
        <v>117</v>
      </c>
      <c r="H66" s="128" t="s">
        <v>118</v>
      </c>
      <c r="I66" s="128" t="s">
        <v>119</v>
      </c>
      <c r="J66" s="166">
        <v>1</v>
      </c>
      <c r="K66" s="180">
        <v>45323</v>
      </c>
      <c r="L66" s="180">
        <v>45747</v>
      </c>
      <c r="M66" s="153">
        <f t="shared" si="2"/>
        <v>60.571428571428569</v>
      </c>
      <c r="N66" s="165">
        <v>1</v>
      </c>
      <c r="O66" s="128" t="s">
        <v>4839</v>
      </c>
      <c r="P66" s="130">
        <f t="shared" si="3"/>
        <v>1</v>
      </c>
      <c r="Q66" s="155" t="str" cm="1">
        <f t="array" aca="1" ref="Q66" ca="1">IF(ISNUMBER(P66),IF(P66=100%,"CUMPLIDA",IF(AND(ISNUMBER(L66),ISNUMBER(INDIRECT("FECHA_"&amp;$B66,1))), IF(L66&lt;=INDIRECT("FECHA_"&amp;$B66,1),"INCUMPLIDA","PROCESO"), "VERIFICAR FECHA")),"SIN VALOR AVANCE")</f>
        <v>CUMPLIDA</v>
      </c>
    </row>
    <row r="67" spans="1:17" ht="75.75">
      <c r="A67" s="167" t="s">
        <v>17</v>
      </c>
      <c r="B67" s="148" t="s">
        <v>13</v>
      </c>
      <c r="C67" s="564"/>
      <c r="D67" s="564"/>
      <c r="E67" s="563"/>
      <c r="F67" s="563"/>
      <c r="G67" s="150" t="s">
        <v>120</v>
      </c>
      <c r="H67" s="128" t="s">
        <v>120</v>
      </c>
      <c r="I67" s="128" t="s">
        <v>121</v>
      </c>
      <c r="J67" s="166">
        <v>1</v>
      </c>
      <c r="K67" s="180">
        <v>45323</v>
      </c>
      <c r="L67" s="180">
        <v>45747</v>
      </c>
      <c r="M67" s="153">
        <f t="shared" si="2"/>
        <v>60.571428571428569</v>
      </c>
      <c r="N67" s="165">
        <v>1</v>
      </c>
      <c r="O67" s="187" t="s">
        <v>4815</v>
      </c>
      <c r="P67" s="130">
        <f t="shared" si="3"/>
        <v>1</v>
      </c>
      <c r="Q67" s="155" t="str" cm="1">
        <f t="array" aca="1" ref="Q67" ca="1">IF(ISNUMBER(P67),IF(P67=100%,"CUMPLIDA",IF(AND(ISNUMBER(L67),ISNUMBER(INDIRECT("FECHA_"&amp;$B67,1))), IF(L67&lt;=INDIRECT("FECHA_"&amp;$B67,1),"INCUMPLIDA","PROCESO"), "VERIFICAR FECHA")),"SIN VALOR AVANCE")</f>
        <v>CUMPLIDA</v>
      </c>
    </row>
    <row r="68" spans="1:17" ht="75.75">
      <c r="A68" s="167" t="s">
        <v>17</v>
      </c>
      <c r="B68" s="148" t="s">
        <v>13</v>
      </c>
      <c r="C68" s="564"/>
      <c r="D68" s="564"/>
      <c r="E68" s="563"/>
      <c r="F68" s="563"/>
      <c r="G68" s="150" t="s">
        <v>194</v>
      </c>
      <c r="H68" s="128" t="s">
        <v>195</v>
      </c>
      <c r="I68" s="128" t="s">
        <v>196</v>
      </c>
      <c r="J68" s="166">
        <v>1</v>
      </c>
      <c r="K68" s="180">
        <v>45231</v>
      </c>
      <c r="L68" s="180">
        <v>45747</v>
      </c>
      <c r="M68" s="153">
        <f t="shared" si="2"/>
        <v>73.714285714285708</v>
      </c>
      <c r="N68" s="165">
        <v>1</v>
      </c>
      <c r="O68" s="187" t="s">
        <v>4815</v>
      </c>
      <c r="P68" s="130">
        <f t="shared" si="3"/>
        <v>1</v>
      </c>
      <c r="Q68" s="155" t="str" cm="1">
        <f t="array" aca="1" ref="Q68" ca="1">IF(ISNUMBER(P68),IF(P68=100%,"CUMPLIDA",IF(AND(ISNUMBER(L68),ISNUMBER(INDIRECT("FECHA_"&amp;$B68,1))), IF(L68&lt;=INDIRECT("FECHA_"&amp;$B68,1),"INCUMPLIDA","PROCESO"), "VERIFICAR FECHA")),"SIN VALOR AVANCE")</f>
        <v>CUMPLIDA</v>
      </c>
    </row>
    <row r="69" spans="1:17" ht="135.75">
      <c r="A69" s="167" t="s">
        <v>17</v>
      </c>
      <c r="B69" s="148" t="s">
        <v>13</v>
      </c>
      <c r="C69" s="564"/>
      <c r="D69" s="564"/>
      <c r="E69" s="563"/>
      <c r="F69" s="563"/>
      <c r="G69" s="150" t="s">
        <v>122</v>
      </c>
      <c r="H69" s="128" t="s">
        <v>122</v>
      </c>
      <c r="I69" s="128" t="s">
        <v>123</v>
      </c>
      <c r="J69" s="166">
        <v>1</v>
      </c>
      <c r="K69" s="180">
        <v>45323</v>
      </c>
      <c r="L69" s="180">
        <v>45747</v>
      </c>
      <c r="M69" s="153">
        <f t="shared" si="2"/>
        <v>60.571428571428569</v>
      </c>
      <c r="N69" s="165">
        <v>1</v>
      </c>
      <c r="O69" s="128" t="s">
        <v>4839</v>
      </c>
      <c r="P69" s="130">
        <f t="shared" si="3"/>
        <v>1</v>
      </c>
      <c r="Q69" s="155" t="str" cm="1">
        <f t="array" aca="1" ref="Q69" ca="1">IF(ISNUMBER(P69),IF(P69=100%,"CUMPLIDA",IF(AND(ISNUMBER(L69),ISNUMBER(INDIRECT("FECHA_"&amp;$B69,1))), IF(L69&lt;=INDIRECT("FECHA_"&amp;$B69,1),"INCUMPLIDA","PROCESO"), "VERIFICAR FECHA")),"SIN VALOR AVANCE")</f>
        <v>CUMPLIDA</v>
      </c>
    </row>
    <row r="70" spans="1:17" ht="75.75">
      <c r="A70" s="167" t="s">
        <v>17</v>
      </c>
      <c r="B70" s="148" t="s">
        <v>13</v>
      </c>
      <c r="C70" s="564"/>
      <c r="D70" s="564"/>
      <c r="E70" s="563"/>
      <c r="F70" s="563"/>
      <c r="G70" s="150" t="s">
        <v>124</v>
      </c>
      <c r="H70" s="128" t="s">
        <v>124</v>
      </c>
      <c r="I70" s="128" t="s">
        <v>125</v>
      </c>
      <c r="J70" s="166">
        <v>1</v>
      </c>
      <c r="K70" s="180">
        <v>45231</v>
      </c>
      <c r="L70" s="180">
        <v>45747</v>
      </c>
      <c r="M70" s="153">
        <f t="shared" si="2"/>
        <v>73.714285714285708</v>
      </c>
      <c r="N70" s="165">
        <v>1</v>
      </c>
      <c r="O70" s="187" t="s">
        <v>4815</v>
      </c>
      <c r="P70" s="130">
        <f t="shared" si="3"/>
        <v>1</v>
      </c>
      <c r="Q70" s="155" t="str" cm="1">
        <f t="array" aca="1" ref="Q70" ca="1">IF(ISNUMBER(P70),IF(P70=100%,"CUMPLIDA",IF(AND(ISNUMBER(L70),ISNUMBER(INDIRECT("FECHA_"&amp;$B70,1))), IF(L70&lt;=INDIRECT("FECHA_"&amp;$B70,1),"INCUMPLIDA","PROCESO"), "VERIFICAR FECHA")),"SIN VALOR AVANCE")</f>
        <v>CUMPLIDA</v>
      </c>
    </row>
    <row r="71" spans="1:17" ht="240.75">
      <c r="A71" s="167" t="s">
        <v>17</v>
      </c>
      <c r="B71" s="148" t="s">
        <v>13</v>
      </c>
      <c r="C71" s="564"/>
      <c r="D71" s="564"/>
      <c r="E71" s="563"/>
      <c r="F71" s="563"/>
      <c r="G71" s="150" t="s">
        <v>126</v>
      </c>
      <c r="H71" s="128" t="s">
        <v>126</v>
      </c>
      <c r="I71" s="128" t="s">
        <v>127</v>
      </c>
      <c r="J71" s="166">
        <v>1</v>
      </c>
      <c r="K71" s="180">
        <v>45231</v>
      </c>
      <c r="L71" s="180">
        <v>45747</v>
      </c>
      <c r="M71" s="153">
        <f t="shared" si="2"/>
        <v>73.714285714285708</v>
      </c>
      <c r="N71" s="165">
        <v>1</v>
      </c>
      <c r="O71" s="128" t="s">
        <v>4840</v>
      </c>
      <c r="P71" s="130">
        <f t="shared" si="3"/>
        <v>1</v>
      </c>
      <c r="Q71" s="155" t="str" cm="1">
        <f t="array" aca="1" ref="Q71" ca="1">IF(ISNUMBER(P71),IF(P71=100%,"CUMPLIDA",IF(AND(ISNUMBER(L71),ISNUMBER(INDIRECT("FECHA_"&amp;$B71,1))), IF(L71&lt;=INDIRECT("FECHA_"&amp;$B71,1),"INCUMPLIDA","PROCESO"), "VERIFICAR FECHA")),"SIN VALOR AVANCE")</f>
        <v>CUMPLIDA</v>
      </c>
    </row>
    <row r="72" spans="1:17" ht="135.75">
      <c r="A72" s="167" t="s">
        <v>17</v>
      </c>
      <c r="B72" s="148" t="s">
        <v>13</v>
      </c>
      <c r="C72" s="564"/>
      <c r="D72" s="564"/>
      <c r="E72" s="563"/>
      <c r="F72" s="563"/>
      <c r="G72" s="150" t="s">
        <v>128</v>
      </c>
      <c r="H72" s="128" t="s">
        <v>129</v>
      </c>
      <c r="I72" s="128" t="s">
        <v>130</v>
      </c>
      <c r="J72" s="166">
        <v>11</v>
      </c>
      <c r="K72" s="180">
        <v>46113</v>
      </c>
      <c r="L72" s="180">
        <v>47118</v>
      </c>
      <c r="M72" s="153">
        <f t="shared" si="2"/>
        <v>143.57142857142858</v>
      </c>
      <c r="N72" s="165">
        <v>0</v>
      </c>
      <c r="O72" s="128" t="s">
        <v>4841</v>
      </c>
      <c r="P72" s="130">
        <f t="shared" si="3"/>
        <v>0</v>
      </c>
      <c r="Q72" s="155" t="str" cm="1">
        <f t="array" aca="1" ref="Q72" ca="1">IF(ISNUMBER(P72),IF(P72=100%,"CUMPLIDA",IF(AND(ISNUMBER(L72),ISNUMBER(INDIRECT("FECHA_"&amp;$B72,1))), IF(L72&lt;=INDIRECT("FECHA_"&amp;$B72,1),"INCUMPLIDA","PROCESO"), "VERIFICAR FECHA")),"SIN VALOR AVANCE")</f>
        <v>PROCESO</v>
      </c>
    </row>
    <row r="73" spans="1:17" ht="135.75">
      <c r="A73" s="167" t="s">
        <v>17</v>
      </c>
      <c r="B73" s="148" t="s">
        <v>13</v>
      </c>
      <c r="C73" s="564"/>
      <c r="D73" s="564"/>
      <c r="E73" s="563"/>
      <c r="F73" s="563"/>
      <c r="G73" s="150" t="s">
        <v>131</v>
      </c>
      <c r="H73" s="128" t="s">
        <v>132</v>
      </c>
      <c r="I73" s="128" t="s">
        <v>133</v>
      </c>
      <c r="J73" s="166">
        <v>1</v>
      </c>
      <c r="K73" s="180">
        <v>46113</v>
      </c>
      <c r="L73" s="180">
        <v>47118</v>
      </c>
      <c r="M73" s="153">
        <f t="shared" si="2"/>
        <v>143.57142857142858</v>
      </c>
      <c r="N73" s="165">
        <v>0</v>
      </c>
      <c r="O73" s="128" t="s">
        <v>4839</v>
      </c>
      <c r="P73" s="130">
        <f t="shared" si="3"/>
        <v>0</v>
      </c>
      <c r="Q73" s="155" t="str" cm="1">
        <f t="array" aca="1" ref="Q73" ca="1">IF(ISNUMBER(P73),IF(P73=100%,"CUMPLIDA",IF(AND(ISNUMBER(L73),ISNUMBER(INDIRECT("FECHA_"&amp;$B73,1))), IF(L73&lt;=INDIRECT("FECHA_"&amp;$B73,1),"INCUMPLIDA","PROCESO"), "VERIFICAR FECHA")),"SIN VALOR AVANCE")</f>
        <v>PROCESO</v>
      </c>
    </row>
    <row r="74" spans="1:17" ht="270.75">
      <c r="A74" s="167" t="s">
        <v>17</v>
      </c>
      <c r="B74" s="148" t="s">
        <v>13</v>
      </c>
      <c r="C74" s="564"/>
      <c r="D74" s="564"/>
      <c r="E74" s="563"/>
      <c r="F74" s="563"/>
      <c r="G74" s="150" t="s">
        <v>134</v>
      </c>
      <c r="H74" s="128" t="s">
        <v>135</v>
      </c>
      <c r="I74" s="128" t="s">
        <v>136</v>
      </c>
      <c r="J74" s="166">
        <v>2</v>
      </c>
      <c r="K74" s="180">
        <v>46113</v>
      </c>
      <c r="L74" s="180">
        <v>47118</v>
      </c>
      <c r="M74" s="153">
        <f t="shared" si="2"/>
        <v>143.57142857142858</v>
      </c>
      <c r="N74" s="165">
        <v>0</v>
      </c>
      <c r="O74" s="128" t="s">
        <v>4842</v>
      </c>
      <c r="P74" s="130">
        <f t="shared" si="3"/>
        <v>0</v>
      </c>
      <c r="Q74" s="155" t="str" cm="1">
        <f t="array" aca="1" ref="Q74" ca="1">IF(ISNUMBER(P74),IF(P74=100%,"CUMPLIDA",IF(AND(ISNUMBER(L74),ISNUMBER(INDIRECT("FECHA_"&amp;$B74,1))), IF(L74&lt;=INDIRECT("FECHA_"&amp;$B74,1),"INCUMPLIDA","PROCESO"), "VERIFICAR FECHA")),"SIN VALOR AVANCE")</f>
        <v>PROCESO</v>
      </c>
    </row>
    <row r="75" spans="1:17" ht="135.75">
      <c r="A75" s="167" t="s">
        <v>17</v>
      </c>
      <c r="B75" s="148" t="s">
        <v>13</v>
      </c>
      <c r="C75" s="564"/>
      <c r="D75" s="564"/>
      <c r="E75" s="563"/>
      <c r="F75" s="563"/>
      <c r="G75" s="150" t="s">
        <v>197</v>
      </c>
      <c r="H75" s="128" t="s">
        <v>112</v>
      </c>
      <c r="I75" s="128" t="s">
        <v>113</v>
      </c>
      <c r="J75" s="166">
        <v>1</v>
      </c>
      <c r="K75" s="180">
        <v>45231</v>
      </c>
      <c r="L75" s="180">
        <v>45504</v>
      </c>
      <c r="M75" s="153">
        <f t="shared" si="2"/>
        <v>39</v>
      </c>
      <c r="N75" s="165">
        <v>1</v>
      </c>
      <c r="O75" s="187" t="s">
        <v>4813</v>
      </c>
      <c r="P75" s="130">
        <f t="shared" si="3"/>
        <v>1</v>
      </c>
      <c r="Q75" s="155" t="str" cm="1">
        <f t="array" aca="1" ref="Q75" ca="1">IF(ISNUMBER(P75),IF(P75=100%,"CUMPLIDA",IF(AND(ISNUMBER(L75),ISNUMBER(INDIRECT("FECHA_"&amp;$B75,1))), IF(L75&lt;=INDIRECT("FECHA_"&amp;$B75,1),"INCUMPLIDA","PROCESO"), "VERIFICAR FECHA")),"SIN VALOR AVANCE")</f>
        <v>CUMPLIDA</v>
      </c>
    </row>
    <row r="76" spans="1:17" ht="195.75">
      <c r="A76" s="167" t="s">
        <v>17</v>
      </c>
      <c r="B76" s="148" t="s">
        <v>13</v>
      </c>
      <c r="C76" s="564"/>
      <c r="D76" s="564"/>
      <c r="E76" s="563"/>
      <c r="F76" s="563"/>
      <c r="G76" s="150" t="s">
        <v>198</v>
      </c>
      <c r="H76" s="128" t="s">
        <v>115</v>
      </c>
      <c r="I76" s="128" t="s">
        <v>116</v>
      </c>
      <c r="J76" s="166">
        <v>1</v>
      </c>
      <c r="K76" s="180">
        <v>45231</v>
      </c>
      <c r="L76" s="180">
        <v>45504</v>
      </c>
      <c r="M76" s="153">
        <f t="shared" si="2"/>
        <v>39</v>
      </c>
      <c r="N76" s="165">
        <v>1</v>
      </c>
      <c r="O76" s="128" t="s">
        <v>4843</v>
      </c>
      <c r="P76" s="130">
        <f t="shared" si="3"/>
        <v>1</v>
      </c>
      <c r="Q76" s="155" t="str" cm="1">
        <f t="array" aca="1" ref="Q76" ca="1">IF(ISNUMBER(P76),IF(P76=100%,"CUMPLIDA",IF(AND(ISNUMBER(L76),ISNUMBER(INDIRECT("FECHA_"&amp;$B76,1))), IF(L76&lt;=INDIRECT("FECHA_"&amp;$B76,1),"INCUMPLIDA","PROCESO"), "VERIFICAR FECHA")),"SIN VALOR AVANCE")</f>
        <v>CUMPLIDA</v>
      </c>
    </row>
    <row r="77" spans="1:17" ht="135.75">
      <c r="A77" s="167" t="s">
        <v>17</v>
      </c>
      <c r="B77" s="148" t="s">
        <v>13</v>
      </c>
      <c r="C77" s="564"/>
      <c r="D77" s="564"/>
      <c r="E77" s="563"/>
      <c r="F77" s="563"/>
      <c r="G77" s="150" t="s">
        <v>117</v>
      </c>
      <c r="H77" s="128" t="s">
        <v>118</v>
      </c>
      <c r="I77" s="128" t="s">
        <v>119</v>
      </c>
      <c r="J77" s="166">
        <v>1</v>
      </c>
      <c r="K77" s="180">
        <v>45323</v>
      </c>
      <c r="L77" s="180">
        <v>45747</v>
      </c>
      <c r="M77" s="153">
        <f t="shared" si="2"/>
        <v>60.571428571428569</v>
      </c>
      <c r="N77" s="165">
        <v>1</v>
      </c>
      <c r="O77" s="128" t="s">
        <v>4839</v>
      </c>
      <c r="P77" s="130">
        <f t="shared" si="3"/>
        <v>1</v>
      </c>
      <c r="Q77" s="155" t="str" cm="1">
        <f t="array" aca="1" ref="Q77" ca="1">IF(ISNUMBER(P77),IF(P77=100%,"CUMPLIDA",IF(AND(ISNUMBER(L77),ISNUMBER(INDIRECT("FECHA_"&amp;$B77,1))), IF(L77&lt;=INDIRECT("FECHA_"&amp;$B77,1),"INCUMPLIDA","PROCESO"), "VERIFICAR FECHA")),"SIN VALOR AVANCE")</f>
        <v>CUMPLIDA</v>
      </c>
    </row>
    <row r="78" spans="1:17" ht="75.75">
      <c r="A78" s="167" t="s">
        <v>17</v>
      </c>
      <c r="B78" s="148" t="s">
        <v>13</v>
      </c>
      <c r="C78" s="564"/>
      <c r="D78" s="564"/>
      <c r="E78" s="563"/>
      <c r="F78" s="563"/>
      <c r="G78" s="150" t="s">
        <v>120</v>
      </c>
      <c r="H78" s="128" t="s">
        <v>120</v>
      </c>
      <c r="I78" s="128" t="s">
        <v>121</v>
      </c>
      <c r="J78" s="166">
        <v>1</v>
      </c>
      <c r="K78" s="180">
        <v>45323</v>
      </c>
      <c r="L78" s="180">
        <v>45747</v>
      </c>
      <c r="M78" s="153">
        <f t="shared" si="2"/>
        <v>60.571428571428569</v>
      </c>
      <c r="N78" s="165">
        <v>1</v>
      </c>
      <c r="O78" s="187" t="s">
        <v>4815</v>
      </c>
      <c r="P78" s="130">
        <f t="shared" si="3"/>
        <v>1</v>
      </c>
      <c r="Q78" s="155" t="str" cm="1">
        <f t="array" aca="1" ref="Q78" ca="1">IF(ISNUMBER(P78),IF(P78=100%,"CUMPLIDA",IF(AND(ISNUMBER(L78),ISNUMBER(INDIRECT("FECHA_"&amp;$B78,1))), IF(L78&lt;=INDIRECT("FECHA_"&amp;$B78,1),"INCUMPLIDA","PROCESO"), "VERIFICAR FECHA")),"SIN VALOR AVANCE")</f>
        <v>CUMPLIDA</v>
      </c>
    </row>
    <row r="79" spans="1:17" ht="75.75">
      <c r="A79" s="167" t="s">
        <v>17</v>
      </c>
      <c r="B79" s="148" t="s">
        <v>13</v>
      </c>
      <c r="C79" s="564"/>
      <c r="D79" s="564"/>
      <c r="E79" s="563"/>
      <c r="F79" s="563"/>
      <c r="G79" s="150" t="s">
        <v>194</v>
      </c>
      <c r="H79" s="128" t="s">
        <v>195</v>
      </c>
      <c r="I79" s="128" t="s">
        <v>199</v>
      </c>
      <c r="J79" s="166">
        <v>1</v>
      </c>
      <c r="K79" s="180">
        <v>45231</v>
      </c>
      <c r="L79" s="180">
        <v>45747</v>
      </c>
      <c r="M79" s="153">
        <f t="shared" si="2"/>
        <v>73.714285714285708</v>
      </c>
      <c r="N79" s="165">
        <v>1</v>
      </c>
      <c r="O79" s="187" t="s">
        <v>4815</v>
      </c>
      <c r="P79" s="130">
        <f t="shared" si="3"/>
        <v>1</v>
      </c>
      <c r="Q79" s="155" t="str" cm="1">
        <f t="array" aca="1" ref="Q79" ca="1">IF(ISNUMBER(P79),IF(P79=100%,"CUMPLIDA",IF(AND(ISNUMBER(L79),ISNUMBER(INDIRECT("FECHA_"&amp;$B79,1))), IF(L79&lt;=INDIRECT("FECHA_"&amp;$B79,1),"INCUMPLIDA","PROCESO"), "VERIFICAR FECHA")),"SIN VALOR AVANCE")</f>
        <v>CUMPLIDA</v>
      </c>
    </row>
    <row r="80" spans="1:17" ht="135.75">
      <c r="A80" s="167" t="s">
        <v>17</v>
      </c>
      <c r="B80" s="148" t="s">
        <v>13</v>
      </c>
      <c r="C80" s="564"/>
      <c r="D80" s="564"/>
      <c r="E80" s="563"/>
      <c r="F80" s="563"/>
      <c r="G80" s="150" t="s">
        <v>122</v>
      </c>
      <c r="H80" s="128" t="s">
        <v>122</v>
      </c>
      <c r="I80" s="128" t="s">
        <v>200</v>
      </c>
      <c r="J80" s="166">
        <v>1</v>
      </c>
      <c r="K80" s="180">
        <v>45323</v>
      </c>
      <c r="L80" s="180">
        <v>45747</v>
      </c>
      <c r="M80" s="153">
        <f t="shared" si="2"/>
        <v>60.571428571428569</v>
      </c>
      <c r="N80" s="165">
        <v>1</v>
      </c>
      <c r="O80" s="128" t="s">
        <v>4839</v>
      </c>
      <c r="P80" s="130">
        <f t="shared" si="3"/>
        <v>1</v>
      </c>
      <c r="Q80" s="155" t="str" cm="1">
        <f t="array" aca="1" ref="Q80" ca="1">IF(ISNUMBER(P80),IF(P80=100%,"CUMPLIDA",IF(AND(ISNUMBER(L80),ISNUMBER(INDIRECT("FECHA_"&amp;$B80,1))), IF(L80&lt;=INDIRECT("FECHA_"&amp;$B80,1),"INCUMPLIDA","PROCESO"), "VERIFICAR FECHA")),"SIN VALOR AVANCE")</f>
        <v>CUMPLIDA</v>
      </c>
    </row>
    <row r="81" spans="1:17" ht="75.75">
      <c r="A81" s="167" t="s">
        <v>17</v>
      </c>
      <c r="B81" s="148" t="s">
        <v>13</v>
      </c>
      <c r="C81" s="564"/>
      <c r="D81" s="564"/>
      <c r="E81" s="563"/>
      <c r="F81" s="563"/>
      <c r="G81" s="150" t="s">
        <v>124</v>
      </c>
      <c r="H81" s="128" t="s">
        <v>124</v>
      </c>
      <c r="I81" s="128" t="s">
        <v>125</v>
      </c>
      <c r="J81" s="166">
        <v>1</v>
      </c>
      <c r="K81" s="180">
        <v>45231</v>
      </c>
      <c r="L81" s="180">
        <v>45747</v>
      </c>
      <c r="M81" s="153">
        <f t="shared" si="2"/>
        <v>73.714285714285708</v>
      </c>
      <c r="N81" s="165">
        <v>1</v>
      </c>
      <c r="O81" s="187" t="s">
        <v>4815</v>
      </c>
      <c r="P81" s="130">
        <f t="shared" si="3"/>
        <v>1</v>
      </c>
      <c r="Q81" s="155" t="str" cm="1">
        <f t="array" aca="1" ref="Q81" ca="1">IF(ISNUMBER(P81),IF(P81=100%,"CUMPLIDA",IF(AND(ISNUMBER(L81),ISNUMBER(INDIRECT("FECHA_"&amp;$B81,1))), IF(L81&lt;=INDIRECT("FECHA_"&amp;$B81,1),"INCUMPLIDA","PROCESO"), "VERIFICAR FECHA")),"SIN VALOR AVANCE")</f>
        <v>CUMPLIDA</v>
      </c>
    </row>
    <row r="82" spans="1:17" ht="240.75">
      <c r="A82" s="167" t="s">
        <v>17</v>
      </c>
      <c r="B82" s="148" t="s">
        <v>13</v>
      </c>
      <c r="C82" s="564"/>
      <c r="D82" s="564"/>
      <c r="E82" s="563"/>
      <c r="F82" s="563"/>
      <c r="G82" s="150" t="s">
        <v>126</v>
      </c>
      <c r="H82" s="128" t="s">
        <v>126</v>
      </c>
      <c r="I82" s="128" t="s">
        <v>127</v>
      </c>
      <c r="J82" s="166">
        <v>1</v>
      </c>
      <c r="K82" s="180">
        <v>45231</v>
      </c>
      <c r="L82" s="180">
        <v>45747</v>
      </c>
      <c r="M82" s="153">
        <f t="shared" si="2"/>
        <v>73.714285714285708</v>
      </c>
      <c r="N82" s="165">
        <v>1</v>
      </c>
      <c r="O82" s="128" t="s">
        <v>4844</v>
      </c>
      <c r="P82" s="130">
        <f t="shared" si="3"/>
        <v>1</v>
      </c>
      <c r="Q82" s="155" t="str" cm="1">
        <f t="array" aca="1" ref="Q82" ca="1">IF(ISNUMBER(P82),IF(P82=100%,"CUMPLIDA",IF(AND(ISNUMBER(L82),ISNUMBER(INDIRECT("FECHA_"&amp;$B82,1))), IF(L82&lt;=INDIRECT("FECHA_"&amp;$B82,1),"INCUMPLIDA","PROCESO"), "VERIFICAR FECHA")),"SIN VALOR AVANCE")</f>
        <v>CUMPLIDA</v>
      </c>
    </row>
    <row r="83" spans="1:17" ht="165.75">
      <c r="A83" s="167" t="s">
        <v>17</v>
      </c>
      <c r="B83" s="148" t="s">
        <v>13</v>
      </c>
      <c r="C83" s="564"/>
      <c r="D83" s="564"/>
      <c r="E83" s="563"/>
      <c r="F83" s="563"/>
      <c r="G83" s="150" t="s">
        <v>128</v>
      </c>
      <c r="H83" s="128" t="s">
        <v>129</v>
      </c>
      <c r="I83" s="128" t="s">
        <v>130</v>
      </c>
      <c r="J83" s="166">
        <v>3</v>
      </c>
      <c r="K83" s="180">
        <v>46113</v>
      </c>
      <c r="L83" s="180">
        <v>47118</v>
      </c>
      <c r="M83" s="153">
        <f t="shared" si="2"/>
        <v>143.57142857142858</v>
      </c>
      <c r="N83" s="165">
        <v>0</v>
      </c>
      <c r="O83" s="128" t="s">
        <v>4845</v>
      </c>
      <c r="P83" s="130">
        <f t="shared" si="3"/>
        <v>0</v>
      </c>
      <c r="Q83" s="155" t="str" cm="1">
        <f t="array" aca="1" ref="Q83" ca="1">IF(ISNUMBER(P83),IF(P83=100%,"CUMPLIDA",IF(AND(ISNUMBER(L83),ISNUMBER(INDIRECT("FECHA_"&amp;$B83,1))), IF(L83&lt;=INDIRECT("FECHA_"&amp;$B83,1),"INCUMPLIDA","PROCESO"), "VERIFICAR FECHA")),"SIN VALOR AVANCE")</f>
        <v>PROCESO</v>
      </c>
    </row>
    <row r="84" spans="1:17" ht="150.75">
      <c r="A84" s="167" t="s">
        <v>17</v>
      </c>
      <c r="B84" s="148" t="s">
        <v>13</v>
      </c>
      <c r="C84" s="564"/>
      <c r="D84" s="564"/>
      <c r="E84" s="563"/>
      <c r="F84" s="563"/>
      <c r="G84" s="150" t="s">
        <v>131</v>
      </c>
      <c r="H84" s="128" t="s">
        <v>132</v>
      </c>
      <c r="I84" s="128" t="s">
        <v>133</v>
      </c>
      <c r="J84" s="166">
        <v>1</v>
      </c>
      <c r="K84" s="180">
        <v>46113</v>
      </c>
      <c r="L84" s="180">
        <v>47118</v>
      </c>
      <c r="M84" s="153">
        <f t="shared" si="2"/>
        <v>143.57142857142858</v>
      </c>
      <c r="N84" s="165">
        <v>0</v>
      </c>
      <c r="O84" s="128" t="s">
        <v>4846</v>
      </c>
      <c r="P84" s="130">
        <f t="shared" si="3"/>
        <v>0</v>
      </c>
      <c r="Q84" s="155" t="str" cm="1">
        <f t="array" aca="1" ref="Q84" ca="1">IF(ISNUMBER(P84),IF(P84=100%,"CUMPLIDA",IF(AND(ISNUMBER(L84),ISNUMBER(INDIRECT("FECHA_"&amp;$B84,1))), IF(L84&lt;=INDIRECT("FECHA_"&amp;$B84,1),"INCUMPLIDA","PROCESO"), "VERIFICAR FECHA")),"SIN VALOR AVANCE")</f>
        <v>PROCESO</v>
      </c>
    </row>
    <row r="85" spans="1:17" ht="300.75">
      <c r="A85" s="167" t="s">
        <v>17</v>
      </c>
      <c r="B85" s="148" t="s">
        <v>13</v>
      </c>
      <c r="C85" s="564"/>
      <c r="D85" s="564"/>
      <c r="E85" s="563"/>
      <c r="F85" s="563"/>
      <c r="G85" s="150" t="s">
        <v>134</v>
      </c>
      <c r="H85" s="128" t="s">
        <v>135</v>
      </c>
      <c r="I85" s="128" t="s">
        <v>136</v>
      </c>
      <c r="J85" s="166">
        <v>2</v>
      </c>
      <c r="K85" s="180">
        <v>46113</v>
      </c>
      <c r="L85" s="180">
        <v>47118</v>
      </c>
      <c r="M85" s="153">
        <f t="shared" si="2"/>
        <v>143.57142857142858</v>
      </c>
      <c r="N85" s="165">
        <v>0</v>
      </c>
      <c r="O85" s="128" t="s">
        <v>4847</v>
      </c>
      <c r="P85" s="130">
        <f t="shared" si="3"/>
        <v>0</v>
      </c>
      <c r="Q85" s="155" t="str" cm="1">
        <f t="array" aca="1" ref="Q85" ca="1">IF(ISNUMBER(P85),IF(P85=100%,"CUMPLIDA",IF(AND(ISNUMBER(L85),ISNUMBER(INDIRECT("FECHA_"&amp;$B85,1))), IF(L85&lt;=INDIRECT("FECHA_"&amp;$B85,1),"INCUMPLIDA","PROCESO"), "VERIFICAR FECHA")),"SIN VALOR AVANCE")</f>
        <v>PROCESO</v>
      </c>
    </row>
    <row r="86" spans="1:17" ht="120.75">
      <c r="A86" s="167" t="s">
        <v>17</v>
      </c>
      <c r="B86" s="148" t="s">
        <v>13</v>
      </c>
      <c r="C86" s="564"/>
      <c r="D86" s="564"/>
      <c r="E86" s="563"/>
      <c r="F86" s="563"/>
      <c r="G86" s="150" t="s">
        <v>201</v>
      </c>
      <c r="H86" s="128" t="s">
        <v>202</v>
      </c>
      <c r="I86" s="128" t="s">
        <v>203</v>
      </c>
      <c r="J86" s="158">
        <v>1</v>
      </c>
      <c r="K86" s="152">
        <v>42583</v>
      </c>
      <c r="L86" s="152">
        <v>42825</v>
      </c>
      <c r="M86" s="153">
        <f t="shared" si="2"/>
        <v>34.571428571428569</v>
      </c>
      <c r="N86" s="165">
        <v>1</v>
      </c>
      <c r="O86" s="128" t="s">
        <v>4848</v>
      </c>
      <c r="P86" s="130">
        <f t="shared" si="3"/>
        <v>1</v>
      </c>
      <c r="Q86" s="155" t="str" cm="1">
        <f t="array" aca="1" ref="Q86" ca="1">IF(ISNUMBER(P86),IF(P86=100%,"CUMPLIDA",IF(AND(ISNUMBER(L86),ISNUMBER(INDIRECT("FECHA_"&amp;$B86,1))), IF(L86&lt;=INDIRECT("FECHA_"&amp;$B86,1),"INCUMPLIDA","PROCESO"), "VERIFICAR FECHA")),"SIN VALOR AVANCE")</f>
        <v>CUMPLIDA</v>
      </c>
    </row>
    <row r="87" spans="1:17" ht="105">
      <c r="A87" s="167" t="s">
        <v>17</v>
      </c>
      <c r="B87" s="148" t="s">
        <v>13</v>
      </c>
      <c r="C87" s="564"/>
      <c r="D87" s="564"/>
      <c r="E87" s="563"/>
      <c r="F87" s="563"/>
      <c r="G87" s="150" t="s">
        <v>204</v>
      </c>
      <c r="H87" s="128" t="s">
        <v>205</v>
      </c>
      <c r="I87" s="128" t="s">
        <v>206</v>
      </c>
      <c r="J87" s="158">
        <v>5</v>
      </c>
      <c r="K87" s="152">
        <v>42581</v>
      </c>
      <c r="L87" s="152">
        <v>42735</v>
      </c>
      <c r="M87" s="153">
        <f t="shared" si="2"/>
        <v>22</v>
      </c>
      <c r="N87" s="165">
        <v>5</v>
      </c>
      <c r="O87" s="128" t="s">
        <v>4849</v>
      </c>
      <c r="P87" s="130">
        <f t="shared" si="3"/>
        <v>1</v>
      </c>
      <c r="Q87" s="155" t="str" cm="1">
        <f t="array" aca="1" ref="Q87" ca="1">IF(ISNUMBER(P87),IF(P87=100%,"CUMPLIDA",IF(AND(ISNUMBER(L87),ISNUMBER(INDIRECT("FECHA_"&amp;$B87,1))), IF(L87&lt;=INDIRECT("FECHA_"&amp;$B87,1),"INCUMPLIDA","PROCESO"), "VERIFICAR FECHA")),"SIN VALOR AVANCE")</f>
        <v>CUMPLIDA</v>
      </c>
    </row>
    <row r="88" spans="1:17" ht="75">
      <c r="A88" s="167" t="s">
        <v>17</v>
      </c>
      <c r="B88" s="148" t="s">
        <v>13</v>
      </c>
      <c r="C88" s="562" t="s">
        <v>207</v>
      </c>
      <c r="D88" s="562" t="s">
        <v>208</v>
      </c>
      <c r="E88" s="578" t="s">
        <v>4850</v>
      </c>
      <c r="F88" s="563" t="s">
        <v>209</v>
      </c>
      <c r="G88" s="565" t="s">
        <v>210</v>
      </c>
      <c r="H88" s="133" t="s">
        <v>211</v>
      </c>
      <c r="I88" s="128" t="s">
        <v>212</v>
      </c>
      <c r="J88" s="158">
        <v>6</v>
      </c>
      <c r="K88" s="134">
        <v>45292</v>
      </c>
      <c r="L88" s="134">
        <v>45868</v>
      </c>
      <c r="M88" s="153">
        <f t="shared" si="2"/>
        <v>82.285714285714292</v>
      </c>
      <c r="N88" s="165">
        <v>6</v>
      </c>
      <c r="O88" s="128" t="s">
        <v>4851</v>
      </c>
      <c r="P88" s="130">
        <f t="shared" si="3"/>
        <v>1</v>
      </c>
      <c r="Q88" s="155" t="str" cm="1">
        <f t="array" aca="1" ref="Q88" ca="1">IF(ISNUMBER(P88),IF(P88=100%,"CUMPLIDA",IF(AND(ISNUMBER(L88),ISNUMBER(INDIRECT("FECHA_"&amp;$B88,1))), IF(L88&lt;=INDIRECT("FECHA_"&amp;$B88,1),"INCUMPLIDA","PROCESO"), "VERIFICAR FECHA")),"SIN VALOR AVANCE")</f>
        <v>CUMPLIDA</v>
      </c>
    </row>
    <row r="89" spans="1:17" ht="120">
      <c r="A89" s="167" t="s">
        <v>17</v>
      </c>
      <c r="B89" s="148" t="s">
        <v>13</v>
      </c>
      <c r="C89" s="562"/>
      <c r="D89" s="562"/>
      <c r="E89" s="578"/>
      <c r="F89" s="563"/>
      <c r="G89" s="563"/>
      <c r="H89" s="133" t="s">
        <v>213</v>
      </c>
      <c r="I89" s="128" t="s">
        <v>214</v>
      </c>
      <c r="J89" s="158">
        <v>1</v>
      </c>
      <c r="K89" s="134">
        <v>45292</v>
      </c>
      <c r="L89" s="134">
        <v>45868</v>
      </c>
      <c r="M89" s="153">
        <f t="shared" si="2"/>
        <v>82.285714285714292</v>
      </c>
      <c r="N89" s="165">
        <v>0</v>
      </c>
      <c r="O89" s="128" t="s">
        <v>4851</v>
      </c>
      <c r="P89" s="130">
        <f t="shared" si="3"/>
        <v>0</v>
      </c>
      <c r="Q89" s="155" t="str" cm="1">
        <f t="array" aca="1" ref="Q89" ca="1">IF(ISNUMBER(P89),IF(P89=100%,"CUMPLIDA",IF(AND(ISNUMBER(L89),ISNUMBER(INDIRECT("FECHA_"&amp;$B89,1))), IF(L89&lt;=INDIRECT("FECHA_"&amp;$B89,1),"INCUMPLIDA","PROCESO"), "VERIFICAR FECHA")),"SIN VALOR AVANCE")</f>
        <v>PROCESO</v>
      </c>
    </row>
    <row r="90" spans="1:17" ht="196.5">
      <c r="A90" s="167" t="s">
        <v>17</v>
      </c>
      <c r="B90" s="148" t="s">
        <v>13</v>
      </c>
      <c r="C90" s="562"/>
      <c r="D90" s="564"/>
      <c r="E90" s="563"/>
      <c r="F90" s="563"/>
      <c r="G90" s="132" t="s">
        <v>215</v>
      </c>
      <c r="H90" s="128" t="s">
        <v>216</v>
      </c>
      <c r="I90" s="128" t="s">
        <v>217</v>
      </c>
      <c r="J90" s="158">
        <v>1</v>
      </c>
      <c r="K90" s="134">
        <v>45306</v>
      </c>
      <c r="L90" s="134">
        <v>45565</v>
      </c>
      <c r="M90" s="153">
        <f t="shared" si="2"/>
        <v>37</v>
      </c>
      <c r="N90" s="165">
        <v>1</v>
      </c>
      <c r="O90" s="128" t="s">
        <v>4852</v>
      </c>
      <c r="P90" s="130">
        <f t="shared" si="3"/>
        <v>1</v>
      </c>
      <c r="Q90" s="155" t="str" cm="1">
        <f t="array" aca="1" ref="Q90" ca="1">IF(ISNUMBER(P90),IF(P90=100%,"CUMPLIDA",IF(AND(ISNUMBER(L90),ISNUMBER(INDIRECT("FECHA_"&amp;$B90,1))), IF(L90&lt;=INDIRECT("FECHA_"&amp;$B90,1),"INCUMPLIDA","PROCESO"), "VERIFICAR FECHA")),"SIN VALOR AVANCE")</f>
        <v>CUMPLIDA</v>
      </c>
    </row>
    <row r="91" spans="1:17" ht="270.75">
      <c r="A91" s="167" t="s">
        <v>19</v>
      </c>
      <c r="B91" s="148" t="s">
        <v>13</v>
      </c>
      <c r="C91" s="564" t="s">
        <v>218</v>
      </c>
      <c r="D91" s="564" t="s">
        <v>219</v>
      </c>
      <c r="E91" s="563" t="s">
        <v>220</v>
      </c>
      <c r="F91" s="563" t="s">
        <v>221</v>
      </c>
      <c r="G91" s="563" t="s">
        <v>222</v>
      </c>
      <c r="H91" s="175" t="s">
        <v>223</v>
      </c>
      <c r="I91" s="128" t="s">
        <v>224</v>
      </c>
      <c r="J91" s="158">
        <v>1</v>
      </c>
      <c r="K91" s="159">
        <v>44013</v>
      </c>
      <c r="L91" s="159">
        <v>44074</v>
      </c>
      <c r="M91" s="153">
        <f t="shared" si="2"/>
        <v>8.7142857142857135</v>
      </c>
      <c r="N91" s="129">
        <v>1</v>
      </c>
      <c r="O91" s="128" t="s">
        <v>4853</v>
      </c>
      <c r="P91" s="130">
        <f t="shared" si="3"/>
        <v>1</v>
      </c>
      <c r="Q91" s="155" t="str" cm="1">
        <f t="array" aca="1" ref="Q91" ca="1">IF(ISNUMBER(P91),IF(P91=100%,"CUMPLIDA",IF(AND(ISNUMBER(L91),ISNUMBER(INDIRECT("FECHA_"&amp;$B91,1))), IF(L91&lt;=INDIRECT("FECHA_"&amp;$B91,1),"INCUMPLIDA","PROCESO"), "VERIFICAR FECHA")),"SIN VALOR AVANCE")</f>
        <v>CUMPLIDA</v>
      </c>
    </row>
    <row r="92" spans="1:17" ht="285.75">
      <c r="A92" s="167" t="s">
        <v>19</v>
      </c>
      <c r="B92" s="148" t="s">
        <v>13</v>
      </c>
      <c r="C92" s="564"/>
      <c r="D92" s="564"/>
      <c r="E92" s="563"/>
      <c r="F92" s="563"/>
      <c r="G92" s="563"/>
      <c r="H92" s="175" t="s">
        <v>225</v>
      </c>
      <c r="I92" s="128" t="s">
        <v>226</v>
      </c>
      <c r="J92" s="158">
        <v>1</v>
      </c>
      <c r="K92" s="159">
        <v>44075</v>
      </c>
      <c r="L92" s="159">
        <v>44196</v>
      </c>
      <c r="M92" s="153">
        <f t="shared" si="2"/>
        <v>17.285714285714285</v>
      </c>
      <c r="N92" s="129">
        <v>1</v>
      </c>
      <c r="O92" s="128" t="s">
        <v>4854</v>
      </c>
      <c r="P92" s="130">
        <f t="shared" si="3"/>
        <v>1</v>
      </c>
      <c r="Q92" s="155" t="str" cm="1">
        <f t="array" aca="1" ref="Q92" ca="1">IF(ISNUMBER(P92),IF(P92=100%,"CUMPLIDA",IF(AND(ISNUMBER(L92),ISNUMBER(INDIRECT("FECHA_"&amp;$B92,1))), IF(L92&lt;=INDIRECT("FECHA_"&amp;$B92,1),"INCUMPLIDA","PROCESO"), "VERIFICAR FECHA")),"SIN VALOR AVANCE")</f>
        <v>CUMPLIDA</v>
      </c>
    </row>
    <row r="93" spans="1:17" ht="270.75">
      <c r="A93" s="167" t="s">
        <v>19</v>
      </c>
      <c r="B93" s="148" t="s">
        <v>13</v>
      </c>
      <c r="C93" s="564"/>
      <c r="D93" s="564"/>
      <c r="E93" s="563"/>
      <c r="F93" s="563"/>
      <c r="G93" s="563" t="s">
        <v>222</v>
      </c>
      <c r="H93" s="128" t="s">
        <v>227</v>
      </c>
      <c r="I93" s="128" t="s">
        <v>228</v>
      </c>
      <c r="J93" s="166">
        <v>1</v>
      </c>
      <c r="K93" s="159">
        <v>45231</v>
      </c>
      <c r="L93" s="159">
        <v>45504</v>
      </c>
      <c r="M93" s="153">
        <f t="shared" si="2"/>
        <v>39</v>
      </c>
      <c r="N93" s="129">
        <v>1</v>
      </c>
      <c r="O93" s="190" t="s">
        <v>4855</v>
      </c>
      <c r="P93" s="130">
        <f t="shared" si="3"/>
        <v>1</v>
      </c>
      <c r="Q93" s="155" t="str" cm="1">
        <f t="array" aca="1" ref="Q93" ca="1">IF(ISNUMBER(P93),IF(P93=100%,"CUMPLIDA",IF(AND(ISNUMBER(L93),ISNUMBER(INDIRECT("FECHA_"&amp;$B93,1))), IF(L93&lt;=INDIRECT("FECHA_"&amp;$B93,1),"INCUMPLIDA","PROCESO"), "VERIFICAR FECHA")),"SIN VALOR AVANCE")</f>
        <v>CUMPLIDA</v>
      </c>
    </row>
    <row r="94" spans="1:17" ht="270.75">
      <c r="A94" s="167" t="s">
        <v>19</v>
      </c>
      <c r="B94" s="148" t="s">
        <v>13</v>
      </c>
      <c r="C94" s="564"/>
      <c r="D94" s="564"/>
      <c r="E94" s="563"/>
      <c r="F94" s="563"/>
      <c r="G94" s="563"/>
      <c r="H94" s="128" t="s">
        <v>230</v>
      </c>
      <c r="I94" s="128" t="s">
        <v>231</v>
      </c>
      <c r="J94" s="166">
        <v>1</v>
      </c>
      <c r="K94" s="159">
        <v>45231</v>
      </c>
      <c r="L94" s="159">
        <v>45504</v>
      </c>
      <c r="M94" s="153">
        <f t="shared" si="2"/>
        <v>39</v>
      </c>
      <c r="N94" s="129">
        <v>1</v>
      </c>
      <c r="O94" s="160" t="s">
        <v>4856</v>
      </c>
      <c r="P94" s="130">
        <f t="shared" si="3"/>
        <v>1</v>
      </c>
      <c r="Q94" s="155" t="str" cm="1">
        <f t="array" aca="1" ref="Q94" ca="1">IF(ISNUMBER(P94),IF(P94=100%,"CUMPLIDA",IF(AND(ISNUMBER(L94),ISNUMBER(INDIRECT("FECHA_"&amp;$B94,1))), IF(L94&lt;=INDIRECT("FECHA_"&amp;$B94,1),"INCUMPLIDA","PROCESO"), "VERIFICAR FECHA")),"SIN VALOR AVANCE")</f>
        <v>CUMPLIDA</v>
      </c>
    </row>
    <row r="95" spans="1:17" ht="150.75">
      <c r="A95" s="167" t="s">
        <v>19</v>
      </c>
      <c r="B95" s="148" t="s">
        <v>13</v>
      </c>
      <c r="C95" s="564"/>
      <c r="D95" s="564"/>
      <c r="E95" s="563"/>
      <c r="F95" s="563"/>
      <c r="G95" s="150" t="s">
        <v>117</v>
      </c>
      <c r="H95" s="128" t="s">
        <v>118</v>
      </c>
      <c r="I95" s="128" t="s">
        <v>119</v>
      </c>
      <c r="J95" s="166">
        <v>1</v>
      </c>
      <c r="K95" s="186">
        <v>45323</v>
      </c>
      <c r="L95" s="186">
        <v>45747</v>
      </c>
      <c r="M95" s="153">
        <f t="shared" si="2"/>
        <v>60.571428571428569</v>
      </c>
      <c r="N95" s="129">
        <v>1</v>
      </c>
      <c r="O95" s="160" t="s">
        <v>4857</v>
      </c>
      <c r="P95" s="130">
        <f t="shared" si="3"/>
        <v>1</v>
      </c>
      <c r="Q95" s="155" t="str" cm="1">
        <f t="array" aca="1" ref="Q95" ca="1">IF(ISNUMBER(P95),IF(P95=100%,"CUMPLIDA",IF(AND(ISNUMBER(L95),ISNUMBER(INDIRECT("FECHA_"&amp;$B95,1))), IF(L95&lt;=INDIRECT("FECHA_"&amp;$B95,1),"INCUMPLIDA","PROCESO"), "VERIFICAR FECHA")),"SIN VALOR AVANCE")</f>
        <v>CUMPLIDA</v>
      </c>
    </row>
    <row r="96" spans="1:17" ht="105.75">
      <c r="A96" s="167" t="s">
        <v>19</v>
      </c>
      <c r="B96" s="148" t="s">
        <v>13</v>
      </c>
      <c r="C96" s="564"/>
      <c r="D96" s="564"/>
      <c r="E96" s="563"/>
      <c r="F96" s="563"/>
      <c r="G96" s="150" t="s">
        <v>120</v>
      </c>
      <c r="H96" s="128" t="s">
        <v>120</v>
      </c>
      <c r="I96" s="128" t="s">
        <v>121</v>
      </c>
      <c r="J96" s="166">
        <v>1</v>
      </c>
      <c r="K96" s="186">
        <v>45323</v>
      </c>
      <c r="L96" s="186">
        <v>45747</v>
      </c>
      <c r="M96" s="153">
        <f t="shared" si="2"/>
        <v>60.571428571428569</v>
      </c>
      <c r="N96" s="129">
        <v>1</v>
      </c>
      <c r="O96" s="128" t="s">
        <v>4858</v>
      </c>
      <c r="P96" s="130">
        <f t="shared" si="3"/>
        <v>1</v>
      </c>
      <c r="Q96" s="155" t="str" cm="1">
        <f t="array" aca="1" ref="Q96" ca="1">IF(ISNUMBER(P96),IF(P96=100%,"CUMPLIDA",IF(AND(ISNUMBER(L96),ISNUMBER(INDIRECT("FECHA_"&amp;$B96,1))), IF(L96&lt;=INDIRECT("FECHA_"&amp;$B96,1),"INCUMPLIDA","PROCESO"), "VERIFICAR FECHA")),"SIN VALOR AVANCE")</f>
        <v>CUMPLIDA</v>
      </c>
    </row>
    <row r="97" spans="1:17" ht="105.75">
      <c r="A97" s="167" t="s">
        <v>19</v>
      </c>
      <c r="B97" s="148" t="s">
        <v>13</v>
      </c>
      <c r="C97" s="564"/>
      <c r="D97" s="564"/>
      <c r="E97" s="563"/>
      <c r="F97" s="563"/>
      <c r="G97" s="150" t="s">
        <v>194</v>
      </c>
      <c r="H97" s="128" t="s">
        <v>195</v>
      </c>
      <c r="I97" s="128" t="s">
        <v>196</v>
      </c>
      <c r="J97" s="166">
        <v>1</v>
      </c>
      <c r="K97" s="186">
        <v>45231</v>
      </c>
      <c r="L97" s="186">
        <v>45747</v>
      </c>
      <c r="M97" s="153">
        <f t="shared" si="2"/>
        <v>73.714285714285708</v>
      </c>
      <c r="N97" s="129">
        <v>1</v>
      </c>
      <c r="O97" s="128" t="s">
        <v>4858</v>
      </c>
      <c r="P97" s="130">
        <f t="shared" si="3"/>
        <v>1</v>
      </c>
      <c r="Q97" s="155" t="str" cm="1">
        <f t="array" aca="1" ref="Q97" ca="1">IF(ISNUMBER(P97),IF(P97=100%,"CUMPLIDA",IF(AND(ISNUMBER(L97),ISNUMBER(INDIRECT("FECHA_"&amp;$B97,1))), IF(L97&lt;=INDIRECT("FECHA_"&amp;$B97,1),"INCUMPLIDA","PROCESO"), "VERIFICAR FECHA")),"SIN VALOR AVANCE")</f>
        <v>CUMPLIDA</v>
      </c>
    </row>
    <row r="98" spans="1:17" ht="150.75">
      <c r="A98" s="167" t="s">
        <v>19</v>
      </c>
      <c r="B98" s="148" t="s">
        <v>13</v>
      </c>
      <c r="C98" s="564"/>
      <c r="D98" s="564"/>
      <c r="E98" s="563"/>
      <c r="F98" s="563"/>
      <c r="G98" s="150" t="s">
        <v>122</v>
      </c>
      <c r="H98" s="128" t="s">
        <v>122</v>
      </c>
      <c r="I98" s="128" t="s">
        <v>200</v>
      </c>
      <c r="J98" s="166">
        <v>1</v>
      </c>
      <c r="K98" s="186">
        <v>45323</v>
      </c>
      <c r="L98" s="186">
        <v>45747</v>
      </c>
      <c r="M98" s="153">
        <f t="shared" si="2"/>
        <v>60.571428571428569</v>
      </c>
      <c r="N98" s="129">
        <v>1</v>
      </c>
      <c r="O98" s="160" t="s">
        <v>4857</v>
      </c>
      <c r="P98" s="130">
        <f t="shared" si="3"/>
        <v>1</v>
      </c>
      <c r="Q98" s="155" t="str" cm="1">
        <f t="array" aca="1" ref="Q98" ca="1">IF(ISNUMBER(P98),IF(P98=100%,"CUMPLIDA",IF(AND(ISNUMBER(L98),ISNUMBER(INDIRECT("FECHA_"&amp;$B98,1))), IF(L98&lt;=INDIRECT("FECHA_"&amp;$B98,1),"INCUMPLIDA","PROCESO"), "VERIFICAR FECHA")),"SIN VALOR AVANCE")</f>
        <v>CUMPLIDA</v>
      </c>
    </row>
    <row r="99" spans="1:17" ht="105.75">
      <c r="A99" s="167" t="s">
        <v>19</v>
      </c>
      <c r="B99" s="148" t="s">
        <v>13</v>
      </c>
      <c r="C99" s="564"/>
      <c r="D99" s="564"/>
      <c r="E99" s="563"/>
      <c r="F99" s="563"/>
      <c r="G99" s="150" t="s">
        <v>124</v>
      </c>
      <c r="H99" s="128" t="s">
        <v>124</v>
      </c>
      <c r="I99" s="128" t="s">
        <v>125</v>
      </c>
      <c r="J99" s="166">
        <v>1</v>
      </c>
      <c r="K99" s="186">
        <v>45231</v>
      </c>
      <c r="L99" s="186">
        <v>45747</v>
      </c>
      <c r="M99" s="153">
        <f t="shared" si="2"/>
        <v>73.714285714285708</v>
      </c>
      <c r="N99" s="129">
        <v>1</v>
      </c>
      <c r="O99" s="128" t="s">
        <v>4858</v>
      </c>
      <c r="P99" s="130">
        <f t="shared" si="3"/>
        <v>1</v>
      </c>
      <c r="Q99" s="155" t="str" cm="1">
        <f t="array" aca="1" ref="Q99" ca="1">IF(ISNUMBER(P99),IF(P99=100%,"CUMPLIDA",IF(AND(ISNUMBER(L99),ISNUMBER(INDIRECT("FECHA_"&amp;$B99,1))), IF(L99&lt;=INDIRECT("FECHA_"&amp;$B99,1),"INCUMPLIDA","PROCESO"), "VERIFICAR FECHA")),"SIN VALOR AVANCE")</f>
        <v>CUMPLIDA</v>
      </c>
    </row>
    <row r="100" spans="1:17" ht="225.75">
      <c r="A100" s="167" t="s">
        <v>19</v>
      </c>
      <c r="B100" s="148" t="s">
        <v>13</v>
      </c>
      <c r="C100" s="564"/>
      <c r="D100" s="564"/>
      <c r="E100" s="563"/>
      <c r="F100" s="563"/>
      <c r="G100" s="150" t="s">
        <v>126</v>
      </c>
      <c r="H100" s="128" t="s">
        <v>126</v>
      </c>
      <c r="I100" s="128" t="s">
        <v>233</v>
      </c>
      <c r="J100" s="166">
        <v>1</v>
      </c>
      <c r="K100" s="186">
        <v>45231</v>
      </c>
      <c r="L100" s="186">
        <v>45808</v>
      </c>
      <c r="M100" s="153">
        <f t="shared" si="2"/>
        <v>82.428571428571431</v>
      </c>
      <c r="N100" s="129">
        <v>1</v>
      </c>
      <c r="O100" s="160" t="s">
        <v>4859</v>
      </c>
      <c r="P100" s="130">
        <f t="shared" si="3"/>
        <v>1</v>
      </c>
      <c r="Q100" s="155" t="str" cm="1">
        <f t="array" aca="1" ref="Q100" ca="1">IF(ISNUMBER(P100),IF(P100=100%,"CUMPLIDA",IF(AND(ISNUMBER(L100),ISNUMBER(INDIRECT("FECHA_"&amp;$B100,1))), IF(L100&lt;=INDIRECT("FECHA_"&amp;$B100,1),"INCUMPLIDA","PROCESO"), "VERIFICAR FECHA")),"SIN VALOR AVANCE")</f>
        <v>CUMPLIDA</v>
      </c>
    </row>
    <row r="101" spans="1:17" ht="180.75">
      <c r="A101" s="167" t="s">
        <v>19</v>
      </c>
      <c r="B101" s="148" t="s">
        <v>13</v>
      </c>
      <c r="C101" s="564"/>
      <c r="D101" s="564"/>
      <c r="E101" s="563"/>
      <c r="F101" s="563"/>
      <c r="G101" s="150" t="s">
        <v>128</v>
      </c>
      <c r="H101" s="128" t="s">
        <v>129</v>
      </c>
      <c r="I101" s="128" t="s">
        <v>130</v>
      </c>
      <c r="J101" s="166">
        <v>7</v>
      </c>
      <c r="K101" s="186">
        <v>46024</v>
      </c>
      <c r="L101" s="186">
        <v>46660</v>
      </c>
      <c r="M101" s="153">
        <f t="shared" si="2"/>
        <v>90.857142857142861</v>
      </c>
      <c r="N101" s="129">
        <v>0</v>
      </c>
      <c r="O101" s="128" t="s">
        <v>4860</v>
      </c>
      <c r="P101" s="130">
        <f t="shared" si="3"/>
        <v>0</v>
      </c>
      <c r="Q101" s="155" t="str" cm="1">
        <f t="array" aca="1" ref="Q101" ca="1">IF(ISNUMBER(P101),IF(P101=100%,"CUMPLIDA",IF(AND(ISNUMBER(L101),ISNUMBER(INDIRECT("FECHA_"&amp;$B101,1))), IF(L101&lt;=INDIRECT("FECHA_"&amp;$B101,1),"INCUMPLIDA","PROCESO"), "VERIFICAR FECHA")),"SIN VALOR AVANCE")</f>
        <v>PROCESO</v>
      </c>
    </row>
    <row r="102" spans="1:17" ht="135.75">
      <c r="A102" s="167" t="s">
        <v>19</v>
      </c>
      <c r="B102" s="148" t="s">
        <v>13</v>
      </c>
      <c r="C102" s="564"/>
      <c r="D102" s="564"/>
      <c r="E102" s="563"/>
      <c r="F102" s="563"/>
      <c r="G102" s="150" t="s">
        <v>131</v>
      </c>
      <c r="H102" s="128" t="s">
        <v>132</v>
      </c>
      <c r="I102" s="128" t="s">
        <v>133</v>
      </c>
      <c r="J102" s="166">
        <v>1</v>
      </c>
      <c r="K102" s="186">
        <v>46024</v>
      </c>
      <c r="L102" s="186">
        <v>46660</v>
      </c>
      <c r="M102" s="153">
        <f t="shared" si="2"/>
        <v>90.857142857142861</v>
      </c>
      <c r="N102" s="129">
        <v>0</v>
      </c>
      <c r="O102" s="160" t="s">
        <v>3025</v>
      </c>
      <c r="P102" s="130">
        <f t="shared" si="3"/>
        <v>0</v>
      </c>
      <c r="Q102" s="155" t="str" cm="1">
        <f t="array" aca="1" ref="Q102" ca="1">IF(ISNUMBER(P102),IF(P102=100%,"CUMPLIDA",IF(AND(ISNUMBER(L102),ISNUMBER(INDIRECT("FECHA_"&amp;$B102,1))), IF(L102&lt;=INDIRECT("FECHA_"&amp;$B102,1),"INCUMPLIDA","PROCESO"), "VERIFICAR FECHA")),"SIN VALOR AVANCE")</f>
        <v>PROCESO</v>
      </c>
    </row>
    <row r="103" spans="1:17" ht="300.75">
      <c r="A103" s="167" t="s">
        <v>19</v>
      </c>
      <c r="B103" s="148" t="s">
        <v>13</v>
      </c>
      <c r="C103" s="564"/>
      <c r="D103" s="564"/>
      <c r="E103" s="563"/>
      <c r="F103" s="563"/>
      <c r="G103" s="150" t="s">
        <v>134</v>
      </c>
      <c r="H103" s="128" t="s">
        <v>135</v>
      </c>
      <c r="I103" s="128" t="s">
        <v>136</v>
      </c>
      <c r="J103" s="166">
        <v>2</v>
      </c>
      <c r="K103" s="186">
        <v>46024</v>
      </c>
      <c r="L103" s="186">
        <v>46660</v>
      </c>
      <c r="M103" s="153">
        <f t="shared" si="2"/>
        <v>90.857142857142861</v>
      </c>
      <c r="N103" s="129">
        <v>0</v>
      </c>
      <c r="O103" s="160" t="s">
        <v>4861</v>
      </c>
      <c r="P103" s="130">
        <f t="shared" si="3"/>
        <v>0</v>
      </c>
      <c r="Q103" s="155" t="str" cm="1">
        <f t="array" aca="1" ref="Q103" ca="1">IF(ISNUMBER(P103),IF(P103=100%,"CUMPLIDA",IF(AND(ISNUMBER(L103),ISNUMBER(INDIRECT("FECHA_"&amp;$B103,1))), IF(L103&lt;=INDIRECT("FECHA_"&amp;$B103,1),"INCUMPLIDA","PROCESO"), "VERIFICAR FECHA")),"SIN VALOR AVANCE")</f>
        <v>PROCESO</v>
      </c>
    </row>
    <row r="104" spans="1:17" ht="270.75">
      <c r="A104" s="167" t="s">
        <v>19</v>
      </c>
      <c r="B104" s="148" t="s">
        <v>13</v>
      </c>
      <c r="C104" s="564" t="s">
        <v>235</v>
      </c>
      <c r="D104" s="564" t="s">
        <v>95</v>
      </c>
      <c r="E104" s="563" t="s">
        <v>236</v>
      </c>
      <c r="F104" s="563" t="s">
        <v>237</v>
      </c>
      <c r="G104" s="591" t="s">
        <v>222</v>
      </c>
      <c r="H104" s="175" t="s">
        <v>223</v>
      </c>
      <c r="I104" s="128" t="s">
        <v>224</v>
      </c>
      <c r="J104" s="158">
        <v>1</v>
      </c>
      <c r="K104" s="159">
        <v>44013</v>
      </c>
      <c r="L104" s="159">
        <v>44074</v>
      </c>
      <c r="M104" s="153">
        <f t="shared" si="2"/>
        <v>8.7142857142857135</v>
      </c>
      <c r="N104" s="129">
        <v>1</v>
      </c>
      <c r="O104" s="128" t="s">
        <v>4853</v>
      </c>
      <c r="P104" s="130">
        <f t="shared" si="3"/>
        <v>1</v>
      </c>
      <c r="Q104" s="155" t="str" cm="1">
        <f t="array" aca="1" ref="Q104" ca="1">IF(ISNUMBER(P104),IF(P104=100%,"CUMPLIDA",IF(AND(ISNUMBER(L104),ISNUMBER(INDIRECT("FECHA_"&amp;$B104,1))), IF(L104&lt;=INDIRECT("FECHA_"&amp;$B104,1),"INCUMPLIDA","PROCESO"), "VERIFICAR FECHA")),"SIN VALOR AVANCE")</f>
        <v>CUMPLIDA</v>
      </c>
    </row>
    <row r="105" spans="1:17" ht="285.75">
      <c r="A105" s="167" t="s">
        <v>19</v>
      </c>
      <c r="B105" s="148" t="s">
        <v>13</v>
      </c>
      <c r="C105" s="564"/>
      <c r="D105" s="564"/>
      <c r="E105" s="563"/>
      <c r="F105" s="563"/>
      <c r="G105" s="591"/>
      <c r="H105" s="175" t="s">
        <v>225</v>
      </c>
      <c r="I105" s="128" t="s">
        <v>226</v>
      </c>
      <c r="J105" s="158">
        <v>1</v>
      </c>
      <c r="K105" s="159">
        <v>44075</v>
      </c>
      <c r="L105" s="159">
        <v>44196</v>
      </c>
      <c r="M105" s="153">
        <f t="shared" si="2"/>
        <v>17.285714285714285</v>
      </c>
      <c r="N105" s="129">
        <v>1</v>
      </c>
      <c r="O105" s="128" t="s">
        <v>4854</v>
      </c>
      <c r="P105" s="130">
        <f t="shared" si="3"/>
        <v>1</v>
      </c>
      <c r="Q105" s="155" t="str" cm="1">
        <f t="array" aca="1" ref="Q105" ca="1">IF(ISNUMBER(P105),IF(P105=100%,"CUMPLIDA",IF(AND(ISNUMBER(L105),ISNUMBER(INDIRECT("FECHA_"&amp;$B105,1))), IF(L105&lt;=INDIRECT("FECHA_"&amp;$B105,1),"INCUMPLIDA","PROCESO"), "VERIFICAR FECHA")),"SIN VALOR AVANCE")</f>
        <v>CUMPLIDA</v>
      </c>
    </row>
    <row r="106" spans="1:17" ht="270.75">
      <c r="A106" s="167" t="s">
        <v>19</v>
      </c>
      <c r="B106" s="148" t="s">
        <v>13</v>
      </c>
      <c r="C106" s="564"/>
      <c r="D106" s="564"/>
      <c r="E106" s="563"/>
      <c r="F106" s="563"/>
      <c r="G106" s="563" t="s">
        <v>222</v>
      </c>
      <c r="H106" s="128" t="s">
        <v>227</v>
      </c>
      <c r="I106" s="128" t="s">
        <v>228</v>
      </c>
      <c r="J106" s="166">
        <v>1</v>
      </c>
      <c r="K106" s="159">
        <v>45231</v>
      </c>
      <c r="L106" s="159">
        <v>45504</v>
      </c>
      <c r="M106" s="153">
        <f t="shared" si="2"/>
        <v>39</v>
      </c>
      <c r="N106" s="129">
        <v>1</v>
      </c>
      <c r="O106" s="160" t="s">
        <v>4856</v>
      </c>
      <c r="P106" s="130">
        <f t="shared" si="3"/>
        <v>1</v>
      </c>
      <c r="Q106" s="155" t="str" cm="1">
        <f t="array" aca="1" ref="Q106" ca="1">IF(ISNUMBER(P106),IF(P106=100%,"CUMPLIDA",IF(AND(ISNUMBER(L106),ISNUMBER(INDIRECT("FECHA_"&amp;$B106,1))), IF(L106&lt;=INDIRECT("FECHA_"&amp;$B106,1),"INCUMPLIDA","PROCESO"), "VERIFICAR FECHA")),"SIN VALOR AVANCE")</f>
        <v>CUMPLIDA</v>
      </c>
    </row>
    <row r="107" spans="1:17" ht="270.75">
      <c r="A107" s="167" t="s">
        <v>19</v>
      </c>
      <c r="B107" s="148" t="s">
        <v>13</v>
      </c>
      <c r="C107" s="564"/>
      <c r="D107" s="564"/>
      <c r="E107" s="563"/>
      <c r="F107" s="563"/>
      <c r="G107" s="563"/>
      <c r="H107" s="128" t="s">
        <v>230</v>
      </c>
      <c r="I107" s="128" t="s">
        <v>231</v>
      </c>
      <c r="J107" s="166">
        <v>1</v>
      </c>
      <c r="K107" s="159">
        <v>45231</v>
      </c>
      <c r="L107" s="159">
        <v>45504</v>
      </c>
      <c r="M107" s="153">
        <f t="shared" si="2"/>
        <v>39</v>
      </c>
      <c r="N107" s="129">
        <v>1</v>
      </c>
      <c r="O107" s="160" t="s">
        <v>4856</v>
      </c>
      <c r="P107" s="130">
        <f t="shared" si="3"/>
        <v>1</v>
      </c>
      <c r="Q107" s="155" t="str" cm="1">
        <f t="array" aca="1" ref="Q107" ca="1">IF(ISNUMBER(P107),IF(P107=100%,"CUMPLIDA",IF(AND(ISNUMBER(L107),ISNUMBER(INDIRECT("FECHA_"&amp;$B107,1))), IF(L107&lt;=INDIRECT("FECHA_"&amp;$B107,1),"INCUMPLIDA","PROCESO"), "VERIFICAR FECHA")),"SIN VALOR AVANCE")</f>
        <v>CUMPLIDA</v>
      </c>
    </row>
    <row r="108" spans="1:17" ht="150.75">
      <c r="A108" s="167" t="s">
        <v>19</v>
      </c>
      <c r="B108" s="148" t="s">
        <v>13</v>
      </c>
      <c r="C108" s="564"/>
      <c r="D108" s="564"/>
      <c r="E108" s="563"/>
      <c r="F108" s="563"/>
      <c r="G108" s="150" t="s">
        <v>117</v>
      </c>
      <c r="H108" s="128" t="s">
        <v>118</v>
      </c>
      <c r="I108" s="128" t="s">
        <v>119</v>
      </c>
      <c r="J108" s="166">
        <v>1</v>
      </c>
      <c r="K108" s="186">
        <v>45323</v>
      </c>
      <c r="L108" s="186">
        <v>45747</v>
      </c>
      <c r="M108" s="153">
        <f t="shared" si="2"/>
        <v>60.571428571428569</v>
      </c>
      <c r="N108" s="129">
        <v>1</v>
      </c>
      <c r="O108" s="160" t="s">
        <v>4857</v>
      </c>
      <c r="P108" s="130">
        <f t="shared" si="3"/>
        <v>1</v>
      </c>
      <c r="Q108" s="155" t="str" cm="1">
        <f t="array" aca="1" ref="Q108" ca="1">IF(ISNUMBER(P108),IF(P108=100%,"CUMPLIDA",IF(AND(ISNUMBER(L108),ISNUMBER(INDIRECT("FECHA_"&amp;$B108,1))), IF(L108&lt;=INDIRECT("FECHA_"&amp;$B108,1),"INCUMPLIDA","PROCESO"), "VERIFICAR FECHA")),"SIN VALOR AVANCE")</f>
        <v>CUMPLIDA</v>
      </c>
    </row>
    <row r="109" spans="1:17" ht="105.75">
      <c r="A109" s="167" t="s">
        <v>19</v>
      </c>
      <c r="B109" s="148" t="s">
        <v>13</v>
      </c>
      <c r="C109" s="564"/>
      <c r="D109" s="564"/>
      <c r="E109" s="563"/>
      <c r="F109" s="563"/>
      <c r="G109" s="150" t="s">
        <v>120</v>
      </c>
      <c r="H109" s="128" t="s">
        <v>120</v>
      </c>
      <c r="I109" s="128" t="s">
        <v>121</v>
      </c>
      <c r="J109" s="166">
        <v>1</v>
      </c>
      <c r="K109" s="186">
        <v>45323</v>
      </c>
      <c r="L109" s="186">
        <v>45747</v>
      </c>
      <c r="M109" s="153">
        <f t="shared" si="2"/>
        <v>60.571428571428569</v>
      </c>
      <c r="N109" s="129">
        <v>1</v>
      </c>
      <c r="O109" s="128" t="s">
        <v>4858</v>
      </c>
      <c r="P109" s="130">
        <f t="shared" si="3"/>
        <v>1</v>
      </c>
      <c r="Q109" s="155" t="str" cm="1">
        <f t="array" aca="1" ref="Q109" ca="1">IF(ISNUMBER(P109),IF(P109=100%,"CUMPLIDA",IF(AND(ISNUMBER(L109),ISNUMBER(INDIRECT("FECHA_"&amp;$B109,1))), IF(L109&lt;=INDIRECT("FECHA_"&amp;$B109,1),"INCUMPLIDA","PROCESO"), "VERIFICAR FECHA")),"SIN VALOR AVANCE")</f>
        <v>CUMPLIDA</v>
      </c>
    </row>
    <row r="110" spans="1:17" ht="105.75">
      <c r="A110" s="167" t="s">
        <v>19</v>
      </c>
      <c r="B110" s="148" t="s">
        <v>13</v>
      </c>
      <c r="C110" s="564"/>
      <c r="D110" s="564"/>
      <c r="E110" s="563"/>
      <c r="F110" s="563"/>
      <c r="G110" s="150" t="s">
        <v>194</v>
      </c>
      <c r="H110" s="128" t="s">
        <v>195</v>
      </c>
      <c r="I110" s="128" t="s">
        <v>196</v>
      </c>
      <c r="J110" s="166">
        <v>1</v>
      </c>
      <c r="K110" s="186">
        <v>45231</v>
      </c>
      <c r="L110" s="186">
        <v>45747</v>
      </c>
      <c r="M110" s="153">
        <f t="shared" si="2"/>
        <v>73.714285714285708</v>
      </c>
      <c r="N110" s="129">
        <v>1</v>
      </c>
      <c r="O110" s="128" t="s">
        <v>4858</v>
      </c>
      <c r="P110" s="130">
        <f t="shared" si="3"/>
        <v>1</v>
      </c>
      <c r="Q110" s="155" t="str" cm="1">
        <f t="array" aca="1" ref="Q110" ca="1">IF(ISNUMBER(P110),IF(P110=100%,"CUMPLIDA",IF(AND(ISNUMBER(L110),ISNUMBER(INDIRECT("FECHA_"&amp;$B110,1))), IF(L110&lt;=INDIRECT("FECHA_"&amp;$B110,1),"INCUMPLIDA","PROCESO"), "VERIFICAR FECHA")),"SIN VALOR AVANCE")</f>
        <v>CUMPLIDA</v>
      </c>
    </row>
    <row r="111" spans="1:17" ht="135.75">
      <c r="A111" s="167" t="s">
        <v>19</v>
      </c>
      <c r="B111" s="148" t="s">
        <v>13</v>
      </c>
      <c r="C111" s="564"/>
      <c r="D111" s="564"/>
      <c r="E111" s="563"/>
      <c r="F111" s="563"/>
      <c r="G111" s="150" t="s">
        <v>122</v>
      </c>
      <c r="H111" s="128" t="s">
        <v>122</v>
      </c>
      <c r="I111" s="128" t="s">
        <v>200</v>
      </c>
      <c r="J111" s="166">
        <v>1</v>
      </c>
      <c r="K111" s="186">
        <v>45323</v>
      </c>
      <c r="L111" s="186">
        <v>45747</v>
      </c>
      <c r="M111" s="153">
        <f t="shared" si="2"/>
        <v>60.571428571428569</v>
      </c>
      <c r="N111" s="129">
        <v>1</v>
      </c>
      <c r="O111" s="160" t="s">
        <v>3025</v>
      </c>
      <c r="P111" s="130">
        <f t="shared" si="3"/>
        <v>1</v>
      </c>
      <c r="Q111" s="155" t="str" cm="1">
        <f t="array" aca="1" ref="Q111" ca="1">IF(ISNUMBER(P111),IF(P111=100%,"CUMPLIDA",IF(AND(ISNUMBER(L111),ISNUMBER(INDIRECT("FECHA_"&amp;$B111,1))), IF(L111&lt;=INDIRECT("FECHA_"&amp;$B111,1),"INCUMPLIDA","PROCESO"), "VERIFICAR FECHA")),"SIN VALOR AVANCE")</f>
        <v>CUMPLIDA</v>
      </c>
    </row>
    <row r="112" spans="1:17" ht="120.75">
      <c r="A112" s="167" t="s">
        <v>19</v>
      </c>
      <c r="B112" s="148" t="s">
        <v>13</v>
      </c>
      <c r="C112" s="564"/>
      <c r="D112" s="564"/>
      <c r="E112" s="563"/>
      <c r="F112" s="563"/>
      <c r="G112" s="150" t="s">
        <v>124</v>
      </c>
      <c r="H112" s="128" t="s">
        <v>124</v>
      </c>
      <c r="I112" s="128" t="s">
        <v>125</v>
      </c>
      <c r="J112" s="166">
        <v>1</v>
      </c>
      <c r="K112" s="186">
        <v>45231</v>
      </c>
      <c r="L112" s="186">
        <v>45747</v>
      </c>
      <c r="M112" s="153">
        <f t="shared" si="2"/>
        <v>73.714285714285708</v>
      </c>
      <c r="N112" s="129">
        <v>1</v>
      </c>
      <c r="O112" s="128" t="s">
        <v>4862</v>
      </c>
      <c r="P112" s="130">
        <f t="shared" si="3"/>
        <v>1</v>
      </c>
      <c r="Q112" s="155" t="str" cm="1">
        <f t="array" aca="1" ref="Q112" ca="1">IF(ISNUMBER(P112),IF(P112=100%,"CUMPLIDA",IF(AND(ISNUMBER(L112),ISNUMBER(INDIRECT("FECHA_"&amp;$B112,1))), IF(L112&lt;=INDIRECT("FECHA_"&amp;$B112,1),"INCUMPLIDA","PROCESO"), "VERIFICAR FECHA")),"SIN VALOR AVANCE")</f>
        <v>CUMPLIDA</v>
      </c>
    </row>
    <row r="113" spans="1:17" ht="210.75">
      <c r="A113" s="167" t="s">
        <v>19</v>
      </c>
      <c r="B113" s="148" t="s">
        <v>13</v>
      </c>
      <c r="C113" s="564"/>
      <c r="D113" s="564"/>
      <c r="E113" s="563"/>
      <c r="F113" s="563"/>
      <c r="G113" s="150" t="s">
        <v>126</v>
      </c>
      <c r="H113" s="128" t="s">
        <v>126</v>
      </c>
      <c r="I113" s="128" t="s">
        <v>233</v>
      </c>
      <c r="J113" s="166">
        <v>1</v>
      </c>
      <c r="K113" s="186">
        <v>45231</v>
      </c>
      <c r="L113" s="186">
        <v>45808</v>
      </c>
      <c r="M113" s="153">
        <f t="shared" si="2"/>
        <v>82.428571428571431</v>
      </c>
      <c r="N113" s="129">
        <v>1</v>
      </c>
      <c r="O113" s="160" t="s">
        <v>4863</v>
      </c>
      <c r="P113" s="130">
        <f t="shared" si="3"/>
        <v>1</v>
      </c>
      <c r="Q113" s="155" t="str" cm="1">
        <f t="array" aca="1" ref="Q113" ca="1">IF(ISNUMBER(P113),IF(P113=100%,"CUMPLIDA",IF(AND(ISNUMBER(L113),ISNUMBER(INDIRECT("FECHA_"&amp;$B113,1))), IF(L113&lt;=INDIRECT("FECHA_"&amp;$B113,1),"INCUMPLIDA","PROCESO"), "VERIFICAR FECHA")),"SIN VALOR AVANCE")</f>
        <v>CUMPLIDA</v>
      </c>
    </row>
    <row r="114" spans="1:17" ht="180.75">
      <c r="A114" s="167" t="s">
        <v>19</v>
      </c>
      <c r="B114" s="148" t="s">
        <v>13</v>
      </c>
      <c r="C114" s="564"/>
      <c r="D114" s="564"/>
      <c r="E114" s="563"/>
      <c r="F114" s="563"/>
      <c r="G114" s="150" t="s">
        <v>128</v>
      </c>
      <c r="H114" s="128" t="s">
        <v>129</v>
      </c>
      <c r="I114" s="128" t="s">
        <v>130</v>
      </c>
      <c r="J114" s="166">
        <v>7</v>
      </c>
      <c r="K114" s="186">
        <v>46024</v>
      </c>
      <c r="L114" s="186">
        <v>46660</v>
      </c>
      <c r="M114" s="153">
        <f t="shared" si="2"/>
        <v>90.857142857142861</v>
      </c>
      <c r="N114" s="129">
        <v>0</v>
      </c>
      <c r="O114" s="128" t="s">
        <v>4860</v>
      </c>
      <c r="P114" s="130">
        <f t="shared" si="3"/>
        <v>0</v>
      </c>
      <c r="Q114" s="155" t="str" cm="1">
        <f t="array" aca="1" ref="Q114" ca="1">IF(ISNUMBER(P114),IF(P114=100%,"CUMPLIDA",IF(AND(ISNUMBER(L114),ISNUMBER(INDIRECT("FECHA_"&amp;$B114,1))), IF(L114&lt;=INDIRECT("FECHA_"&amp;$B114,1),"INCUMPLIDA","PROCESO"), "VERIFICAR FECHA")),"SIN VALOR AVANCE")</f>
        <v>PROCESO</v>
      </c>
    </row>
    <row r="115" spans="1:17" ht="150.75">
      <c r="A115" s="167" t="s">
        <v>19</v>
      </c>
      <c r="B115" s="148" t="s">
        <v>13</v>
      </c>
      <c r="C115" s="564"/>
      <c r="D115" s="564"/>
      <c r="E115" s="563"/>
      <c r="F115" s="563"/>
      <c r="G115" s="150" t="s">
        <v>131</v>
      </c>
      <c r="H115" s="128" t="s">
        <v>132</v>
      </c>
      <c r="I115" s="128" t="s">
        <v>133</v>
      </c>
      <c r="J115" s="166">
        <v>1</v>
      </c>
      <c r="K115" s="186">
        <v>46024</v>
      </c>
      <c r="L115" s="186">
        <v>46660</v>
      </c>
      <c r="M115" s="153">
        <f t="shared" si="2"/>
        <v>90.857142857142861</v>
      </c>
      <c r="N115" s="129">
        <v>0</v>
      </c>
      <c r="O115" s="160" t="s">
        <v>4857</v>
      </c>
      <c r="P115" s="130">
        <f t="shared" si="3"/>
        <v>0</v>
      </c>
      <c r="Q115" s="155" t="str" cm="1">
        <f t="array" aca="1" ref="Q115" ca="1">IF(ISNUMBER(P115),IF(P115=100%,"CUMPLIDA",IF(AND(ISNUMBER(L115),ISNUMBER(INDIRECT("FECHA_"&amp;$B115,1))), IF(L115&lt;=INDIRECT("FECHA_"&amp;$B115,1),"INCUMPLIDA","PROCESO"), "VERIFICAR FECHA")),"SIN VALOR AVANCE")</f>
        <v>PROCESO</v>
      </c>
    </row>
    <row r="116" spans="1:17" ht="300.75">
      <c r="A116" s="167" t="s">
        <v>19</v>
      </c>
      <c r="B116" s="148" t="s">
        <v>13</v>
      </c>
      <c r="C116" s="564"/>
      <c r="D116" s="564"/>
      <c r="E116" s="563"/>
      <c r="F116" s="563"/>
      <c r="G116" s="150" t="s">
        <v>134</v>
      </c>
      <c r="H116" s="128" t="s">
        <v>135</v>
      </c>
      <c r="I116" s="128" t="s">
        <v>136</v>
      </c>
      <c r="J116" s="166">
        <v>2</v>
      </c>
      <c r="K116" s="186">
        <v>46024</v>
      </c>
      <c r="L116" s="186">
        <v>46660</v>
      </c>
      <c r="M116" s="153">
        <f t="shared" si="2"/>
        <v>90.857142857142861</v>
      </c>
      <c r="N116" s="129">
        <v>0</v>
      </c>
      <c r="O116" s="160" t="s">
        <v>4864</v>
      </c>
      <c r="P116" s="130">
        <f t="shared" si="3"/>
        <v>0</v>
      </c>
      <c r="Q116" s="155" t="str" cm="1">
        <f t="array" aca="1" ref="Q116" ca="1">IF(ISNUMBER(P116),IF(P116=100%,"CUMPLIDA",IF(AND(ISNUMBER(L116),ISNUMBER(INDIRECT("FECHA_"&amp;$B116,1))), IF(L116&lt;=INDIRECT("FECHA_"&amp;$B116,1),"INCUMPLIDA","PROCESO"), "VERIFICAR FECHA")),"SIN VALOR AVANCE")</f>
        <v>PROCESO</v>
      </c>
    </row>
    <row r="117" spans="1:17" ht="270.75">
      <c r="A117" s="167" t="s">
        <v>19</v>
      </c>
      <c r="B117" s="148" t="s">
        <v>13</v>
      </c>
      <c r="C117" s="593" t="s">
        <v>238</v>
      </c>
      <c r="D117" s="593" t="s">
        <v>95</v>
      </c>
      <c r="E117" s="594" t="s">
        <v>239</v>
      </c>
      <c r="F117" s="594" t="s">
        <v>240</v>
      </c>
      <c r="G117" s="591" t="s">
        <v>222</v>
      </c>
      <c r="H117" s="175" t="s">
        <v>223</v>
      </c>
      <c r="I117" s="128" t="s">
        <v>224</v>
      </c>
      <c r="J117" s="158">
        <v>1</v>
      </c>
      <c r="K117" s="159">
        <v>44013</v>
      </c>
      <c r="L117" s="159">
        <v>44074</v>
      </c>
      <c r="M117" s="153">
        <f t="shared" si="2"/>
        <v>8.7142857142857135</v>
      </c>
      <c r="N117" s="129">
        <v>1</v>
      </c>
      <c r="O117" s="128" t="s">
        <v>4853</v>
      </c>
      <c r="P117" s="130">
        <f t="shared" si="3"/>
        <v>1</v>
      </c>
      <c r="Q117" s="155" t="str" cm="1">
        <f t="array" aca="1" ref="Q117" ca="1">IF(ISNUMBER(P117),IF(P117=100%,"CUMPLIDA",IF(AND(ISNUMBER(L117),ISNUMBER(INDIRECT("FECHA_"&amp;$B117,1))), IF(L117&lt;=INDIRECT("FECHA_"&amp;$B117,1),"INCUMPLIDA","PROCESO"), "VERIFICAR FECHA")),"SIN VALOR AVANCE")</f>
        <v>CUMPLIDA</v>
      </c>
    </row>
    <row r="118" spans="1:17" ht="285.75">
      <c r="A118" s="167" t="s">
        <v>19</v>
      </c>
      <c r="B118" s="148" t="s">
        <v>13</v>
      </c>
      <c r="C118" s="593"/>
      <c r="D118" s="593"/>
      <c r="E118" s="594"/>
      <c r="F118" s="594"/>
      <c r="G118" s="591"/>
      <c r="H118" s="175" t="s">
        <v>225</v>
      </c>
      <c r="I118" s="128" t="s">
        <v>226</v>
      </c>
      <c r="J118" s="158">
        <v>1</v>
      </c>
      <c r="K118" s="159">
        <v>44075</v>
      </c>
      <c r="L118" s="159">
        <v>44196</v>
      </c>
      <c r="M118" s="153">
        <f t="shared" si="2"/>
        <v>17.285714285714285</v>
      </c>
      <c r="N118" s="129">
        <v>1</v>
      </c>
      <c r="O118" s="128" t="s">
        <v>4854</v>
      </c>
      <c r="P118" s="130">
        <f t="shared" si="3"/>
        <v>1</v>
      </c>
      <c r="Q118" s="155" t="str" cm="1">
        <f t="array" aca="1" ref="Q118" ca="1">IF(ISNUMBER(P118),IF(P118=100%,"CUMPLIDA",IF(AND(ISNUMBER(L118),ISNUMBER(INDIRECT("FECHA_"&amp;$B118,1))), IF(L118&lt;=INDIRECT("FECHA_"&amp;$B118,1),"INCUMPLIDA","PROCESO"), "VERIFICAR FECHA")),"SIN VALOR AVANCE")</f>
        <v>CUMPLIDA</v>
      </c>
    </row>
    <row r="119" spans="1:17" ht="270.75">
      <c r="A119" s="167" t="s">
        <v>19</v>
      </c>
      <c r="B119" s="148" t="s">
        <v>13</v>
      </c>
      <c r="C119" s="593"/>
      <c r="D119" s="593"/>
      <c r="E119" s="594"/>
      <c r="F119" s="594"/>
      <c r="G119" s="563" t="s">
        <v>222</v>
      </c>
      <c r="H119" s="128" t="s">
        <v>227</v>
      </c>
      <c r="I119" s="128" t="s">
        <v>228</v>
      </c>
      <c r="J119" s="166">
        <v>1</v>
      </c>
      <c r="K119" s="159">
        <v>45231</v>
      </c>
      <c r="L119" s="159">
        <v>45504</v>
      </c>
      <c r="M119" s="153">
        <f t="shared" si="2"/>
        <v>39</v>
      </c>
      <c r="N119" s="129">
        <v>1</v>
      </c>
      <c r="O119" s="160" t="s">
        <v>4856</v>
      </c>
      <c r="P119" s="130">
        <f t="shared" si="3"/>
        <v>1</v>
      </c>
      <c r="Q119" s="155" t="str" cm="1">
        <f t="array" aca="1" ref="Q119" ca="1">IF(ISNUMBER(P119),IF(P119=100%,"CUMPLIDA",IF(AND(ISNUMBER(L119),ISNUMBER(INDIRECT("FECHA_"&amp;$B119,1))), IF(L119&lt;=INDIRECT("FECHA_"&amp;$B119,1),"INCUMPLIDA","PROCESO"), "VERIFICAR FECHA")),"SIN VALOR AVANCE")</f>
        <v>CUMPLIDA</v>
      </c>
    </row>
    <row r="120" spans="1:17" ht="270.75">
      <c r="A120" s="167" t="s">
        <v>19</v>
      </c>
      <c r="B120" s="148" t="s">
        <v>13</v>
      </c>
      <c r="C120" s="593"/>
      <c r="D120" s="593"/>
      <c r="E120" s="594"/>
      <c r="F120" s="594"/>
      <c r="G120" s="563"/>
      <c r="H120" s="128" t="s">
        <v>230</v>
      </c>
      <c r="I120" s="128" t="s">
        <v>231</v>
      </c>
      <c r="J120" s="166">
        <v>1</v>
      </c>
      <c r="K120" s="159">
        <v>45231</v>
      </c>
      <c r="L120" s="159">
        <v>45504</v>
      </c>
      <c r="M120" s="153">
        <f t="shared" si="2"/>
        <v>39</v>
      </c>
      <c r="N120" s="129">
        <v>1</v>
      </c>
      <c r="O120" s="160" t="s">
        <v>4856</v>
      </c>
      <c r="P120" s="130">
        <f t="shared" si="3"/>
        <v>1</v>
      </c>
      <c r="Q120" s="155" t="str" cm="1">
        <f t="array" aca="1" ref="Q120" ca="1">IF(ISNUMBER(P120),IF(P120=100%,"CUMPLIDA",IF(AND(ISNUMBER(L120),ISNUMBER(INDIRECT("FECHA_"&amp;$B120,1))), IF(L120&lt;=INDIRECT("FECHA_"&amp;$B120,1),"INCUMPLIDA","PROCESO"), "VERIFICAR FECHA")),"SIN VALOR AVANCE")</f>
        <v>CUMPLIDA</v>
      </c>
    </row>
    <row r="121" spans="1:17" ht="135.75">
      <c r="A121" s="167" t="s">
        <v>19</v>
      </c>
      <c r="B121" s="148" t="s">
        <v>13</v>
      </c>
      <c r="C121" s="593"/>
      <c r="D121" s="593"/>
      <c r="E121" s="594"/>
      <c r="F121" s="594"/>
      <c r="G121" s="150" t="s">
        <v>117</v>
      </c>
      <c r="H121" s="128" t="s">
        <v>118</v>
      </c>
      <c r="I121" s="128" t="s">
        <v>119</v>
      </c>
      <c r="J121" s="166">
        <v>1</v>
      </c>
      <c r="K121" s="186">
        <v>45323</v>
      </c>
      <c r="L121" s="186">
        <v>45747</v>
      </c>
      <c r="M121" s="153">
        <f t="shared" si="2"/>
        <v>60.571428571428569</v>
      </c>
      <c r="N121" s="129">
        <v>1</v>
      </c>
      <c r="O121" s="160" t="s">
        <v>3025</v>
      </c>
      <c r="P121" s="130">
        <f t="shared" si="3"/>
        <v>1</v>
      </c>
      <c r="Q121" s="155" t="str" cm="1">
        <f t="array" aca="1" ref="Q121" ca="1">IF(ISNUMBER(P121),IF(P121=100%,"CUMPLIDA",IF(AND(ISNUMBER(L121),ISNUMBER(INDIRECT("FECHA_"&amp;$B121,1))), IF(L121&lt;=INDIRECT("FECHA_"&amp;$B121,1),"INCUMPLIDA","PROCESO"), "VERIFICAR FECHA")),"SIN VALOR AVANCE")</f>
        <v>CUMPLIDA</v>
      </c>
    </row>
    <row r="122" spans="1:17" ht="90.75">
      <c r="A122" s="167" t="s">
        <v>19</v>
      </c>
      <c r="B122" s="148" t="s">
        <v>13</v>
      </c>
      <c r="C122" s="593"/>
      <c r="D122" s="593"/>
      <c r="E122" s="594"/>
      <c r="F122" s="594"/>
      <c r="G122" s="150" t="s">
        <v>120</v>
      </c>
      <c r="H122" s="128" t="s">
        <v>120</v>
      </c>
      <c r="I122" s="128" t="s">
        <v>121</v>
      </c>
      <c r="J122" s="166">
        <v>1</v>
      </c>
      <c r="K122" s="186">
        <v>45323</v>
      </c>
      <c r="L122" s="186">
        <v>45747</v>
      </c>
      <c r="M122" s="153">
        <f t="shared" si="2"/>
        <v>60.571428571428569</v>
      </c>
      <c r="N122" s="129">
        <v>1</v>
      </c>
      <c r="O122" s="128" t="s">
        <v>4865</v>
      </c>
      <c r="P122" s="130">
        <f t="shared" si="3"/>
        <v>1</v>
      </c>
      <c r="Q122" s="155" t="str" cm="1">
        <f t="array" aca="1" ref="Q122" ca="1">IF(ISNUMBER(P122),IF(P122=100%,"CUMPLIDA",IF(AND(ISNUMBER(L122),ISNUMBER(INDIRECT("FECHA_"&amp;$B122,1))), IF(L122&lt;=INDIRECT("FECHA_"&amp;$B122,1),"INCUMPLIDA","PROCESO"), "VERIFICAR FECHA")),"SIN VALOR AVANCE")</f>
        <v>CUMPLIDA</v>
      </c>
    </row>
    <row r="123" spans="1:17" ht="105.75">
      <c r="A123" s="167" t="s">
        <v>19</v>
      </c>
      <c r="B123" s="148" t="s">
        <v>13</v>
      </c>
      <c r="C123" s="593"/>
      <c r="D123" s="593"/>
      <c r="E123" s="594"/>
      <c r="F123" s="594"/>
      <c r="G123" s="150" t="s">
        <v>194</v>
      </c>
      <c r="H123" s="128" t="s">
        <v>195</v>
      </c>
      <c r="I123" s="128" t="s">
        <v>196</v>
      </c>
      <c r="J123" s="166">
        <v>1</v>
      </c>
      <c r="K123" s="186">
        <v>45231</v>
      </c>
      <c r="L123" s="186">
        <v>45747</v>
      </c>
      <c r="M123" s="153">
        <f t="shared" si="2"/>
        <v>73.714285714285708</v>
      </c>
      <c r="N123" s="129">
        <v>1</v>
      </c>
      <c r="O123" s="128" t="s">
        <v>4858</v>
      </c>
      <c r="P123" s="130">
        <f t="shared" si="3"/>
        <v>1</v>
      </c>
      <c r="Q123" s="155" t="str" cm="1">
        <f t="array" aca="1" ref="Q123" ca="1">IF(ISNUMBER(P123),IF(P123=100%,"CUMPLIDA",IF(AND(ISNUMBER(L123),ISNUMBER(INDIRECT("FECHA_"&amp;$B123,1))), IF(L123&lt;=INDIRECT("FECHA_"&amp;$B123,1),"INCUMPLIDA","PROCESO"), "VERIFICAR FECHA")),"SIN VALOR AVANCE")</f>
        <v>CUMPLIDA</v>
      </c>
    </row>
    <row r="124" spans="1:17" ht="135.75">
      <c r="A124" s="167" t="s">
        <v>19</v>
      </c>
      <c r="B124" s="148" t="s">
        <v>13</v>
      </c>
      <c r="C124" s="593"/>
      <c r="D124" s="593"/>
      <c r="E124" s="594"/>
      <c r="F124" s="594"/>
      <c r="G124" s="150" t="s">
        <v>122</v>
      </c>
      <c r="H124" s="128" t="s">
        <v>122</v>
      </c>
      <c r="I124" s="128" t="s">
        <v>200</v>
      </c>
      <c r="J124" s="166">
        <v>1</v>
      </c>
      <c r="K124" s="186">
        <v>45323</v>
      </c>
      <c r="L124" s="186">
        <v>45747</v>
      </c>
      <c r="M124" s="153">
        <f t="shared" si="2"/>
        <v>60.571428571428569</v>
      </c>
      <c r="N124" s="129">
        <v>1</v>
      </c>
      <c r="O124" s="160" t="s">
        <v>3025</v>
      </c>
      <c r="P124" s="130">
        <f t="shared" si="3"/>
        <v>1</v>
      </c>
      <c r="Q124" s="155" t="str" cm="1">
        <f t="array" aca="1" ref="Q124" ca="1">IF(ISNUMBER(P124),IF(P124=100%,"CUMPLIDA",IF(AND(ISNUMBER(L124),ISNUMBER(INDIRECT("FECHA_"&amp;$B124,1))), IF(L124&lt;=INDIRECT("FECHA_"&amp;$B124,1),"INCUMPLIDA","PROCESO"), "VERIFICAR FECHA")),"SIN VALOR AVANCE")</f>
        <v>CUMPLIDA</v>
      </c>
    </row>
    <row r="125" spans="1:17" ht="90.75">
      <c r="A125" s="167" t="s">
        <v>19</v>
      </c>
      <c r="B125" s="148" t="s">
        <v>13</v>
      </c>
      <c r="C125" s="593"/>
      <c r="D125" s="593"/>
      <c r="E125" s="594"/>
      <c r="F125" s="594"/>
      <c r="G125" s="150" t="s">
        <v>124</v>
      </c>
      <c r="H125" s="128" t="s">
        <v>124</v>
      </c>
      <c r="I125" s="128" t="s">
        <v>125</v>
      </c>
      <c r="J125" s="166">
        <v>1</v>
      </c>
      <c r="K125" s="186">
        <v>45231</v>
      </c>
      <c r="L125" s="186">
        <v>45747</v>
      </c>
      <c r="M125" s="153">
        <f t="shared" ref="M125:M188" si="4">(L125-K125)/7</f>
        <v>73.714285714285708</v>
      </c>
      <c r="N125" s="129">
        <v>1</v>
      </c>
      <c r="O125" s="128" t="s">
        <v>4865</v>
      </c>
      <c r="P125" s="130">
        <f t="shared" ref="P125:P188" si="5">N125/J125</f>
        <v>1</v>
      </c>
      <c r="Q125" s="155" t="str" cm="1">
        <f t="array" aca="1" ref="Q125" ca="1">IF(ISNUMBER(P125),IF(P125=100%,"CUMPLIDA",IF(AND(ISNUMBER(L125),ISNUMBER(INDIRECT("FECHA_"&amp;$B125,1))), IF(L125&lt;=INDIRECT("FECHA_"&amp;$B125,1),"INCUMPLIDA","PROCESO"), "VERIFICAR FECHA")),"SIN VALOR AVANCE")</f>
        <v>CUMPLIDA</v>
      </c>
    </row>
    <row r="126" spans="1:17" ht="225.75">
      <c r="A126" s="167" t="s">
        <v>19</v>
      </c>
      <c r="B126" s="148" t="s">
        <v>13</v>
      </c>
      <c r="C126" s="593"/>
      <c r="D126" s="593"/>
      <c r="E126" s="594"/>
      <c r="F126" s="594"/>
      <c r="G126" s="150" t="s">
        <v>126</v>
      </c>
      <c r="H126" s="128" t="s">
        <v>126</v>
      </c>
      <c r="I126" s="128" t="s">
        <v>233</v>
      </c>
      <c r="J126" s="166">
        <v>1</v>
      </c>
      <c r="K126" s="186">
        <v>45231</v>
      </c>
      <c r="L126" s="186">
        <v>45808</v>
      </c>
      <c r="M126" s="153">
        <f t="shared" si="4"/>
        <v>82.428571428571431</v>
      </c>
      <c r="N126" s="129">
        <v>1</v>
      </c>
      <c r="O126" s="160" t="s">
        <v>4866</v>
      </c>
      <c r="P126" s="130">
        <f t="shared" si="5"/>
        <v>1</v>
      </c>
      <c r="Q126" s="155" t="str" cm="1">
        <f t="array" aca="1" ref="Q126" ca="1">IF(ISNUMBER(P126),IF(P126=100%,"CUMPLIDA",IF(AND(ISNUMBER(L126),ISNUMBER(INDIRECT("FECHA_"&amp;$B126,1))), IF(L126&lt;=INDIRECT("FECHA_"&amp;$B126,1),"INCUMPLIDA","PROCESO"), "VERIFICAR FECHA")),"SIN VALOR AVANCE")</f>
        <v>CUMPLIDA</v>
      </c>
    </row>
    <row r="127" spans="1:17" ht="90.75">
      <c r="A127" s="167" t="s">
        <v>19</v>
      </c>
      <c r="B127" s="148" t="s">
        <v>13</v>
      </c>
      <c r="C127" s="593"/>
      <c r="D127" s="593"/>
      <c r="E127" s="594"/>
      <c r="F127" s="594"/>
      <c r="G127" s="150" t="s">
        <v>128</v>
      </c>
      <c r="H127" s="128" t="s">
        <v>129</v>
      </c>
      <c r="I127" s="128" t="s">
        <v>130</v>
      </c>
      <c r="J127" s="166">
        <v>7</v>
      </c>
      <c r="K127" s="186">
        <v>46024</v>
      </c>
      <c r="L127" s="186">
        <v>46660</v>
      </c>
      <c r="M127" s="153">
        <f t="shared" si="4"/>
        <v>90.857142857142861</v>
      </c>
      <c r="N127" s="129">
        <v>0</v>
      </c>
      <c r="O127" s="128" t="s">
        <v>4865</v>
      </c>
      <c r="P127" s="130">
        <f t="shared" si="5"/>
        <v>0</v>
      </c>
      <c r="Q127" s="155" t="str" cm="1">
        <f t="array" aca="1" ref="Q127" ca="1">IF(ISNUMBER(P127),IF(P127=100%,"CUMPLIDA",IF(AND(ISNUMBER(L127),ISNUMBER(INDIRECT("FECHA_"&amp;$B127,1))), IF(L127&lt;=INDIRECT("FECHA_"&amp;$B127,1),"INCUMPLIDA","PROCESO"), "VERIFICAR FECHA")),"SIN VALOR AVANCE")</f>
        <v>PROCESO</v>
      </c>
    </row>
    <row r="128" spans="1:17" ht="135.75">
      <c r="A128" s="167" t="s">
        <v>19</v>
      </c>
      <c r="B128" s="148" t="s">
        <v>13</v>
      </c>
      <c r="C128" s="593"/>
      <c r="D128" s="593"/>
      <c r="E128" s="594"/>
      <c r="F128" s="594"/>
      <c r="G128" s="150" t="s">
        <v>131</v>
      </c>
      <c r="H128" s="128" t="s">
        <v>132</v>
      </c>
      <c r="I128" s="128" t="s">
        <v>133</v>
      </c>
      <c r="J128" s="166">
        <v>1</v>
      </c>
      <c r="K128" s="186">
        <v>46024</v>
      </c>
      <c r="L128" s="186">
        <v>46660</v>
      </c>
      <c r="M128" s="153">
        <f t="shared" si="4"/>
        <v>90.857142857142861</v>
      </c>
      <c r="N128" s="129">
        <v>0</v>
      </c>
      <c r="O128" s="160" t="s">
        <v>3025</v>
      </c>
      <c r="P128" s="130">
        <f t="shared" si="5"/>
        <v>0</v>
      </c>
      <c r="Q128" s="155" t="str" cm="1">
        <f t="array" aca="1" ref="Q128" ca="1">IF(ISNUMBER(P128),IF(P128=100%,"CUMPLIDA",IF(AND(ISNUMBER(L128),ISNUMBER(INDIRECT("FECHA_"&amp;$B128,1))), IF(L128&lt;=INDIRECT("FECHA_"&amp;$B128,1),"INCUMPLIDA","PROCESO"), "VERIFICAR FECHA")),"SIN VALOR AVANCE")</f>
        <v>PROCESO</v>
      </c>
    </row>
    <row r="129" spans="1:17" ht="225.75">
      <c r="A129" s="167" t="s">
        <v>19</v>
      </c>
      <c r="B129" s="148" t="s">
        <v>13</v>
      </c>
      <c r="C129" s="593"/>
      <c r="D129" s="593"/>
      <c r="E129" s="594"/>
      <c r="F129" s="594"/>
      <c r="G129" s="150" t="s">
        <v>134</v>
      </c>
      <c r="H129" s="128" t="s">
        <v>135</v>
      </c>
      <c r="I129" s="128" t="s">
        <v>136</v>
      </c>
      <c r="J129" s="166">
        <v>2</v>
      </c>
      <c r="K129" s="186">
        <v>46024</v>
      </c>
      <c r="L129" s="186">
        <v>46660</v>
      </c>
      <c r="M129" s="153">
        <f t="shared" si="4"/>
        <v>90.857142857142861</v>
      </c>
      <c r="N129" s="129">
        <v>0</v>
      </c>
      <c r="O129" s="160" t="s">
        <v>3031</v>
      </c>
      <c r="P129" s="130">
        <f t="shared" si="5"/>
        <v>0</v>
      </c>
      <c r="Q129" s="155" t="str" cm="1">
        <f t="array" aca="1" ref="Q129" ca="1">IF(ISNUMBER(P129),IF(P129=100%,"CUMPLIDA",IF(AND(ISNUMBER(L129),ISNUMBER(INDIRECT("FECHA_"&amp;$B129,1))), IF(L129&lt;=INDIRECT("FECHA_"&amp;$B129,1),"INCUMPLIDA","PROCESO"), "VERIFICAR FECHA")),"SIN VALOR AVANCE")</f>
        <v>PROCESO</v>
      </c>
    </row>
    <row r="130" spans="1:17" ht="270.75">
      <c r="A130" s="167" t="s">
        <v>19</v>
      </c>
      <c r="B130" s="148" t="s">
        <v>13</v>
      </c>
      <c r="C130" s="564" t="s">
        <v>242</v>
      </c>
      <c r="D130" s="564" t="s">
        <v>243</v>
      </c>
      <c r="E130" s="563" t="s">
        <v>244</v>
      </c>
      <c r="F130" s="563" t="s">
        <v>245</v>
      </c>
      <c r="G130" s="591" t="s">
        <v>222</v>
      </c>
      <c r="H130" s="175" t="s">
        <v>223</v>
      </c>
      <c r="I130" s="128" t="s">
        <v>224</v>
      </c>
      <c r="J130" s="158">
        <v>1</v>
      </c>
      <c r="K130" s="159">
        <v>44013</v>
      </c>
      <c r="L130" s="159">
        <v>44074</v>
      </c>
      <c r="M130" s="153">
        <f t="shared" si="4"/>
        <v>8.7142857142857135</v>
      </c>
      <c r="N130" s="129">
        <v>1</v>
      </c>
      <c r="O130" s="128" t="s">
        <v>4853</v>
      </c>
      <c r="P130" s="130">
        <f t="shared" si="5"/>
        <v>1</v>
      </c>
      <c r="Q130" s="155" t="str" cm="1">
        <f t="array" aca="1" ref="Q130" ca="1">IF(ISNUMBER(P130),IF(P130=100%,"CUMPLIDA",IF(AND(ISNUMBER(L130),ISNUMBER(INDIRECT("FECHA_"&amp;$B130,1))), IF(L130&lt;=INDIRECT("FECHA_"&amp;$B130,1),"INCUMPLIDA","PROCESO"), "VERIFICAR FECHA")),"SIN VALOR AVANCE")</f>
        <v>CUMPLIDA</v>
      </c>
    </row>
    <row r="131" spans="1:17" ht="270.75">
      <c r="A131" s="167" t="s">
        <v>19</v>
      </c>
      <c r="B131" s="148" t="s">
        <v>13</v>
      </c>
      <c r="C131" s="564"/>
      <c r="D131" s="564"/>
      <c r="E131" s="563"/>
      <c r="F131" s="563"/>
      <c r="G131" s="591"/>
      <c r="H131" s="175" t="s">
        <v>225</v>
      </c>
      <c r="I131" s="128" t="s">
        <v>226</v>
      </c>
      <c r="J131" s="158">
        <v>1</v>
      </c>
      <c r="K131" s="159">
        <v>44075</v>
      </c>
      <c r="L131" s="159">
        <v>44196</v>
      </c>
      <c r="M131" s="153">
        <f t="shared" si="4"/>
        <v>17.285714285714285</v>
      </c>
      <c r="N131" s="129">
        <v>1</v>
      </c>
      <c r="O131" s="128" t="s">
        <v>4867</v>
      </c>
      <c r="P131" s="130">
        <f t="shared" si="5"/>
        <v>1</v>
      </c>
      <c r="Q131" s="155" t="str" cm="1">
        <f t="array" aca="1" ref="Q131" ca="1">IF(ISNUMBER(P131),IF(P131=100%,"CUMPLIDA",IF(AND(ISNUMBER(L131),ISNUMBER(INDIRECT("FECHA_"&amp;$B131,1))), IF(L131&lt;=INDIRECT("FECHA_"&amp;$B131,1),"INCUMPLIDA","PROCESO"), "VERIFICAR FECHA")),"SIN VALOR AVANCE")</f>
        <v>CUMPLIDA</v>
      </c>
    </row>
    <row r="132" spans="1:17" ht="270.75">
      <c r="A132" s="167" t="s">
        <v>19</v>
      </c>
      <c r="B132" s="148" t="s">
        <v>13</v>
      </c>
      <c r="C132" s="564"/>
      <c r="D132" s="564"/>
      <c r="E132" s="563"/>
      <c r="F132" s="563"/>
      <c r="G132" s="563" t="s">
        <v>222</v>
      </c>
      <c r="H132" s="128" t="s">
        <v>227</v>
      </c>
      <c r="I132" s="128" t="s">
        <v>228</v>
      </c>
      <c r="J132" s="166">
        <v>1</v>
      </c>
      <c r="K132" s="159">
        <v>45231</v>
      </c>
      <c r="L132" s="159">
        <v>45504</v>
      </c>
      <c r="M132" s="153">
        <f t="shared" si="4"/>
        <v>39</v>
      </c>
      <c r="N132" s="129">
        <v>1</v>
      </c>
      <c r="O132" s="160" t="s">
        <v>4856</v>
      </c>
      <c r="P132" s="130">
        <f t="shared" si="5"/>
        <v>1</v>
      </c>
      <c r="Q132" s="155" t="str" cm="1">
        <f t="array" aca="1" ref="Q132" ca="1">IF(ISNUMBER(P132),IF(P132=100%,"CUMPLIDA",IF(AND(ISNUMBER(L132),ISNUMBER(INDIRECT("FECHA_"&amp;$B132,1))), IF(L132&lt;=INDIRECT("FECHA_"&amp;$B132,1),"INCUMPLIDA","PROCESO"), "VERIFICAR FECHA")),"SIN VALOR AVANCE")</f>
        <v>CUMPLIDA</v>
      </c>
    </row>
    <row r="133" spans="1:17" ht="270.75">
      <c r="A133" s="167" t="s">
        <v>19</v>
      </c>
      <c r="B133" s="148" t="s">
        <v>13</v>
      </c>
      <c r="C133" s="564"/>
      <c r="D133" s="564"/>
      <c r="E133" s="563"/>
      <c r="F133" s="563"/>
      <c r="G133" s="563"/>
      <c r="H133" s="128" t="s">
        <v>230</v>
      </c>
      <c r="I133" s="128" t="s">
        <v>231</v>
      </c>
      <c r="J133" s="166">
        <v>1</v>
      </c>
      <c r="K133" s="159">
        <v>45231</v>
      </c>
      <c r="L133" s="159">
        <v>45504</v>
      </c>
      <c r="M133" s="153">
        <f t="shared" si="4"/>
        <v>39</v>
      </c>
      <c r="N133" s="129">
        <v>1</v>
      </c>
      <c r="O133" s="160" t="s">
        <v>4856</v>
      </c>
      <c r="P133" s="130">
        <f t="shared" si="5"/>
        <v>1</v>
      </c>
      <c r="Q133" s="155" t="str" cm="1">
        <f t="array" aca="1" ref="Q133" ca="1">IF(ISNUMBER(P133),IF(P133=100%,"CUMPLIDA",IF(AND(ISNUMBER(L133),ISNUMBER(INDIRECT("FECHA_"&amp;$B133,1))), IF(L133&lt;=INDIRECT("FECHA_"&amp;$B133,1),"INCUMPLIDA","PROCESO"), "VERIFICAR FECHA")),"SIN VALOR AVANCE")</f>
        <v>CUMPLIDA</v>
      </c>
    </row>
    <row r="134" spans="1:17" ht="165.75">
      <c r="A134" s="167" t="s">
        <v>19</v>
      </c>
      <c r="B134" s="148" t="s">
        <v>13</v>
      </c>
      <c r="C134" s="564"/>
      <c r="D134" s="564"/>
      <c r="E134" s="563"/>
      <c r="F134" s="563"/>
      <c r="G134" s="150" t="s">
        <v>117</v>
      </c>
      <c r="H134" s="128" t="s">
        <v>118</v>
      </c>
      <c r="I134" s="128" t="s">
        <v>119</v>
      </c>
      <c r="J134" s="166">
        <v>1</v>
      </c>
      <c r="K134" s="186">
        <v>45323</v>
      </c>
      <c r="L134" s="186">
        <v>45747</v>
      </c>
      <c r="M134" s="153">
        <f t="shared" si="4"/>
        <v>60.571428571428569</v>
      </c>
      <c r="N134" s="129">
        <v>1</v>
      </c>
      <c r="O134" s="160" t="s">
        <v>4868</v>
      </c>
      <c r="P134" s="130">
        <f t="shared" si="5"/>
        <v>1</v>
      </c>
      <c r="Q134" s="155" t="str" cm="1">
        <f t="array" aca="1" ref="Q134" ca="1">IF(ISNUMBER(P134),IF(P134=100%,"CUMPLIDA",IF(AND(ISNUMBER(L134),ISNUMBER(INDIRECT("FECHA_"&amp;$B134,1))), IF(L134&lt;=INDIRECT("FECHA_"&amp;$B134,1),"INCUMPLIDA","PROCESO"), "VERIFICAR FECHA")),"SIN VALOR AVANCE")</f>
        <v>CUMPLIDA</v>
      </c>
    </row>
    <row r="135" spans="1:17" ht="90.75">
      <c r="A135" s="167" t="s">
        <v>19</v>
      </c>
      <c r="B135" s="148" t="s">
        <v>13</v>
      </c>
      <c r="C135" s="564"/>
      <c r="D135" s="564"/>
      <c r="E135" s="563"/>
      <c r="F135" s="563"/>
      <c r="G135" s="150" t="s">
        <v>120</v>
      </c>
      <c r="H135" s="128" t="s">
        <v>120</v>
      </c>
      <c r="I135" s="128" t="s">
        <v>121</v>
      </c>
      <c r="J135" s="166">
        <v>1</v>
      </c>
      <c r="K135" s="186">
        <v>45323</v>
      </c>
      <c r="L135" s="186">
        <v>45747</v>
      </c>
      <c r="M135" s="153">
        <f t="shared" si="4"/>
        <v>60.571428571428569</v>
      </c>
      <c r="N135" s="129">
        <v>1</v>
      </c>
      <c r="O135" s="128" t="s">
        <v>4865</v>
      </c>
      <c r="P135" s="130">
        <f t="shared" si="5"/>
        <v>1</v>
      </c>
      <c r="Q135" s="155" t="str" cm="1">
        <f t="array" aca="1" ref="Q135" ca="1">IF(ISNUMBER(P135),IF(P135=100%,"CUMPLIDA",IF(AND(ISNUMBER(L135),ISNUMBER(INDIRECT("FECHA_"&amp;$B135,1))), IF(L135&lt;=INDIRECT("FECHA_"&amp;$B135,1),"INCUMPLIDA","PROCESO"), "VERIFICAR FECHA")),"SIN VALOR AVANCE")</f>
        <v>CUMPLIDA</v>
      </c>
    </row>
    <row r="136" spans="1:17" ht="105.75">
      <c r="A136" s="167" t="s">
        <v>19</v>
      </c>
      <c r="B136" s="148" t="s">
        <v>13</v>
      </c>
      <c r="C136" s="564"/>
      <c r="D136" s="564"/>
      <c r="E136" s="563"/>
      <c r="F136" s="563"/>
      <c r="G136" s="150" t="s">
        <v>194</v>
      </c>
      <c r="H136" s="128" t="s">
        <v>195</v>
      </c>
      <c r="I136" s="128" t="s">
        <v>196</v>
      </c>
      <c r="J136" s="166">
        <v>1</v>
      </c>
      <c r="K136" s="186">
        <v>45231</v>
      </c>
      <c r="L136" s="186">
        <v>45747</v>
      </c>
      <c r="M136" s="153">
        <f t="shared" si="4"/>
        <v>73.714285714285708</v>
      </c>
      <c r="N136" s="129">
        <v>1</v>
      </c>
      <c r="O136" s="128" t="s">
        <v>4858</v>
      </c>
      <c r="P136" s="130">
        <f t="shared" si="5"/>
        <v>1</v>
      </c>
      <c r="Q136" s="155" t="str" cm="1">
        <f t="array" aca="1" ref="Q136" ca="1">IF(ISNUMBER(P136),IF(P136=100%,"CUMPLIDA",IF(AND(ISNUMBER(L136),ISNUMBER(INDIRECT("FECHA_"&amp;$B136,1))), IF(L136&lt;=INDIRECT("FECHA_"&amp;$B136,1),"INCUMPLIDA","PROCESO"), "VERIFICAR FECHA")),"SIN VALOR AVANCE")</f>
        <v>CUMPLIDA</v>
      </c>
    </row>
    <row r="137" spans="1:17" ht="135.75">
      <c r="A137" s="167" t="s">
        <v>19</v>
      </c>
      <c r="B137" s="148" t="s">
        <v>13</v>
      </c>
      <c r="C137" s="564"/>
      <c r="D137" s="564"/>
      <c r="E137" s="563"/>
      <c r="F137" s="563"/>
      <c r="G137" s="150" t="s">
        <v>122</v>
      </c>
      <c r="H137" s="128" t="s">
        <v>122</v>
      </c>
      <c r="I137" s="128" t="s">
        <v>200</v>
      </c>
      <c r="J137" s="166">
        <v>1</v>
      </c>
      <c r="K137" s="186">
        <v>45323</v>
      </c>
      <c r="L137" s="186">
        <v>45747</v>
      </c>
      <c r="M137" s="153">
        <f t="shared" si="4"/>
        <v>60.571428571428569</v>
      </c>
      <c r="N137" s="129">
        <v>1</v>
      </c>
      <c r="O137" s="160" t="s">
        <v>3025</v>
      </c>
      <c r="P137" s="130">
        <f t="shared" si="5"/>
        <v>1</v>
      </c>
      <c r="Q137" s="155" t="str" cm="1">
        <f t="array" aca="1" ref="Q137" ca="1">IF(ISNUMBER(P137),IF(P137=100%,"CUMPLIDA",IF(AND(ISNUMBER(L137),ISNUMBER(INDIRECT("FECHA_"&amp;$B137,1))), IF(L137&lt;=INDIRECT("FECHA_"&amp;$B137,1),"INCUMPLIDA","PROCESO"), "VERIFICAR FECHA")),"SIN VALOR AVANCE")</f>
        <v>CUMPLIDA</v>
      </c>
    </row>
    <row r="138" spans="1:17" ht="90.75">
      <c r="A138" s="167" t="s">
        <v>19</v>
      </c>
      <c r="B138" s="148" t="s">
        <v>13</v>
      </c>
      <c r="C138" s="564"/>
      <c r="D138" s="564"/>
      <c r="E138" s="563"/>
      <c r="F138" s="563"/>
      <c r="G138" s="150" t="s">
        <v>124</v>
      </c>
      <c r="H138" s="128" t="s">
        <v>124</v>
      </c>
      <c r="I138" s="128" t="s">
        <v>125</v>
      </c>
      <c r="J138" s="166">
        <v>1</v>
      </c>
      <c r="K138" s="186">
        <v>45231</v>
      </c>
      <c r="L138" s="186">
        <v>45747</v>
      </c>
      <c r="M138" s="153">
        <f t="shared" si="4"/>
        <v>73.714285714285708</v>
      </c>
      <c r="N138" s="129">
        <v>1</v>
      </c>
      <c r="O138" s="128" t="s">
        <v>4865</v>
      </c>
      <c r="P138" s="130">
        <f t="shared" si="5"/>
        <v>1</v>
      </c>
      <c r="Q138" s="155" t="str" cm="1">
        <f t="array" aca="1" ref="Q138" ca="1">IF(ISNUMBER(P138),IF(P138=100%,"CUMPLIDA",IF(AND(ISNUMBER(L138),ISNUMBER(INDIRECT("FECHA_"&amp;$B138,1))), IF(L138&lt;=INDIRECT("FECHA_"&amp;$B138,1),"INCUMPLIDA","PROCESO"), "VERIFICAR FECHA")),"SIN VALOR AVANCE")</f>
        <v>CUMPLIDA</v>
      </c>
    </row>
    <row r="139" spans="1:17" ht="240.75">
      <c r="A139" s="167" t="s">
        <v>19</v>
      </c>
      <c r="B139" s="148" t="s">
        <v>13</v>
      </c>
      <c r="C139" s="564"/>
      <c r="D139" s="564"/>
      <c r="E139" s="563"/>
      <c r="F139" s="563"/>
      <c r="G139" s="150" t="s">
        <v>126</v>
      </c>
      <c r="H139" s="128" t="s">
        <v>126</v>
      </c>
      <c r="I139" s="128" t="s">
        <v>233</v>
      </c>
      <c r="J139" s="166">
        <v>1</v>
      </c>
      <c r="K139" s="186">
        <v>45231</v>
      </c>
      <c r="L139" s="186">
        <v>45808</v>
      </c>
      <c r="M139" s="153">
        <f t="shared" si="4"/>
        <v>82.428571428571431</v>
      </c>
      <c r="N139" s="129">
        <v>1</v>
      </c>
      <c r="O139" s="160" t="s">
        <v>4869</v>
      </c>
      <c r="P139" s="130">
        <f t="shared" si="5"/>
        <v>1</v>
      </c>
      <c r="Q139" s="155" t="str" cm="1">
        <f t="array" aca="1" ref="Q139" ca="1">IF(ISNUMBER(P139),IF(P139=100%,"CUMPLIDA",IF(AND(ISNUMBER(L139),ISNUMBER(INDIRECT("FECHA_"&amp;$B139,1))), IF(L139&lt;=INDIRECT("FECHA_"&amp;$B139,1),"INCUMPLIDA","PROCESO"), "VERIFICAR FECHA")),"SIN VALOR AVANCE")</f>
        <v>CUMPLIDA</v>
      </c>
    </row>
    <row r="140" spans="1:17" ht="90.75">
      <c r="A140" s="167" t="s">
        <v>19</v>
      </c>
      <c r="B140" s="148" t="s">
        <v>13</v>
      </c>
      <c r="C140" s="564"/>
      <c r="D140" s="564"/>
      <c r="E140" s="563"/>
      <c r="F140" s="563"/>
      <c r="G140" s="150" t="s">
        <v>128</v>
      </c>
      <c r="H140" s="128" t="s">
        <v>129</v>
      </c>
      <c r="I140" s="128" t="s">
        <v>130</v>
      </c>
      <c r="J140" s="166">
        <v>7</v>
      </c>
      <c r="K140" s="186">
        <v>46024</v>
      </c>
      <c r="L140" s="186">
        <v>46660</v>
      </c>
      <c r="M140" s="153">
        <f t="shared" si="4"/>
        <v>90.857142857142861</v>
      </c>
      <c r="N140" s="129">
        <v>0</v>
      </c>
      <c r="O140" s="128" t="s">
        <v>4865</v>
      </c>
      <c r="P140" s="130">
        <f t="shared" si="5"/>
        <v>0</v>
      </c>
      <c r="Q140" s="155" t="str" cm="1">
        <f t="array" aca="1" ref="Q140" ca="1">IF(ISNUMBER(P140),IF(P140=100%,"CUMPLIDA",IF(AND(ISNUMBER(L140),ISNUMBER(INDIRECT("FECHA_"&amp;$B140,1))), IF(L140&lt;=INDIRECT("FECHA_"&amp;$B140,1),"INCUMPLIDA","PROCESO"), "VERIFICAR FECHA")),"SIN VALOR AVANCE")</f>
        <v>PROCESO</v>
      </c>
    </row>
    <row r="141" spans="1:17" ht="150.75">
      <c r="A141" s="167" t="s">
        <v>19</v>
      </c>
      <c r="B141" s="148" t="s">
        <v>13</v>
      </c>
      <c r="C141" s="564"/>
      <c r="D141" s="564"/>
      <c r="E141" s="563"/>
      <c r="F141" s="563"/>
      <c r="G141" s="150" t="s">
        <v>131</v>
      </c>
      <c r="H141" s="128" t="s">
        <v>132</v>
      </c>
      <c r="I141" s="128" t="s">
        <v>133</v>
      </c>
      <c r="J141" s="166">
        <v>1</v>
      </c>
      <c r="K141" s="186">
        <v>46024</v>
      </c>
      <c r="L141" s="186">
        <v>46660</v>
      </c>
      <c r="M141" s="153">
        <f t="shared" si="4"/>
        <v>90.857142857142861</v>
      </c>
      <c r="N141" s="129">
        <v>0</v>
      </c>
      <c r="O141" s="160" t="s">
        <v>4857</v>
      </c>
      <c r="P141" s="130">
        <f t="shared" si="5"/>
        <v>0</v>
      </c>
      <c r="Q141" s="155" t="str" cm="1">
        <f t="array" aca="1" ref="Q141" ca="1">IF(ISNUMBER(P141),IF(P141=100%,"CUMPLIDA",IF(AND(ISNUMBER(L141),ISNUMBER(INDIRECT("FECHA_"&amp;$B141,1))), IF(L141&lt;=INDIRECT("FECHA_"&amp;$B141,1),"INCUMPLIDA","PROCESO"), "VERIFICAR FECHA")),"SIN VALOR AVANCE")</f>
        <v>PROCESO</v>
      </c>
    </row>
    <row r="142" spans="1:17" ht="285.75">
      <c r="A142" s="167" t="s">
        <v>19</v>
      </c>
      <c r="B142" s="148" t="s">
        <v>13</v>
      </c>
      <c r="C142" s="564"/>
      <c r="D142" s="564"/>
      <c r="E142" s="563"/>
      <c r="F142" s="563"/>
      <c r="G142" s="150" t="s">
        <v>134</v>
      </c>
      <c r="H142" s="128" t="s">
        <v>135</v>
      </c>
      <c r="I142" s="128" t="s">
        <v>136</v>
      </c>
      <c r="J142" s="166">
        <v>2</v>
      </c>
      <c r="K142" s="186">
        <v>46024</v>
      </c>
      <c r="L142" s="186">
        <v>46660</v>
      </c>
      <c r="M142" s="153">
        <f t="shared" si="4"/>
        <v>90.857142857142861</v>
      </c>
      <c r="N142" s="129">
        <v>0</v>
      </c>
      <c r="O142" s="160" t="s">
        <v>4870</v>
      </c>
      <c r="P142" s="130">
        <f t="shared" si="5"/>
        <v>0</v>
      </c>
      <c r="Q142" s="155" t="str" cm="1">
        <f t="array" aca="1" ref="Q142" ca="1">IF(ISNUMBER(P142),IF(P142=100%,"CUMPLIDA",IF(AND(ISNUMBER(L142),ISNUMBER(INDIRECT("FECHA_"&amp;$B142,1))), IF(L142&lt;=INDIRECT("FECHA_"&amp;$B142,1),"INCUMPLIDA","PROCESO"), "VERIFICAR FECHA")),"SIN VALOR AVANCE")</f>
        <v>PROCESO</v>
      </c>
    </row>
    <row r="143" spans="1:17" ht="135.75">
      <c r="A143" s="167" t="s">
        <v>19</v>
      </c>
      <c r="B143" s="148" t="s">
        <v>13</v>
      </c>
      <c r="C143" s="564" t="s">
        <v>247</v>
      </c>
      <c r="D143" s="564" t="s">
        <v>248</v>
      </c>
      <c r="E143" s="563" t="s">
        <v>249</v>
      </c>
      <c r="F143" s="563" t="s">
        <v>250</v>
      </c>
      <c r="G143" s="150" t="s">
        <v>251</v>
      </c>
      <c r="H143" s="128" t="s">
        <v>252</v>
      </c>
      <c r="I143" s="128" t="s">
        <v>253</v>
      </c>
      <c r="J143" s="158">
        <v>1</v>
      </c>
      <c r="K143" s="159">
        <v>43770</v>
      </c>
      <c r="L143" s="159">
        <v>43951</v>
      </c>
      <c r="M143" s="153">
        <f t="shared" si="4"/>
        <v>25.857142857142858</v>
      </c>
      <c r="N143" s="129">
        <v>1</v>
      </c>
      <c r="O143" s="181" t="s">
        <v>4871</v>
      </c>
      <c r="P143" s="130">
        <f t="shared" si="5"/>
        <v>1</v>
      </c>
      <c r="Q143" s="155" t="str" cm="1">
        <f t="array" aca="1" ref="Q143" ca="1">IF(ISNUMBER(P143),IF(P143=100%,"CUMPLIDA",IF(AND(ISNUMBER(L143),ISNUMBER(INDIRECT("FECHA_"&amp;$B143,1))), IF(L143&lt;=INDIRECT("FECHA_"&amp;$B143,1),"INCUMPLIDA","PROCESO"), "VERIFICAR FECHA")),"SIN VALOR AVANCE")</f>
        <v>CUMPLIDA</v>
      </c>
    </row>
    <row r="144" spans="1:17" ht="165">
      <c r="A144" s="167" t="s">
        <v>19</v>
      </c>
      <c r="B144" s="148" t="s">
        <v>13</v>
      </c>
      <c r="C144" s="564"/>
      <c r="D144" s="564"/>
      <c r="E144" s="563"/>
      <c r="F144" s="563"/>
      <c r="G144" s="150" t="s">
        <v>254</v>
      </c>
      <c r="H144" s="128" t="s">
        <v>255</v>
      </c>
      <c r="I144" s="128" t="s">
        <v>253</v>
      </c>
      <c r="J144" s="158">
        <v>1</v>
      </c>
      <c r="K144" s="159">
        <v>43770</v>
      </c>
      <c r="L144" s="159">
        <v>43951</v>
      </c>
      <c r="M144" s="153">
        <f t="shared" si="4"/>
        <v>25.857142857142858</v>
      </c>
      <c r="N144" s="129">
        <v>1</v>
      </c>
      <c r="O144" s="181" t="s">
        <v>4871</v>
      </c>
      <c r="P144" s="130">
        <f t="shared" si="5"/>
        <v>1</v>
      </c>
      <c r="Q144" s="155" t="str" cm="1">
        <f t="array" aca="1" ref="Q144" ca="1">IF(ISNUMBER(P144),IF(P144=100%,"CUMPLIDA",IF(AND(ISNUMBER(L144),ISNUMBER(INDIRECT("FECHA_"&amp;$B144,1))), IF(L144&lt;=INDIRECT("FECHA_"&amp;$B144,1),"INCUMPLIDA","PROCESO"), "VERIFICAR FECHA")),"SIN VALOR AVANCE")</f>
        <v>CUMPLIDA</v>
      </c>
    </row>
    <row r="145" spans="1:17" ht="270.75">
      <c r="A145" s="167" t="s">
        <v>19</v>
      </c>
      <c r="B145" s="148" t="s">
        <v>13</v>
      </c>
      <c r="C145" s="564"/>
      <c r="D145" s="564"/>
      <c r="E145" s="563"/>
      <c r="F145" s="563"/>
      <c r="G145" s="589" t="s">
        <v>222</v>
      </c>
      <c r="H145" s="175" t="s">
        <v>223</v>
      </c>
      <c r="I145" s="128" t="s">
        <v>224</v>
      </c>
      <c r="J145" s="158">
        <v>1</v>
      </c>
      <c r="K145" s="159">
        <v>44013</v>
      </c>
      <c r="L145" s="159">
        <v>44074</v>
      </c>
      <c r="M145" s="153">
        <f t="shared" si="4"/>
        <v>8.7142857142857135</v>
      </c>
      <c r="N145" s="129">
        <v>1</v>
      </c>
      <c r="O145" s="128" t="s">
        <v>4853</v>
      </c>
      <c r="P145" s="130">
        <f t="shared" si="5"/>
        <v>1</v>
      </c>
      <c r="Q145" s="155" t="str" cm="1">
        <f t="array" aca="1" ref="Q145" ca="1">IF(ISNUMBER(P145),IF(P145=100%,"CUMPLIDA",IF(AND(ISNUMBER(L145),ISNUMBER(INDIRECT("FECHA_"&amp;$B145,1))), IF(L145&lt;=INDIRECT("FECHA_"&amp;$B145,1),"INCUMPLIDA","PROCESO"), "VERIFICAR FECHA")),"SIN VALOR AVANCE")</f>
        <v>CUMPLIDA</v>
      </c>
    </row>
    <row r="146" spans="1:17" ht="240.75">
      <c r="A146" s="167" t="s">
        <v>19</v>
      </c>
      <c r="B146" s="148" t="s">
        <v>13</v>
      </c>
      <c r="C146" s="564"/>
      <c r="D146" s="564"/>
      <c r="E146" s="563"/>
      <c r="F146" s="563"/>
      <c r="G146" s="589"/>
      <c r="H146" s="175" t="s">
        <v>225</v>
      </c>
      <c r="I146" s="128" t="s">
        <v>226</v>
      </c>
      <c r="J146" s="158">
        <v>1</v>
      </c>
      <c r="K146" s="159">
        <v>44075</v>
      </c>
      <c r="L146" s="159">
        <v>44196</v>
      </c>
      <c r="M146" s="153">
        <f t="shared" si="4"/>
        <v>17.285714285714285</v>
      </c>
      <c r="N146" s="129">
        <v>1</v>
      </c>
      <c r="O146" s="128" t="s">
        <v>4872</v>
      </c>
      <c r="P146" s="130">
        <f t="shared" si="5"/>
        <v>1</v>
      </c>
      <c r="Q146" s="155" t="str" cm="1">
        <f t="array" aca="1" ref="Q146" ca="1">IF(ISNUMBER(P146),IF(P146=100%,"CUMPLIDA",IF(AND(ISNUMBER(L146),ISNUMBER(INDIRECT("FECHA_"&amp;$B146,1))), IF(L146&lt;=INDIRECT("FECHA_"&amp;$B146,1),"INCUMPLIDA","PROCESO"), "VERIFICAR FECHA")),"SIN VALOR AVANCE")</f>
        <v>CUMPLIDA</v>
      </c>
    </row>
    <row r="147" spans="1:17" ht="270.75">
      <c r="A147" s="167" t="s">
        <v>19</v>
      </c>
      <c r="B147" s="148" t="s">
        <v>13</v>
      </c>
      <c r="C147" s="564"/>
      <c r="D147" s="564"/>
      <c r="E147" s="563"/>
      <c r="F147" s="563"/>
      <c r="G147" s="589"/>
      <c r="H147" s="128" t="s">
        <v>227</v>
      </c>
      <c r="I147" s="128" t="s">
        <v>228</v>
      </c>
      <c r="J147" s="166">
        <v>1</v>
      </c>
      <c r="K147" s="159">
        <v>45231</v>
      </c>
      <c r="L147" s="159">
        <v>45504</v>
      </c>
      <c r="M147" s="153">
        <f t="shared" si="4"/>
        <v>39</v>
      </c>
      <c r="N147" s="129">
        <v>1</v>
      </c>
      <c r="O147" s="160" t="s">
        <v>4856</v>
      </c>
      <c r="P147" s="130">
        <f t="shared" si="5"/>
        <v>1</v>
      </c>
      <c r="Q147" s="155" t="str" cm="1">
        <f t="array" aca="1" ref="Q147" ca="1">IF(ISNUMBER(P147),IF(P147=100%,"CUMPLIDA",IF(AND(ISNUMBER(L147),ISNUMBER(INDIRECT("FECHA_"&amp;$B147,1))), IF(L147&lt;=INDIRECT("FECHA_"&amp;$B147,1),"INCUMPLIDA","PROCESO"), "VERIFICAR FECHA")),"SIN VALOR AVANCE")</f>
        <v>CUMPLIDA</v>
      </c>
    </row>
    <row r="148" spans="1:17" ht="270.75">
      <c r="A148" s="167" t="s">
        <v>19</v>
      </c>
      <c r="B148" s="148" t="s">
        <v>13</v>
      </c>
      <c r="C148" s="564"/>
      <c r="D148" s="564"/>
      <c r="E148" s="563"/>
      <c r="F148" s="563"/>
      <c r="G148" s="589"/>
      <c r="H148" s="128" t="s">
        <v>230</v>
      </c>
      <c r="I148" s="128" t="s">
        <v>231</v>
      </c>
      <c r="J148" s="166">
        <v>1</v>
      </c>
      <c r="K148" s="159">
        <v>45231</v>
      </c>
      <c r="L148" s="159">
        <v>45504</v>
      </c>
      <c r="M148" s="153">
        <f t="shared" si="4"/>
        <v>39</v>
      </c>
      <c r="N148" s="129">
        <v>1</v>
      </c>
      <c r="O148" s="160" t="s">
        <v>4856</v>
      </c>
      <c r="P148" s="130">
        <f t="shared" si="5"/>
        <v>1</v>
      </c>
      <c r="Q148" s="155" t="str" cm="1">
        <f t="array" aca="1" ref="Q148" ca="1">IF(ISNUMBER(P148),IF(P148=100%,"CUMPLIDA",IF(AND(ISNUMBER(L148),ISNUMBER(INDIRECT("FECHA_"&amp;$B148,1))), IF(L148&lt;=INDIRECT("FECHA_"&amp;$B148,1),"INCUMPLIDA","PROCESO"), "VERIFICAR FECHA")),"SIN VALOR AVANCE")</f>
        <v>CUMPLIDA</v>
      </c>
    </row>
    <row r="149" spans="1:17" ht="150.75">
      <c r="A149" s="167" t="s">
        <v>19</v>
      </c>
      <c r="B149" s="148" t="s">
        <v>13</v>
      </c>
      <c r="C149" s="564"/>
      <c r="D149" s="564"/>
      <c r="E149" s="563"/>
      <c r="F149" s="563"/>
      <c r="G149" s="150" t="s">
        <v>117</v>
      </c>
      <c r="H149" s="128" t="s">
        <v>118</v>
      </c>
      <c r="I149" s="128" t="s">
        <v>119</v>
      </c>
      <c r="J149" s="166">
        <v>1</v>
      </c>
      <c r="K149" s="186">
        <v>45323</v>
      </c>
      <c r="L149" s="186">
        <v>45747</v>
      </c>
      <c r="M149" s="153">
        <f t="shared" si="4"/>
        <v>60.571428571428569</v>
      </c>
      <c r="N149" s="129">
        <v>1</v>
      </c>
      <c r="O149" s="160" t="s">
        <v>4857</v>
      </c>
      <c r="P149" s="130">
        <f t="shared" si="5"/>
        <v>1</v>
      </c>
      <c r="Q149" s="155" t="str" cm="1">
        <f t="array" aca="1" ref="Q149" ca="1">IF(ISNUMBER(P149),IF(P149=100%,"CUMPLIDA",IF(AND(ISNUMBER(L149),ISNUMBER(INDIRECT("FECHA_"&amp;$B149,1))), IF(L149&lt;=INDIRECT("FECHA_"&amp;$B149,1),"INCUMPLIDA","PROCESO"), "VERIFICAR FECHA")),"SIN VALOR AVANCE")</f>
        <v>CUMPLIDA</v>
      </c>
    </row>
    <row r="150" spans="1:17" ht="90.75">
      <c r="A150" s="167" t="s">
        <v>19</v>
      </c>
      <c r="B150" s="148" t="s">
        <v>13</v>
      </c>
      <c r="C150" s="564"/>
      <c r="D150" s="564"/>
      <c r="E150" s="563"/>
      <c r="F150" s="563"/>
      <c r="G150" s="150" t="s">
        <v>120</v>
      </c>
      <c r="H150" s="128" t="s">
        <v>120</v>
      </c>
      <c r="I150" s="128" t="s">
        <v>121</v>
      </c>
      <c r="J150" s="166">
        <v>1</v>
      </c>
      <c r="K150" s="186">
        <v>45323</v>
      </c>
      <c r="L150" s="186">
        <v>45747</v>
      </c>
      <c r="M150" s="153">
        <f t="shared" si="4"/>
        <v>60.571428571428569</v>
      </c>
      <c r="N150" s="129">
        <v>1</v>
      </c>
      <c r="O150" s="128" t="s">
        <v>4865</v>
      </c>
      <c r="P150" s="130">
        <f t="shared" si="5"/>
        <v>1</v>
      </c>
      <c r="Q150" s="155" t="str" cm="1">
        <f t="array" aca="1" ref="Q150" ca="1">IF(ISNUMBER(P150),IF(P150=100%,"CUMPLIDA",IF(AND(ISNUMBER(L150),ISNUMBER(INDIRECT("FECHA_"&amp;$B150,1))), IF(L150&lt;=INDIRECT("FECHA_"&amp;$B150,1),"INCUMPLIDA","PROCESO"), "VERIFICAR FECHA")),"SIN VALOR AVANCE")</f>
        <v>CUMPLIDA</v>
      </c>
    </row>
    <row r="151" spans="1:17" ht="105.75">
      <c r="A151" s="167" t="s">
        <v>19</v>
      </c>
      <c r="B151" s="148" t="s">
        <v>13</v>
      </c>
      <c r="C151" s="564"/>
      <c r="D151" s="564"/>
      <c r="E151" s="563"/>
      <c r="F151" s="563"/>
      <c r="G151" s="150" t="s">
        <v>194</v>
      </c>
      <c r="H151" s="128" t="s">
        <v>195</v>
      </c>
      <c r="I151" s="128" t="s">
        <v>196</v>
      </c>
      <c r="J151" s="166">
        <v>1</v>
      </c>
      <c r="K151" s="186">
        <v>45231</v>
      </c>
      <c r="L151" s="186">
        <v>45747</v>
      </c>
      <c r="M151" s="153">
        <f t="shared" si="4"/>
        <v>73.714285714285708</v>
      </c>
      <c r="N151" s="129">
        <v>1</v>
      </c>
      <c r="O151" s="128" t="s">
        <v>4858</v>
      </c>
      <c r="P151" s="130">
        <f t="shared" si="5"/>
        <v>1</v>
      </c>
      <c r="Q151" s="155" t="str" cm="1">
        <f t="array" aca="1" ref="Q151" ca="1">IF(ISNUMBER(P151),IF(P151=100%,"CUMPLIDA",IF(AND(ISNUMBER(L151),ISNUMBER(INDIRECT("FECHA_"&amp;$B151,1))), IF(L151&lt;=INDIRECT("FECHA_"&amp;$B151,1),"INCUMPLIDA","PROCESO"), "VERIFICAR FECHA")),"SIN VALOR AVANCE")</f>
        <v>CUMPLIDA</v>
      </c>
    </row>
    <row r="152" spans="1:17" ht="150.75">
      <c r="A152" s="167" t="s">
        <v>19</v>
      </c>
      <c r="B152" s="148" t="s">
        <v>13</v>
      </c>
      <c r="C152" s="564"/>
      <c r="D152" s="564"/>
      <c r="E152" s="563"/>
      <c r="F152" s="563"/>
      <c r="G152" s="150" t="s">
        <v>122</v>
      </c>
      <c r="H152" s="128" t="s">
        <v>122</v>
      </c>
      <c r="I152" s="128" t="s">
        <v>200</v>
      </c>
      <c r="J152" s="166">
        <v>1</v>
      </c>
      <c r="K152" s="186">
        <v>45323</v>
      </c>
      <c r="L152" s="186">
        <v>45747</v>
      </c>
      <c r="M152" s="153">
        <f t="shared" si="4"/>
        <v>60.571428571428569</v>
      </c>
      <c r="N152" s="129">
        <v>1</v>
      </c>
      <c r="O152" s="160" t="s">
        <v>4857</v>
      </c>
      <c r="P152" s="130">
        <f t="shared" si="5"/>
        <v>1</v>
      </c>
      <c r="Q152" s="155" t="str" cm="1">
        <f t="array" aca="1" ref="Q152" ca="1">IF(ISNUMBER(P152),IF(P152=100%,"CUMPLIDA",IF(AND(ISNUMBER(L152),ISNUMBER(INDIRECT("FECHA_"&amp;$B152,1))), IF(L152&lt;=INDIRECT("FECHA_"&amp;$B152,1),"INCUMPLIDA","PROCESO"), "VERIFICAR FECHA")),"SIN VALOR AVANCE")</f>
        <v>CUMPLIDA</v>
      </c>
    </row>
    <row r="153" spans="1:17" ht="105.75">
      <c r="A153" s="167" t="s">
        <v>19</v>
      </c>
      <c r="B153" s="148" t="s">
        <v>13</v>
      </c>
      <c r="C153" s="564"/>
      <c r="D153" s="564"/>
      <c r="E153" s="563"/>
      <c r="F153" s="563"/>
      <c r="G153" s="150" t="s">
        <v>124</v>
      </c>
      <c r="H153" s="128" t="s">
        <v>124</v>
      </c>
      <c r="I153" s="128" t="s">
        <v>125</v>
      </c>
      <c r="J153" s="166">
        <v>1</v>
      </c>
      <c r="K153" s="186">
        <v>45231</v>
      </c>
      <c r="L153" s="186">
        <v>45747</v>
      </c>
      <c r="M153" s="153">
        <f t="shared" si="4"/>
        <v>73.714285714285708</v>
      </c>
      <c r="N153" s="129">
        <v>1</v>
      </c>
      <c r="O153" s="128" t="s">
        <v>4858</v>
      </c>
      <c r="P153" s="130">
        <f t="shared" si="5"/>
        <v>1</v>
      </c>
      <c r="Q153" s="155" t="str" cm="1">
        <f t="array" aca="1" ref="Q153" ca="1">IF(ISNUMBER(P153),IF(P153=100%,"CUMPLIDA",IF(AND(ISNUMBER(L153),ISNUMBER(INDIRECT("FECHA_"&amp;$B153,1))), IF(L153&lt;=INDIRECT("FECHA_"&amp;$B153,1),"INCUMPLIDA","PROCESO"), "VERIFICAR FECHA")),"SIN VALOR AVANCE")</f>
        <v>CUMPLIDA</v>
      </c>
    </row>
    <row r="154" spans="1:17" ht="210.75">
      <c r="A154" s="167" t="s">
        <v>19</v>
      </c>
      <c r="B154" s="148" t="s">
        <v>13</v>
      </c>
      <c r="C154" s="564"/>
      <c r="D154" s="564"/>
      <c r="E154" s="563"/>
      <c r="F154" s="563"/>
      <c r="G154" s="150" t="s">
        <v>126</v>
      </c>
      <c r="H154" s="128" t="s">
        <v>126</v>
      </c>
      <c r="I154" s="128" t="s">
        <v>233</v>
      </c>
      <c r="J154" s="166">
        <v>1</v>
      </c>
      <c r="K154" s="186">
        <v>45231</v>
      </c>
      <c r="L154" s="186">
        <v>45808</v>
      </c>
      <c r="M154" s="153">
        <f t="shared" si="4"/>
        <v>82.428571428571431</v>
      </c>
      <c r="N154" s="129">
        <v>1</v>
      </c>
      <c r="O154" s="160" t="s">
        <v>4873</v>
      </c>
      <c r="P154" s="130">
        <f t="shared" si="5"/>
        <v>1</v>
      </c>
      <c r="Q154" s="155" t="str" cm="1">
        <f t="array" aca="1" ref="Q154" ca="1">IF(ISNUMBER(P154),IF(P154=100%,"CUMPLIDA",IF(AND(ISNUMBER(L154),ISNUMBER(INDIRECT("FECHA_"&amp;$B154,1))), IF(L154&lt;=INDIRECT("FECHA_"&amp;$B154,1),"INCUMPLIDA","PROCESO"), "VERIFICAR FECHA")),"SIN VALOR AVANCE")</f>
        <v>CUMPLIDA</v>
      </c>
    </row>
    <row r="155" spans="1:17" ht="150.75">
      <c r="A155" s="167" t="s">
        <v>19</v>
      </c>
      <c r="B155" s="148" t="s">
        <v>13</v>
      </c>
      <c r="C155" s="564"/>
      <c r="D155" s="564"/>
      <c r="E155" s="563"/>
      <c r="F155" s="563"/>
      <c r="G155" s="150" t="s">
        <v>128</v>
      </c>
      <c r="H155" s="128" t="s">
        <v>129</v>
      </c>
      <c r="I155" s="128" t="s">
        <v>130</v>
      </c>
      <c r="J155" s="166">
        <v>7</v>
      </c>
      <c r="K155" s="186">
        <v>46024</v>
      </c>
      <c r="L155" s="186">
        <v>46660</v>
      </c>
      <c r="M155" s="153">
        <f t="shared" si="4"/>
        <v>90.857142857142861</v>
      </c>
      <c r="N155" s="129">
        <v>0</v>
      </c>
      <c r="O155" s="128" t="s">
        <v>4874</v>
      </c>
      <c r="P155" s="130">
        <f t="shared" si="5"/>
        <v>0</v>
      </c>
      <c r="Q155" s="155" t="str" cm="1">
        <f t="array" aca="1" ref="Q155" ca="1">IF(ISNUMBER(P155),IF(P155=100%,"CUMPLIDA",IF(AND(ISNUMBER(L155),ISNUMBER(INDIRECT("FECHA_"&amp;$B155,1))), IF(L155&lt;=INDIRECT("FECHA_"&amp;$B155,1),"INCUMPLIDA","PROCESO"), "VERIFICAR FECHA")),"SIN VALOR AVANCE")</f>
        <v>PROCESO</v>
      </c>
    </row>
    <row r="156" spans="1:17" ht="150.75">
      <c r="A156" s="167" t="s">
        <v>19</v>
      </c>
      <c r="B156" s="148" t="s">
        <v>13</v>
      </c>
      <c r="C156" s="564"/>
      <c r="D156" s="564"/>
      <c r="E156" s="563"/>
      <c r="F156" s="563"/>
      <c r="G156" s="150" t="s">
        <v>131</v>
      </c>
      <c r="H156" s="128" t="s">
        <v>132</v>
      </c>
      <c r="I156" s="128" t="s">
        <v>133</v>
      </c>
      <c r="J156" s="166">
        <v>1</v>
      </c>
      <c r="K156" s="186">
        <v>46024</v>
      </c>
      <c r="L156" s="186">
        <v>46660</v>
      </c>
      <c r="M156" s="153">
        <f t="shared" si="4"/>
        <v>90.857142857142861</v>
      </c>
      <c r="N156" s="129">
        <v>0</v>
      </c>
      <c r="O156" s="160" t="s">
        <v>4857</v>
      </c>
      <c r="P156" s="130">
        <f t="shared" si="5"/>
        <v>0</v>
      </c>
      <c r="Q156" s="155" t="str" cm="1">
        <f t="array" aca="1" ref="Q156" ca="1">IF(ISNUMBER(P156),IF(P156=100%,"CUMPLIDA",IF(AND(ISNUMBER(L156),ISNUMBER(INDIRECT("FECHA_"&amp;$B156,1))), IF(L156&lt;=INDIRECT("FECHA_"&amp;$B156,1),"INCUMPLIDA","PROCESO"), "VERIFICAR FECHA")),"SIN VALOR AVANCE")</f>
        <v>PROCESO</v>
      </c>
    </row>
    <row r="157" spans="1:17" ht="285.75">
      <c r="A157" s="167" t="s">
        <v>19</v>
      </c>
      <c r="B157" s="148" t="s">
        <v>13</v>
      </c>
      <c r="C157" s="564"/>
      <c r="D157" s="564"/>
      <c r="E157" s="563"/>
      <c r="F157" s="563"/>
      <c r="G157" s="150" t="s">
        <v>134</v>
      </c>
      <c r="H157" s="128" t="s">
        <v>135</v>
      </c>
      <c r="I157" s="128" t="s">
        <v>136</v>
      </c>
      <c r="J157" s="166">
        <v>2</v>
      </c>
      <c r="K157" s="186">
        <v>46024</v>
      </c>
      <c r="L157" s="186">
        <v>46660</v>
      </c>
      <c r="M157" s="153">
        <f t="shared" si="4"/>
        <v>90.857142857142861</v>
      </c>
      <c r="N157" s="129">
        <v>0</v>
      </c>
      <c r="O157" s="160" t="s">
        <v>4870</v>
      </c>
      <c r="P157" s="130">
        <f t="shared" si="5"/>
        <v>0</v>
      </c>
      <c r="Q157" s="155" t="str" cm="1">
        <f t="array" aca="1" ref="Q157" ca="1">IF(ISNUMBER(P157),IF(P157=100%,"CUMPLIDA",IF(AND(ISNUMBER(L157),ISNUMBER(INDIRECT("FECHA_"&amp;$B157,1))), IF(L157&lt;=INDIRECT("FECHA_"&amp;$B157,1),"INCUMPLIDA","PROCESO"), "VERIFICAR FECHA")),"SIN VALOR AVANCE")</f>
        <v>PROCESO</v>
      </c>
    </row>
    <row r="158" spans="1:17" ht="135.75">
      <c r="A158" s="167" t="s">
        <v>19</v>
      </c>
      <c r="B158" s="148" t="s">
        <v>13</v>
      </c>
      <c r="C158" s="564" t="s">
        <v>257</v>
      </c>
      <c r="D158" s="564" t="s">
        <v>258</v>
      </c>
      <c r="E158" s="563" t="s">
        <v>259</v>
      </c>
      <c r="F158" s="592" t="s">
        <v>260</v>
      </c>
      <c r="G158" s="592" t="s">
        <v>261</v>
      </c>
      <c r="H158" s="179" t="s">
        <v>262</v>
      </c>
      <c r="I158" s="179" t="s">
        <v>263</v>
      </c>
      <c r="J158" s="158">
        <v>1</v>
      </c>
      <c r="K158" s="159">
        <v>44927</v>
      </c>
      <c r="L158" s="159">
        <v>45504</v>
      </c>
      <c r="M158" s="153">
        <f t="shared" si="4"/>
        <v>82.428571428571431</v>
      </c>
      <c r="N158" s="129">
        <v>1</v>
      </c>
      <c r="O158" s="128" t="s">
        <v>4875</v>
      </c>
      <c r="P158" s="130">
        <f t="shared" si="5"/>
        <v>1</v>
      </c>
      <c r="Q158" s="155" t="str" cm="1">
        <f t="array" aca="1" ref="Q158" ca="1">IF(ISNUMBER(P158),IF(P158=100%,"CUMPLIDA",IF(AND(ISNUMBER(L158),ISNUMBER(INDIRECT("FECHA_"&amp;$B158,1))), IF(L158&lt;=INDIRECT("FECHA_"&amp;$B158,1),"INCUMPLIDA","PROCESO"), "VERIFICAR FECHA")),"SIN VALOR AVANCE")</f>
        <v>CUMPLIDA</v>
      </c>
    </row>
    <row r="159" spans="1:17" ht="150.75">
      <c r="A159" s="167" t="s">
        <v>19</v>
      </c>
      <c r="B159" s="148" t="s">
        <v>13</v>
      </c>
      <c r="C159" s="564"/>
      <c r="D159" s="564"/>
      <c r="E159" s="563"/>
      <c r="F159" s="592"/>
      <c r="G159" s="592"/>
      <c r="H159" s="179" t="s">
        <v>264</v>
      </c>
      <c r="I159" s="179" t="s">
        <v>265</v>
      </c>
      <c r="J159" s="158">
        <v>1</v>
      </c>
      <c r="K159" s="159">
        <v>45139</v>
      </c>
      <c r="L159" s="191">
        <v>46203</v>
      </c>
      <c r="M159" s="153">
        <f t="shared" si="4"/>
        <v>152</v>
      </c>
      <c r="N159" s="129">
        <v>0</v>
      </c>
      <c r="O159" s="128" t="s">
        <v>4876</v>
      </c>
      <c r="P159" s="130">
        <f t="shared" si="5"/>
        <v>0</v>
      </c>
      <c r="Q159" s="155" t="str" cm="1">
        <f t="array" aca="1" ref="Q159" ca="1">IF(ISNUMBER(P159),IF(P159=100%,"CUMPLIDA",IF(AND(ISNUMBER(L159),ISNUMBER(INDIRECT("FECHA_"&amp;$B159,1))), IF(L159&lt;=INDIRECT("FECHA_"&amp;$B159,1),"INCUMPLIDA","PROCESO"), "VERIFICAR FECHA")),"SIN VALOR AVANCE")</f>
        <v>PROCESO</v>
      </c>
    </row>
    <row r="160" spans="1:17" ht="165">
      <c r="A160" s="167" t="s">
        <v>19</v>
      </c>
      <c r="B160" s="148" t="s">
        <v>13</v>
      </c>
      <c r="C160" s="564"/>
      <c r="D160" s="564"/>
      <c r="E160" s="563"/>
      <c r="F160" s="592"/>
      <c r="G160" s="178" t="s">
        <v>266</v>
      </c>
      <c r="H160" s="179" t="s">
        <v>267</v>
      </c>
      <c r="I160" s="179" t="s">
        <v>268</v>
      </c>
      <c r="J160" s="158">
        <v>1</v>
      </c>
      <c r="K160" s="159">
        <v>44562</v>
      </c>
      <c r="L160" s="159">
        <v>44926</v>
      </c>
      <c r="M160" s="153">
        <f t="shared" si="4"/>
        <v>52</v>
      </c>
      <c r="N160" s="129">
        <v>1</v>
      </c>
      <c r="O160" s="128" t="s">
        <v>4877</v>
      </c>
      <c r="P160" s="130">
        <f t="shared" si="5"/>
        <v>1</v>
      </c>
      <c r="Q160" s="155" t="str" cm="1">
        <f t="array" aca="1" ref="Q160" ca="1">IF(ISNUMBER(P160),IF(P160=100%,"CUMPLIDA",IF(AND(ISNUMBER(L160),ISNUMBER(INDIRECT("FECHA_"&amp;$B160,1))), IF(L160&lt;=INDIRECT("FECHA_"&amp;$B160,1),"INCUMPLIDA","PROCESO"), "VERIFICAR FECHA")),"SIN VALOR AVANCE")</f>
        <v>CUMPLIDA</v>
      </c>
    </row>
    <row r="161" spans="1:17" ht="135.75">
      <c r="A161" s="167" t="s">
        <v>19</v>
      </c>
      <c r="B161" s="148" t="s">
        <v>13</v>
      </c>
      <c r="C161" s="564" t="s">
        <v>257</v>
      </c>
      <c r="D161" s="564" t="s">
        <v>258</v>
      </c>
      <c r="E161" s="563" t="s">
        <v>269</v>
      </c>
      <c r="F161" s="592" t="s">
        <v>270</v>
      </c>
      <c r="G161" s="592" t="s">
        <v>261</v>
      </c>
      <c r="H161" s="179" t="s">
        <v>262</v>
      </c>
      <c r="I161" s="179" t="s">
        <v>263</v>
      </c>
      <c r="J161" s="158">
        <v>1</v>
      </c>
      <c r="K161" s="159">
        <v>44927</v>
      </c>
      <c r="L161" s="159">
        <v>45504</v>
      </c>
      <c r="M161" s="153">
        <f t="shared" si="4"/>
        <v>82.428571428571431</v>
      </c>
      <c r="N161" s="129">
        <v>1</v>
      </c>
      <c r="O161" s="128" t="s">
        <v>4875</v>
      </c>
      <c r="P161" s="130">
        <f t="shared" si="5"/>
        <v>1</v>
      </c>
      <c r="Q161" s="155" t="str" cm="1">
        <f t="array" aca="1" ref="Q161" ca="1">IF(ISNUMBER(P161),IF(P161=100%,"CUMPLIDA",IF(AND(ISNUMBER(L161),ISNUMBER(INDIRECT("FECHA_"&amp;$B161,1))), IF(L161&lt;=INDIRECT("FECHA_"&amp;$B161,1),"INCUMPLIDA","PROCESO"), "VERIFICAR FECHA")),"SIN VALOR AVANCE")</f>
        <v>CUMPLIDA</v>
      </c>
    </row>
    <row r="162" spans="1:17" ht="150.75">
      <c r="A162" s="167" t="s">
        <v>19</v>
      </c>
      <c r="B162" s="148" t="s">
        <v>13</v>
      </c>
      <c r="C162" s="564"/>
      <c r="D162" s="564"/>
      <c r="E162" s="563"/>
      <c r="F162" s="592" t="s">
        <v>270</v>
      </c>
      <c r="G162" s="592"/>
      <c r="H162" s="179" t="s">
        <v>264</v>
      </c>
      <c r="I162" s="179" t="s">
        <v>265</v>
      </c>
      <c r="J162" s="158">
        <v>1</v>
      </c>
      <c r="K162" s="159">
        <v>45139</v>
      </c>
      <c r="L162" s="191">
        <v>46203</v>
      </c>
      <c r="M162" s="153">
        <f t="shared" si="4"/>
        <v>152</v>
      </c>
      <c r="N162" s="129">
        <v>0</v>
      </c>
      <c r="O162" s="128" t="s">
        <v>4876</v>
      </c>
      <c r="P162" s="130">
        <f t="shared" si="5"/>
        <v>0</v>
      </c>
      <c r="Q162" s="155" t="str" cm="1">
        <f t="array" aca="1" ref="Q162" ca="1">IF(ISNUMBER(P162),IF(P162=100%,"CUMPLIDA",IF(AND(ISNUMBER(L162),ISNUMBER(INDIRECT("FECHA_"&amp;$B162,1))), IF(L162&lt;=INDIRECT("FECHA_"&amp;$B162,1),"INCUMPLIDA","PROCESO"), "VERIFICAR FECHA")),"SIN VALOR AVANCE")</f>
        <v>PROCESO</v>
      </c>
    </row>
    <row r="163" spans="1:17" ht="90.75">
      <c r="A163" s="167" t="s">
        <v>19</v>
      </c>
      <c r="B163" s="148" t="s">
        <v>13</v>
      </c>
      <c r="C163" s="564"/>
      <c r="D163" s="564"/>
      <c r="E163" s="563"/>
      <c r="F163" s="592" t="s">
        <v>270</v>
      </c>
      <c r="G163" s="592" t="s">
        <v>271</v>
      </c>
      <c r="H163" s="179" t="s">
        <v>272</v>
      </c>
      <c r="I163" s="179" t="s">
        <v>273</v>
      </c>
      <c r="J163" s="158">
        <v>1</v>
      </c>
      <c r="K163" s="159">
        <v>44593</v>
      </c>
      <c r="L163" s="159">
        <v>44742</v>
      </c>
      <c r="M163" s="153">
        <f t="shared" si="4"/>
        <v>21.285714285714285</v>
      </c>
      <c r="N163" s="129">
        <v>1</v>
      </c>
      <c r="O163" s="128" t="s">
        <v>4878</v>
      </c>
      <c r="P163" s="130">
        <f t="shared" si="5"/>
        <v>1</v>
      </c>
      <c r="Q163" s="155" t="str" cm="1">
        <f t="array" aca="1" ref="Q163" ca="1">IF(ISNUMBER(P163),IF(P163=100%,"CUMPLIDA",IF(AND(ISNUMBER(L163),ISNUMBER(INDIRECT("FECHA_"&amp;$B163,1))), IF(L163&lt;=INDIRECT("FECHA_"&amp;$B163,1),"INCUMPLIDA","PROCESO"), "VERIFICAR FECHA")),"SIN VALOR AVANCE")</f>
        <v>CUMPLIDA</v>
      </c>
    </row>
    <row r="164" spans="1:17" ht="105.75">
      <c r="A164" s="167" t="s">
        <v>19</v>
      </c>
      <c r="B164" s="148" t="s">
        <v>13</v>
      </c>
      <c r="C164" s="564"/>
      <c r="D164" s="564"/>
      <c r="E164" s="563"/>
      <c r="F164" s="592" t="s">
        <v>270</v>
      </c>
      <c r="G164" s="592"/>
      <c r="H164" s="179" t="s">
        <v>274</v>
      </c>
      <c r="I164" s="179" t="s">
        <v>275</v>
      </c>
      <c r="J164" s="158">
        <v>1</v>
      </c>
      <c r="K164" s="159">
        <v>44927</v>
      </c>
      <c r="L164" s="159">
        <v>45138</v>
      </c>
      <c r="M164" s="153">
        <f t="shared" si="4"/>
        <v>30.142857142857142</v>
      </c>
      <c r="N164" s="129">
        <v>1</v>
      </c>
      <c r="O164" s="128" t="s">
        <v>4879</v>
      </c>
      <c r="P164" s="130">
        <f t="shared" si="5"/>
        <v>1</v>
      </c>
      <c r="Q164" s="155" t="str" cm="1">
        <f t="array" aca="1" ref="Q164" ca="1">IF(ISNUMBER(P164),IF(P164=100%,"CUMPLIDA",IF(AND(ISNUMBER(L164),ISNUMBER(INDIRECT("FECHA_"&amp;$B164,1))), IF(L164&lt;=INDIRECT("FECHA_"&amp;$B164,1),"INCUMPLIDA","PROCESO"), "VERIFICAR FECHA")),"SIN VALOR AVANCE")</f>
        <v>CUMPLIDA</v>
      </c>
    </row>
    <row r="165" spans="1:17" ht="165">
      <c r="A165" s="167" t="s">
        <v>19</v>
      </c>
      <c r="B165" s="148" t="s">
        <v>13</v>
      </c>
      <c r="C165" s="564"/>
      <c r="D165" s="564"/>
      <c r="E165" s="563"/>
      <c r="F165" s="592" t="s">
        <v>270</v>
      </c>
      <c r="G165" s="178" t="s">
        <v>276</v>
      </c>
      <c r="H165" s="179" t="s">
        <v>267</v>
      </c>
      <c r="I165" s="179" t="s">
        <v>268</v>
      </c>
      <c r="J165" s="158">
        <v>1</v>
      </c>
      <c r="K165" s="159">
        <v>44562</v>
      </c>
      <c r="L165" s="159">
        <v>44926</v>
      </c>
      <c r="M165" s="153">
        <f t="shared" si="4"/>
        <v>52</v>
      </c>
      <c r="N165" s="129">
        <v>1</v>
      </c>
      <c r="O165" s="128" t="s">
        <v>4877</v>
      </c>
      <c r="P165" s="130">
        <f t="shared" si="5"/>
        <v>1</v>
      </c>
      <c r="Q165" s="155" t="str" cm="1">
        <f t="array" aca="1" ref="Q165" ca="1">IF(ISNUMBER(P165),IF(P165=100%,"CUMPLIDA",IF(AND(ISNUMBER(L165),ISNUMBER(INDIRECT("FECHA_"&amp;$B165,1))), IF(L165&lt;=INDIRECT("FECHA_"&amp;$B165,1),"INCUMPLIDA","PROCESO"), "VERIFICAR FECHA")),"SIN VALOR AVANCE")</f>
        <v>CUMPLIDA</v>
      </c>
    </row>
    <row r="166" spans="1:17" ht="270.75">
      <c r="A166" s="167" t="s">
        <v>19</v>
      </c>
      <c r="B166" s="148" t="s">
        <v>13</v>
      </c>
      <c r="C166" s="564" t="s">
        <v>257</v>
      </c>
      <c r="D166" s="564" t="s">
        <v>258</v>
      </c>
      <c r="E166" s="563" t="s">
        <v>277</v>
      </c>
      <c r="F166" s="563" t="s">
        <v>278</v>
      </c>
      <c r="G166" s="563" t="s">
        <v>222</v>
      </c>
      <c r="H166" s="128" t="s">
        <v>227</v>
      </c>
      <c r="I166" s="128" t="s">
        <v>228</v>
      </c>
      <c r="J166" s="166">
        <v>1</v>
      </c>
      <c r="K166" s="159">
        <v>45231</v>
      </c>
      <c r="L166" s="159">
        <v>45504</v>
      </c>
      <c r="M166" s="153">
        <f t="shared" si="4"/>
        <v>39</v>
      </c>
      <c r="N166" s="129">
        <v>1</v>
      </c>
      <c r="O166" s="160" t="s">
        <v>4880</v>
      </c>
      <c r="P166" s="130">
        <f t="shared" si="5"/>
        <v>1</v>
      </c>
      <c r="Q166" s="155" t="str" cm="1">
        <f t="array" aca="1" ref="Q166" ca="1">IF(ISNUMBER(P166),IF(P166=100%,"CUMPLIDA",IF(AND(ISNUMBER(L166),ISNUMBER(INDIRECT("FECHA_"&amp;$B166,1))), IF(L166&lt;=INDIRECT("FECHA_"&amp;$B166,1),"INCUMPLIDA","PROCESO"), "VERIFICAR FECHA")),"SIN VALOR AVANCE")</f>
        <v>CUMPLIDA</v>
      </c>
    </row>
    <row r="167" spans="1:17" ht="270.75">
      <c r="A167" s="167" t="s">
        <v>19</v>
      </c>
      <c r="B167" s="148" t="s">
        <v>13</v>
      </c>
      <c r="C167" s="564"/>
      <c r="D167" s="564"/>
      <c r="E167" s="563"/>
      <c r="F167" s="563"/>
      <c r="G167" s="563"/>
      <c r="H167" s="128" t="s">
        <v>230</v>
      </c>
      <c r="I167" s="128" t="s">
        <v>231</v>
      </c>
      <c r="J167" s="166">
        <v>1</v>
      </c>
      <c r="K167" s="159">
        <v>45231</v>
      </c>
      <c r="L167" s="159">
        <v>45504</v>
      </c>
      <c r="M167" s="153">
        <f t="shared" si="4"/>
        <v>39</v>
      </c>
      <c r="N167" s="129">
        <v>1</v>
      </c>
      <c r="O167" s="160" t="s">
        <v>4880</v>
      </c>
      <c r="P167" s="130">
        <f t="shared" si="5"/>
        <v>1</v>
      </c>
      <c r="Q167" s="155" t="str" cm="1">
        <f t="array" aca="1" ref="Q167" ca="1">IF(ISNUMBER(P167),IF(P167=100%,"CUMPLIDA",IF(AND(ISNUMBER(L167),ISNUMBER(INDIRECT("FECHA_"&amp;$B167,1))), IF(L167&lt;=INDIRECT("FECHA_"&amp;$B167,1),"INCUMPLIDA","PROCESO"), "VERIFICAR FECHA")),"SIN VALOR AVANCE")</f>
        <v>CUMPLIDA</v>
      </c>
    </row>
    <row r="168" spans="1:17" ht="150.75">
      <c r="A168" s="167" t="s">
        <v>19</v>
      </c>
      <c r="B168" s="148" t="s">
        <v>13</v>
      </c>
      <c r="C168" s="564"/>
      <c r="D168" s="564"/>
      <c r="E168" s="563"/>
      <c r="F168" s="563"/>
      <c r="G168" s="150" t="s">
        <v>117</v>
      </c>
      <c r="H168" s="128" t="s">
        <v>118</v>
      </c>
      <c r="I168" s="128" t="s">
        <v>119</v>
      </c>
      <c r="J168" s="166">
        <v>1</v>
      </c>
      <c r="K168" s="186">
        <v>45323</v>
      </c>
      <c r="L168" s="186">
        <v>45747</v>
      </c>
      <c r="M168" s="153">
        <f t="shared" si="4"/>
        <v>60.571428571428569</v>
      </c>
      <c r="N168" s="129">
        <v>1</v>
      </c>
      <c r="O168" s="160" t="s">
        <v>4881</v>
      </c>
      <c r="P168" s="130">
        <f t="shared" si="5"/>
        <v>1</v>
      </c>
      <c r="Q168" s="155" t="str" cm="1">
        <f t="array" aca="1" ref="Q168" ca="1">IF(ISNUMBER(P168),IF(P168=100%,"CUMPLIDA",IF(AND(ISNUMBER(L168),ISNUMBER(INDIRECT("FECHA_"&amp;$B168,1))), IF(L168&lt;=INDIRECT("FECHA_"&amp;$B168,1),"INCUMPLIDA","PROCESO"), "VERIFICAR FECHA")),"SIN VALOR AVANCE")</f>
        <v>CUMPLIDA</v>
      </c>
    </row>
    <row r="169" spans="1:17" ht="105.75">
      <c r="A169" s="167" t="s">
        <v>19</v>
      </c>
      <c r="B169" s="148" t="s">
        <v>13</v>
      </c>
      <c r="C169" s="564"/>
      <c r="D169" s="564"/>
      <c r="E169" s="563"/>
      <c r="F169" s="563"/>
      <c r="G169" s="150" t="s">
        <v>120</v>
      </c>
      <c r="H169" s="128" t="s">
        <v>120</v>
      </c>
      <c r="I169" s="128" t="s">
        <v>121</v>
      </c>
      <c r="J169" s="166">
        <v>1</v>
      </c>
      <c r="K169" s="186">
        <v>45323</v>
      </c>
      <c r="L169" s="186">
        <v>45747</v>
      </c>
      <c r="M169" s="153">
        <f t="shared" si="4"/>
        <v>60.571428571428569</v>
      </c>
      <c r="N169" s="129">
        <v>1</v>
      </c>
      <c r="O169" s="128" t="s">
        <v>4858</v>
      </c>
      <c r="P169" s="130">
        <f t="shared" si="5"/>
        <v>1</v>
      </c>
      <c r="Q169" s="155" t="str" cm="1">
        <f t="array" aca="1" ref="Q169" ca="1">IF(ISNUMBER(P169),IF(P169=100%,"CUMPLIDA",IF(AND(ISNUMBER(L169),ISNUMBER(INDIRECT("FECHA_"&amp;$B169,1))), IF(L169&lt;=INDIRECT("FECHA_"&amp;$B169,1),"INCUMPLIDA","PROCESO"), "VERIFICAR FECHA")),"SIN VALOR AVANCE")</f>
        <v>CUMPLIDA</v>
      </c>
    </row>
    <row r="170" spans="1:17" ht="105.75">
      <c r="A170" s="167" t="s">
        <v>19</v>
      </c>
      <c r="B170" s="148" t="s">
        <v>13</v>
      </c>
      <c r="C170" s="564"/>
      <c r="D170" s="564"/>
      <c r="E170" s="563"/>
      <c r="F170" s="563"/>
      <c r="G170" s="150" t="s">
        <v>194</v>
      </c>
      <c r="H170" s="128" t="s">
        <v>195</v>
      </c>
      <c r="I170" s="128" t="s">
        <v>196</v>
      </c>
      <c r="J170" s="166">
        <v>1</v>
      </c>
      <c r="K170" s="186">
        <v>45231</v>
      </c>
      <c r="L170" s="186">
        <v>45747</v>
      </c>
      <c r="M170" s="153">
        <f t="shared" si="4"/>
        <v>73.714285714285708</v>
      </c>
      <c r="N170" s="129">
        <v>1</v>
      </c>
      <c r="O170" s="128" t="s">
        <v>4858</v>
      </c>
      <c r="P170" s="130">
        <f t="shared" si="5"/>
        <v>1</v>
      </c>
      <c r="Q170" s="155" t="str" cm="1">
        <f t="array" aca="1" ref="Q170" ca="1">IF(ISNUMBER(P170),IF(P170=100%,"CUMPLIDA",IF(AND(ISNUMBER(L170),ISNUMBER(INDIRECT("FECHA_"&amp;$B170,1))), IF(L170&lt;=INDIRECT("FECHA_"&amp;$B170,1),"INCUMPLIDA","PROCESO"), "VERIFICAR FECHA")),"SIN VALOR AVANCE")</f>
        <v>CUMPLIDA</v>
      </c>
    </row>
    <row r="171" spans="1:17" ht="150.75">
      <c r="A171" s="167" t="s">
        <v>19</v>
      </c>
      <c r="B171" s="148" t="s">
        <v>13</v>
      </c>
      <c r="C171" s="564"/>
      <c r="D171" s="564"/>
      <c r="E171" s="563"/>
      <c r="F171" s="563"/>
      <c r="G171" s="150" t="s">
        <v>122</v>
      </c>
      <c r="H171" s="128" t="s">
        <v>122</v>
      </c>
      <c r="I171" s="128" t="s">
        <v>200</v>
      </c>
      <c r="J171" s="166">
        <v>1</v>
      </c>
      <c r="K171" s="186">
        <v>45323</v>
      </c>
      <c r="L171" s="186">
        <v>45747</v>
      </c>
      <c r="M171" s="153">
        <f t="shared" si="4"/>
        <v>60.571428571428569</v>
      </c>
      <c r="N171" s="129">
        <v>1</v>
      </c>
      <c r="O171" s="160" t="s">
        <v>4881</v>
      </c>
      <c r="P171" s="130">
        <f t="shared" si="5"/>
        <v>1</v>
      </c>
      <c r="Q171" s="155" t="str" cm="1">
        <f t="array" aca="1" ref="Q171" ca="1">IF(ISNUMBER(P171),IF(P171=100%,"CUMPLIDA",IF(AND(ISNUMBER(L171),ISNUMBER(INDIRECT("FECHA_"&amp;$B171,1))), IF(L171&lt;=INDIRECT("FECHA_"&amp;$B171,1),"INCUMPLIDA","PROCESO"), "VERIFICAR FECHA")),"SIN VALOR AVANCE")</f>
        <v>CUMPLIDA</v>
      </c>
    </row>
    <row r="172" spans="1:17" ht="105.75">
      <c r="A172" s="167" t="s">
        <v>19</v>
      </c>
      <c r="B172" s="148" t="s">
        <v>13</v>
      </c>
      <c r="C172" s="564"/>
      <c r="D172" s="564"/>
      <c r="E172" s="563"/>
      <c r="F172" s="563"/>
      <c r="G172" s="150" t="s">
        <v>124</v>
      </c>
      <c r="H172" s="128" t="s">
        <v>124</v>
      </c>
      <c r="I172" s="128" t="s">
        <v>125</v>
      </c>
      <c r="J172" s="166">
        <v>1</v>
      </c>
      <c r="K172" s="186">
        <v>45231</v>
      </c>
      <c r="L172" s="186">
        <v>45747</v>
      </c>
      <c r="M172" s="153">
        <f t="shared" si="4"/>
        <v>73.714285714285708</v>
      </c>
      <c r="N172" s="129">
        <v>1</v>
      </c>
      <c r="O172" s="128" t="s">
        <v>4858</v>
      </c>
      <c r="P172" s="130">
        <f t="shared" si="5"/>
        <v>1</v>
      </c>
      <c r="Q172" s="155" t="str" cm="1">
        <f t="array" aca="1" ref="Q172" ca="1">IF(ISNUMBER(P172),IF(P172=100%,"CUMPLIDA",IF(AND(ISNUMBER(L172),ISNUMBER(INDIRECT("FECHA_"&amp;$B172,1))), IF(L172&lt;=INDIRECT("FECHA_"&amp;$B172,1),"INCUMPLIDA","PROCESO"), "VERIFICAR FECHA")),"SIN VALOR AVANCE")</f>
        <v>CUMPLIDA</v>
      </c>
    </row>
    <row r="173" spans="1:17" ht="225.75">
      <c r="A173" s="167" t="s">
        <v>19</v>
      </c>
      <c r="B173" s="148" t="s">
        <v>13</v>
      </c>
      <c r="C173" s="564"/>
      <c r="D173" s="564"/>
      <c r="E173" s="563"/>
      <c r="F173" s="563"/>
      <c r="G173" s="150" t="s">
        <v>126</v>
      </c>
      <c r="H173" s="128" t="s">
        <v>126</v>
      </c>
      <c r="I173" s="128" t="s">
        <v>233</v>
      </c>
      <c r="J173" s="166">
        <v>1</v>
      </c>
      <c r="K173" s="186">
        <v>45231</v>
      </c>
      <c r="L173" s="186">
        <v>45808</v>
      </c>
      <c r="M173" s="153">
        <f t="shared" si="4"/>
        <v>82.428571428571431</v>
      </c>
      <c r="N173" s="129">
        <v>1</v>
      </c>
      <c r="O173" s="160" t="s">
        <v>4882</v>
      </c>
      <c r="P173" s="130">
        <f t="shared" si="5"/>
        <v>1</v>
      </c>
      <c r="Q173" s="155" t="str" cm="1">
        <f t="array" aca="1" ref="Q173" ca="1">IF(ISNUMBER(P173),IF(P173=100%,"CUMPLIDA",IF(AND(ISNUMBER(L173),ISNUMBER(INDIRECT("FECHA_"&amp;$B173,1))), IF(L173&lt;=INDIRECT("FECHA_"&amp;$B173,1),"INCUMPLIDA","PROCESO"), "VERIFICAR FECHA")),"SIN VALOR AVANCE")</f>
        <v>CUMPLIDA</v>
      </c>
    </row>
    <row r="174" spans="1:17" ht="180.75">
      <c r="A174" s="167" t="s">
        <v>19</v>
      </c>
      <c r="B174" s="148" t="s">
        <v>13</v>
      </c>
      <c r="C174" s="564"/>
      <c r="D174" s="564"/>
      <c r="E174" s="563"/>
      <c r="F174" s="563"/>
      <c r="G174" s="150" t="s">
        <v>128</v>
      </c>
      <c r="H174" s="128" t="s">
        <v>129</v>
      </c>
      <c r="I174" s="128" t="s">
        <v>130</v>
      </c>
      <c r="J174" s="166">
        <v>8</v>
      </c>
      <c r="K174" s="186">
        <v>45839</v>
      </c>
      <c r="L174" s="186">
        <v>46568</v>
      </c>
      <c r="M174" s="153">
        <f t="shared" si="4"/>
        <v>104.14285714285714</v>
      </c>
      <c r="N174" s="129">
        <v>0</v>
      </c>
      <c r="O174" s="128" t="s">
        <v>4883</v>
      </c>
      <c r="P174" s="130">
        <f t="shared" si="5"/>
        <v>0</v>
      </c>
      <c r="Q174" s="155" t="str" cm="1">
        <f t="array" aca="1" ref="Q174" ca="1">IF(ISNUMBER(P174),IF(P174=100%,"CUMPLIDA",IF(AND(ISNUMBER(L174),ISNUMBER(INDIRECT("FECHA_"&amp;$B174,1))), IF(L174&lt;=INDIRECT("FECHA_"&amp;$B174,1),"INCUMPLIDA","PROCESO"), "VERIFICAR FECHA")),"SIN VALOR AVANCE")</f>
        <v>PROCESO</v>
      </c>
    </row>
    <row r="175" spans="1:17" ht="135.75">
      <c r="A175" s="167" t="s">
        <v>19</v>
      </c>
      <c r="B175" s="148" t="s">
        <v>13</v>
      </c>
      <c r="C175" s="564"/>
      <c r="D175" s="564"/>
      <c r="E175" s="563"/>
      <c r="F175" s="563"/>
      <c r="G175" s="150" t="s">
        <v>131</v>
      </c>
      <c r="H175" s="128" t="s">
        <v>132</v>
      </c>
      <c r="I175" s="128" t="s">
        <v>133</v>
      </c>
      <c r="J175" s="166">
        <v>1</v>
      </c>
      <c r="K175" s="186">
        <v>45839</v>
      </c>
      <c r="L175" s="186">
        <v>46568</v>
      </c>
      <c r="M175" s="153">
        <f t="shared" si="4"/>
        <v>104.14285714285714</v>
      </c>
      <c r="N175" s="129">
        <v>0</v>
      </c>
      <c r="O175" s="160" t="s">
        <v>4884</v>
      </c>
      <c r="P175" s="130">
        <f t="shared" si="5"/>
        <v>0</v>
      </c>
      <c r="Q175" s="155" t="str" cm="1">
        <f t="array" aca="1" ref="Q175" ca="1">IF(ISNUMBER(P175),IF(P175=100%,"CUMPLIDA",IF(AND(ISNUMBER(L175),ISNUMBER(INDIRECT("FECHA_"&amp;$B175,1))), IF(L175&lt;=INDIRECT("FECHA_"&amp;$B175,1),"INCUMPLIDA","PROCESO"), "VERIFICAR FECHA")),"SIN VALOR AVANCE")</f>
        <v>PROCESO</v>
      </c>
    </row>
    <row r="176" spans="1:17" ht="270.75">
      <c r="A176" s="167" t="s">
        <v>19</v>
      </c>
      <c r="B176" s="148" t="s">
        <v>13</v>
      </c>
      <c r="C176" s="564"/>
      <c r="D176" s="564"/>
      <c r="E176" s="563"/>
      <c r="F176" s="563"/>
      <c r="G176" s="150" t="s">
        <v>134</v>
      </c>
      <c r="H176" s="128" t="s">
        <v>135</v>
      </c>
      <c r="I176" s="128" t="s">
        <v>136</v>
      </c>
      <c r="J176" s="166">
        <v>2</v>
      </c>
      <c r="K176" s="186">
        <v>45839</v>
      </c>
      <c r="L176" s="186">
        <v>46568</v>
      </c>
      <c r="M176" s="153">
        <f t="shared" si="4"/>
        <v>104.14285714285714</v>
      </c>
      <c r="N176" s="129">
        <v>0</v>
      </c>
      <c r="O176" s="160" t="s">
        <v>4885</v>
      </c>
      <c r="P176" s="130">
        <f t="shared" si="5"/>
        <v>0</v>
      </c>
      <c r="Q176" s="155" t="str" cm="1">
        <f t="array" aca="1" ref="Q176" ca="1">IF(ISNUMBER(P176),IF(P176=100%,"CUMPLIDA",IF(AND(ISNUMBER(L176),ISNUMBER(INDIRECT("FECHA_"&amp;$B176,1))), IF(L176&lt;=INDIRECT("FECHA_"&amp;$B176,1),"INCUMPLIDA","PROCESO"), "VERIFICAR FECHA")),"SIN VALOR AVANCE")</f>
        <v>PROCESO</v>
      </c>
    </row>
    <row r="177" spans="1:17" ht="255.75">
      <c r="A177" s="167" t="s">
        <v>19</v>
      </c>
      <c r="B177" s="148" t="s">
        <v>13</v>
      </c>
      <c r="C177" s="564" t="s">
        <v>257</v>
      </c>
      <c r="D177" s="564" t="s">
        <v>258</v>
      </c>
      <c r="E177" s="563" t="s">
        <v>279</v>
      </c>
      <c r="F177" s="563" t="s">
        <v>280</v>
      </c>
      <c r="G177" s="563" t="s">
        <v>222</v>
      </c>
      <c r="H177" s="128" t="s">
        <v>227</v>
      </c>
      <c r="I177" s="128" t="s">
        <v>228</v>
      </c>
      <c r="J177" s="166">
        <v>1</v>
      </c>
      <c r="K177" s="159">
        <v>45231</v>
      </c>
      <c r="L177" s="159">
        <v>45504</v>
      </c>
      <c r="M177" s="153">
        <f t="shared" si="4"/>
        <v>39</v>
      </c>
      <c r="N177" s="129">
        <v>1</v>
      </c>
      <c r="O177" s="128" t="s">
        <v>4886</v>
      </c>
      <c r="P177" s="130">
        <f t="shared" si="5"/>
        <v>1</v>
      </c>
      <c r="Q177" s="155" t="str" cm="1">
        <f t="array" aca="1" ref="Q177" ca="1">IF(ISNUMBER(P177),IF(P177=100%,"CUMPLIDA",IF(AND(ISNUMBER(L177),ISNUMBER(INDIRECT("FECHA_"&amp;$B177,1))), IF(L177&lt;=INDIRECT("FECHA_"&amp;$B177,1),"INCUMPLIDA","PROCESO"), "VERIFICAR FECHA")),"SIN VALOR AVANCE")</f>
        <v>CUMPLIDA</v>
      </c>
    </row>
    <row r="178" spans="1:17" ht="255.75">
      <c r="A178" s="167" t="s">
        <v>19</v>
      </c>
      <c r="B178" s="148" t="s">
        <v>13</v>
      </c>
      <c r="C178" s="564"/>
      <c r="D178" s="564"/>
      <c r="E178" s="563"/>
      <c r="F178" s="563"/>
      <c r="G178" s="563"/>
      <c r="H178" s="128" t="s">
        <v>230</v>
      </c>
      <c r="I178" s="128" t="s">
        <v>231</v>
      </c>
      <c r="J178" s="166">
        <v>1</v>
      </c>
      <c r="K178" s="159">
        <v>45231</v>
      </c>
      <c r="L178" s="159">
        <v>45504</v>
      </c>
      <c r="M178" s="153">
        <f t="shared" si="4"/>
        <v>39</v>
      </c>
      <c r="N178" s="129">
        <v>1</v>
      </c>
      <c r="O178" s="128" t="s">
        <v>4886</v>
      </c>
      <c r="P178" s="130">
        <f t="shared" si="5"/>
        <v>1</v>
      </c>
      <c r="Q178" s="155" t="str" cm="1">
        <f t="array" aca="1" ref="Q178" ca="1">IF(ISNUMBER(P178),IF(P178=100%,"CUMPLIDA",IF(AND(ISNUMBER(L178),ISNUMBER(INDIRECT("FECHA_"&amp;$B178,1))), IF(L178&lt;=INDIRECT("FECHA_"&amp;$B178,1),"INCUMPLIDA","PROCESO"), "VERIFICAR FECHA")),"SIN VALOR AVANCE")</f>
        <v>CUMPLIDA</v>
      </c>
    </row>
    <row r="179" spans="1:17" ht="135.75">
      <c r="A179" s="167" t="s">
        <v>19</v>
      </c>
      <c r="B179" s="148" t="s">
        <v>13</v>
      </c>
      <c r="C179" s="564"/>
      <c r="D179" s="564"/>
      <c r="E179" s="563"/>
      <c r="F179" s="563"/>
      <c r="G179" s="150" t="s">
        <v>117</v>
      </c>
      <c r="H179" s="128" t="s">
        <v>118</v>
      </c>
      <c r="I179" s="128" t="s">
        <v>119</v>
      </c>
      <c r="J179" s="166">
        <v>1</v>
      </c>
      <c r="K179" s="186">
        <v>45323</v>
      </c>
      <c r="L179" s="186">
        <v>45747</v>
      </c>
      <c r="M179" s="153">
        <f t="shared" si="4"/>
        <v>60.571428571428569</v>
      </c>
      <c r="N179" s="129">
        <v>1</v>
      </c>
      <c r="O179" s="128" t="s">
        <v>4887</v>
      </c>
      <c r="P179" s="130">
        <f t="shared" si="5"/>
        <v>1</v>
      </c>
      <c r="Q179" s="155" t="str" cm="1">
        <f t="array" aca="1" ref="Q179" ca="1">IF(ISNUMBER(P179),IF(P179=100%,"CUMPLIDA",IF(AND(ISNUMBER(L179),ISNUMBER(INDIRECT("FECHA_"&amp;$B179,1))), IF(L179&lt;=INDIRECT("FECHA_"&amp;$B179,1),"INCUMPLIDA","PROCESO"), "VERIFICAR FECHA")),"SIN VALOR AVANCE")</f>
        <v>CUMPLIDA</v>
      </c>
    </row>
    <row r="180" spans="1:17" ht="105.75">
      <c r="A180" s="167" t="s">
        <v>19</v>
      </c>
      <c r="B180" s="148" t="s">
        <v>13</v>
      </c>
      <c r="C180" s="564"/>
      <c r="D180" s="564"/>
      <c r="E180" s="563"/>
      <c r="F180" s="563"/>
      <c r="G180" s="150" t="s">
        <v>120</v>
      </c>
      <c r="H180" s="128" t="s">
        <v>120</v>
      </c>
      <c r="I180" s="128" t="s">
        <v>121</v>
      </c>
      <c r="J180" s="166">
        <v>1</v>
      </c>
      <c r="K180" s="186">
        <v>45323</v>
      </c>
      <c r="L180" s="186">
        <v>45747</v>
      </c>
      <c r="M180" s="153">
        <f t="shared" si="4"/>
        <v>60.571428571428569</v>
      </c>
      <c r="N180" s="129">
        <v>1</v>
      </c>
      <c r="O180" s="128" t="s">
        <v>4858</v>
      </c>
      <c r="P180" s="130">
        <f t="shared" si="5"/>
        <v>1</v>
      </c>
      <c r="Q180" s="155" t="str" cm="1">
        <f t="array" aca="1" ref="Q180" ca="1">IF(ISNUMBER(P180),IF(P180=100%,"CUMPLIDA",IF(AND(ISNUMBER(L180),ISNUMBER(INDIRECT("FECHA_"&amp;$B180,1))), IF(L180&lt;=INDIRECT("FECHA_"&amp;$B180,1),"INCUMPLIDA","PROCESO"), "VERIFICAR FECHA")),"SIN VALOR AVANCE")</f>
        <v>CUMPLIDA</v>
      </c>
    </row>
    <row r="181" spans="1:17" ht="105.75">
      <c r="A181" s="167" t="s">
        <v>19</v>
      </c>
      <c r="B181" s="148" t="s">
        <v>13</v>
      </c>
      <c r="C181" s="564"/>
      <c r="D181" s="564"/>
      <c r="E181" s="563"/>
      <c r="F181" s="563"/>
      <c r="G181" s="150" t="s">
        <v>194</v>
      </c>
      <c r="H181" s="128" t="s">
        <v>195</v>
      </c>
      <c r="I181" s="128" t="s">
        <v>196</v>
      </c>
      <c r="J181" s="166">
        <v>1</v>
      </c>
      <c r="K181" s="186">
        <v>45231</v>
      </c>
      <c r="L181" s="186">
        <v>45747</v>
      </c>
      <c r="M181" s="153">
        <f t="shared" si="4"/>
        <v>73.714285714285708</v>
      </c>
      <c r="N181" s="129">
        <v>1</v>
      </c>
      <c r="O181" s="128" t="s">
        <v>4858</v>
      </c>
      <c r="P181" s="130">
        <f t="shared" si="5"/>
        <v>1</v>
      </c>
      <c r="Q181" s="155" t="str" cm="1">
        <f t="array" aca="1" ref="Q181" ca="1">IF(ISNUMBER(P181),IF(P181=100%,"CUMPLIDA",IF(AND(ISNUMBER(L181),ISNUMBER(INDIRECT("FECHA_"&amp;$B181,1))), IF(L181&lt;=INDIRECT("FECHA_"&amp;$B181,1),"INCUMPLIDA","PROCESO"), "VERIFICAR FECHA")),"SIN VALOR AVANCE")</f>
        <v>CUMPLIDA</v>
      </c>
    </row>
    <row r="182" spans="1:17" ht="135.75">
      <c r="A182" s="167" t="s">
        <v>19</v>
      </c>
      <c r="B182" s="148" t="s">
        <v>13</v>
      </c>
      <c r="C182" s="564"/>
      <c r="D182" s="564"/>
      <c r="E182" s="563"/>
      <c r="F182" s="563"/>
      <c r="G182" s="150" t="s">
        <v>122</v>
      </c>
      <c r="H182" s="128" t="s">
        <v>122</v>
      </c>
      <c r="I182" s="128" t="s">
        <v>200</v>
      </c>
      <c r="J182" s="166">
        <v>1</v>
      </c>
      <c r="K182" s="186">
        <v>45323</v>
      </c>
      <c r="L182" s="186">
        <v>45747</v>
      </c>
      <c r="M182" s="153">
        <f t="shared" si="4"/>
        <v>60.571428571428569</v>
      </c>
      <c r="N182" s="129">
        <v>1</v>
      </c>
      <c r="O182" s="128" t="s">
        <v>4887</v>
      </c>
      <c r="P182" s="130">
        <f t="shared" si="5"/>
        <v>1</v>
      </c>
      <c r="Q182" s="155" t="str" cm="1">
        <f t="array" aca="1" ref="Q182" ca="1">IF(ISNUMBER(P182),IF(P182=100%,"CUMPLIDA",IF(AND(ISNUMBER(L182),ISNUMBER(INDIRECT("FECHA_"&amp;$B182,1))), IF(L182&lt;=INDIRECT("FECHA_"&amp;$B182,1),"INCUMPLIDA","PROCESO"), "VERIFICAR FECHA")),"SIN VALOR AVANCE")</f>
        <v>CUMPLIDA</v>
      </c>
    </row>
    <row r="183" spans="1:17" ht="120.75">
      <c r="A183" s="167" t="s">
        <v>19</v>
      </c>
      <c r="B183" s="148" t="s">
        <v>13</v>
      </c>
      <c r="C183" s="564"/>
      <c r="D183" s="564" t="s">
        <v>258</v>
      </c>
      <c r="E183" s="563"/>
      <c r="F183" s="563"/>
      <c r="G183" s="150" t="s">
        <v>124</v>
      </c>
      <c r="H183" s="128" t="s">
        <v>124</v>
      </c>
      <c r="I183" s="128" t="s">
        <v>125</v>
      </c>
      <c r="J183" s="166">
        <v>1</v>
      </c>
      <c r="K183" s="186">
        <v>45231</v>
      </c>
      <c r="L183" s="186">
        <v>45747</v>
      </c>
      <c r="M183" s="153">
        <f t="shared" si="4"/>
        <v>73.714285714285708</v>
      </c>
      <c r="N183" s="129">
        <v>1</v>
      </c>
      <c r="O183" s="128" t="s">
        <v>4862</v>
      </c>
      <c r="P183" s="130">
        <f t="shared" si="5"/>
        <v>1</v>
      </c>
      <c r="Q183" s="155" t="str" cm="1">
        <f t="array" aca="1" ref="Q183" ca="1">IF(ISNUMBER(P183),IF(P183=100%,"CUMPLIDA",IF(AND(ISNUMBER(L183),ISNUMBER(INDIRECT("FECHA_"&amp;$B183,1))), IF(L183&lt;=INDIRECT("FECHA_"&amp;$B183,1),"INCUMPLIDA","PROCESO"), "VERIFICAR FECHA")),"SIN VALOR AVANCE")</f>
        <v>CUMPLIDA</v>
      </c>
    </row>
    <row r="184" spans="1:17" ht="195.75">
      <c r="A184" s="167" t="s">
        <v>19</v>
      </c>
      <c r="B184" s="148" t="s">
        <v>13</v>
      </c>
      <c r="C184" s="564"/>
      <c r="D184" s="564"/>
      <c r="E184" s="563"/>
      <c r="F184" s="563"/>
      <c r="G184" s="150" t="s">
        <v>126</v>
      </c>
      <c r="H184" s="128" t="s">
        <v>126</v>
      </c>
      <c r="I184" s="128" t="s">
        <v>233</v>
      </c>
      <c r="J184" s="166">
        <v>1</v>
      </c>
      <c r="K184" s="186">
        <v>45231</v>
      </c>
      <c r="L184" s="186">
        <v>45808</v>
      </c>
      <c r="M184" s="153">
        <f t="shared" si="4"/>
        <v>82.428571428571431</v>
      </c>
      <c r="N184" s="129">
        <v>1</v>
      </c>
      <c r="O184" s="160" t="s">
        <v>4888</v>
      </c>
      <c r="P184" s="130">
        <f t="shared" si="5"/>
        <v>1</v>
      </c>
      <c r="Q184" s="155" t="str" cm="1">
        <f t="array" aca="1" ref="Q184" ca="1">IF(ISNUMBER(P184),IF(P184=100%,"CUMPLIDA",IF(AND(ISNUMBER(L184),ISNUMBER(INDIRECT("FECHA_"&amp;$B184,1))), IF(L184&lt;=INDIRECT("FECHA_"&amp;$B184,1),"INCUMPLIDA","PROCESO"), "VERIFICAR FECHA")),"SIN VALOR AVANCE")</f>
        <v>CUMPLIDA</v>
      </c>
    </row>
    <row r="185" spans="1:17" ht="180.75">
      <c r="A185" s="167" t="s">
        <v>19</v>
      </c>
      <c r="B185" s="148" t="s">
        <v>13</v>
      </c>
      <c r="C185" s="564"/>
      <c r="D185" s="564"/>
      <c r="E185" s="563"/>
      <c r="F185" s="563"/>
      <c r="G185" s="150" t="s">
        <v>128</v>
      </c>
      <c r="H185" s="128" t="s">
        <v>129</v>
      </c>
      <c r="I185" s="128" t="s">
        <v>130</v>
      </c>
      <c r="J185" s="166">
        <v>7</v>
      </c>
      <c r="K185" s="186">
        <v>46024</v>
      </c>
      <c r="L185" s="186">
        <v>46660</v>
      </c>
      <c r="M185" s="153">
        <f t="shared" si="4"/>
        <v>90.857142857142861</v>
      </c>
      <c r="N185" s="129">
        <v>0</v>
      </c>
      <c r="O185" s="128" t="s">
        <v>4889</v>
      </c>
      <c r="P185" s="130">
        <f t="shared" si="5"/>
        <v>0</v>
      </c>
      <c r="Q185" s="155" t="str" cm="1">
        <f t="array" aca="1" ref="Q185" ca="1">IF(ISNUMBER(P185),IF(P185=100%,"CUMPLIDA",IF(AND(ISNUMBER(L185),ISNUMBER(INDIRECT("FECHA_"&amp;$B185,1))), IF(L185&lt;=INDIRECT("FECHA_"&amp;$B185,1),"INCUMPLIDA","PROCESO"), "VERIFICAR FECHA")),"SIN VALOR AVANCE")</f>
        <v>PROCESO</v>
      </c>
    </row>
    <row r="186" spans="1:17" ht="150.75">
      <c r="A186" s="167" t="s">
        <v>19</v>
      </c>
      <c r="B186" s="148" t="s">
        <v>13</v>
      </c>
      <c r="C186" s="564"/>
      <c r="D186" s="564" t="s">
        <v>258</v>
      </c>
      <c r="E186" s="563"/>
      <c r="F186" s="563"/>
      <c r="G186" s="150" t="s">
        <v>131</v>
      </c>
      <c r="H186" s="128" t="s">
        <v>132</v>
      </c>
      <c r="I186" s="128" t="s">
        <v>133</v>
      </c>
      <c r="J186" s="166">
        <v>1</v>
      </c>
      <c r="K186" s="186">
        <v>46024</v>
      </c>
      <c r="L186" s="186">
        <v>46660</v>
      </c>
      <c r="M186" s="153">
        <f t="shared" si="4"/>
        <v>90.857142857142861</v>
      </c>
      <c r="N186" s="129">
        <v>0</v>
      </c>
      <c r="O186" s="160" t="s">
        <v>4881</v>
      </c>
      <c r="P186" s="130">
        <f t="shared" si="5"/>
        <v>0</v>
      </c>
      <c r="Q186" s="155" t="str" cm="1">
        <f t="array" aca="1" ref="Q186" ca="1">IF(ISNUMBER(P186),IF(P186=100%,"CUMPLIDA",IF(AND(ISNUMBER(L186),ISNUMBER(INDIRECT("FECHA_"&amp;$B186,1))), IF(L186&lt;=INDIRECT("FECHA_"&amp;$B186,1),"INCUMPLIDA","PROCESO"), "VERIFICAR FECHA")),"SIN VALOR AVANCE")</f>
        <v>PROCESO</v>
      </c>
    </row>
    <row r="187" spans="1:17" ht="285.75">
      <c r="A187" s="167" t="s">
        <v>19</v>
      </c>
      <c r="B187" s="148" t="s">
        <v>13</v>
      </c>
      <c r="C187" s="564"/>
      <c r="D187" s="564" t="s">
        <v>258</v>
      </c>
      <c r="E187" s="563"/>
      <c r="F187" s="563"/>
      <c r="G187" s="150" t="s">
        <v>134</v>
      </c>
      <c r="H187" s="128" t="s">
        <v>135</v>
      </c>
      <c r="I187" s="128" t="s">
        <v>136</v>
      </c>
      <c r="J187" s="166">
        <v>2</v>
      </c>
      <c r="K187" s="186">
        <v>46024</v>
      </c>
      <c r="L187" s="186">
        <v>46660</v>
      </c>
      <c r="M187" s="153">
        <f t="shared" si="4"/>
        <v>90.857142857142861</v>
      </c>
      <c r="N187" s="129">
        <v>0</v>
      </c>
      <c r="O187" s="160" t="s">
        <v>4890</v>
      </c>
      <c r="P187" s="130">
        <f t="shared" si="5"/>
        <v>0</v>
      </c>
      <c r="Q187" s="155" t="str" cm="1">
        <f t="array" aca="1" ref="Q187" ca="1">IF(ISNUMBER(P187),IF(P187=100%,"CUMPLIDA",IF(AND(ISNUMBER(L187),ISNUMBER(INDIRECT("FECHA_"&amp;$B187,1))), IF(L187&lt;=INDIRECT("FECHA_"&amp;$B187,1),"INCUMPLIDA","PROCESO"), "VERIFICAR FECHA")),"SIN VALOR AVANCE")</f>
        <v>PROCESO</v>
      </c>
    </row>
    <row r="188" spans="1:17" ht="270.75">
      <c r="A188" s="167" t="s">
        <v>19</v>
      </c>
      <c r="B188" s="148" t="s">
        <v>13</v>
      </c>
      <c r="C188" s="564" t="s">
        <v>257</v>
      </c>
      <c r="D188" s="564" t="s">
        <v>258</v>
      </c>
      <c r="E188" s="563" t="s">
        <v>281</v>
      </c>
      <c r="F188" s="592" t="s">
        <v>282</v>
      </c>
      <c r="G188" s="563" t="s">
        <v>222</v>
      </c>
      <c r="H188" s="128" t="s">
        <v>227</v>
      </c>
      <c r="I188" s="128" t="s">
        <v>228</v>
      </c>
      <c r="J188" s="166">
        <v>1</v>
      </c>
      <c r="K188" s="159">
        <v>45231</v>
      </c>
      <c r="L188" s="159">
        <v>45504</v>
      </c>
      <c r="M188" s="153">
        <f t="shared" si="4"/>
        <v>39</v>
      </c>
      <c r="N188" s="129">
        <v>1</v>
      </c>
      <c r="O188" s="160" t="s">
        <v>4880</v>
      </c>
      <c r="P188" s="130">
        <f t="shared" si="5"/>
        <v>1</v>
      </c>
      <c r="Q188" s="155" t="str" cm="1">
        <f t="array" aca="1" ref="Q188" ca="1">IF(ISNUMBER(P188),IF(P188=100%,"CUMPLIDA",IF(AND(ISNUMBER(L188),ISNUMBER(INDIRECT("FECHA_"&amp;$B188,1))), IF(L188&lt;=INDIRECT("FECHA_"&amp;$B188,1),"INCUMPLIDA","PROCESO"), "VERIFICAR FECHA")),"SIN VALOR AVANCE")</f>
        <v>CUMPLIDA</v>
      </c>
    </row>
    <row r="189" spans="1:17" ht="270.75">
      <c r="A189" s="167" t="s">
        <v>19</v>
      </c>
      <c r="B189" s="148" t="s">
        <v>13</v>
      </c>
      <c r="C189" s="564"/>
      <c r="D189" s="564"/>
      <c r="E189" s="563"/>
      <c r="F189" s="592"/>
      <c r="G189" s="563"/>
      <c r="H189" s="128" t="s">
        <v>230</v>
      </c>
      <c r="I189" s="128" t="s">
        <v>231</v>
      </c>
      <c r="J189" s="166">
        <v>1</v>
      </c>
      <c r="K189" s="159">
        <v>45231</v>
      </c>
      <c r="L189" s="159">
        <v>45504</v>
      </c>
      <c r="M189" s="153">
        <f t="shared" ref="M189:M252" si="6">(L189-K189)/7</f>
        <v>39</v>
      </c>
      <c r="N189" s="129">
        <v>1</v>
      </c>
      <c r="O189" s="160" t="s">
        <v>4880</v>
      </c>
      <c r="P189" s="130">
        <f t="shared" ref="P189:P252" si="7">N189/J189</f>
        <v>1</v>
      </c>
      <c r="Q189" s="155" t="str" cm="1">
        <f t="array" aca="1" ref="Q189" ca="1">IF(ISNUMBER(P189),IF(P189=100%,"CUMPLIDA",IF(AND(ISNUMBER(L189),ISNUMBER(INDIRECT("FECHA_"&amp;$B189,1))), IF(L189&lt;=INDIRECT("FECHA_"&amp;$B189,1),"INCUMPLIDA","PROCESO"), "VERIFICAR FECHA")),"SIN VALOR AVANCE")</f>
        <v>CUMPLIDA</v>
      </c>
    </row>
    <row r="190" spans="1:17" ht="165.75">
      <c r="A190" s="167" t="s">
        <v>19</v>
      </c>
      <c r="B190" s="148" t="s">
        <v>13</v>
      </c>
      <c r="C190" s="564"/>
      <c r="D190" s="564"/>
      <c r="E190" s="563"/>
      <c r="F190" s="592"/>
      <c r="G190" s="150" t="s">
        <v>117</v>
      </c>
      <c r="H190" s="128" t="s">
        <v>118</v>
      </c>
      <c r="I190" s="128" t="s">
        <v>119</v>
      </c>
      <c r="J190" s="166">
        <v>1</v>
      </c>
      <c r="K190" s="186">
        <v>45323</v>
      </c>
      <c r="L190" s="186">
        <v>45747</v>
      </c>
      <c r="M190" s="153">
        <f t="shared" si="6"/>
        <v>60.571428571428569</v>
      </c>
      <c r="N190" s="129">
        <v>1</v>
      </c>
      <c r="O190" s="160" t="s">
        <v>4891</v>
      </c>
      <c r="P190" s="130">
        <f t="shared" si="7"/>
        <v>1</v>
      </c>
      <c r="Q190" s="155" t="str" cm="1">
        <f t="array" aca="1" ref="Q190" ca="1">IF(ISNUMBER(P190),IF(P190=100%,"CUMPLIDA",IF(AND(ISNUMBER(L190),ISNUMBER(INDIRECT("FECHA_"&amp;$B190,1))), IF(L190&lt;=INDIRECT("FECHA_"&amp;$B190,1),"INCUMPLIDA","PROCESO"), "VERIFICAR FECHA")),"SIN VALOR AVANCE")</f>
        <v>CUMPLIDA</v>
      </c>
    </row>
    <row r="191" spans="1:17" ht="105.75">
      <c r="A191" s="167" t="s">
        <v>19</v>
      </c>
      <c r="B191" s="148" t="s">
        <v>13</v>
      </c>
      <c r="C191" s="564"/>
      <c r="D191" s="564"/>
      <c r="E191" s="563"/>
      <c r="F191" s="592"/>
      <c r="G191" s="150" t="s">
        <v>120</v>
      </c>
      <c r="H191" s="128" t="s">
        <v>120</v>
      </c>
      <c r="I191" s="128" t="s">
        <v>121</v>
      </c>
      <c r="J191" s="166">
        <v>1</v>
      </c>
      <c r="K191" s="186">
        <v>45323</v>
      </c>
      <c r="L191" s="186">
        <v>45747</v>
      </c>
      <c r="M191" s="153">
        <f t="shared" si="6"/>
        <v>60.571428571428569</v>
      </c>
      <c r="N191" s="129">
        <v>1</v>
      </c>
      <c r="O191" s="128" t="s">
        <v>4858</v>
      </c>
      <c r="P191" s="130">
        <f t="shared" si="7"/>
        <v>1</v>
      </c>
      <c r="Q191" s="155" t="str" cm="1">
        <f t="array" aca="1" ref="Q191" ca="1">IF(ISNUMBER(P191),IF(P191=100%,"CUMPLIDA",IF(AND(ISNUMBER(L191),ISNUMBER(INDIRECT("FECHA_"&amp;$B191,1))), IF(L191&lt;=INDIRECT("FECHA_"&amp;$B191,1),"INCUMPLIDA","PROCESO"), "VERIFICAR FECHA")),"SIN VALOR AVANCE")</f>
        <v>CUMPLIDA</v>
      </c>
    </row>
    <row r="192" spans="1:17" ht="105.75">
      <c r="A192" s="167" t="s">
        <v>19</v>
      </c>
      <c r="B192" s="148" t="s">
        <v>13</v>
      </c>
      <c r="C192" s="564"/>
      <c r="D192" s="564"/>
      <c r="E192" s="563"/>
      <c r="F192" s="592"/>
      <c r="G192" s="150" t="s">
        <v>194</v>
      </c>
      <c r="H192" s="128" t="s">
        <v>195</v>
      </c>
      <c r="I192" s="128" t="s">
        <v>196</v>
      </c>
      <c r="J192" s="166">
        <v>1</v>
      </c>
      <c r="K192" s="186">
        <v>45231</v>
      </c>
      <c r="L192" s="186">
        <v>45747</v>
      </c>
      <c r="M192" s="153">
        <f t="shared" si="6"/>
        <v>73.714285714285708</v>
      </c>
      <c r="N192" s="129">
        <v>1</v>
      </c>
      <c r="O192" s="128" t="s">
        <v>4858</v>
      </c>
      <c r="P192" s="130">
        <f t="shared" si="7"/>
        <v>1</v>
      </c>
      <c r="Q192" s="155" t="str" cm="1">
        <f t="array" aca="1" ref="Q192" ca="1">IF(ISNUMBER(P192),IF(P192=100%,"CUMPLIDA",IF(AND(ISNUMBER(L192),ISNUMBER(INDIRECT("FECHA_"&amp;$B192,1))), IF(L192&lt;=INDIRECT("FECHA_"&amp;$B192,1),"INCUMPLIDA","PROCESO"), "VERIFICAR FECHA")),"SIN VALOR AVANCE")</f>
        <v>CUMPLIDA</v>
      </c>
    </row>
    <row r="193" spans="1:17" ht="135.75">
      <c r="A193" s="167" t="s">
        <v>19</v>
      </c>
      <c r="B193" s="148" t="s">
        <v>13</v>
      </c>
      <c r="C193" s="564"/>
      <c r="D193" s="564"/>
      <c r="E193" s="563"/>
      <c r="F193" s="592"/>
      <c r="G193" s="150" t="s">
        <v>122</v>
      </c>
      <c r="H193" s="128" t="s">
        <v>122</v>
      </c>
      <c r="I193" s="128" t="s">
        <v>200</v>
      </c>
      <c r="J193" s="166">
        <v>1</v>
      </c>
      <c r="K193" s="186">
        <v>45323</v>
      </c>
      <c r="L193" s="186">
        <v>45747</v>
      </c>
      <c r="M193" s="153">
        <f t="shared" si="6"/>
        <v>60.571428571428569</v>
      </c>
      <c r="N193" s="129">
        <v>1</v>
      </c>
      <c r="O193" s="160" t="s">
        <v>4884</v>
      </c>
      <c r="P193" s="130">
        <f t="shared" si="7"/>
        <v>1</v>
      </c>
      <c r="Q193" s="155" t="str" cm="1">
        <f t="array" aca="1" ref="Q193" ca="1">IF(ISNUMBER(P193),IF(P193=100%,"CUMPLIDA",IF(AND(ISNUMBER(L193),ISNUMBER(INDIRECT("FECHA_"&amp;$B193,1))), IF(L193&lt;=INDIRECT("FECHA_"&amp;$B193,1),"INCUMPLIDA","PROCESO"), "VERIFICAR FECHA")),"SIN VALOR AVANCE")</f>
        <v>CUMPLIDA</v>
      </c>
    </row>
    <row r="194" spans="1:17" ht="120.75">
      <c r="A194" s="167" t="s">
        <v>19</v>
      </c>
      <c r="B194" s="148" t="s">
        <v>13</v>
      </c>
      <c r="C194" s="564"/>
      <c r="D194" s="564"/>
      <c r="E194" s="563"/>
      <c r="F194" s="592"/>
      <c r="G194" s="150" t="s">
        <v>124</v>
      </c>
      <c r="H194" s="128" t="s">
        <v>124</v>
      </c>
      <c r="I194" s="128" t="s">
        <v>125</v>
      </c>
      <c r="J194" s="166">
        <v>1</v>
      </c>
      <c r="K194" s="186">
        <v>45231</v>
      </c>
      <c r="L194" s="186">
        <v>45747</v>
      </c>
      <c r="M194" s="153">
        <f t="shared" si="6"/>
        <v>73.714285714285708</v>
      </c>
      <c r="N194" s="129">
        <v>1</v>
      </c>
      <c r="O194" s="128" t="s">
        <v>4862</v>
      </c>
      <c r="P194" s="130">
        <f t="shared" si="7"/>
        <v>1</v>
      </c>
      <c r="Q194" s="155" t="str" cm="1">
        <f t="array" aca="1" ref="Q194" ca="1">IF(ISNUMBER(P194),IF(P194=100%,"CUMPLIDA",IF(AND(ISNUMBER(L194),ISNUMBER(INDIRECT("FECHA_"&amp;$B194,1))), IF(L194&lt;=INDIRECT("FECHA_"&amp;$B194,1),"INCUMPLIDA","PROCESO"), "VERIFICAR FECHA")),"SIN VALOR AVANCE")</f>
        <v>CUMPLIDA</v>
      </c>
    </row>
    <row r="195" spans="1:17" ht="225.75">
      <c r="A195" s="167" t="s">
        <v>19</v>
      </c>
      <c r="B195" s="148" t="s">
        <v>13</v>
      </c>
      <c r="C195" s="564"/>
      <c r="D195" s="564"/>
      <c r="E195" s="563"/>
      <c r="F195" s="592"/>
      <c r="G195" s="150" t="s">
        <v>126</v>
      </c>
      <c r="H195" s="128" t="s">
        <v>126</v>
      </c>
      <c r="I195" s="128" t="s">
        <v>233</v>
      </c>
      <c r="J195" s="166">
        <v>1</v>
      </c>
      <c r="K195" s="186">
        <v>45231</v>
      </c>
      <c r="L195" s="186">
        <v>45808</v>
      </c>
      <c r="M195" s="153">
        <f t="shared" si="6"/>
        <v>82.428571428571431</v>
      </c>
      <c r="N195" s="129">
        <v>1</v>
      </c>
      <c r="O195" s="160" t="s">
        <v>4866</v>
      </c>
      <c r="P195" s="130">
        <f t="shared" si="7"/>
        <v>1</v>
      </c>
      <c r="Q195" s="155" t="str" cm="1">
        <f t="array" aca="1" ref="Q195" ca="1">IF(ISNUMBER(P195),IF(P195=100%,"CUMPLIDA",IF(AND(ISNUMBER(L195),ISNUMBER(INDIRECT("FECHA_"&amp;$B195,1))), IF(L195&lt;=INDIRECT("FECHA_"&amp;$B195,1),"INCUMPLIDA","PROCESO"), "VERIFICAR FECHA")),"SIN VALOR AVANCE")</f>
        <v>CUMPLIDA</v>
      </c>
    </row>
    <row r="196" spans="1:17" ht="195.75">
      <c r="A196" s="167" t="s">
        <v>19</v>
      </c>
      <c r="B196" s="148" t="s">
        <v>13</v>
      </c>
      <c r="C196" s="564"/>
      <c r="D196" s="564" t="s">
        <v>258</v>
      </c>
      <c r="E196" s="563"/>
      <c r="F196" s="592"/>
      <c r="G196" s="150" t="s">
        <v>128</v>
      </c>
      <c r="H196" s="128" t="s">
        <v>129</v>
      </c>
      <c r="I196" s="128" t="s">
        <v>130</v>
      </c>
      <c r="J196" s="166">
        <v>8</v>
      </c>
      <c r="K196" s="186">
        <v>45839</v>
      </c>
      <c r="L196" s="186">
        <v>46568</v>
      </c>
      <c r="M196" s="153">
        <f t="shared" si="6"/>
        <v>104.14285714285714</v>
      </c>
      <c r="N196" s="129">
        <v>0</v>
      </c>
      <c r="O196" s="128" t="s">
        <v>4892</v>
      </c>
      <c r="P196" s="130">
        <f t="shared" si="7"/>
        <v>0</v>
      </c>
      <c r="Q196" s="155" t="str" cm="1">
        <f t="array" aca="1" ref="Q196" ca="1">IF(ISNUMBER(P196),IF(P196=100%,"CUMPLIDA",IF(AND(ISNUMBER(L196),ISNUMBER(INDIRECT("FECHA_"&amp;$B196,1))), IF(L196&lt;=INDIRECT("FECHA_"&amp;$B196,1),"INCUMPLIDA","PROCESO"), "VERIFICAR FECHA")),"SIN VALOR AVANCE")</f>
        <v>PROCESO</v>
      </c>
    </row>
    <row r="197" spans="1:17" ht="150.75">
      <c r="A197" s="167" t="s">
        <v>19</v>
      </c>
      <c r="B197" s="148" t="s">
        <v>13</v>
      </c>
      <c r="C197" s="564"/>
      <c r="D197" s="564" t="s">
        <v>258</v>
      </c>
      <c r="E197" s="563"/>
      <c r="F197" s="592"/>
      <c r="G197" s="150" t="s">
        <v>131</v>
      </c>
      <c r="H197" s="128" t="s">
        <v>132</v>
      </c>
      <c r="I197" s="128" t="s">
        <v>133</v>
      </c>
      <c r="J197" s="166">
        <v>1</v>
      </c>
      <c r="K197" s="186">
        <v>45839</v>
      </c>
      <c r="L197" s="186">
        <v>46568</v>
      </c>
      <c r="M197" s="153">
        <f t="shared" si="6"/>
        <v>104.14285714285714</v>
      </c>
      <c r="N197" s="129">
        <v>0</v>
      </c>
      <c r="O197" s="160" t="s">
        <v>4881</v>
      </c>
      <c r="P197" s="130">
        <f t="shared" si="7"/>
        <v>0</v>
      </c>
      <c r="Q197" s="155" t="str" cm="1">
        <f t="array" aca="1" ref="Q197" ca="1">IF(ISNUMBER(P197),IF(P197=100%,"CUMPLIDA",IF(AND(ISNUMBER(L197),ISNUMBER(INDIRECT("FECHA_"&amp;$B197,1))), IF(L197&lt;=INDIRECT("FECHA_"&amp;$B197,1),"INCUMPLIDA","PROCESO"), "VERIFICAR FECHA")),"SIN VALOR AVANCE")</f>
        <v>PROCESO</v>
      </c>
    </row>
    <row r="198" spans="1:17" ht="285.75">
      <c r="A198" s="167" t="s">
        <v>19</v>
      </c>
      <c r="B198" s="148" t="s">
        <v>13</v>
      </c>
      <c r="C198" s="564"/>
      <c r="D198" s="564" t="s">
        <v>258</v>
      </c>
      <c r="E198" s="563"/>
      <c r="F198" s="592"/>
      <c r="G198" s="150" t="s">
        <v>134</v>
      </c>
      <c r="H198" s="128" t="s">
        <v>135</v>
      </c>
      <c r="I198" s="128" t="s">
        <v>136</v>
      </c>
      <c r="J198" s="166">
        <v>2</v>
      </c>
      <c r="K198" s="186">
        <v>45839</v>
      </c>
      <c r="L198" s="186">
        <v>46568</v>
      </c>
      <c r="M198" s="153">
        <f t="shared" si="6"/>
        <v>104.14285714285714</v>
      </c>
      <c r="N198" s="129">
        <v>0</v>
      </c>
      <c r="O198" s="160" t="s">
        <v>4890</v>
      </c>
      <c r="P198" s="130">
        <f t="shared" si="7"/>
        <v>0</v>
      </c>
      <c r="Q198" s="155" t="str" cm="1">
        <f t="array" aca="1" ref="Q198" ca="1">IF(ISNUMBER(P198),IF(P198=100%,"CUMPLIDA",IF(AND(ISNUMBER(L198),ISNUMBER(INDIRECT("FECHA_"&amp;$B198,1))), IF(L198&lt;=INDIRECT("FECHA_"&amp;$B198,1),"INCUMPLIDA","PROCESO"), "VERIFICAR FECHA")),"SIN VALOR AVANCE")</f>
        <v>PROCESO</v>
      </c>
    </row>
    <row r="199" spans="1:17" ht="270.75">
      <c r="A199" s="167" t="s">
        <v>19</v>
      </c>
      <c r="B199" s="148" t="s">
        <v>13</v>
      </c>
      <c r="C199" s="588" t="s">
        <v>283</v>
      </c>
      <c r="D199" s="588" t="s">
        <v>284</v>
      </c>
      <c r="E199" s="589" t="s">
        <v>285</v>
      </c>
      <c r="F199" s="589" t="s">
        <v>286</v>
      </c>
      <c r="G199" s="150" t="s">
        <v>287</v>
      </c>
      <c r="H199" s="175" t="s">
        <v>225</v>
      </c>
      <c r="I199" s="128" t="s">
        <v>226</v>
      </c>
      <c r="J199" s="158">
        <v>1</v>
      </c>
      <c r="K199" s="159">
        <v>44044</v>
      </c>
      <c r="L199" s="159">
        <v>44196</v>
      </c>
      <c r="M199" s="153">
        <f t="shared" si="6"/>
        <v>21.714285714285715</v>
      </c>
      <c r="N199" s="129">
        <v>1</v>
      </c>
      <c r="O199" s="128" t="s">
        <v>4893</v>
      </c>
      <c r="P199" s="130">
        <f t="shared" si="7"/>
        <v>1</v>
      </c>
      <c r="Q199" s="155" t="str" cm="1">
        <f t="array" aca="1" ref="Q199" ca="1">IF(ISNUMBER(P199),IF(P199=100%,"CUMPLIDA",IF(AND(ISNUMBER(L199),ISNUMBER(INDIRECT("FECHA_"&amp;$B199,1))), IF(L199&lt;=INDIRECT("FECHA_"&amp;$B199,1),"INCUMPLIDA","PROCESO"), "VERIFICAR FECHA")),"SIN VALOR AVANCE")</f>
        <v>CUMPLIDA</v>
      </c>
    </row>
    <row r="200" spans="1:17" ht="75.75">
      <c r="A200" s="167" t="s">
        <v>19</v>
      </c>
      <c r="B200" s="148" t="s">
        <v>13</v>
      </c>
      <c r="C200" s="588"/>
      <c r="D200" s="588"/>
      <c r="E200" s="589"/>
      <c r="F200" s="589"/>
      <c r="G200" s="563" t="s">
        <v>287</v>
      </c>
      <c r="H200" s="128" t="s">
        <v>227</v>
      </c>
      <c r="I200" s="128" t="s">
        <v>228</v>
      </c>
      <c r="J200" s="166">
        <v>1</v>
      </c>
      <c r="K200" s="159">
        <v>45231</v>
      </c>
      <c r="L200" s="159">
        <v>45504</v>
      </c>
      <c r="M200" s="153">
        <f t="shared" si="6"/>
        <v>39</v>
      </c>
      <c r="N200" s="129">
        <v>1</v>
      </c>
      <c r="O200" s="160" t="s">
        <v>4894</v>
      </c>
      <c r="P200" s="130">
        <f t="shared" si="7"/>
        <v>1</v>
      </c>
      <c r="Q200" s="155" t="str" cm="1">
        <f t="array" aca="1" ref="Q200" ca="1">IF(ISNUMBER(P200),IF(P200=100%,"CUMPLIDA",IF(AND(ISNUMBER(L200),ISNUMBER(INDIRECT("FECHA_"&amp;$B200,1))), IF(L200&lt;=INDIRECT("FECHA_"&amp;$B200,1),"INCUMPLIDA","PROCESO"), "VERIFICAR FECHA")),"SIN VALOR AVANCE")</f>
        <v>CUMPLIDA</v>
      </c>
    </row>
    <row r="201" spans="1:17" ht="210.75">
      <c r="A201" s="167" t="s">
        <v>19</v>
      </c>
      <c r="B201" s="148" t="s">
        <v>13</v>
      </c>
      <c r="C201" s="588"/>
      <c r="D201" s="588"/>
      <c r="E201" s="589"/>
      <c r="F201" s="589"/>
      <c r="G201" s="563"/>
      <c r="H201" s="128" t="s">
        <v>230</v>
      </c>
      <c r="I201" s="128" t="s">
        <v>231</v>
      </c>
      <c r="J201" s="166">
        <v>1</v>
      </c>
      <c r="K201" s="159">
        <v>45231</v>
      </c>
      <c r="L201" s="159">
        <v>45504</v>
      </c>
      <c r="M201" s="153">
        <f t="shared" si="6"/>
        <v>39</v>
      </c>
      <c r="N201" s="129">
        <v>1</v>
      </c>
      <c r="O201" s="160" t="s">
        <v>4895</v>
      </c>
      <c r="P201" s="130">
        <f t="shared" si="7"/>
        <v>1</v>
      </c>
      <c r="Q201" s="155" t="str" cm="1">
        <f t="array" aca="1" ref="Q201" ca="1">IF(ISNUMBER(P201),IF(P201=100%,"CUMPLIDA",IF(AND(ISNUMBER(L201),ISNUMBER(INDIRECT("FECHA_"&amp;$B201,1))), IF(L201&lt;=INDIRECT("FECHA_"&amp;$B201,1),"INCUMPLIDA","PROCESO"), "VERIFICAR FECHA")),"SIN VALOR AVANCE")</f>
        <v>CUMPLIDA</v>
      </c>
    </row>
    <row r="202" spans="1:17" ht="135.75">
      <c r="A202" s="167" t="s">
        <v>19</v>
      </c>
      <c r="B202" s="148" t="s">
        <v>13</v>
      </c>
      <c r="C202" s="588"/>
      <c r="D202" s="588"/>
      <c r="E202" s="589"/>
      <c r="F202" s="589"/>
      <c r="G202" s="150" t="s">
        <v>117</v>
      </c>
      <c r="H202" s="128" t="s">
        <v>118</v>
      </c>
      <c r="I202" s="128" t="s">
        <v>119</v>
      </c>
      <c r="J202" s="166">
        <v>1</v>
      </c>
      <c r="K202" s="186">
        <v>45323</v>
      </c>
      <c r="L202" s="186">
        <v>45747</v>
      </c>
      <c r="M202" s="153">
        <f t="shared" si="6"/>
        <v>60.571428571428569</v>
      </c>
      <c r="N202" s="129">
        <v>1</v>
      </c>
      <c r="O202" s="160" t="s">
        <v>4896</v>
      </c>
      <c r="P202" s="130">
        <f t="shared" si="7"/>
        <v>1</v>
      </c>
      <c r="Q202" s="155" t="str" cm="1">
        <f t="array" aca="1" ref="Q202" ca="1">IF(ISNUMBER(P202),IF(P202=100%,"CUMPLIDA",IF(AND(ISNUMBER(L202),ISNUMBER(INDIRECT("FECHA_"&amp;$B202,1))), IF(L202&lt;=INDIRECT("FECHA_"&amp;$B202,1),"INCUMPLIDA","PROCESO"), "VERIFICAR FECHA")),"SIN VALOR AVANCE")</f>
        <v>CUMPLIDA</v>
      </c>
    </row>
    <row r="203" spans="1:17" ht="75.75">
      <c r="A203" s="167" t="s">
        <v>19</v>
      </c>
      <c r="B203" s="148" t="s">
        <v>13</v>
      </c>
      <c r="C203" s="588"/>
      <c r="D203" s="588"/>
      <c r="E203" s="589"/>
      <c r="F203" s="589"/>
      <c r="G203" s="150" t="s">
        <v>120</v>
      </c>
      <c r="H203" s="128" t="s">
        <v>120</v>
      </c>
      <c r="I203" s="128" t="s">
        <v>121</v>
      </c>
      <c r="J203" s="166">
        <v>1</v>
      </c>
      <c r="K203" s="186">
        <v>45323</v>
      </c>
      <c r="L203" s="186">
        <v>45747</v>
      </c>
      <c r="M203" s="153">
        <f t="shared" si="6"/>
        <v>60.571428571428569</v>
      </c>
      <c r="N203" s="129">
        <v>1</v>
      </c>
      <c r="O203" s="190" t="s">
        <v>4897</v>
      </c>
      <c r="P203" s="130">
        <f t="shared" si="7"/>
        <v>1</v>
      </c>
      <c r="Q203" s="155" t="str" cm="1">
        <f t="array" aca="1" ref="Q203" ca="1">IF(ISNUMBER(P203),IF(P203=100%,"CUMPLIDA",IF(AND(ISNUMBER(L203),ISNUMBER(INDIRECT("FECHA_"&amp;$B203,1))), IF(L203&lt;=INDIRECT("FECHA_"&amp;$B203,1),"INCUMPLIDA","PROCESO"), "VERIFICAR FECHA")),"SIN VALOR AVANCE")</f>
        <v>CUMPLIDA</v>
      </c>
    </row>
    <row r="204" spans="1:17" ht="105.75">
      <c r="A204" s="167" t="s">
        <v>19</v>
      </c>
      <c r="B204" s="148" t="s">
        <v>13</v>
      </c>
      <c r="C204" s="588"/>
      <c r="D204" s="588"/>
      <c r="E204" s="589"/>
      <c r="F204" s="589"/>
      <c r="G204" s="150" t="s">
        <v>194</v>
      </c>
      <c r="H204" s="128" t="s">
        <v>195</v>
      </c>
      <c r="I204" s="128" t="s">
        <v>196</v>
      </c>
      <c r="J204" s="166">
        <v>1</v>
      </c>
      <c r="K204" s="186">
        <v>45231</v>
      </c>
      <c r="L204" s="186">
        <v>45747</v>
      </c>
      <c r="M204" s="153">
        <f t="shared" si="6"/>
        <v>73.714285714285708</v>
      </c>
      <c r="N204" s="129">
        <v>1</v>
      </c>
      <c r="O204" s="128" t="s">
        <v>4898</v>
      </c>
      <c r="P204" s="130">
        <f t="shared" si="7"/>
        <v>1</v>
      </c>
      <c r="Q204" s="155" t="str" cm="1">
        <f t="array" aca="1" ref="Q204" ca="1">IF(ISNUMBER(P204),IF(P204=100%,"CUMPLIDA",IF(AND(ISNUMBER(L204),ISNUMBER(INDIRECT("FECHA_"&amp;$B204,1))), IF(L204&lt;=INDIRECT("FECHA_"&amp;$B204,1),"INCUMPLIDA","PROCESO"), "VERIFICAR FECHA")),"SIN VALOR AVANCE")</f>
        <v>CUMPLIDA</v>
      </c>
    </row>
    <row r="205" spans="1:17" ht="135.75">
      <c r="A205" s="167" t="s">
        <v>19</v>
      </c>
      <c r="B205" s="148" t="s">
        <v>13</v>
      </c>
      <c r="C205" s="588"/>
      <c r="D205" s="588"/>
      <c r="E205" s="589"/>
      <c r="F205" s="589"/>
      <c r="G205" s="150" t="s">
        <v>122</v>
      </c>
      <c r="H205" s="128" t="s">
        <v>122</v>
      </c>
      <c r="I205" s="128" t="s">
        <v>200</v>
      </c>
      <c r="J205" s="166">
        <v>1</v>
      </c>
      <c r="K205" s="186">
        <v>45323</v>
      </c>
      <c r="L205" s="186">
        <v>45747</v>
      </c>
      <c r="M205" s="153">
        <f t="shared" si="6"/>
        <v>60.571428571428569</v>
      </c>
      <c r="N205" s="129">
        <v>1</v>
      </c>
      <c r="O205" s="160" t="s">
        <v>4896</v>
      </c>
      <c r="P205" s="130">
        <f t="shared" si="7"/>
        <v>1</v>
      </c>
      <c r="Q205" s="155" t="str" cm="1">
        <f t="array" aca="1" ref="Q205" ca="1">IF(ISNUMBER(P205),IF(P205=100%,"CUMPLIDA",IF(AND(ISNUMBER(L205),ISNUMBER(INDIRECT("FECHA_"&amp;$B205,1))), IF(L205&lt;=INDIRECT("FECHA_"&amp;$B205,1),"INCUMPLIDA","PROCESO"), "VERIFICAR FECHA")),"SIN VALOR AVANCE")</f>
        <v>CUMPLIDA</v>
      </c>
    </row>
    <row r="206" spans="1:17" ht="75.75">
      <c r="A206" s="167" t="s">
        <v>19</v>
      </c>
      <c r="B206" s="148" t="s">
        <v>13</v>
      </c>
      <c r="C206" s="588"/>
      <c r="D206" s="588"/>
      <c r="E206" s="589"/>
      <c r="F206" s="589"/>
      <c r="G206" s="150" t="s">
        <v>288</v>
      </c>
      <c r="H206" s="128" t="s">
        <v>288</v>
      </c>
      <c r="I206" s="128" t="s">
        <v>125</v>
      </c>
      <c r="J206" s="166">
        <v>1</v>
      </c>
      <c r="K206" s="186">
        <v>45231</v>
      </c>
      <c r="L206" s="186">
        <v>45747</v>
      </c>
      <c r="M206" s="153">
        <f t="shared" si="6"/>
        <v>73.714285714285708</v>
      </c>
      <c r="N206" s="129">
        <v>1</v>
      </c>
      <c r="O206" s="160" t="s">
        <v>4894</v>
      </c>
      <c r="P206" s="130">
        <f t="shared" si="7"/>
        <v>1</v>
      </c>
      <c r="Q206" s="155" t="str" cm="1">
        <f t="array" aca="1" ref="Q206" ca="1">IF(ISNUMBER(P206),IF(P206=100%,"CUMPLIDA",IF(AND(ISNUMBER(L206),ISNUMBER(INDIRECT("FECHA_"&amp;$B206,1))), IF(L206&lt;=INDIRECT("FECHA_"&amp;$B206,1),"INCUMPLIDA","PROCESO"), "VERIFICAR FECHA")),"SIN VALOR AVANCE")</f>
        <v>CUMPLIDA</v>
      </c>
    </row>
    <row r="207" spans="1:17" ht="210.75">
      <c r="A207" s="167" t="s">
        <v>19</v>
      </c>
      <c r="B207" s="148" t="s">
        <v>13</v>
      </c>
      <c r="C207" s="588"/>
      <c r="D207" s="588"/>
      <c r="E207" s="589"/>
      <c r="F207" s="589"/>
      <c r="G207" s="150" t="s">
        <v>289</v>
      </c>
      <c r="H207" s="128" t="s">
        <v>289</v>
      </c>
      <c r="I207" s="128" t="s">
        <v>233</v>
      </c>
      <c r="J207" s="166">
        <v>1</v>
      </c>
      <c r="K207" s="186">
        <v>45231</v>
      </c>
      <c r="L207" s="186">
        <v>45808</v>
      </c>
      <c r="M207" s="153">
        <f t="shared" si="6"/>
        <v>82.428571428571431</v>
      </c>
      <c r="N207" s="129">
        <v>1</v>
      </c>
      <c r="O207" s="160" t="s">
        <v>4895</v>
      </c>
      <c r="P207" s="130">
        <f t="shared" si="7"/>
        <v>1</v>
      </c>
      <c r="Q207" s="155" t="str" cm="1">
        <f t="array" aca="1" ref="Q207" ca="1">IF(ISNUMBER(P207),IF(P207=100%,"CUMPLIDA",IF(AND(ISNUMBER(L207),ISNUMBER(INDIRECT("FECHA_"&amp;$B207,1))), IF(L207&lt;=INDIRECT("FECHA_"&amp;$B207,1),"INCUMPLIDA","PROCESO"), "VERIFICAR FECHA")),"SIN VALOR AVANCE")</f>
        <v>CUMPLIDA</v>
      </c>
    </row>
    <row r="208" spans="1:17" ht="195.75">
      <c r="A208" s="167" t="s">
        <v>19</v>
      </c>
      <c r="B208" s="148" t="s">
        <v>13</v>
      </c>
      <c r="C208" s="588"/>
      <c r="D208" s="588"/>
      <c r="E208" s="589"/>
      <c r="F208" s="589"/>
      <c r="G208" s="150" t="s">
        <v>128</v>
      </c>
      <c r="H208" s="128" t="s">
        <v>129</v>
      </c>
      <c r="I208" s="128" t="s">
        <v>130</v>
      </c>
      <c r="J208" s="166">
        <v>11</v>
      </c>
      <c r="K208" s="186">
        <v>45931</v>
      </c>
      <c r="L208" s="186">
        <v>46568</v>
      </c>
      <c r="M208" s="153">
        <f t="shared" si="6"/>
        <v>91</v>
      </c>
      <c r="N208" s="129">
        <v>0</v>
      </c>
      <c r="O208" s="160" t="s">
        <v>4899</v>
      </c>
      <c r="P208" s="130">
        <f t="shared" si="7"/>
        <v>0</v>
      </c>
      <c r="Q208" s="155" t="str" cm="1">
        <f t="array" aca="1" ref="Q208" ca="1">IF(ISNUMBER(P208),IF(P208=100%,"CUMPLIDA",IF(AND(ISNUMBER(L208),ISNUMBER(INDIRECT("FECHA_"&amp;$B208,1))), IF(L208&lt;=INDIRECT("FECHA_"&amp;$B208,1),"INCUMPLIDA","PROCESO"), "VERIFICAR FECHA")),"SIN VALOR AVANCE")</f>
        <v>PROCESO</v>
      </c>
    </row>
    <row r="209" spans="1:17" ht="150.75">
      <c r="A209" s="167" t="s">
        <v>19</v>
      </c>
      <c r="B209" s="148" t="s">
        <v>13</v>
      </c>
      <c r="C209" s="588"/>
      <c r="D209" s="588"/>
      <c r="E209" s="589"/>
      <c r="F209" s="589"/>
      <c r="G209" s="150" t="s">
        <v>131</v>
      </c>
      <c r="H209" s="128" t="s">
        <v>132</v>
      </c>
      <c r="I209" s="128" t="s">
        <v>133</v>
      </c>
      <c r="J209" s="166">
        <v>1</v>
      </c>
      <c r="K209" s="186">
        <v>45931</v>
      </c>
      <c r="L209" s="186">
        <v>46568</v>
      </c>
      <c r="M209" s="153">
        <f t="shared" si="6"/>
        <v>91</v>
      </c>
      <c r="N209" s="129">
        <v>0</v>
      </c>
      <c r="O209" s="160" t="s">
        <v>4900</v>
      </c>
      <c r="P209" s="130">
        <f t="shared" si="7"/>
        <v>0</v>
      </c>
      <c r="Q209" s="155" t="str" cm="1">
        <f t="array" aca="1" ref="Q209" ca="1">IF(ISNUMBER(P209),IF(P209=100%,"CUMPLIDA",IF(AND(ISNUMBER(L209),ISNUMBER(INDIRECT("FECHA_"&amp;$B209,1))), IF(L209&lt;=INDIRECT("FECHA_"&amp;$B209,1),"INCUMPLIDA","PROCESO"), "VERIFICAR FECHA")),"SIN VALOR AVANCE")</f>
        <v>PROCESO</v>
      </c>
    </row>
    <row r="210" spans="1:17" ht="315.75">
      <c r="A210" s="167" t="s">
        <v>19</v>
      </c>
      <c r="B210" s="148" t="s">
        <v>13</v>
      </c>
      <c r="C210" s="588"/>
      <c r="D210" s="588"/>
      <c r="E210" s="589"/>
      <c r="F210" s="589"/>
      <c r="G210" s="150" t="s">
        <v>134</v>
      </c>
      <c r="H210" s="128" t="s">
        <v>135</v>
      </c>
      <c r="I210" s="128" t="s">
        <v>136</v>
      </c>
      <c r="J210" s="166">
        <v>2</v>
      </c>
      <c r="K210" s="186">
        <v>45931</v>
      </c>
      <c r="L210" s="186">
        <v>46568</v>
      </c>
      <c r="M210" s="153">
        <f t="shared" si="6"/>
        <v>91</v>
      </c>
      <c r="N210" s="129">
        <v>0</v>
      </c>
      <c r="O210" s="160" t="s">
        <v>4901</v>
      </c>
      <c r="P210" s="130">
        <f t="shared" si="7"/>
        <v>0</v>
      </c>
      <c r="Q210" s="155" t="str" cm="1">
        <f t="array" aca="1" ref="Q210" ca="1">IF(ISNUMBER(P210),IF(P210=100%,"CUMPLIDA",IF(AND(ISNUMBER(L210),ISNUMBER(INDIRECT("FECHA_"&amp;$B210,1))), IF(L210&lt;=INDIRECT("FECHA_"&amp;$B210,1),"INCUMPLIDA","PROCESO"), "VERIFICAR FECHA")),"SIN VALOR AVANCE")</f>
        <v>PROCESO</v>
      </c>
    </row>
    <row r="211" spans="1:17" ht="255.75">
      <c r="A211" s="167" t="s">
        <v>19</v>
      </c>
      <c r="B211" s="148" t="s">
        <v>13</v>
      </c>
      <c r="C211" s="588" t="s">
        <v>290</v>
      </c>
      <c r="D211" s="588" t="s">
        <v>291</v>
      </c>
      <c r="E211" s="589" t="s">
        <v>292</v>
      </c>
      <c r="F211" s="589" t="s">
        <v>293</v>
      </c>
      <c r="G211" s="150" t="s">
        <v>287</v>
      </c>
      <c r="H211" s="175" t="s">
        <v>225</v>
      </c>
      <c r="I211" s="128" t="s">
        <v>226</v>
      </c>
      <c r="J211" s="158">
        <v>1</v>
      </c>
      <c r="K211" s="159">
        <v>44044</v>
      </c>
      <c r="L211" s="159">
        <v>44196</v>
      </c>
      <c r="M211" s="153">
        <f t="shared" si="6"/>
        <v>21.714285714285715</v>
      </c>
      <c r="N211" s="129">
        <v>1</v>
      </c>
      <c r="O211" s="128" t="s">
        <v>4902</v>
      </c>
      <c r="P211" s="130">
        <f t="shared" si="7"/>
        <v>1</v>
      </c>
      <c r="Q211" s="155" t="str" cm="1">
        <f t="array" aca="1" ref="Q211" ca="1">IF(ISNUMBER(P211),IF(P211=100%,"CUMPLIDA",IF(AND(ISNUMBER(L211),ISNUMBER(INDIRECT("FECHA_"&amp;$B211,1))), IF(L211&lt;=INDIRECT("FECHA_"&amp;$B211,1),"INCUMPLIDA","PROCESO"), "VERIFICAR FECHA")),"SIN VALOR AVANCE")</f>
        <v>CUMPLIDA</v>
      </c>
    </row>
    <row r="212" spans="1:17" ht="75.75">
      <c r="A212" s="167" t="s">
        <v>19</v>
      </c>
      <c r="B212" s="148" t="s">
        <v>13</v>
      </c>
      <c r="C212" s="588"/>
      <c r="D212" s="588"/>
      <c r="E212" s="589"/>
      <c r="F212" s="589"/>
      <c r="G212" s="563" t="s">
        <v>287</v>
      </c>
      <c r="H212" s="128" t="s">
        <v>227</v>
      </c>
      <c r="I212" s="128" t="s">
        <v>228</v>
      </c>
      <c r="J212" s="166">
        <v>1</v>
      </c>
      <c r="K212" s="159">
        <v>45231</v>
      </c>
      <c r="L212" s="159">
        <v>45504</v>
      </c>
      <c r="M212" s="153">
        <f t="shared" si="6"/>
        <v>39</v>
      </c>
      <c r="N212" s="129">
        <v>1</v>
      </c>
      <c r="O212" s="160" t="s">
        <v>4894</v>
      </c>
      <c r="P212" s="130">
        <f t="shared" si="7"/>
        <v>1</v>
      </c>
      <c r="Q212" s="155" t="str" cm="1">
        <f t="array" aca="1" ref="Q212" ca="1">IF(ISNUMBER(P212),IF(P212=100%,"CUMPLIDA",IF(AND(ISNUMBER(L212),ISNUMBER(INDIRECT("FECHA_"&amp;$B212,1))), IF(L212&lt;=INDIRECT("FECHA_"&amp;$B212,1),"INCUMPLIDA","PROCESO"), "VERIFICAR FECHA")),"SIN VALOR AVANCE")</f>
        <v>CUMPLIDA</v>
      </c>
    </row>
    <row r="213" spans="1:17" ht="135">
      <c r="A213" s="167" t="s">
        <v>19</v>
      </c>
      <c r="B213" s="148" t="s">
        <v>13</v>
      </c>
      <c r="C213" s="588"/>
      <c r="D213" s="588"/>
      <c r="E213" s="589"/>
      <c r="F213" s="589"/>
      <c r="G213" s="563"/>
      <c r="H213" s="128" t="s">
        <v>230</v>
      </c>
      <c r="I213" s="128" t="s">
        <v>231</v>
      </c>
      <c r="J213" s="166">
        <v>1</v>
      </c>
      <c r="K213" s="159">
        <v>45231</v>
      </c>
      <c r="L213" s="159">
        <v>45504</v>
      </c>
      <c r="M213" s="153">
        <f t="shared" si="6"/>
        <v>39</v>
      </c>
      <c r="N213" s="129">
        <v>1</v>
      </c>
      <c r="O213" s="128" t="s">
        <v>294</v>
      </c>
      <c r="P213" s="130">
        <f t="shared" si="7"/>
        <v>1</v>
      </c>
      <c r="Q213" s="155" t="str" cm="1">
        <f t="array" aca="1" ref="Q213" ca="1">IF(ISNUMBER(P213),IF(P213=100%,"CUMPLIDA",IF(AND(ISNUMBER(L213),ISNUMBER(INDIRECT("FECHA_"&amp;$B213,1))), IF(L213&lt;=INDIRECT("FECHA_"&amp;$B213,1),"INCUMPLIDA","PROCESO"), "VERIFICAR FECHA")),"SIN VALOR AVANCE")</f>
        <v>CUMPLIDA</v>
      </c>
    </row>
    <row r="214" spans="1:17" ht="135.75">
      <c r="A214" s="167" t="s">
        <v>19</v>
      </c>
      <c r="B214" s="148" t="s">
        <v>13</v>
      </c>
      <c r="C214" s="588"/>
      <c r="D214" s="588"/>
      <c r="E214" s="589"/>
      <c r="F214" s="589"/>
      <c r="G214" s="150" t="s">
        <v>117</v>
      </c>
      <c r="H214" s="128" t="s">
        <v>118</v>
      </c>
      <c r="I214" s="128" t="s">
        <v>119</v>
      </c>
      <c r="J214" s="166">
        <v>1</v>
      </c>
      <c r="K214" s="186">
        <v>45323</v>
      </c>
      <c r="L214" s="186">
        <v>45747</v>
      </c>
      <c r="M214" s="153">
        <f t="shared" si="6"/>
        <v>60.571428571428569</v>
      </c>
      <c r="N214" s="129">
        <v>1</v>
      </c>
      <c r="O214" s="128" t="s">
        <v>4903</v>
      </c>
      <c r="P214" s="130">
        <f t="shared" si="7"/>
        <v>1</v>
      </c>
      <c r="Q214" s="155" t="str" cm="1">
        <f t="array" aca="1" ref="Q214" ca="1">IF(ISNUMBER(P214),IF(P214=100%,"CUMPLIDA",IF(AND(ISNUMBER(L214),ISNUMBER(INDIRECT("FECHA_"&amp;$B214,1))), IF(L214&lt;=INDIRECT("FECHA_"&amp;$B214,1),"INCUMPLIDA","PROCESO"), "VERIFICAR FECHA")),"SIN VALOR AVANCE")</f>
        <v>CUMPLIDA</v>
      </c>
    </row>
    <row r="215" spans="1:17" ht="75.75">
      <c r="A215" s="167" t="s">
        <v>19</v>
      </c>
      <c r="B215" s="148" t="s">
        <v>13</v>
      </c>
      <c r="C215" s="588"/>
      <c r="D215" s="588"/>
      <c r="E215" s="589"/>
      <c r="F215" s="589"/>
      <c r="G215" s="150" t="s">
        <v>120</v>
      </c>
      <c r="H215" s="128" t="s">
        <v>120</v>
      </c>
      <c r="I215" s="128" t="s">
        <v>121</v>
      </c>
      <c r="J215" s="166">
        <v>1</v>
      </c>
      <c r="K215" s="186">
        <v>45323</v>
      </c>
      <c r="L215" s="186">
        <v>45747</v>
      </c>
      <c r="M215" s="153">
        <f t="shared" si="6"/>
        <v>60.571428571428569</v>
      </c>
      <c r="N215" s="129">
        <v>1</v>
      </c>
      <c r="O215" s="160" t="s">
        <v>4894</v>
      </c>
      <c r="P215" s="130">
        <f t="shared" si="7"/>
        <v>1</v>
      </c>
      <c r="Q215" s="155" t="str" cm="1">
        <f t="array" aca="1" ref="Q215" ca="1">IF(ISNUMBER(P215),IF(P215=100%,"CUMPLIDA",IF(AND(ISNUMBER(L215),ISNUMBER(INDIRECT("FECHA_"&amp;$B215,1))), IF(L215&lt;=INDIRECT("FECHA_"&amp;$B215,1),"INCUMPLIDA","PROCESO"), "VERIFICAR FECHA")),"SIN VALOR AVANCE")</f>
        <v>CUMPLIDA</v>
      </c>
    </row>
    <row r="216" spans="1:17" ht="105.75">
      <c r="A216" s="167" t="s">
        <v>19</v>
      </c>
      <c r="B216" s="148" t="s">
        <v>13</v>
      </c>
      <c r="C216" s="588"/>
      <c r="D216" s="588"/>
      <c r="E216" s="589"/>
      <c r="F216" s="589"/>
      <c r="G216" s="150" t="s">
        <v>194</v>
      </c>
      <c r="H216" s="128" t="s">
        <v>195</v>
      </c>
      <c r="I216" s="128" t="s">
        <v>196</v>
      </c>
      <c r="J216" s="166">
        <v>1</v>
      </c>
      <c r="K216" s="186">
        <v>45231</v>
      </c>
      <c r="L216" s="186">
        <v>45747</v>
      </c>
      <c r="M216" s="153">
        <f t="shared" si="6"/>
        <v>73.714285714285708</v>
      </c>
      <c r="N216" s="129">
        <v>1</v>
      </c>
      <c r="O216" s="128" t="s">
        <v>4858</v>
      </c>
      <c r="P216" s="130">
        <f t="shared" si="7"/>
        <v>1</v>
      </c>
      <c r="Q216" s="155" t="str" cm="1">
        <f t="array" aca="1" ref="Q216" ca="1">IF(ISNUMBER(P216),IF(P216=100%,"CUMPLIDA",IF(AND(ISNUMBER(L216),ISNUMBER(INDIRECT("FECHA_"&amp;$B216,1))), IF(L216&lt;=INDIRECT("FECHA_"&amp;$B216,1),"INCUMPLIDA","PROCESO"), "VERIFICAR FECHA")),"SIN VALOR AVANCE")</f>
        <v>CUMPLIDA</v>
      </c>
    </row>
    <row r="217" spans="1:17" ht="135.75">
      <c r="A217" s="167" t="s">
        <v>19</v>
      </c>
      <c r="B217" s="148" t="s">
        <v>13</v>
      </c>
      <c r="C217" s="588"/>
      <c r="D217" s="588"/>
      <c r="E217" s="589"/>
      <c r="F217" s="589"/>
      <c r="G217" s="150" t="s">
        <v>122</v>
      </c>
      <c r="H217" s="128" t="s">
        <v>122</v>
      </c>
      <c r="I217" s="128" t="s">
        <v>200</v>
      </c>
      <c r="J217" s="166">
        <v>1</v>
      </c>
      <c r="K217" s="186">
        <v>45323</v>
      </c>
      <c r="L217" s="186">
        <v>45747</v>
      </c>
      <c r="M217" s="153">
        <f t="shared" si="6"/>
        <v>60.571428571428569</v>
      </c>
      <c r="N217" s="129">
        <v>1</v>
      </c>
      <c r="O217" s="128" t="s">
        <v>4903</v>
      </c>
      <c r="P217" s="130">
        <f t="shared" si="7"/>
        <v>1</v>
      </c>
      <c r="Q217" s="155" t="str" cm="1">
        <f t="array" aca="1" ref="Q217" ca="1">IF(ISNUMBER(P217),IF(P217=100%,"CUMPLIDA",IF(AND(ISNUMBER(L217),ISNUMBER(INDIRECT("FECHA_"&amp;$B217,1))), IF(L217&lt;=INDIRECT("FECHA_"&amp;$B217,1),"INCUMPLIDA","PROCESO"), "VERIFICAR FECHA")),"SIN VALOR AVANCE")</f>
        <v>CUMPLIDA</v>
      </c>
    </row>
    <row r="218" spans="1:17" ht="75.75">
      <c r="A218" s="167" t="s">
        <v>19</v>
      </c>
      <c r="B218" s="148" t="s">
        <v>13</v>
      </c>
      <c r="C218" s="588"/>
      <c r="D218" s="588"/>
      <c r="E218" s="589"/>
      <c r="F218" s="589"/>
      <c r="G218" s="150" t="s">
        <v>288</v>
      </c>
      <c r="H218" s="128" t="s">
        <v>288</v>
      </c>
      <c r="I218" s="128" t="s">
        <v>125</v>
      </c>
      <c r="J218" s="166">
        <v>1</v>
      </c>
      <c r="K218" s="186">
        <v>45231</v>
      </c>
      <c r="L218" s="186">
        <v>45747</v>
      </c>
      <c r="M218" s="153">
        <f t="shared" si="6"/>
        <v>73.714285714285708</v>
      </c>
      <c r="N218" s="129">
        <v>1</v>
      </c>
      <c r="O218" s="160" t="s">
        <v>4894</v>
      </c>
      <c r="P218" s="130">
        <f t="shared" si="7"/>
        <v>1</v>
      </c>
      <c r="Q218" s="155" t="str" cm="1">
        <f t="array" aca="1" ref="Q218" ca="1">IF(ISNUMBER(P218),IF(P218=100%,"CUMPLIDA",IF(AND(ISNUMBER(L218),ISNUMBER(INDIRECT("FECHA_"&amp;$B218,1))), IF(L218&lt;=INDIRECT("FECHA_"&amp;$B218,1),"INCUMPLIDA","PROCESO"), "VERIFICAR FECHA")),"SIN VALOR AVANCE")</f>
        <v>CUMPLIDA</v>
      </c>
    </row>
    <row r="219" spans="1:17" ht="240.75">
      <c r="A219" s="167" t="s">
        <v>19</v>
      </c>
      <c r="B219" s="148" t="s">
        <v>13</v>
      </c>
      <c r="C219" s="588"/>
      <c r="D219" s="588"/>
      <c r="E219" s="589"/>
      <c r="F219" s="589"/>
      <c r="G219" s="150" t="s">
        <v>289</v>
      </c>
      <c r="H219" s="128" t="s">
        <v>289</v>
      </c>
      <c r="I219" s="128" t="s">
        <v>233</v>
      </c>
      <c r="J219" s="166">
        <v>1</v>
      </c>
      <c r="K219" s="186">
        <v>45231</v>
      </c>
      <c r="L219" s="186">
        <v>45808</v>
      </c>
      <c r="M219" s="153">
        <f t="shared" si="6"/>
        <v>82.428571428571431</v>
      </c>
      <c r="N219" s="129">
        <v>1</v>
      </c>
      <c r="O219" s="160" t="s">
        <v>4904</v>
      </c>
      <c r="P219" s="130">
        <f t="shared" si="7"/>
        <v>1</v>
      </c>
      <c r="Q219" s="155" t="str" cm="1">
        <f t="array" aca="1" ref="Q219" ca="1">IF(ISNUMBER(P219),IF(P219=100%,"CUMPLIDA",IF(AND(ISNUMBER(L219),ISNUMBER(INDIRECT("FECHA_"&amp;$B219,1))), IF(L219&lt;=INDIRECT("FECHA_"&amp;$B219,1),"INCUMPLIDA","PROCESO"), "VERIFICAR FECHA")),"SIN VALOR AVANCE")</f>
        <v>CUMPLIDA</v>
      </c>
    </row>
    <row r="220" spans="1:17" ht="182.25">
      <c r="A220" s="167" t="s">
        <v>19</v>
      </c>
      <c r="B220" s="148" t="s">
        <v>13</v>
      </c>
      <c r="C220" s="588"/>
      <c r="D220" s="588"/>
      <c r="E220" s="589"/>
      <c r="F220" s="589"/>
      <c r="G220" s="150" t="s">
        <v>128</v>
      </c>
      <c r="H220" s="128" t="s">
        <v>129</v>
      </c>
      <c r="I220" s="128" t="s">
        <v>130</v>
      </c>
      <c r="J220" s="166">
        <v>10</v>
      </c>
      <c r="K220" s="186">
        <v>45809</v>
      </c>
      <c r="L220" s="186">
        <v>46568</v>
      </c>
      <c r="M220" s="153">
        <f t="shared" si="6"/>
        <v>108.42857142857143</v>
      </c>
      <c r="N220" s="129">
        <v>0</v>
      </c>
      <c r="O220" s="160" t="s">
        <v>4905</v>
      </c>
      <c r="P220" s="130">
        <f t="shared" si="7"/>
        <v>0</v>
      </c>
      <c r="Q220" s="155" t="str" cm="1">
        <f t="array" aca="1" ref="Q220" ca="1">IF(ISNUMBER(P220),IF(P220=100%,"CUMPLIDA",IF(AND(ISNUMBER(L220),ISNUMBER(INDIRECT("FECHA_"&amp;$B220,1))), IF(L220&lt;=INDIRECT("FECHA_"&amp;$B220,1),"INCUMPLIDA","PROCESO"), "VERIFICAR FECHA")),"SIN VALOR AVANCE")</f>
        <v>PROCESO</v>
      </c>
    </row>
    <row r="221" spans="1:17" ht="165.75">
      <c r="A221" s="167" t="s">
        <v>19</v>
      </c>
      <c r="B221" s="148" t="s">
        <v>13</v>
      </c>
      <c r="C221" s="588"/>
      <c r="D221" s="588"/>
      <c r="E221" s="589"/>
      <c r="F221" s="589"/>
      <c r="G221" s="150" t="s">
        <v>131</v>
      </c>
      <c r="H221" s="128" t="s">
        <v>132</v>
      </c>
      <c r="I221" s="128" t="s">
        <v>133</v>
      </c>
      <c r="J221" s="166">
        <v>1</v>
      </c>
      <c r="K221" s="186">
        <v>45809</v>
      </c>
      <c r="L221" s="186">
        <v>46568</v>
      </c>
      <c r="M221" s="153">
        <f t="shared" si="6"/>
        <v>108.42857142857143</v>
      </c>
      <c r="N221" s="129">
        <v>0</v>
      </c>
      <c r="O221" s="160" t="s">
        <v>4906</v>
      </c>
      <c r="P221" s="130">
        <f t="shared" si="7"/>
        <v>0</v>
      </c>
      <c r="Q221" s="155" t="str" cm="1">
        <f t="array" aca="1" ref="Q221" ca="1">IF(ISNUMBER(P221),IF(P221=100%,"CUMPLIDA",IF(AND(ISNUMBER(L221),ISNUMBER(INDIRECT("FECHA_"&amp;$B221,1))), IF(L221&lt;=INDIRECT("FECHA_"&amp;$B221,1),"INCUMPLIDA","PROCESO"), "VERIFICAR FECHA")),"SIN VALOR AVANCE")</f>
        <v>PROCESO</v>
      </c>
    </row>
    <row r="222" spans="1:17" ht="285.75">
      <c r="A222" s="167" t="s">
        <v>19</v>
      </c>
      <c r="B222" s="148" t="s">
        <v>13</v>
      </c>
      <c r="C222" s="588"/>
      <c r="D222" s="588"/>
      <c r="E222" s="589"/>
      <c r="F222" s="589"/>
      <c r="G222" s="150" t="s">
        <v>134</v>
      </c>
      <c r="H222" s="128" t="s">
        <v>135</v>
      </c>
      <c r="I222" s="128" t="s">
        <v>136</v>
      </c>
      <c r="J222" s="166">
        <v>2</v>
      </c>
      <c r="K222" s="186">
        <v>45809</v>
      </c>
      <c r="L222" s="186">
        <v>46568</v>
      </c>
      <c r="M222" s="153">
        <f t="shared" si="6"/>
        <v>108.42857142857143</v>
      </c>
      <c r="N222" s="129">
        <v>0</v>
      </c>
      <c r="O222" s="160" t="s">
        <v>4907</v>
      </c>
      <c r="P222" s="130">
        <f t="shared" si="7"/>
        <v>0</v>
      </c>
      <c r="Q222" s="155" t="str" cm="1">
        <f t="array" aca="1" ref="Q222" ca="1">IF(ISNUMBER(P222),IF(P222=100%,"CUMPLIDA",IF(AND(ISNUMBER(L222),ISNUMBER(INDIRECT("FECHA_"&amp;$B222,1))), IF(L222&lt;=INDIRECT("FECHA_"&amp;$B222,1),"INCUMPLIDA","PROCESO"), "VERIFICAR FECHA")),"SIN VALOR AVANCE")</f>
        <v>PROCESO</v>
      </c>
    </row>
    <row r="223" spans="1:17" ht="315.75">
      <c r="A223" s="167" t="s">
        <v>19</v>
      </c>
      <c r="B223" s="148" t="s">
        <v>13</v>
      </c>
      <c r="C223" s="588" t="s">
        <v>295</v>
      </c>
      <c r="D223" s="588" t="s">
        <v>296</v>
      </c>
      <c r="E223" s="589" t="s">
        <v>297</v>
      </c>
      <c r="F223" s="589" t="s">
        <v>298</v>
      </c>
      <c r="G223" s="591" t="s">
        <v>299</v>
      </c>
      <c r="H223" s="181" t="s">
        <v>300</v>
      </c>
      <c r="I223" s="128" t="s">
        <v>301</v>
      </c>
      <c r="J223" s="158">
        <v>1</v>
      </c>
      <c r="K223" s="159">
        <v>45078</v>
      </c>
      <c r="L223" s="159">
        <v>45869</v>
      </c>
      <c r="M223" s="153">
        <f t="shared" si="6"/>
        <v>113</v>
      </c>
      <c r="N223" s="192">
        <v>1</v>
      </c>
      <c r="O223" s="128" t="s">
        <v>4908</v>
      </c>
      <c r="P223" s="130">
        <f t="shared" si="7"/>
        <v>1</v>
      </c>
      <c r="Q223" s="155" t="str" cm="1">
        <f t="array" aca="1" ref="Q223" ca="1">IF(ISNUMBER(P223),IF(P223=100%,"CUMPLIDA",IF(AND(ISNUMBER(L223),ISNUMBER(INDIRECT("FECHA_"&amp;$B223,1))), IF(L223&lt;=INDIRECT("FECHA_"&amp;$B223,1),"INCUMPLIDA","PROCESO"), "VERIFICAR FECHA")),"SIN VALOR AVANCE")</f>
        <v>CUMPLIDA</v>
      </c>
    </row>
    <row r="224" spans="1:17" ht="255.75">
      <c r="A224" s="167" t="s">
        <v>19</v>
      </c>
      <c r="B224" s="148" t="s">
        <v>13</v>
      </c>
      <c r="C224" s="588"/>
      <c r="D224" s="588"/>
      <c r="E224" s="589"/>
      <c r="F224" s="589"/>
      <c r="G224" s="591"/>
      <c r="H224" s="128" t="s">
        <v>302</v>
      </c>
      <c r="I224" s="128" t="s">
        <v>303</v>
      </c>
      <c r="J224" s="158">
        <v>1</v>
      </c>
      <c r="K224" s="159">
        <v>45665</v>
      </c>
      <c r="L224" s="159">
        <v>46081</v>
      </c>
      <c r="M224" s="153">
        <f t="shared" si="6"/>
        <v>59.428571428571431</v>
      </c>
      <c r="N224" s="129">
        <v>0</v>
      </c>
      <c r="O224" s="128" t="s">
        <v>4909</v>
      </c>
      <c r="P224" s="130">
        <f t="shared" si="7"/>
        <v>0</v>
      </c>
      <c r="Q224" s="155" t="str" cm="1">
        <f t="array" aca="1" ref="Q224" ca="1">IF(ISNUMBER(P224),IF(P224=100%,"CUMPLIDA",IF(AND(ISNUMBER(L224),ISNUMBER(INDIRECT("FECHA_"&amp;$B224,1))), IF(L224&lt;=INDIRECT("FECHA_"&amp;$B224,1),"INCUMPLIDA","PROCESO"), "VERIFICAR FECHA")),"SIN VALOR AVANCE")</f>
        <v>PROCESO</v>
      </c>
    </row>
    <row r="225" spans="1:17" ht="270.75">
      <c r="A225" s="167" t="s">
        <v>19</v>
      </c>
      <c r="B225" s="148" t="s">
        <v>13</v>
      </c>
      <c r="C225" s="588"/>
      <c r="D225" s="588"/>
      <c r="E225" s="589"/>
      <c r="F225" s="589"/>
      <c r="G225" s="591"/>
      <c r="H225" s="181" t="s">
        <v>304</v>
      </c>
      <c r="I225" s="128" t="s">
        <v>305</v>
      </c>
      <c r="J225" s="158">
        <v>1</v>
      </c>
      <c r="K225" s="159">
        <v>45597</v>
      </c>
      <c r="L225" s="159">
        <v>45716</v>
      </c>
      <c r="M225" s="153">
        <f t="shared" si="6"/>
        <v>17</v>
      </c>
      <c r="N225" s="192">
        <v>1</v>
      </c>
      <c r="O225" s="128" t="s">
        <v>4910</v>
      </c>
      <c r="P225" s="130">
        <f t="shared" si="7"/>
        <v>1</v>
      </c>
      <c r="Q225" s="155" t="str" cm="1">
        <f t="array" aca="1" ref="Q225" ca="1">IF(ISNUMBER(P225),IF(P225=100%,"CUMPLIDA",IF(AND(ISNUMBER(L225),ISNUMBER(INDIRECT("FECHA_"&amp;$B225,1))), IF(L225&lt;=INDIRECT("FECHA_"&amp;$B225,1),"INCUMPLIDA","PROCESO"), "VERIFICAR FECHA")),"SIN VALOR AVANCE")</f>
        <v>CUMPLIDA</v>
      </c>
    </row>
    <row r="226" spans="1:17" ht="255.75">
      <c r="A226" s="167" t="s">
        <v>19</v>
      </c>
      <c r="B226" s="148" t="s">
        <v>13</v>
      </c>
      <c r="C226" s="588" t="s">
        <v>306</v>
      </c>
      <c r="D226" s="588" t="s">
        <v>284</v>
      </c>
      <c r="E226" s="589" t="s">
        <v>307</v>
      </c>
      <c r="F226" s="589" t="s">
        <v>308</v>
      </c>
      <c r="G226" s="150" t="s">
        <v>287</v>
      </c>
      <c r="H226" s="175" t="s">
        <v>225</v>
      </c>
      <c r="I226" s="128" t="s">
        <v>226</v>
      </c>
      <c r="J226" s="158">
        <v>1</v>
      </c>
      <c r="K226" s="159">
        <v>44044</v>
      </c>
      <c r="L226" s="159">
        <v>44196</v>
      </c>
      <c r="M226" s="153">
        <f t="shared" si="6"/>
        <v>21.714285714285715</v>
      </c>
      <c r="N226" s="129">
        <v>1</v>
      </c>
      <c r="O226" s="128" t="s">
        <v>4911</v>
      </c>
      <c r="P226" s="130">
        <f t="shared" si="7"/>
        <v>1</v>
      </c>
      <c r="Q226" s="155" t="str" cm="1">
        <f t="array" aca="1" ref="Q226" ca="1">IF(ISNUMBER(P226),IF(P226=100%,"CUMPLIDA",IF(AND(ISNUMBER(L226),ISNUMBER(INDIRECT("FECHA_"&amp;$B226,1))), IF(L226&lt;=INDIRECT("FECHA_"&amp;$B226,1),"INCUMPLIDA","PROCESO"), "VERIFICAR FECHA")),"SIN VALOR AVANCE")</f>
        <v>CUMPLIDA</v>
      </c>
    </row>
    <row r="227" spans="1:17" ht="75.75">
      <c r="A227" s="167" t="s">
        <v>19</v>
      </c>
      <c r="B227" s="148" t="s">
        <v>13</v>
      </c>
      <c r="C227" s="588"/>
      <c r="D227" s="588"/>
      <c r="E227" s="589"/>
      <c r="F227" s="589"/>
      <c r="G227" s="563" t="s">
        <v>287</v>
      </c>
      <c r="H227" s="128" t="s">
        <v>227</v>
      </c>
      <c r="I227" s="128" t="s">
        <v>228</v>
      </c>
      <c r="J227" s="166">
        <v>1</v>
      </c>
      <c r="K227" s="159">
        <v>45231</v>
      </c>
      <c r="L227" s="159">
        <v>45504</v>
      </c>
      <c r="M227" s="153">
        <f t="shared" si="6"/>
        <v>39</v>
      </c>
      <c r="N227" s="129">
        <v>1</v>
      </c>
      <c r="O227" s="160" t="s">
        <v>4894</v>
      </c>
      <c r="P227" s="130">
        <f t="shared" si="7"/>
        <v>1</v>
      </c>
      <c r="Q227" s="155" t="str" cm="1">
        <f t="array" aca="1" ref="Q227" ca="1">IF(ISNUMBER(P227),IF(P227=100%,"CUMPLIDA",IF(AND(ISNUMBER(L227),ISNUMBER(INDIRECT("FECHA_"&amp;$B227,1))), IF(L227&lt;=INDIRECT("FECHA_"&amp;$B227,1),"INCUMPLIDA","PROCESO"), "VERIFICAR FECHA")),"SIN VALOR AVANCE")</f>
        <v>CUMPLIDA</v>
      </c>
    </row>
    <row r="228" spans="1:17" ht="315.75">
      <c r="A228" s="167" t="s">
        <v>19</v>
      </c>
      <c r="B228" s="148" t="s">
        <v>13</v>
      </c>
      <c r="C228" s="588"/>
      <c r="D228" s="588"/>
      <c r="E228" s="589"/>
      <c r="F228" s="589"/>
      <c r="G228" s="563"/>
      <c r="H228" s="128" t="s">
        <v>230</v>
      </c>
      <c r="I228" s="128" t="s">
        <v>231</v>
      </c>
      <c r="J228" s="166">
        <v>1</v>
      </c>
      <c r="K228" s="159">
        <v>45231</v>
      </c>
      <c r="L228" s="159">
        <v>45504</v>
      </c>
      <c r="M228" s="153">
        <f t="shared" si="6"/>
        <v>39</v>
      </c>
      <c r="N228" s="129">
        <v>1</v>
      </c>
      <c r="O228" s="160" t="s">
        <v>4912</v>
      </c>
      <c r="P228" s="130">
        <f t="shared" si="7"/>
        <v>1</v>
      </c>
      <c r="Q228" s="155" t="str" cm="1">
        <f t="array" aca="1" ref="Q228" ca="1">IF(ISNUMBER(P228),IF(P228=100%,"CUMPLIDA",IF(AND(ISNUMBER(L228),ISNUMBER(INDIRECT("FECHA_"&amp;$B228,1))), IF(L228&lt;=INDIRECT("FECHA_"&amp;$B228,1),"INCUMPLIDA","PROCESO"), "VERIFICAR FECHA")),"SIN VALOR AVANCE")</f>
        <v>CUMPLIDA</v>
      </c>
    </row>
    <row r="229" spans="1:17" ht="150.75">
      <c r="A229" s="167" t="s">
        <v>19</v>
      </c>
      <c r="B229" s="148" t="s">
        <v>13</v>
      </c>
      <c r="C229" s="588"/>
      <c r="D229" s="588"/>
      <c r="E229" s="589"/>
      <c r="F229" s="589"/>
      <c r="G229" s="150" t="s">
        <v>117</v>
      </c>
      <c r="H229" s="128" t="s">
        <v>118</v>
      </c>
      <c r="I229" s="128" t="s">
        <v>119</v>
      </c>
      <c r="J229" s="166">
        <v>1</v>
      </c>
      <c r="K229" s="186">
        <v>45323</v>
      </c>
      <c r="L229" s="186">
        <v>45747</v>
      </c>
      <c r="M229" s="153">
        <f t="shared" si="6"/>
        <v>60.571428571428569</v>
      </c>
      <c r="N229" s="129">
        <v>1</v>
      </c>
      <c r="O229" s="160" t="s">
        <v>4913</v>
      </c>
      <c r="P229" s="130">
        <f t="shared" si="7"/>
        <v>1</v>
      </c>
      <c r="Q229" s="155" t="str" cm="1">
        <f t="array" aca="1" ref="Q229" ca="1">IF(ISNUMBER(P229),IF(P229=100%,"CUMPLIDA",IF(AND(ISNUMBER(L229),ISNUMBER(INDIRECT("FECHA_"&amp;$B229,1))), IF(L229&lt;=INDIRECT("FECHA_"&amp;$B229,1),"INCUMPLIDA","PROCESO"), "VERIFICAR FECHA")),"SIN VALOR AVANCE")</f>
        <v>CUMPLIDA</v>
      </c>
    </row>
    <row r="230" spans="1:17" ht="75.75">
      <c r="A230" s="167" t="s">
        <v>19</v>
      </c>
      <c r="B230" s="148" t="s">
        <v>13</v>
      </c>
      <c r="C230" s="588"/>
      <c r="D230" s="588"/>
      <c r="E230" s="589"/>
      <c r="F230" s="589"/>
      <c r="G230" s="150" t="s">
        <v>120</v>
      </c>
      <c r="H230" s="128" t="s">
        <v>120</v>
      </c>
      <c r="I230" s="128" t="s">
        <v>121</v>
      </c>
      <c r="J230" s="166">
        <v>1</v>
      </c>
      <c r="K230" s="186">
        <v>45323</v>
      </c>
      <c r="L230" s="186">
        <v>45747</v>
      </c>
      <c r="M230" s="153">
        <f t="shared" si="6"/>
        <v>60.571428571428569</v>
      </c>
      <c r="N230" s="129">
        <v>1</v>
      </c>
      <c r="O230" s="160" t="s">
        <v>4894</v>
      </c>
      <c r="P230" s="130">
        <f t="shared" si="7"/>
        <v>1</v>
      </c>
      <c r="Q230" s="155" t="str" cm="1">
        <f t="array" aca="1" ref="Q230" ca="1">IF(ISNUMBER(P230),IF(P230=100%,"CUMPLIDA",IF(AND(ISNUMBER(L230),ISNUMBER(INDIRECT("FECHA_"&amp;$B230,1))), IF(L230&lt;=INDIRECT("FECHA_"&amp;$B230,1),"INCUMPLIDA","PROCESO"), "VERIFICAR FECHA")),"SIN VALOR AVANCE")</f>
        <v>CUMPLIDA</v>
      </c>
    </row>
    <row r="231" spans="1:17" ht="105.75">
      <c r="A231" s="167" t="s">
        <v>19</v>
      </c>
      <c r="B231" s="148" t="s">
        <v>13</v>
      </c>
      <c r="C231" s="588"/>
      <c r="D231" s="588"/>
      <c r="E231" s="589"/>
      <c r="F231" s="589"/>
      <c r="G231" s="150" t="s">
        <v>194</v>
      </c>
      <c r="H231" s="128" t="s">
        <v>195</v>
      </c>
      <c r="I231" s="128" t="s">
        <v>196</v>
      </c>
      <c r="J231" s="166">
        <v>1</v>
      </c>
      <c r="K231" s="186">
        <v>45231</v>
      </c>
      <c r="L231" s="186">
        <v>45747</v>
      </c>
      <c r="M231" s="153">
        <f t="shared" si="6"/>
        <v>73.714285714285708</v>
      </c>
      <c r="N231" s="129">
        <v>1</v>
      </c>
      <c r="O231" s="128" t="s">
        <v>4858</v>
      </c>
      <c r="P231" s="130">
        <f t="shared" si="7"/>
        <v>1</v>
      </c>
      <c r="Q231" s="155" t="str" cm="1">
        <f t="array" aca="1" ref="Q231" ca="1">IF(ISNUMBER(P231),IF(P231=100%,"CUMPLIDA",IF(AND(ISNUMBER(L231),ISNUMBER(INDIRECT("FECHA_"&amp;$B231,1))), IF(L231&lt;=INDIRECT("FECHA_"&amp;$B231,1),"INCUMPLIDA","PROCESO"), "VERIFICAR FECHA")),"SIN VALOR AVANCE")</f>
        <v>CUMPLIDA</v>
      </c>
    </row>
    <row r="232" spans="1:17" ht="165.75">
      <c r="A232" s="167" t="s">
        <v>19</v>
      </c>
      <c r="B232" s="148" t="s">
        <v>13</v>
      </c>
      <c r="C232" s="588"/>
      <c r="D232" s="588"/>
      <c r="E232" s="589"/>
      <c r="F232" s="589"/>
      <c r="G232" s="150" t="s">
        <v>122</v>
      </c>
      <c r="H232" s="128" t="s">
        <v>122</v>
      </c>
      <c r="I232" s="128" t="s">
        <v>200</v>
      </c>
      <c r="J232" s="166">
        <v>1</v>
      </c>
      <c r="K232" s="186">
        <v>45323</v>
      </c>
      <c r="L232" s="186">
        <v>45747</v>
      </c>
      <c r="M232" s="153">
        <f t="shared" si="6"/>
        <v>60.571428571428569</v>
      </c>
      <c r="N232" s="129">
        <v>1</v>
      </c>
      <c r="O232" s="160" t="s">
        <v>4914</v>
      </c>
      <c r="P232" s="130">
        <f t="shared" si="7"/>
        <v>1</v>
      </c>
      <c r="Q232" s="155" t="str" cm="1">
        <f t="array" aca="1" ref="Q232" ca="1">IF(ISNUMBER(P232),IF(P232=100%,"CUMPLIDA",IF(AND(ISNUMBER(L232),ISNUMBER(INDIRECT("FECHA_"&amp;$B232,1))), IF(L232&lt;=INDIRECT("FECHA_"&amp;$B232,1),"INCUMPLIDA","PROCESO"), "VERIFICAR FECHA")),"SIN VALOR AVANCE")</f>
        <v>CUMPLIDA</v>
      </c>
    </row>
    <row r="233" spans="1:17" ht="75.75">
      <c r="A233" s="167" t="s">
        <v>19</v>
      </c>
      <c r="B233" s="148" t="s">
        <v>13</v>
      </c>
      <c r="C233" s="588"/>
      <c r="D233" s="588"/>
      <c r="E233" s="589"/>
      <c r="F233" s="589"/>
      <c r="G233" s="150" t="s">
        <v>288</v>
      </c>
      <c r="H233" s="128" t="s">
        <v>288</v>
      </c>
      <c r="I233" s="128" t="s">
        <v>125</v>
      </c>
      <c r="J233" s="166">
        <v>1</v>
      </c>
      <c r="K233" s="186">
        <v>45231</v>
      </c>
      <c r="L233" s="186">
        <v>45747</v>
      </c>
      <c r="M233" s="153">
        <f t="shared" si="6"/>
        <v>73.714285714285708</v>
      </c>
      <c r="N233" s="129">
        <v>1</v>
      </c>
      <c r="O233" s="160" t="s">
        <v>4894</v>
      </c>
      <c r="P233" s="130">
        <f t="shared" si="7"/>
        <v>1</v>
      </c>
      <c r="Q233" s="155" t="str" cm="1">
        <f t="array" aca="1" ref="Q233" ca="1">IF(ISNUMBER(P233),IF(P233=100%,"CUMPLIDA",IF(AND(ISNUMBER(L233),ISNUMBER(INDIRECT("FECHA_"&amp;$B233,1))), IF(L233&lt;=INDIRECT("FECHA_"&amp;$B233,1),"INCUMPLIDA","PROCESO"), "VERIFICAR FECHA")),"SIN VALOR AVANCE")</f>
        <v>CUMPLIDA</v>
      </c>
    </row>
    <row r="234" spans="1:17" ht="210.75">
      <c r="A234" s="167" t="s">
        <v>19</v>
      </c>
      <c r="B234" s="148" t="s">
        <v>13</v>
      </c>
      <c r="C234" s="588"/>
      <c r="D234" s="588"/>
      <c r="E234" s="589"/>
      <c r="F234" s="589"/>
      <c r="G234" s="150" t="s">
        <v>289</v>
      </c>
      <c r="H234" s="128" t="s">
        <v>289</v>
      </c>
      <c r="I234" s="128" t="s">
        <v>233</v>
      </c>
      <c r="J234" s="166">
        <v>1</v>
      </c>
      <c r="K234" s="186">
        <v>45231</v>
      </c>
      <c r="L234" s="186">
        <v>45808</v>
      </c>
      <c r="M234" s="153">
        <f t="shared" si="6"/>
        <v>82.428571428571431</v>
      </c>
      <c r="N234" s="129">
        <v>1</v>
      </c>
      <c r="O234" s="160" t="s">
        <v>4895</v>
      </c>
      <c r="P234" s="130">
        <f t="shared" si="7"/>
        <v>1</v>
      </c>
      <c r="Q234" s="155" t="str" cm="1">
        <f t="array" aca="1" ref="Q234" ca="1">IF(ISNUMBER(P234),IF(P234=100%,"CUMPLIDA",IF(AND(ISNUMBER(L234),ISNUMBER(INDIRECT("FECHA_"&amp;$B234,1))), IF(L234&lt;=INDIRECT("FECHA_"&amp;$B234,1),"INCUMPLIDA","PROCESO"), "VERIFICAR FECHA")),"SIN VALOR AVANCE")</f>
        <v>CUMPLIDA</v>
      </c>
    </row>
    <row r="235" spans="1:17" ht="180.75">
      <c r="A235" s="167" t="s">
        <v>19</v>
      </c>
      <c r="B235" s="148" t="s">
        <v>13</v>
      </c>
      <c r="C235" s="588"/>
      <c r="D235" s="588"/>
      <c r="E235" s="589"/>
      <c r="F235" s="589"/>
      <c r="G235" s="150" t="s">
        <v>128</v>
      </c>
      <c r="H235" s="128" t="s">
        <v>129</v>
      </c>
      <c r="I235" s="128" t="s">
        <v>130</v>
      </c>
      <c r="J235" s="166">
        <v>7</v>
      </c>
      <c r="K235" s="186">
        <v>46024</v>
      </c>
      <c r="L235" s="186">
        <v>46660</v>
      </c>
      <c r="M235" s="153">
        <f t="shared" si="6"/>
        <v>90.857142857142861</v>
      </c>
      <c r="N235" s="129">
        <v>0</v>
      </c>
      <c r="O235" s="160" t="s">
        <v>4915</v>
      </c>
      <c r="P235" s="130">
        <f t="shared" si="7"/>
        <v>0</v>
      </c>
      <c r="Q235" s="155" t="str" cm="1">
        <f t="array" aca="1" ref="Q235" ca="1">IF(ISNUMBER(P235),IF(P235=100%,"CUMPLIDA",IF(AND(ISNUMBER(L235),ISNUMBER(INDIRECT("FECHA_"&amp;$B235,1))), IF(L235&lt;=INDIRECT("FECHA_"&amp;$B235,1),"INCUMPLIDA","PROCESO"), "VERIFICAR FECHA")),"SIN VALOR AVANCE")</f>
        <v>PROCESO</v>
      </c>
    </row>
    <row r="236" spans="1:17" ht="150.75">
      <c r="A236" s="167" t="s">
        <v>19</v>
      </c>
      <c r="B236" s="148" t="s">
        <v>13</v>
      </c>
      <c r="C236" s="588"/>
      <c r="D236" s="588"/>
      <c r="E236" s="589"/>
      <c r="F236" s="589"/>
      <c r="G236" s="150" t="s">
        <v>131</v>
      </c>
      <c r="H236" s="128" t="s">
        <v>132</v>
      </c>
      <c r="I236" s="128" t="s">
        <v>133</v>
      </c>
      <c r="J236" s="166">
        <v>1</v>
      </c>
      <c r="K236" s="186">
        <v>46024</v>
      </c>
      <c r="L236" s="186">
        <v>46660</v>
      </c>
      <c r="M236" s="153">
        <f t="shared" si="6"/>
        <v>90.857142857142861</v>
      </c>
      <c r="N236" s="129">
        <v>0</v>
      </c>
      <c r="O236" s="160" t="s">
        <v>4900</v>
      </c>
      <c r="P236" s="130">
        <f t="shared" si="7"/>
        <v>0</v>
      </c>
      <c r="Q236" s="155" t="str" cm="1">
        <f t="array" aca="1" ref="Q236" ca="1">IF(ISNUMBER(P236),IF(P236=100%,"CUMPLIDA",IF(AND(ISNUMBER(L236),ISNUMBER(INDIRECT("FECHA_"&amp;$B236,1))), IF(L236&lt;=INDIRECT("FECHA_"&amp;$B236,1),"INCUMPLIDA","PROCESO"), "VERIFICAR FECHA")),"SIN VALOR AVANCE")</f>
        <v>PROCESO</v>
      </c>
    </row>
    <row r="237" spans="1:17" ht="315.75">
      <c r="A237" s="167" t="s">
        <v>19</v>
      </c>
      <c r="B237" s="148" t="s">
        <v>13</v>
      </c>
      <c r="C237" s="588"/>
      <c r="D237" s="588"/>
      <c r="E237" s="589"/>
      <c r="F237" s="589"/>
      <c r="G237" s="150" t="s">
        <v>134</v>
      </c>
      <c r="H237" s="128" t="s">
        <v>135</v>
      </c>
      <c r="I237" s="128" t="s">
        <v>136</v>
      </c>
      <c r="J237" s="166">
        <v>2</v>
      </c>
      <c r="K237" s="186">
        <v>46024</v>
      </c>
      <c r="L237" s="186">
        <v>46660</v>
      </c>
      <c r="M237" s="153">
        <f t="shared" si="6"/>
        <v>90.857142857142861</v>
      </c>
      <c r="N237" s="129">
        <v>0</v>
      </c>
      <c r="O237" s="160" t="s">
        <v>4901</v>
      </c>
      <c r="P237" s="130">
        <f t="shared" si="7"/>
        <v>0</v>
      </c>
      <c r="Q237" s="155" t="str" cm="1">
        <f t="array" aca="1" ref="Q237" ca="1">IF(ISNUMBER(P237),IF(P237=100%,"CUMPLIDA",IF(AND(ISNUMBER(L237),ISNUMBER(INDIRECT("FECHA_"&amp;$B237,1))), IF(L237&lt;=INDIRECT("FECHA_"&amp;$B237,1),"INCUMPLIDA","PROCESO"), "VERIFICAR FECHA")),"SIN VALOR AVANCE")</f>
        <v>PROCESO</v>
      </c>
    </row>
    <row r="238" spans="1:17" ht="240.75">
      <c r="A238" s="167" t="s">
        <v>19</v>
      </c>
      <c r="B238" s="148" t="s">
        <v>13</v>
      </c>
      <c r="C238" s="588" t="s">
        <v>309</v>
      </c>
      <c r="D238" s="588" t="s">
        <v>284</v>
      </c>
      <c r="E238" s="589" t="s">
        <v>310</v>
      </c>
      <c r="F238" s="589" t="s">
        <v>311</v>
      </c>
      <c r="G238" s="150" t="s">
        <v>287</v>
      </c>
      <c r="H238" s="175" t="s">
        <v>225</v>
      </c>
      <c r="I238" s="128" t="s">
        <v>226</v>
      </c>
      <c r="J238" s="158">
        <v>1</v>
      </c>
      <c r="K238" s="159">
        <v>44044</v>
      </c>
      <c r="L238" s="159">
        <v>44196</v>
      </c>
      <c r="M238" s="153">
        <f t="shared" si="6"/>
        <v>21.714285714285715</v>
      </c>
      <c r="N238" s="129">
        <v>1</v>
      </c>
      <c r="O238" s="128" t="s">
        <v>4916</v>
      </c>
      <c r="P238" s="130">
        <f t="shared" si="7"/>
        <v>1</v>
      </c>
      <c r="Q238" s="155" t="str" cm="1">
        <f t="array" aca="1" ref="Q238" ca="1">IF(ISNUMBER(P238),IF(P238=100%,"CUMPLIDA",IF(AND(ISNUMBER(L238),ISNUMBER(INDIRECT("FECHA_"&amp;$B238,1))), IF(L238&lt;=INDIRECT("FECHA_"&amp;$B238,1),"INCUMPLIDA","PROCESO"), "VERIFICAR FECHA")),"SIN VALOR AVANCE")</f>
        <v>CUMPLIDA</v>
      </c>
    </row>
    <row r="239" spans="1:17" ht="75.75">
      <c r="A239" s="167" t="s">
        <v>19</v>
      </c>
      <c r="B239" s="148" t="s">
        <v>13</v>
      </c>
      <c r="C239" s="588"/>
      <c r="D239" s="588"/>
      <c r="E239" s="589"/>
      <c r="F239" s="589"/>
      <c r="G239" s="563" t="s">
        <v>287</v>
      </c>
      <c r="H239" s="128" t="s">
        <v>227</v>
      </c>
      <c r="I239" s="128" t="s">
        <v>228</v>
      </c>
      <c r="J239" s="166">
        <v>1</v>
      </c>
      <c r="K239" s="159">
        <v>45231</v>
      </c>
      <c r="L239" s="159">
        <v>45504</v>
      </c>
      <c r="M239" s="153">
        <f t="shared" si="6"/>
        <v>39</v>
      </c>
      <c r="N239" s="129">
        <v>1</v>
      </c>
      <c r="O239" s="160" t="s">
        <v>4894</v>
      </c>
      <c r="P239" s="130">
        <f t="shared" si="7"/>
        <v>1</v>
      </c>
      <c r="Q239" s="155" t="str" cm="1">
        <f t="array" aca="1" ref="Q239" ca="1">IF(ISNUMBER(P239),IF(P239=100%,"CUMPLIDA",IF(AND(ISNUMBER(L239),ISNUMBER(INDIRECT("FECHA_"&amp;$B239,1))), IF(L239&lt;=INDIRECT("FECHA_"&amp;$B239,1),"INCUMPLIDA","PROCESO"), "VERIFICAR FECHA")),"SIN VALOR AVANCE")</f>
        <v>CUMPLIDA</v>
      </c>
    </row>
    <row r="240" spans="1:17" ht="315.75">
      <c r="A240" s="167" t="s">
        <v>19</v>
      </c>
      <c r="B240" s="148" t="s">
        <v>13</v>
      </c>
      <c r="C240" s="588"/>
      <c r="D240" s="588"/>
      <c r="E240" s="589"/>
      <c r="F240" s="589"/>
      <c r="G240" s="563"/>
      <c r="H240" s="128" t="s">
        <v>230</v>
      </c>
      <c r="I240" s="128" t="s">
        <v>231</v>
      </c>
      <c r="J240" s="166">
        <v>1</v>
      </c>
      <c r="K240" s="159">
        <v>45231</v>
      </c>
      <c r="L240" s="159">
        <v>45504</v>
      </c>
      <c r="M240" s="153">
        <f t="shared" si="6"/>
        <v>39</v>
      </c>
      <c r="N240" s="129">
        <v>1</v>
      </c>
      <c r="O240" s="160" t="s">
        <v>4912</v>
      </c>
      <c r="P240" s="130">
        <f t="shared" si="7"/>
        <v>1</v>
      </c>
      <c r="Q240" s="155" t="str" cm="1">
        <f t="array" aca="1" ref="Q240" ca="1">IF(ISNUMBER(P240),IF(P240=100%,"CUMPLIDA",IF(AND(ISNUMBER(L240),ISNUMBER(INDIRECT("FECHA_"&amp;$B240,1))), IF(L240&lt;=INDIRECT("FECHA_"&amp;$B240,1),"INCUMPLIDA","PROCESO"), "VERIFICAR FECHA")),"SIN VALOR AVANCE")</f>
        <v>CUMPLIDA</v>
      </c>
    </row>
    <row r="241" spans="1:17" ht="135.75">
      <c r="A241" s="167" t="s">
        <v>19</v>
      </c>
      <c r="B241" s="148" t="s">
        <v>13</v>
      </c>
      <c r="C241" s="588"/>
      <c r="D241" s="588"/>
      <c r="E241" s="589"/>
      <c r="F241" s="589"/>
      <c r="G241" s="150" t="s">
        <v>117</v>
      </c>
      <c r="H241" s="128" t="s">
        <v>118</v>
      </c>
      <c r="I241" s="128" t="s">
        <v>119</v>
      </c>
      <c r="J241" s="166">
        <v>1</v>
      </c>
      <c r="K241" s="186">
        <v>45323</v>
      </c>
      <c r="L241" s="186">
        <v>45747</v>
      </c>
      <c r="M241" s="153">
        <f t="shared" si="6"/>
        <v>60.571428571428569</v>
      </c>
      <c r="N241" s="129">
        <v>1</v>
      </c>
      <c r="O241" s="160" t="s">
        <v>4896</v>
      </c>
      <c r="P241" s="130">
        <f t="shared" si="7"/>
        <v>1</v>
      </c>
      <c r="Q241" s="155" t="str" cm="1">
        <f t="array" aca="1" ref="Q241" ca="1">IF(ISNUMBER(P241),IF(P241=100%,"CUMPLIDA",IF(AND(ISNUMBER(L241),ISNUMBER(INDIRECT("FECHA_"&amp;$B241,1))), IF(L241&lt;=INDIRECT("FECHA_"&amp;$B241,1),"INCUMPLIDA","PROCESO"), "VERIFICAR FECHA")),"SIN VALOR AVANCE")</f>
        <v>CUMPLIDA</v>
      </c>
    </row>
    <row r="242" spans="1:17" ht="90.75">
      <c r="A242" s="167" t="s">
        <v>19</v>
      </c>
      <c r="B242" s="148" t="s">
        <v>13</v>
      </c>
      <c r="C242" s="588"/>
      <c r="D242" s="588"/>
      <c r="E242" s="589"/>
      <c r="F242" s="589"/>
      <c r="G242" s="150" t="s">
        <v>120</v>
      </c>
      <c r="H242" s="128" t="s">
        <v>120</v>
      </c>
      <c r="I242" s="128" t="s">
        <v>121</v>
      </c>
      <c r="J242" s="166">
        <v>1</v>
      </c>
      <c r="K242" s="186">
        <v>45323</v>
      </c>
      <c r="L242" s="186">
        <v>45747</v>
      </c>
      <c r="M242" s="153">
        <f t="shared" si="6"/>
        <v>60.571428571428569</v>
      </c>
      <c r="N242" s="129">
        <v>1</v>
      </c>
      <c r="O242" s="160" t="s">
        <v>4917</v>
      </c>
      <c r="P242" s="130">
        <f t="shared" si="7"/>
        <v>1</v>
      </c>
      <c r="Q242" s="155" t="str" cm="1">
        <f t="array" aca="1" ref="Q242" ca="1">IF(ISNUMBER(P242),IF(P242=100%,"CUMPLIDA",IF(AND(ISNUMBER(L242),ISNUMBER(INDIRECT("FECHA_"&amp;$B242,1))), IF(L242&lt;=INDIRECT("FECHA_"&amp;$B242,1),"INCUMPLIDA","PROCESO"), "VERIFICAR FECHA")),"SIN VALOR AVANCE")</f>
        <v>CUMPLIDA</v>
      </c>
    </row>
    <row r="243" spans="1:17" ht="105.75">
      <c r="A243" s="167" t="s">
        <v>19</v>
      </c>
      <c r="B243" s="148" t="s">
        <v>13</v>
      </c>
      <c r="C243" s="588"/>
      <c r="D243" s="588"/>
      <c r="E243" s="589"/>
      <c r="F243" s="589"/>
      <c r="G243" s="150" t="s">
        <v>194</v>
      </c>
      <c r="H243" s="128" t="s">
        <v>195</v>
      </c>
      <c r="I243" s="128" t="s">
        <v>196</v>
      </c>
      <c r="J243" s="166">
        <v>1</v>
      </c>
      <c r="K243" s="186">
        <v>45231</v>
      </c>
      <c r="L243" s="186">
        <v>45747</v>
      </c>
      <c r="M243" s="153">
        <f t="shared" si="6"/>
        <v>73.714285714285708</v>
      </c>
      <c r="N243" s="129">
        <v>1</v>
      </c>
      <c r="O243" s="128" t="s">
        <v>4858</v>
      </c>
      <c r="P243" s="130">
        <f t="shared" si="7"/>
        <v>1</v>
      </c>
      <c r="Q243" s="155" t="str" cm="1">
        <f t="array" aca="1" ref="Q243" ca="1">IF(ISNUMBER(P243),IF(P243=100%,"CUMPLIDA",IF(AND(ISNUMBER(L243),ISNUMBER(INDIRECT("FECHA_"&amp;$B243,1))), IF(L243&lt;=INDIRECT("FECHA_"&amp;$B243,1),"INCUMPLIDA","PROCESO"), "VERIFICAR FECHA")),"SIN VALOR AVANCE")</f>
        <v>CUMPLIDA</v>
      </c>
    </row>
    <row r="244" spans="1:17" ht="135.75">
      <c r="A244" s="167" t="s">
        <v>19</v>
      </c>
      <c r="B244" s="148" t="s">
        <v>13</v>
      </c>
      <c r="C244" s="588"/>
      <c r="D244" s="588"/>
      <c r="E244" s="589"/>
      <c r="F244" s="589"/>
      <c r="G244" s="150" t="s">
        <v>122</v>
      </c>
      <c r="H244" s="128" t="s">
        <v>122</v>
      </c>
      <c r="I244" s="128" t="s">
        <v>200</v>
      </c>
      <c r="J244" s="166">
        <v>1</v>
      </c>
      <c r="K244" s="186">
        <v>45323</v>
      </c>
      <c r="L244" s="186">
        <v>45747</v>
      </c>
      <c r="M244" s="153">
        <f t="shared" si="6"/>
        <v>60.571428571428569</v>
      </c>
      <c r="N244" s="129">
        <v>1</v>
      </c>
      <c r="O244" s="160" t="s">
        <v>4896</v>
      </c>
      <c r="P244" s="130">
        <f t="shared" si="7"/>
        <v>1</v>
      </c>
      <c r="Q244" s="155" t="str" cm="1">
        <f t="array" aca="1" ref="Q244" ca="1">IF(ISNUMBER(P244),IF(P244=100%,"CUMPLIDA",IF(AND(ISNUMBER(L244),ISNUMBER(INDIRECT("FECHA_"&amp;$B244,1))), IF(L244&lt;=INDIRECT("FECHA_"&amp;$B244,1),"INCUMPLIDA","PROCESO"), "VERIFICAR FECHA")),"SIN VALOR AVANCE")</f>
        <v>CUMPLIDA</v>
      </c>
    </row>
    <row r="245" spans="1:17" ht="90.75">
      <c r="A245" s="167" t="s">
        <v>19</v>
      </c>
      <c r="B245" s="148" t="s">
        <v>13</v>
      </c>
      <c r="C245" s="588"/>
      <c r="D245" s="588"/>
      <c r="E245" s="589"/>
      <c r="F245" s="589"/>
      <c r="G245" s="150" t="s">
        <v>288</v>
      </c>
      <c r="H245" s="128" t="s">
        <v>288</v>
      </c>
      <c r="I245" s="128" t="s">
        <v>125</v>
      </c>
      <c r="J245" s="166">
        <v>1</v>
      </c>
      <c r="K245" s="186">
        <v>45231</v>
      </c>
      <c r="L245" s="186">
        <v>45747</v>
      </c>
      <c r="M245" s="153">
        <f t="shared" si="6"/>
        <v>73.714285714285708</v>
      </c>
      <c r="N245" s="129">
        <v>1</v>
      </c>
      <c r="O245" s="160" t="s">
        <v>4917</v>
      </c>
      <c r="P245" s="130">
        <f t="shared" si="7"/>
        <v>1</v>
      </c>
      <c r="Q245" s="155" t="str" cm="1">
        <f t="array" aca="1" ref="Q245" ca="1">IF(ISNUMBER(P245),IF(P245=100%,"CUMPLIDA",IF(AND(ISNUMBER(L245),ISNUMBER(INDIRECT("FECHA_"&amp;$B245,1))), IF(L245&lt;=INDIRECT("FECHA_"&amp;$B245,1),"INCUMPLIDA","PROCESO"), "VERIFICAR FECHA")),"SIN VALOR AVANCE")</f>
        <v>CUMPLIDA</v>
      </c>
    </row>
    <row r="246" spans="1:17" ht="225.75">
      <c r="A246" s="167" t="s">
        <v>19</v>
      </c>
      <c r="B246" s="148" t="s">
        <v>13</v>
      </c>
      <c r="C246" s="588"/>
      <c r="D246" s="588"/>
      <c r="E246" s="589"/>
      <c r="F246" s="589"/>
      <c r="G246" s="150" t="s">
        <v>289</v>
      </c>
      <c r="H246" s="128" t="s">
        <v>289</v>
      </c>
      <c r="I246" s="128" t="s">
        <v>233</v>
      </c>
      <c r="J246" s="166">
        <v>1</v>
      </c>
      <c r="K246" s="186">
        <v>45231</v>
      </c>
      <c r="L246" s="186">
        <v>45808</v>
      </c>
      <c r="M246" s="153">
        <f t="shared" si="6"/>
        <v>82.428571428571431</v>
      </c>
      <c r="N246" s="129">
        <v>1</v>
      </c>
      <c r="O246" s="160" t="s">
        <v>4918</v>
      </c>
      <c r="P246" s="130">
        <f t="shared" si="7"/>
        <v>1</v>
      </c>
      <c r="Q246" s="155" t="str" cm="1">
        <f t="array" aca="1" ref="Q246" ca="1">IF(ISNUMBER(P246),IF(P246=100%,"CUMPLIDA",IF(AND(ISNUMBER(L246),ISNUMBER(INDIRECT("FECHA_"&amp;$B246,1))), IF(L246&lt;=INDIRECT("FECHA_"&amp;$B246,1),"INCUMPLIDA","PROCESO"), "VERIFICAR FECHA")),"SIN VALOR AVANCE")</f>
        <v>CUMPLIDA</v>
      </c>
    </row>
    <row r="247" spans="1:17" ht="180.75">
      <c r="A247" s="167" t="s">
        <v>19</v>
      </c>
      <c r="B247" s="148" t="s">
        <v>13</v>
      </c>
      <c r="C247" s="588"/>
      <c r="D247" s="588"/>
      <c r="E247" s="589"/>
      <c r="F247" s="589"/>
      <c r="G247" s="150" t="s">
        <v>128</v>
      </c>
      <c r="H247" s="128" t="s">
        <v>129</v>
      </c>
      <c r="I247" s="128" t="s">
        <v>130</v>
      </c>
      <c r="J247" s="166">
        <v>7</v>
      </c>
      <c r="K247" s="186">
        <v>46024</v>
      </c>
      <c r="L247" s="186">
        <v>46660</v>
      </c>
      <c r="M247" s="153">
        <f t="shared" si="6"/>
        <v>90.857142857142861</v>
      </c>
      <c r="N247" s="129">
        <v>0</v>
      </c>
      <c r="O247" s="160" t="s">
        <v>4915</v>
      </c>
      <c r="P247" s="130">
        <f t="shared" si="7"/>
        <v>0</v>
      </c>
      <c r="Q247" s="155" t="str" cm="1">
        <f t="array" aca="1" ref="Q247" ca="1">IF(ISNUMBER(P247),IF(P247=100%,"CUMPLIDA",IF(AND(ISNUMBER(L247),ISNUMBER(INDIRECT("FECHA_"&amp;$B247,1))), IF(L247&lt;=INDIRECT("FECHA_"&amp;$B247,1),"INCUMPLIDA","PROCESO"), "VERIFICAR FECHA")),"SIN VALOR AVANCE")</f>
        <v>PROCESO</v>
      </c>
    </row>
    <row r="248" spans="1:17" ht="150.75">
      <c r="A248" s="167" t="s">
        <v>19</v>
      </c>
      <c r="B248" s="148" t="s">
        <v>13</v>
      </c>
      <c r="C248" s="588"/>
      <c r="D248" s="588"/>
      <c r="E248" s="589"/>
      <c r="F248" s="589"/>
      <c r="G248" s="150" t="s">
        <v>131</v>
      </c>
      <c r="H248" s="128" t="s">
        <v>132</v>
      </c>
      <c r="I248" s="128" t="s">
        <v>133</v>
      </c>
      <c r="J248" s="166">
        <v>1</v>
      </c>
      <c r="K248" s="186">
        <v>46024</v>
      </c>
      <c r="L248" s="186">
        <v>46660</v>
      </c>
      <c r="M248" s="153">
        <f t="shared" si="6"/>
        <v>90.857142857142861</v>
      </c>
      <c r="N248" s="129">
        <v>0</v>
      </c>
      <c r="O248" s="160" t="s">
        <v>4919</v>
      </c>
      <c r="P248" s="130">
        <f t="shared" si="7"/>
        <v>0</v>
      </c>
      <c r="Q248" s="155" t="str" cm="1">
        <f t="array" aca="1" ref="Q248" ca="1">IF(ISNUMBER(P248),IF(P248=100%,"CUMPLIDA",IF(AND(ISNUMBER(L248),ISNUMBER(INDIRECT("FECHA_"&amp;$B248,1))), IF(L248&lt;=INDIRECT("FECHA_"&amp;$B248,1),"INCUMPLIDA","PROCESO"), "VERIFICAR FECHA")),"SIN VALOR AVANCE")</f>
        <v>PROCESO</v>
      </c>
    </row>
    <row r="249" spans="1:17" ht="300.75">
      <c r="A249" s="167" t="s">
        <v>19</v>
      </c>
      <c r="B249" s="148" t="s">
        <v>13</v>
      </c>
      <c r="C249" s="588"/>
      <c r="D249" s="588"/>
      <c r="E249" s="589"/>
      <c r="F249" s="589"/>
      <c r="G249" s="150" t="s">
        <v>134</v>
      </c>
      <c r="H249" s="128" t="s">
        <v>135</v>
      </c>
      <c r="I249" s="128" t="s">
        <v>136</v>
      </c>
      <c r="J249" s="166">
        <v>2</v>
      </c>
      <c r="K249" s="186">
        <v>46024</v>
      </c>
      <c r="L249" s="186">
        <v>46660</v>
      </c>
      <c r="M249" s="153">
        <f t="shared" si="6"/>
        <v>90.857142857142861</v>
      </c>
      <c r="N249" s="129">
        <v>0</v>
      </c>
      <c r="O249" s="160" t="s">
        <v>4920</v>
      </c>
      <c r="P249" s="130">
        <f t="shared" si="7"/>
        <v>0</v>
      </c>
      <c r="Q249" s="155" t="str" cm="1">
        <f t="array" aca="1" ref="Q249" ca="1">IF(ISNUMBER(P249),IF(P249=100%,"CUMPLIDA",IF(AND(ISNUMBER(L249),ISNUMBER(INDIRECT("FECHA_"&amp;$B249,1))), IF(L249&lt;=INDIRECT("FECHA_"&amp;$B249,1),"INCUMPLIDA","PROCESO"), "VERIFICAR FECHA")),"SIN VALOR AVANCE")</f>
        <v>PROCESO</v>
      </c>
    </row>
    <row r="250" spans="1:17" ht="255.75">
      <c r="A250" s="167" t="s">
        <v>19</v>
      </c>
      <c r="B250" s="148" t="s">
        <v>13</v>
      </c>
      <c r="C250" s="588" t="s">
        <v>312</v>
      </c>
      <c r="D250" s="588" t="s">
        <v>284</v>
      </c>
      <c r="E250" s="589" t="s">
        <v>313</v>
      </c>
      <c r="F250" s="589" t="s">
        <v>314</v>
      </c>
      <c r="G250" s="150" t="s">
        <v>287</v>
      </c>
      <c r="H250" s="175" t="s">
        <v>225</v>
      </c>
      <c r="I250" s="128" t="s">
        <v>226</v>
      </c>
      <c r="J250" s="158">
        <v>1</v>
      </c>
      <c r="K250" s="159">
        <v>44044</v>
      </c>
      <c r="L250" s="159">
        <v>44196</v>
      </c>
      <c r="M250" s="153">
        <f t="shared" si="6"/>
        <v>21.714285714285715</v>
      </c>
      <c r="N250" s="129">
        <v>1</v>
      </c>
      <c r="O250" s="128" t="s">
        <v>4921</v>
      </c>
      <c r="P250" s="130">
        <f t="shared" si="7"/>
        <v>1</v>
      </c>
      <c r="Q250" s="155" t="str" cm="1">
        <f t="array" aca="1" ref="Q250" ca="1">IF(ISNUMBER(P250),IF(P250=100%,"CUMPLIDA",IF(AND(ISNUMBER(L250),ISNUMBER(INDIRECT("FECHA_"&amp;$B250,1))), IF(L250&lt;=INDIRECT("FECHA_"&amp;$B250,1),"INCUMPLIDA","PROCESO"), "VERIFICAR FECHA")),"SIN VALOR AVANCE")</f>
        <v>CUMPLIDA</v>
      </c>
    </row>
    <row r="251" spans="1:17" ht="75.75">
      <c r="A251" s="167" t="s">
        <v>19</v>
      </c>
      <c r="B251" s="148" t="s">
        <v>13</v>
      </c>
      <c r="C251" s="588"/>
      <c r="D251" s="588"/>
      <c r="E251" s="589"/>
      <c r="F251" s="589"/>
      <c r="G251" s="563" t="s">
        <v>287</v>
      </c>
      <c r="H251" s="128" t="s">
        <v>227</v>
      </c>
      <c r="I251" s="128" t="s">
        <v>228</v>
      </c>
      <c r="J251" s="166">
        <v>1</v>
      </c>
      <c r="K251" s="159">
        <v>45231</v>
      </c>
      <c r="L251" s="159">
        <v>45504</v>
      </c>
      <c r="M251" s="153">
        <f t="shared" si="6"/>
        <v>39</v>
      </c>
      <c r="N251" s="129">
        <v>1</v>
      </c>
      <c r="O251" s="160" t="s">
        <v>4922</v>
      </c>
      <c r="P251" s="130">
        <f t="shared" si="7"/>
        <v>1</v>
      </c>
      <c r="Q251" s="155" t="str" cm="1">
        <f t="array" aca="1" ref="Q251" ca="1">IF(ISNUMBER(P251),IF(P251=100%,"CUMPLIDA",IF(AND(ISNUMBER(L251),ISNUMBER(INDIRECT("FECHA_"&amp;$B251,1))), IF(L251&lt;=INDIRECT("FECHA_"&amp;$B251,1),"INCUMPLIDA","PROCESO"), "VERIFICAR FECHA")),"SIN VALOR AVANCE")</f>
        <v>CUMPLIDA</v>
      </c>
    </row>
    <row r="252" spans="1:17" ht="315.75">
      <c r="A252" s="167" t="s">
        <v>19</v>
      </c>
      <c r="B252" s="148" t="s">
        <v>13</v>
      </c>
      <c r="C252" s="588"/>
      <c r="D252" s="588"/>
      <c r="E252" s="589"/>
      <c r="F252" s="589"/>
      <c r="G252" s="563"/>
      <c r="H252" s="128" t="s">
        <v>230</v>
      </c>
      <c r="I252" s="128" t="s">
        <v>231</v>
      </c>
      <c r="J252" s="166">
        <v>1</v>
      </c>
      <c r="K252" s="159">
        <v>45231</v>
      </c>
      <c r="L252" s="159">
        <v>45504</v>
      </c>
      <c r="M252" s="153">
        <f t="shared" si="6"/>
        <v>39</v>
      </c>
      <c r="N252" s="129">
        <v>1</v>
      </c>
      <c r="O252" s="160" t="s">
        <v>4912</v>
      </c>
      <c r="P252" s="130">
        <f t="shared" si="7"/>
        <v>1</v>
      </c>
      <c r="Q252" s="155" t="str" cm="1">
        <f t="array" aca="1" ref="Q252" ca="1">IF(ISNUMBER(P252),IF(P252=100%,"CUMPLIDA",IF(AND(ISNUMBER(L252),ISNUMBER(INDIRECT("FECHA_"&amp;$B252,1))), IF(L252&lt;=INDIRECT("FECHA_"&amp;$B252,1),"INCUMPLIDA","PROCESO"), "VERIFICAR FECHA")),"SIN VALOR AVANCE")</f>
        <v>CUMPLIDA</v>
      </c>
    </row>
    <row r="253" spans="1:17" ht="150.75">
      <c r="A253" s="167" t="s">
        <v>19</v>
      </c>
      <c r="B253" s="148" t="s">
        <v>13</v>
      </c>
      <c r="C253" s="588"/>
      <c r="D253" s="588"/>
      <c r="E253" s="589"/>
      <c r="F253" s="589"/>
      <c r="G253" s="150" t="s">
        <v>117</v>
      </c>
      <c r="H253" s="128" t="s">
        <v>118</v>
      </c>
      <c r="I253" s="128" t="s">
        <v>119</v>
      </c>
      <c r="J253" s="166">
        <v>1</v>
      </c>
      <c r="K253" s="186">
        <v>45323</v>
      </c>
      <c r="L253" s="186">
        <v>45747</v>
      </c>
      <c r="M253" s="153">
        <f t="shared" ref="M253:M316" si="8">(L253-K253)/7</f>
        <v>60.571428571428569</v>
      </c>
      <c r="N253" s="129">
        <v>1</v>
      </c>
      <c r="O253" s="160" t="s">
        <v>4913</v>
      </c>
      <c r="P253" s="130">
        <f t="shared" ref="P253:P316" si="9">N253/J253</f>
        <v>1</v>
      </c>
      <c r="Q253" s="155" t="str" cm="1">
        <f t="array" aca="1" ref="Q253" ca="1">IF(ISNUMBER(P253),IF(P253=100%,"CUMPLIDA",IF(AND(ISNUMBER(L253),ISNUMBER(INDIRECT("FECHA_"&amp;$B253,1))), IF(L253&lt;=INDIRECT("FECHA_"&amp;$B253,1),"INCUMPLIDA","PROCESO"), "VERIFICAR FECHA")),"SIN VALOR AVANCE")</f>
        <v>CUMPLIDA</v>
      </c>
    </row>
    <row r="254" spans="1:17" ht="105.75">
      <c r="A254" s="167" t="s">
        <v>19</v>
      </c>
      <c r="B254" s="148" t="s">
        <v>13</v>
      </c>
      <c r="C254" s="588"/>
      <c r="D254" s="588"/>
      <c r="E254" s="589"/>
      <c r="F254" s="589"/>
      <c r="G254" s="150" t="s">
        <v>120</v>
      </c>
      <c r="H254" s="128" t="s">
        <v>120</v>
      </c>
      <c r="I254" s="128" t="s">
        <v>121</v>
      </c>
      <c r="J254" s="166">
        <v>1</v>
      </c>
      <c r="K254" s="186">
        <v>45323</v>
      </c>
      <c r="L254" s="186">
        <v>45747</v>
      </c>
      <c r="M254" s="153">
        <f t="shared" si="8"/>
        <v>60.571428571428569</v>
      </c>
      <c r="N254" s="129">
        <v>1</v>
      </c>
      <c r="O254" s="160" t="s">
        <v>4923</v>
      </c>
      <c r="P254" s="130">
        <f t="shared" si="9"/>
        <v>1</v>
      </c>
      <c r="Q254" s="155" t="str" cm="1">
        <f t="array" aca="1" ref="Q254" ca="1">IF(ISNUMBER(P254),IF(P254=100%,"CUMPLIDA",IF(AND(ISNUMBER(L254),ISNUMBER(INDIRECT("FECHA_"&amp;$B254,1))), IF(L254&lt;=INDIRECT("FECHA_"&amp;$B254,1),"INCUMPLIDA","PROCESO"), "VERIFICAR FECHA")),"SIN VALOR AVANCE")</f>
        <v>CUMPLIDA</v>
      </c>
    </row>
    <row r="255" spans="1:17" ht="105.75">
      <c r="A255" s="167" t="s">
        <v>19</v>
      </c>
      <c r="B255" s="148" t="s">
        <v>13</v>
      </c>
      <c r="C255" s="588"/>
      <c r="D255" s="588"/>
      <c r="E255" s="589"/>
      <c r="F255" s="589"/>
      <c r="G255" s="150" t="s">
        <v>194</v>
      </c>
      <c r="H255" s="128" t="s">
        <v>195</v>
      </c>
      <c r="I255" s="128" t="s">
        <v>196</v>
      </c>
      <c r="J255" s="166">
        <v>1</v>
      </c>
      <c r="K255" s="186">
        <v>45231</v>
      </c>
      <c r="L255" s="186">
        <v>45747</v>
      </c>
      <c r="M255" s="153">
        <f t="shared" si="8"/>
        <v>73.714285714285708</v>
      </c>
      <c r="N255" s="129">
        <v>1</v>
      </c>
      <c r="O255" s="128" t="s">
        <v>4858</v>
      </c>
      <c r="P255" s="130">
        <f t="shared" si="9"/>
        <v>1</v>
      </c>
      <c r="Q255" s="155" t="str" cm="1">
        <f t="array" aca="1" ref="Q255" ca="1">IF(ISNUMBER(P255),IF(P255=100%,"CUMPLIDA",IF(AND(ISNUMBER(L255),ISNUMBER(INDIRECT("FECHA_"&amp;$B255,1))), IF(L255&lt;=INDIRECT("FECHA_"&amp;$B255,1),"INCUMPLIDA","PROCESO"), "VERIFICAR FECHA")),"SIN VALOR AVANCE")</f>
        <v>CUMPLIDA</v>
      </c>
    </row>
    <row r="256" spans="1:17" ht="150.75">
      <c r="A256" s="167" t="s">
        <v>19</v>
      </c>
      <c r="B256" s="148" t="s">
        <v>13</v>
      </c>
      <c r="C256" s="588"/>
      <c r="D256" s="588"/>
      <c r="E256" s="589"/>
      <c r="F256" s="589"/>
      <c r="G256" s="150" t="s">
        <v>122</v>
      </c>
      <c r="H256" s="128" t="s">
        <v>122</v>
      </c>
      <c r="I256" s="128" t="s">
        <v>200</v>
      </c>
      <c r="J256" s="166">
        <v>1</v>
      </c>
      <c r="K256" s="186">
        <v>45323</v>
      </c>
      <c r="L256" s="186">
        <v>45747</v>
      </c>
      <c r="M256" s="153">
        <f t="shared" si="8"/>
        <v>60.571428571428569</v>
      </c>
      <c r="N256" s="129">
        <v>1</v>
      </c>
      <c r="O256" s="160" t="s">
        <v>4913</v>
      </c>
      <c r="P256" s="130">
        <f t="shared" si="9"/>
        <v>1</v>
      </c>
      <c r="Q256" s="155" t="str" cm="1">
        <f t="array" aca="1" ref="Q256" ca="1">IF(ISNUMBER(P256),IF(P256=100%,"CUMPLIDA",IF(AND(ISNUMBER(L256),ISNUMBER(INDIRECT("FECHA_"&amp;$B256,1))), IF(L256&lt;=INDIRECT("FECHA_"&amp;$B256,1),"INCUMPLIDA","PROCESO"), "VERIFICAR FECHA")),"SIN VALOR AVANCE")</f>
        <v>CUMPLIDA</v>
      </c>
    </row>
    <row r="257" spans="1:17" ht="105.75">
      <c r="A257" s="167" t="s">
        <v>19</v>
      </c>
      <c r="B257" s="148" t="s">
        <v>13</v>
      </c>
      <c r="C257" s="588"/>
      <c r="D257" s="588"/>
      <c r="E257" s="589"/>
      <c r="F257" s="589"/>
      <c r="G257" s="150" t="s">
        <v>288</v>
      </c>
      <c r="H257" s="128" t="s">
        <v>288</v>
      </c>
      <c r="I257" s="128" t="s">
        <v>125</v>
      </c>
      <c r="J257" s="166">
        <v>1</v>
      </c>
      <c r="K257" s="186">
        <v>45231</v>
      </c>
      <c r="L257" s="186">
        <v>45747</v>
      </c>
      <c r="M257" s="153">
        <f t="shared" si="8"/>
        <v>73.714285714285708</v>
      </c>
      <c r="N257" s="129">
        <v>1</v>
      </c>
      <c r="O257" s="160" t="s">
        <v>4923</v>
      </c>
      <c r="P257" s="130">
        <f t="shared" si="9"/>
        <v>1</v>
      </c>
      <c r="Q257" s="155" t="str" cm="1">
        <f t="array" aca="1" ref="Q257" ca="1">IF(ISNUMBER(P257),IF(P257=100%,"CUMPLIDA",IF(AND(ISNUMBER(L257),ISNUMBER(INDIRECT("FECHA_"&amp;$B257,1))), IF(L257&lt;=INDIRECT("FECHA_"&amp;$B257,1),"INCUMPLIDA","PROCESO"), "VERIFICAR FECHA")),"SIN VALOR AVANCE")</f>
        <v>CUMPLIDA</v>
      </c>
    </row>
    <row r="258" spans="1:17" ht="240.75">
      <c r="A258" s="167" t="s">
        <v>19</v>
      </c>
      <c r="B258" s="148" t="s">
        <v>13</v>
      </c>
      <c r="C258" s="588"/>
      <c r="D258" s="588"/>
      <c r="E258" s="589"/>
      <c r="F258" s="589"/>
      <c r="G258" s="150" t="s">
        <v>289</v>
      </c>
      <c r="H258" s="128" t="s">
        <v>289</v>
      </c>
      <c r="I258" s="128" t="s">
        <v>233</v>
      </c>
      <c r="J258" s="166">
        <v>1</v>
      </c>
      <c r="K258" s="186">
        <v>45231</v>
      </c>
      <c r="L258" s="186">
        <v>45808</v>
      </c>
      <c r="M258" s="153">
        <f t="shared" si="8"/>
        <v>82.428571428571431</v>
      </c>
      <c r="N258" s="129">
        <v>1</v>
      </c>
      <c r="O258" s="160" t="s">
        <v>4904</v>
      </c>
      <c r="P258" s="130">
        <f t="shared" si="9"/>
        <v>1</v>
      </c>
      <c r="Q258" s="155" t="str" cm="1">
        <f t="array" aca="1" ref="Q258" ca="1">IF(ISNUMBER(P258),IF(P258=100%,"CUMPLIDA",IF(AND(ISNUMBER(L258),ISNUMBER(INDIRECT("FECHA_"&amp;$B258,1))), IF(L258&lt;=INDIRECT("FECHA_"&amp;$B258,1),"INCUMPLIDA","PROCESO"), "VERIFICAR FECHA")),"SIN VALOR AVANCE")</f>
        <v>CUMPLIDA</v>
      </c>
    </row>
    <row r="259" spans="1:17" ht="180.75">
      <c r="A259" s="167" t="s">
        <v>19</v>
      </c>
      <c r="B259" s="148" t="s">
        <v>13</v>
      </c>
      <c r="C259" s="588"/>
      <c r="D259" s="588"/>
      <c r="E259" s="589"/>
      <c r="F259" s="589"/>
      <c r="G259" s="150" t="s">
        <v>128</v>
      </c>
      <c r="H259" s="128" t="s">
        <v>129</v>
      </c>
      <c r="I259" s="128" t="s">
        <v>130</v>
      </c>
      <c r="J259" s="166">
        <v>7</v>
      </c>
      <c r="K259" s="186">
        <v>46024</v>
      </c>
      <c r="L259" s="186">
        <v>46660</v>
      </c>
      <c r="M259" s="153">
        <f t="shared" si="8"/>
        <v>90.857142857142861</v>
      </c>
      <c r="N259" s="129">
        <v>0</v>
      </c>
      <c r="O259" s="160" t="s">
        <v>4924</v>
      </c>
      <c r="P259" s="130">
        <f t="shared" si="9"/>
        <v>0</v>
      </c>
      <c r="Q259" s="155" t="str" cm="1">
        <f t="array" aca="1" ref="Q259" ca="1">IF(ISNUMBER(P259),IF(P259=100%,"CUMPLIDA",IF(AND(ISNUMBER(L259),ISNUMBER(INDIRECT("FECHA_"&amp;$B259,1))), IF(L259&lt;=INDIRECT("FECHA_"&amp;$B259,1),"INCUMPLIDA","PROCESO"), "VERIFICAR FECHA")),"SIN VALOR AVANCE")</f>
        <v>PROCESO</v>
      </c>
    </row>
    <row r="260" spans="1:17" ht="165.75">
      <c r="A260" s="167" t="s">
        <v>19</v>
      </c>
      <c r="B260" s="148" t="s">
        <v>13</v>
      </c>
      <c r="C260" s="588"/>
      <c r="D260" s="588"/>
      <c r="E260" s="589"/>
      <c r="F260" s="589"/>
      <c r="G260" s="150" t="s">
        <v>131</v>
      </c>
      <c r="H260" s="128" t="s">
        <v>132</v>
      </c>
      <c r="I260" s="128" t="s">
        <v>133</v>
      </c>
      <c r="J260" s="166">
        <v>1</v>
      </c>
      <c r="K260" s="186">
        <v>46024</v>
      </c>
      <c r="L260" s="186">
        <v>46660</v>
      </c>
      <c r="M260" s="153">
        <f t="shared" si="8"/>
        <v>90.857142857142861</v>
      </c>
      <c r="N260" s="129">
        <v>0</v>
      </c>
      <c r="O260" s="160" t="s">
        <v>4906</v>
      </c>
      <c r="P260" s="130">
        <f t="shared" si="9"/>
        <v>0</v>
      </c>
      <c r="Q260" s="155" t="str" cm="1">
        <f t="array" aca="1" ref="Q260" ca="1">IF(ISNUMBER(P260),IF(P260=100%,"CUMPLIDA",IF(AND(ISNUMBER(L260),ISNUMBER(INDIRECT("FECHA_"&amp;$B260,1))), IF(L260&lt;=INDIRECT("FECHA_"&amp;$B260,1),"INCUMPLIDA","PROCESO"), "VERIFICAR FECHA")),"SIN VALOR AVANCE")</f>
        <v>PROCESO</v>
      </c>
    </row>
    <row r="261" spans="1:17" ht="286.5">
      <c r="A261" s="167" t="s">
        <v>19</v>
      </c>
      <c r="B261" s="148" t="s">
        <v>13</v>
      </c>
      <c r="C261" s="588"/>
      <c r="D261" s="588"/>
      <c r="E261" s="589"/>
      <c r="F261" s="589"/>
      <c r="G261" s="150" t="s">
        <v>134</v>
      </c>
      <c r="H261" s="128" t="s">
        <v>135</v>
      </c>
      <c r="I261" s="128" t="s">
        <v>136</v>
      </c>
      <c r="J261" s="166">
        <v>2</v>
      </c>
      <c r="K261" s="186">
        <v>46024</v>
      </c>
      <c r="L261" s="186">
        <v>46660</v>
      </c>
      <c r="M261" s="153">
        <f t="shared" si="8"/>
        <v>90.857142857142861</v>
      </c>
      <c r="N261" s="129">
        <v>0</v>
      </c>
      <c r="O261" s="160" t="s">
        <v>4925</v>
      </c>
      <c r="P261" s="130">
        <f t="shared" si="9"/>
        <v>0</v>
      </c>
      <c r="Q261" s="155" t="str" cm="1">
        <f t="array" aca="1" ref="Q261" ca="1">IF(ISNUMBER(P261),IF(P261=100%,"CUMPLIDA",IF(AND(ISNUMBER(L261),ISNUMBER(INDIRECT("FECHA_"&amp;$B261,1))), IF(L261&lt;=INDIRECT("FECHA_"&amp;$B261,1),"INCUMPLIDA","PROCESO"), "VERIFICAR FECHA")),"SIN VALOR AVANCE")</f>
        <v>PROCESO</v>
      </c>
    </row>
    <row r="262" spans="1:17" ht="255.75">
      <c r="A262" s="167" t="s">
        <v>19</v>
      </c>
      <c r="B262" s="148" t="s">
        <v>13</v>
      </c>
      <c r="C262" s="588" t="s">
        <v>315</v>
      </c>
      <c r="D262" s="588" t="s">
        <v>284</v>
      </c>
      <c r="E262" s="589" t="s">
        <v>316</v>
      </c>
      <c r="F262" s="589" t="s">
        <v>317</v>
      </c>
      <c r="G262" s="150" t="s">
        <v>287</v>
      </c>
      <c r="H262" s="175" t="s">
        <v>225</v>
      </c>
      <c r="I262" s="128" t="s">
        <v>226</v>
      </c>
      <c r="J262" s="158">
        <v>1</v>
      </c>
      <c r="K262" s="159">
        <v>44044</v>
      </c>
      <c r="L262" s="159">
        <v>44196</v>
      </c>
      <c r="M262" s="153">
        <f t="shared" si="8"/>
        <v>21.714285714285715</v>
      </c>
      <c r="N262" s="129">
        <v>1</v>
      </c>
      <c r="O262" s="128" t="s">
        <v>4926</v>
      </c>
      <c r="P262" s="130">
        <f t="shared" si="9"/>
        <v>1</v>
      </c>
      <c r="Q262" s="155" t="str" cm="1">
        <f t="array" aca="1" ref="Q262" ca="1">IF(ISNUMBER(P262),IF(P262=100%,"CUMPLIDA",IF(AND(ISNUMBER(L262),ISNUMBER(INDIRECT("FECHA_"&amp;$B262,1))), IF(L262&lt;=INDIRECT("FECHA_"&amp;$B262,1),"INCUMPLIDA","PROCESO"), "VERIFICAR FECHA")),"SIN VALOR AVANCE")</f>
        <v>CUMPLIDA</v>
      </c>
    </row>
    <row r="263" spans="1:17" ht="75.75">
      <c r="A263" s="167" t="s">
        <v>19</v>
      </c>
      <c r="B263" s="148" t="s">
        <v>13</v>
      </c>
      <c r="C263" s="588"/>
      <c r="D263" s="588"/>
      <c r="E263" s="589"/>
      <c r="F263" s="589"/>
      <c r="G263" s="563" t="s">
        <v>287</v>
      </c>
      <c r="H263" s="128" t="s">
        <v>227</v>
      </c>
      <c r="I263" s="128" t="s">
        <v>228</v>
      </c>
      <c r="J263" s="166">
        <v>1</v>
      </c>
      <c r="K263" s="159">
        <v>45231</v>
      </c>
      <c r="L263" s="159">
        <v>45504</v>
      </c>
      <c r="M263" s="153">
        <f t="shared" si="8"/>
        <v>39</v>
      </c>
      <c r="N263" s="129">
        <v>1</v>
      </c>
      <c r="O263" s="160" t="s">
        <v>4894</v>
      </c>
      <c r="P263" s="130">
        <f t="shared" si="9"/>
        <v>1</v>
      </c>
      <c r="Q263" s="155" t="str" cm="1">
        <f t="array" aca="1" ref="Q263" ca="1">IF(ISNUMBER(P263),IF(P263=100%,"CUMPLIDA",IF(AND(ISNUMBER(L263),ISNUMBER(INDIRECT("FECHA_"&amp;$B263,1))), IF(L263&lt;=INDIRECT("FECHA_"&amp;$B263,1),"INCUMPLIDA","PROCESO"), "VERIFICAR FECHA")),"SIN VALOR AVANCE")</f>
        <v>CUMPLIDA</v>
      </c>
    </row>
    <row r="264" spans="1:17" ht="315.75">
      <c r="A264" s="167" t="s">
        <v>19</v>
      </c>
      <c r="B264" s="148" t="s">
        <v>13</v>
      </c>
      <c r="C264" s="588"/>
      <c r="D264" s="588"/>
      <c r="E264" s="589"/>
      <c r="F264" s="589"/>
      <c r="G264" s="563"/>
      <c r="H264" s="128" t="s">
        <v>230</v>
      </c>
      <c r="I264" s="128" t="s">
        <v>231</v>
      </c>
      <c r="J264" s="166">
        <v>1</v>
      </c>
      <c r="K264" s="159">
        <v>45231</v>
      </c>
      <c r="L264" s="159">
        <v>45504</v>
      </c>
      <c r="M264" s="153">
        <f t="shared" si="8"/>
        <v>39</v>
      </c>
      <c r="N264" s="129">
        <v>1</v>
      </c>
      <c r="O264" s="160" t="s">
        <v>4912</v>
      </c>
      <c r="P264" s="130">
        <f t="shared" si="9"/>
        <v>1</v>
      </c>
      <c r="Q264" s="155" t="str" cm="1">
        <f t="array" aca="1" ref="Q264" ca="1">IF(ISNUMBER(P264),IF(P264=100%,"CUMPLIDA",IF(AND(ISNUMBER(L264),ISNUMBER(INDIRECT("FECHA_"&amp;$B264,1))), IF(L264&lt;=INDIRECT("FECHA_"&amp;$B264,1),"INCUMPLIDA","PROCESO"), "VERIFICAR FECHA")),"SIN VALOR AVANCE")</f>
        <v>CUMPLIDA</v>
      </c>
    </row>
    <row r="265" spans="1:17" ht="165.75">
      <c r="A265" s="167" t="s">
        <v>19</v>
      </c>
      <c r="B265" s="148" t="s">
        <v>13</v>
      </c>
      <c r="C265" s="588"/>
      <c r="D265" s="588"/>
      <c r="E265" s="589"/>
      <c r="F265" s="589"/>
      <c r="G265" s="150" t="s">
        <v>117</v>
      </c>
      <c r="H265" s="128" t="s">
        <v>118</v>
      </c>
      <c r="I265" s="128" t="s">
        <v>119</v>
      </c>
      <c r="J265" s="166">
        <v>1</v>
      </c>
      <c r="K265" s="186">
        <v>45323</v>
      </c>
      <c r="L265" s="186">
        <v>45747</v>
      </c>
      <c r="M265" s="153">
        <f t="shared" si="8"/>
        <v>60.571428571428569</v>
      </c>
      <c r="N265" s="129">
        <v>1</v>
      </c>
      <c r="O265" s="160" t="s">
        <v>4914</v>
      </c>
      <c r="P265" s="130">
        <f t="shared" si="9"/>
        <v>1</v>
      </c>
      <c r="Q265" s="155" t="str" cm="1">
        <f t="array" aca="1" ref="Q265" ca="1">IF(ISNUMBER(P265),IF(P265=100%,"CUMPLIDA",IF(AND(ISNUMBER(L265),ISNUMBER(INDIRECT("FECHA_"&amp;$B265,1))), IF(L265&lt;=INDIRECT("FECHA_"&amp;$B265,1),"INCUMPLIDA","PROCESO"), "VERIFICAR FECHA")),"SIN VALOR AVANCE")</f>
        <v>CUMPLIDA</v>
      </c>
    </row>
    <row r="266" spans="1:17" ht="90.75">
      <c r="A266" s="167" t="s">
        <v>19</v>
      </c>
      <c r="B266" s="148" t="s">
        <v>13</v>
      </c>
      <c r="C266" s="588"/>
      <c r="D266" s="588"/>
      <c r="E266" s="589"/>
      <c r="F266" s="589"/>
      <c r="G266" s="150" t="s">
        <v>120</v>
      </c>
      <c r="H266" s="128" t="s">
        <v>120</v>
      </c>
      <c r="I266" s="128" t="s">
        <v>121</v>
      </c>
      <c r="J266" s="166">
        <v>1</v>
      </c>
      <c r="K266" s="186">
        <v>45323</v>
      </c>
      <c r="L266" s="186">
        <v>45747</v>
      </c>
      <c r="M266" s="153">
        <f t="shared" si="8"/>
        <v>60.571428571428569</v>
      </c>
      <c r="N266" s="129">
        <v>1</v>
      </c>
      <c r="O266" s="160" t="s">
        <v>4927</v>
      </c>
      <c r="P266" s="130">
        <f t="shared" si="9"/>
        <v>1</v>
      </c>
      <c r="Q266" s="155" t="str" cm="1">
        <f t="array" aca="1" ref="Q266" ca="1">IF(ISNUMBER(P266),IF(P266=100%,"CUMPLIDA",IF(AND(ISNUMBER(L266),ISNUMBER(INDIRECT("FECHA_"&amp;$B266,1))), IF(L266&lt;=INDIRECT("FECHA_"&amp;$B266,1),"INCUMPLIDA","PROCESO"), "VERIFICAR FECHA")),"SIN VALOR AVANCE")</f>
        <v>CUMPLIDA</v>
      </c>
    </row>
    <row r="267" spans="1:17" ht="105.75">
      <c r="A267" s="167" t="s">
        <v>19</v>
      </c>
      <c r="B267" s="148" t="s">
        <v>13</v>
      </c>
      <c r="C267" s="588"/>
      <c r="D267" s="588"/>
      <c r="E267" s="589"/>
      <c r="F267" s="589"/>
      <c r="G267" s="150" t="s">
        <v>194</v>
      </c>
      <c r="H267" s="128" t="s">
        <v>195</v>
      </c>
      <c r="I267" s="128" t="s">
        <v>196</v>
      </c>
      <c r="J267" s="166">
        <v>1</v>
      </c>
      <c r="K267" s="186">
        <v>45231</v>
      </c>
      <c r="L267" s="186">
        <v>45747</v>
      </c>
      <c r="M267" s="153">
        <f t="shared" si="8"/>
        <v>73.714285714285708</v>
      </c>
      <c r="N267" s="129">
        <v>1</v>
      </c>
      <c r="O267" s="128" t="s">
        <v>4858</v>
      </c>
      <c r="P267" s="130">
        <f t="shared" si="9"/>
        <v>1</v>
      </c>
      <c r="Q267" s="155" t="str" cm="1">
        <f t="array" aca="1" ref="Q267" ca="1">IF(ISNUMBER(P267),IF(P267=100%,"CUMPLIDA",IF(AND(ISNUMBER(L267),ISNUMBER(INDIRECT("FECHA_"&amp;$B267,1))), IF(L267&lt;=INDIRECT("FECHA_"&amp;$B267,1),"INCUMPLIDA","PROCESO"), "VERIFICAR FECHA")),"SIN VALOR AVANCE")</f>
        <v>CUMPLIDA</v>
      </c>
    </row>
    <row r="268" spans="1:17" ht="150.75">
      <c r="A268" s="167" t="s">
        <v>19</v>
      </c>
      <c r="B268" s="148" t="s">
        <v>13</v>
      </c>
      <c r="C268" s="588"/>
      <c r="D268" s="588"/>
      <c r="E268" s="589"/>
      <c r="F268" s="589"/>
      <c r="G268" s="150" t="s">
        <v>122</v>
      </c>
      <c r="H268" s="128" t="s">
        <v>122</v>
      </c>
      <c r="I268" s="128" t="s">
        <v>200</v>
      </c>
      <c r="J268" s="166">
        <v>1</v>
      </c>
      <c r="K268" s="186">
        <v>45323</v>
      </c>
      <c r="L268" s="186">
        <v>45747</v>
      </c>
      <c r="M268" s="153">
        <f t="shared" si="8"/>
        <v>60.571428571428569</v>
      </c>
      <c r="N268" s="129">
        <v>1</v>
      </c>
      <c r="O268" s="160" t="s">
        <v>4913</v>
      </c>
      <c r="P268" s="130">
        <f t="shared" si="9"/>
        <v>1</v>
      </c>
      <c r="Q268" s="155" t="str" cm="1">
        <f t="array" aca="1" ref="Q268" ca="1">IF(ISNUMBER(P268),IF(P268=100%,"CUMPLIDA",IF(AND(ISNUMBER(L268),ISNUMBER(INDIRECT("FECHA_"&amp;$B268,1))), IF(L268&lt;=INDIRECT("FECHA_"&amp;$B268,1),"INCUMPLIDA","PROCESO"), "VERIFICAR FECHA")),"SIN VALOR AVANCE")</f>
        <v>CUMPLIDA</v>
      </c>
    </row>
    <row r="269" spans="1:17" ht="90.75">
      <c r="A269" s="167" t="s">
        <v>19</v>
      </c>
      <c r="B269" s="148" t="s">
        <v>13</v>
      </c>
      <c r="C269" s="588"/>
      <c r="D269" s="588"/>
      <c r="E269" s="589"/>
      <c r="F269" s="589"/>
      <c r="G269" s="150" t="s">
        <v>288</v>
      </c>
      <c r="H269" s="128" t="s">
        <v>288</v>
      </c>
      <c r="I269" s="128" t="s">
        <v>125</v>
      </c>
      <c r="J269" s="166">
        <v>1</v>
      </c>
      <c r="K269" s="186">
        <v>45231</v>
      </c>
      <c r="L269" s="186">
        <v>45747</v>
      </c>
      <c r="M269" s="153">
        <f t="shared" si="8"/>
        <v>73.714285714285708</v>
      </c>
      <c r="N269" s="129">
        <v>1</v>
      </c>
      <c r="O269" s="160" t="s">
        <v>4927</v>
      </c>
      <c r="P269" s="130">
        <f t="shared" si="9"/>
        <v>1</v>
      </c>
      <c r="Q269" s="155" t="str" cm="1">
        <f t="array" aca="1" ref="Q269" ca="1">IF(ISNUMBER(P269),IF(P269=100%,"CUMPLIDA",IF(AND(ISNUMBER(L269),ISNUMBER(INDIRECT("FECHA_"&amp;$B269,1))), IF(L269&lt;=INDIRECT("FECHA_"&amp;$B269,1),"INCUMPLIDA","PROCESO"), "VERIFICAR FECHA")),"SIN VALOR AVANCE")</f>
        <v>CUMPLIDA</v>
      </c>
    </row>
    <row r="270" spans="1:17" ht="225.75">
      <c r="A270" s="167" t="s">
        <v>19</v>
      </c>
      <c r="B270" s="148" t="s">
        <v>13</v>
      </c>
      <c r="C270" s="588"/>
      <c r="D270" s="588"/>
      <c r="E270" s="589"/>
      <c r="F270" s="589"/>
      <c r="G270" s="150" t="s">
        <v>289</v>
      </c>
      <c r="H270" s="128" t="s">
        <v>289</v>
      </c>
      <c r="I270" s="128" t="s">
        <v>233</v>
      </c>
      <c r="J270" s="166">
        <v>1</v>
      </c>
      <c r="K270" s="186">
        <v>45231</v>
      </c>
      <c r="L270" s="186">
        <v>45808</v>
      </c>
      <c r="M270" s="153">
        <f t="shared" si="8"/>
        <v>82.428571428571431</v>
      </c>
      <c r="N270" s="129">
        <v>1</v>
      </c>
      <c r="O270" s="160" t="s">
        <v>4918</v>
      </c>
      <c r="P270" s="130">
        <f t="shared" si="9"/>
        <v>1</v>
      </c>
      <c r="Q270" s="155" t="str" cm="1">
        <f t="array" aca="1" ref="Q270" ca="1">IF(ISNUMBER(P270),IF(P270=100%,"CUMPLIDA",IF(AND(ISNUMBER(L270),ISNUMBER(INDIRECT("FECHA_"&amp;$B270,1))), IF(L270&lt;=INDIRECT("FECHA_"&amp;$B270,1),"INCUMPLIDA","PROCESO"), "VERIFICAR FECHA")),"SIN VALOR AVANCE")</f>
        <v>CUMPLIDA</v>
      </c>
    </row>
    <row r="271" spans="1:17" ht="195.75">
      <c r="A271" s="167" t="s">
        <v>19</v>
      </c>
      <c r="B271" s="148" t="s">
        <v>13</v>
      </c>
      <c r="C271" s="588"/>
      <c r="D271" s="588"/>
      <c r="E271" s="589"/>
      <c r="F271" s="589"/>
      <c r="G271" s="150" t="s">
        <v>128</v>
      </c>
      <c r="H271" s="128" t="s">
        <v>129</v>
      </c>
      <c r="I271" s="128" t="s">
        <v>130</v>
      </c>
      <c r="J271" s="166">
        <v>7</v>
      </c>
      <c r="K271" s="186">
        <v>46024</v>
      </c>
      <c r="L271" s="186">
        <v>46660</v>
      </c>
      <c r="M271" s="153">
        <f t="shared" si="8"/>
        <v>90.857142857142861</v>
      </c>
      <c r="N271" s="129">
        <v>0</v>
      </c>
      <c r="O271" s="160" t="s">
        <v>4928</v>
      </c>
      <c r="P271" s="130">
        <f t="shared" si="9"/>
        <v>0</v>
      </c>
      <c r="Q271" s="155" t="str" cm="1">
        <f t="array" aca="1" ref="Q271" ca="1">IF(ISNUMBER(P271),IF(P271=100%,"CUMPLIDA",IF(AND(ISNUMBER(L271),ISNUMBER(INDIRECT("FECHA_"&amp;$B271,1))), IF(L271&lt;=INDIRECT("FECHA_"&amp;$B271,1),"INCUMPLIDA","PROCESO"), "VERIFICAR FECHA")),"SIN VALOR AVANCE")</f>
        <v>PROCESO</v>
      </c>
    </row>
    <row r="272" spans="1:17" ht="150.75">
      <c r="A272" s="167" t="s">
        <v>19</v>
      </c>
      <c r="B272" s="148" t="s">
        <v>13</v>
      </c>
      <c r="C272" s="588"/>
      <c r="D272" s="588"/>
      <c r="E272" s="589"/>
      <c r="F272" s="589"/>
      <c r="G272" s="150" t="s">
        <v>131</v>
      </c>
      <c r="H272" s="128" t="s">
        <v>132</v>
      </c>
      <c r="I272" s="128" t="s">
        <v>133</v>
      </c>
      <c r="J272" s="166">
        <v>1</v>
      </c>
      <c r="K272" s="186">
        <v>46024</v>
      </c>
      <c r="L272" s="186">
        <v>46660</v>
      </c>
      <c r="M272" s="153">
        <f t="shared" si="8"/>
        <v>90.857142857142861</v>
      </c>
      <c r="N272" s="129">
        <v>0</v>
      </c>
      <c r="O272" s="160" t="s">
        <v>4919</v>
      </c>
      <c r="P272" s="130">
        <f t="shared" si="9"/>
        <v>0</v>
      </c>
      <c r="Q272" s="155" t="str" cm="1">
        <f t="array" aca="1" ref="Q272" ca="1">IF(ISNUMBER(P272),IF(P272=100%,"CUMPLIDA",IF(AND(ISNUMBER(L272),ISNUMBER(INDIRECT("FECHA_"&amp;$B272,1))), IF(L272&lt;=INDIRECT("FECHA_"&amp;$B272,1),"INCUMPLIDA","PROCESO"), "VERIFICAR FECHA")),"SIN VALOR AVANCE")</f>
        <v>PROCESO</v>
      </c>
    </row>
    <row r="273" spans="1:17" ht="285.75">
      <c r="A273" s="167" t="s">
        <v>19</v>
      </c>
      <c r="B273" s="148" t="s">
        <v>13</v>
      </c>
      <c r="C273" s="588"/>
      <c r="D273" s="588"/>
      <c r="E273" s="589"/>
      <c r="F273" s="589"/>
      <c r="G273" s="150" t="s">
        <v>134</v>
      </c>
      <c r="H273" s="128" t="s">
        <v>135</v>
      </c>
      <c r="I273" s="128" t="s">
        <v>136</v>
      </c>
      <c r="J273" s="166">
        <v>2</v>
      </c>
      <c r="K273" s="186">
        <v>46024</v>
      </c>
      <c r="L273" s="186">
        <v>46660</v>
      </c>
      <c r="M273" s="153">
        <f t="shared" si="8"/>
        <v>90.857142857142861</v>
      </c>
      <c r="N273" s="129">
        <v>0</v>
      </c>
      <c r="O273" s="160" t="s">
        <v>4907</v>
      </c>
      <c r="P273" s="130">
        <f t="shared" si="9"/>
        <v>0</v>
      </c>
      <c r="Q273" s="155" t="str" cm="1">
        <f t="array" aca="1" ref="Q273" ca="1">IF(ISNUMBER(P273),IF(P273=100%,"CUMPLIDA",IF(AND(ISNUMBER(L273),ISNUMBER(INDIRECT("FECHA_"&amp;$B273,1))), IF(L273&lt;=INDIRECT("FECHA_"&amp;$B273,1),"INCUMPLIDA","PROCESO"), "VERIFICAR FECHA")),"SIN VALOR AVANCE")</f>
        <v>PROCESO</v>
      </c>
    </row>
    <row r="274" spans="1:17" ht="315.75">
      <c r="A274" s="167" t="s">
        <v>19</v>
      </c>
      <c r="B274" s="148" t="s">
        <v>13</v>
      </c>
      <c r="C274" s="588" t="s">
        <v>318</v>
      </c>
      <c r="D274" s="588" t="s">
        <v>296</v>
      </c>
      <c r="E274" s="589" t="s">
        <v>319</v>
      </c>
      <c r="F274" s="590" t="s">
        <v>320</v>
      </c>
      <c r="G274" s="591" t="s">
        <v>299</v>
      </c>
      <c r="H274" s="181" t="s">
        <v>300</v>
      </c>
      <c r="I274" s="128" t="s">
        <v>301</v>
      </c>
      <c r="J274" s="158">
        <v>1</v>
      </c>
      <c r="K274" s="159">
        <v>45078</v>
      </c>
      <c r="L274" s="159">
        <v>45869</v>
      </c>
      <c r="M274" s="153">
        <f t="shared" si="8"/>
        <v>113</v>
      </c>
      <c r="N274" s="192">
        <v>1</v>
      </c>
      <c r="O274" s="128" t="s">
        <v>4908</v>
      </c>
      <c r="P274" s="130">
        <f t="shared" si="9"/>
        <v>1</v>
      </c>
      <c r="Q274" s="155" t="str" cm="1">
        <f t="array" aca="1" ref="Q274" ca="1">IF(ISNUMBER(P274),IF(P274=100%,"CUMPLIDA",IF(AND(ISNUMBER(L274),ISNUMBER(INDIRECT("FECHA_"&amp;$B274,1))), IF(L274&lt;=INDIRECT("FECHA_"&amp;$B274,1),"INCUMPLIDA","PROCESO"), "VERIFICAR FECHA")),"SIN VALOR AVANCE")</f>
        <v>CUMPLIDA</v>
      </c>
    </row>
    <row r="275" spans="1:17" ht="255.75">
      <c r="A275" s="167" t="s">
        <v>19</v>
      </c>
      <c r="B275" s="148" t="s">
        <v>13</v>
      </c>
      <c r="C275" s="588"/>
      <c r="D275" s="588"/>
      <c r="E275" s="589"/>
      <c r="F275" s="590"/>
      <c r="G275" s="591"/>
      <c r="H275" s="128" t="s">
        <v>302</v>
      </c>
      <c r="I275" s="128" t="s">
        <v>303</v>
      </c>
      <c r="J275" s="158">
        <v>1</v>
      </c>
      <c r="K275" s="159">
        <v>45665</v>
      </c>
      <c r="L275" s="159">
        <v>46081</v>
      </c>
      <c r="M275" s="153">
        <f t="shared" si="8"/>
        <v>59.428571428571431</v>
      </c>
      <c r="N275" s="129">
        <v>0</v>
      </c>
      <c r="O275" s="128" t="s">
        <v>4909</v>
      </c>
      <c r="P275" s="130">
        <f t="shared" si="9"/>
        <v>0</v>
      </c>
      <c r="Q275" s="155" t="str" cm="1">
        <f t="array" aca="1" ref="Q275" ca="1">IF(ISNUMBER(P275),IF(P275=100%,"CUMPLIDA",IF(AND(ISNUMBER(L275),ISNUMBER(INDIRECT("FECHA_"&amp;$B275,1))), IF(L275&lt;=INDIRECT("FECHA_"&amp;$B275,1),"INCUMPLIDA","PROCESO"), "VERIFICAR FECHA")),"SIN VALOR AVANCE")</f>
        <v>PROCESO</v>
      </c>
    </row>
    <row r="276" spans="1:17" ht="270.75">
      <c r="A276" s="167" t="s">
        <v>19</v>
      </c>
      <c r="B276" s="148" t="s">
        <v>13</v>
      </c>
      <c r="C276" s="588"/>
      <c r="D276" s="588"/>
      <c r="E276" s="589"/>
      <c r="F276" s="590"/>
      <c r="G276" s="591"/>
      <c r="H276" s="181" t="s">
        <v>304</v>
      </c>
      <c r="I276" s="128" t="s">
        <v>305</v>
      </c>
      <c r="J276" s="158">
        <v>1</v>
      </c>
      <c r="K276" s="159">
        <v>45597</v>
      </c>
      <c r="L276" s="159">
        <v>45716</v>
      </c>
      <c r="M276" s="153">
        <f t="shared" si="8"/>
        <v>17</v>
      </c>
      <c r="N276" s="192">
        <v>1</v>
      </c>
      <c r="O276" s="128" t="s">
        <v>4910</v>
      </c>
      <c r="P276" s="130">
        <f t="shared" si="9"/>
        <v>1</v>
      </c>
      <c r="Q276" s="155" t="str" cm="1">
        <f t="array" aca="1" ref="Q276" ca="1">IF(ISNUMBER(P276),IF(P276=100%,"CUMPLIDA",IF(AND(ISNUMBER(L276),ISNUMBER(INDIRECT("FECHA_"&amp;$B276,1))), IF(L276&lt;=INDIRECT("FECHA_"&amp;$B276,1),"INCUMPLIDA","PROCESO"), "VERIFICAR FECHA")),"SIN VALOR AVANCE")</f>
        <v>CUMPLIDA</v>
      </c>
    </row>
    <row r="277" spans="1:17" ht="255.75">
      <c r="A277" s="167" t="s">
        <v>19</v>
      </c>
      <c r="B277" s="148" t="s">
        <v>13</v>
      </c>
      <c r="C277" s="588" t="s">
        <v>321</v>
      </c>
      <c r="D277" s="588" t="s">
        <v>322</v>
      </c>
      <c r="E277" s="589" t="s">
        <v>323</v>
      </c>
      <c r="F277" s="589" t="s">
        <v>324</v>
      </c>
      <c r="G277" s="150" t="s">
        <v>287</v>
      </c>
      <c r="H277" s="175" t="s">
        <v>225</v>
      </c>
      <c r="I277" s="128" t="s">
        <v>226</v>
      </c>
      <c r="J277" s="158">
        <v>1</v>
      </c>
      <c r="K277" s="159">
        <v>44044</v>
      </c>
      <c r="L277" s="159">
        <v>44196</v>
      </c>
      <c r="M277" s="153">
        <f t="shared" si="8"/>
        <v>21.714285714285715</v>
      </c>
      <c r="N277" s="129">
        <v>1</v>
      </c>
      <c r="O277" s="128" t="s">
        <v>4929</v>
      </c>
      <c r="P277" s="130">
        <f t="shared" si="9"/>
        <v>1</v>
      </c>
      <c r="Q277" s="155" t="str" cm="1">
        <f t="array" aca="1" ref="Q277" ca="1">IF(ISNUMBER(P277),IF(P277=100%,"CUMPLIDA",IF(AND(ISNUMBER(L277),ISNUMBER(INDIRECT("FECHA_"&amp;$B277,1))), IF(L277&lt;=INDIRECT("FECHA_"&amp;$B277,1),"INCUMPLIDA","PROCESO"), "VERIFICAR FECHA")),"SIN VALOR AVANCE")</f>
        <v>CUMPLIDA</v>
      </c>
    </row>
    <row r="278" spans="1:17" ht="75.75">
      <c r="A278" s="167" t="s">
        <v>19</v>
      </c>
      <c r="B278" s="148" t="s">
        <v>13</v>
      </c>
      <c r="C278" s="588"/>
      <c r="D278" s="588"/>
      <c r="E278" s="589"/>
      <c r="F278" s="589"/>
      <c r="G278" s="563" t="s">
        <v>287</v>
      </c>
      <c r="H278" s="128" t="s">
        <v>227</v>
      </c>
      <c r="I278" s="128" t="s">
        <v>228</v>
      </c>
      <c r="J278" s="166">
        <v>1</v>
      </c>
      <c r="K278" s="159">
        <v>45231</v>
      </c>
      <c r="L278" s="159">
        <v>45504</v>
      </c>
      <c r="M278" s="153">
        <f t="shared" si="8"/>
        <v>39</v>
      </c>
      <c r="N278" s="129">
        <v>1</v>
      </c>
      <c r="O278" s="160" t="s">
        <v>4894</v>
      </c>
      <c r="P278" s="130">
        <f t="shared" si="9"/>
        <v>1</v>
      </c>
      <c r="Q278" s="155" t="str" cm="1">
        <f t="array" aca="1" ref="Q278" ca="1">IF(ISNUMBER(P278),IF(P278=100%,"CUMPLIDA",IF(AND(ISNUMBER(L278),ISNUMBER(INDIRECT("FECHA_"&amp;$B278,1))), IF(L278&lt;=INDIRECT("FECHA_"&amp;$B278,1),"INCUMPLIDA","PROCESO"), "VERIFICAR FECHA")),"SIN VALOR AVANCE")</f>
        <v>CUMPLIDA</v>
      </c>
    </row>
    <row r="279" spans="1:17" ht="315.75">
      <c r="A279" s="167" t="s">
        <v>19</v>
      </c>
      <c r="B279" s="148" t="s">
        <v>13</v>
      </c>
      <c r="C279" s="588"/>
      <c r="D279" s="588"/>
      <c r="E279" s="589"/>
      <c r="F279" s="589"/>
      <c r="G279" s="563"/>
      <c r="H279" s="128" t="s">
        <v>230</v>
      </c>
      <c r="I279" s="128" t="s">
        <v>231</v>
      </c>
      <c r="J279" s="166">
        <v>1</v>
      </c>
      <c r="K279" s="159">
        <v>45231</v>
      </c>
      <c r="L279" s="159">
        <v>45504</v>
      </c>
      <c r="M279" s="153">
        <f t="shared" si="8"/>
        <v>39</v>
      </c>
      <c r="N279" s="129">
        <v>1</v>
      </c>
      <c r="O279" s="160" t="s">
        <v>4912</v>
      </c>
      <c r="P279" s="130">
        <f t="shared" si="9"/>
        <v>1</v>
      </c>
      <c r="Q279" s="155" t="str" cm="1">
        <f t="array" aca="1" ref="Q279" ca="1">IF(ISNUMBER(P279),IF(P279=100%,"CUMPLIDA",IF(AND(ISNUMBER(L279),ISNUMBER(INDIRECT("FECHA_"&amp;$B279,1))), IF(L279&lt;=INDIRECT("FECHA_"&amp;$B279,1),"INCUMPLIDA","PROCESO"), "VERIFICAR FECHA")),"SIN VALOR AVANCE")</f>
        <v>CUMPLIDA</v>
      </c>
    </row>
    <row r="280" spans="1:17" ht="150.75">
      <c r="A280" s="167" t="s">
        <v>19</v>
      </c>
      <c r="B280" s="148" t="s">
        <v>13</v>
      </c>
      <c r="C280" s="588"/>
      <c r="D280" s="588"/>
      <c r="E280" s="589"/>
      <c r="F280" s="589"/>
      <c r="G280" s="150" t="s">
        <v>117</v>
      </c>
      <c r="H280" s="128" t="s">
        <v>118</v>
      </c>
      <c r="I280" s="128" t="s">
        <v>119</v>
      </c>
      <c r="J280" s="166">
        <v>1</v>
      </c>
      <c r="K280" s="186">
        <v>45323</v>
      </c>
      <c r="L280" s="186">
        <v>45747</v>
      </c>
      <c r="M280" s="153">
        <f t="shared" si="8"/>
        <v>60.571428571428569</v>
      </c>
      <c r="N280" s="129">
        <v>1</v>
      </c>
      <c r="O280" s="160" t="s">
        <v>4913</v>
      </c>
      <c r="P280" s="130">
        <f t="shared" si="9"/>
        <v>1</v>
      </c>
      <c r="Q280" s="155" t="str" cm="1">
        <f t="array" aca="1" ref="Q280" ca="1">IF(ISNUMBER(P280),IF(P280=100%,"CUMPLIDA",IF(AND(ISNUMBER(L280),ISNUMBER(INDIRECT("FECHA_"&amp;$B280,1))), IF(L280&lt;=INDIRECT("FECHA_"&amp;$B280,1),"INCUMPLIDA","PROCESO"), "VERIFICAR FECHA")),"SIN VALOR AVANCE")</f>
        <v>CUMPLIDA</v>
      </c>
    </row>
    <row r="281" spans="1:17" ht="90.75">
      <c r="A281" s="167" t="s">
        <v>19</v>
      </c>
      <c r="B281" s="148" t="s">
        <v>13</v>
      </c>
      <c r="C281" s="588"/>
      <c r="D281" s="588"/>
      <c r="E281" s="589"/>
      <c r="F281" s="589"/>
      <c r="G281" s="150" t="s">
        <v>120</v>
      </c>
      <c r="H281" s="128" t="s">
        <v>120</v>
      </c>
      <c r="I281" s="128" t="s">
        <v>121</v>
      </c>
      <c r="J281" s="166">
        <v>1</v>
      </c>
      <c r="K281" s="186">
        <v>45323</v>
      </c>
      <c r="L281" s="186">
        <v>45747</v>
      </c>
      <c r="M281" s="153">
        <f t="shared" si="8"/>
        <v>60.571428571428569</v>
      </c>
      <c r="N281" s="129">
        <v>1</v>
      </c>
      <c r="O281" s="160" t="s">
        <v>4927</v>
      </c>
      <c r="P281" s="130">
        <f t="shared" si="9"/>
        <v>1</v>
      </c>
      <c r="Q281" s="155" t="str" cm="1">
        <f t="array" aca="1" ref="Q281" ca="1">IF(ISNUMBER(P281),IF(P281=100%,"CUMPLIDA",IF(AND(ISNUMBER(L281),ISNUMBER(INDIRECT("FECHA_"&amp;$B281,1))), IF(L281&lt;=INDIRECT("FECHA_"&amp;$B281,1),"INCUMPLIDA","PROCESO"), "VERIFICAR FECHA")),"SIN VALOR AVANCE")</f>
        <v>CUMPLIDA</v>
      </c>
    </row>
    <row r="282" spans="1:17" ht="105.75">
      <c r="A282" s="167" t="s">
        <v>19</v>
      </c>
      <c r="B282" s="148" t="s">
        <v>13</v>
      </c>
      <c r="C282" s="588"/>
      <c r="D282" s="588"/>
      <c r="E282" s="589"/>
      <c r="F282" s="589"/>
      <c r="G282" s="150" t="s">
        <v>194</v>
      </c>
      <c r="H282" s="128" t="s">
        <v>195</v>
      </c>
      <c r="I282" s="128" t="s">
        <v>196</v>
      </c>
      <c r="J282" s="166">
        <v>1</v>
      </c>
      <c r="K282" s="186">
        <v>45231</v>
      </c>
      <c r="L282" s="186">
        <v>45747</v>
      </c>
      <c r="M282" s="153">
        <f t="shared" si="8"/>
        <v>73.714285714285708</v>
      </c>
      <c r="N282" s="129">
        <v>1</v>
      </c>
      <c r="O282" s="128" t="s">
        <v>4858</v>
      </c>
      <c r="P282" s="130">
        <f t="shared" si="9"/>
        <v>1</v>
      </c>
      <c r="Q282" s="155" t="str" cm="1">
        <f t="array" aca="1" ref="Q282" ca="1">IF(ISNUMBER(P282),IF(P282=100%,"CUMPLIDA",IF(AND(ISNUMBER(L282),ISNUMBER(INDIRECT("FECHA_"&amp;$B282,1))), IF(L282&lt;=INDIRECT("FECHA_"&amp;$B282,1),"INCUMPLIDA","PROCESO"), "VERIFICAR FECHA")),"SIN VALOR AVANCE")</f>
        <v>CUMPLIDA</v>
      </c>
    </row>
    <row r="283" spans="1:17" ht="150.75">
      <c r="A283" s="167" t="s">
        <v>19</v>
      </c>
      <c r="B283" s="148" t="s">
        <v>13</v>
      </c>
      <c r="C283" s="588"/>
      <c r="D283" s="588"/>
      <c r="E283" s="589"/>
      <c r="F283" s="589"/>
      <c r="G283" s="150" t="s">
        <v>122</v>
      </c>
      <c r="H283" s="128" t="s">
        <v>122</v>
      </c>
      <c r="I283" s="128" t="s">
        <v>200</v>
      </c>
      <c r="J283" s="166">
        <v>1</v>
      </c>
      <c r="K283" s="186">
        <v>45323</v>
      </c>
      <c r="L283" s="186">
        <v>45747</v>
      </c>
      <c r="M283" s="153">
        <f t="shared" si="8"/>
        <v>60.571428571428569</v>
      </c>
      <c r="N283" s="129">
        <v>1</v>
      </c>
      <c r="O283" s="160" t="s">
        <v>4913</v>
      </c>
      <c r="P283" s="130">
        <f t="shared" si="9"/>
        <v>1</v>
      </c>
      <c r="Q283" s="155" t="str" cm="1">
        <f t="array" aca="1" ref="Q283" ca="1">IF(ISNUMBER(P283),IF(P283=100%,"CUMPLIDA",IF(AND(ISNUMBER(L283),ISNUMBER(INDIRECT("FECHA_"&amp;$B283,1))), IF(L283&lt;=INDIRECT("FECHA_"&amp;$B283,1),"INCUMPLIDA","PROCESO"), "VERIFICAR FECHA")),"SIN VALOR AVANCE")</f>
        <v>CUMPLIDA</v>
      </c>
    </row>
    <row r="284" spans="1:17" ht="90.75">
      <c r="A284" s="167" t="s">
        <v>19</v>
      </c>
      <c r="B284" s="148" t="s">
        <v>13</v>
      </c>
      <c r="C284" s="588"/>
      <c r="D284" s="588"/>
      <c r="E284" s="589"/>
      <c r="F284" s="589"/>
      <c r="G284" s="150" t="s">
        <v>288</v>
      </c>
      <c r="H284" s="128" t="s">
        <v>288</v>
      </c>
      <c r="I284" s="128" t="s">
        <v>125</v>
      </c>
      <c r="J284" s="166">
        <v>1</v>
      </c>
      <c r="K284" s="186">
        <v>45231</v>
      </c>
      <c r="L284" s="186">
        <v>45747</v>
      </c>
      <c r="M284" s="153">
        <f t="shared" si="8"/>
        <v>73.714285714285708</v>
      </c>
      <c r="N284" s="129">
        <v>1</v>
      </c>
      <c r="O284" s="160" t="s">
        <v>4927</v>
      </c>
      <c r="P284" s="130">
        <f t="shared" si="9"/>
        <v>1</v>
      </c>
      <c r="Q284" s="155" t="str" cm="1">
        <f t="array" aca="1" ref="Q284" ca="1">IF(ISNUMBER(P284),IF(P284=100%,"CUMPLIDA",IF(AND(ISNUMBER(L284),ISNUMBER(INDIRECT("FECHA_"&amp;$B284,1))), IF(L284&lt;=INDIRECT("FECHA_"&amp;$B284,1),"INCUMPLIDA","PROCESO"), "VERIFICAR FECHA")),"SIN VALOR AVANCE")</f>
        <v>CUMPLIDA</v>
      </c>
    </row>
    <row r="285" spans="1:17" ht="240.75">
      <c r="A285" s="167" t="s">
        <v>19</v>
      </c>
      <c r="B285" s="148" t="s">
        <v>13</v>
      </c>
      <c r="C285" s="588"/>
      <c r="D285" s="588"/>
      <c r="E285" s="589"/>
      <c r="F285" s="589"/>
      <c r="G285" s="150" t="s">
        <v>289</v>
      </c>
      <c r="H285" s="128" t="s">
        <v>289</v>
      </c>
      <c r="I285" s="128" t="s">
        <v>233</v>
      </c>
      <c r="J285" s="166">
        <v>1</v>
      </c>
      <c r="K285" s="186">
        <v>45231</v>
      </c>
      <c r="L285" s="186">
        <v>45808</v>
      </c>
      <c r="M285" s="153">
        <f t="shared" si="8"/>
        <v>82.428571428571431</v>
      </c>
      <c r="N285" s="129">
        <v>1</v>
      </c>
      <c r="O285" s="160" t="s">
        <v>4904</v>
      </c>
      <c r="P285" s="130">
        <f t="shared" si="9"/>
        <v>1</v>
      </c>
      <c r="Q285" s="155" t="str" cm="1">
        <f t="array" aca="1" ref="Q285" ca="1">IF(ISNUMBER(P285),IF(P285=100%,"CUMPLIDA",IF(AND(ISNUMBER(L285),ISNUMBER(INDIRECT("FECHA_"&amp;$B285,1))), IF(L285&lt;=INDIRECT("FECHA_"&amp;$B285,1),"INCUMPLIDA","PROCESO"), "VERIFICAR FECHA")),"SIN VALOR AVANCE")</f>
        <v>CUMPLIDA</v>
      </c>
    </row>
    <row r="286" spans="1:17" ht="180.75">
      <c r="A286" s="167" t="s">
        <v>19</v>
      </c>
      <c r="B286" s="148" t="s">
        <v>13</v>
      </c>
      <c r="C286" s="588"/>
      <c r="D286" s="588"/>
      <c r="E286" s="589"/>
      <c r="F286" s="589"/>
      <c r="G286" s="150" t="s">
        <v>128</v>
      </c>
      <c r="H286" s="128" t="s">
        <v>129</v>
      </c>
      <c r="I286" s="128" t="s">
        <v>130</v>
      </c>
      <c r="J286" s="166">
        <v>7</v>
      </c>
      <c r="K286" s="186">
        <v>46024</v>
      </c>
      <c r="L286" s="186">
        <v>46660</v>
      </c>
      <c r="M286" s="153">
        <f t="shared" si="8"/>
        <v>90.857142857142861</v>
      </c>
      <c r="N286" s="129">
        <v>0</v>
      </c>
      <c r="O286" s="160" t="s">
        <v>4915</v>
      </c>
      <c r="P286" s="130">
        <f t="shared" si="9"/>
        <v>0</v>
      </c>
      <c r="Q286" s="155" t="str" cm="1">
        <f t="array" aca="1" ref="Q286" ca="1">IF(ISNUMBER(P286),IF(P286=100%,"CUMPLIDA",IF(AND(ISNUMBER(L286),ISNUMBER(INDIRECT("FECHA_"&amp;$B286,1))), IF(L286&lt;=INDIRECT("FECHA_"&amp;$B286,1),"INCUMPLIDA","PROCESO"), "VERIFICAR FECHA")),"SIN VALOR AVANCE")</f>
        <v>PROCESO</v>
      </c>
    </row>
    <row r="287" spans="1:17" ht="165.75">
      <c r="A287" s="167" t="s">
        <v>19</v>
      </c>
      <c r="B287" s="148" t="s">
        <v>13</v>
      </c>
      <c r="C287" s="588"/>
      <c r="D287" s="588"/>
      <c r="E287" s="589"/>
      <c r="F287" s="589"/>
      <c r="G287" s="150" t="s">
        <v>131</v>
      </c>
      <c r="H287" s="128" t="s">
        <v>132</v>
      </c>
      <c r="I287" s="128" t="s">
        <v>133</v>
      </c>
      <c r="J287" s="166">
        <v>1</v>
      </c>
      <c r="K287" s="186">
        <v>46024</v>
      </c>
      <c r="L287" s="186">
        <v>46660</v>
      </c>
      <c r="M287" s="153">
        <f t="shared" si="8"/>
        <v>90.857142857142861</v>
      </c>
      <c r="N287" s="129">
        <v>0</v>
      </c>
      <c r="O287" s="160" t="s">
        <v>4906</v>
      </c>
      <c r="P287" s="130">
        <f t="shared" si="9"/>
        <v>0</v>
      </c>
      <c r="Q287" s="155" t="str" cm="1">
        <f t="array" aca="1" ref="Q287" ca="1">IF(ISNUMBER(P287),IF(P287=100%,"CUMPLIDA",IF(AND(ISNUMBER(L287),ISNUMBER(INDIRECT("FECHA_"&amp;$B287,1))), IF(L287&lt;=INDIRECT("FECHA_"&amp;$B287,1),"INCUMPLIDA","PROCESO"), "VERIFICAR FECHA")),"SIN VALOR AVANCE")</f>
        <v>PROCESO</v>
      </c>
    </row>
    <row r="288" spans="1:17" ht="285.75">
      <c r="A288" s="167" t="s">
        <v>19</v>
      </c>
      <c r="B288" s="148" t="s">
        <v>13</v>
      </c>
      <c r="C288" s="588"/>
      <c r="D288" s="588"/>
      <c r="E288" s="589"/>
      <c r="F288" s="589"/>
      <c r="G288" s="150" t="s">
        <v>134</v>
      </c>
      <c r="H288" s="128" t="s">
        <v>135</v>
      </c>
      <c r="I288" s="128" t="s">
        <v>136</v>
      </c>
      <c r="J288" s="166">
        <v>2</v>
      </c>
      <c r="K288" s="186">
        <v>46024</v>
      </c>
      <c r="L288" s="186">
        <v>46660</v>
      </c>
      <c r="M288" s="153">
        <f t="shared" si="8"/>
        <v>90.857142857142861</v>
      </c>
      <c r="N288" s="129">
        <v>0</v>
      </c>
      <c r="O288" s="160" t="s">
        <v>4907</v>
      </c>
      <c r="P288" s="130">
        <f t="shared" si="9"/>
        <v>0</v>
      </c>
      <c r="Q288" s="155" t="str" cm="1">
        <f t="array" aca="1" ref="Q288" ca="1">IF(ISNUMBER(P288),IF(P288=100%,"CUMPLIDA",IF(AND(ISNUMBER(L288),ISNUMBER(INDIRECT("FECHA_"&amp;$B288,1))), IF(L288&lt;=INDIRECT("FECHA_"&amp;$B288,1),"INCUMPLIDA","PROCESO"), "VERIFICAR FECHA")),"SIN VALOR AVANCE")</f>
        <v>PROCESO</v>
      </c>
    </row>
    <row r="289" spans="1:17" ht="270.75">
      <c r="A289" s="167" t="s">
        <v>19</v>
      </c>
      <c r="B289" s="148" t="s">
        <v>13</v>
      </c>
      <c r="C289" s="588" t="s">
        <v>325</v>
      </c>
      <c r="D289" s="588" t="s">
        <v>326</v>
      </c>
      <c r="E289" s="589" t="s">
        <v>327</v>
      </c>
      <c r="F289" s="589" t="s">
        <v>328</v>
      </c>
      <c r="G289" s="150" t="s">
        <v>287</v>
      </c>
      <c r="H289" s="175" t="s">
        <v>225</v>
      </c>
      <c r="I289" s="128" t="s">
        <v>226</v>
      </c>
      <c r="J289" s="158">
        <v>1</v>
      </c>
      <c r="K289" s="159">
        <v>44044</v>
      </c>
      <c r="L289" s="159">
        <v>44196</v>
      </c>
      <c r="M289" s="153">
        <f t="shared" si="8"/>
        <v>21.714285714285715</v>
      </c>
      <c r="N289" s="129">
        <v>1</v>
      </c>
      <c r="O289" s="128" t="s">
        <v>4930</v>
      </c>
      <c r="P289" s="130">
        <f t="shared" si="9"/>
        <v>1</v>
      </c>
      <c r="Q289" s="155" t="str" cm="1">
        <f t="array" aca="1" ref="Q289" ca="1">IF(ISNUMBER(P289),IF(P289=100%,"CUMPLIDA",IF(AND(ISNUMBER(L289),ISNUMBER(INDIRECT("FECHA_"&amp;$B289,1))), IF(L289&lt;=INDIRECT("FECHA_"&amp;$B289,1),"INCUMPLIDA","PROCESO"), "VERIFICAR FECHA")),"SIN VALOR AVANCE")</f>
        <v>CUMPLIDA</v>
      </c>
    </row>
    <row r="290" spans="1:17" ht="75.75">
      <c r="A290" s="167" t="s">
        <v>19</v>
      </c>
      <c r="B290" s="148" t="s">
        <v>13</v>
      </c>
      <c r="C290" s="588"/>
      <c r="D290" s="588"/>
      <c r="E290" s="589"/>
      <c r="F290" s="589"/>
      <c r="G290" s="563" t="s">
        <v>287</v>
      </c>
      <c r="H290" s="128" t="s">
        <v>227</v>
      </c>
      <c r="I290" s="128" t="s">
        <v>228</v>
      </c>
      <c r="J290" s="166">
        <v>1</v>
      </c>
      <c r="K290" s="159">
        <v>45231</v>
      </c>
      <c r="L290" s="159">
        <v>45504</v>
      </c>
      <c r="M290" s="153">
        <f t="shared" si="8"/>
        <v>39</v>
      </c>
      <c r="N290" s="129">
        <v>1</v>
      </c>
      <c r="O290" s="160" t="s">
        <v>4894</v>
      </c>
      <c r="P290" s="130">
        <f t="shared" si="9"/>
        <v>1</v>
      </c>
      <c r="Q290" s="155" t="str" cm="1">
        <f t="array" aca="1" ref="Q290" ca="1">IF(ISNUMBER(P290),IF(P290=100%,"CUMPLIDA",IF(AND(ISNUMBER(L290),ISNUMBER(INDIRECT("FECHA_"&amp;$B290,1))), IF(L290&lt;=INDIRECT("FECHA_"&amp;$B290,1),"INCUMPLIDA","PROCESO"), "VERIFICAR FECHA")),"SIN VALOR AVANCE")</f>
        <v>CUMPLIDA</v>
      </c>
    </row>
    <row r="291" spans="1:17" ht="315.75">
      <c r="A291" s="167" t="s">
        <v>19</v>
      </c>
      <c r="B291" s="148" t="s">
        <v>13</v>
      </c>
      <c r="C291" s="588"/>
      <c r="D291" s="588"/>
      <c r="E291" s="589"/>
      <c r="F291" s="589"/>
      <c r="G291" s="563"/>
      <c r="H291" s="128" t="s">
        <v>230</v>
      </c>
      <c r="I291" s="128" t="s">
        <v>231</v>
      </c>
      <c r="J291" s="166">
        <v>1</v>
      </c>
      <c r="K291" s="159">
        <v>45231</v>
      </c>
      <c r="L291" s="159">
        <v>45504</v>
      </c>
      <c r="M291" s="153">
        <f t="shared" si="8"/>
        <v>39</v>
      </c>
      <c r="N291" s="129">
        <v>1</v>
      </c>
      <c r="O291" s="160" t="s">
        <v>4912</v>
      </c>
      <c r="P291" s="130">
        <f t="shared" si="9"/>
        <v>1</v>
      </c>
      <c r="Q291" s="155" t="str" cm="1">
        <f t="array" aca="1" ref="Q291" ca="1">IF(ISNUMBER(P291),IF(P291=100%,"CUMPLIDA",IF(AND(ISNUMBER(L291),ISNUMBER(INDIRECT("FECHA_"&amp;$B291,1))), IF(L291&lt;=INDIRECT("FECHA_"&amp;$B291,1),"INCUMPLIDA","PROCESO"), "VERIFICAR FECHA")),"SIN VALOR AVANCE")</f>
        <v>CUMPLIDA</v>
      </c>
    </row>
    <row r="292" spans="1:17" ht="150.75">
      <c r="A292" s="167" t="s">
        <v>19</v>
      </c>
      <c r="B292" s="148" t="s">
        <v>13</v>
      </c>
      <c r="C292" s="588"/>
      <c r="D292" s="588"/>
      <c r="E292" s="589"/>
      <c r="F292" s="589"/>
      <c r="G292" s="150" t="s">
        <v>117</v>
      </c>
      <c r="H292" s="128" t="s">
        <v>118</v>
      </c>
      <c r="I292" s="128" t="s">
        <v>119</v>
      </c>
      <c r="J292" s="166">
        <v>1</v>
      </c>
      <c r="K292" s="186">
        <v>45323</v>
      </c>
      <c r="L292" s="186">
        <v>45747</v>
      </c>
      <c r="M292" s="153">
        <f t="shared" si="8"/>
        <v>60.571428571428569</v>
      </c>
      <c r="N292" s="129">
        <v>1</v>
      </c>
      <c r="O292" s="160" t="s">
        <v>4913</v>
      </c>
      <c r="P292" s="130">
        <f t="shared" si="9"/>
        <v>1</v>
      </c>
      <c r="Q292" s="155" t="str" cm="1">
        <f t="array" aca="1" ref="Q292" ca="1">IF(ISNUMBER(P292),IF(P292=100%,"CUMPLIDA",IF(AND(ISNUMBER(L292),ISNUMBER(INDIRECT("FECHA_"&amp;$B292,1))), IF(L292&lt;=INDIRECT("FECHA_"&amp;$B292,1),"INCUMPLIDA","PROCESO"), "VERIFICAR FECHA")),"SIN VALOR AVANCE")</f>
        <v>CUMPLIDA</v>
      </c>
    </row>
    <row r="293" spans="1:17" ht="90.75">
      <c r="A293" s="167" t="s">
        <v>19</v>
      </c>
      <c r="B293" s="148" t="s">
        <v>13</v>
      </c>
      <c r="C293" s="588"/>
      <c r="D293" s="588"/>
      <c r="E293" s="589"/>
      <c r="F293" s="589"/>
      <c r="G293" s="150" t="s">
        <v>120</v>
      </c>
      <c r="H293" s="128" t="s">
        <v>120</v>
      </c>
      <c r="I293" s="128" t="s">
        <v>121</v>
      </c>
      <c r="J293" s="166">
        <v>1</v>
      </c>
      <c r="K293" s="186">
        <v>45323</v>
      </c>
      <c r="L293" s="186">
        <v>45747</v>
      </c>
      <c r="M293" s="153">
        <f t="shared" si="8"/>
        <v>60.571428571428569</v>
      </c>
      <c r="N293" s="129">
        <v>1</v>
      </c>
      <c r="O293" s="160" t="s">
        <v>4927</v>
      </c>
      <c r="P293" s="130">
        <f t="shared" si="9"/>
        <v>1</v>
      </c>
      <c r="Q293" s="155" t="str" cm="1">
        <f t="array" aca="1" ref="Q293" ca="1">IF(ISNUMBER(P293),IF(P293=100%,"CUMPLIDA",IF(AND(ISNUMBER(L293),ISNUMBER(INDIRECT("FECHA_"&amp;$B293,1))), IF(L293&lt;=INDIRECT("FECHA_"&amp;$B293,1),"INCUMPLIDA","PROCESO"), "VERIFICAR FECHA")),"SIN VALOR AVANCE")</f>
        <v>CUMPLIDA</v>
      </c>
    </row>
    <row r="294" spans="1:17" ht="105.75">
      <c r="A294" s="167" t="s">
        <v>19</v>
      </c>
      <c r="B294" s="148" t="s">
        <v>13</v>
      </c>
      <c r="C294" s="588"/>
      <c r="D294" s="588"/>
      <c r="E294" s="589"/>
      <c r="F294" s="589"/>
      <c r="G294" s="150" t="s">
        <v>194</v>
      </c>
      <c r="H294" s="128" t="s">
        <v>195</v>
      </c>
      <c r="I294" s="128" t="s">
        <v>196</v>
      </c>
      <c r="J294" s="166">
        <v>1</v>
      </c>
      <c r="K294" s="186">
        <v>45231</v>
      </c>
      <c r="L294" s="186">
        <v>45747</v>
      </c>
      <c r="M294" s="153">
        <f t="shared" si="8"/>
        <v>73.714285714285708</v>
      </c>
      <c r="N294" s="129">
        <v>1</v>
      </c>
      <c r="O294" s="128" t="s">
        <v>4858</v>
      </c>
      <c r="P294" s="130">
        <f t="shared" si="9"/>
        <v>1</v>
      </c>
      <c r="Q294" s="155" t="str" cm="1">
        <f t="array" aca="1" ref="Q294" ca="1">IF(ISNUMBER(P294),IF(P294=100%,"CUMPLIDA",IF(AND(ISNUMBER(L294),ISNUMBER(INDIRECT("FECHA_"&amp;$B294,1))), IF(L294&lt;=INDIRECT("FECHA_"&amp;$B294,1),"INCUMPLIDA","PROCESO"), "VERIFICAR FECHA")),"SIN VALOR AVANCE")</f>
        <v>CUMPLIDA</v>
      </c>
    </row>
    <row r="295" spans="1:17" ht="150.75">
      <c r="A295" s="167" t="s">
        <v>19</v>
      </c>
      <c r="B295" s="148" t="s">
        <v>13</v>
      </c>
      <c r="C295" s="588"/>
      <c r="D295" s="588"/>
      <c r="E295" s="589"/>
      <c r="F295" s="589"/>
      <c r="G295" s="150" t="s">
        <v>122</v>
      </c>
      <c r="H295" s="128" t="s">
        <v>122</v>
      </c>
      <c r="I295" s="128" t="s">
        <v>200</v>
      </c>
      <c r="J295" s="166">
        <v>1</v>
      </c>
      <c r="K295" s="186">
        <v>45323</v>
      </c>
      <c r="L295" s="186">
        <v>45747</v>
      </c>
      <c r="M295" s="153">
        <f t="shared" si="8"/>
        <v>60.571428571428569</v>
      </c>
      <c r="N295" s="129">
        <v>1</v>
      </c>
      <c r="O295" s="160" t="s">
        <v>4913</v>
      </c>
      <c r="P295" s="130">
        <f t="shared" si="9"/>
        <v>1</v>
      </c>
      <c r="Q295" s="155" t="str" cm="1">
        <f t="array" aca="1" ref="Q295" ca="1">IF(ISNUMBER(P295),IF(P295=100%,"CUMPLIDA",IF(AND(ISNUMBER(L295),ISNUMBER(INDIRECT("FECHA_"&amp;$B295,1))), IF(L295&lt;=INDIRECT("FECHA_"&amp;$B295,1),"INCUMPLIDA","PROCESO"), "VERIFICAR FECHA")),"SIN VALOR AVANCE")</f>
        <v>CUMPLIDA</v>
      </c>
    </row>
    <row r="296" spans="1:17" ht="90.75">
      <c r="A296" s="167" t="s">
        <v>19</v>
      </c>
      <c r="B296" s="148" t="s">
        <v>13</v>
      </c>
      <c r="C296" s="588"/>
      <c r="D296" s="588"/>
      <c r="E296" s="589"/>
      <c r="F296" s="589"/>
      <c r="G296" s="150" t="s">
        <v>288</v>
      </c>
      <c r="H296" s="128" t="s">
        <v>288</v>
      </c>
      <c r="I296" s="128" t="s">
        <v>125</v>
      </c>
      <c r="J296" s="166">
        <v>1</v>
      </c>
      <c r="K296" s="186">
        <v>45231</v>
      </c>
      <c r="L296" s="186">
        <v>45747</v>
      </c>
      <c r="M296" s="153">
        <f t="shared" si="8"/>
        <v>73.714285714285708</v>
      </c>
      <c r="N296" s="129">
        <v>1</v>
      </c>
      <c r="O296" s="160" t="s">
        <v>4927</v>
      </c>
      <c r="P296" s="130">
        <f t="shared" si="9"/>
        <v>1</v>
      </c>
      <c r="Q296" s="155" t="str" cm="1">
        <f t="array" aca="1" ref="Q296" ca="1">IF(ISNUMBER(P296),IF(P296=100%,"CUMPLIDA",IF(AND(ISNUMBER(L296),ISNUMBER(INDIRECT("FECHA_"&amp;$B296,1))), IF(L296&lt;=INDIRECT("FECHA_"&amp;$B296,1),"INCUMPLIDA","PROCESO"), "VERIFICAR FECHA")),"SIN VALOR AVANCE")</f>
        <v>CUMPLIDA</v>
      </c>
    </row>
    <row r="297" spans="1:17" ht="225.75">
      <c r="A297" s="167" t="s">
        <v>19</v>
      </c>
      <c r="B297" s="148" t="s">
        <v>13</v>
      </c>
      <c r="C297" s="588"/>
      <c r="D297" s="588"/>
      <c r="E297" s="589"/>
      <c r="F297" s="589"/>
      <c r="G297" s="150" t="s">
        <v>289</v>
      </c>
      <c r="H297" s="128" t="s">
        <v>289</v>
      </c>
      <c r="I297" s="128" t="s">
        <v>233</v>
      </c>
      <c r="J297" s="166">
        <v>1</v>
      </c>
      <c r="K297" s="186">
        <v>45231</v>
      </c>
      <c r="L297" s="186">
        <v>45808</v>
      </c>
      <c r="M297" s="153">
        <f t="shared" si="8"/>
        <v>82.428571428571431</v>
      </c>
      <c r="N297" s="129">
        <v>1</v>
      </c>
      <c r="O297" s="160" t="s">
        <v>4918</v>
      </c>
      <c r="P297" s="130">
        <f t="shared" si="9"/>
        <v>1</v>
      </c>
      <c r="Q297" s="155" t="str" cm="1">
        <f t="array" aca="1" ref="Q297" ca="1">IF(ISNUMBER(P297),IF(P297=100%,"CUMPLIDA",IF(AND(ISNUMBER(L297),ISNUMBER(INDIRECT("FECHA_"&amp;$B297,1))), IF(L297&lt;=INDIRECT("FECHA_"&amp;$B297,1),"INCUMPLIDA","PROCESO"), "VERIFICAR FECHA")),"SIN VALOR AVANCE")</f>
        <v>CUMPLIDA</v>
      </c>
    </row>
    <row r="298" spans="1:17" ht="180.75">
      <c r="A298" s="167" t="s">
        <v>19</v>
      </c>
      <c r="B298" s="148" t="s">
        <v>13</v>
      </c>
      <c r="C298" s="588"/>
      <c r="D298" s="588"/>
      <c r="E298" s="589"/>
      <c r="F298" s="589"/>
      <c r="G298" s="150" t="s">
        <v>128</v>
      </c>
      <c r="H298" s="128" t="s">
        <v>129</v>
      </c>
      <c r="I298" s="128" t="s">
        <v>130</v>
      </c>
      <c r="J298" s="166">
        <v>7</v>
      </c>
      <c r="K298" s="186">
        <v>46024</v>
      </c>
      <c r="L298" s="186">
        <v>46660</v>
      </c>
      <c r="M298" s="153">
        <f t="shared" si="8"/>
        <v>90.857142857142861</v>
      </c>
      <c r="N298" s="129">
        <v>0</v>
      </c>
      <c r="O298" s="160" t="s">
        <v>4915</v>
      </c>
      <c r="P298" s="130">
        <f t="shared" si="9"/>
        <v>0</v>
      </c>
      <c r="Q298" s="155" t="str" cm="1">
        <f t="array" aca="1" ref="Q298" ca="1">IF(ISNUMBER(P298),IF(P298=100%,"CUMPLIDA",IF(AND(ISNUMBER(L298),ISNUMBER(INDIRECT("FECHA_"&amp;$B298,1))), IF(L298&lt;=INDIRECT("FECHA_"&amp;$B298,1),"INCUMPLIDA","PROCESO"), "VERIFICAR FECHA")),"SIN VALOR AVANCE")</f>
        <v>PROCESO</v>
      </c>
    </row>
    <row r="299" spans="1:17" ht="150.75">
      <c r="A299" s="167" t="s">
        <v>19</v>
      </c>
      <c r="B299" s="148" t="s">
        <v>13</v>
      </c>
      <c r="C299" s="588"/>
      <c r="D299" s="588"/>
      <c r="E299" s="589"/>
      <c r="F299" s="589"/>
      <c r="G299" s="150" t="s">
        <v>131</v>
      </c>
      <c r="H299" s="128" t="s">
        <v>132</v>
      </c>
      <c r="I299" s="128" t="s">
        <v>133</v>
      </c>
      <c r="J299" s="166">
        <v>1</v>
      </c>
      <c r="K299" s="186">
        <v>46024</v>
      </c>
      <c r="L299" s="186">
        <v>46660</v>
      </c>
      <c r="M299" s="153">
        <f t="shared" si="8"/>
        <v>90.857142857142861</v>
      </c>
      <c r="N299" s="129">
        <v>0</v>
      </c>
      <c r="O299" s="160" t="s">
        <v>4919</v>
      </c>
      <c r="P299" s="130">
        <f t="shared" si="9"/>
        <v>0</v>
      </c>
      <c r="Q299" s="155" t="str" cm="1">
        <f t="array" aca="1" ref="Q299" ca="1">IF(ISNUMBER(P299),IF(P299=100%,"CUMPLIDA",IF(AND(ISNUMBER(L299),ISNUMBER(INDIRECT("FECHA_"&amp;$B299,1))), IF(L299&lt;=INDIRECT("FECHA_"&amp;$B299,1),"INCUMPLIDA","PROCESO"), "VERIFICAR FECHA")),"SIN VALOR AVANCE")</f>
        <v>PROCESO</v>
      </c>
    </row>
    <row r="300" spans="1:17" ht="285.75">
      <c r="A300" s="167" t="s">
        <v>19</v>
      </c>
      <c r="B300" s="148" t="s">
        <v>13</v>
      </c>
      <c r="C300" s="588"/>
      <c r="D300" s="588"/>
      <c r="E300" s="589"/>
      <c r="F300" s="589"/>
      <c r="G300" s="150" t="s">
        <v>134</v>
      </c>
      <c r="H300" s="128" t="s">
        <v>135</v>
      </c>
      <c r="I300" s="128" t="s">
        <v>136</v>
      </c>
      <c r="J300" s="166">
        <v>2</v>
      </c>
      <c r="K300" s="186">
        <v>46024</v>
      </c>
      <c r="L300" s="186">
        <v>46660</v>
      </c>
      <c r="M300" s="153">
        <f t="shared" si="8"/>
        <v>90.857142857142861</v>
      </c>
      <c r="N300" s="129">
        <v>0</v>
      </c>
      <c r="O300" s="160" t="s">
        <v>4907</v>
      </c>
      <c r="P300" s="130">
        <f t="shared" si="9"/>
        <v>0</v>
      </c>
      <c r="Q300" s="155" t="str" cm="1">
        <f t="array" aca="1" ref="Q300" ca="1">IF(ISNUMBER(P300),IF(P300=100%,"CUMPLIDA",IF(AND(ISNUMBER(L300),ISNUMBER(INDIRECT("FECHA_"&amp;$B300,1))), IF(L300&lt;=INDIRECT("FECHA_"&amp;$B300,1),"INCUMPLIDA","PROCESO"), "VERIFICAR FECHA")),"SIN VALOR AVANCE")</f>
        <v>PROCESO</v>
      </c>
    </row>
    <row r="301" spans="1:17" ht="255.75">
      <c r="A301" s="167" t="s">
        <v>19</v>
      </c>
      <c r="B301" s="148" t="s">
        <v>13</v>
      </c>
      <c r="C301" s="588" t="s">
        <v>329</v>
      </c>
      <c r="D301" s="588" t="s">
        <v>284</v>
      </c>
      <c r="E301" s="589" t="s">
        <v>330</v>
      </c>
      <c r="F301" s="589" t="s">
        <v>331</v>
      </c>
      <c r="G301" s="150" t="s">
        <v>287</v>
      </c>
      <c r="H301" s="175" t="s">
        <v>225</v>
      </c>
      <c r="I301" s="128" t="s">
        <v>226</v>
      </c>
      <c r="J301" s="158">
        <v>1</v>
      </c>
      <c r="K301" s="159">
        <v>44044</v>
      </c>
      <c r="L301" s="159">
        <v>44196</v>
      </c>
      <c r="M301" s="153">
        <f t="shared" si="8"/>
        <v>21.714285714285715</v>
      </c>
      <c r="N301" s="129">
        <v>1</v>
      </c>
      <c r="O301" s="128" t="s">
        <v>4931</v>
      </c>
      <c r="P301" s="130">
        <f t="shared" si="9"/>
        <v>1</v>
      </c>
      <c r="Q301" s="155" t="str" cm="1">
        <f t="array" aca="1" ref="Q301" ca="1">IF(ISNUMBER(P301),IF(P301=100%,"CUMPLIDA",IF(AND(ISNUMBER(L301),ISNUMBER(INDIRECT("FECHA_"&amp;$B301,1))), IF(L301&lt;=INDIRECT("FECHA_"&amp;$B301,1),"INCUMPLIDA","PROCESO"), "VERIFICAR FECHA")),"SIN VALOR AVANCE")</f>
        <v>CUMPLIDA</v>
      </c>
    </row>
    <row r="302" spans="1:17" ht="75.75">
      <c r="A302" s="167" t="s">
        <v>19</v>
      </c>
      <c r="B302" s="148" t="s">
        <v>13</v>
      </c>
      <c r="C302" s="588"/>
      <c r="D302" s="588"/>
      <c r="E302" s="589"/>
      <c r="F302" s="589"/>
      <c r="G302" s="563" t="s">
        <v>287</v>
      </c>
      <c r="H302" s="128" t="s">
        <v>227</v>
      </c>
      <c r="I302" s="128" t="s">
        <v>228</v>
      </c>
      <c r="J302" s="166">
        <v>1</v>
      </c>
      <c r="K302" s="159">
        <v>45231</v>
      </c>
      <c r="L302" s="159">
        <v>45504</v>
      </c>
      <c r="M302" s="153">
        <f t="shared" si="8"/>
        <v>39</v>
      </c>
      <c r="N302" s="129">
        <v>1</v>
      </c>
      <c r="O302" s="160" t="s">
        <v>4894</v>
      </c>
      <c r="P302" s="130">
        <f t="shared" si="9"/>
        <v>1</v>
      </c>
      <c r="Q302" s="155" t="str" cm="1">
        <f t="array" aca="1" ref="Q302" ca="1">IF(ISNUMBER(P302),IF(P302=100%,"CUMPLIDA",IF(AND(ISNUMBER(L302),ISNUMBER(INDIRECT("FECHA_"&amp;$B302,1))), IF(L302&lt;=INDIRECT("FECHA_"&amp;$B302,1),"INCUMPLIDA","PROCESO"), "VERIFICAR FECHA")),"SIN VALOR AVANCE")</f>
        <v>CUMPLIDA</v>
      </c>
    </row>
    <row r="303" spans="1:17" ht="315.75">
      <c r="A303" s="167" t="s">
        <v>19</v>
      </c>
      <c r="B303" s="148" t="s">
        <v>13</v>
      </c>
      <c r="C303" s="588"/>
      <c r="D303" s="588"/>
      <c r="E303" s="589"/>
      <c r="F303" s="589"/>
      <c r="G303" s="563"/>
      <c r="H303" s="128" t="s">
        <v>230</v>
      </c>
      <c r="I303" s="128" t="s">
        <v>231</v>
      </c>
      <c r="J303" s="166">
        <v>1</v>
      </c>
      <c r="K303" s="159">
        <v>45231</v>
      </c>
      <c r="L303" s="159">
        <v>45504</v>
      </c>
      <c r="M303" s="153">
        <f t="shared" si="8"/>
        <v>39</v>
      </c>
      <c r="N303" s="129">
        <v>1</v>
      </c>
      <c r="O303" s="160" t="s">
        <v>4912</v>
      </c>
      <c r="P303" s="130">
        <f t="shared" si="9"/>
        <v>1</v>
      </c>
      <c r="Q303" s="155" t="str" cm="1">
        <f t="array" aca="1" ref="Q303" ca="1">IF(ISNUMBER(P303),IF(P303=100%,"CUMPLIDA",IF(AND(ISNUMBER(L303),ISNUMBER(INDIRECT("FECHA_"&amp;$B303,1))), IF(L303&lt;=INDIRECT("FECHA_"&amp;$B303,1),"INCUMPLIDA","PROCESO"), "VERIFICAR FECHA")),"SIN VALOR AVANCE")</f>
        <v>CUMPLIDA</v>
      </c>
    </row>
    <row r="304" spans="1:17" ht="150.75">
      <c r="A304" s="167" t="s">
        <v>19</v>
      </c>
      <c r="B304" s="148" t="s">
        <v>13</v>
      </c>
      <c r="C304" s="588"/>
      <c r="D304" s="588"/>
      <c r="E304" s="589"/>
      <c r="F304" s="589"/>
      <c r="G304" s="150" t="s">
        <v>117</v>
      </c>
      <c r="H304" s="128" t="s">
        <v>118</v>
      </c>
      <c r="I304" s="128" t="s">
        <v>119</v>
      </c>
      <c r="J304" s="166">
        <v>1</v>
      </c>
      <c r="K304" s="186">
        <v>45323</v>
      </c>
      <c r="L304" s="186">
        <v>45747</v>
      </c>
      <c r="M304" s="153">
        <f t="shared" si="8"/>
        <v>60.571428571428569</v>
      </c>
      <c r="N304" s="129">
        <v>1</v>
      </c>
      <c r="O304" s="160" t="s">
        <v>4913</v>
      </c>
      <c r="P304" s="130">
        <f t="shared" si="9"/>
        <v>1</v>
      </c>
      <c r="Q304" s="155" t="str" cm="1">
        <f t="array" aca="1" ref="Q304" ca="1">IF(ISNUMBER(P304),IF(P304=100%,"CUMPLIDA",IF(AND(ISNUMBER(L304),ISNUMBER(INDIRECT("FECHA_"&amp;$B304,1))), IF(L304&lt;=INDIRECT("FECHA_"&amp;$B304,1),"INCUMPLIDA","PROCESO"), "VERIFICAR FECHA")),"SIN VALOR AVANCE")</f>
        <v>CUMPLIDA</v>
      </c>
    </row>
    <row r="305" spans="1:17" ht="90.75">
      <c r="A305" s="167" t="s">
        <v>19</v>
      </c>
      <c r="B305" s="148" t="s">
        <v>13</v>
      </c>
      <c r="C305" s="588"/>
      <c r="D305" s="588"/>
      <c r="E305" s="589"/>
      <c r="F305" s="589"/>
      <c r="G305" s="150" t="s">
        <v>120</v>
      </c>
      <c r="H305" s="128" t="s">
        <v>120</v>
      </c>
      <c r="I305" s="128" t="s">
        <v>121</v>
      </c>
      <c r="J305" s="166">
        <v>1</v>
      </c>
      <c r="K305" s="186">
        <v>45323</v>
      </c>
      <c r="L305" s="186">
        <v>45747</v>
      </c>
      <c r="M305" s="153">
        <f t="shared" si="8"/>
        <v>60.571428571428569</v>
      </c>
      <c r="N305" s="129">
        <v>1</v>
      </c>
      <c r="O305" s="160" t="s">
        <v>4927</v>
      </c>
      <c r="P305" s="130">
        <f t="shared" si="9"/>
        <v>1</v>
      </c>
      <c r="Q305" s="155" t="str" cm="1">
        <f t="array" aca="1" ref="Q305" ca="1">IF(ISNUMBER(P305),IF(P305=100%,"CUMPLIDA",IF(AND(ISNUMBER(L305),ISNUMBER(INDIRECT("FECHA_"&amp;$B305,1))), IF(L305&lt;=INDIRECT("FECHA_"&amp;$B305,1),"INCUMPLIDA","PROCESO"), "VERIFICAR FECHA")),"SIN VALOR AVANCE")</f>
        <v>CUMPLIDA</v>
      </c>
    </row>
    <row r="306" spans="1:17" ht="105.75">
      <c r="A306" s="167" t="s">
        <v>19</v>
      </c>
      <c r="B306" s="148" t="s">
        <v>13</v>
      </c>
      <c r="C306" s="588"/>
      <c r="D306" s="588"/>
      <c r="E306" s="589"/>
      <c r="F306" s="589"/>
      <c r="G306" s="150" t="s">
        <v>194</v>
      </c>
      <c r="H306" s="128" t="s">
        <v>195</v>
      </c>
      <c r="I306" s="128" t="s">
        <v>196</v>
      </c>
      <c r="J306" s="166">
        <v>1</v>
      </c>
      <c r="K306" s="186">
        <v>45231</v>
      </c>
      <c r="L306" s="186">
        <v>45747</v>
      </c>
      <c r="M306" s="153">
        <f t="shared" si="8"/>
        <v>73.714285714285708</v>
      </c>
      <c r="N306" s="129">
        <v>1</v>
      </c>
      <c r="O306" s="128" t="s">
        <v>4858</v>
      </c>
      <c r="P306" s="130">
        <f t="shared" si="9"/>
        <v>1</v>
      </c>
      <c r="Q306" s="155" t="str" cm="1">
        <f t="array" aca="1" ref="Q306" ca="1">IF(ISNUMBER(P306),IF(P306=100%,"CUMPLIDA",IF(AND(ISNUMBER(L306),ISNUMBER(INDIRECT("FECHA_"&amp;$B306,1))), IF(L306&lt;=INDIRECT("FECHA_"&amp;$B306,1),"INCUMPLIDA","PROCESO"), "VERIFICAR FECHA")),"SIN VALOR AVANCE")</f>
        <v>CUMPLIDA</v>
      </c>
    </row>
    <row r="307" spans="1:17" ht="150.75">
      <c r="A307" s="167" t="s">
        <v>19</v>
      </c>
      <c r="B307" s="148" t="s">
        <v>13</v>
      </c>
      <c r="C307" s="588"/>
      <c r="D307" s="588"/>
      <c r="E307" s="589"/>
      <c r="F307" s="589"/>
      <c r="G307" s="150" t="s">
        <v>122</v>
      </c>
      <c r="H307" s="128" t="s">
        <v>122</v>
      </c>
      <c r="I307" s="128" t="s">
        <v>200</v>
      </c>
      <c r="J307" s="166">
        <v>1</v>
      </c>
      <c r="K307" s="186">
        <v>45323</v>
      </c>
      <c r="L307" s="186">
        <v>45747</v>
      </c>
      <c r="M307" s="153">
        <f t="shared" si="8"/>
        <v>60.571428571428569</v>
      </c>
      <c r="N307" s="129">
        <v>1</v>
      </c>
      <c r="O307" s="160" t="s">
        <v>4913</v>
      </c>
      <c r="P307" s="130">
        <f t="shared" si="9"/>
        <v>1</v>
      </c>
      <c r="Q307" s="155" t="str" cm="1">
        <f t="array" aca="1" ref="Q307" ca="1">IF(ISNUMBER(P307),IF(P307=100%,"CUMPLIDA",IF(AND(ISNUMBER(L307),ISNUMBER(INDIRECT("FECHA_"&amp;$B307,1))), IF(L307&lt;=INDIRECT("FECHA_"&amp;$B307,1),"INCUMPLIDA","PROCESO"), "VERIFICAR FECHA")),"SIN VALOR AVANCE")</f>
        <v>CUMPLIDA</v>
      </c>
    </row>
    <row r="308" spans="1:17" ht="90.75">
      <c r="A308" s="167" t="s">
        <v>19</v>
      </c>
      <c r="B308" s="148" t="s">
        <v>13</v>
      </c>
      <c r="C308" s="588"/>
      <c r="D308" s="588"/>
      <c r="E308" s="589"/>
      <c r="F308" s="589"/>
      <c r="G308" s="150" t="s">
        <v>288</v>
      </c>
      <c r="H308" s="128" t="s">
        <v>288</v>
      </c>
      <c r="I308" s="128" t="s">
        <v>125</v>
      </c>
      <c r="J308" s="166">
        <v>1</v>
      </c>
      <c r="K308" s="186">
        <v>45231</v>
      </c>
      <c r="L308" s="186">
        <v>45747</v>
      </c>
      <c r="M308" s="153">
        <f t="shared" si="8"/>
        <v>73.714285714285708</v>
      </c>
      <c r="N308" s="129">
        <v>1</v>
      </c>
      <c r="O308" s="160" t="s">
        <v>4927</v>
      </c>
      <c r="P308" s="130">
        <f t="shared" si="9"/>
        <v>1</v>
      </c>
      <c r="Q308" s="155" t="str" cm="1">
        <f t="array" aca="1" ref="Q308" ca="1">IF(ISNUMBER(P308),IF(P308=100%,"CUMPLIDA",IF(AND(ISNUMBER(L308),ISNUMBER(INDIRECT("FECHA_"&amp;$B308,1))), IF(L308&lt;=INDIRECT("FECHA_"&amp;$B308,1),"INCUMPLIDA","PROCESO"), "VERIFICAR FECHA")),"SIN VALOR AVANCE")</f>
        <v>CUMPLIDA</v>
      </c>
    </row>
    <row r="309" spans="1:17" ht="225.75">
      <c r="A309" s="167" t="s">
        <v>19</v>
      </c>
      <c r="B309" s="148" t="s">
        <v>13</v>
      </c>
      <c r="C309" s="588"/>
      <c r="D309" s="588"/>
      <c r="E309" s="589"/>
      <c r="F309" s="589"/>
      <c r="G309" s="150" t="s">
        <v>289</v>
      </c>
      <c r="H309" s="128" t="s">
        <v>289</v>
      </c>
      <c r="I309" s="128" t="s">
        <v>233</v>
      </c>
      <c r="J309" s="166">
        <v>1</v>
      </c>
      <c r="K309" s="186">
        <v>45231</v>
      </c>
      <c r="L309" s="186">
        <v>45808</v>
      </c>
      <c r="M309" s="153">
        <f t="shared" si="8"/>
        <v>82.428571428571431</v>
      </c>
      <c r="N309" s="129">
        <v>1</v>
      </c>
      <c r="O309" s="160" t="s">
        <v>4918</v>
      </c>
      <c r="P309" s="130">
        <f t="shared" si="9"/>
        <v>1</v>
      </c>
      <c r="Q309" s="155" t="str" cm="1">
        <f t="array" aca="1" ref="Q309" ca="1">IF(ISNUMBER(P309),IF(P309=100%,"CUMPLIDA",IF(AND(ISNUMBER(L309),ISNUMBER(INDIRECT("FECHA_"&amp;$B309,1))), IF(L309&lt;=INDIRECT("FECHA_"&amp;$B309,1),"INCUMPLIDA","PROCESO"), "VERIFICAR FECHA")),"SIN VALOR AVANCE")</f>
        <v>CUMPLIDA</v>
      </c>
    </row>
    <row r="310" spans="1:17" ht="180.75">
      <c r="A310" s="167" t="s">
        <v>19</v>
      </c>
      <c r="B310" s="148" t="s">
        <v>13</v>
      </c>
      <c r="C310" s="588"/>
      <c r="D310" s="588"/>
      <c r="E310" s="589"/>
      <c r="F310" s="589"/>
      <c r="G310" s="150" t="s">
        <v>128</v>
      </c>
      <c r="H310" s="128" t="s">
        <v>129</v>
      </c>
      <c r="I310" s="128" t="s">
        <v>130</v>
      </c>
      <c r="J310" s="166">
        <v>7</v>
      </c>
      <c r="K310" s="186">
        <v>46024</v>
      </c>
      <c r="L310" s="186">
        <v>46660</v>
      </c>
      <c r="M310" s="153">
        <f t="shared" si="8"/>
        <v>90.857142857142861</v>
      </c>
      <c r="N310" s="129">
        <v>0</v>
      </c>
      <c r="O310" s="160" t="s">
        <v>4915</v>
      </c>
      <c r="P310" s="130">
        <f t="shared" si="9"/>
        <v>0</v>
      </c>
      <c r="Q310" s="155" t="str" cm="1">
        <f t="array" aca="1" ref="Q310" ca="1">IF(ISNUMBER(P310),IF(P310=100%,"CUMPLIDA",IF(AND(ISNUMBER(L310),ISNUMBER(INDIRECT("FECHA_"&amp;$B310,1))), IF(L310&lt;=INDIRECT("FECHA_"&amp;$B310,1),"INCUMPLIDA","PROCESO"), "VERIFICAR FECHA")),"SIN VALOR AVANCE")</f>
        <v>PROCESO</v>
      </c>
    </row>
    <row r="311" spans="1:17" ht="150.75">
      <c r="A311" s="167" t="s">
        <v>19</v>
      </c>
      <c r="B311" s="148" t="s">
        <v>13</v>
      </c>
      <c r="C311" s="588"/>
      <c r="D311" s="588"/>
      <c r="E311" s="589"/>
      <c r="F311" s="589"/>
      <c r="G311" s="150" t="s">
        <v>131</v>
      </c>
      <c r="H311" s="128" t="s">
        <v>132</v>
      </c>
      <c r="I311" s="128" t="s">
        <v>133</v>
      </c>
      <c r="J311" s="166">
        <v>1</v>
      </c>
      <c r="K311" s="186">
        <v>46024</v>
      </c>
      <c r="L311" s="186">
        <v>46660</v>
      </c>
      <c r="M311" s="153">
        <f t="shared" si="8"/>
        <v>90.857142857142861</v>
      </c>
      <c r="N311" s="129">
        <v>0</v>
      </c>
      <c r="O311" s="160" t="s">
        <v>4919</v>
      </c>
      <c r="P311" s="130">
        <f t="shared" si="9"/>
        <v>0</v>
      </c>
      <c r="Q311" s="155" t="str" cm="1">
        <f t="array" aca="1" ref="Q311" ca="1">IF(ISNUMBER(P311),IF(P311=100%,"CUMPLIDA",IF(AND(ISNUMBER(L311),ISNUMBER(INDIRECT("FECHA_"&amp;$B311,1))), IF(L311&lt;=INDIRECT("FECHA_"&amp;$B311,1),"INCUMPLIDA","PROCESO"), "VERIFICAR FECHA")),"SIN VALOR AVANCE")</f>
        <v>PROCESO</v>
      </c>
    </row>
    <row r="312" spans="1:17" ht="285.75">
      <c r="A312" s="167" t="s">
        <v>19</v>
      </c>
      <c r="B312" s="148" t="s">
        <v>13</v>
      </c>
      <c r="C312" s="588"/>
      <c r="D312" s="588"/>
      <c r="E312" s="589"/>
      <c r="F312" s="589"/>
      <c r="G312" s="150" t="s">
        <v>134</v>
      </c>
      <c r="H312" s="128" t="s">
        <v>135</v>
      </c>
      <c r="I312" s="128" t="s">
        <v>136</v>
      </c>
      <c r="J312" s="166">
        <v>2</v>
      </c>
      <c r="K312" s="186">
        <v>46024</v>
      </c>
      <c r="L312" s="186">
        <v>46660</v>
      </c>
      <c r="M312" s="153">
        <f t="shared" si="8"/>
        <v>90.857142857142861</v>
      </c>
      <c r="N312" s="129">
        <v>0</v>
      </c>
      <c r="O312" s="160" t="s">
        <v>4907</v>
      </c>
      <c r="P312" s="130">
        <f t="shared" si="9"/>
        <v>0</v>
      </c>
      <c r="Q312" s="155" t="str" cm="1">
        <f t="array" aca="1" ref="Q312" ca="1">IF(ISNUMBER(P312),IF(P312=100%,"CUMPLIDA",IF(AND(ISNUMBER(L312),ISNUMBER(INDIRECT("FECHA_"&amp;$B312,1))), IF(L312&lt;=INDIRECT("FECHA_"&amp;$B312,1),"INCUMPLIDA","PROCESO"), "VERIFICAR FECHA")),"SIN VALOR AVANCE")</f>
        <v>PROCESO</v>
      </c>
    </row>
    <row r="313" spans="1:17" ht="255.75">
      <c r="A313" s="167" t="s">
        <v>19</v>
      </c>
      <c r="B313" s="148" t="s">
        <v>13</v>
      </c>
      <c r="C313" s="588" t="s">
        <v>332</v>
      </c>
      <c r="D313" s="588" t="s">
        <v>296</v>
      </c>
      <c r="E313" s="589" t="s">
        <v>333</v>
      </c>
      <c r="F313" s="589" t="s">
        <v>334</v>
      </c>
      <c r="G313" s="150" t="s">
        <v>287</v>
      </c>
      <c r="H313" s="175" t="s">
        <v>225</v>
      </c>
      <c r="I313" s="128" t="s">
        <v>226</v>
      </c>
      <c r="J313" s="158">
        <v>1</v>
      </c>
      <c r="K313" s="159">
        <v>44044</v>
      </c>
      <c r="L313" s="159">
        <v>44196</v>
      </c>
      <c r="M313" s="153">
        <f t="shared" si="8"/>
        <v>21.714285714285715</v>
      </c>
      <c r="N313" s="129">
        <v>1</v>
      </c>
      <c r="O313" s="128" t="s">
        <v>4932</v>
      </c>
      <c r="P313" s="130">
        <f t="shared" si="9"/>
        <v>1</v>
      </c>
      <c r="Q313" s="155" t="str" cm="1">
        <f t="array" aca="1" ref="Q313" ca="1">IF(ISNUMBER(P313),IF(P313=100%,"CUMPLIDA",IF(AND(ISNUMBER(L313),ISNUMBER(INDIRECT("FECHA_"&amp;$B313,1))), IF(L313&lt;=INDIRECT("FECHA_"&amp;$B313,1),"INCUMPLIDA","PROCESO"), "VERIFICAR FECHA")),"SIN VALOR AVANCE")</f>
        <v>CUMPLIDA</v>
      </c>
    </row>
    <row r="314" spans="1:17" ht="75.75">
      <c r="A314" s="167" t="s">
        <v>19</v>
      </c>
      <c r="B314" s="148" t="s">
        <v>13</v>
      </c>
      <c r="C314" s="588"/>
      <c r="D314" s="588"/>
      <c r="E314" s="589"/>
      <c r="F314" s="589"/>
      <c r="G314" s="563" t="s">
        <v>287</v>
      </c>
      <c r="H314" s="128" t="s">
        <v>227</v>
      </c>
      <c r="I314" s="128" t="s">
        <v>228</v>
      </c>
      <c r="J314" s="166">
        <v>1</v>
      </c>
      <c r="K314" s="159">
        <v>45231</v>
      </c>
      <c r="L314" s="159">
        <v>45504</v>
      </c>
      <c r="M314" s="153">
        <f t="shared" si="8"/>
        <v>39</v>
      </c>
      <c r="N314" s="129">
        <v>1</v>
      </c>
      <c r="O314" s="160" t="s">
        <v>4894</v>
      </c>
      <c r="P314" s="130">
        <f t="shared" si="9"/>
        <v>1</v>
      </c>
      <c r="Q314" s="155" t="str" cm="1">
        <f t="array" aca="1" ref="Q314" ca="1">IF(ISNUMBER(P314),IF(P314=100%,"CUMPLIDA",IF(AND(ISNUMBER(L314),ISNUMBER(INDIRECT("FECHA_"&amp;$B314,1))), IF(L314&lt;=INDIRECT("FECHA_"&amp;$B314,1),"INCUMPLIDA","PROCESO"), "VERIFICAR FECHA")),"SIN VALOR AVANCE")</f>
        <v>CUMPLIDA</v>
      </c>
    </row>
    <row r="315" spans="1:17" ht="315.75">
      <c r="A315" s="167" t="s">
        <v>19</v>
      </c>
      <c r="B315" s="148" t="s">
        <v>13</v>
      </c>
      <c r="C315" s="588"/>
      <c r="D315" s="588"/>
      <c r="E315" s="589"/>
      <c r="F315" s="589"/>
      <c r="G315" s="563"/>
      <c r="H315" s="128" t="s">
        <v>230</v>
      </c>
      <c r="I315" s="128" t="s">
        <v>231</v>
      </c>
      <c r="J315" s="166">
        <v>1</v>
      </c>
      <c r="K315" s="159">
        <v>45231</v>
      </c>
      <c r="L315" s="159">
        <v>45504</v>
      </c>
      <c r="M315" s="153">
        <f t="shared" si="8"/>
        <v>39</v>
      </c>
      <c r="N315" s="129">
        <v>1</v>
      </c>
      <c r="O315" s="160" t="s">
        <v>4912</v>
      </c>
      <c r="P315" s="130">
        <f t="shared" si="9"/>
        <v>1</v>
      </c>
      <c r="Q315" s="155" t="str" cm="1">
        <f t="array" aca="1" ref="Q315" ca="1">IF(ISNUMBER(P315),IF(P315=100%,"CUMPLIDA",IF(AND(ISNUMBER(L315),ISNUMBER(INDIRECT("FECHA_"&amp;$B315,1))), IF(L315&lt;=INDIRECT("FECHA_"&amp;$B315,1),"INCUMPLIDA","PROCESO"), "VERIFICAR FECHA")),"SIN VALOR AVANCE")</f>
        <v>CUMPLIDA</v>
      </c>
    </row>
    <row r="316" spans="1:17" ht="150.75">
      <c r="A316" s="167" t="s">
        <v>19</v>
      </c>
      <c r="B316" s="148" t="s">
        <v>13</v>
      </c>
      <c r="C316" s="588"/>
      <c r="D316" s="588"/>
      <c r="E316" s="589"/>
      <c r="F316" s="589"/>
      <c r="G316" s="150" t="s">
        <v>117</v>
      </c>
      <c r="H316" s="128" t="s">
        <v>118</v>
      </c>
      <c r="I316" s="128" t="s">
        <v>119</v>
      </c>
      <c r="J316" s="166">
        <v>1</v>
      </c>
      <c r="K316" s="186">
        <v>45323</v>
      </c>
      <c r="L316" s="186">
        <v>45747</v>
      </c>
      <c r="M316" s="153">
        <f t="shared" si="8"/>
        <v>60.571428571428569</v>
      </c>
      <c r="N316" s="129">
        <v>1</v>
      </c>
      <c r="O316" s="160" t="s">
        <v>4913</v>
      </c>
      <c r="P316" s="130">
        <f t="shared" si="9"/>
        <v>1</v>
      </c>
      <c r="Q316" s="155" t="str" cm="1">
        <f t="array" aca="1" ref="Q316" ca="1">IF(ISNUMBER(P316),IF(P316=100%,"CUMPLIDA",IF(AND(ISNUMBER(L316),ISNUMBER(INDIRECT("FECHA_"&amp;$B316,1))), IF(L316&lt;=INDIRECT("FECHA_"&amp;$B316,1),"INCUMPLIDA","PROCESO"), "VERIFICAR FECHA")),"SIN VALOR AVANCE")</f>
        <v>CUMPLIDA</v>
      </c>
    </row>
    <row r="317" spans="1:17" ht="105.75">
      <c r="A317" s="167" t="s">
        <v>19</v>
      </c>
      <c r="B317" s="148" t="s">
        <v>13</v>
      </c>
      <c r="C317" s="588"/>
      <c r="D317" s="588"/>
      <c r="E317" s="589"/>
      <c r="F317" s="589"/>
      <c r="G317" s="150" t="s">
        <v>120</v>
      </c>
      <c r="H317" s="128" t="s">
        <v>120</v>
      </c>
      <c r="I317" s="128" t="s">
        <v>121</v>
      </c>
      <c r="J317" s="166">
        <v>1</v>
      </c>
      <c r="K317" s="186">
        <v>45323</v>
      </c>
      <c r="L317" s="186">
        <v>45747</v>
      </c>
      <c r="M317" s="153">
        <f t="shared" ref="M317:M380" si="10">(L317-K317)/7</f>
        <v>60.571428571428569</v>
      </c>
      <c r="N317" s="129">
        <v>1</v>
      </c>
      <c r="O317" s="160" t="s">
        <v>4923</v>
      </c>
      <c r="P317" s="130">
        <f t="shared" ref="P317:P380" si="11">N317/J317</f>
        <v>1</v>
      </c>
      <c r="Q317" s="155" t="str" cm="1">
        <f t="array" aca="1" ref="Q317" ca="1">IF(ISNUMBER(P317),IF(P317=100%,"CUMPLIDA",IF(AND(ISNUMBER(L317),ISNUMBER(INDIRECT("FECHA_"&amp;$B317,1))), IF(L317&lt;=INDIRECT("FECHA_"&amp;$B317,1),"INCUMPLIDA","PROCESO"), "VERIFICAR FECHA")),"SIN VALOR AVANCE")</f>
        <v>CUMPLIDA</v>
      </c>
    </row>
    <row r="318" spans="1:17" ht="105.75">
      <c r="A318" s="167" t="s">
        <v>19</v>
      </c>
      <c r="B318" s="148" t="s">
        <v>13</v>
      </c>
      <c r="C318" s="588"/>
      <c r="D318" s="588"/>
      <c r="E318" s="589"/>
      <c r="F318" s="589"/>
      <c r="G318" s="150" t="s">
        <v>194</v>
      </c>
      <c r="H318" s="128" t="s">
        <v>195</v>
      </c>
      <c r="I318" s="128" t="s">
        <v>196</v>
      </c>
      <c r="J318" s="166">
        <v>1</v>
      </c>
      <c r="K318" s="186">
        <v>45231</v>
      </c>
      <c r="L318" s="186">
        <v>45747</v>
      </c>
      <c r="M318" s="153">
        <f t="shared" si="10"/>
        <v>73.714285714285708</v>
      </c>
      <c r="N318" s="129">
        <v>1</v>
      </c>
      <c r="O318" s="128" t="s">
        <v>4858</v>
      </c>
      <c r="P318" s="130">
        <f t="shared" si="11"/>
        <v>1</v>
      </c>
      <c r="Q318" s="155" t="str" cm="1">
        <f t="array" aca="1" ref="Q318" ca="1">IF(ISNUMBER(P318),IF(P318=100%,"CUMPLIDA",IF(AND(ISNUMBER(L318),ISNUMBER(INDIRECT("FECHA_"&amp;$B318,1))), IF(L318&lt;=INDIRECT("FECHA_"&amp;$B318,1),"INCUMPLIDA","PROCESO"), "VERIFICAR FECHA")),"SIN VALOR AVANCE")</f>
        <v>CUMPLIDA</v>
      </c>
    </row>
    <row r="319" spans="1:17" ht="150.75">
      <c r="A319" s="167" t="s">
        <v>19</v>
      </c>
      <c r="B319" s="148" t="s">
        <v>13</v>
      </c>
      <c r="C319" s="588"/>
      <c r="D319" s="588"/>
      <c r="E319" s="589"/>
      <c r="F319" s="589"/>
      <c r="G319" s="150" t="s">
        <v>122</v>
      </c>
      <c r="H319" s="128" t="s">
        <v>122</v>
      </c>
      <c r="I319" s="128" t="s">
        <v>200</v>
      </c>
      <c r="J319" s="166">
        <v>1</v>
      </c>
      <c r="K319" s="186">
        <v>45323</v>
      </c>
      <c r="L319" s="186">
        <v>45747</v>
      </c>
      <c r="M319" s="153">
        <f t="shared" si="10"/>
        <v>60.571428571428569</v>
      </c>
      <c r="N319" s="129">
        <v>1</v>
      </c>
      <c r="O319" s="160" t="s">
        <v>4913</v>
      </c>
      <c r="P319" s="130">
        <f t="shared" si="11"/>
        <v>1</v>
      </c>
      <c r="Q319" s="155" t="str" cm="1">
        <f t="array" aca="1" ref="Q319" ca="1">IF(ISNUMBER(P319),IF(P319=100%,"CUMPLIDA",IF(AND(ISNUMBER(L319),ISNUMBER(INDIRECT("FECHA_"&amp;$B319,1))), IF(L319&lt;=INDIRECT("FECHA_"&amp;$B319,1),"INCUMPLIDA","PROCESO"), "VERIFICAR FECHA")),"SIN VALOR AVANCE")</f>
        <v>CUMPLIDA</v>
      </c>
    </row>
    <row r="320" spans="1:17" ht="105.75">
      <c r="A320" s="167" t="s">
        <v>19</v>
      </c>
      <c r="B320" s="148" t="s">
        <v>13</v>
      </c>
      <c r="C320" s="588"/>
      <c r="D320" s="588"/>
      <c r="E320" s="589"/>
      <c r="F320" s="589"/>
      <c r="G320" s="150" t="s">
        <v>288</v>
      </c>
      <c r="H320" s="128" t="s">
        <v>288</v>
      </c>
      <c r="I320" s="128" t="s">
        <v>125</v>
      </c>
      <c r="J320" s="166">
        <v>1</v>
      </c>
      <c r="K320" s="186">
        <v>45231</v>
      </c>
      <c r="L320" s="186">
        <v>45747</v>
      </c>
      <c r="M320" s="153">
        <f t="shared" si="10"/>
        <v>73.714285714285708</v>
      </c>
      <c r="N320" s="129">
        <v>1</v>
      </c>
      <c r="O320" s="160" t="s">
        <v>4923</v>
      </c>
      <c r="P320" s="130">
        <f t="shared" si="11"/>
        <v>1</v>
      </c>
      <c r="Q320" s="155" t="str" cm="1">
        <f t="array" aca="1" ref="Q320" ca="1">IF(ISNUMBER(P320),IF(P320=100%,"CUMPLIDA",IF(AND(ISNUMBER(L320),ISNUMBER(INDIRECT("FECHA_"&amp;$B320,1))), IF(L320&lt;=INDIRECT("FECHA_"&amp;$B320,1),"INCUMPLIDA","PROCESO"), "VERIFICAR FECHA")),"SIN VALOR AVANCE")</f>
        <v>CUMPLIDA</v>
      </c>
    </row>
    <row r="321" spans="1:17" ht="240.75">
      <c r="A321" s="167" t="s">
        <v>19</v>
      </c>
      <c r="B321" s="148" t="s">
        <v>13</v>
      </c>
      <c r="C321" s="588"/>
      <c r="D321" s="588"/>
      <c r="E321" s="589"/>
      <c r="F321" s="589"/>
      <c r="G321" s="150" t="s">
        <v>289</v>
      </c>
      <c r="H321" s="128" t="s">
        <v>289</v>
      </c>
      <c r="I321" s="128" t="s">
        <v>233</v>
      </c>
      <c r="J321" s="166">
        <v>1</v>
      </c>
      <c r="K321" s="186">
        <v>45231</v>
      </c>
      <c r="L321" s="186">
        <v>45808</v>
      </c>
      <c r="M321" s="153">
        <f t="shared" si="10"/>
        <v>82.428571428571431</v>
      </c>
      <c r="N321" s="129">
        <v>1</v>
      </c>
      <c r="O321" s="160" t="s">
        <v>4904</v>
      </c>
      <c r="P321" s="130">
        <f t="shared" si="11"/>
        <v>1</v>
      </c>
      <c r="Q321" s="155" t="str" cm="1">
        <f t="array" aca="1" ref="Q321" ca="1">IF(ISNUMBER(P321),IF(P321=100%,"CUMPLIDA",IF(AND(ISNUMBER(L321),ISNUMBER(INDIRECT("FECHA_"&amp;$B321,1))), IF(L321&lt;=INDIRECT("FECHA_"&amp;$B321,1),"INCUMPLIDA","PROCESO"), "VERIFICAR FECHA")),"SIN VALOR AVANCE")</f>
        <v>CUMPLIDA</v>
      </c>
    </row>
    <row r="322" spans="1:17" ht="180.75">
      <c r="A322" s="167" t="s">
        <v>19</v>
      </c>
      <c r="B322" s="148" t="s">
        <v>13</v>
      </c>
      <c r="C322" s="588"/>
      <c r="D322" s="588"/>
      <c r="E322" s="589"/>
      <c r="F322" s="589"/>
      <c r="G322" s="150" t="s">
        <v>128</v>
      </c>
      <c r="H322" s="128" t="s">
        <v>129</v>
      </c>
      <c r="I322" s="128" t="s">
        <v>130</v>
      </c>
      <c r="J322" s="166">
        <v>7</v>
      </c>
      <c r="K322" s="186">
        <v>46024</v>
      </c>
      <c r="L322" s="186">
        <v>46660</v>
      </c>
      <c r="M322" s="153">
        <f t="shared" si="10"/>
        <v>90.857142857142861</v>
      </c>
      <c r="N322" s="129">
        <v>0</v>
      </c>
      <c r="O322" s="160" t="s">
        <v>4915</v>
      </c>
      <c r="P322" s="130">
        <f t="shared" si="11"/>
        <v>0</v>
      </c>
      <c r="Q322" s="155" t="str" cm="1">
        <f t="array" aca="1" ref="Q322" ca="1">IF(ISNUMBER(P322),IF(P322=100%,"CUMPLIDA",IF(AND(ISNUMBER(L322),ISNUMBER(INDIRECT("FECHA_"&amp;$B322,1))), IF(L322&lt;=INDIRECT("FECHA_"&amp;$B322,1),"INCUMPLIDA","PROCESO"), "VERIFICAR FECHA")),"SIN VALOR AVANCE")</f>
        <v>PROCESO</v>
      </c>
    </row>
    <row r="323" spans="1:17" ht="165.75">
      <c r="A323" s="167" t="s">
        <v>19</v>
      </c>
      <c r="B323" s="148" t="s">
        <v>13</v>
      </c>
      <c r="C323" s="588"/>
      <c r="D323" s="588"/>
      <c r="E323" s="589"/>
      <c r="F323" s="589"/>
      <c r="G323" s="150" t="s">
        <v>131</v>
      </c>
      <c r="H323" s="128" t="s">
        <v>132</v>
      </c>
      <c r="I323" s="128" t="s">
        <v>133</v>
      </c>
      <c r="J323" s="166">
        <v>1</v>
      </c>
      <c r="K323" s="186">
        <v>46024</v>
      </c>
      <c r="L323" s="186">
        <v>46660</v>
      </c>
      <c r="M323" s="153">
        <f t="shared" si="10"/>
        <v>90.857142857142861</v>
      </c>
      <c r="N323" s="129">
        <v>0</v>
      </c>
      <c r="O323" s="160" t="s">
        <v>4906</v>
      </c>
      <c r="P323" s="130">
        <f t="shared" si="11"/>
        <v>0</v>
      </c>
      <c r="Q323" s="155" t="str" cm="1">
        <f t="array" aca="1" ref="Q323" ca="1">IF(ISNUMBER(P323),IF(P323=100%,"CUMPLIDA",IF(AND(ISNUMBER(L323),ISNUMBER(INDIRECT("FECHA_"&amp;$B323,1))), IF(L323&lt;=INDIRECT("FECHA_"&amp;$B323,1),"INCUMPLIDA","PROCESO"), "VERIFICAR FECHA")),"SIN VALOR AVANCE")</f>
        <v>PROCESO</v>
      </c>
    </row>
    <row r="324" spans="1:17" ht="285.75">
      <c r="A324" s="167" t="s">
        <v>19</v>
      </c>
      <c r="B324" s="148" t="s">
        <v>13</v>
      </c>
      <c r="C324" s="588"/>
      <c r="D324" s="588"/>
      <c r="E324" s="589"/>
      <c r="F324" s="589"/>
      <c r="G324" s="150" t="s">
        <v>134</v>
      </c>
      <c r="H324" s="128" t="s">
        <v>135</v>
      </c>
      <c r="I324" s="128" t="s">
        <v>136</v>
      </c>
      <c r="J324" s="166">
        <v>2</v>
      </c>
      <c r="K324" s="186">
        <v>46024</v>
      </c>
      <c r="L324" s="186">
        <v>46660</v>
      </c>
      <c r="M324" s="153">
        <f t="shared" si="10"/>
        <v>90.857142857142861</v>
      </c>
      <c r="N324" s="129">
        <v>0</v>
      </c>
      <c r="O324" s="160" t="s">
        <v>4907</v>
      </c>
      <c r="P324" s="130">
        <f t="shared" si="11"/>
        <v>0</v>
      </c>
      <c r="Q324" s="155" t="str" cm="1">
        <f t="array" aca="1" ref="Q324" ca="1">IF(ISNUMBER(P324),IF(P324=100%,"CUMPLIDA",IF(AND(ISNUMBER(L324),ISNUMBER(INDIRECT("FECHA_"&amp;$B324,1))), IF(L324&lt;=INDIRECT("FECHA_"&amp;$B324,1),"INCUMPLIDA","PROCESO"), "VERIFICAR FECHA")),"SIN VALOR AVANCE")</f>
        <v>PROCESO</v>
      </c>
    </row>
    <row r="325" spans="1:17" ht="270.75">
      <c r="A325" s="167" t="s">
        <v>19</v>
      </c>
      <c r="B325" s="148" t="s">
        <v>13</v>
      </c>
      <c r="C325" s="588" t="s">
        <v>335</v>
      </c>
      <c r="D325" s="588" t="s">
        <v>95</v>
      </c>
      <c r="E325" s="589" t="s">
        <v>336</v>
      </c>
      <c r="F325" s="589" t="s">
        <v>337</v>
      </c>
      <c r="G325" s="563" t="s">
        <v>338</v>
      </c>
      <c r="H325" s="128" t="s">
        <v>227</v>
      </c>
      <c r="I325" s="128" t="s">
        <v>228</v>
      </c>
      <c r="J325" s="166">
        <v>1</v>
      </c>
      <c r="K325" s="159">
        <v>45231</v>
      </c>
      <c r="L325" s="159">
        <v>45504</v>
      </c>
      <c r="M325" s="153">
        <f t="shared" si="10"/>
        <v>39</v>
      </c>
      <c r="N325" s="129">
        <v>1</v>
      </c>
      <c r="O325" s="160" t="s">
        <v>4856</v>
      </c>
      <c r="P325" s="130">
        <f t="shared" si="11"/>
        <v>1</v>
      </c>
      <c r="Q325" s="155" t="str" cm="1">
        <f t="array" aca="1" ref="Q325" ca="1">IF(ISNUMBER(P325),IF(P325=100%,"CUMPLIDA",IF(AND(ISNUMBER(L325),ISNUMBER(INDIRECT("FECHA_"&amp;$B325,1))), IF(L325&lt;=INDIRECT("FECHA_"&amp;$B325,1),"INCUMPLIDA","PROCESO"), "VERIFICAR FECHA")),"SIN VALOR AVANCE")</f>
        <v>CUMPLIDA</v>
      </c>
    </row>
    <row r="326" spans="1:17" ht="255.75">
      <c r="A326" s="167" t="s">
        <v>19</v>
      </c>
      <c r="B326" s="148" t="s">
        <v>13</v>
      </c>
      <c r="C326" s="588"/>
      <c r="D326" s="588"/>
      <c r="E326" s="589"/>
      <c r="F326" s="589"/>
      <c r="G326" s="563"/>
      <c r="H326" s="128" t="s">
        <v>230</v>
      </c>
      <c r="I326" s="128" t="s">
        <v>231</v>
      </c>
      <c r="J326" s="166">
        <v>1</v>
      </c>
      <c r="K326" s="159">
        <v>45231</v>
      </c>
      <c r="L326" s="159">
        <v>45504</v>
      </c>
      <c r="M326" s="153">
        <f t="shared" si="10"/>
        <v>39</v>
      </c>
      <c r="N326" s="129">
        <v>1</v>
      </c>
      <c r="O326" s="160" t="s">
        <v>4933</v>
      </c>
      <c r="P326" s="130">
        <f t="shared" si="11"/>
        <v>1</v>
      </c>
      <c r="Q326" s="155" t="str" cm="1">
        <f t="array" aca="1" ref="Q326" ca="1">IF(ISNUMBER(P326),IF(P326=100%,"CUMPLIDA",IF(AND(ISNUMBER(L326),ISNUMBER(INDIRECT("FECHA_"&amp;$B326,1))), IF(L326&lt;=INDIRECT("FECHA_"&amp;$B326,1),"INCUMPLIDA","PROCESO"), "VERIFICAR FECHA")),"SIN VALOR AVANCE")</f>
        <v>CUMPLIDA</v>
      </c>
    </row>
    <row r="327" spans="1:17" ht="135.75">
      <c r="A327" s="167" t="s">
        <v>19</v>
      </c>
      <c r="B327" s="148" t="s">
        <v>13</v>
      </c>
      <c r="C327" s="588"/>
      <c r="D327" s="588"/>
      <c r="E327" s="589"/>
      <c r="F327" s="589"/>
      <c r="G327" s="150" t="s">
        <v>117</v>
      </c>
      <c r="H327" s="128" t="s">
        <v>118</v>
      </c>
      <c r="I327" s="128" t="s">
        <v>119</v>
      </c>
      <c r="J327" s="166">
        <v>1</v>
      </c>
      <c r="K327" s="186">
        <v>45323</v>
      </c>
      <c r="L327" s="186">
        <v>45747</v>
      </c>
      <c r="M327" s="153">
        <f t="shared" si="10"/>
        <v>60.571428571428569</v>
      </c>
      <c r="N327" s="129">
        <v>1</v>
      </c>
      <c r="O327" s="160" t="s">
        <v>3025</v>
      </c>
      <c r="P327" s="130">
        <f t="shared" si="11"/>
        <v>1</v>
      </c>
      <c r="Q327" s="155" t="str" cm="1">
        <f t="array" aca="1" ref="Q327" ca="1">IF(ISNUMBER(P327),IF(P327=100%,"CUMPLIDA",IF(AND(ISNUMBER(L327),ISNUMBER(INDIRECT("FECHA_"&amp;$B327,1))), IF(L327&lt;=INDIRECT("FECHA_"&amp;$B327,1),"INCUMPLIDA","PROCESO"), "VERIFICAR FECHA")),"SIN VALOR AVANCE")</f>
        <v>CUMPLIDA</v>
      </c>
    </row>
    <row r="328" spans="1:17" ht="90.75">
      <c r="A328" s="167" t="s">
        <v>19</v>
      </c>
      <c r="B328" s="148" t="s">
        <v>13</v>
      </c>
      <c r="C328" s="588"/>
      <c r="D328" s="588"/>
      <c r="E328" s="589"/>
      <c r="F328" s="589"/>
      <c r="G328" s="150" t="s">
        <v>120</v>
      </c>
      <c r="H328" s="128" t="s">
        <v>120</v>
      </c>
      <c r="I328" s="128" t="s">
        <v>121</v>
      </c>
      <c r="J328" s="166">
        <v>1</v>
      </c>
      <c r="K328" s="186">
        <v>45323</v>
      </c>
      <c r="L328" s="186">
        <v>45747</v>
      </c>
      <c r="M328" s="153">
        <f t="shared" si="10"/>
        <v>60.571428571428569</v>
      </c>
      <c r="N328" s="129">
        <v>1</v>
      </c>
      <c r="O328" s="160" t="s">
        <v>4934</v>
      </c>
      <c r="P328" s="130">
        <f t="shared" si="11"/>
        <v>1</v>
      </c>
      <c r="Q328" s="155" t="str" cm="1">
        <f t="array" aca="1" ref="Q328" ca="1">IF(ISNUMBER(P328),IF(P328=100%,"CUMPLIDA",IF(AND(ISNUMBER(L328),ISNUMBER(INDIRECT("FECHA_"&amp;$B328,1))), IF(L328&lt;=INDIRECT("FECHA_"&amp;$B328,1),"INCUMPLIDA","PROCESO"), "VERIFICAR FECHA")),"SIN VALOR AVANCE")</f>
        <v>CUMPLIDA</v>
      </c>
    </row>
    <row r="329" spans="1:17" ht="105.75">
      <c r="A329" s="167" t="s">
        <v>19</v>
      </c>
      <c r="B329" s="148" t="s">
        <v>13</v>
      </c>
      <c r="C329" s="588"/>
      <c r="D329" s="588"/>
      <c r="E329" s="589"/>
      <c r="F329" s="589"/>
      <c r="G329" s="150" t="s">
        <v>194</v>
      </c>
      <c r="H329" s="128" t="s">
        <v>195</v>
      </c>
      <c r="I329" s="128" t="s">
        <v>196</v>
      </c>
      <c r="J329" s="166">
        <v>1</v>
      </c>
      <c r="K329" s="186">
        <v>45231</v>
      </c>
      <c r="L329" s="186">
        <v>45747</v>
      </c>
      <c r="M329" s="153">
        <f t="shared" si="10"/>
        <v>73.714285714285708</v>
      </c>
      <c r="N329" s="129">
        <v>1</v>
      </c>
      <c r="O329" s="128" t="s">
        <v>4858</v>
      </c>
      <c r="P329" s="130">
        <f t="shared" si="11"/>
        <v>1</v>
      </c>
      <c r="Q329" s="155" t="str" cm="1">
        <f t="array" aca="1" ref="Q329" ca="1">IF(ISNUMBER(P329),IF(P329=100%,"CUMPLIDA",IF(AND(ISNUMBER(L329),ISNUMBER(INDIRECT("FECHA_"&amp;$B329,1))), IF(L329&lt;=INDIRECT("FECHA_"&amp;$B329,1),"INCUMPLIDA","PROCESO"), "VERIFICAR FECHA")),"SIN VALOR AVANCE")</f>
        <v>CUMPLIDA</v>
      </c>
    </row>
    <row r="330" spans="1:17" ht="135.75">
      <c r="A330" s="167" t="s">
        <v>19</v>
      </c>
      <c r="B330" s="148" t="s">
        <v>13</v>
      </c>
      <c r="C330" s="588"/>
      <c r="D330" s="588"/>
      <c r="E330" s="589"/>
      <c r="F330" s="589"/>
      <c r="G330" s="150" t="s">
        <v>122</v>
      </c>
      <c r="H330" s="128" t="s">
        <v>122</v>
      </c>
      <c r="I330" s="128" t="s">
        <v>200</v>
      </c>
      <c r="J330" s="166">
        <v>1</v>
      </c>
      <c r="K330" s="186">
        <v>45323</v>
      </c>
      <c r="L330" s="186">
        <v>45747</v>
      </c>
      <c r="M330" s="153">
        <f t="shared" si="10"/>
        <v>60.571428571428569</v>
      </c>
      <c r="N330" s="129">
        <v>1</v>
      </c>
      <c r="O330" s="160" t="s">
        <v>3025</v>
      </c>
      <c r="P330" s="130">
        <f t="shared" si="11"/>
        <v>1</v>
      </c>
      <c r="Q330" s="155" t="str" cm="1">
        <f t="array" aca="1" ref="Q330" ca="1">IF(ISNUMBER(P330),IF(P330=100%,"CUMPLIDA",IF(AND(ISNUMBER(L330),ISNUMBER(INDIRECT("FECHA_"&amp;$B330,1))), IF(L330&lt;=INDIRECT("FECHA_"&amp;$B330,1),"INCUMPLIDA","PROCESO"), "VERIFICAR FECHA")),"SIN VALOR AVANCE")</f>
        <v>CUMPLIDA</v>
      </c>
    </row>
    <row r="331" spans="1:17" ht="90.75">
      <c r="A331" s="167" t="s">
        <v>19</v>
      </c>
      <c r="B331" s="148" t="s">
        <v>13</v>
      </c>
      <c r="C331" s="588"/>
      <c r="D331" s="588"/>
      <c r="E331" s="589"/>
      <c r="F331" s="589"/>
      <c r="G331" s="150" t="s">
        <v>288</v>
      </c>
      <c r="H331" s="128" t="s">
        <v>288</v>
      </c>
      <c r="I331" s="128" t="s">
        <v>125</v>
      </c>
      <c r="J331" s="166">
        <v>1</v>
      </c>
      <c r="K331" s="186">
        <v>45231</v>
      </c>
      <c r="L331" s="186">
        <v>45747</v>
      </c>
      <c r="M331" s="153">
        <f t="shared" si="10"/>
        <v>73.714285714285708</v>
      </c>
      <c r="N331" s="129">
        <v>1</v>
      </c>
      <c r="O331" s="160" t="s">
        <v>4934</v>
      </c>
      <c r="P331" s="130">
        <f t="shared" si="11"/>
        <v>1</v>
      </c>
      <c r="Q331" s="155" t="str" cm="1">
        <f t="array" aca="1" ref="Q331" ca="1">IF(ISNUMBER(P331),IF(P331=100%,"CUMPLIDA",IF(AND(ISNUMBER(L331),ISNUMBER(INDIRECT("FECHA_"&amp;$B331,1))), IF(L331&lt;=INDIRECT("FECHA_"&amp;$B331,1),"INCUMPLIDA","PROCESO"), "VERIFICAR FECHA")),"SIN VALOR AVANCE")</f>
        <v>CUMPLIDA</v>
      </c>
    </row>
    <row r="332" spans="1:17" ht="225.75">
      <c r="A332" s="167" t="s">
        <v>19</v>
      </c>
      <c r="B332" s="148" t="s">
        <v>13</v>
      </c>
      <c r="C332" s="588"/>
      <c r="D332" s="588"/>
      <c r="E332" s="589"/>
      <c r="F332" s="589"/>
      <c r="G332" s="150" t="s">
        <v>289</v>
      </c>
      <c r="H332" s="128" t="s">
        <v>289</v>
      </c>
      <c r="I332" s="128" t="s">
        <v>233</v>
      </c>
      <c r="J332" s="166">
        <v>1</v>
      </c>
      <c r="K332" s="186">
        <v>45231</v>
      </c>
      <c r="L332" s="186">
        <v>45808</v>
      </c>
      <c r="M332" s="153">
        <f t="shared" si="10"/>
        <v>82.428571428571431</v>
      </c>
      <c r="N332" s="129">
        <v>1</v>
      </c>
      <c r="O332" s="160" t="s">
        <v>4866</v>
      </c>
      <c r="P332" s="130">
        <f t="shared" si="11"/>
        <v>1</v>
      </c>
      <c r="Q332" s="155" t="str" cm="1">
        <f t="array" aca="1" ref="Q332" ca="1">IF(ISNUMBER(P332),IF(P332=100%,"CUMPLIDA",IF(AND(ISNUMBER(L332),ISNUMBER(INDIRECT("FECHA_"&amp;$B332,1))), IF(L332&lt;=INDIRECT("FECHA_"&amp;$B332,1),"INCUMPLIDA","PROCESO"), "VERIFICAR FECHA")),"SIN VALOR AVANCE")</f>
        <v>CUMPLIDA</v>
      </c>
    </row>
    <row r="333" spans="1:17" ht="180.75">
      <c r="A333" s="167" t="s">
        <v>19</v>
      </c>
      <c r="B333" s="148" t="s">
        <v>13</v>
      </c>
      <c r="C333" s="588"/>
      <c r="D333" s="588"/>
      <c r="E333" s="589"/>
      <c r="F333" s="589"/>
      <c r="G333" s="150" t="s">
        <v>128</v>
      </c>
      <c r="H333" s="128" t="s">
        <v>129</v>
      </c>
      <c r="I333" s="128" t="s">
        <v>130</v>
      </c>
      <c r="J333" s="166">
        <v>7</v>
      </c>
      <c r="K333" s="186">
        <v>46024</v>
      </c>
      <c r="L333" s="186">
        <v>46660</v>
      </c>
      <c r="M333" s="153">
        <f t="shared" si="10"/>
        <v>90.857142857142861</v>
      </c>
      <c r="N333" s="129">
        <v>0</v>
      </c>
      <c r="O333" s="160" t="s">
        <v>4935</v>
      </c>
      <c r="P333" s="130">
        <f t="shared" si="11"/>
        <v>0</v>
      </c>
      <c r="Q333" s="155" t="str" cm="1">
        <f t="array" aca="1" ref="Q333" ca="1">IF(ISNUMBER(P333),IF(P333=100%,"CUMPLIDA",IF(AND(ISNUMBER(L333),ISNUMBER(INDIRECT("FECHA_"&amp;$B333,1))), IF(L333&lt;=INDIRECT("FECHA_"&amp;$B333,1),"INCUMPLIDA","PROCESO"), "VERIFICAR FECHA")),"SIN VALOR AVANCE")</f>
        <v>PROCESO</v>
      </c>
    </row>
    <row r="334" spans="1:17" ht="135.75">
      <c r="A334" s="167" t="s">
        <v>19</v>
      </c>
      <c r="B334" s="148" t="s">
        <v>13</v>
      </c>
      <c r="C334" s="588"/>
      <c r="D334" s="588"/>
      <c r="E334" s="589"/>
      <c r="F334" s="589"/>
      <c r="G334" s="150" t="s">
        <v>131</v>
      </c>
      <c r="H334" s="128" t="s">
        <v>132</v>
      </c>
      <c r="I334" s="128" t="s">
        <v>133</v>
      </c>
      <c r="J334" s="166">
        <v>1</v>
      </c>
      <c r="K334" s="186">
        <v>46024</v>
      </c>
      <c r="L334" s="186">
        <v>46660</v>
      </c>
      <c r="M334" s="153">
        <f t="shared" si="10"/>
        <v>90.857142857142861</v>
      </c>
      <c r="N334" s="129">
        <v>0</v>
      </c>
      <c r="O334" s="160" t="s">
        <v>3025</v>
      </c>
      <c r="P334" s="130">
        <f t="shared" si="11"/>
        <v>0</v>
      </c>
      <c r="Q334" s="155" t="str" cm="1">
        <f t="array" aca="1" ref="Q334" ca="1">IF(ISNUMBER(P334),IF(P334=100%,"CUMPLIDA",IF(AND(ISNUMBER(L334),ISNUMBER(INDIRECT("FECHA_"&amp;$B334,1))), IF(L334&lt;=INDIRECT("FECHA_"&amp;$B334,1),"INCUMPLIDA","PROCESO"), "VERIFICAR FECHA")),"SIN VALOR AVANCE")</f>
        <v>PROCESO</v>
      </c>
    </row>
    <row r="335" spans="1:17" ht="285.75">
      <c r="A335" s="167" t="s">
        <v>19</v>
      </c>
      <c r="B335" s="148" t="s">
        <v>13</v>
      </c>
      <c r="C335" s="588"/>
      <c r="D335" s="588"/>
      <c r="E335" s="589"/>
      <c r="F335" s="589"/>
      <c r="G335" s="150" t="s">
        <v>134</v>
      </c>
      <c r="H335" s="128" t="s">
        <v>135</v>
      </c>
      <c r="I335" s="128" t="s">
        <v>136</v>
      </c>
      <c r="J335" s="166">
        <v>2</v>
      </c>
      <c r="K335" s="186">
        <v>46024</v>
      </c>
      <c r="L335" s="186">
        <v>46660</v>
      </c>
      <c r="M335" s="153">
        <f t="shared" si="10"/>
        <v>90.857142857142861</v>
      </c>
      <c r="N335" s="129">
        <v>0</v>
      </c>
      <c r="O335" s="160" t="s">
        <v>4870</v>
      </c>
      <c r="P335" s="130">
        <f t="shared" si="11"/>
        <v>0</v>
      </c>
      <c r="Q335" s="155" t="str" cm="1">
        <f t="array" aca="1" ref="Q335" ca="1">IF(ISNUMBER(P335),IF(P335=100%,"CUMPLIDA",IF(AND(ISNUMBER(L335),ISNUMBER(INDIRECT("FECHA_"&amp;$B335,1))), IF(L335&lt;=INDIRECT("FECHA_"&amp;$B335,1),"INCUMPLIDA","PROCESO"), "VERIFICAR FECHA")),"SIN VALOR AVANCE")</f>
        <v>PROCESO</v>
      </c>
    </row>
    <row r="336" spans="1:17" ht="75.75">
      <c r="A336" s="167" t="s">
        <v>19</v>
      </c>
      <c r="B336" s="148" t="s">
        <v>13</v>
      </c>
      <c r="C336" s="564" t="s">
        <v>342</v>
      </c>
      <c r="D336" s="564" t="s">
        <v>219</v>
      </c>
      <c r="E336" s="563" t="s">
        <v>343</v>
      </c>
      <c r="F336" s="563" t="s">
        <v>344</v>
      </c>
      <c r="G336" s="563" t="s">
        <v>345</v>
      </c>
      <c r="H336" s="128" t="s">
        <v>227</v>
      </c>
      <c r="I336" s="128" t="s">
        <v>228</v>
      </c>
      <c r="J336" s="166">
        <v>1</v>
      </c>
      <c r="K336" s="159">
        <v>45231</v>
      </c>
      <c r="L336" s="159">
        <v>45504</v>
      </c>
      <c r="M336" s="153">
        <f t="shared" si="10"/>
        <v>39</v>
      </c>
      <c r="N336" s="129">
        <v>1</v>
      </c>
      <c r="O336" s="160" t="s">
        <v>4894</v>
      </c>
      <c r="P336" s="130">
        <f t="shared" si="11"/>
        <v>1</v>
      </c>
      <c r="Q336" s="155" t="str" cm="1">
        <f t="array" aca="1" ref="Q336" ca="1">IF(ISNUMBER(P336),IF(P336=100%,"CUMPLIDA",IF(AND(ISNUMBER(L336),ISNUMBER(INDIRECT("FECHA_"&amp;$B336,1))), IF(L336&lt;=INDIRECT("FECHA_"&amp;$B336,1),"INCUMPLIDA","PROCESO"), "VERIFICAR FECHA")),"SIN VALOR AVANCE")</f>
        <v>CUMPLIDA</v>
      </c>
    </row>
    <row r="337" spans="1:17" ht="315.75">
      <c r="A337" s="167" t="s">
        <v>19</v>
      </c>
      <c r="B337" s="148" t="s">
        <v>13</v>
      </c>
      <c r="C337" s="564"/>
      <c r="D337" s="564"/>
      <c r="E337" s="563"/>
      <c r="F337" s="563"/>
      <c r="G337" s="563"/>
      <c r="H337" s="128" t="s">
        <v>230</v>
      </c>
      <c r="I337" s="128" t="s">
        <v>231</v>
      </c>
      <c r="J337" s="166">
        <v>1</v>
      </c>
      <c r="K337" s="159">
        <v>45231</v>
      </c>
      <c r="L337" s="159">
        <v>45504</v>
      </c>
      <c r="M337" s="153">
        <f t="shared" si="10"/>
        <v>39</v>
      </c>
      <c r="N337" s="129">
        <v>1</v>
      </c>
      <c r="O337" s="160" t="s">
        <v>4912</v>
      </c>
      <c r="P337" s="130">
        <f t="shared" si="11"/>
        <v>1</v>
      </c>
      <c r="Q337" s="155" t="str" cm="1">
        <f t="array" aca="1" ref="Q337" ca="1">IF(ISNUMBER(P337),IF(P337=100%,"CUMPLIDA",IF(AND(ISNUMBER(L337),ISNUMBER(INDIRECT("FECHA_"&amp;$B337,1))), IF(L337&lt;=INDIRECT("FECHA_"&amp;$B337,1),"INCUMPLIDA","PROCESO"), "VERIFICAR FECHA")),"SIN VALOR AVANCE")</f>
        <v>CUMPLIDA</v>
      </c>
    </row>
    <row r="338" spans="1:17" ht="165.75">
      <c r="A338" s="167" t="s">
        <v>19</v>
      </c>
      <c r="B338" s="148" t="s">
        <v>13</v>
      </c>
      <c r="C338" s="564"/>
      <c r="D338" s="564"/>
      <c r="E338" s="563"/>
      <c r="F338" s="563"/>
      <c r="G338" s="150" t="s">
        <v>117</v>
      </c>
      <c r="H338" s="128" t="s">
        <v>118</v>
      </c>
      <c r="I338" s="128" t="s">
        <v>119</v>
      </c>
      <c r="J338" s="166">
        <v>1</v>
      </c>
      <c r="K338" s="186">
        <v>45323</v>
      </c>
      <c r="L338" s="186">
        <v>45747</v>
      </c>
      <c r="M338" s="153">
        <f t="shared" si="10"/>
        <v>60.571428571428569</v>
      </c>
      <c r="N338" s="129">
        <v>1</v>
      </c>
      <c r="O338" s="160" t="s">
        <v>4936</v>
      </c>
      <c r="P338" s="130">
        <f t="shared" si="11"/>
        <v>1</v>
      </c>
      <c r="Q338" s="155" t="str" cm="1">
        <f t="array" aca="1" ref="Q338" ca="1">IF(ISNUMBER(P338),IF(P338=100%,"CUMPLIDA",IF(AND(ISNUMBER(L338),ISNUMBER(INDIRECT("FECHA_"&amp;$B338,1))), IF(L338&lt;=INDIRECT("FECHA_"&amp;$B338,1),"INCUMPLIDA","PROCESO"), "VERIFICAR FECHA")),"SIN VALOR AVANCE")</f>
        <v>CUMPLIDA</v>
      </c>
    </row>
    <row r="339" spans="1:17" ht="90.75">
      <c r="A339" s="167" t="s">
        <v>19</v>
      </c>
      <c r="B339" s="148" t="s">
        <v>13</v>
      </c>
      <c r="C339" s="564"/>
      <c r="D339" s="564"/>
      <c r="E339" s="563"/>
      <c r="F339" s="563"/>
      <c r="G339" s="150" t="s">
        <v>120</v>
      </c>
      <c r="H339" s="128" t="s">
        <v>120</v>
      </c>
      <c r="I339" s="128" t="s">
        <v>121</v>
      </c>
      <c r="J339" s="166">
        <v>1</v>
      </c>
      <c r="K339" s="186">
        <v>45323</v>
      </c>
      <c r="L339" s="186">
        <v>45747</v>
      </c>
      <c r="M339" s="153">
        <f t="shared" si="10"/>
        <v>60.571428571428569</v>
      </c>
      <c r="N339" s="129">
        <v>1</v>
      </c>
      <c r="O339" s="160" t="s">
        <v>4927</v>
      </c>
      <c r="P339" s="130">
        <f t="shared" si="11"/>
        <v>1</v>
      </c>
      <c r="Q339" s="155" t="str" cm="1">
        <f t="array" aca="1" ref="Q339" ca="1">IF(ISNUMBER(P339),IF(P339=100%,"CUMPLIDA",IF(AND(ISNUMBER(L339),ISNUMBER(INDIRECT("FECHA_"&amp;$B339,1))), IF(L339&lt;=INDIRECT("FECHA_"&amp;$B339,1),"INCUMPLIDA","PROCESO"), "VERIFICAR FECHA")),"SIN VALOR AVANCE")</f>
        <v>CUMPLIDA</v>
      </c>
    </row>
    <row r="340" spans="1:17" ht="105.75">
      <c r="A340" s="167" t="s">
        <v>19</v>
      </c>
      <c r="B340" s="148" t="s">
        <v>13</v>
      </c>
      <c r="C340" s="564"/>
      <c r="D340" s="564"/>
      <c r="E340" s="563"/>
      <c r="F340" s="563"/>
      <c r="G340" s="150" t="s">
        <v>194</v>
      </c>
      <c r="H340" s="128" t="s">
        <v>195</v>
      </c>
      <c r="I340" s="128" t="s">
        <v>196</v>
      </c>
      <c r="J340" s="166">
        <v>1</v>
      </c>
      <c r="K340" s="186">
        <v>45231</v>
      </c>
      <c r="L340" s="186">
        <v>45747</v>
      </c>
      <c r="M340" s="153">
        <f t="shared" si="10"/>
        <v>73.714285714285708</v>
      </c>
      <c r="N340" s="129">
        <v>1</v>
      </c>
      <c r="O340" s="128" t="s">
        <v>4858</v>
      </c>
      <c r="P340" s="130">
        <f t="shared" si="11"/>
        <v>1</v>
      </c>
      <c r="Q340" s="155" t="str" cm="1">
        <f t="array" aca="1" ref="Q340" ca="1">IF(ISNUMBER(P340),IF(P340=100%,"CUMPLIDA",IF(AND(ISNUMBER(L340),ISNUMBER(INDIRECT("FECHA_"&amp;$B340,1))), IF(L340&lt;=INDIRECT("FECHA_"&amp;$B340,1),"INCUMPLIDA","PROCESO"), "VERIFICAR FECHA")),"SIN VALOR AVANCE")</f>
        <v>CUMPLIDA</v>
      </c>
    </row>
    <row r="341" spans="1:17" ht="150.75">
      <c r="A341" s="167" t="s">
        <v>19</v>
      </c>
      <c r="B341" s="148" t="s">
        <v>13</v>
      </c>
      <c r="C341" s="564"/>
      <c r="D341" s="564"/>
      <c r="E341" s="563"/>
      <c r="F341" s="563"/>
      <c r="G341" s="150" t="s">
        <v>122</v>
      </c>
      <c r="H341" s="128" t="s">
        <v>122</v>
      </c>
      <c r="I341" s="128" t="s">
        <v>200</v>
      </c>
      <c r="J341" s="166">
        <v>1</v>
      </c>
      <c r="K341" s="186">
        <v>45323</v>
      </c>
      <c r="L341" s="186">
        <v>45747</v>
      </c>
      <c r="M341" s="153">
        <f t="shared" si="10"/>
        <v>60.571428571428569</v>
      </c>
      <c r="N341" s="129">
        <v>1</v>
      </c>
      <c r="O341" s="160" t="s">
        <v>4937</v>
      </c>
      <c r="P341" s="130">
        <f t="shared" si="11"/>
        <v>1</v>
      </c>
      <c r="Q341" s="155" t="str" cm="1">
        <f t="array" aca="1" ref="Q341" ca="1">IF(ISNUMBER(P341),IF(P341=100%,"CUMPLIDA",IF(AND(ISNUMBER(L341),ISNUMBER(INDIRECT("FECHA_"&amp;$B341,1))), IF(L341&lt;=INDIRECT("FECHA_"&amp;$B341,1),"INCUMPLIDA","PROCESO"), "VERIFICAR FECHA")),"SIN VALOR AVANCE")</f>
        <v>CUMPLIDA</v>
      </c>
    </row>
    <row r="342" spans="1:17" ht="75.75">
      <c r="A342" s="167" t="s">
        <v>19</v>
      </c>
      <c r="B342" s="148" t="s">
        <v>13</v>
      </c>
      <c r="C342" s="564"/>
      <c r="D342" s="564"/>
      <c r="E342" s="563"/>
      <c r="F342" s="563"/>
      <c r="G342" s="150" t="s">
        <v>288</v>
      </c>
      <c r="H342" s="128" t="s">
        <v>288</v>
      </c>
      <c r="I342" s="128" t="s">
        <v>125</v>
      </c>
      <c r="J342" s="166">
        <v>1</v>
      </c>
      <c r="K342" s="186">
        <v>45231</v>
      </c>
      <c r="L342" s="186">
        <v>45747</v>
      </c>
      <c r="M342" s="153">
        <f t="shared" si="10"/>
        <v>73.714285714285708</v>
      </c>
      <c r="N342" s="129">
        <v>1</v>
      </c>
      <c r="O342" s="160" t="s">
        <v>4938</v>
      </c>
      <c r="P342" s="130">
        <f t="shared" si="11"/>
        <v>1</v>
      </c>
      <c r="Q342" s="155" t="str" cm="1">
        <f t="array" aca="1" ref="Q342" ca="1">IF(ISNUMBER(P342),IF(P342=100%,"CUMPLIDA",IF(AND(ISNUMBER(L342),ISNUMBER(INDIRECT("FECHA_"&amp;$B342,1))), IF(L342&lt;=INDIRECT("FECHA_"&amp;$B342,1),"INCUMPLIDA","PROCESO"), "VERIFICAR FECHA")),"SIN VALOR AVANCE")</f>
        <v>CUMPLIDA</v>
      </c>
    </row>
    <row r="343" spans="1:17" ht="210.75">
      <c r="A343" s="167" t="s">
        <v>19</v>
      </c>
      <c r="B343" s="148" t="s">
        <v>13</v>
      </c>
      <c r="C343" s="564"/>
      <c r="D343" s="564"/>
      <c r="E343" s="563"/>
      <c r="F343" s="563"/>
      <c r="G343" s="150" t="s">
        <v>289</v>
      </c>
      <c r="H343" s="128" t="s">
        <v>289</v>
      </c>
      <c r="I343" s="128" t="s">
        <v>233</v>
      </c>
      <c r="J343" s="166">
        <v>1</v>
      </c>
      <c r="K343" s="186">
        <v>45231</v>
      </c>
      <c r="L343" s="186">
        <v>45808</v>
      </c>
      <c r="M343" s="153">
        <f t="shared" si="10"/>
        <v>82.428571428571431</v>
      </c>
      <c r="N343" s="129">
        <v>1</v>
      </c>
      <c r="O343" s="160" t="s">
        <v>4895</v>
      </c>
      <c r="P343" s="130">
        <f t="shared" si="11"/>
        <v>1</v>
      </c>
      <c r="Q343" s="155" t="str" cm="1">
        <f t="array" aca="1" ref="Q343" ca="1">IF(ISNUMBER(P343),IF(P343=100%,"CUMPLIDA",IF(AND(ISNUMBER(L343),ISNUMBER(INDIRECT("FECHA_"&amp;$B343,1))), IF(L343&lt;=INDIRECT("FECHA_"&amp;$B343,1),"INCUMPLIDA","PROCESO"), "VERIFICAR FECHA")),"SIN VALOR AVANCE")</f>
        <v>CUMPLIDA</v>
      </c>
    </row>
    <row r="344" spans="1:17" ht="180.75">
      <c r="A344" s="167" t="s">
        <v>19</v>
      </c>
      <c r="B344" s="148" t="s">
        <v>13</v>
      </c>
      <c r="C344" s="564"/>
      <c r="D344" s="564"/>
      <c r="E344" s="563"/>
      <c r="F344" s="563"/>
      <c r="G344" s="150" t="s">
        <v>128</v>
      </c>
      <c r="H344" s="128" t="s">
        <v>129</v>
      </c>
      <c r="I344" s="128" t="s">
        <v>130</v>
      </c>
      <c r="J344" s="166">
        <v>7</v>
      </c>
      <c r="K344" s="186">
        <v>46024</v>
      </c>
      <c r="L344" s="186">
        <v>46660</v>
      </c>
      <c r="M344" s="153">
        <f t="shared" si="10"/>
        <v>90.857142857142861</v>
      </c>
      <c r="N344" s="129">
        <v>0</v>
      </c>
      <c r="O344" s="160" t="s">
        <v>4915</v>
      </c>
      <c r="P344" s="130">
        <f t="shared" si="11"/>
        <v>0</v>
      </c>
      <c r="Q344" s="155" t="str" cm="1">
        <f t="array" aca="1" ref="Q344" ca="1">IF(ISNUMBER(P344),IF(P344=100%,"CUMPLIDA",IF(AND(ISNUMBER(L344),ISNUMBER(INDIRECT("FECHA_"&amp;$B344,1))), IF(L344&lt;=INDIRECT("FECHA_"&amp;$B344,1),"INCUMPLIDA","PROCESO"), "VERIFICAR FECHA")),"SIN VALOR AVANCE")</f>
        <v>PROCESO</v>
      </c>
    </row>
    <row r="345" spans="1:17" ht="150.75">
      <c r="A345" s="167" t="s">
        <v>19</v>
      </c>
      <c r="B345" s="148" t="s">
        <v>13</v>
      </c>
      <c r="C345" s="564"/>
      <c r="D345" s="564"/>
      <c r="E345" s="563"/>
      <c r="F345" s="563"/>
      <c r="G345" s="150" t="s">
        <v>131</v>
      </c>
      <c r="H345" s="128" t="s">
        <v>132</v>
      </c>
      <c r="I345" s="128" t="s">
        <v>133</v>
      </c>
      <c r="J345" s="166">
        <v>1</v>
      </c>
      <c r="K345" s="186">
        <v>46024</v>
      </c>
      <c r="L345" s="186">
        <v>46660</v>
      </c>
      <c r="M345" s="153">
        <f t="shared" si="10"/>
        <v>90.857142857142861</v>
      </c>
      <c r="N345" s="129">
        <v>0</v>
      </c>
      <c r="O345" s="160" t="s">
        <v>4937</v>
      </c>
      <c r="P345" s="130">
        <f t="shared" si="11"/>
        <v>0</v>
      </c>
      <c r="Q345" s="155" t="str" cm="1">
        <f t="array" aca="1" ref="Q345" ca="1">IF(ISNUMBER(P345),IF(P345=100%,"CUMPLIDA",IF(AND(ISNUMBER(L345),ISNUMBER(INDIRECT("FECHA_"&amp;$B345,1))), IF(L345&lt;=INDIRECT("FECHA_"&amp;$B345,1),"INCUMPLIDA","PROCESO"), "VERIFICAR FECHA")),"SIN VALOR AVANCE")</f>
        <v>PROCESO</v>
      </c>
    </row>
    <row r="346" spans="1:17" ht="285.75">
      <c r="A346" s="167" t="s">
        <v>19</v>
      </c>
      <c r="B346" s="148" t="s">
        <v>13</v>
      </c>
      <c r="C346" s="564"/>
      <c r="D346" s="564"/>
      <c r="E346" s="563"/>
      <c r="F346" s="563"/>
      <c r="G346" s="150" t="s">
        <v>134</v>
      </c>
      <c r="H346" s="128" t="s">
        <v>135</v>
      </c>
      <c r="I346" s="128" t="s">
        <v>136</v>
      </c>
      <c r="J346" s="166">
        <v>2</v>
      </c>
      <c r="K346" s="186">
        <v>46024</v>
      </c>
      <c r="L346" s="186">
        <v>46660</v>
      </c>
      <c r="M346" s="153">
        <f t="shared" si="10"/>
        <v>90.857142857142861</v>
      </c>
      <c r="N346" s="129">
        <v>0</v>
      </c>
      <c r="O346" s="160" t="s">
        <v>4907</v>
      </c>
      <c r="P346" s="130">
        <f t="shared" si="11"/>
        <v>0</v>
      </c>
      <c r="Q346" s="155" t="str" cm="1">
        <f t="array" aca="1" ref="Q346" ca="1">IF(ISNUMBER(P346),IF(P346=100%,"CUMPLIDA",IF(AND(ISNUMBER(L346),ISNUMBER(INDIRECT("FECHA_"&amp;$B346,1))), IF(L346&lt;=INDIRECT("FECHA_"&amp;$B346,1),"INCUMPLIDA","PROCESO"), "VERIFICAR FECHA")),"SIN VALOR AVANCE")</f>
        <v>PROCESO</v>
      </c>
    </row>
    <row r="347" spans="1:17" ht="240.75">
      <c r="A347" s="167" t="s">
        <v>19</v>
      </c>
      <c r="B347" s="148" t="s">
        <v>13</v>
      </c>
      <c r="C347" s="564" t="s">
        <v>346</v>
      </c>
      <c r="D347" s="564" t="s">
        <v>347</v>
      </c>
      <c r="E347" s="563" t="s">
        <v>348</v>
      </c>
      <c r="F347" s="563" t="s">
        <v>349</v>
      </c>
      <c r="G347" s="563" t="s">
        <v>287</v>
      </c>
      <c r="H347" s="175" t="s">
        <v>225</v>
      </c>
      <c r="I347" s="128" t="s">
        <v>226</v>
      </c>
      <c r="J347" s="158">
        <v>1</v>
      </c>
      <c r="K347" s="159">
        <v>44044</v>
      </c>
      <c r="L347" s="159">
        <v>44196</v>
      </c>
      <c r="M347" s="153">
        <f t="shared" si="10"/>
        <v>21.714285714285715</v>
      </c>
      <c r="N347" s="129">
        <v>1</v>
      </c>
      <c r="O347" s="128" t="s">
        <v>4939</v>
      </c>
      <c r="P347" s="130">
        <f t="shared" si="11"/>
        <v>1</v>
      </c>
      <c r="Q347" s="155" t="str" cm="1">
        <f t="array" aca="1" ref="Q347" ca="1">IF(ISNUMBER(P347),IF(P347=100%,"CUMPLIDA",IF(AND(ISNUMBER(L347),ISNUMBER(INDIRECT("FECHA_"&amp;$B347,1))), IF(L347&lt;=INDIRECT("FECHA_"&amp;$B347,1),"INCUMPLIDA","PROCESO"), "VERIFICAR FECHA")),"SIN VALOR AVANCE")</f>
        <v>CUMPLIDA</v>
      </c>
    </row>
    <row r="348" spans="1:17" ht="75.75">
      <c r="A348" s="167" t="s">
        <v>19</v>
      </c>
      <c r="B348" s="148" t="s">
        <v>13</v>
      </c>
      <c r="C348" s="564"/>
      <c r="D348" s="564"/>
      <c r="E348" s="563"/>
      <c r="F348" s="563"/>
      <c r="G348" s="563"/>
      <c r="H348" s="128" t="s">
        <v>227</v>
      </c>
      <c r="I348" s="128" t="s">
        <v>228</v>
      </c>
      <c r="J348" s="166">
        <v>1</v>
      </c>
      <c r="K348" s="159">
        <v>45231</v>
      </c>
      <c r="L348" s="159">
        <v>45504</v>
      </c>
      <c r="M348" s="153">
        <f t="shared" si="10"/>
        <v>39</v>
      </c>
      <c r="N348" s="129">
        <v>1</v>
      </c>
      <c r="O348" s="160" t="s">
        <v>4894</v>
      </c>
      <c r="P348" s="130">
        <f t="shared" si="11"/>
        <v>1</v>
      </c>
      <c r="Q348" s="155" t="str" cm="1">
        <f t="array" aca="1" ref="Q348" ca="1">IF(ISNUMBER(P348),IF(P348=100%,"CUMPLIDA",IF(AND(ISNUMBER(L348),ISNUMBER(INDIRECT("FECHA_"&amp;$B348,1))), IF(L348&lt;=INDIRECT("FECHA_"&amp;$B348,1),"INCUMPLIDA","PROCESO"), "VERIFICAR FECHA")),"SIN VALOR AVANCE")</f>
        <v>CUMPLIDA</v>
      </c>
    </row>
    <row r="349" spans="1:17" ht="315.75">
      <c r="A349" s="167" t="s">
        <v>19</v>
      </c>
      <c r="B349" s="148" t="s">
        <v>13</v>
      </c>
      <c r="C349" s="564"/>
      <c r="D349" s="564"/>
      <c r="E349" s="563"/>
      <c r="F349" s="563"/>
      <c r="G349" s="563"/>
      <c r="H349" s="128" t="s">
        <v>230</v>
      </c>
      <c r="I349" s="128" t="s">
        <v>231</v>
      </c>
      <c r="J349" s="166">
        <v>1</v>
      </c>
      <c r="K349" s="159">
        <v>45231</v>
      </c>
      <c r="L349" s="159">
        <v>45504</v>
      </c>
      <c r="M349" s="153">
        <f t="shared" si="10"/>
        <v>39</v>
      </c>
      <c r="N349" s="129">
        <v>1</v>
      </c>
      <c r="O349" s="160" t="s">
        <v>4912</v>
      </c>
      <c r="P349" s="130">
        <f t="shared" si="11"/>
        <v>1</v>
      </c>
      <c r="Q349" s="155" t="str" cm="1">
        <f t="array" aca="1" ref="Q349" ca="1">IF(ISNUMBER(P349),IF(P349=100%,"CUMPLIDA",IF(AND(ISNUMBER(L349),ISNUMBER(INDIRECT("FECHA_"&amp;$B349,1))), IF(L349&lt;=INDIRECT("FECHA_"&amp;$B349,1),"INCUMPLIDA","PROCESO"), "VERIFICAR FECHA")),"SIN VALOR AVANCE")</f>
        <v>CUMPLIDA</v>
      </c>
    </row>
    <row r="350" spans="1:17" ht="150.75">
      <c r="A350" s="167" t="s">
        <v>19</v>
      </c>
      <c r="B350" s="148" t="s">
        <v>13</v>
      </c>
      <c r="C350" s="564"/>
      <c r="D350" s="564"/>
      <c r="E350" s="563"/>
      <c r="F350" s="563"/>
      <c r="G350" s="150" t="s">
        <v>117</v>
      </c>
      <c r="H350" s="128" t="s">
        <v>118</v>
      </c>
      <c r="I350" s="128" t="s">
        <v>119</v>
      </c>
      <c r="J350" s="166">
        <v>1</v>
      </c>
      <c r="K350" s="186">
        <v>45323</v>
      </c>
      <c r="L350" s="186">
        <v>45747</v>
      </c>
      <c r="M350" s="153">
        <f t="shared" si="10"/>
        <v>60.571428571428569</v>
      </c>
      <c r="N350" s="129">
        <v>1</v>
      </c>
      <c r="O350" s="160" t="s">
        <v>4913</v>
      </c>
      <c r="P350" s="130">
        <f t="shared" si="11"/>
        <v>1</v>
      </c>
      <c r="Q350" s="155" t="str" cm="1">
        <f t="array" aca="1" ref="Q350" ca="1">IF(ISNUMBER(P350),IF(P350=100%,"CUMPLIDA",IF(AND(ISNUMBER(L350),ISNUMBER(INDIRECT("FECHA_"&amp;$B350,1))), IF(L350&lt;=INDIRECT("FECHA_"&amp;$B350,1),"INCUMPLIDA","PROCESO"), "VERIFICAR FECHA")),"SIN VALOR AVANCE")</f>
        <v>CUMPLIDA</v>
      </c>
    </row>
    <row r="351" spans="1:17" ht="75.75">
      <c r="A351" s="167" t="s">
        <v>19</v>
      </c>
      <c r="B351" s="148" t="s">
        <v>13</v>
      </c>
      <c r="C351" s="564"/>
      <c r="D351" s="564"/>
      <c r="E351" s="563"/>
      <c r="F351" s="563"/>
      <c r="G351" s="150" t="s">
        <v>120</v>
      </c>
      <c r="H351" s="128" t="s">
        <v>120</v>
      </c>
      <c r="I351" s="128" t="s">
        <v>121</v>
      </c>
      <c r="J351" s="166">
        <v>1</v>
      </c>
      <c r="K351" s="186">
        <v>45323</v>
      </c>
      <c r="L351" s="186">
        <v>45747</v>
      </c>
      <c r="M351" s="153">
        <f t="shared" si="10"/>
        <v>60.571428571428569</v>
      </c>
      <c r="N351" s="129">
        <v>1</v>
      </c>
      <c r="O351" s="160" t="s">
        <v>4894</v>
      </c>
      <c r="P351" s="130">
        <f t="shared" si="11"/>
        <v>1</v>
      </c>
      <c r="Q351" s="155" t="str" cm="1">
        <f t="array" aca="1" ref="Q351" ca="1">IF(ISNUMBER(P351),IF(P351=100%,"CUMPLIDA",IF(AND(ISNUMBER(L351),ISNUMBER(INDIRECT("FECHA_"&amp;$B351,1))), IF(L351&lt;=INDIRECT("FECHA_"&amp;$B351,1),"INCUMPLIDA","PROCESO"), "VERIFICAR FECHA")),"SIN VALOR AVANCE")</f>
        <v>CUMPLIDA</v>
      </c>
    </row>
    <row r="352" spans="1:17" ht="105.75">
      <c r="A352" s="167" t="s">
        <v>19</v>
      </c>
      <c r="B352" s="148" t="s">
        <v>13</v>
      </c>
      <c r="C352" s="564"/>
      <c r="D352" s="564"/>
      <c r="E352" s="563"/>
      <c r="F352" s="563"/>
      <c r="G352" s="150" t="s">
        <v>194</v>
      </c>
      <c r="H352" s="128" t="s">
        <v>195</v>
      </c>
      <c r="I352" s="128" t="s">
        <v>196</v>
      </c>
      <c r="J352" s="166">
        <v>1</v>
      </c>
      <c r="K352" s="186">
        <v>45231</v>
      </c>
      <c r="L352" s="186">
        <v>45747</v>
      </c>
      <c r="M352" s="153">
        <f t="shared" si="10"/>
        <v>73.714285714285708</v>
      </c>
      <c r="N352" s="129">
        <v>1</v>
      </c>
      <c r="O352" s="128" t="s">
        <v>4858</v>
      </c>
      <c r="P352" s="130">
        <f t="shared" si="11"/>
        <v>1</v>
      </c>
      <c r="Q352" s="155" t="str" cm="1">
        <f t="array" aca="1" ref="Q352" ca="1">IF(ISNUMBER(P352),IF(P352=100%,"CUMPLIDA",IF(AND(ISNUMBER(L352),ISNUMBER(INDIRECT("FECHA_"&amp;$B352,1))), IF(L352&lt;=INDIRECT("FECHA_"&amp;$B352,1),"INCUMPLIDA","PROCESO"), "VERIFICAR FECHA")),"SIN VALOR AVANCE")</f>
        <v>CUMPLIDA</v>
      </c>
    </row>
    <row r="353" spans="1:17" ht="150.75">
      <c r="A353" s="167" t="s">
        <v>19</v>
      </c>
      <c r="B353" s="148" t="s">
        <v>13</v>
      </c>
      <c r="C353" s="564"/>
      <c r="D353" s="564"/>
      <c r="E353" s="563"/>
      <c r="F353" s="563"/>
      <c r="G353" s="150" t="s">
        <v>122</v>
      </c>
      <c r="H353" s="128" t="s">
        <v>122</v>
      </c>
      <c r="I353" s="128" t="s">
        <v>200</v>
      </c>
      <c r="J353" s="166">
        <v>1</v>
      </c>
      <c r="K353" s="186">
        <v>45323</v>
      </c>
      <c r="L353" s="186">
        <v>45747</v>
      </c>
      <c r="M353" s="153">
        <f t="shared" si="10"/>
        <v>60.571428571428569</v>
      </c>
      <c r="N353" s="129">
        <v>1</v>
      </c>
      <c r="O353" s="160" t="s">
        <v>4937</v>
      </c>
      <c r="P353" s="130">
        <f t="shared" si="11"/>
        <v>1</v>
      </c>
      <c r="Q353" s="155" t="str" cm="1">
        <f t="array" aca="1" ref="Q353" ca="1">IF(ISNUMBER(P353),IF(P353=100%,"CUMPLIDA",IF(AND(ISNUMBER(L353),ISNUMBER(INDIRECT("FECHA_"&amp;$B353,1))), IF(L353&lt;=INDIRECT("FECHA_"&amp;$B353,1),"INCUMPLIDA","PROCESO"), "VERIFICAR FECHA")),"SIN VALOR AVANCE")</f>
        <v>CUMPLIDA</v>
      </c>
    </row>
    <row r="354" spans="1:17" ht="75.75">
      <c r="A354" s="167" t="s">
        <v>19</v>
      </c>
      <c r="B354" s="148" t="s">
        <v>13</v>
      </c>
      <c r="C354" s="564"/>
      <c r="D354" s="564"/>
      <c r="E354" s="563"/>
      <c r="F354" s="563"/>
      <c r="G354" s="150" t="s">
        <v>288</v>
      </c>
      <c r="H354" s="128" t="s">
        <v>288</v>
      </c>
      <c r="I354" s="128" t="s">
        <v>125</v>
      </c>
      <c r="J354" s="166">
        <v>1</v>
      </c>
      <c r="K354" s="186">
        <v>45231</v>
      </c>
      <c r="L354" s="186">
        <v>45747</v>
      </c>
      <c r="M354" s="153">
        <f t="shared" si="10"/>
        <v>73.714285714285708</v>
      </c>
      <c r="N354" s="129">
        <v>1</v>
      </c>
      <c r="O354" s="160" t="s">
        <v>4938</v>
      </c>
      <c r="P354" s="130">
        <f t="shared" si="11"/>
        <v>1</v>
      </c>
      <c r="Q354" s="155" t="str" cm="1">
        <f t="array" aca="1" ref="Q354" ca="1">IF(ISNUMBER(P354),IF(P354=100%,"CUMPLIDA",IF(AND(ISNUMBER(L354),ISNUMBER(INDIRECT("FECHA_"&amp;$B354,1))), IF(L354&lt;=INDIRECT("FECHA_"&amp;$B354,1),"INCUMPLIDA","PROCESO"), "VERIFICAR FECHA")),"SIN VALOR AVANCE")</f>
        <v>CUMPLIDA</v>
      </c>
    </row>
    <row r="355" spans="1:17" ht="225.75">
      <c r="A355" s="167" t="s">
        <v>19</v>
      </c>
      <c r="B355" s="148" t="s">
        <v>13</v>
      </c>
      <c r="C355" s="564"/>
      <c r="D355" s="564"/>
      <c r="E355" s="563"/>
      <c r="F355" s="563"/>
      <c r="G355" s="150" t="s">
        <v>289</v>
      </c>
      <c r="H355" s="128" t="s">
        <v>289</v>
      </c>
      <c r="I355" s="128" t="s">
        <v>233</v>
      </c>
      <c r="J355" s="166">
        <v>1</v>
      </c>
      <c r="K355" s="186">
        <v>45231</v>
      </c>
      <c r="L355" s="186">
        <v>45808</v>
      </c>
      <c r="M355" s="153">
        <f t="shared" si="10"/>
        <v>82.428571428571431</v>
      </c>
      <c r="N355" s="129">
        <v>1</v>
      </c>
      <c r="O355" s="160" t="s">
        <v>4918</v>
      </c>
      <c r="P355" s="130">
        <f t="shared" si="11"/>
        <v>1</v>
      </c>
      <c r="Q355" s="155" t="str" cm="1">
        <f t="array" aca="1" ref="Q355" ca="1">IF(ISNUMBER(P355),IF(P355=100%,"CUMPLIDA",IF(AND(ISNUMBER(L355),ISNUMBER(INDIRECT("FECHA_"&amp;$B355,1))), IF(L355&lt;=INDIRECT("FECHA_"&amp;$B355,1),"INCUMPLIDA","PROCESO"), "VERIFICAR FECHA")),"SIN VALOR AVANCE")</f>
        <v>CUMPLIDA</v>
      </c>
    </row>
    <row r="356" spans="1:17" ht="182.25">
      <c r="A356" s="167" t="s">
        <v>19</v>
      </c>
      <c r="B356" s="148" t="s">
        <v>13</v>
      </c>
      <c r="C356" s="564"/>
      <c r="D356" s="564"/>
      <c r="E356" s="563"/>
      <c r="F356" s="563"/>
      <c r="G356" s="150" t="s">
        <v>128</v>
      </c>
      <c r="H356" s="128" t="s">
        <v>129</v>
      </c>
      <c r="I356" s="128" t="s">
        <v>130</v>
      </c>
      <c r="J356" s="166">
        <v>7</v>
      </c>
      <c r="K356" s="186">
        <v>46024</v>
      </c>
      <c r="L356" s="186">
        <v>46660</v>
      </c>
      <c r="M356" s="153">
        <f t="shared" si="10"/>
        <v>90.857142857142861</v>
      </c>
      <c r="N356" s="129">
        <v>0</v>
      </c>
      <c r="O356" s="160" t="s">
        <v>4905</v>
      </c>
      <c r="P356" s="130">
        <f t="shared" si="11"/>
        <v>0</v>
      </c>
      <c r="Q356" s="155" t="str" cm="1">
        <f t="array" aca="1" ref="Q356" ca="1">IF(ISNUMBER(P356),IF(P356=100%,"CUMPLIDA",IF(AND(ISNUMBER(L356),ISNUMBER(INDIRECT("FECHA_"&amp;$B356,1))), IF(L356&lt;=INDIRECT("FECHA_"&amp;$B356,1),"INCUMPLIDA","PROCESO"), "VERIFICAR FECHA")),"SIN VALOR AVANCE")</f>
        <v>PROCESO</v>
      </c>
    </row>
    <row r="357" spans="1:17" ht="150.75">
      <c r="A357" s="167" t="s">
        <v>19</v>
      </c>
      <c r="B357" s="148" t="s">
        <v>13</v>
      </c>
      <c r="C357" s="564"/>
      <c r="D357" s="564"/>
      <c r="E357" s="563"/>
      <c r="F357" s="563"/>
      <c r="G357" s="150" t="s">
        <v>131</v>
      </c>
      <c r="H357" s="128" t="s">
        <v>132</v>
      </c>
      <c r="I357" s="128" t="s">
        <v>133</v>
      </c>
      <c r="J357" s="166">
        <v>1</v>
      </c>
      <c r="K357" s="186">
        <v>46024</v>
      </c>
      <c r="L357" s="186">
        <v>46660</v>
      </c>
      <c r="M357" s="153">
        <f t="shared" si="10"/>
        <v>90.857142857142861</v>
      </c>
      <c r="N357" s="129">
        <v>0</v>
      </c>
      <c r="O357" s="160" t="s">
        <v>4919</v>
      </c>
      <c r="P357" s="130">
        <f t="shared" si="11"/>
        <v>0</v>
      </c>
      <c r="Q357" s="155" t="str" cm="1">
        <f t="array" aca="1" ref="Q357" ca="1">IF(ISNUMBER(P357),IF(P357=100%,"CUMPLIDA",IF(AND(ISNUMBER(L357),ISNUMBER(INDIRECT("FECHA_"&amp;$B357,1))), IF(L357&lt;=INDIRECT("FECHA_"&amp;$B357,1),"INCUMPLIDA","PROCESO"), "VERIFICAR FECHA")),"SIN VALOR AVANCE")</f>
        <v>PROCESO</v>
      </c>
    </row>
    <row r="358" spans="1:17" ht="285.75">
      <c r="A358" s="167" t="s">
        <v>19</v>
      </c>
      <c r="B358" s="148" t="s">
        <v>13</v>
      </c>
      <c r="C358" s="564"/>
      <c r="D358" s="564"/>
      <c r="E358" s="563"/>
      <c r="F358" s="563"/>
      <c r="G358" s="150" t="s">
        <v>134</v>
      </c>
      <c r="H358" s="128" t="s">
        <v>135</v>
      </c>
      <c r="I358" s="128" t="s">
        <v>136</v>
      </c>
      <c r="J358" s="166">
        <v>2</v>
      </c>
      <c r="K358" s="186">
        <v>46024</v>
      </c>
      <c r="L358" s="186">
        <v>46660</v>
      </c>
      <c r="M358" s="153">
        <f t="shared" si="10"/>
        <v>90.857142857142861</v>
      </c>
      <c r="N358" s="129">
        <v>0</v>
      </c>
      <c r="O358" s="160" t="s">
        <v>4907</v>
      </c>
      <c r="P358" s="130">
        <f t="shared" si="11"/>
        <v>0</v>
      </c>
      <c r="Q358" s="155" t="str" cm="1">
        <f t="array" aca="1" ref="Q358" ca="1">IF(ISNUMBER(P358),IF(P358=100%,"CUMPLIDA",IF(AND(ISNUMBER(L358),ISNUMBER(INDIRECT("FECHA_"&amp;$B358,1))), IF(L358&lt;=INDIRECT("FECHA_"&amp;$B358,1),"INCUMPLIDA","PROCESO"), "VERIFICAR FECHA")),"SIN VALOR AVANCE")</f>
        <v>PROCESO</v>
      </c>
    </row>
    <row r="359" spans="1:17" ht="225.75">
      <c r="A359" s="167" t="s">
        <v>19</v>
      </c>
      <c r="B359" s="148" t="s">
        <v>13</v>
      </c>
      <c r="C359" s="564" t="s">
        <v>350</v>
      </c>
      <c r="D359" s="564" t="s">
        <v>351</v>
      </c>
      <c r="E359" s="563" t="s">
        <v>352</v>
      </c>
      <c r="F359" s="563" t="s">
        <v>353</v>
      </c>
      <c r="G359" s="563" t="s">
        <v>287</v>
      </c>
      <c r="H359" s="175" t="s">
        <v>225</v>
      </c>
      <c r="I359" s="128" t="s">
        <v>226</v>
      </c>
      <c r="J359" s="158">
        <v>1</v>
      </c>
      <c r="K359" s="159">
        <v>44044</v>
      </c>
      <c r="L359" s="159">
        <v>44196</v>
      </c>
      <c r="M359" s="153">
        <f t="shared" si="10"/>
        <v>21.714285714285715</v>
      </c>
      <c r="N359" s="129">
        <v>1</v>
      </c>
      <c r="O359" s="128" t="s">
        <v>4940</v>
      </c>
      <c r="P359" s="130">
        <f t="shared" si="11"/>
        <v>1</v>
      </c>
      <c r="Q359" s="155" t="str" cm="1">
        <f t="array" aca="1" ref="Q359" ca="1">IF(ISNUMBER(P359),IF(P359=100%,"CUMPLIDA",IF(AND(ISNUMBER(L359),ISNUMBER(INDIRECT("FECHA_"&amp;$B359,1))), IF(L359&lt;=INDIRECT("FECHA_"&amp;$B359,1),"INCUMPLIDA","PROCESO"), "VERIFICAR FECHA")),"SIN VALOR AVANCE")</f>
        <v>CUMPLIDA</v>
      </c>
    </row>
    <row r="360" spans="1:17" ht="75.75">
      <c r="A360" s="167" t="s">
        <v>19</v>
      </c>
      <c r="B360" s="148" t="s">
        <v>13</v>
      </c>
      <c r="C360" s="564"/>
      <c r="D360" s="564"/>
      <c r="E360" s="563"/>
      <c r="F360" s="563"/>
      <c r="G360" s="563"/>
      <c r="H360" s="128" t="s">
        <v>227</v>
      </c>
      <c r="I360" s="128" t="s">
        <v>228</v>
      </c>
      <c r="J360" s="166">
        <v>1</v>
      </c>
      <c r="K360" s="159">
        <v>45231</v>
      </c>
      <c r="L360" s="159">
        <v>45504</v>
      </c>
      <c r="M360" s="153">
        <f t="shared" si="10"/>
        <v>39</v>
      </c>
      <c r="N360" s="129">
        <v>1</v>
      </c>
      <c r="O360" s="160" t="s">
        <v>4894</v>
      </c>
      <c r="P360" s="130">
        <f t="shared" si="11"/>
        <v>1</v>
      </c>
      <c r="Q360" s="155" t="str" cm="1">
        <f t="array" aca="1" ref="Q360" ca="1">IF(ISNUMBER(P360),IF(P360=100%,"CUMPLIDA",IF(AND(ISNUMBER(L360),ISNUMBER(INDIRECT("FECHA_"&amp;$B360,1))), IF(L360&lt;=INDIRECT("FECHA_"&amp;$B360,1),"INCUMPLIDA","PROCESO"), "VERIFICAR FECHA")),"SIN VALOR AVANCE")</f>
        <v>CUMPLIDA</v>
      </c>
    </row>
    <row r="361" spans="1:17" ht="315.75">
      <c r="A361" s="167" t="s">
        <v>19</v>
      </c>
      <c r="B361" s="148" t="s">
        <v>13</v>
      </c>
      <c r="C361" s="564"/>
      <c r="D361" s="564"/>
      <c r="E361" s="563"/>
      <c r="F361" s="563"/>
      <c r="G361" s="563"/>
      <c r="H361" s="128" t="s">
        <v>230</v>
      </c>
      <c r="I361" s="128" t="s">
        <v>231</v>
      </c>
      <c r="J361" s="166">
        <v>1</v>
      </c>
      <c r="K361" s="159">
        <v>45231</v>
      </c>
      <c r="L361" s="159">
        <v>45504</v>
      </c>
      <c r="M361" s="153">
        <f t="shared" si="10"/>
        <v>39</v>
      </c>
      <c r="N361" s="129">
        <v>1</v>
      </c>
      <c r="O361" s="160" t="s">
        <v>4912</v>
      </c>
      <c r="P361" s="130">
        <f t="shared" si="11"/>
        <v>1</v>
      </c>
      <c r="Q361" s="155" t="str" cm="1">
        <f t="array" aca="1" ref="Q361" ca="1">IF(ISNUMBER(P361),IF(P361=100%,"CUMPLIDA",IF(AND(ISNUMBER(L361),ISNUMBER(INDIRECT("FECHA_"&amp;$B361,1))), IF(L361&lt;=INDIRECT("FECHA_"&amp;$B361,1),"INCUMPLIDA","PROCESO"), "VERIFICAR FECHA")),"SIN VALOR AVANCE")</f>
        <v>CUMPLIDA</v>
      </c>
    </row>
    <row r="362" spans="1:17" ht="135.75">
      <c r="A362" s="167" t="s">
        <v>19</v>
      </c>
      <c r="B362" s="148" t="s">
        <v>13</v>
      </c>
      <c r="C362" s="564"/>
      <c r="D362" s="564"/>
      <c r="E362" s="563"/>
      <c r="F362" s="563"/>
      <c r="G362" s="150" t="s">
        <v>117</v>
      </c>
      <c r="H362" s="128" t="s">
        <v>118</v>
      </c>
      <c r="I362" s="128" t="s">
        <v>119</v>
      </c>
      <c r="J362" s="166">
        <v>1</v>
      </c>
      <c r="K362" s="186">
        <v>45323</v>
      </c>
      <c r="L362" s="186">
        <v>45747</v>
      </c>
      <c r="M362" s="153">
        <f t="shared" si="10"/>
        <v>60.571428571428569</v>
      </c>
      <c r="N362" s="129">
        <v>1</v>
      </c>
      <c r="O362" s="128" t="s">
        <v>4941</v>
      </c>
      <c r="P362" s="130">
        <f t="shared" si="11"/>
        <v>1</v>
      </c>
      <c r="Q362" s="155" t="str" cm="1">
        <f t="array" aca="1" ref="Q362" ca="1">IF(ISNUMBER(P362),IF(P362=100%,"CUMPLIDA",IF(AND(ISNUMBER(L362),ISNUMBER(INDIRECT("FECHA_"&amp;$B362,1))), IF(L362&lt;=INDIRECT("FECHA_"&amp;$B362,1),"INCUMPLIDA","PROCESO"), "VERIFICAR FECHA")),"SIN VALOR AVANCE")</f>
        <v>CUMPLIDA</v>
      </c>
    </row>
    <row r="363" spans="1:17" ht="75.75">
      <c r="A363" s="167" t="s">
        <v>19</v>
      </c>
      <c r="B363" s="148" t="s">
        <v>13</v>
      </c>
      <c r="C363" s="564"/>
      <c r="D363" s="564"/>
      <c r="E363" s="563"/>
      <c r="F363" s="563"/>
      <c r="G363" s="150" t="s">
        <v>120</v>
      </c>
      <c r="H363" s="128" t="s">
        <v>120</v>
      </c>
      <c r="I363" s="128" t="s">
        <v>121</v>
      </c>
      <c r="J363" s="166">
        <v>1</v>
      </c>
      <c r="K363" s="186">
        <v>45323</v>
      </c>
      <c r="L363" s="186">
        <v>45747</v>
      </c>
      <c r="M363" s="153">
        <f t="shared" si="10"/>
        <v>60.571428571428569</v>
      </c>
      <c r="N363" s="129">
        <v>1</v>
      </c>
      <c r="O363" s="160" t="s">
        <v>4894</v>
      </c>
      <c r="P363" s="130">
        <f t="shared" si="11"/>
        <v>1</v>
      </c>
      <c r="Q363" s="155" t="str" cm="1">
        <f t="array" aca="1" ref="Q363" ca="1">IF(ISNUMBER(P363),IF(P363=100%,"CUMPLIDA",IF(AND(ISNUMBER(L363),ISNUMBER(INDIRECT("FECHA_"&amp;$B363,1))), IF(L363&lt;=INDIRECT("FECHA_"&amp;$B363,1),"INCUMPLIDA","PROCESO"), "VERIFICAR FECHA")),"SIN VALOR AVANCE")</f>
        <v>CUMPLIDA</v>
      </c>
    </row>
    <row r="364" spans="1:17" ht="105.75">
      <c r="A364" s="167" t="s">
        <v>19</v>
      </c>
      <c r="B364" s="148" t="s">
        <v>13</v>
      </c>
      <c r="C364" s="564"/>
      <c r="D364" s="564"/>
      <c r="E364" s="563"/>
      <c r="F364" s="563"/>
      <c r="G364" s="150" t="s">
        <v>194</v>
      </c>
      <c r="H364" s="128" t="s">
        <v>195</v>
      </c>
      <c r="I364" s="128" t="s">
        <v>196</v>
      </c>
      <c r="J364" s="166">
        <v>1</v>
      </c>
      <c r="K364" s="186">
        <v>45231</v>
      </c>
      <c r="L364" s="186">
        <v>45747</v>
      </c>
      <c r="M364" s="153">
        <f t="shared" si="10"/>
        <v>73.714285714285708</v>
      </c>
      <c r="N364" s="129">
        <v>1</v>
      </c>
      <c r="O364" s="128" t="s">
        <v>4858</v>
      </c>
      <c r="P364" s="130">
        <f t="shared" si="11"/>
        <v>1</v>
      </c>
      <c r="Q364" s="155" t="str" cm="1">
        <f t="array" aca="1" ref="Q364" ca="1">IF(ISNUMBER(P364),IF(P364=100%,"CUMPLIDA",IF(AND(ISNUMBER(L364),ISNUMBER(INDIRECT("FECHA_"&amp;$B364,1))), IF(L364&lt;=INDIRECT("FECHA_"&amp;$B364,1),"INCUMPLIDA","PROCESO"), "VERIFICAR FECHA")),"SIN VALOR AVANCE")</f>
        <v>CUMPLIDA</v>
      </c>
    </row>
    <row r="365" spans="1:17" ht="135.75">
      <c r="A365" s="167" t="s">
        <v>19</v>
      </c>
      <c r="B365" s="148" t="s">
        <v>13</v>
      </c>
      <c r="C365" s="564"/>
      <c r="D365" s="564"/>
      <c r="E365" s="563"/>
      <c r="F365" s="563"/>
      <c r="G365" s="150" t="s">
        <v>122</v>
      </c>
      <c r="H365" s="128" t="s">
        <v>122</v>
      </c>
      <c r="I365" s="128" t="s">
        <v>200</v>
      </c>
      <c r="J365" s="166">
        <v>1</v>
      </c>
      <c r="K365" s="186">
        <v>45323</v>
      </c>
      <c r="L365" s="186">
        <v>45747</v>
      </c>
      <c r="M365" s="153">
        <f t="shared" si="10"/>
        <v>60.571428571428569</v>
      </c>
      <c r="N365" s="129">
        <v>1</v>
      </c>
      <c r="O365" s="128" t="s">
        <v>4941</v>
      </c>
      <c r="P365" s="130">
        <f t="shared" si="11"/>
        <v>1</v>
      </c>
      <c r="Q365" s="155" t="str" cm="1">
        <f t="array" aca="1" ref="Q365" ca="1">IF(ISNUMBER(P365),IF(P365=100%,"CUMPLIDA",IF(AND(ISNUMBER(L365),ISNUMBER(INDIRECT("FECHA_"&amp;$B365,1))), IF(L365&lt;=INDIRECT("FECHA_"&amp;$B365,1),"INCUMPLIDA","PROCESO"), "VERIFICAR FECHA")),"SIN VALOR AVANCE")</f>
        <v>CUMPLIDA</v>
      </c>
    </row>
    <row r="366" spans="1:17" ht="75.75">
      <c r="A366" s="167" t="s">
        <v>19</v>
      </c>
      <c r="B366" s="148" t="s">
        <v>13</v>
      </c>
      <c r="C366" s="564"/>
      <c r="D366" s="564"/>
      <c r="E366" s="563"/>
      <c r="F366" s="563"/>
      <c r="G366" s="150" t="s">
        <v>288</v>
      </c>
      <c r="H366" s="128" t="s">
        <v>288</v>
      </c>
      <c r="I366" s="128" t="s">
        <v>125</v>
      </c>
      <c r="J366" s="166">
        <v>1</v>
      </c>
      <c r="K366" s="186">
        <v>45231</v>
      </c>
      <c r="L366" s="186">
        <v>45747</v>
      </c>
      <c r="M366" s="153">
        <f t="shared" si="10"/>
        <v>73.714285714285708</v>
      </c>
      <c r="N366" s="129">
        <v>1</v>
      </c>
      <c r="O366" s="160" t="s">
        <v>4894</v>
      </c>
      <c r="P366" s="130">
        <f t="shared" si="11"/>
        <v>1</v>
      </c>
      <c r="Q366" s="155" t="str" cm="1">
        <f t="array" aca="1" ref="Q366" ca="1">IF(ISNUMBER(P366),IF(P366=100%,"CUMPLIDA",IF(AND(ISNUMBER(L366),ISNUMBER(INDIRECT("FECHA_"&amp;$B366,1))), IF(L366&lt;=INDIRECT("FECHA_"&amp;$B366,1),"INCUMPLIDA","PROCESO"), "VERIFICAR FECHA")),"SIN VALOR AVANCE")</f>
        <v>CUMPLIDA</v>
      </c>
    </row>
    <row r="367" spans="1:17" ht="210.75">
      <c r="A367" s="167" t="s">
        <v>19</v>
      </c>
      <c r="B367" s="148" t="s">
        <v>13</v>
      </c>
      <c r="C367" s="564"/>
      <c r="D367" s="564"/>
      <c r="E367" s="563"/>
      <c r="F367" s="563"/>
      <c r="G367" s="150" t="s">
        <v>289</v>
      </c>
      <c r="H367" s="128" t="s">
        <v>289</v>
      </c>
      <c r="I367" s="128" t="s">
        <v>233</v>
      </c>
      <c r="J367" s="166">
        <v>1</v>
      </c>
      <c r="K367" s="186">
        <v>45231</v>
      </c>
      <c r="L367" s="186">
        <v>45808</v>
      </c>
      <c r="M367" s="153">
        <f t="shared" si="10"/>
        <v>82.428571428571431</v>
      </c>
      <c r="N367" s="129">
        <v>1</v>
      </c>
      <c r="O367" s="160" t="s">
        <v>4895</v>
      </c>
      <c r="P367" s="130">
        <f t="shared" si="11"/>
        <v>1</v>
      </c>
      <c r="Q367" s="155" t="str" cm="1">
        <f t="array" aca="1" ref="Q367" ca="1">IF(ISNUMBER(P367),IF(P367=100%,"CUMPLIDA",IF(AND(ISNUMBER(L367),ISNUMBER(INDIRECT("FECHA_"&amp;$B367,1))), IF(L367&lt;=INDIRECT("FECHA_"&amp;$B367,1),"INCUMPLIDA","PROCESO"), "VERIFICAR FECHA")),"SIN VALOR AVANCE")</f>
        <v>CUMPLIDA</v>
      </c>
    </row>
    <row r="368" spans="1:17" ht="180.75">
      <c r="A368" s="167" t="s">
        <v>19</v>
      </c>
      <c r="B368" s="148" t="s">
        <v>13</v>
      </c>
      <c r="C368" s="564"/>
      <c r="D368" s="564"/>
      <c r="E368" s="563"/>
      <c r="F368" s="563"/>
      <c r="G368" s="150" t="s">
        <v>128</v>
      </c>
      <c r="H368" s="128" t="s">
        <v>129</v>
      </c>
      <c r="I368" s="128" t="s">
        <v>130</v>
      </c>
      <c r="J368" s="166">
        <v>12</v>
      </c>
      <c r="K368" s="186">
        <v>46024</v>
      </c>
      <c r="L368" s="186">
        <v>47118</v>
      </c>
      <c r="M368" s="153">
        <f t="shared" si="10"/>
        <v>156.28571428571428</v>
      </c>
      <c r="N368" s="129">
        <v>0</v>
      </c>
      <c r="O368" s="160" t="s">
        <v>4915</v>
      </c>
      <c r="P368" s="130">
        <f t="shared" si="11"/>
        <v>0</v>
      </c>
      <c r="Q368" s="155" t="str" cm="1">
        <f t="array" aca="1" ref="Q368" ca="1">IF(ISNUMBER(P368),IF(P368=100%,"CUMPLIDA",IF(AND(ISNUMBER(L368),ISNUMBER(INDIRECT("FECHA_"&amp;$B368,1))), IF(L368&lt;=INDIRECT("FECHA_"&amp;$B368,1),"INCUMPLIDA","PROCESO"), "VERIFICAR FECHA")),"SIN VALOR AVANCE")</f>
        <v>PROCESO</v>
      </c>
    </row>
    <row r="369" spans="1:17" ht="135.75">
      <c r="A369" s="167" t="s">
        <v>19</v>
      </c>
      <c r="B369" s="148" t="s">
        <v>13</v>
      </c>
      <c r="C369" s="564"/>
      <c r="D369" s="564"/>
      <c r="E369" s="563"/>
      <c r="F369" s="563"/>
      <c r="G369" s="150" t="s">
        <v>131</v>
      </c>
      <c r="H369" s="128" t="s">
        <v>132</v>
      </c>
      <c r="I369" s="128" t="s">
        <v>133</v>
      </c>
      <c r="J369" s="166">
        <v>1</v>
      </c>
      <c r="K369" s="186">
        <v>46024</v>
      </c>
      <c r="L369" s="186">
        <v>47118</v>
      </c>
      <c r="M369" s="153">
        <f t="shared" si="10"/>
        <v>156.28571428571428</v>
      </c>
      <c r="N369" s="129">
        <v>0</v>
      </c>
      <c r="O369" s="160" t="s">
        <v>4942</v>
      </c>
      <c r="P369" s="130">
        <f t="shared" si="11"/>
        <v>0</v>
      </c>
      <c r="Q369" s="155" t="str" cm="1">
        <f t="array" aca="1" ref="Q369" ca="1">IF(ISNUMBER(P369),IF(P369=100%,"CUMPLIDA",IF(AND(ISNUMBER(L369),ISNUMBER(INDIRECT("FECHA_"&amp;$B369,1))), IF(L369&lt;=INDIRECT("FECHA_"&amp;$B369,1),"INCUMPLIDA","PROCESO"), "VERIFICAR FECHA")),"SIN VALOR AVANCE")</f>
        <v>PROCESO</v>
      </c>
    </row>
    <row r="370" spans="1:17" ht="315.75">
      <c r="A370" s="167" t="s">
        <v>19</v>
      </c>
      <c r="B370" s="148" t="s">
        <v>13</v>
      </c>
      <c r="C370" s="564"/>
      <c r="D370" s="564"/>
      <c r="E370" s="563"/>
      <c r="F370" s="563"/>
      <c r="G370" s="150" t="s">
        <v>134</v>
      </c>
      <c r="H370" s="128" t="s">
        <v>135</v>
      </c>
      <c r="I370" s="128" t="s">
        <v>136</v>
      </c>
      <c r="J370" s="166">
        <v>2</v>
      </c>
      <c r="K370" s="186">
        <v>46024</v>
      </c>
      <c r="L370" s="186">
        <v>47118</v>
      </c>
      <c r="M370" s="153">
        <f t="shared" si="10"/>
        <v>156.28571428571428</v>
      </c>
      <c r="N370" s="129">
        <v>0</v>
      </c>
      <c r="O370" s="160" t="s">
        <v>4901</v>
      </c>
      <c r="P370" s="130">
        <f t="shared" si="11"/>
        <v>0</v>
      </c>
      <c r="Q370" s="155" t="str" cm="1">
        <f t="array" aca="1" ref="Q370" ca="1">IF(ISNUMBER(P370),IF(P370=100%,"CUMPLIDA",IF(AND(ISNUMBER(L370),ISNUMBER(INDIRECT("FECHA_"&amp;$B370,1))), IF(L370&lt;=INDIRECT("FECHA_"&amp;$B370,1),"INCUMPLIDA","PROCESO"), "VERIFICAR FECHA")),"SIN VALOR AVANCE")</f>
        <v>PROCESO</v>
      </c>
    </row>
    <row r="371" spans="1:17" ht="270.75">
      <c r="A371" s="167" t="s">
        <v>19</v>
      </c>
      <c r="B371" s="148" t="s">
        <v>13</v>
      </c>
      <c r="C371" s="564" t="s">
        <v>354</v>
      </c>
      <c r="D371" s="564" t="s">
        <v>355</v>
      </c>
      <c r="E371" s="563" t="s">
        <v>356</v>
      </c>
      <c r="F371" s="563" t="s">
        <v>357</v>
      </c>
      <c r="G371" s="563" t="s">
        <v>287</v>
      </c>
      <c r="H371" s="175" t="s">
        <v>225</v>
      </c>
      <c r="I371" s="181" t="s">
        <v>226</v>
      </c>
      <c r="J371" s="158">
        <v>1</v>
      </c>
      <c r="K371" s="159">
        <v>44044</v>
      </c>
      <c r="L371" s="159">
        <v>44196</v>
      </c>
      <c r="M371" s="153">
        <f t="shared" si="10"/>
        <v>21.714285714285715</v>
      </c>
      <c r="N371" s="129">
        <v>1</v>
      </c>
      <c r="O371" s="128" t="s">
        <v>4943</v>
      </c>
      <c r="P371" s="130">
        <f t="shared" si="11"/>
        <v>1</v>
      </c>
      <c r="Q371" s="155" t="str" cm="1">
        <f t="array" aca="1" ref="Q371" ca="1">IF(ISNUMBER(P371),IF(P371=100%,"CUMPLIDA",IF(AND(ISNUMBER(L371),ISNUMBER(INDIRECT("FECHA_"&amp;$B371,1))), IF(L371&lt;=INDIRECT("FECHA_"&amp;$B371,1),"INCUMPLIDA","PROCESO"), "VERIFICAR FECHA")),"SIN VALOR AVANCE")</f>
        <v>CUMPLIDA</v>
      </c>
    </row>
    <row r="372" spans="1:17" ht="75.75">
      <c r="A372" s="167" t="s">
        <v>19</v>
      </c>
      <c r="B372" s="148" t="s">
        <v>13</v>
      </c>
      <c r="C372" s="564"/>
      <c r="D372" s="564"/>
      <c r="E372" s="563"/>
      <c r="F372" s="563"/>
      <c r="G372" s="563"/>
      <c r="H372" s="175" t="s">
        <v>227</v>
      </c>
      <c r="I372" s="128" t="s">
        <v>228</v>
      </c>
      <c r="J372" s="158">
        <v>1</v>
      </c>
      <c r="K372" s="159">
        <v>45231</v>
      </c>
      <c r="L372" s="159">
        <v>45504</v>
      </c>
      <c r="M372" s="153">
        <f t="shared" si="10"/>
        <v>39</v>
      </c>
      <c r="N372" s="129">
        <v>1</v>
      </c>
      <c r="O372" s="160" t="s">
        <v>4894</v>
      </c>
      <c r="P372" s="130">
        <f t="shared" si="11"/>
        <v>1</v>
      </c>
      <c r="Q372" s="155" t="str" cm="1">
        <f t="array" aca="1" ref="Q372" ca="1">IF(ISNUMBER(P372),IF(P372=100%,"CUMPLIDA",IF(AND(ISNUMBER(L372),ISNUMBER(INDIRECT("FECHA_"&amp;$B372,1))), IF(L372&lt;=INDIRECT("FECHA_"&amp;$B372,1),"INCUMPLIDA","PROCESO"), "VERIFICAR FECHA")),"SIN VALOR AVANCE")</f>
        <v>CUMPLIDA</v>
      </c>
    </row>
    <row r="373" spans="1:17" ht="315.75">
      <c r="A373" s="167" t="s">
        <v>19</v>
      </c>
      <c r="B373" s="148" t="s">
        <v>13</v>
      </c>
      <c r="C373" s="564"/>
      <c r="D373" s="564"/>
      <c r="E373" s="563"/>
      <c r="F373" s="563"/>
      <c r="G373" s="563"/>
      <c r="H373" s="175" t="s">
        <v>230</v>
      </c>
      <c r="I373" s="128" t="s">
        <v>231</v>
      </c>
      <c r="J373" s="158">
        <v>1</v>
      </c>
      <c r="K373" s="159">
        <v>45231</v>
      </c>
      <c r="L373" s="159">
        <v>45504</v>
      </c>
      <c r="M373" s="153">
        <f t="shared" si="10"/>
        <v>39</v>
      </c>
      <c r="N373" s="129">
        <v>1</v>
      </c>
      <c r="O373" s="160" t="s">
        <v>4912</v>
      </c>
      <c r="P373" s="130">
        <f t="shared" si="11"/>
        <v>1</v>
      </c>
      <c r="Q373" s="155" t="str" cm="1">
        <f t="array" aca="1" ref="Q373" ca="1">IF(ISNUMBER(P373),IF(P373=100%,"CUMPLIDA",IF(AND(ISNUMBER(L373),ISNUMBER(INDIRECT("FECHA_"&amp;$B373,1))), IF(L373&lt;=INDIRECT("FECHA_"&amp;$B373,1),"INCUMPLIDA","PROCESO"), "VERIFICAR FECHA")),"SIN VALOR AVANCE")</f>
        <v>CUMPLIDA</v>
      </c>
    </row>
    <row r="374" spans="1:17" ht="135.75">
      <c r="A374" s="167" t="s">
        <v>19</v>
      </c>
      <c r="B374" s="148" t="s">
        <v>13</v>
      </c>
      <c r="C374" s="564"/>
      <c r="D374" s="564"/>
      <c r="E374" s="563"/>
      <c r="F374" s="563"/>
      <c r="G374" s="150" t="s">
        <v>117</v>
      </c>
      <c r="H374" s="128" t="s">
        <v>118</v>
      </c>
      <c r="I374" s="128" t="s">
        <v>119</v>
      </c>
      <c r="J374" s="166">
        <v>1</v>
      </c>
      <c r="K374" s="186">
        <v>45323</v>
      </c>
      <c r="L374" s="186">
        <v>45747</v>
      </c>
      <c r="M374" s="153">
        <f t="shared" si="10"/>
        <v>60.571428571428569</v>
      </c>
      <c r="N374" s="129">
        <v>1</v>
      </c>
      <c r="O374" s="160" t="s">
        <v>4896</v>
      </c>
      <c r="P374" s="130">
        <f t="shared" si="11"/>
        <v>1</v>
      </c>
      <c r="Q374" s="155" t="str" cm="1">
        <f t="array" aca="1" ref="Q374" ca="1">IF(ISNUMBER(P374),IF(P374=100%,"CUMPLIDA",IF(AND(ISNUMBER(L374),ISNUMBER(INDIRECT("FECHA_"&amp;$B374,1))), IF(L374&lt;=INDIRECT("FECHA_"&amp;$B374,1),"INCUMPLIDA","PROCESO"), "VERIFICAR FECHA")),"SIN VALOR AVANCE")</f>
        <v>CUMPLIDA</v>
      </c>
    </row>
    <row r="375" spans="1:17" ht="75.75">
      <c r="A375" s="167" t="s">
        <v>19</v>
      </c>
      <c r="B375" s="148" t="s">
        <v>13</v>
      </c>
      <c r="C375" s="564"/>
      <c r="D375" s="564"/>
      <c r="E375" s="563"/>
      <c r="F375" s="563"/>
      <c r="G375" s="150" t="s">
        <v>120</v>
      </c>
      <c r="H375" s="128" t="s">
        <v>120</v>
      </c>
      <c r="I375" s="128" t="s">
        <v>121</v>
      </c>
      <c r="J375" s="166">
        <v>1</v>
      </c>
      <c r="K375" s="186">
        <v>45323</v>
      </c>
      <c r="L375" s="186">
        <v>45747</v>
      </c>
      <c r="M375" s="153">
        <f t="shared" si="10"/>
        <v>60.571428571428569</v>
      </c>
      <c r="N375" s="129">
        <v>1</v>
      </c>
      <c r="O375" s="160" t="s">
        <v>4944</v>
      </c>
      <c r="P375" s="130">
        <f t="shared" si="11"/>
        <v>1</v>
      </c>
      <c r="Q375" s="155" t="str" cm="1">
        <f t="array" aca="1" ref="Q375" ca="1">IF(ISNUMBER(P375),IF(P375=100%,"CUMPLIDA",IF(AND(ISNUMBER(L375),ISNUMBER(INDIRECT("FECHA_"&amp;$B375,1))), IF(L375&lt;=INDIRECT("FECHA_"&amp;$B375,1),"INCUMPLIDA","PROCESO"), "VERIFICAR FECHA")),"SIN VALOR AVANCE")</f>
        <v>CUMPLIDA</v>
      </c>
    </row>
    <row r="376" spans="1:17" ht="105.75">
      <c r="A376" s="167" t="s">
        <v>19</v>
      </c>
      <c r="B376" s="148" t="s">
        <v>13</v>
      </c>
      <c r="C376" s="564"/>
      <c r="D376" s="564"/>
      <c r="E376" s="563"/>
      <c r="F376" s="563"/>
      <c r="G376" s="150" t="s">
        <v>194</v>
      </c>
      <c r="H376" s="128" t="s">
        <v>195</v>
      </c>
      <c r="I376" s="128" t="s">
        <v>196</v>
      </c>
      <c r="J376" s="166">
        <v>1</v>
      </c>
      <c r="K376" s="186">
        <v>45231</v>
      </c>
      <c r="L376" s="186">
        <v>45747</v>
      </c>
      <c r="M376" s="153">
        <f t="shared" si="10"/>
        <v>73.714285714285708</v>
      </c>
      <c r="N376" s="129">
        <v>1</v>
      </c>
      <c r="O376" s="128" t="s">
        <v>4858</v>
      </c>
      <c r="P376" s="130">
        <f t="shared" si="11"/>
        <v>1</v>
      </c>
      <c r="Q376" s="155" t="str" cm="1">
        <f t="array" aca="1" ref="Q376" ca="1">IF(ISNUMBER(P376),IF(P376=100%,"CUMPLIDA",IF(AND(ISNUMBER(L376),ISNUMBER(INDIRECT("FECHA_"&amp;$B376,1))), IF(L376&lt;=INDIRECT("FECHA_"&amp;$B376,1),"INCUMPLIDA","PROCESO"), "VERIFICAR FECHA")),"SIN VALOR AVANCE")</f>
        <v>CUMPLIDA</v>
      </c>
    </row>
    <row r="377" spans="1:17" ht="135.75">
      <c r="A377" s="167" t="s">
        <v>19</v>
      </c>
      <c r="B377" s="148" t="s">
        <v>13</v>
      </c>
      <c r="C377" s="564"/>
      <c r="D377" s="564"/>
      <c r="E377" s="563"/>
      <c r="F377" s="563"/>
      <c r="G377" s="150" t="s">
        <v>122</v>
      </c>
      <c r="H377" s="128" t="s">
        <v>122</v>
      </c>
      <c r="I377" s="128" t="s">
        <v>200</v>
      </c>
      <c r="J377" s="166">
        <v>1</v>
      </c>
      <c r="K377" s="186">
        <v>45323</v>
      </c>
      <c r="L377" s="186">
        <v>45747</v>
      </c>
      <c r="M377" s="153">
        <f t="shared" si="10"/>
        <v>60.571428571428569</v>
      </c>
      <c r="N377" s="129">
        <v>1</v>
      </c>
      <c r="O377" s="160" t="s">
        <v>4896</v>
      </c>
      <c r="P377" s="130">
        <f t="shared" si="11"/>
        <v>1</v>
      </c>
      <c r="Q377" s="155" t="str" cm="1">
        <f t="array" aca="1" ref="Q377" ca="1">IF(ISNUMBER(P377),IF(P377=100%,"CUMPLIDA",IF(AND(ISNUMBER(L377),ISNUMBER(INDIRECT("FECHA_"&amp;$B377,1))), IF(L377&lt;=INDIRECT("FECHA_"&amp;$B377,1),"INCUMPLIDA","PROCESO"), "VERIFICAR FECHA")),"SIN VALOR AVANCE")</f>
        <v>CUMPLIDA</v>
      </c>
    </row>
    <row r="378" spans="1:17" ht="75.75">
      <c r="A378" s="167" t="s">
        <v>19</v>
      </c>
      <c r="B378" s="148" t="s">
        <v>13</v>
      </c>
      <c r="C378" s="564"/>
      <c r="D378" s="564"/>
      <c r="E378" s="563"/>
      <c r="F378" s="563"/>
      <c r="G378" s="150" t="s">
        <v>288</v>
      </c>
      <c r="H378" s="128" t="s">
        <v>288</v>
      </c>
      <c r="I378" s="128" t="s">
        <v>125</v>
      </c>
      <c r="J378" s="166">
        <v>1</v>
      </c>
      <c r="K378" s="186">
        <v>45231</v>
      </c>
      <c r="L378" s="186">
        <v>45747</v>
      </c>
      <c r="M378" s="153">
        <f t="shared" si="10"/>
        <v>73.714285714285708</v>
      </c>
      <c r="N378" s="129">
        <v>1</v>
      </c>
      <c r="O378" s="160" t="s">
        <v>4944</v>
      </c>
      <c r="P378" s="130">
        <f t="shared" si="11"/>
        <v>1</v>
      </c>
      <c r="Q378" s="155" t="str" cm="1">
        <f t="array" aca="1" ref="Q378" ca="1">IF(ISNUMBER(P378),IF(P378=100%,"CUMPLIDA",IF(AND(ISNUMBER(L378),ISNUMBER(INDIRECT("FECHA_"&amp;$B378,1))), IF(L378&lt;=INDIRECT("FECHA_"&amp;$B378,1),"INCUMPLIDA","PROCESO"), "VERIFICAR FECHA")),"SIN VALOR AVANCE")</f>
        <v>CUMPLIDA</v>
      </c>
    </row>
    <row r="379" spans="1:17" ht="210.75">
      <c r="A379" s="167" t="s">
        <v>19</v>
      </c>
      <c r="B379" s="148" t="s">
        <v>13</v>
      </c>
      <c r="C379" s="564"/>
      <c r="D379" s="564"/>
      <c r="E379" s="563"/>
      <c r="F379" s="563"/>
      <c r="G379" s="150" t="s">
        <v>289</v>
      </c>
      <c r="H379" s="128" t="s">
        <v>289</v>
      </c>
      <c r="I379" s="128" t="s">
        <v>233</v>
      </c>
      <c r="J379" s="166">
        <v>1</v>
      </c>
      <c r="K379" s="186">
        <v>45231</v>
      </c>
      <c r="L379" s="186">
        <v>45808</v>
      </c>
      <c r="M379" s="153">
        <f t="shared" si="10"/>
        <v>82.428571428571431</v>
      </c>
      <c r="N379" s="129">
        <v>1</v>
      </c>
      <c r="O379" s="160" t="s">
        <v>4945</v>
      </c>
      <c r="P379" s="130">
        <f t="shared" si="11"/>
        <v>1</v>
      </c>
      <c r="Q379" s="155" t="str" cm="1">
        <f t="array" aca="1" ref="Q379" ca="1">IF(ISNUMBER(P379),IF(P379=100%,"CUMPLIDA",IF(AND(ISNUMBER(L379),ISNUMBER(INDIRECT("FECHA_"&amp;$B379,1))), IF(L379&lt;=INDIRECT("FECHA_"&amp;$B379,1),"INCUMPLIDA","PROCESO"), "VERIFICAR FECHA")),"SIN VALOR AVANCE")</f>
        <v>CUMPLIDA</v>
      </c>
    </row>
    <row r="380" spans="1:17" ht="195.75">
      <c r="A380" s="167" t="s">
        <v>19</v>
      </c>
      <c r="B380" s="148" t="s">
        <v>13</v>
      </c>
      <c r="C380" s="564"/>
      <c r="D380" s="564"/>
      <c r="E380" s="563"/>
      <c r="F380" s="563"/>
      <c r="G380" s="150" t="s">
        <v>128</v>
      </c>
      <c r="H380" s="128" t="s">
        <v>129</v>
      </c>
      <c r="I380" s="128" t="s">
        <v>130</v>
      </c>
      <c r="J380" s="166">
        <v>12</v>
      </c>
      <c r="K380" s="186">
        <v>46024</v>
      </c>
      <c r="L380" s="186">
        <v>47118</v>
      </c>
      <c r="M380" s="153">
        <f t="shared" si="10"/>
        <v>156.28571428571428</v>
      </c>
      <c r="N380" s="129">
        <v>0</v>
      </c>
      <c r="O380" s="160" t="s">
        <v>4899</v>
      </c>
      <c r="P380" s="130">
        <f t="shared" si="11"/>
        <v>0</v>
      </c>
      <c r="Q380" s="155" t="str" cm="1">
        <f t="array" aca="1" ref="Q380" ca="1">IF(ISNUMBER(P380),IF(P380=100%,"CUMPLIDA",IF(AND(ISNUMBER(L380),ISNUMBER(INDIRECT("FECHA_"&amp;$B380,1))), IF(L380&lt;=INDIRECT("FECHA_"&amp;$B380,1),"INCUMPLIDA","PROCESO"), "VERIFICAR FECHA")),"SIN VALOR AVANCE")</f>
        <v>PROCESO</v>
      </c>
    </row>
    <row r="381" spans="1:17" ht="135">
      <c r="A381" s="167" t="s">
        <v>19</v>
      </c>
      <c r="B381" s="148" t="s">
        <v>13</v>
      </c>
      <c r="C381" s="564"/>
      <c r="D381" s="564"/>
      <c r="E381" s="563"/>
      <c r="F381" s="563"/>
      <c r="G381" s="150" t="s">
        <v>131</v>
      </c>
      <c r="H381" s="128" t="s">
        <v>132</v>
      </c>
      <c r="I381" s="128" t="s">
        <v>133</v>
      </c>
      <c r="J381" s="166">
        <v>1</v>
      </c>
      <c r="K381" s="186">
        <v>46024</v>
      </c>
      <c r="L381" s="186">
        <v>47118</v>
      </c>
      <c r="M381" s="153">
        <f t="shared" ref="M381:M444" si="12">(L381-K381)/7</f>
        <v>156.28571428571428</v>
      </c>
      <c r="N381" s="129">
        <v>0</v>
      </c>
      <c r="O381" s="128" t="s">
        <v>358</v>
      </c>
      <c r="P381" s="130">
        <f t="shared" ref="P381:P418" si="13">N381/J381</f>
        <v>0</v>
      </c>
      <c r="Q381" s="155" t="str" cm="1">
        <f t="array" aca="1" ref="Q381" ca="1">IF(ISNUMBER(P381),IF(P381=100%,"CUMPLIDA",IF(AND(ISNUMBER(L381),ISNUMBER(INDIRECT("FECHA_"&amp;$B381,1))), IF(L381&lt;=INDIRECT("FECHA_"&amp;$B381,1),"INCUMPLIDA","PROCESO"), "VERIFICAR FECHA")),"SIN VALOR AVANCE")</f>
        <v>PROCESO</v>
      </c>
    </row>
    <row r="382" spans="1:17" ht="285.75">
      <c r="A382" s="167" t="s">
        <v>19</v>
      </c>
      <c r="B382" s="148" t="s">
        <v>13</v>
      </c>
      <c r="C382" s="564"/>
      <c r="D382" s="564"/>
      <c r="E382" s="563"/>
      <c r="F382" s="563"/>
      <c r="G382" s="150" t="s">
        <v>134</v>
      </c>
      <c r="H382" s="128" t="s">
        <v>135</v>
      </c>
      <c r="I382" s="128" t="s">
        <v>136</v>
      </c>
      <c r="J382" s="166">
        <v>2</v>
      </c>
      <c r="K382" s="186">
        <v>46024</v>
      </c>
      <c r="L382" s="186">
        <v>47118</v>
      </c>
      <c r="M382" s="153">
        <f t="shared" si="12"/>
        <v>156.28571428571428</v>
      </c>
      <c r="N382" s="129">
        <v>0</v>
      </c>
      <c r="O382" s="160" t="s">
        <v>4907</v>
      </c>
      <c r="P382" s="130">
        <f t="shared" si="13"/>
        <v>0</v>
      </c>
      <c r="Q382" s="155" t="str" cm="1">
        <f t="array" aca="1" ref="Q382" ca="1">IF(ISNUMBER(P382),IF(P382=100%,"CUMPLIDA",IF(AND(ISNUMBER(L382),ISNUMBER(INDIRECT("FECHA_"&amp;$B382,1))), IF(L382&lt;=INDIRECT("FECHA_"&amp;$B382,1),"INCUMPLIDA","PROCESO"), "VERIFICAR FECHA")),"SIN VALOR AVANCE")</f>
        <v>PROCESO</v>
      </c>
    </row>
    <row r="383" spans="1:17" ht="240.75">
      <c r="A383" s="167" t="s">
        <v>19</v>
      </c>
      <c r="B383" s="148" t="s">
        <v>13</v>
      </c>
      <c r="C383" s="564" t="s">
        <v>359</v>
      </c>
      <c r="D383" s="564" t="s">
        <v>296</v>
      </c>
      <c r="E383" s="563" t="s">
        <v>360</v>
      </c>
      <c r="F383" s="563" t="s">
        <v>361</v>
      </c>
      <c r="G383" s="563" t="s">
        <v>287</v>
      </c>
      <c r="H383" s="175" t="s">
        <v>225</v>
      </c>
      <c r="I383" s="128" t="s">
        <v>226</v>
      </c>
      <c r="J383" s="158">
        <v>1</v>
      </c>
      <c r="K383" s="159">
        <v>44044</v>
      </c>
      <c r="L383" s="159">
        <v>44196</v>
      </c>
      <c r="M383" s="153">
        <f t="shared" si="12"/>
        <v>21.714285714285715</v>
      </c>
      <c r="N383" s="129">
        <v>1</v>
      </c>
      <c r="O383" s="128" t="s">
        <v>4946</v>
      </c>
      <c r="P383" s="130">
        <f t="shared" si="13"/>
        <v>1</v>
      </c>
      <c r="Q383" s="155" t="str" cm="1">
        <f t="array" aca="1" ref="Q383" ca="1">IF(ISNUMBER(P383),IF(P383=100%,"CUMPLIDA",IF(AND(ISNUMBER(L383),ISNUMBER(INDIRECT("FECHA_"&amp;$B383,1))), IF(L383&lt;=INDIRECT("FECHA_"&amp;$B383,1),"INCUMPLIDA","PROCESO"), "VERIFICAR FECHA")),"SIN VALOR AVANCE")</f>
        <v>CUMPLIDA</v>
      </c>
    </row>
    <row r="384" spans="1:17" ht="75.75">
      <c r="A384" s="167" t="s">
        <v>19</v>
      </c>
      <c r="B384" s="148" t="s">
        <v>13</v>
      </c>
      <c r="C384" s="564"/>
      <c r="D384" s="564"/>
      <c r="E384" s="563"/>
      <c r="F384" s="563"/>
      <c r="G384" s="563"/>
      <c r="H384" s="175" t="s">
        <v>227</v>
      </c>
      <c r="I384" s="128" t="s">
        <v>228</v>
      </c>
      <c r="J384" s="158">
        <v>1</v>
      </c>
      <c r="K384" s="159">
        <v>45231</v>
      </c>
      <c r="L384" s="159">
        <v>45504</v>
      </c>
      <c r="M384" s="153">
        <f t="shared" si="12"/>
        <v>39</v>
      </c>
      <c r="N384" s="129">
        <v>1</v>
      </c>
      <c r="O384" s="160" t="s">
        <v>4894</v>
      </c>
      <c r="P384" s="130">
        <f t="shared" si="13"/>
        <v>1</v>
      </c>
      <c r="Q384" s="155" t="str" cm="1">
        <f t="array" aca="1" ref="Q384" ca="1">IF(ISNUMBER(P384),IF(P384=100%,"CUMPLIDA",IF(AND(ISNUMBER(L384),ISNUMBER(INDIRECT("FECHA_"&amp;$B384,1))), IF(L384&lt;=INDIRECT("FECHA_"&amp;$B384,1),"INCUMPLIDA","PROCESO"), "VERIFICAR FECHA")),"SIN VALOR AVANCE")</f>
        <v>CUMPLIDA</v>
      </c>
    </row>
    <row r="385" spans="1:17" ht="315.75">
      <c r="A385" s="167" t="s">
        <v>19</v>
      </c>
      <c r="B385" s="148" t="s">
        <v>13</v>
      </c>
      <c r="C385" s="564"/>
      <c r="D385" s="564"/>
      <c r="E385" s="563"/>
      <c r="F385" s="563"/>
      <c r="G385" s="563"/>
      <c r="H385" s="175" t="s">
        <v>230</v>
      </c>
      <c r="I385" s="128" t="s">
        <v>231</v>
      </c>
      <c r="J385" s="158">
        <v>1</v>
      </c>
      <c r="K385" s="159">
        <v>45231</v>
      </c>
      <c r="L385" s="159">
        <v>45504</v>
      </c>
      <c r="M385" s="153">
        <f t="shared" si="12"/>
        <v>39</v>
      </c>
      <c r="N385" s="129">
        <v>1</v>
      </c>
      <c r="O385" s="160" t="s">
        <v>4912</v>
      </c>
      <c r="P385" s="130">
        <f t="shared" si="13"/>
        <v>1</v>
      </c>
      <c r="Q385" s="155" t="str" cm="1">
        <f t="array" aca="1" ref="Q385" ca="1">IF(ISNUMBER(P385),IF(P385=100%,"CUMPLIDA",IF(AND(ISNUMBER(L385),ISNUMBER(INDIRECT("FECHA_"&amp;$B385,1))), IF(L385&lt;=INDIRECT("FECHA_"&amp;$B385,1),"INCUMPLIDA","PROCESO"), "VERIFICAR FECHA")),"SIN VALOR AVANCE")</f>
        <v>CUMPLIDA</v>
      </c>
    </row>
    <row r="386" spans="1:17" ht="165.75">
      <c r="A386" s="167" t="s">
        <v>19</v>
      </c>
      <c r="B386" s="148" t="s">
        <v>13</v>
      </c>
      <c r="C386" s="564"/>
      <c r="D386" s="564"/>
      <c r="E386" s="563"/>
      <c r="F386" s="563"/>
      <c r="G386" s="150" t="s">
        <v>117</v>
      </c>
      <c r="H386" s="128" t="s">
        <v>118</v>
      </c>
      <c r="I386" s="128" t="s">
        <v>119</v>
      </c>
      <c r="J386" s="166">
        <v>1</v>
      </c>
      <c r="K386" s="186">
        <v>45323</v>
      </c>
      <c r="L386" s="186">
        <v>45747</v>
      </c>
      <c r="M386" s="153">
        <f t="shared" si="12"/>
        <v>60.571428571428569</v>
      </c>
      <c r="N386" s="129">
        <v>1</v>
      </c>
      <c r="O386" s="160" t="s">
        <v>4936</v>
      </c>
      <c r="P386" s="130">
        <f t="shared" si="13"/>
        <v>1</v>
      </c>
      <c r="Q386" s="155" t="str" cm="1">
        <f t="array" aca="1" ref="Q386" ca="1">IF(ISNUMBER(P386),IF(P386=100%,"CUMPLIDA",IF(AND(ISNUMBER(L386),ISNUMBER(INDIRECT("FECHA_"&amp;$B386,1))), IF(L386&lt;=INDIRECT("FECHA_"&amp;$B386,1),"INCUMPLIDA","PROCESO"), "VERIFICAR FECHA")),"SIN VALOR AVANCE")</f>
        <v>CUMPLIDA</v>
      </c>
    </row>
    <row r="387" spans="1:17" ht="75.75">
      <c r="A387" s="167" t="s">
        <v>19</v>
      </c>
      <c r="B387" s="148" t="s">
        <v>13</v>
      </c>
      <c r="C387" s="564"/>
      <c r="D387" s="564"/>
      <c r="E387" s="563"/>
      <c r="F387" s="563"/>
      <c r="G387" s="150" t="s">
        <v>120</v>
      </c>
      <c r="H387" s="128" t="s">
        <v>120</v>
      </c>
      <c r="I387" s="128" t="s">
        <v>121</v>
      </c>
      <c r="J387" s="166">
        <v>1</v>
      </c>
      <c r="K387" s="186">
        <v>45323</v>
      </c>
      <c r="L387" s="186">
        <v>45747</v>
      </c>
      <c r="M387" s="153">
        <f t="shared" si="12"/>
        <v>60.571428571428569</v>
      </c>
      <c r="N387" s="129">
        <v>1</v>
      </c>
      <c r="O387" s="160" t="s">
        <v>4944</v>
      </c>
      <c r="P387" s="130">
        <f t="shared" si="13"/>
        <v>1</v>
      </c>
      <c r="Q387" s="155" t="str" cm="1">
        <f t="array" aca="1" ref="Q387" ca="1">IF(ISNUMBER(P387),IF(P387=100%,"CUMPLIDA",IF(AND(ISNUMBER(L387),ISNUMBER(INDIRECT("FECHA_"&amp;$B387,1))), IF(L387&lt;=INDIRECT("FECHA_"&amp;$B387,1),"INCUMPLIDA","PROCESO"), "VERIFICAR FECHA")),"SIN VALOR AVANCE")</f>
        <v>CUMPLIDA</v>
      </c>
    </row>
    <row r="388" spans="1:17" ht="105.75">
      <c r="A388" s="167" t="s">
        <v>19</v>
      </c>
      <c r="B388" s="148" t="s">
        <v>13</v>
      </c>
      <c r="C388" s="564"/>
      <c r="D388" s="564"/>
      <c r="E388" s="563"/>
      <c r="F388" s="563"/>
      <c r="G388" s="150" t="s">
        <v>194</v>
      </c>
      <c r="H388" s="128" t="s">
        <v>195</v>
      </c>
      <c r="I388" s="128" t="s">
        <v>196</v>
      </c>
      <c r="J388" s="166">
        <v>1</v>
      </c>
      <c r="K388" s="186">
        <v>45231</v>
      </c>
      <c r="L388" s="186">
        <v>45747</v>
      </c>
      <c r="M388" s="153">
        <f t="shared" si="12"/>
        <v>73.714285714285708</v>
      </c>
      <c r="N388" s="129">
        <v>1</v>
      </c>
      <c r="O388" s="128" t="s">
        <v>4858</v>
      </c>
      <c r="P388" s="130">
        <f t="shared" si="13"/>
        <v>1</v>
      </c>
      <c r="Q388" s="155" t="str" cm="1">
        <f t="array" aca="1" ref="Q388" ca="1">IF(ISNUMBER(P388),IF(P388=100%,"CUMPLIDA",IF(AND(ISNUMBER(L388),ISNUMBER(INDIRECT("FECHA_"&amp;$B388,1))), IF(L388&lt;=INDIRECT("FECHA_"&amp;$B388,1),"INCUMPLIDA","PROCESO"), "VERIFICAR FECHA")),"SIN VALOR AVANCE")</f>
        <v>CUMPLIDA</v>
      </c>
    </row>
    <row r="389" spans="1:17" ht="165.75">
      <c r="A389" s="167" t="s">
        <v>19</v>
      </c>
      <c r="B389" s="148" t="s">
        <v>13</v>
      </c>
      <c r="C389" s="564"/>
      <c r="D389" s="564"/>
      <c r="E389" s="563"/>
      <c r="F389" s="563"/>
      <c r="G389" s="150" t="s">
        <v>122</v>
      </c>
      <c r="H389" s="128" t="s">
        <v>122</v>
      </c>
      <c r="I389" s="128" t="s">
        <v>200</v>
      </c>
      <c r="J389" s="166">
        <v>1</v>
      </c>
      <c r="K389" s="186">
        <v>45323</v>
      </c>
      <c r="L389" s="186">
        <v>45747</v>
      </c>
      <c r="M389" s="153">
        <f t="shared" si="12"/>
        <v>60.571428571428569</v>
      </c>
      <c r="N389" s="129">
        <v>1</v>
      </c>
      <c r="O389" s="160" t="s">
        <v>4936</v>
      </c>
      <c r="P389" s="130">
        <f t="shared" si="13"/>
        <v>1</v>
      </c>
      <c r="Q389" s="155" t="str" cm="1">
        <f t="array" aca="1" ref="Q389" ca="1">IF(ISNUMBER(P389),IF(P389=100%,"CUMPLIDA",IF(AND(ISNUMBER(L389),ISNUMBER(INDIRECT("FECHA_"&amp;$B389,1))), IF(L389&lt;=INDIRECT("FECHA_"&amp;$B389,1),"INCUMPLIDA","PROCESO"), "VERIFICAR FECHA")),"SIN VALOR AVANCE")</f>
        <v>CUMPLIDA</v>
      </c>
    </row>
    <row r="390" spans="1:17" ht="75.75">
      <c r="A390" s="167" t="s">
        <v>19</v>
      </c>
      <c r="B390" s="148" t="s">
        <v>13</v>
      </c>
      <c r="C390" s="564"/>
      <c r="D390" s="564"/>
      <c r="E390" s="563"/>
      <c r="F390" s="563"/>
      <c r="G390" s="150" t="s">
        <v>288</v>
      </c>
      <c r="H390" s="128" t="s">
        <v>288</v>
      </c>
      <c r="I390" s="128" t="s">
        <v>125</v>
      </c>
      <c r="J390" s="166">
        <v>1</v>
      </c>
      <c r="K390" s="186">
        <v>45231</v>
      </c>
      <c r="L390" s="186">
        <v>45747</v>
      </c>
      <c r="M390" s="153">
        <f t="shared" si="12"/>
        <v>73.714285714285708</v>
      </c>
      <c r="N390" s="129">
        <v>1</v>
      </c>
      <c r="O390" s="160" t="s">
        <v>4944</v>
      </c>
      <c r="P390" s="130">
        <f t="shared" si="13"/>
        <v>1</v>
      </c>
      <c r="Q390" s="155" t="str" cm="1">
        <f t="array" aca="1" ref="Q390" ca="1">IF(ISNUMBER(P390),IF(P390=100%,"CUMPLIDA",IF(AND(ISNUMBER(L390),ISNUMBER(INDIRECT("FECHA_"&amp;$B390,1))), IF(L390&lt;=INDIRECT("FECHA_"&amp;$B390,1),"INCUMPLIDA","PROCESO"), "VERIFICAR FECHA")),"SIN VALOR AVANCE")</f>
        <v>CUMPLIDA</v>
      </c>
    </row>
    <row r="391" spans="1:17" ht="210.75">
      <c r="A391" s="167" t="s">
        <v>19</v>
      </c>
      <c r="B391" s="148" t="s">
        <v>13</v>
      </c>
      <c r="C391" s="564"/>
      <c r="D391" s="564"/>
      <c r="E391" s="563"/>
      <c r="F391" s="563"/>
      <c r="G391" s="150" t="s">
        <v>289</v>
      </c>
      <c r="H391" s="128" t="s">
        <v>289</v>
      </c>
      <c r="I391" s="128" t="s">
        <v>233</v>
      </c>
      <c r="J391" s="166">
        <v>1</v>
      </c>
      <c r="K391" s="186">
        <v>45231</v>
      </c>
      <c r="L391" s="186">
        <v>45808</v>
      </c>
      <c r="M391" s="153">
        <f t="shared" si="12"/>
        <v>82.428571428571431</v>
      </c>
      <c r="N391" s="129">
        <v>1</v>
      </c>
      <c r="O391" s="160" t="s">
        <v>4945</v>
      </c>
      <c r="P391" s="130">
        <f t="shared" si="13"/>
        <v>1</v>
      </c>
      <c r="Q391" s="155" t="str" cm="1">
        <f t="array" aca="1" ref="Q391" ca="1">IF(ISNUMBER(P391),IF(P391=100%,"CUMPLIDA",IF(AND(ISNUMBER(L391),ISNUMBER(INDIRECT("FECHA_"&amp;$B391,1))), IF(L391&lt;=INDIRECT("FECHA_"&amp;$B391,1),"INCUMPLIDA","PROCESO"), "VERIFICAR FECHA")),"SIN VALOR AVANCE")</f>
        <v>CUMPLIDA</v>
      </c>
    </row>
    <row r="392" spans="1:17" ht="180.75">
      <c r="A392" s="167" t="s">
        <v>19</v>
      </c>
      <c r="B392" s="148" t="s">
        <v>13</v>
      </c>
      <c r="C392" s="564"/>
      <c r="D392" s="564"/>
      <c r="E392" s="563"/>
      <c r="F392" s="563"/>
      <c r="G392" s="150" t="s">
        <v>128</v>
      </c>
      <c r="H392" s="128" t="s">
        <v>129</v>
      </c>
      <c r="I392" s="128" t="s">
        <v>130</v>
      </c>
      <c r="J392" s="166">
        <v>7</v>
      </c>
      <c r="K392" s="186">
        <v>46024</v>
      </c>
      <c r="L392" s="186">
        <v>46660</v>
      </c>
      <c r="M392" s="153">
        <f t="shared" si="12"/>
        <v>90.857142857142861</v>
      </c>
      <c r="N392" s="129">
        <v>0</v>
      </c>
      <c r="O392" s="160" t="s">
        <v>4915</v>
      </c>
      <c r="P392" s="130">
        <f t="shared" si="13"/>
        <v>0</v>
      </c>
      <c r="Q392" s="155" t="str" cm="1">
        <f t="array" aca="1" ref="Q392" ca="1">IF(ISNUMBER(P392),IF(P392=100%,"CUMPLIDA",IF(AND(ISNUMBER(L392),ISNUMBER(INDIRECT("FECHA_"&amp;$B392,1))), IF(L392&lt;=INDIRECT("FECHA_"&amp;$B392,1),"INCUMPLIDA","PROCESO"), "VERIFICAR FECHA")),"SIN VALOR AVANCE")</f>
        <v>PROCESO</v>
      </c>
    </row>
    <row r="393" spans="1:17" ht="150.75">
      <c r="A393" s="167" t="s">
        <v>19</v>
      </c>
      <c r="B393" s="148" t="s">
        <v>13</v>
      </c>
      <c r="C393" s="564"/>
      <c r="D393" s="564"/>
      <c r="E393" s="563"/>
      <c r="F393" s="563"/>
      <c r="G393" s="150" t="s">
        <v>131</v>
      </c>
      <c r="H393" s="128" t="s">
        <v>132</v>
      </c>
      <c r="I393" s="128" t="s">
        <v>133</v>
      </c>
      <c r="J393" s="166">
        <v>1</v>
      </c>
      <c r="K393" s="186">
        <v>46024</v>
      </c>
      <c r="L393" s="186">
        <v>46660</v>
      </c>
      <c r="M393" s="153">
        <f t="shared" si="12"/>
        <v>90.857142857142861</v>
      </c>
      <c r="N393" s="129">
        <v>0</v>
      </c>
      <c r="O393" s="160" t="s">
        <v>4919</v>
      </c>
      <c r="P393" s="130">
        <f t="shared" si="13"/>
        <v>0</v>
      </c>
      <c r="Q393" s="155" t="str" cm="1">
        <f t="array" aca="1" ref="Q393" ca="1">IF(ISNUMBER(P393),IF(P393=100%,"CUMPLIDA",IF(AND(ISNUMBER(L393),ISNUMBER(INDIRECT("FECHA_"&amp;$B393,1))), IF(L393&lt;=INDIRECT("FECHA_"&amp;$B393,1),"INCUMPLIDA","PROCESO"), "VERIFICAR FECHA")),"SIN VALOR AVANCE")</f>
        <v>PROCESO</v>
      </c>
    </row>
    <row r="394" spans="1:17" ht="285.75">
      <c r="A394" s="167" t="s">
        <v>19</v>
      </c>
      <c r="B394" s="148" t="s">
        <v>13</v>
      </c>
      <c r="C394" s="564"/>
      <c r="D394" s="564"/>
      <c r="E394" s="563"/>
      <c r="F394" s="563"/>
      <c r="G394" s="150" t="s">
        <v>134</v>
      </c>
      <c r="H394" s="128" t="s">
        <v>135</v>
      </c>
      <c r="I394" s="128" t="s">
        <v>136</v>
      </c>
      <c r="J394" s="166">
        <v>2</v>
      </c>
      <c r="K394" s="186">
        <v>46024</v>
      </c>
      <c r="L394" s="186">
        <v>46660</v>
      </c>
      <c r="M394" s="153">
        <f t="shared" si="12"/>
        <v>90.857142857142861</v>
      </c>
      <c r="N394" s="129">
        <v>0</v>
      </c>
      <c r="O394" s="160" t="s">
        <v>4907</v>
      </c>
      <c r="P394" s="130">
        <f t="shared" si="13"/>
        <v>0</v>
      </c>
      <c r="Q394" s="155" t="str" cm="1">
        <f t="array" aca="1" ref="Q394" ca="1">IF(ISNUMBER(P394),IF(P394=100%,"CUMPLIDA",IF(AND(ISNUMBER(L394),ISNUMBER(INDIRECT("FECHA_"&amp;$B394,1))), IF(L394&lt;=INDIRECT("FECHA_"&amp;$B394,1),"INCUMPLIDA","PROCESO"), "VERIFICAR FECHA")),"SIN VALOR AVANCE")</f>
        <v>PROCESO</v>
      </c>
    </row>
    <row r="395" spans="1:17" ht="300.75">
      <c r="A395" s="167" t="s">
        <v>19</v>
      </c>
      <c r="B395" s="148" t="s">
        <v>13</v>
      </c>
      <c r="C395" s="564" t="s">
        <v>362</v>
      </c>
      <c r="D395" s="564" t="s">
        <v>363</v>
      </c>
      <c r="E395" s="563" t="s">
        <v>364</v>
      </c>
      <c r="F395" s="563" t="s">
        <v>365</v>
      </c>
      <c r="G395" s="150" t="s">
        <v>366</v>
      </c>
      <c r="H395" s="128" t="s">
        <v>367</v>
      </c>
      <c r="I395" s="128" t="s">
        <v>368</v>
      </c>
      <c r="J395" s="158">
        <v>1</v>
      </c>
      <c r="K395" s="159">
        <v>43983</v>
      </c>
      <c r="L395" s="159">
        <v>44043</v>
      </c>
      <c r="M395" s="153">
        <f t="shared" si="12"/>
        <v>8.5714285714285712</v>
      </c>
      <c r="N395" s="129">
        <v>1</v>
      </c>
      <c r="O395" s="128" t="s">
        <v>4947</v>
      </c>
      <c r="P395" s="130">
        <f t="shared" si="13"/>
        <v>1</v>
      </c>
      <c r="Q395" s="155" t="str" cm="1">
        <f t="array" aca="1" ref="Q395" ca="1">IF(ISNUMBER(P395),IF(P395=100%,"CUMPLIDA",IF(AND(ISNUMBER(L395),ISNUMBER(INDIRECT("FECHA_"&amp;$B395,1))), IF(L395&lt;=INDIRECT("FECHA_"&amp;$B395,1),"INCUMPLIDA","PROCESO"), "VERIFICAR FECHA")),"SIN VALOR AVANCE")</f>
        <v>CUMPLIDA</v>
      </c>
    </row>
    <row r="396" spans="1:17" ht="300.75">
      <c r="A396" s="167" t="s">
        <v>19</v>
      </c>
      <c r="B396" s="148" t="s">
        <v>13</v>
      </c>
      <c r="C396" s="564"/>
      <c r="D396" s="564"/>
      <c r="E396" s="563"/>
      <c r="F396" s="563"/>
      <c r="G396" s="150" t="s">
        <v>366</v>
      </c>
      <c r="H396" s="128" t="s">
        <v>369</v>
      </c>
      <c r="I396" s="128" t="s">
        <v>370</v>
      </c>
      <c r="J396" s="158">
        <v>1</v>
      </c>
      <c r="K396" s="159">
        <v>44044</v>
      </c>
      <c r="L396" s="159">
        <v>44104</v>
      </c>
      <c r="M396" s="153">
        <f t="shared" si="12"/>
        <v>8.5714285714285712</v>
      </c>
      <c r="N396" s="129">
        <v>1</v>
      </c>
      <c r="O396" s="128" t="s">
        <v>4947</v>
      </c>
      <c r="P396" s="130">
        <f t="shared" si="13"/>
        <v>1</v>
      </c>
      <c r="Q396" s="155" t="str" cm="1">
        <f t="array" aca="1" ref="Q396" ca="1">IF(ISNUMBER(P396),IF(P396=100%,"CUMPLIDA",IF(AND(ISNUMBER(L396),ISNUMBER(INDIRECT("FECHA_"&amp;$B396,1))), IF(L396&lt;=INDIRECT("FECHA_"&amp;$B396,1),"INCUMPLIDA","PROCESO"), "VERIFICAR FECHA")),"SIN VALOR AVANCE")</f>
        <v>CUMPLIDA</v>
      </c>
    </row>
    <row r="397" spans="1:17" ht="300.75">
      <c r="A397" s="167" t="s">
        <v>19</v>
      </c>
      <c r="B397" s="148" t="s">
        <v>13</v>
      </c>
      <c r="C397" s="564"/>
      <c r="D397" s="564"/>
      <c r="E397" s="563"/>
      <c r="F397" s="563"/>
      <c r="G397" s="150" t="s">
        <v>366</v>
      </c>
      <c r="H397" s="128" t="s">
        <v>371</v>
      </c>
      <c r="I397" s="128" t="s">
        <v>372</v>
      </c>
      <c r="J397" s="158">
        <v>1</v>
      </c>
      <c r="K397" s="159">
        <v>44105</v>
      </c>
      <c r="L397" s="159">
        <v>44165</v>
      </c>
      <c r="M397" s="153">
        <f t="shared" si="12"/>
        <v>8.5714285714285712</v>
      </c>
      <c r="N397" s="129">
        <v>1</v>
      </c>
      <c r="O397" s="128" t="s">
        <v>4948</v>
      </c>
      <c r="P397" s="130">
        <f t="shared" si="13"/>
        <v>1</v>
      </c>
      <c r="Q397" s="155" t="str" cm="1">
        <f t="array" aca="1" ref="Q397" ca="1">IF(ISNUMBER(P397),IF(P397=100%,"CUMPLIDA",IF(AND(ISNUMBER(L397),ISNUMBER(INDIRECT("FECHA_"&amp;$B397,1))), IF(L397&lt;=INDIRECT("FECHA_"&amp;$B397,1),"INCUMPLIDA","PROCESO"), "VERIFICAR FECHA")),"SIN VALOR AVANCE")</f>
        <v>CUMPLIDA</v>
      </c>
    </row>
    <row r="398" spans="1:17" ht="150.75">
      <c r="A398" s="167" t="s">
        <v>19</v>
      </c>
      <c r="B398" s="148" t="s">
        <v>13</v>
      </c>
      <c r="C398" s="564"/>
      <c r="D398" s="564"/>
      <c r="E398" s="563"/>
      <c r="F398" s="563"/>
      <c r="G398" s="150" t="s">
        <v>366</v>
      </c>
      <c r="H398" s="128" t="s">
        <v>373</v>
      </c>
      <c r="I398" s="128" t="s">
        <v>374</v>
      </c>
      <c r="J398" s="158">
        <v>1</v>
      </c>
      <c r="K398" s="159">
        <v>44197</v>
      </c>
      <c r="L398" s="159">
        <v>44530</v>
      </c>
      <c r="M398" s="153">
        <f t="shared" si="12"/>
        <v>47.571428571428569</v>
      </c>
      <c r="N398" s="129">
        <v>1</v>
      </c>
      <c r="O398" s="128" t="s">
        <v>4949</v>
      </c>
      <c r="P398" s="130">
        <f t="shared" si="13"/>
        <v>1</v>
      </c>
      <c r="Q398" s="155" t="str" cm="1">
        <f t="array" aca="1" ref="Q398" ca="1">IF(ISNUMBER(P398),IF(P398=100%,"CUMPLIDA",IF(AND(ISNUMBER(L398),ISNUMBER(INDIRECT("FECHA_"&amp;$B398,1))), IF(L398&lt;=INDIRECT("FECHA_"&amp;$B398,1),"INCUMPLIDA","PROCESO"), "VERIFICAR FECHA")),"SIN VALOR AVANCE")</f>
        <v>CUMPLIDA</v>
      </c>
    </row>
    <row r="399" spans="1:17" ht="345.75">
      <c r="A399" s="167" t="s">
        <v>19</v>
      </c>
      <c r="B399" s="148" t="s">
        <v>13</v>
      </c>
      <c r="C399" s="564"/>
      <c r="D399" s="564"/>
      <c r="E399" s="563"/>
      <c r="F399" s="563"/>
      <c r="G399" s="150" t="s">
        <v>366</v>
      </c>
      <c r="H399" s="128" t="s">
        <v>375</v>
      </c>
      <c r="I399" s="128" t="s">
        <v>376</v>
      </c>
      <c r="J399" s="158">
        <v>2</v>
      </c>
      <c r="K399" s="159">
        <v>44531</v>
      </c>
      <c r="L399" s="159">
        <v>44835</v>
      </c>
      <c r="M399" s="153">
        <f t="shared" si="12"/>
        <v>43.428571428571431</v>
      </c>
      <c r="N399" s="129">
        <v>2</v>
      </c>
      <c r="O399" s="128" t="s">
        <v>4950</v>
      </c>
      <c r="P399" s="130">
        <f t="shared" si="13"/>
        <v>1</v>
      </c>
      <c r="Q399" s="155" t="str" cm="1">
        <f t="array" aca="1" ref="Q399" ca="1">IF(ISNUMBER(P399),IF(P399=100%,"CUMPLIDA",IF(AND(ISNUMBER(L399),ISNUMBER(INDIRECT("FECHA_"&amp;$B399,1))), IF(L399&lt;=INDIRECT("FECHA_"&amp;$B399,1),"INCUMPLIDA","PROCESO"), "VERIFICAR FECHA")),"SIN VALOR AVANCE")</f>
        <v>CUMPLIDA</v>
      </c>
    </row>
    <row r="400" spans="1:17" ht="345.75">
      <c r="A400" s="167" t="s">
        <v>19</v>
      </c>
      <c r="B400" s="148" t="s">
        <v>13</v>
      </c>
      <c r="C400" s="564"/>
      <c r="D400" s="564"/>
      <c r="E400" s="563"/>
      <c r="F400" s="563"/>
      <c r="G400" s="150" t="s">
        <v>366</v>
      </c>
      <c r="H400" s="128" t="s">
        <v>377</v>
      </c>
      <c r="I400" s="128" t="s">
        <v>206</v>
      </c>
      <c r="J400" s="158">
        <v>1</v>
      </c>
      <c r="K400" s="159">
        <v>45597</v>
      </c>
      <c r="L400" s="191">
        <v>46052</v>
      </c>
      <c r="M400" s="153">
        <f t="shared" si="12"/>
        <v>65</v>
      </c>
      <c r="N400" s="129">
        <v>0.3</v>
      </c>
      <c r="O400" s="128" t="s">
        <v>4951</v>
      </c>
      <c r="P400" s="130">
        <f t="shared" si="13"/>
        <v>0.3</v>
      </c>
      <c r="Q400" s="155" t="str" cm="1">
        <f t="array" aca="1" ref="Q400" ca="1">IF(ISNUMBER(P400),IF(P400=100%,"CUMPLIDA",IF(AND(ISNUMBER(L400),ISNUMBER(INDIRECT("FECHA_"&amp;$B400,1))), IF(L400&lt;=INDIRECT("FECHA_"&amp;$B400,1),"INCUMPLIDA","PROCESO"), "VERIFICAR FECHA")),"SIN VALOR AVANCE")</f>
        <v>PROCESO</v>
      </c>
    </row>
    <row r="401" spans="1:17" ht="315.75">
      <c r="A401" s="167" t="s">
        <v>19</v>
      </c>
      <c r="B401" s="148" t="s">
        <v>13</v>
      </c>
      <c r="C401" s="564" t="s">
        <v>378</v>
      </c>
      <c r="D401" s="564" t="s">
        <v>322</v>
      </c>
      <c r="E401" s="563" t="s">
        <v>379</v>
      </c>
      <c r="F401" s="563" t="s">
        <v>380</v>
      </c>
      <c r="G401" s="572" t="s">
        <v>345</v>
      </c>
      <c r="H401" s="175" t="s">
        <v>225</v>
      </c>
      <c r="I401" s="128" t="s">
        <v>226</v>
      </c>
      <c r="J401" s="158">
        <v>1</v>
      </c>
      <c r="K401" s="159">
        <v>44044</v>
      </c>
      <c r="L401" s="159">
        <v>44196</v>
      </c>
      <c r="M401" s="153">
        <f t="shared" si="12"/>
        <v>21.714285714285715</v>
      </c>
      <c r="N401" s="129">
        <v>1</v>
      </c>
      <c r="O401" s="128" t="s">
        <v>4952</v>
      </c>
      <c r="P401" s="130">
        <f t="shared" si="13"/>
        <v>1</v>
      </c>
      <c r="Q401" s="155" t="str" cm="1">
        <f t="array" aca="1" ref="Q401" ca="1">IF(ISNUMBER(P401),IF(P401=100%,"CUMPLIDA",IF(AND(ISNUMBER(L401),ISNUMBER(INDIRECT("FECHA_"&amp;$B401,1))), IF(L401&lt;=INDIRECT("FECHA_"&amp;$B401,1),"INCUMPLIDA","PROCESO"), "VERIFICAR FECHA")),"SIN VALOR AVANCE")</f>
        <v>CUMPLIDA</v>
      </c>
    </row>
    <row r="402" spans="1:17" ht="75.75">
      <c r="A402" s="167" t="s">
        <v>19</v>
      </c>
      <c r="B402" s="148" t="s">
        <v>13</v>
      </c>
      <c r="C402" s="564"/>
      <c r="D402" s="564"/>
      <c r="E402" s="563"/>
      <c r="F402" s="563"/>
      <c r="G402" s="573"/>
      <c r="H402" s="175" t="s">
        <v>227</v>
      </c>
      <c r="I402" s="128" t="s">
        <v>228</v>
      </c>
      <c r="J402" s="158">
        <v>1</v>
      </c>
      <c r="K402" s="159">
        <v>45231</v>
      </c>
      <c r="L402" s="159">
        <v>45504</v>
      </c>
      <c r="M402" s="153">
        <f t="shared" si="12"/>
        <v>39</v>
      </c>
      <c r="N402" s="129">
        <v>1</v>
      </c>
      <c r="O402" s="160" t="s">
        <v>4894</v>
      </c>
      <c r="P402" s="130">
        <f t="shared" si="13"/>
        <v>1</v>
      </c>
      <c r="Q402" s="155" t="str" cm="1">
        <f t="array" aca="1" ref="Q402" ca="1">IF(ISNUMBER(P402),IF(P402=100%,"CUMPLIDA",IF(AND(ISNUMBER(L402),ISNUMBER(INDIRECT("FECHA_"&amp;$B402,1))), IF(L402&lt;=INDIRECT("FECHA_"&amp;$B402,1),"INCUMPLIDA","PROCESO"), "VERIFICAR FECHA")),"SIN VALOR AVANCE")</f>
        <v>CUMPLIDA</v>
      </c>
    </row>
    <row r="403" spans="1:17" ht="315.75">
      <c r="A403" s="167" t="s">
        <v>19</v>
      </c>
      <c r="B403" s="148" t="s">
        <v>13</v>
      </c>
      <c r="C403" s="564"/>
      <c r="D403" s="564"/>
      <c r="E403" s="563"/>
      <c r="F403" s="563"/>
      <c r="G403" s="574"/>
      <c r="H403" s="175" t="s">
        <v>230</v>
      </c>
      <c r="I403" s="128" t="s">
        <v>231</v>
      </c>
      <c r="J403" s="158">
        <v>1</v>
      </c>
      <c r="K403" s="159">
        <v>45231</v>
      </c>
      <c r="L403" s="159">
        <v>45504</v>
      </c>
      <c r="M403" s="153">
        <f t="shared" si="12"/>
        <v>39</v>
      </c>
      <c r="N403" s="129">
        <v>1</v>
      </c>
      <c r="O403" s="160" t="s">
        <v>4912</v>
      </c>
      <c r="P403" s="130">
        <f t="shared" si="13"/>
        <v>1</v>
      </c>
      <c r="Q403" s="155" t="str" cm="1">
        <f t="array" aca="1" ref="Q403" ca="1">IF(ISNUMBER(P403),IF(P403=100%,"CUMPLIDA",IF(AND(ISNUMBER(L403),ISNUMBER(INDIRECT("FECHA_"&amp;$B403,1))), IF(L403&lt;=INDIRECT("FECHA_"&amp;$B403,1),"INCUMPLIDA","PROCESO"), "VERIFICAR FECHA")),"SIN VALOR AVANCE")</f>
        <v>CUMPLIDA</v>
      </c>
    </row>
    <row r="404" spans="1:17" ht="165.75">
      <c r="A404" s="167" t="s">
        <v>19</v>
      </c>
      <c r="B404" s="148" t="s">
        <v>13</v>
      </c>
      <c r="C404" s="564"/>
      <c r="D404" s="564"/>
      <c r="E404" s="563"/>
      <c r="F404" s="563"/>
      <c r="G404" s="150" t="s">
        <v>117</v>
      </c>
      <c r="H404" s="128" t="s">
        <v>118</v>
      </c>
      <c r="I404" s="128" t="s">
        <v>119</v>
      </c>
      <c r="J404" s="166">
        <v>1</v>
      </c>
      <c r="K404" s="186">
        <v>45323</v>
      </c>
      <c r="L404" s="186">
        <v>45747</v>
      </c>
      <c r="M404" s="153">
        <f t="shared" si="12"/>
        <v>60.571428571428569</v>
      </c>
      <c r="N404" s="129">
        <v>1</v>
      </c>
      <c r="O404" s="160" t="s">
        <v>4914</v>
      </c>
      <c r="P404" s="130">
        <f t="shared" si="13"/>
        <v>1</v>
      </c>
      <c r="Q404" s="155" t="str" cm="1">
        <f t="array" aca="1" ref="Q404" ca="1">IF(ISNUMBER(P404),IF(P404=100%,"CUMPLIDA",IF(AND(ISNUMBER(L404),ISNUMBER(INDIRECT("FECHA_"&amp;$B404,1))), IF(L404&lt;=INDIRECT("FECHA_"&amp;$B404,1),"INCUMPLIDA","PROCESO"), "VERIFICAR FECHA")),"SIN VALOR AVANCE")</f>
        <v>CUMPLIDA</v>
      </c>
    </row>
    <row r="405" spans="1:17" ht="90.75">
      <c r="A405" s="167" t="s">
        <v>19</v>
      </c>
      <c r="B405" s="148" t="s">
        <v>13</v>
      </c>
      <c r="C405" s="564"/>
      <c r="D405" s="564"/>
      <c r="E405" s="563"/>
      <c r="F405" s="563"/>
      <c r="G405" s="150" t="s">
        <v>120</v>
      </c>
      <c r="H405" s="128" t="s">
        <v>120</v>
      </c>
      <c r="I405" s="128" t="s">
        <v>121</v>
      </c>
      <c r="J405" s="166">
        <v>1</v>
      </c>
      <c r="K405" s="186">
        <v>45323</v>
      </c>
      <c r="L405" s="186">
        <v>45747</v>
      </c>
      <c r="M405" s="153">
        <f t="shared" si="12"/>
        <v>60.571428571428569</v>
      </c>
      <c r="N405" s="129">
        <v>1</v>
      </c>
      <c r="O405" s="160" t="s">
        <v>4953</v>
      </c>
      <c r="P405" s="130">
        <f t="shared" si="13"/>
        <v>1</v>
      </c>
      <c r="Q405" s="155" t="str" cm="1">
        <f t="array" aca="1" ref="Q405" ca="1">IF(ISNUMBER(P405),IF(P405=100%,"CUMPLIDA",IF(AND(ISNUMBER(L405),ISNUMBER(INDIRECT("FECHA_"&amp;$B405,1))), IF(L405&lt;=INDIRECT("FECHA_"&amp;$B405,1),"INCUMPLIDA","PROCESO"), "VERIFICAR FECHA")),"SIN VALOR AVANCE")</f>
        <v>CUMPLIDA</v>
      </c>
    </row>
    <row r="406" spans="1:17" ht="105.75">
      <c r="A406" s="167" t="s">
        <v>19</v>
      </c>
      <c r="B406" s="148" t="s">
        <v>13</v>
      </c>
      <c r="C406" s="564"/>
      <c r="D406" s="564"/>
      <c r="E406" s="563"/>
      <c r="F406" s="563"/>
      <c r="G406" s="150" t="s">
        <v>194</v>
      </c>
      <c r="H406" s="128" t="s">
        <v>195</v>
      </c>
      <c r="I406" s="128" t="s">
        <v>196</v>
      </c>
      <c r="J406" s="166">
        <v>1</v>
      </c>
      <c r="K406" s="186">
        <v>45231</v>
      </c>
      <c r="L406" s="186">
        <v>45747</v>
      </c>
      <c r="M406" s="153">
        <f t="shared" si="12"/>
        <v>73.714285714285708</v>
      </c>
      <c r="N406" s="129">
        <v>1</v>
      </c>
      <c r="O406" s="128" t="s">
        <v>4858</v>
      </c>
      <c r="P406" s="130">
        <f t="shared" si="13"/>
        <v>1</v>
      </c>
      <c r="Q406" s="155" t="str" cm="1">
        <f t="array" aca="1" ref="Q406" ca="1">IF(ISNUMBER(P406),IF(P406=100%,"CUMPLIDA",IF(AND(ISNUMBER(L406),ISNUMBER(INDIRECT("FECHA_"&amp;$B406,1))), IF(L406&lt;=INDIRECT("FECHA_"&amp;$B406,1),"INCUMPLIDA","PROCESO"), "VERIFICAR FECHA")),"SIN VALOR AVANCE")</f>
        <v>CUMPLIDA</v>
      </c>
    </row>
    <row r="407" spans="1:17" ht="165.75">
      <c r="A407" s="167" t="s">
        <v>19</v>
      </c>
      <c r="B407" s="148" t="s">
        <v>13</v>
      </c>
      <c r="C407" s="564"/>
      <c r="D407" s="564"/>
      <c r="E407" s="563"/>
      <c r="F407" s="563"/>
      <c r="G407" s="150" t="s">
        <v>122</v>
      </c>
      <c r="H407" s="128" t="s">
        <v>122</v>
      </c>
      <c r="I407" s="128" t="s">
        <v>200</v>
      </c>
      <c r="J407" s="166">
        <v>1</v>
      </c>
      <c r="K407" s="186">
        <v>45323</v>
      </c>
      <c r="L407" s="186">
        <v>45747</v>
      </c>
      <c r="M407" s="153">
        <f t="shared" si="12"/>
        <v>60.571428571428569</v>
      </c>
      <c r="N407" s="129">
        <v>1</v>
      </c>
      <c r="O407" s="160" t="s">
        <v>4914</v>
      </c>
      <c r="P407" s="130">
        <f t="shared" si="13"/>
        <v>1</v>
      </c>
      <c r="Q407" s="155" t="str" cm="1">
        <f t="array" aca="1" ref="Q407" ca="1">IF(ISNUMBER(P407),IF(P407=100%,"CUMPLIDA",IF(AND(ISNUMBER(L407),ISNUMBER(INDIRECT("FECHA_"&amp;$B407,1))), IF(L407&lt;=INDIRECT("FECHA_"&amp;$B407,1),"INCUMPLIDA","PROCESO"), "VERIFICAR FECHA")),"SIN VALOR AVANCE")</f>
        <v>CUMPLIDA</v>
      </c>
    </row>
    <row r="408" spans="1:17" ht="90.75">
      <c r="A408" s="167" t="s">
        <v>19</v>
      </c>
      <c r="B408" s="148" t="s">
        <v>13</v>
      </c>
      <c r="C408" s="564"/>
      <c r="D408" s="564"/>
      <c r="E408" s="563"/>
      <c r="F408" s="563"/>
      <c r="G408" s="150" t="s">
        <v>288</v>
      </c>
      <c r="H408" s="128" t="s">
        <v>288</v>
      </c>
      <c r="I408" s="128" t="s">
        <v>125</v>
      </c>
      <c r="J408" s="166">
        <v>1</v>
      </c>
      <c r="K408" s="186">
        <v>45231</v>
      </c>
      <c r="L408" s="186">
        <v>45747</v>
      </c>
      <c r="M408" s="153">
        <f t="shared" si="12"/>
        <v>73.714285714285708</v>
      </c>
      <c r="N408" s="129">
        <v>1</v>
      </c>
      <c r="O408" s="160" t="s">
        <v>4953</v>
      </c>
      <c r="P408" s="130">
        <f t="shared" si="13"/>
        <v>1</v>
      </c>
      <c r="Q408" s="155" t="str" cm="1">
        <f t="array" aca="1" ref="Q408" ca="1">IF(ISNUMBER(P408),IF(P408=100%,"CUMPLIDA",IF(AND(ISNUMBER(L408),ISNUMBER(INDIRECT("FECHA_"&amp;$B408,1))), IF(L408&lt;=INDIRECT("FECHA_"&amp;$B408,1),"INCUMPLIDA","PROCESO"), "VERIFICAR FECHA")),"SIN VALOR AVANCE")</f>
        <v>CUMPLIDA</v>
      </c>
    </row>
    <row r="409" spans="1:17" ht="210.75">
      <c r="A409" s="167" t="s">
        <v>19</v>
      </c>
      <c r="B409" s="148" t="s">
        <v>13</v>
      </c>
      <c r="C409" s="564"/>
      <c r="D409" s="564"/>
      <c r="E409" s="563"/>
      <c r="F409" s="563"/>
      <c r="G409" s="150" t="s">
        <v>289</v>
      </c>
      <c r="H409" s="128" t="s">
        <v>289</v>
      </c>
      <c r="I409" s="128" t="s">
        <v>233</v>
      </c>
      <c r="J409" s="166">
        <v>1</v>
      </c>
      <c r="K409" s="186">
        <v>45231</v>
      </c>
      <c r="L409" s="186">
        <v>45808</v>
      </c>
      <c r="M409" s="153">
        <f t="shared" si="12"/>
        <v>82.428571428571431</v>
      </c>
      <c r="N409" s="129">
        <v>1</v>
      </c>
      <c r="O409" s="160" t="s">
        <v>4895</v>
      </c>
      <c r="P409" s="130">
        <f t="shared" si="13"/>
        <v>1</v>
      </c>
      <c r="Q409" s="155" t="str" cm="1">
        <f t="array" aca="1" ref="Q409" ca="1">IF(ISNUMBER(P409),IF(P409=100%,"CUMPLIDA",IF(AND(ISNUMBER(L409),ISNUMBER(INDIRECT("FECHA_"&amp;$B409,1))), IF(L409&lt;=INDIRECT("FECHA_"&amp;$B409,1),"INCUMPLIDA","PROCESO"), "VERIFICAR FECHA")),"SIN VALOR AVANCE")</f>
        <v>CUMPLIDA</v>
      </c>
    </row>
    <row r="410" spans="1:17" ht="180.75">
      <c r="A410" s="167" t="s">
        <v>19</v>
      </c>
      <c r="B410" s="148" t="s">
        <v>13</v>
      </c>
      <c r="C410" s="564"/>
      <c r="D410" s="564"/>
      <c r="E410" s="563"/>
      <c r="F410" s="563"/>
      <c r="G410" s="150" t="s">
        <v>128</v>
      </c>
      <c r="H410" s="128" t="s">
        <v>129</v>
      </c>
      <c r="I410" s="128" t="s">
        <v>130</v>
      </c>
      <c r="J410" s="166">
        <v>7</v>
      </c>
      <c r="K410" s="186">
        <v>46024</v>
      </c>
      <c r="L410" s="186">
        <v>46660</v>
      </c>
      <c r="M410" s="153">
        <f t="shared" si="12"/>
        <v>90.857142857142861</v>
      </c>
      <c r="N410" s="129">
        <v>0</v>
      </c>
      <c r="O410" s="160" t="s">
        <v>4915</v>
      </c>
      <c r="P410" s="130">
        <f t="shared" si="13"/>
        <v>0</v>
      </c>
      <c r="Q410" s="155" t="str" cm="1">
        <f t="array" aca="1" ref="Q410" ca="1">IF(ISNUMBER(P410),IF(P410=100%,"CUMPLIDA",IF(AND(ISNUMBER(L410),ISNUMBER(INDIRECT("FECHA_"&amp;$B410,1))), IF(L410&lt;=INDIRECT("FECHA_"&amp;$B410,1),"INCUMPLIDA","PROCESO"), "VERIFICAR FECHA")),"SIN VALOR AVANCE")</f>
        <v>PROCESO</v>
      </c>
    </row>
    <row r="411" spans="1:17" ht="135.75">
      <c r="A411" s="167" t="s">
        <v>19</v>
      </c>
      <c r="B411" s="148" t="s">
        <v>13</v>
      </c>
      <c r="C411" s="564"/>
      <c r="D411" s="564"/>
      <c r="E411" s="563"/>
      <c r="F411" s="563"/>
      <c r="G411" s="150" t="s">
        <v>131</v>
      </c>
      <c r="H411" s="128" t="s">
        <v>132</v>
      </c>
      <c r="I411" s="128" t="s">
        <v>133</v>
      </c>
      <c r="J411" s="166">
        <v>1</v>
      </c>
      <c r="K411" s="186">
        <v>46024</v>
      </c>
      <c r="L411" s="186">
        <v>46660</v>
      </c>
      <c r="M411" s="153">
        <f t="shared" si="12"/>
        <v>90.857142857142861</v>
      </c>
      <c r="N411" s="129">
        <v>0</v>
      </c>
      <c r="O411" s="160" t="s">
        <v>4942</v>
      </c>
      <c r="P411" s="130">
        <f t="shared" si="13"/>
        <v>0</v>
      </c>
      <c r="Q411" s="155" t="str" cm="1">
        <f t="array" aca="1" ref="Q411" ca="1">IF(ISNUMBER(P411),IF(P411=100%,"CUMPLIDA",IF(AND(ISNUMBER(L411),ISNUMBER(INDIRECT("FECHA_"&amp;$B411,1))), IF(L411&lt;=INDIRECT("FECHA_"&amp;$B411,1),"INCUMPLIDA","PROCESO"), "VERIFICAR FECHA")),"SIN VALOR AVANCE")</f>
        <v>PROCESO</v>
      </c>
    </row>
    <row r="412" spans="1:17" ht="315.75">
      <c r="A412" s="167" t="s">
        <v>19</v>
      </c>
      <c r="B412" s="148" t="s">
        <v>13</v>
      </c>
      <c r="C412" s="564"/>
      <c r="D412" s="564"/>
      <c r="E412" s="563"/>
      <c r="F412" s="563"/>
      <c r="G412" s="150" t="s">
        <v>134</v>
      </c>
      <c r="H412" s="128" t="s">
        <v>135</v>
      </c>
      <c r="I412" s="128" t="s">
        <v>136</v>
      </c>
      <c r="J412" s="166">
        <v>2</v>
      </c>
      <c r="K412" s="186">
        <v>46024</v>
      </c>
      <c r="L412" s="186">
        <v>46660</v>
      </c>
      <c r="M412" s="153">
        <f t="shared" si="12"/>
        <v>90.857142857142861</v>
      </c>
      <c r="N412" s="129">
        <v>0</v>
      </c>
      <c r="O412" s="160" t="s">
        <v>4901</v>
      </c>
      <c r="P412" s="130">
        <f t="shared" si="13"/>
        <v>0</v>
      </c>
      <c r="Q412" s="155" t="str" cm="1">
        <f t="array" aca="1" ref="Q412" ca="1">IF(ISNUMBER(P412),IF(P412=100%,"CUMPLIDA",IF(AND(ISNUMBER(L412),ISNUMBER(INDIRECT("FECHA_"&amp;$B412,1))), IF(L412&lt;=INDIRECT("FECHA_"&amp;$B412,1),"INCUMPLIDA","PROCESO"), "VERIFICAR FECHA")),"SIN VALOR AVANCE")</f>
        <v>PROCESO</v>
      </c>
    </row>
    <row r="413" spans="1:17" ht="165.75">
      <c r="A413" s="167" t="s">
        <v>19</v>
      </c>
      <c r="B413" s="148" t="s">
        <v>13</v>
      </c>
      <c r="C413" s="564" t="s">
        <v>381</v>
      </c>
      <c r="D413" s="564" t="s">
        <v>284</v>
      </c>
      <c r="E413" s="563" t="s">
        <v>382</v>
      </c>
      <c r="F413" s="563" t="s">
        <v>383</v>
      </c>
      <c r="G413" s="150" t="s">
        <v>384</v>
      </c>
      <c r="H413" s="128" t="s">
        <v>385</v>
      </c>
      <c r="I413" s="128" t="s">
        <v>386</v>
      </c>
      <c r="J413" s="151">
        <v>1</v>
      </c>
      <c r="K413" s="159">
        <v>43617</v>
      </c>
      <c r="L413" s="159">
        <v>43677</v>
      </c>
      <c r="M413" s="153">
        <f t="shared" si="12"/>
        <v>8.5714285714285712</v>
      </c>
      <c r="N413" s="154">
        <v>1</v>
      </c>
      <c r="O413" s="128" t="s">
        <v>4954</v>
      </c>
      <c r="P413" s="130">
        <f t="shared" si="13"/>
        <v>1</v>
      </c>
      <c r="Q413" s="155" t="str" cm="1">
        <f t="array" aca="1" ref="Q413" ca="1">IF(ISNUMBER(P413),IF(P413=100%,"CUMPLIDA",IF(AND(ISNUMBER(L413),ISNUMBER(INDIRECT("FECHA_"&amp;$B413,1))), IF(L413&lt;=INDIRECT("FECHA_"&amp;$B413,1),"INCUMPLIDA","PROCESO"), "VERIFICAR FECHA")),"SIN VALOR AVANCE")</f>
        <v>CUMPLIDA</v>
      </c>
    </row>
    <row r="414" spans="1:17" ht="225.75">
      <c r="A414" s="167" t="s">
        <v>19</v>
      </c>
      <c r="B414" s="148" t="s">
        <v>13</v>
      </c>
      <c r="C414" s="564"/>
      <c r="D414" s="564"/>
      <c r="E414" s="563"/>
      <c r="F414" s="563"/>
      <c r="G414" s="150" t="s">
        <v>387</v>
      </c>
      <c r="H414" s="128" t="s">
        <v>388</v>
      </c>
      <c r="I414" s="128" t="s">
        <v>389</v>
      </c>
      <c r="J414" s="151">
        <v>1</v>
      </c>
      <c r="K414" s="159">
        <v>43678</v>
      </c>
      <c r="L414" s="159">
        <v>43738</v>
      </c>
      <c r="M414" s="153">
        <f t="shared" si="12"/>
        <v>8.5714285714285712</v>
      </c>
      <c r="N414" s="154">
        <v>1</v>
      </c>
      <c r="O414" s="128" t="s">
        <v>4955</v>
      </c>
      <c r="P414" s="130">
        <f t="shared" si="13"/>
        <v>1</v>
      </c>
      <c r="Q414" s="155" t="str" cm="1">
        <f t="array" aca="1" ref="Q414" ca="1">IF(ISNUMBER(P414),IF(P414=100%,"CUMPLIDA",IF(AND(ISNUMBER(L414),ISNUMBER(INDIRECT("FECHA_"&amp;$B414,1))), IF(L414&lt;=INDIRECT("FECHA_"&amp;$B414,1),"INCUMPLIDA","PROCESO"), "VERIFICAR FECHA")),"SIN VALOR AVANCE")</f>
        <v>CUMPLIDA</v>
      </c>
    </row>
    <row r="415" spans="1:17" ht="270.75">
      <c r="A415" s="167" t="s">
        <v>19</v>
      </c>
      <c r="B415" s="148" t="s">
        <v>13</v>
      </c>
      <c r="C415" s="564"/>
      <c r="D415" s="564"/>
      <c r="E415" s="563"/>
      <c r="F415" s="563"/>
      <c r="G415" s="563" t="s">
        <v>287</v>
      </c>
      <c r="H415" s="175" t="s">
        <v>225</v>
      </c>
      <c r="I415" s="128" t="s">
        <v>226</v>
      </c>
      <c r="J415" s="158">
        <v>1</v>
      </c>
      <c r="K415" s="159">
        <v>44044</v>
      </c>
      <c r="L415" s="159">
        <v>44196</v>
      </c>
      <c r="M415" s="153">
        <f t="shared" si="12"/>
        <v>21.714285714285715</v>
      </c>
      <c r="N415" s="129">
        <v>1</v>
      </c>
      <c r="O415" s="128" t="s">
        <v>4956</v>
      </c>
      <c r="P415" s="130">
        <f t="shared" si="13"/>
        <v>1</v>
      </c>
      <c r="Q415" s="155" t="str" cm="1">
        <f t="array" aca="1" ref="Q415" ca="1">IF(ISNUMBER(P415),IF(P415=100%,"CUMPLIDA",IF(AND(ISNUMBER(L415),ISNUMBER(INDIRECT("FECHA_"&amp;$B415,1))), IF(L415&lt;=INDIRECT("FECHA_"&amp;$B415,1),"INCUMPLIDA","PROCESO"), "VERIFICAR FECHA")),"SIN VALOR AVANCE")</f>
        <v>CUMPLIDA</v>
      </c>
    </row>
    <row r="416" spans="1:17" ht="75.75">
      <c r="A416" s="167" t="s">
        <v>19</v>
      </c>
      <c r="B416" s="148" t="s">
        <v>13</v>
      </c>
      <c r="C416" s="564"/>
      <c r="D416" s="564"/>
      <c r="E416" s="563"/>
      <c r="F416" s="563"/>
      <c r="G416" s="563"/>
      <c r="H416" s="175" t="s">
        <v>227</v>
      </c>
      <c r="I416" s="128" t="s">
        <v>228</v>
      </c>
      <c r="J416" s="158">
        <v>1</v>
      </c>
      <c r="K416" s="159">
        <v>45231</v>
      </c>
      <c r="L416" s="159">
        <v>45504</v>
      </c>
      <c r="M416" s="153">
        <f t="shared" si="12"/>
        <v>39</v>
      </c>
      <c r="N416" s="129">
        <v>1</v>
      </c>
      <c r="O416" s="160" t="s">
        <v>4894</v>
      </c>
      <c r="P416" s="130">
        <f t="shared" si="13"/>
        <v>1</v>
      </c>
      <c r="Q416" s="155" t="str" cm="1">
        <f t="array" aca="1" ref="Q416" ca="1">IF(ISNUMBER(P416),IF(P416=100%,"CUMPLIDA",IF(AND(ISNUMBER(L416),ISNUMBER(INDIRECT("FECHA_"&amp;$B416,1))), IF(L416&lt;=INDIRECT("FECHA_"&amp;$B416,1),"INCUMPLIDA","PROCESO"), "VERIFICAR FECHA")),"SIN VALOR AVANCE")</f>
        <v>CUMPLIDA</v>
      </c>
    </row>
    <row r="417" spans="1:17" ht="315.75">
      <c r="A417" s="167" t="s">
        <v>19</v>
      </c>
      <c r="B417" s="148" t="s">
        <v>13</v>
      </c>
      <c r="C417" s="564"/>
      <c r="D417" s="564"/>
      <c r="E417" s="563"/>
      <c r="F417" s="563"/>
      <c r="G417" s="563"/>
      <c r="H417" s="175" t="s">
        <v>230</v>
      </c>
      <c r="I417" s="128" t="s">
        <v>231</v>
      </c>
      <c r="J417" s="158">
        <v>1</v>
      </c>
      <c r="K417" s="159">
        <v>45231</v>
      </c>
      <c r="L417" s="159">
        <v>45504</v>
      </c>
      <c r="M417" s="153">
        <f t="shared" si="12"/>
        <v>39</v>
      </c>
      <c r="N417" s="129">
        <v>1</v>
      </c>
      <c r="O417" s="160" t="s">
        <v>4912</v>
      </c>
      <c r="P417" s="130">
        <f t="shared" si="13"/>
        <v>1</v>
      </c>
      <c r="Q417" s="155" t="str" cm="1">
        <f t="array" aca="1" ref="Q417" ca="1">IF(ISNUMBER(P417),IF(P417=100%,"CUMPLIDA",IF(AND(ISNUMBER(L417),ISNUMBER(INDIRECT("FECHA_"&amp;$B417,1))), IF(L417&lt;=INDIRECT("FECHA_"&amp;$B417,1),"INCUMPLIDA","PROCESO"), "VERIFICAR FECHA")),"SIN VALOR AVANCE")</f>
        <v>CUMPLIDA</v>
      </c>
    </row>
    <row r="418" spans="1:17" ht="165.75">
      <c r="A418" s="167" t="s">
        <v>19</v>
      </c>
      <c r="B418" s="148" t="s">
        <v>13</v>
      </c>
      <c r="C418" s="564"/>
      <c r="D418" s="564"/>
      <c r="E418" s="563"/>
      <c r="F418" s="563"/>
      <c r="G418" s="150" t="s">
        <v>117</v>
      </c>
      <c r="H418" s="128" t="s">
        <v>118</v>
      </c>
      <c r="I418" s="128" t="s">
        <v>119</v>
      </c>
      <c r="J418" s="166">
        <v>1</v>
      </c>
      <c r="K418" s="186">
        <v>45323</v>
      </c>
      <c r="L418" s="186">
        <v>45747</v>
      </c>
      <c r="M418" s="153">
        <f t="shared" si="12"/>
        <v>60.571428571428569</v>
      </c>
      <c r="N418" s="129">
        <v>1</v>
      </c>
      <c r="O418" s="160" t="s">
        <v>4914</v>
      </c>
      <c r="P418" s="130">
        <f t="shared" si="13"/>
        <v>1</v>
      </c>
      <c r="Q418" s="155" t="str" cm="1">
        <f t="array" aca="1" ref="Q418" ca="1">IF(ISNUMBER(P418),IF(P418=100%,"CUMPLIDA",IF(AND(ISNUMBER(L418),ISNUMBER(INDIRECT("FECHA_"&amp;$B418,1))), IF(L418&lt;=INDIRECT("FECHA_"&amp;$B418,1),"INCUMPLIDA","PROCESO"), "VERIFICAR FECHA")),"SIN VALOR AVANCE")</f>
        <v>CUMPLIDA</v>
      </c>
    </row>
    <row r="419" spans="1:17" ht="105.75">
      <c r="A419" s="167" t="s">
        <v>19</v>
      </c>
      <c r="B419" s="148" t="s">
        <v>13</v>
      </c>
      <c r="C419" s="564"/>
      <c r="D419" s="564"/>
      <c r="E419" s="563"/>
      <c r="F419" s="563"/>
      <c r="G419" s="150" t="s">
        <v>120</v>
      </c>
      <c r="H419" s="128" t="s">
        <v>120</v>
      </c>
      <c r="I419" s="128" t="s">
        <v>121</v>
      </c>
      <c r="J419" s="166">
        <v>1</v>
      </c>
      <c r="K419" s="186">
        <v>45323</v>
      </c>
      <c r="L419" s="186">
        <v>45747</v>
      </c>
      <c r="M419" s="153">
        <f t="shared" si="12"/>
        <v>60.571428571428569</v>
      </c>
      <c r="N419" s="129">
        <v>1</v>
      </c>
      <c r="O419" s="160" t="s">
        <v>4957</v>
      </c>
      <c r="P419" s="130">
        <f>N419/J419</f>
        <v>1</v>
      </c>
      <c r="Q419" s="155" t="str" cm="1">
        <f t="array" aca="1" ref="Q419" ca="1">IF(ISNUMBER(P419),IF(P419=100%,"CUMPLIDA",IF(AND(ISNUMBER(L419),ISNUMBER(INDIRECT("FECHA_"&amp;$B419,1))), IF(L419&lt;=INDIRECT("FECHA_"&amp;$B419,1),"INCUMPLIDA","PROCESO"), "VERIFICAR FECHA")),"SIN VALOR AVANCE")</f>
        <v>CUMPLIDA</v>
      </c>
    </row>
    <row r="420" spans="1:17" ht="105.75">
      <c r="A420" s="167" t="s">
        <v>19</v>
      </c>
      <c r="B420" s="148" t="s">
        <v>13</v>
      </c>
      <c r="C420" s="564"/>
      <c r="D420" s="564"/>
      <c r="E420" s="563"/>
      <c r="F420" s="563"/>
      <c r="G420" s="150" t="s">
        <v>194</v>
      </c>
      <c r="H420" s="128" t="s">
        <v>195</v>
      </c>
      <c r="I420" s="128" t="s">
        <v>196</v>
      </c>
      <c r="J420" s="166">
        <v>1</v>
      </c>
      <c r="K420" s="186">
        <v>45231</v>
      </c>
      <c r="L420" s="186">
        <v>45747</v>
      </c>
      <c r="M420" s="153">
        <f t="shared" si="12"/>
        <v>73.714285714285708</v>
      </c>
      <c r="N420" s="129">
        <v>1</v>
      </c>
      <c r="O420" s="128" t="s">
        <v>4858</v>
      </c>
      <c r="P420" s="130">
        <f>N420/J420</f>
        <v>1</v>
      </c>
      <c r="Q420" s="155" t="str" cm="1">
        <f t="array" aca="1" ref="Q420" ca="1">IF(ISNUMBER(P420),IF(P420=100%,"CUMPLIDA",IF(AND(ISNUMBER(L420),ISNUMBER(INDIRECT("FECHA_"&amp;$B420,1))), IF(L420&lt;=INDIRECT("FECHA_"&amp;$B420,1),"INCUMPLIDA","PROCESO"), "VERIFICAR FECHA")),"SIN VALOR AVANCE")</f>
        <v>CUMPLIDA</v>
      </c>
    </row>
    <row r="421" spans="1:17" ht="165.75">
      <c r="A421" s="167" t="s">
        <v>19</v>
      </c>
      <c r="B421" s="148" t="s">
        <v>13</v>
      </c>
      <c r="C421" s="564"/>
      <c r="D421" s="564"/>
      <c r="E421" s="563"/>
      <c r="F421" s="563"/>
      <c r="G421" s="150" t="s">
        <v>122</v>
      </c>
      <c r="H421" s="128" t="s">
        <v>122</v>
      </c>
      <c r="I421" s="128" t="s">
        <v>200</v>
      </c>
      <c r="J421" s="166">
        <v>1</v>
      </c>
      <c r="K421" s="186">
        <v>45323</v>
      </c>
      <c r="L421" s="186">
        <v>45747</v>
      </c>
      <c r="M421" s="153">
        <f t="shared" si="12"/>
        <v>60.571428571428569</v>
      </c>
      <c r="N421" s="129">
        <v>1</v>
      </c>
      <c r="O421" s="160" t="s">
        <v>4914</v>
      </c>
      <c r="P421" s="130">
        <f t="shared" ref="P421:P484" si="14">N421/J421</f>
        <v>1</v>
      </c>
      <c r="Q421" s="155" t="str" cm="1">
        <f t="array" aca="1" ref="Q421" ca="1">IF(ISNUMBER(P421),IF(P421=100%,"CUMPLIDA",IF(AND(ISNUMBER(L421),ISNUMBER(INDIRECT("FECHA_"&amp;$B421,1))), IF(L421&lt;=INDIRECT("FECHA_"&amp;$B421,1),"INCUMPLIDA","PROCESO"), "VERIFICAR FECHA")),"SIN VALOR AVANCE")</f>
        <v>CUMPLIDA</v>
      </c>
    </row>
    <row r="422" spans="1:17" ht="75.75">
      <c r="A422" s="167" t="s">
        <v>19</v>
      </c>
      <c r="B422" s="148" t="s">
        <v>13</v>
      </c>
      <c r="C422" s="564"/>
      <c r="D422" s="564"/>
      <c r="E422" s="563"/>
      <c r="F422" s="563"/>
      <c r="G422" s="150" t="s">
        <v>288</v>
      </c>
      <c r="H422" s="128" t="s">
        <v>288</v>
      </c>
      <c r="I422" s="128" t="s">
        <v>125</v>
      </c>
      <c r="J422" s="166">
        <v>1</v>
      </c>
      <c r="K422" s="186">
        <v>45231</v>
      </c>
      <c r="L422" s="186">
        <v>45747</v>
      </c>
      <c r="M422" s="153">
        <f t="shared" si="12"/>
        <v>73.714285714285708</v>
      </c>
      <c r="N422" s="129">
        <v>1</v>
      </c>
      <c r="O422" s="160" t="s">
        <v>4944</v>
      </c>
      <c r="P422" s="130">
        <f t="shared" si="14"/>
        <v>1</v>
      </c>
      <c r="Q422" s="155" t="str" cm="1">
        <f t="array" aca="1" ref="Q422" ca="1">IF(ISNUMBER(P422),IF(P422=100%,"CUMPLIDA",IF(AND(ISNUMBER(L422),ISNUMBER(INDIRECT("FECHA_"&amp;$B422,1))), IF(L422&lt;=INDIRECT("FECHA_"&amp;$B422,1),"INCUMPLIDA","PROCESO"), "VERIFICAR FECHA")),"SIN VALOR AVANCE")</f>
        <v>CUMPLIDA</v>
      </c>
    </row>
    <row r="423" spans="1:17" ht="210.75">
      <c r="A423" s="167" t="s">
        <v>19</v>
      </c>
      <c r="B423" s="148" t="s">
        <v>13</v>
      </c>
      <c r="C423" s="564"/>
      <c r="D423" s="564"/>
      <c r="E423" s="563"/>
      <c r="F423" s="563"/>
      <c r="G423" s="150" t="s">
        <v>289</v>
      </c>
      <c r="H423" s="128" t="s">
        <v>289</v>
      </c>
      <c r="I423" s="128" t="s">
        <v>233</v>
      </c>
      <c r="J423" s="166">
        <v>1</v>
      </c>
      <c r="K423" s="186">
        <v>45231</v>
      </c>
      <c r="L423" s="186">
        <v>45808</v>
      </c>
      <c r="M423" s="153">
        <f t="shared" si="12"/>
        <v>82.428571428571431</v>
      </c>
      <c r="N423" s="129">
        <v>1</v>
      </c>
      <c r="O423" s="160" t="s">
        <v>4945</v>
      </c>
      <c r="P423" s="130">
        <f t="shared" si="14"/>
        <v>1</v>
      </c>
      <c r="Q423" s="155" t="str" cm="1">
        <f t="array" aca="1" ref="Q423" ca="1">IF(ISNUMBER(P423),IF(P423=100%,"CUMPLIDA",IF(AND(ISNUMBER(L423),ISNUMBER(INDIRECT("FECHA_"&amp;$B423,1))), IF(L423&lt;=INDIRECT("FECHA_"&amp;$B423,1),"INCUMPLIDA","PROCESO"), "VERIFICAR FECHA")),"SIN VALOR AVANCE")</f>
        <v>CUMPLIDA</v>
      </c>
    </row>
    <row r="424" spans="1:17" ht="180.75">
      <c r="A424" s="167" t="s">
        <v>19</v>
      </c>
      <c r="B424" s="148" t="s">
        <v>13</v>
      </c>
      <c r="C424" s="564"/>
      <c r="D424" s="564"/>
      <c r="E424" s="563"/>
      <c r="F424" s="563"/>
      <c r="G424" s="150" t="s">
        <v>128</v>
      </c>
      <c r="H424" s="128" t="s">
        <v>129</v>
      </c>
      <c r="I424" s="128" t="s">
        <v>130</v>
      </c>
      <c r="J424" s="166">
        <v>12</v>
      </c>
      <c r="K424" s="186">
        <v>46024</v>
      </c>
      <c r="L424" s="186">
        <v>47118</v>
      </c>
      <c r="M424" s="153">
        <f t="shared" si="12"/>
        <v>156.28571428571428</v>
      </c>
      <c r="N424" s="129">
        <v>0</v>
      </c>
      <c r="O424" s="160" t="s">
        <v>4915</v>
      </c>
      <c r="P424" s="130">
        <f t="shared" si="14"/>
        <v>0</v>
      </c>
      <c r="Q424" s="155" t="str" cm="1">
        <f t="array" aca="1" ref="Q424" ca="1">IF(ISNUMBER(P424),IF(P424=100%,"CUMPLIDA",IF(AND(ISNUMBER(L424),ISNUMBER(INDIRECT("FECHA_"&amp;$B424,1))), IF(L424&lt;=INDIRECT("FECHA_"&amp;$B424,1),"INCUMPLIDA","PROCESO"), "VERIFICAR FECHA")),"SIN VALOR AVANCE")</f>
        <v>PROCESO</v>
      </c>
    </row>
    <row r="425" spans="1:17" ht="150.75">
      <c r="A425" s="167" t="s">
        <v>19</v>
      </c>
      <c r="B425" s="148" t="s">
        <v>13</v>
      </c>
      <c r="C425" s="564"/>
      <c r="D425" s="564"/>
      <c r="E425" s="563"/>
      <c r="F425" s="563"/>
      <c r="G425" s="150" t="s">
        <v>131</v>
      </c>
      <c r="H425" s="128" t="s">
        <v>132</v>
      </c>
      <c r="I425" s="128" t="s">
        <v>133</v>
      </c>
      <c r="J425" s="166">
        <v>1</v>
      </c>
      <c r="K425" s="186">
        <v>46024</v>
      </c>
      <c r="L425" s="186">
        <v>47118</v>
      </c>
      <c r="M425" s="153">
        <f t="shared" si="12"/>
        <v>156.28571428571428</v>
      </c>
      <c r="N425" s="129">
        <v>0</v>
      </c>
      <c r="O425" s="160" t="s">
        <v>4958</v>
      </c>
      <c r="P425" s="130">
        <f t="shared" si="14"/>
        <v>0</v>
      </c>
      <c r="Q425" s="155" t="str" cm="1">
        <f t="array" aca="1" ref="Q425" ca="1">IF(ISNUMBER(P425),IF(P425=100%,"CUMPLIDA",IF(AND(ISNUMBER(L425),ISNUMBER(INDIRECT("FECHA_"&amp;$B425,1))), IF(L425&lt;=INDIRECT("FECHA_"&amp;$B425,1),"INCUMPLIDA","PROCESO"), "VERIFICAR FECHA")),"SIN VALOR AVANCE")</f>
        <v>PROCESO</v>
      </c>
    </row>
    <row r="426" spans="1:17" ht="285.75">
      <c r="A426" s="167" t="s">
        <v>19</v>
      </c>
      <c r="B426" s="148" t="s">
        <v>13</v>
      </c>
      <c r="C426" s="564"/>
      <c r="D426" s="564"/>
      <c r="E426" s="563"/>
      <c r="F426" s="563"/>
      <c r="G426" s="150" t="s">
        <v>134</v>
      </c>
      <c r="H426" s="128" t="s">
        <v>135</v>
      </c>
      <c r="I426" s="128" t="s">
        <v>136</v>
      </c>
      <c r="J426" s="166">
        <v>2</v>
      </c>
      <c r="K426" s="186">
        <v>46024</v>
      </c>
      <c r="L426" s="186">
        <v>47118</v>
      </c>
      <c r="M426" s="153">
        <f t="shared" si="12"/>
        <v>156.28571428571428</v>
      </c>
      <c r="N426" s="129">
        <v>0</v>
      </c>
      <c r="O426" s="160" t="s">
        <v>4907</v>
      </c>
      <c r="P426" s="130">
        <f t="shared" si="14"/>
        <v>0</v>
      </c>
      <c r="Q426" s="155" t="str" cm="1">
        <f t="array" aca="1" ref="Q426" ca="1">IF(ISNUMBER(P426),IF(P426=100%,"CUMPLIDA",IF(AND(ISNUMBER(L426),ISNUMBER(INDIRECT("FECHA_"&amp;$B426,1))), IF(L426&lt;=INDIRECT("FECHA_"&amp;$B426,1),"INCUMPLIDA","PROCESO"), "VERIFICAR FECHA")),"SIN VALOR AVANCE")</f>
        <v>PROCESO</v>
      </c>
    </row>
    <row r="427" spans="1:17" ht="75.75">
      <c r="A427" s="167" t="s">
        <v>19</v>
      </c>
      <c r="B427" s="148" t="s">
        <v>13</v>
      </c>
      <c r="C427" s="564" t="s">
        <v>390</v>
      </c>
      <c r="D427" s="564" t="s">
        <v>391</v>
      </c>
      <c r="E427" s="563" t="s">
        <v>392</v>
      </c>
      <c r="F427" s="563" t="s">
        <v>393</v>
      </c>
      <c r="G427" s="563" t="s">
        <v>394</v>
      </c>
      <c r="H427" s="175" t="s">
        <v>227</v>
      </c>
      <c r="I427" s="128" t="s">
        <v>228</v>
      </c>
      <c r="J427" s="158">
        <v>1</v>
      </c>
      <c r="K427" s="159">
        <v>45231</v>
      </c>
      <c r="L427" s="159">
        <v>45504</v>
      </c>
      <c r="M427" s="153">
        <f t="shared" si="12"/>
        <v>39</v>
      </c>
      <c r="N427" s="129">
        <v>1</v>
      </c>
      <c r="O427" s="160" t="s">
        <v>4894</v>
      </c>
      <c r="P427" s="130">
        <f t="shared" si="14"/>
        <v>1</v>
      </c>
      <c r="Q427" s="155" t="str" cm="1">
        <f t="array" aca="1" ref="Q427" ca="1">IF(ISNUMBER(P427),IF(P427=100%,"CUMPLIDA",IF(AND(ISNUMBER(L427),ISNUMBER(INDIRECT("FECHA_"&amp;$B427,1))), IF(L427&lt;=INDIRECT("FECHA_"&amp;$B427,1),"INCUMPLIDA","PROCESO"), "VERIFICAR FECHA")),"SIN VALOR AVANCE")</f>
        <v>CUMPLIDA</v>
      </c>
    </row>
    <row r="428" spans="1:17" ht="165.75">
      <c r="A428" s="167" t="s">
        <v>19</v>
      </c>
      <c r="B428" s="148" t="s">
        <v>13</v>
      </c>
      <c r="C428" s="564"/>
      <c r="D428" s="564"/>
      <c r="E428" s="563"/>
      <c r="F428" s="563"/>
      <c r="G428" s="563"/>
      <c r="H428" s="175" t="s">
        <v>230</v>
      </c>
      <c r="I428" s="128" t="s">
        <v>231</v>
      </c>
      <c r="J428" s="158">
        <v>1</v>
      </c>
      <c r="K428" s="159">
        <v>45231</v>
      </c>
      <c r="L428" s="159">
        <v>45504</v>
      </c>
      <c r="M428" s="153">
        <f t="shared" si="12"/>
        <v>39</v>
      </c>
      <c r="N428" s="129">
        <v>1</v>
      </c>
      <c r="O428" s="160" t="s">
        <v>4959</v>
      </c>
      <c r="P428" s="130">
        <f t="shared" si="14"/>
        <v>1</v>
      </c>
      <c r="Q428" s="155" t="str" cm="1">
        <f t="array" aca="1" ref="Q428" ca="1">IF(ISNUMBER(P428),IF(P428=100%,"CUMPLIDA",IF(AND(ISNUMBER(L428),ISNUMBER(INDIRECT("FECHA_"&amp;$B428,1))), IF(L428&lt;=INDIRECT("FECHA_"&amp;$B428,1),"INCUMPLIDA","PROCESO"), "VERIFICAR FECHA")),"SIN VALOR AVANCE")</f>
        <v>CUMPLIDA</v>
      </c>
    </row>
    <row r="429" spans="1:17" ht="120.75">
      <c r="A429" s="167" t="s">
        <v>19</v>
      </c>
      <c r="B429" s="148" t="s">
        <v>13</v>
      </c>
      <c r="C429" s="564"/>
      <c r="D429" s="564"/>
      <c r="E429" s="563"/>
      <c r="F429" s="563"/>
      <c r="G429" s="150" t="s">
        <v>117</v>
      </c>
      <c r="H429" s="128" t="s">
        <v>118</v>
      </c>
      <c r="I429" s="128" t="s">
        <v>119</v>
      </c>
      <c r="J429" s="166">
        <v>1</v>
      </c>
      <c r="K429" s="186">
        <v>45323</v>
      </c>
      <c r="L429" s="186">
        <v>45747</v>
      </c>
      <c r="M429" s="153">
        <f t="shared" si="12"/>
        <v>60.571428571428569</v>
      </c>
      <c r="N429" s="129">
        <v>1</v>
      </c>
      <c r="O429" s="160" t="s">
        <v>4960</v>
      </c>
      <c r="P429" s="130">
        <f t="shared" si="14"/>
        <v>1</v>
      </c>
      <c r="Q429" s="155" t="str" cm="1">
        <f t="array" aca="1" ref="Q429" ca="1">IF(ISNUMBER(P429),IF(P429=100%,"CUMPLIDA",IF(AND(ISNUMBER(L429),ISNUMBER(INDIRECT("FECHA_"&amp;$B429,1))), IF(L429&lt;=INDIRECT("FECHA_"&amp;$B429,1),"INCUMPLIDA","PROCESO"), "VERIFICAR FECHA")),"SIN VALOR AVANCE")</f>
        <v>CUMPLIDA</v>
      </c>
    </row>
    <row r="430" spans="1:17" ht="75.75">
      <c r="A430" s="167" t="s">
        <v>19</v>
      </c>
      <c r="B430" s="148" t="s">
        <v>13</v>
      </c>
      <c r="C430" s="564"/>
      <c r="D430" s="564"/>
      <c r="E430" s="563"/>
      <c r="F430" s="563"/>
      <c r="G430" s="150" t="s">
        <v>120</v>
      </c>
      <c r="H430" s="128" t="s">
        <v>120</v>
      </c>
      <c r="I430" s="128" t="s">
        <v>121</v>
      </c>
      <c r="J430" s="166">
        <v>1</v>
      </c>
      <c r="K430" s="186">
        <v>45323</v>
      </c>
      <c r="L430" s="186">
        <v>45747</v>
      </c>
      <c r="M430" s="153">
        <f t="shared" si="12"/>
        <v>60.571428571428569</v>
      </c>
      <c r="N430" s="129">
        <v>1</v>
      </c>
      <c r="O430" s="160" t="s">
        <v>4938</v>
      </c>
      <c r="P430" s="130">
        <f t="shared" si="14"/>
        <v>1</v>
      </c>
      <c r="Q430" s="155" t="str" cm="1">
        <f t="array" aca="1" ref="Q430" ca="1">IF(ISNUMBER(P430),IF(P430=100%,"CUMPLIDA",IF(AND(ISNUMBER(L430),ISNUMBER(INDIRECT("FECHA_"&amp;$B430,1))), IF(L430&lt;=INDIRECT("FECHA_"&amp;$B430,1),"INCUMPLIDA","PROCESO"), "VERIFICAR FECHA")),"SIN VALOR AVANCE")</f>
        <v>CUMPLIDA</v>
      </c>
    </row>
    <row r="431" spans="1:17" ht="105.75">
      <c r="A431" s="167" t="s">
        <v>19</v>
      </c>
      <c r="B431" s="148" t="s">
        <v>13</v>
      </c>
      <c r="C431" s="564"/>
      <c r="D431" s="564"/>
      <c r="E431" s="563"/>
      <c r="F431" s="563"/>
      <c r="G431" s="150" t="s">
        <v>194</v>
      </c>
      <c r="H431" s="128" t="s">
        <v>195</v>
      </c>
      <c r="I431" s="128" t="s">
        <v>196</v>
      </c>
      <c r="J431" s="166">
        <v>1</v>
      </c>
      <c r="K431" s="186">
        <v>45231</v>
      </c>
      <c r="L431" s="186">
        <v>45747</v>
      </c>
      <c r="M431" s="153">
        <f t="shared" si="12"/>
        <v>73.714285714285708</v>
      </c>
      <c r="N431" s="129">
        <v>1</v>
      </c>
      <c r="O431" s="128" t="s">
        <v>4858</v>
      </c>
      <c r="P431" s="130">
        <f t="shared" si="14"/>
        <v>1</v>
      </c>
      <c r="Q431" s="155" t="str" cm="1">
        <f t="array" aca="1" ref="Q431" ca="1">IF(ISNUMBER(P431),IF(P431=100%,"CUMPLIDA",IF(AND(ISNUMBER(L431),ISNUMBER(INDIRECT("FECHA_"&amp;$B431,1))), IF(L431&lt;=INDIRECT("FECHA_"&amp;$B431,1),"INCUMPLIDA","PROCESO"), "VERIFICAR FECHA")),"SIN VALOR AVANCE")</f>
        <v>CUMPLIDA</v>
      </c>
    </row>
    <row r="432" spans="1:17" ht="120.75">
      <c r="A432" s="167" t="s">
        <v>19</v>
      </c>
      <c r="B432" s="148" t="s">
        <v>13</v>
      </c>
      <c r="C432" s="564"/>
      <c r="D432" s="564"/>
      <c r="E432" s="563"/>
      <c r="F432" s="563"/>
      <c r="G432" s="150" t="s">
        <v>122</v>
      </c>
      <c r="H432" s="128" t="s">
        <v>122</v>
      </c>
      <c r="I432" s="128" t="s">
        <v>200</v>
      </c>
      <c r="J432" s="166">
        <v>1</v>
      </c>
      <c r="K432" s="186">
        <v>45323</v>
      </c>
      <c r="L432" s="186">
        <v>45747</v>
      </c>
      <c r="M432" s="153">
        <f t="shared" si="12"/>
        <v>60.571428571428569</v>
      </c>
      <c r="N432" s="129">
        <v>1</v>
      </c>
      <c r="O432" s="160" t="s">
        <v>4960</v>
      </c>
      <c r="P432" s="130">
        <f t="shared" si="14"/>
        <v>1</v>
      </c>
      <c r="Q432" s="155" t="str" cm="1">
        <f t="array" aca="1" ref="Q432" ca="1">IF(ISNUMBER(P432),IF(P432=100%,"CUMPLIDA",IF(AND(ISNUMBER(L432),ISNUMBER(INDIRECT("FECHA_"&amp;$B432,1))), IF(L432&lt;=INDIRECT("FECHA_"&amp;$B432,1),"INCUMPLIDA","PROCESO"), "VERIFICAR FECHA")),"SIN VALOR AVANCE")</f>
        <v>CUMPLIDA</v>
      </c>
    </row>
    <row r="433" spans="1:17" ht="75.75">
      <c r="A433" s="167" t="s">
        <v>19</v>
      </c>
      <c r="B433" s="148" t="s">
        <v>13</v>
      </c>
      <c r="C433" s="564"/>
      <c r="D433" s="564"/>
      <c r="E433" s="563"/>
      <c r="F433" s="563"/>
      <c r="G433" s="150" t="s">
        <v>288</v>
      </c>
      <c r="H433" s="128" t="s">
        <v>288</v>
      </c>
      <c r="I433" s="128" t="s">
        <v>125</v>
      </c>
      <c r="J433" s="166">
        <v>1</v>
      </c>
      <c r="K433" s="186">
        <v>45231</v>
      </c>
      <c r="L433" s="186">
        <v>45747</v>
      </c>
      <c r="M433" s="153">
        <f t="shared" si="12"/>
        <v>73.714285714285708</v>
      </c>
      <c r="N433" s="129">
        <v>1</v>
      </c>
      <c r="O433" s="160" t="s">
        <v>4938</v>
      </c>
      <c r="P433" s="130">
        <f t="shared" si="14"/>
        <v>1</v>
      </c>
      <c r="Q433" s="155" t="str" cm="1">
        <f t="array" aca="1" ref="Q433" ca="1">IF(ISNUMBER(P433),IF(P433=100%,"CUMPLIDA",IF(AND(ISNUMBER(L433),ISNUMBER(INDIRECT("FECHA_"&amp;$B433,1))), IF(L433&lt;=INDIRECT("FECHA_"&amp;$B433,1),"INCUMPLIDA","PROCESO"), "VERIFICAR FECHA")),"SIN VALOR AVANCE")</f>
        <v>CUMPLIDA</v>
      </c>
    </row>
    <row r="434" spans="1:17" ht="165.75">
      <c r="A434" s="167" t="s">
        <v>19</v>
      </c>
      <c r="B434" s="148" t="s">
        <v>13</v>
      </c>
      <c r="C434" s="564"/>
      <c r="D434" s="564"/>
      <c r="E434" s="563"/>
      <c r="F434" s="563"/>
      <c r="G434" s="150" t="s">
        <v>289</v>
      </c>
      <c r="H434" s="128" t="s">
        <v>289</v>
      </c>
      <c r="I434" s="128" t="s">
        <v>233</v>
      </c>
      <c r="J434" s="166">
        <v>1</v>
      </c>
      <c r="K434" s="186">
        <v>45231</v>
      </c>
      <c r="L434" s="186">
        <v>45808</v>
      </c>
      <c r="M434" s="153">
        <f t="shared" si="12"/>
        <v>82.428571428571431</v>
      </c>
      <c r="N434" s="129">
        <v>1</v>
      </c>
      <c r="O434" s="160" t="s">
        <v>4959</v>
      </c>
      <c r="P434" s="130">
        <f t="shared" si="14"/>
        <v>1</v>
      </c>
      <c r="Q434" s="155" t="str" cm="1">
        <f t="array" aca="1" ref="Q434" ca="1">IF(ISNUMBER(P434),IF(P434=100%,"CUMPLIDA",IF(AND(ISNUMBER(L434),ISNUMBER(INDIRECT("FECHA_"&amp;$B434,1))), IF(L434&lt;=INDIRECT("FECHA_"&amp;$B434,1),"INCUMPLIDA","PROCESO"), "VERIFICAR FECHA")),"SIN VALOR AVANCE")</f>
        <v>CUMPLIDA</v>
      </c>
    </row>
    <row r="435" spans="1:17" ht="75.75">
      <c r="A435" s="167" t="s">
        <v>19</v>
      </c>
      <c r="B435" s="148" t="s">
        <v>13</v>
      </c>
      <c r="C435" s="564"/>
      <c r="D435" s="564"/>
      <c r="E435" s="563"/>
      <c r="F435" s="563"/>
      <c r="G435" s="150" t="s">
        <v>128</v>
      </c>
      <c r="H435" s="128" t="s">
        <v>129</v>
      </c>
      <c r="I435" s="128" t="s">
        <v>130</v>
      </c>
      <c r="J435" s="166">
        <v>10</v>
      </c>
      <c r="K435" s="186">
        <v>45809</v>
      </c>
      <c r="L435" s="186">
        <v>46568</v>
      </c>
      <c r="M435" s="153">
        <f t="shared" si="12"/>
        <v>108.42857142857143</v>
      </c>
      <c r="N435" s="129">
        <v>0</v>
      </c>
      <c r="O435" s="160" t="s">
        <v>4938</v>
      </c>
      <c r="P435" s="130">
        <f t="shared" si="14"/>
        <v>0</v>
      </c>
      <c r="Q435" s="155" t="str" cm="1">
        <f t="array" aca="1" ref="Q435" ca="1">IF(ISNUMBER(P435),IF(P435=100%,"CUMPLIDA",IF(AND(ISNUMBER(L435),ISNUMBER(INDIRECT("FECHA_"&amp;$B435,1))), IF(L435&lt;=INDIRECT("FECHA_"&amp;$B435,1),"INCUMPLIDA","PROCESO"), "VERIFICAR FECHA")),"SIN VALOR AVANCE")</f>
        <v>PROCESO</v>
      </c>
    </row>
    <row r="436" spans="1:17" ht="120.75">
      <c r="A436" s="167" t="s">
        <v>19</v>
      </c>
      <c r="B436" s="148" t="s">
        <v>13</v>
      </c>
      <c r="C436" s="564"/>
      <c r="D436" s="564"/>
      <c r="E436" s="563"/>
      <c r="F436" s="563"/>
      <c r="G436" s="150" t="s">
        <v>131</v>
      </c>
      <c r="H436" s="128" t="s">
        <v>132</v>
      </c>
      <c r="I436" s="128" t="s">
        <v>133</v>
      </c>
      <c r="J436" s="166">
        <v>1</v>
      </c>
      <c r="K436" s="186">
        <v>45809</v>
      </c>
      <c r="L436" s="186">
        <v>46568</v>
      </c>
      <c r="M436" s="153">
        <f t="shared" si="12"/>
        <v>108.42857142857143</v>
      </c>
      <c r="N436" s="129">
        <v>0</v>
      </c>
      <c r="O436" s="160" t="s">
        <v>4960</v>
      </c>
      <c r="P436" s="130">
        <f t="shared" si="14"/>
        <v>0</v>
      </c>
      <c r="Q436" s="155" t="str" cm="1">
        <f t="array" aca="1" ref="Q436" ca="1">IF(ISNUMBER(P436),IF(P436=100%,"CUMPLIDA",IF(AND(ISNUMBER(L436),ISNUMBER(INDIRECT("FECHA_"&amp;$B436,1))), IF(L436&lt;=INDIRECT("FECHA_"&amp;$B436,1),"INCUMPLIDA","PROCESO"), "VERIFICAR FECHA")),"SIN VALOR AVANCE")</f>
        <v>PROCESO</v>
      </c>
    </row>
    <row r="437" spans="1:17" ht="165.75">
      <c r="A437" s="167" t="s">
        <v>19</v>
      </c>
      <c r="B437" s="148" t="s">
        <v>13</v>
      </c>
      <c r="C437" s="564"/>
      <c r="D437" s="564"/>
      <c r="E437" s="563"/>
      <c r="F437" s="563"/>
      <c r="G437" s="150" t="s">
        <v>134</v>
      </c>
      <c r="H437" s="128" t="s">
        <v>135</v>
      </c>
      <c r="I437" s="128" t="s">
        <v>136</v>
      </c>
      <c r="J437" s="166">
        <v>2</v>
      </c>
      <c r="K437" s="186">
        <v>45809</v>
      </c>
      <c r="L437" s="186">
        <v>46568</v>
      </c>
      <c r="M437" s="153">
        <f t="shared" si="12"/>
        <v>108.42857142857143</v>
      </c>
      <c r="N437" s="129">
        <v>0</v>
      </c>
      <c r="O437" s="160" t="s">
        <v>4959</v>
      </c>
      <c r="P437" s="130">
        <f t="shared" si="14"/>
        <v>0</v>
      </c>
      <c r="Q437" s="155" t="str" cm="1">
        <f t="array" aca="1" ref="Q437" ca="1">IF(ISNUMBER(P437),IF(P437=100%,"CUMPLIDA",IF(AND(ISNUMBER(L437),ISNUMBER(INDIRECT("FECHA_"&amp;$B437,1))), IF(L437&lt;=INDIRECT("FECHA_"&amp;$B437,1),"INCUMPLIDA","PROCESO"), "VERIFICAR FECHA")),"SIN VALOR AVANCE")</f>
        <v>PROCESO</v>
      </c>
    </row>
    <row r="438" spans="1:17" ht="240.75">
      <c r="A438" s="167" t="s">
        <v>19</v>
      </c>
      <c r="B438" s="148" t="s">
        <v>13</v>
      </c>
      <c r="C438" s="564" t="s">
        <v>395</v>
      </c>
      <c r="D438" s="564" t="s">
        <v>396</v>
      </c>
      <c r="E438" s="563" t="s">
        <v>397</v>
      </c>
      <c r="F438" s="567" t="s">
        <v>398</v>
      </c>
      <c r="G438" s="563" t="s">
        <v>287</v>
      </c>
      <c r="H438" s="175" t="s">
        <v>225</v>
      </c>
      <c r="I438" s="128" t="s">
        <v>226</v>
      </c>
      <c r="J438" s="158">
        <v>1</v>
      </c>
      <c r="K438" s="159">
        <v>44044</v>
      </c>
      <c r="L438" s="159">
        <v>44196</v>
      </c>
      <c r="M438" s="153">
        <f t="shared" si="12"/>
        <v>21.714285714285715</v>
      </c>
      <c r="N438" s="129">
        <v>1</v>
      </c>
      <c r="O438" s="128" t="s">
        <v>4961</v>
      </c>
      <c r="P438" s="130">
        <f t="shared" si="14"/>
        <v>1</v>
      </c>
      <c r="Q438" s="155" t="str" cm="1">
        <f t="array" aca="1" ref="Q438" ca="1">IF(ISNUMBER(P438),IF(P438=100%,"CUMPLIDA",IF(AND(ISNUMBER(L438),ISNUMBER(INDIRECT("FECHA_"&amp;$B438,1))), IF(L438&lt;=INDIRECT("FECHA_"&amp;$B438,1),"INCUMPLIDA","PROCESO"), "VERIFICAR FECHA")),"SIN VALOR AVANCE")</f>
        <v>CUMPLIDA</v>
      </c>
    </row>
    <row r="439" spans="1:17" ht="75.75">
      <c r="A439" s="167" t="s">
        <v>19</v>
      </c>
      <c r="B439" s="148" t="s">
        <v>13</v>
      </c>
      <c r="C439" s="564"/>
      <c r="D439" s="564"/>
      <c r="E439" s="563"/>
      <c r="F439" s="567"/>
      <c r="G439" s="563"/>
      <c r="H439" s="175" t="s">
        <v>227</v>
      </c>
      <c r="I439" s="128" t="s">
        <v>228</v>
      </c>
      <c r="J439" s="158">
        <v>1</v>
      </c>
      <c r="K439" s="159">
        <v>45231</v>
      </c>
      <c r="L439" s="159">
        <v>45504</v>
      </c>
      <c r="M439" s="153">
        <f t="shared" si="12"/>
        <v>39</v>
      </c>
      <c r="N439" s="129">
        <v>1</v>
      </c>
      <c r="O439" s="160" t="s">
        <v>4894</v>
      </c>
      <c r="P439" s="130">
        <f t="shared" si="14"/>
        <v>1</v>
      </c>
      <c r="Q439" s="155" t="str" cm="1">
        <f t="array" aca="1" ref="Q439" ca="1">IF(ISNUMBER(P439),IF(P439=100%,"CUMPLIDA",IF(AND(ISNUMBER(L439),ISNUMBER(INDIRECT("FECHA_"&amp;$B439,1))), IF(L439&lt;=INDIRECT("FECHA_"&amp;$B439,1),"INCUMPLIDA","PROCESO"), "VERIFICAR FECHA")),"SIN VALOR AVANCE")</f>
        <v>CUMPLIDA</v>
      </c>
    </row>
    <row r="440" spans="1:17" ht="315.75">
      <c r="A440" s="167" t="s">
        <v>19</v>
      </c>
      <c r="B440" s="148" t="s">
        <v>13</v>
      </c>
      <c r="C440" s="564"/>
      <c r="D440" s="564"/>
      <c r="E440" s="563"/>
      <c r="F440" s="567"/>
      <c r="G440" s="563"/>
      <c r="H440" s="175" t="s">
        <v>230</v>
      </c>
      <c r="I440" s="128" t="s">
        <v>231</v>
      </c>
      <c r="J440" s="158">
        <v>1</v>
      </c>
      <c r="K440" s="159">
        <v>45231</v>
      </c>
      <c r="L440" s="159">
        <v>45504</v>
      </c>
      <c r="M440" s="153">
        <f t="shared" si="12"/>
        <v>39</v>
      </c>
      <c r="N440" s="129">
        <v>1</v>
      </c>
      <c r="O440" s="160" t="s">
        <v>4912</v>
      </c>
      <c r="P440" s="130">
        <f t="shared" si="14"/>
        <v>1</v>
      </c>
      <c r="Q440" s="155" t="str" cm="1">
        <f t="array" aca="1" ref="Q440" ca="1">IF(ISNUMBER(P440),IF(P440=100%,"CUMPLIDA",IF(AND(ISNUMBER(L440),ISNUMBER(INDIRECT("FECHA_"&amp;$B440,1))), IF(L440&lt;=INDIRECT("FECHA_"&amp;$B440,1),"INCUMPLIDA","PROCESO"), "VERIFICAR FECHA")),"SIN VALOR AVANCE")</f>
        <v>CUMPLIDA</v>
      </c>
    </row>
    <row r="441" spans="1:17" ht="150.75">
      <c r="A441" s="167" t="s">
        <v>19</v>
      </c>
      <c r="B441" s="148" t="s">
        <v>13</v>
      </c>
      <c r="C441" s="564"/>
      <c r="D441" s="564"/>
      <c r="E441" s="563"/>
      <c r="F441" s="567"/>
      <c r="G441" s="150" t="s">
        <v>117</v>
      </c>
      <c r="H441" s="128" t="s">
        <v>118</v>
      </c>
      <c r="I441" s="128" t="s">
        <v>119</v>
      </c>
      <c r="J441" s="166">
        <v>1</v>
      </c>
      <c r="K441" s="186">
        <v>45323</v>
      </c>
      <c r="L441" s="186">
        <v>45747</v>
      </c>
      <c r="M441" s="153">
        <f t="shared" si="12"/>
        <v>60.571428571428569</v>
      </c>
      <c r="N441" s="129">
        <v>1</v>
      </c>
      <c r="O441" s="160" t="s">
        <v>4937</v>
      </c>
      <c r="P441" s="130">
        <f t="shared" si="14"/>
        <v>1</v>
      </c>
      <c r="Q441" s="155" t="str" cm="1">
        <f t="array" aca="1" ref="Q441" ca="1">IF(ISNUMBER(P441),IF(P441=100%,"CUMPLIDA",IF(AND(ISNUMBER(L441),ISNUMBER(INDIRECT("FECHA_"&amp;$B441,1))), IF(L441&lt;=INDIRECT("FECHA_"&amp;$B441,1),"INCUMPLIDA","PROCESO"), "VERIFICAR FECHA")),"SIN VALOR AVANCE")</f>
        <v>CUMPLIDA</v>
      </c>
    </row>
    <row r="442" spans="1:17" ht="75.75">
      <c r="A442" s="167" t="s">
        <v>19</v>
      </c>
      <c r="B442" s="148" t="s">
        <v>13</v>
      </c>
      <c r="C442" s="564"/>
      <c r="D442" s="564"/>
      <c r="E442" s="563"/>
      <c r="F442" s="567"/>
      <c r="G442" s="150" t="s">
        <v>120</v>
      </c>
      <c r="H442" s="128" t="s">
        <v>120</v>
      </c>
      <c r="I442" s="128" t="s">
        <v>121</v>
      </c>
      <c r="J442" s="166">
        <v>1</v>
      </c>
      <c r="K442" s="186">
        <v>45323</v>
      </c>
      <c r="L442" s="186">
        <v>45747</v>
      </c>
      <c r="M442" s="153">
        <f t="shared" si="12"/>
        <v>60.571428571428569</v>
      </c>
      <c r="N442" s="129">
        <v>1</v>
      </c>
      <c r="O442" s="160" t="s">
        <v>4938</v>
      </c>
      <c r="P442" s="130">
        <f t="shared" si="14"/>
        <v>1</v>
      </c>
      <c r="Q442" s="155" t="str" cm="1">
        <f t="array" aca="1" ref="Q442" ca="1">IF(ISNUMBER(P442),IF(P442=100%,"CUMPLIDA",IF(AND(ISNUMBER(L442),ISNUMBER(INDIRECT("FECHA_"&amp;$B442,1))), IF(L442&lt;=INDIRECT("FECHA_"&amp;$B442,1),"INCUMPLIDA","PROCESO"), "VERIFICAR FECHA")),"SIN VALOR AVANCE")</f>
        <v>CUMPLIDA</v>
      </c>
    </row>
    <row r="443" spans="1:17" ht="105.75">
      <c r="A443" s="167" t="s">
        <v>19</v>
      </c>
      <c r="B443" s="148" t="s">
        <v>13</v>
      </c>
      <c r="C443" s="564"/>
      <c r="D443" s="564"/>
      <c r="E443" s="563"/>
      <c r="F443" s="567"/>
      <c r="G443" s="150" t="s">
        <v>194</v>
      </c>
      <c r="H443" s="128" t="s">
        <v>195</v>
      </c>
      <c r="I443" s="128" t="s">
        <v>196</v>
      </c>
      <c r="J443" s="166">
        <v>1</v>
      </c>
      <c r="K443" s="186">
        <v>45231</v>
      </c>
      <c r="L443" s="186">
        <v>45747</v>
      </c>
      <c r="M443" s="153">
        <f t="shared" si="12"/>
        <v>73.714285714285708</v>
      </c>
      <c r="N443" s="129">
        <v>1</v>
      </c>
      <c r="O443" s="128" t="s">
        <v>4858</v>
      </c>
      <c r="P443" s="130">
        <f t="shared" si="14"/>
        <v>1</v>
      </c>
      <c r="Q443" s="155" t="str" cm="1">
        <f t="array" aca="1" ref="Q443" ca="1">IF(ISNUMBER(P443),IF(P443=100%,"CUMPLIDA",IF(AND(ISNUMBER(L443),ISNUMBER(INDIRECT("FECHA_"&amp;$B443,1))), IF(L443&lt;=INDIRECT("FECHA_"&amp;$B443,1),"INCUMPLIDA","PROCESO"), "VERIFICAR FECHA")),"SIN VALOR AVANCE")</f>
        <v>CUMPLIDA</v>
      </c>
    </row>
    <row r="444" spans="1:17" ht="150.75">
      <c r="A444" s="167" t="s">
        <v>19</v>
      </c>
      <c r="B444" s="148" t="s">
        <v>13</v>
      </c>
      <c r="C444" s="564"/>
      <c r="D444" s="564"/>
      <c r="E444" s="563"/>
      <c r="F444" s="567"/>
      <c r="G444" s="150" t="s">
        <v>122</v>
      </c>
      <c r="H444" s="128" t="s">
        <v>122</v>
      </c>
      <c r="I444" s="128" t="s">
        <v>200</v>
      </c>
      <c r="J444" s="166">
        <v>1</v>
      </c>
      <c r="K444" s="186">
        <v>45323</v>
      </c>
      <c r="L444" s="186">
        <v>45747</v>
      </c>
      <c r="M444" s="153">
        <f t="shared" si="12"/>
        <v>60.571428571428569</v>
      </c>
      <c r="N444" s="129">
        <v>1</v>
      </c>
      <c r="O444" s="160" t="s">
        <v>4937</v>
      </c>
      <c r="P444" s="130">
        <f t="shared" si="14"/>
        <v>1</v>
      </c>
      <c r="Q444" s="155" t="str" cm="1">
        <f t="array" aca="1" ref="Q444" ca="1">IF(ISNUMBER(P444),IF(P444=100%,"CUMPLIDA",IF(AND(ISNUMBER(L444),ISNUMBER(INDIRECT("FECHA_"&amp;$B444,1))), IF(L444&lt;=INDIRECT("FECHA_"&amp;$B444,1),"INCUMPLIDA","PROCESO"), "VERIFICAR FECHA")),"SIN VALOR AVANCE")</f>
        <v>CUMPLIDA</v>
      </c>
    </row>
    <row r="445" spans="1:17" ht="75.75">
      <c r="A445" s="167" t="s">
        <v>19</v>
      </c>
      <c r="B445" s="148" t="s">
        <v>13</v>
      </c>
      <c r="C445" s="564"/>
      <c r="D445" s="564"/>
      <c r="E445" s="563"/>
      <c r="F445" s="567"/>
      <c r="G445" s="150" t="s">
        <v>288</v>
      </c>
      <c r="H445" s="128" t="s">
        <v>288</v>
      </c>
      <c r="I445" s="128" t="s">
        <v>125</v>
      </c>
      <c r="J445" s="166">
        <v>1</v>
      </c>
      <c r="K445" s="186">
        <v>45231</v>
      </c>
      <c r="L445" s="186">
        <v>45747</v>
      </c>
      <c r="M445" s="153">
        <f t="shared" ref="M445:M508" si="15">(L445-K445)/7</f>
        <v>73.714285714285708</v>
      </c>
      <c r="N445" s="129">
        <v>1</v>
      </c>
      <c r="O445" s="160" t="s">
        <v>4938</v>
      </c>
      <c r="P445" s="130">
        <f t="shared" si="14"/>
        <v>1</v>
      </c>
      <c r="Q445" s="155" t="str" cm="1">
        <f t="array" aca="1" ref="Q445" ca="1">IF(ISNUMBER(P445),IF(P445=100%,"CUMPLIDA",IF(AND(ISNUMBER(L445),ISNUMBER(INDIRECT("FECHA_"&amp;$B445,1))), IF(L445&lt;=INDIRECT("FECHA_"&amp;$B445,1),"INCUMPLIDA","PROCESO"), "VERIFICAR FECHA")),"SIN VALOR AVANCE")</f>
        <v>CUMPLIDA</v>
      </c>
    </row>
    <row r="446" spans="1:17" ht="210.75">
      <c r="A446" s="167" t="s">
        <v>19</v>
      </c>
      <c r="B446" s="148" t="s">
        <v>13</v>
      </c>
      <c r="C446" s="564"/>
      <c r="D446" s="564"/>
      <c r="E446" s="563"/>
      <c r="F446" s="567"/>
      <c r="G446" s="150" t="s">
        <v>289</v>
      </c>
      <c r="H446" s="128" t="s">
        <v>289</v>
      </c>
      <c r="I446" s="128" t="s">
        <v>233</v>
      </c>
      <c r="J446" s="166">
        <v>1</v>
      </c>
      <c r="K446" s="186">
        <v>45231</v>
      </c>
      <c r="L446" s="186">
        <v>45808</v>
      </c>
      <c r="M446" s="153">
        <f t="shared" si="15"/>
        <v>82.428571428571431</v>
      </c>
      <c r="N446" s="129">
        <v>1</v>
      </c>
      <c r="O446" s="160" t="s">
        <v>4895</v>
      </c>
      <c r="P446" s="130">
        <f t="shared" si="14"/>
        <v>1</v>
      </c>
      <c r="Q446" s="155" t="str" cm="1">
        <f t="array" aca="1" ref="Q446" ca="1">IF(ISNUMBER(P446),IF(P446=100%,"CUMPLIDA",IF(AND(ISNUMBER(L446),ISNUMBER(INDIRECT("FECHA_"&amp;$B446,1))), IF(L446&lt;=INDIRECT("FECHA_"&amp;$B446,1),"INCUMPLIDA","PROCESO"), "VERIFICAR FECHA")),"SIN VALOR AVANCE")</f>
        <v>CUMPLIDA</v>
      </c>
    </row>
    <row r="447" spans="1:17" ht="180.75">
      <c r="A447" s="167" t="s">
        <v>19</v>
      </c>
      <c r="B447" s="148" t="s">
        <v>13</v>
      </c>
      <c r="C447" s="564"/>
      <c r="D447" s="564"/>
      <c r="E447" s="563"/>
      <c r="F447" s="567"/>
      <c r="G447" s="150" t="s">
        <v>128</v>
      </c>
      <c r="H447" s="128" t="s">
        <v>129</v>
      </c>
      <c r="I447" s="128" t="s">
        <v>130</v>
      </c>
      <c r="J447" s="166">
        <v>7</v>
      </c>
      <c r="K447" s="186">
        <v>46024</v>
      </c>
      <c r="L447" s="186">
        <v>46660</v>
      </c>
      <c r="M447" s="153">
        <f t="shared" si="15"/>
        <v>90.857142857142861</v>
      </c>
      <c r="N447" s="129">
        <v>0</v>
      </c>
      <c r="O447" s="160" t="s">
        <v>4915</v>
      </c>
      <c r="P447" s="130">
        <f t="shared" si="14"/>
        <v>0</v>
      </c>
      <c r="Q447" s="155" t="str" cm="1">
        <f t="array" aca="1" ref="Q447" ca="1">IF(ISNUMBER(P447),IF(P447=100%,"CUMPLIDA",IF(AND(ISNUMBER(L447),ISNUMBER(INDIRECT("FECHA_"&amp;$B447,1))), IF(L447&lt;=INDIRECT("FECHA_"&amp;$B447,1),"INCUMPLIDA","PROCESO"), "VERIFICAR FECHA")),"SIN VALOR AVANCE")</f>
        <v>PROCESO</v>
      </c>
    </row>
    <row r="448" spans="1:17" ht="165.75">
      <c r="A448" s="167" t="s">
        <v>19</v>
      </c>
      <c r="B448" s="148" t="s">
        <v>13</v>
      </c>
      <c r="C448" s="564"/>
      <c r="D448" s="564"/>
      <c r="E448" s="563"/>
      <c r="F448" s="567"/>
      <c r="G448" s="150" t="s">
        <v>131</v>
      </c>
      <c r="H448" s="128" t="s">
        <v>132</v>
      </c>
      <c r="I448" s="128" t="s">
        <v>133</v>
      </c>
      <c r="J448" s="166">
        <v>1</v>
      </c>
      <c r="K448" s="186">
        <v>46024</v>
      </c>
      <c r="L448" s="186">
        <v>46660</v>
      </c>
      <c r="M448" s="153">
        <f t="shared" si="15"/>
        <v>90.857142857142861</v>
      </c>
      <c r="N448" s="129">
        <v>0</v>
      </c>
      <c r="O448" s="160" t="s">
        <v>4906</v>
      </c>
      <c r="P448" s="130">
        <f t="shared" si="14"/>
        <v>0</v>
      </c>
      <c r="Q448" s="155" t="str" cm="1">
        <f t="array" aca="1" ref="Q448" ca="1">IF(ISNUMBER(P448),IF(P448=100%,"CUMPLIDA",IF(AND(ISNUMBER(L448),ISNUMBER(INDIRECT("FECHA_"&amp;$B448,1))), IF(L448&lt;=INDIRECT("FECHA_"&amp;$B448,1),"INCUMPLIDA","PROCESO"), "VERIFICAR FECHA")),"SIN VALOR AVANCE")</f>
        <v>PROCESO</v>
      </c>
    </row>
    <row r="449" spans="1:17" ht="285.75">
      <c r="A449" s="167" t="s">
        <v>19</v>
      </c>
      <c r="B449" s="148" t="s">
        <v>13</v>
      </c>
      <c r="C449" s="564"/>
      <c r="D449" s="564"/>
      <c r="E449" s="563"/>
      <c r="F449" s="567"/>
      <c r="G449" s="150" t="s">
        <v>134</v>
      </c>
      <c r="H449" s="128" t="s">
        <v>135</v>
      </c>
      <c r="I449" s="128" t="s">
        <v>136</v>
      </c>
      <c r="J449" s="166">
        <v>2</v>
      </c>
      <c r="K449" s="186">
        <v>46024</v>
      </c>
      <c r="L449" s="186">
        <v>46660</v>
      </c>
      <c r="M449" s="153">
        <f t="shared" si="15"/>
        <v>90.857142857142861</v>
      </c>
      <c r="N449" s="129">
        <v>0</v>
      </c>
      <c r="O449" s="160" t="s">
        <v>4907</v>
      </c>
      <c r="P449" s="130">
        <f t="shared" si="14"/>
        <v>0</v>
      </c>
      <c r="Q449" s="155" t="str" cm="1">
        <f t="array" aca="1" ref="Q449" ca="1">IF(ISNUMBER(P449),IF(P449=100%,"CUMPLIDA",IF(AND(ISNUMBER(L449),ISNUMBER(INDIRECT("FECHA_"&amp;$B449,1))), IF(L449&lt;=INDIRECT("FECHA_"&amp;$B449,1),"INCUMPLIDA","PROCESO"), "VERIFICAR FECHA")),"SIN VALOR AVANCE")</f>
        <v>PROCESO</v>
      </c>
    </row>
    <row r="450" spans="1:17" ht="240.75">
      <c r="A450" s="167" t="s">
        <v>19</v>
      </c>
      <c r="B450" s="148" t="s">
        <v>13</v>
      </c>
      <c r="C450" s="564" t="s">
        <v>399</v>
      </c>
      <c r="D450" s="564" t="s">
        <v>400</v>
      </c>
      <c r="E450" s="563" t="s">
        <v>401</v>
      </c>
      <c r="F450" s="563" t="s">
        <v>402</v>
      </c>
      <c r="G450" s="563" t="s">
        <v>287</v>
      </c>
      <c r="H450" s="175" t="s">
        <v>225</v>
      </c>
      <c r="I450" s="128" t="s">
        <v>226</v>
      </c>
      <c r="J450" s="158">
        <v>1</v>
      </c>
      <c r="K450" s="159">
        <v>44044</v>
      </c>
      <c r="L450" s="159">
        <v>44196</v>
      </c>
      <c r="M450" s="153">
        <f t="shared" si="15"/>
        <v>21.714285714285715</v>
      </c>
      <c r="N450" s="129">
        <v>1</v>
      </c>
      <c r="O450" s="128" t="s">
        <v>4916</v>
      </c>
      <c r="P450" s="130">
        <f t="shared" si="14"/>
        <v>1</v>
      </c>
      <c r="Q450" s="155" t="str" cm="1">
        <f t="array" aca="1" ref="Q450" ca="1">IF(ISNUMBER(P450),IF(P450=100%,"CUMPLIDA",IF(AND(ISNUMBER(L450),ISNUMBER(INDIRECT("FECHA_"&amp;$B450,1))), IF(L450&lt;=INDIRECT("FECHA_"&amp;$B450,1),"INCUMPLIDA","PROCESO"), "VERIFICAR FECHA")),"SIN VALOR AVANCE")</f>
        <v>CUMPLIDA</v>
      </c>
    </row>
    <row r="451" spans="1:17" ht="75.75">
      <c r="A451" s="167" t="s">
        <v>19</v>
      </c>
      <c r="B451" s="148" t="s">
        <v>13</v>
      </c>
      <c r="C451" s="564"/>
      <c r="D451" s="564"/>
      <c r="E451" s="563"/>
      <c r="F451" s="563"/>
      <c r="G451" s="563"/>
      <c r="H451" s="175" t="s">
        <v>227</v>
      </c>
      <c r="I451" s="128" t="s">
        <v>228</v>
      </c>
      <c r="J451" s="158">
        <v>1</v>
      </c>
      <c r="K451" s="159">
        <v>45231</v>
      </c>
      <c r="L451" s="159">
        <v>45504</v>
      </c>
      <c r="M451" s="153">
        <f t="shared" si="15"/>
        <v>39</v>
      </c>
      <c r="N451" s="129">
        <v>1</v>
      </c>
      <c r="O451" s="160" t="s">
        <v>4894</v>
      </c>
      <c r="P451" s="130">
        <f t="shared" si="14"/>
        <v>1</v>
      </c>
      <c r="Q451" s="155" t="str" cm="1">
        <f t="array" aca="1" ref="Q451" ca="1">IF(ISNUMBER(P451),IF(P451=100%,"CUMPLIDA",IF(AND(ISNUMBER(L451),ISNUMBER(INDIRECT("FECHA_"&amp;$B451,1))), IF(L451&lt;=INDIRECT("FECHA_"&amp;$B451,1),"INCUMPLIDA","PROCESO"), "VERIFICAR FECHA")),"SIN VALOR AVANCE")</f>
        <v>CUMPLIDA</v>
      </c>
    </row>
    <row r="452" spans="1:17" ht="315.75">
      <c r="A452" s="167" t="s">
        <v>19</v>
      </c>
      <c r="B452" s="148" t="s">
        <v>13</v>
      </c>
      <c r="C452" s="564"/>
      <c r="D452" s="564"/>
      <c r="E452" s="563"/>
      <c r="F452" s="563"/>
      <c r="G452" s="563"/>
      <c r="H452" s="175" t="s">
        <v>230</v>
      </c>
      <c r="I452" s="128" t="s">
        <v>231</v>
      </c>
      <c r="J452" s="158">
        <v>1</v>
      </c>
      <c r="K452" s="159">
        <v>45231</v>
      </c>
      <c r="L452" s="159">
        <v>45504</v>
      </c>
      <c r="M452" s="153">
        <f t="shared" si="15"/>
        <v>39</v>
      </c>
      <c r="N452" s="129">
        <v>1</v>
      </c>
      <c r="O452" s="160" t="s">
        <v>4912</v>
      </c>
      <c r="P452" s="130">
        <f t="shared" si="14"/>
        <v>1</v>
      </c>
      <c r="Q452" s="155" t="str" cm="1">
        <f t="array" aca="1" ref="Q452" ca="1">IF(ISNUMBER(P452),IF(P452=100%,"CUMPLIDA",IF(AND(ISNUMBER(L452),ISNUMBER(INDIRECT("FECHA_"&amp;$B452,1))), IF(L452&lt;=INDIRECT("FECHA_"&amp;$B452,1),"INCUMPLIDA","PROCESO"), "VERIFICAR FECHA")),"SIN VALOR AVANCE")</f>
        <v>CUMPLIDA</v>
      </c>
    </row>
    <row r="453" spans="1:17" ht="150.75">
      <c r="A453" s="167" t="s">
        <v>19</v>
      </c>
      <c r="B453" s="148" t="s">
        <v>13</v>
      </c>
      <c r="C453" s="564"/>
      <c r="D453" s="564"/>
      <c r="E453" s="563"/>
      <c r="F453" s="563"/>
      <c r="G453" s="150" t="s">
        <v>117</v>
      </c>
      <c r="H453" s="128" t="s">
        <v>118</v>
      </c>
      <c r="I453" s="128" t="s">
        <v>119</v>
      </c>
      <c r="J453" s="166">
        <v>1</v>
      </c>
      <c r="K453" s="186">
        <v>45323</v>
      </c>
      <c r="L453" s="186">
        <v>45747</v>
      </c>
      <c r="M453" s="153">
        <f t="shared" si="15"/>
        <v>60.571428571428569</v>
      </c>
      <c r="N453" s="129">
        <v>1</v>
      </c>
      <c r="O453" s="160" t="s">
        <v>4913</v>
      </c>
      <c r="P453" s="130">
        <f t="shared" si="14"/>
        <v>1</v>
      </c>
      <c r="Q453" s="155" t="str" cm="1">
        <f t="array" aca="1" ref="Q453" ca="1">IF(ISNUMBER(P453),IF(P453=100%,"CUMPLIDA",IF(AND(ISNUMBER(L453),ISNUMBER(INDIRECT("FECHA_"&amp;$B453,1))), IF(L453&lt;=INDIRECT("FECHA_"&amp;$B453,1),"INCUMPLIDA","PROCESO"), "VERIFICAR FECHA")),"SIN VALOR AVANCE")</f>
        <v>CUMPLIDA</v>
      </c>
    </row>
    <row r="454" spans="1:17" ht="105.75">
      <c r="A454" s="167" t="s">
        <v>19</v>
      </c>
      <c r="B454" s="148" t="s">
        <v>13</v>
      </c>
      <c r="C454" s="564"/>
      <c r="D454" s="564"/>
      <c r="E454" s="563"/>
      <c r="F454" s="563"/>
      <c r="G454" s="150" t="s">
        <v>120</v>
      </c>
      <c r="H454" s="128" t="s">
        <v>120</v>
      </c>
      <c r="I454" s="128" t="s">
        <v>121</v>
      </c>
      <c r="J454" s="166">
        <v>1</v>
      </c>
      <c r="K454" s="186">
        <v>45323</v>
      </c>
      <c r="L454" s="186">
        <v>45747</v>
      </c>
      <c r="M454" s="153">
        <f t="shared" si="15"/>
        <v>60.571428571428569</v>
      </c>
      <c r="N454" s="129">
        <v>1</v>
      </c>
      <c r="O454" s="160" t="s">
        <v>4923</v>
      </c>
      <c r="P454" s="130">
        <f t="shared" si="14"/>
        <v>1</v>
      </c>
      <c r="Q454" s="155" t="str" cm="1">
        <f t="array" aca="1" ref="Q454" ca="1">IF(ISNUMBER(P454),IF(P454=100%,"CUMPLIDA",IF(AND(ISNUMBER(L454),ISNUMBER(INDIRECT("FECHA_"&amp;$B454,1))), IF(L454&lt;=INDIRECT("FECHA_"&amp;$B454,1),"INCUMPLIDA","PROCESO"), "VERIFICAR FECHA")),"SIN VALOR AVANCE")</f>
        <v>CUMPLIDA</v>
      </c>
    </row>
    <row r="455" spans="1:17" ht="105.75">
      <c r="A455" s="167" t="s">
        <v>19</v>
      </c>
      <c r="B455" s="148" t="s">
        <v>13</v>
      </c>
      <c r="C455" s="564"/>
      <c r="D455" s="564"/>
      <c r="E455" s="563"/>
      <c r="F455" s="563"/>
      <c r="G455" s="150" t="s">
        <v>194</v>
      </c>
      <c r="H455" s="128" t="s">
        <v>195</v>
      </c>
      <c r="I455" s="128" t="s">
        <v>196</v>
      </c>
      <c r="J455" s="166">
        <v>1</v>
      </c>
      <c r="K455" s="186">
        <v>45231</v>
      </c>
      <c r="L455" s="186">
        <v>45747</v>
      </c>
      <c r="M455" s="153">
        <f t="shared" si="15"/>
        <v>73.714285714285708</v>
      </c>
      <c r="N455" s="129">
        <v>1</v>
      </c>
      <c r="O455" s="128" t="s">
        <v>4858</v>
      </c>
      <c r="P455" s="130">
        <f t="shared" si="14"/>
        <v>1</v>
      </c>
      <c r="Q455" s="155" t="str" cm="1">
        <f t="array" aca="1" ref="Q455" ca="1">IF(ISNUMBER(P455),IF(P455=100%,"CUMPLIDA",IF(AND(ISNUMBER(L455),ISNUMBER(INDIRECT("FECHA_"&amp;$B455,1))), IF(L455&lt;=INDIRECT("FECHA_"&amp;$B455,1),"INCUMPLIDA","PROCESO"), "VERIFICAR FECHA")),"SIN VALOR AVANCE")</f>
        <v>CUMPLIDA</v>
      </c>
    </row>
    <row r="456" spans="1:17" ht="165.75">
      <c r="A456" s="167" t="s">
        <v>19</v>
      </c>
      <c r="B456" s="148" t="s">
        <v>13</v>
      </c>
      <c r="C456" s="564"/>
      <c r="D456" s="564"/>
      <c r="E456" s="563"/>
      <c r="F456" s="563"/>
      <c r="G456" s="150" t="s">
        <v>122</v>
      </c>
      <c r="H456" s="128" t="s">
        <v>122</v>
      </c>
      <c r="I456" s="128" t="s">
        <v>200</v>
      </c>
      <c r="J456" s="166">
        <v>1</v>
      </c>
      <c r="K456" s="186">
        <v>45323</v>
      </c>
      <c r="L456" s="186">
        <v>45747</v>
      </c>
      <c r="M456" s="153">
        <f t="shared" si="15"/>
        <v>60.571428571428569</v>
      </c>
      <c r="N456" s="129">
        <v>1</v>
      </c>
      <c r="O456" s="160" t="s">
        <v>4914</v>
      </c>
      <c r="P456" s="130">
        <f t="shared" si="14"/>
        <v>1</v>
      </c>
      <c r="Q456" s="155" t="str" cm="1">
        <f t="array" aca="1" ref="Q456" ca="1">IF(ISNUMBER(P456),IF(P456=100%,"CUMPLIDA",IF(AND(ISNUMBER(L456),ISNUMBER(INDIRECT("FECHA_"&amp;$B456,1))), IF(L456&lt;=INDIRECT("FECHA_"&amp;$B456,1),"INCUMPLIDA","PROCESO"), "VERIFICAR FECHA")),"SIN VALOR AVANCE")</f>
        <v>CUMPLIDA</v>
      </c>
    </row>
    <row r="457" spans="1:17" ht="75.75">
      <c r="A457" s="167" t="s">
        <v>19</v>
      </c>
      <c r="B457" s="148" t="s">
        <v>13</v>
      </c>
      <c r="C457" s="564"/>
      <c r="D457" s="564"/>
      <c r="E457" s="563"/>
      <c r="F457" s="563"/>
      <c r="G457" s="150" t="s">
        <v>288</v>
      </c>
      <c r="H457" s="128" t="s">
        <v>288</v>
      </c>
      <c r="I457" s="128" t="s">
        <v>125</v>
      </c>
      <c r="J457" s="166">
        <v>1</v>
      </c>
      <c r="K457" s="186">
        <v>45231</v>
      </c>
      <c r="L457" s="186">
        <v>45747</v>
      </c>
      <c r="M457" s="153">
        <f t="shared" si="15"/>
        <v>73.714285714285708</v>
      </c>
      <c r="N457" s="129">
        <v>1</v>
      </c>
      <c r="O457" s="128" t="s">
        <v>4962</v>
      </c>
      <c r="P457" s="130">
        <f t="shared" si="14"/>
        <v>1</v>
      </c>
      <c r="Q457" s="155" t="str" cm="1">
        <f t="array" aca="1" ref="Q457" ca="1">IF(ISNUMBER(P457),IF(P457=100%,"CUMPLIDA",IF(AND(ISNUMBER(L457),ISNUMBER(INDIRECT("FECHA_"&amp;$B457,1))), IF(L457&lt;=INDIRECT("FECHA_"&amp;$B457,1),"INCUMPLIDA","PROCESO"), "VERIFICAR FECHA")),"SIN VALOR AVANCE")</f>
        <v>CUMPLIDA</v>
      </c>
    </row>
    <row r="458" spans="1:17" ht="225.75">
      <c r="A458" s="167" t="s">
        <v>19</v>
      </c>
      <c r="B458" s="148" t="s">
        <v>13</v>
      </c>
      <c r="C458" s="564"/>
      <c r="D458" s="564"/>
      <c r="E458" s="563"/>
      <c r="F458" s="563"/>
      <c r="G458" s="150" t="s">
        <v>289</v>
      </c>
      <c r="H458" s="128" t="s">
        <v>289</v>
      </c>
      <c r="I458" s="128" t="s">
        <v>233</v>
      </c>
      <c r="J458" s="166">
        <v>1</v>
      </c>
      <c r="K458" s="186">
        <v>45231</v>
      </c>
      <c r="L458" s="186">
        <v>45808</v>
      </c>
      <c r="M458" s="153">
        <f t="shared" si="15"/>
        <v>82.428571428571431</v>
      </c>
      <c r="N458" s="129">
        <v>1</v>
      </c>
      <c r="O458" s="160" t="s">
        <v>4918</v>
      </c>
      <c r="P458" s="130">
        <f t="shared" si="14"/>
        <v>1</v>
      </c>
      <c r="Q458" s="155" t="str" cm="1">
        <f t="array" aca="1" ref="Q458" ca="1">IF(ISNUMBER(P458),IF(P458=100%,"CUMPLIDA",IF(AND(ISNUMBER(L458),ISNUMBER(INDIRECT("FECHA_"&amp;$B458,1))), IF(L458&lt;=INDIRECT("FECHA_"&amp;$B458,1),"INCUMPLIDA","PROCESO"), "VERIFICAR FECHA")),"SIN VALOR AVANCE")</f>
        <v>CUMPLIDA</v>
      </c>
    </row>
    <row r="459" spans="1:17" ht="180.75">
      <c r="A459" s="167" t="s">
        <v>19</v>
      </c>
      <c r="B459" s="148" t="s">
        <v>13</v>
      </c>
      <c r="C459" s="564"/>
      <c r="D459" s="564"/>
      <c r="E459" s="563"/>
      <c r="F459" s="563"/>
      <c r="G459" s="150" t="s">
        <v>128</v>
      </c>
      <c r="H459" s="128" t="s">
        <v>129</v>
      </c>
      <c r="I459" s="128" t="s">
        <v>130</v>
      </c>
      <c r="J459" s="166">
        <v>7</v>
      </c>
      <c r="K459" s="186">
        <v>46024</v>
      </c>
      <c r="L459" s="186">
        <v>46660</v>
      </c>
      <c r="M459" s="153">
        <f t="shared" si="15"/>
        <v>90.857142857142861</v>
      </c>
      <c r="N459" s="129">
        <v>0</v>
      </c>
      <c r="O459" s="160" t="s">
        <v>4915</v>
      </c>
      <c r="P459" s="130">
        <f t="shared" si="14"/>
        <v>0</v>
      </c>
      <c r="Q459" s="155" t="str" cm="1">
        <f t="array" aca="1" ref="Q459" ca="1">IF(ISNUMBER(P459),IF(P459=100%,"CUMPLIDA",IF(AND(ISNUMBER(L459),ISNUMBER(INDIRECT("FECHA_"&amp;$B459,1))), IF(L459&lt;=INDIRECT("FECHA_"&amp;$B459,1),"INCUMPLIDA","PROCESO"), "VERIFICAR FECHA")),"SIN VALOR AVANCE")</f>
        <v>PROCESO</v>
      </c>
    </row>
    <row r="460" spans="1:17" ht="165.75">
      <c r="A460" s="167" t="s">
        <v>19</v>
      </c>
      <c r="B460" s="148" t="s">
        <v>13</v>
      </c>
      <c r="C460" s="564"/>
      <c r="D460" s="564"/>
      <c r="E460" s="563"/>
      <c r="F460" s="563"/>
      <c r="G460" s="150" t="s">
        <v>131</v>
      </c>
      <c r="H460" s="128" t="s">
        <v>132</v>
      </c>
      <c r="I460" s="128" t="s">
        <v>133</v>
      </c>
      <c r="J460" s="166">
        <v>1</v>
      </c>
      <c r="K460" s="186">
        <v>46024</v>
      </c>
      <c r="L460" s="186">
        <v>46660</v>
      </c>
      <c r="M460" s="153">
        <f t="shared" si="15"/>
        <v>90.857142857142861</v>
      </c>
      <c r="N460" s="129">
        <v>0</v>
      </c>
      <c r="O460" s="160" t="s">
        <v>4906</v>
      </c>
      <c r="P460" s="130">
        <f t="shared" si="14"/>
        <v>0</v>
      </c>
      <c r="Q460" s="155" t="str" cm="1">
        <f t="array" aca="1" ref="Q460" ca="1">IF(ISNUMBER(P460),IF(P460=100%,"CUMPLIDA",IF(AND(ISNUMBER(L460),ISNUMBER(INDIRECT("FECHA_"&amp;$B460,1))), IF(L460&lt;=INDIRECT("FECHA_"&amp;$B460,1),"INCUMPLIDA","PROCESO"), "VERIFICAR FECHA")),"SIN VALOR AVANCE")</f>
        <v>PROCESO</v>
      </c>
    </row>
    <row r="461" spans="1:17" ht="285.75">
      <c r="A461" s="167" t="s">
        <v>19</v>
      </c>
      <c r="B461" s="148" t="s">
        <v>13</v>
      </c>
      <c r="C461" s="564"/>
      <c r="D461" s="564"/>
      <c r="E461" s="563"/>
      <c r="F461" s="563"/>
      <c r="G461" s="150" t="s">
        <v>134</v>
      </c>
      <c r="H461" s="128" t="s">
        <v>135</v>
      </c>
      <c r="I461" s="128" t="s">
        <v>136</v>
      </c>
      <c r="J461" s="166">
        <v>2</v>
      </c>
      <c r="K461" s="186">
        <v>46024</v>
      </c>
      <c r="L461" s="186">
        <v>46660</v>
      </c>
      <c r="M461" s="153">
        <f t="shared" si="15"/>
        <v>90.857142857142861</v>
      </c>
      <c r="N461" s="129">
        <v>0</v>
      </c>
      <c r="O461" s="160" t="s">
        <v>4907</v>
      </c>
      <c r="P461" s="130">
        <f t="shared" si="14"/>
        <v>0</v>
      </c>
      <c r="Q461" s="155" t="str" cm="1">
        <f t="array" aca="1" ref="Q461" ca="1">IF(ISNUMBER(P461),IF(P461=100%,"CUMPLIDA",IF(AND(ISNUMBER(L461),ISNUMBER(INDIRECT("FECHA_"&amp;$B461,1))), IF(L461&lt;=INDIRECT("FECHA_"&amp;$B461,1),"INCUMPLIDA","PROCESO"), "VERIFICAR FECHA")),"SIN VALOR AVANCE")</f>
        <v>PROCESO</v>
      </c>
    </row>
    <row r="462" spans="1:17" ht="75.75">
      <c r="A462" s="167" t="s">
        <v>19</v>
      </c>
      <c r="B462" s="148" t="s">
        <v>13</v>
      </c>
      <c r="C462" s="564" t="s">
        <v>403</v>
      </c>
      <c r="D462" s="564" t="s">
        <v>404</v>
      </c>
      <c r="E462" s="563" t="s">
        <v>405</v>
      </c>
      <c r="F462" s="563" t="s">
        <v>406</v>
      </c>
      <c r="G462" s="563" t="s">
        <v>287</v>
      </c>
      <c r="H462" s="175" t="s">
        <v>227</v>
      </c>
      <c r="I462" s="128" t="s">
        <v>228</v>
      </c>
      <c r="J462" s="158">
        <v>1</v>
      </c>
      <c r="K462" s="159">
        <v>45231</v>
      </c>
      <c r="L462" s="159">
        <v>45504</v>
      </c>
      <c r="M462" s="153">
        <f t="shared" si="15"/>
        <v>39</v>
      </c>
      <c r="N462" s="129">
        <v>1</v>
      </c>
      <c r="O462" s="128" t="s">
        <v>4963</v>
      </c>
      <c r="P462" s="130">
        <f t="shared" si="14"/>
        <v>1</v>
      </c>
      <c r="Q462" s="155" t="str" cm="1">
        <f t="array" aca="1" ref="Q462" ca="1">IF(ISNUMBER(P462),IF(P462=100%,"CUMPLIDA",IF(AND(ISNUMBER(L462),ISNUMBER(INDIRECT("FECHA_"&amp;$B462,1))), IF(L462&lt;=INDIRECT("FECHA_"&amp;$B462,1),"INCUMPLIDA","PROCESO"), "VERIFICAR FECHA")),"SIN VALOR AVANCE")</f>
        <v>CUMPLIDA</v>
      </c>
    </row>
    <row r="463" spans="1:17" ht="315.75">
      <c r="A463" s="167" t="s">
        <v>19</v>
      </c>
      <c r="B463" s="148" t="s">
        <v>13</v>
      </c>
      <c r="C463" s="564"/>
      <c r="D463" s="564"/>
      <c r="E463" s="563"/>
      <c r="F463" s="563"/>
      <c r="G463" s="563"/>
      <c r="H463" s="175" t="s">
        <v>230</v>
      </c>
      <c r="I463" s="128" t="s">
        <v>231</v>
      </c>
      <c r="J463" s="158">
        <v>1</v>
      </c>
      <c r="K463" s="159">
        <v>45231</v>
      </c>
      <c r="L463" s="159">
        <v>45504</v>
      </c>
      <c r="M463" s="153">
        <f t="shared" si="15"/>
        <v>39</v>
      </c>
      <c r="N463" s="129">
        <v>1</v>
      </c>
      <c r="O463" s="128" t="s">
        <v>4964</v>
      </c>
      <c r="P463" s="130">
        <f t="shared" si="14"/>
        <v>1</v>
      </c>
      <c r="Q463" s="155" t="str" cm="1">
        <f t="array" aca="1" ref="Q463" ca="1">IF(ISNUMBER(P463),IF(P463=100%,"CUMPLIDA",IF(AND(ISNUMBER(L463),ISNUMBER(INDIRECT("FECHA_"&amp;$B463,1))), IF(L463&lt;=INDIRECT("FECHA_"&amp;$B463,1),"INCUMPLIDA","PROCESO"), "VERIFICAR FECHA")),"SIN VALOR AVANCE")</f>
        <v>CUMPLIDA</v>
      </c>
    </row>
    <row r="464" spans="1:17" ht="165.75">
      <c r="A464" s="167" t="s">
        <v>19</v>
      </c>
      <c r="B464" s="148" t="s">
        <v>13</v>
      </c>
      <c r="C464" s="564"/>
      <c r="D464" s="564"/>
      <c r="E464" s="563"/>
      <c r="F464" s="563"/>
      <c r="G464" s="150" t="s">
        <v>117</v>
      </c>
      <c r="H464" s="128" t="s">
        <v>118</v>
      </c>
      <c r="I464" s="128" t="s">
        <v>119</v>
      </c>
      <c r="J464" s="166">
        <v>1</v>
      </c>
      <c r="K464" s="186">
        <v>45323</v>
      </c>
      <c r="L464" s="186">
        <v>45747</v>
      </c>
      <c r="M464" s="153">
        <f t="shared" si="15"/>
        <v>60.571428571428569</v>
      </c>
      <c r="N464" s="129">
        <v>1</v>
      </c>
      <c r="O464" s="128" t="s">
        <v>4965</v>
      </c>
      <c r="P464" s="130">
        <f t="shared" si="14"/>
        <v>1</v>
      </c>
      <c r="Q464" s="155" t="str" cm="1">
        <f t="array" aca="1" ref="Q464" ca="1">IF(ISNUMBER(P464),IF(P464=100%,"CUMPLIDA",IF(AND(ISNUMBER(L464),ISNUMBER(INDIRECT("FECHA_"&amp;$B464,1))), IF(L464&lt;=INDIRECT("FECHA_"&amp;$B464,1),"INCUMPLIDA","PROCESO"), "VERIFICAR FECHA")),"SIN VALOR AVANCE")</f>
        <v>CUMPLIDA</v>
      </c>
    </row>
    <row r="465" spans="1:17" ht="120.75">
      <c r="A465" s="167" t="s">
        <v>19</v>
      </c>
      <c r="B465" s="148" t="s">
        <v>13</v>
      </c>
      <c r="C465" s="564"/>
      <c r="D465" s="564"/>
      <c r="E465" s="563"/>
      <c r="F465" s="563"/>
      <c r="G465" s="150" t="s">
        <v>120</v>
      </c>
      <c r="H465" s="128" t="s">
        <v>120</v>
      </c>
      <c r="I465" s="128" t="s">
        <v>121</v>
      </c>
      <c r="J465" s="166">
        <v>1</v>
      </c>
      <c r="K465" s="186">
        <v>45323</v>
      </c>
      <c r="L465" s="186">
        <v>45747</v>
      </c>
      <c r="M465" s="153">
        <f t="shared" si="15"/>
        <v>60.571428571428569</v>
      </c>
      <c r="N465" s="129">
        <v>1</v>
      </c>
      <c r="O465" s="128" t="s">
        <v>4966</v>
      </c>
      <c r="P465" s="130">
        <f t="shared" si="14"/>
        <v>1</v>
      </c>
      <c r="Q465" s="155" t="str" cm="1">
        <f t="array" aca="1" ref="Q465" ca="1">IF(ISNUMBER(P465),IF(P465=100%,"CUMPLIDA",IF(AND(ISNUMBER(L465),ISNUMBER(INDIRECT("FECHA_"&amp;$B465,1))), IF(L465&lt;=INDIRECT("FECHA_"&amp;$B465,1),"INCUMPLIDA","PROCESO"), "VERIFICAR FECHA")),"SIN VALOR AVANCE")</f>
        <v>CUMPLIDA</v>
      </c>
    </row>
    <row r="466" spans="1:17" ht="105.75">
      <c r="A466" s="167" t="s">
        <v>19</v>
      </c>
      <c r="B466" s="148" t="s">
        <v>13</v>
      </c>
      <c r="C466" s="564"/>
      <c r="D466" s="564"/>
      <c r="E466" s="563"/>
      <c r="F466" s="563"/>
      <c r="G466" s="150" t="s">
        <v>194</v>
      </c>
      <c r="H466" s="128" t="s">
        <v>195</v>
      </c>
      <c r="I466" s="128" t="s">
        <v>196</v>
      </c>
      <c r="J466" s="166">
        <v>1</v>
      </c>
      <c r="K466" s="186">
        <v>45231</v>
      </c>
      <c r="L466" s="186">
        <v>45747</v>
      </c>
      <c r="M466" s="153">
        <f t="shared" si="15"/>
        <v>73.714285714285708</v>
      </c>
      <c r="N466" s="129">
        <v>1</v>
      </c>
      <c r="O466" s="128" t="s">
        <v>4858</v>
      </c>
      <c r="P466" s="130">
        <f t="shared" si="14"/>
        <v>1</v>
      </c>
      <c r="Q466" s="155" t="str" cm="1">
        <f t="array" aca="1" ref="Q466" ca="1">IF(ISNUMBER(P466),IF(P466=100%,"CUMPLIDA",IF(AND(ISNUMBER(L466),ISNUMBER(INDIRECT("FECHA_"&amp;$B466,1))), IF(L466&lt;=INDIRECT("FECHA_"&amp;$B466,1),"INCUMPLIDA","PROCESO"), "VERIFICAR FECHA")),"SIN VALOR AVANCE")</f>
        <v>CUMPLIDA</v>
      </c>
    </row>
    <row r="467" spans="1:17" ht="165.75">
      <c r="A467" s="167" t="s">
        <v>19</v>
      </c>
      <c r="B467" s="148" t="s">
        <v>13</v>
      </c>
      <c r="C467" s="564"/>
      <c r="D467" s="564"/>
      <c r="E467" s="563"/>
      <c r="F467" s="563"/>
      <c r="G467" s="150" t="s">
        <v>122</v>
      </c>
      <c r="H467" s="128" t="s">
        <v>122</v>
      </c>
      <c r="I467" s="128" t="s">
        <v>200</v>
      </c>
      <c r="J467" s="166">
        <v>1</v>
      </c>
      <c r="K467" s="186">
        <v>45323</v>
      </c>
      <c r="L467" s="186">
        <v>45747</v>
      </c>
      <c r="M467" s="153">
        <f t="shared" si="15"/>
        <v>60.571428571428569</v>
      </c>
      <c r="N467" s="129">
        <v>1</v>
      </c>
      <c r="O467" s="128" t="s">
        <v>4965</v>
      </c>
      <c r="P467" s="130">
        <f t="shared" si="14"/>
        <v>1</v>
      </c>
      <c r="Q467" s="155" t="str" cm="1">
        <f t="array" aca="1" ref="Q467" ca="1">IF(ISNUMBER(P467),IF(P467=100%,"CUMPLIDA",IF(AND(ISNUMBER(L467),ISNUMBER(INDIRECT("FECHA_"&amp;$B467,1))), IF(L467&lt;=INDIRECT("FECHA_"&amp;$B467,1),"INCUMPLIDA","PROCESO"), "VERIFICAR FECHA")),"SIN VALOR AVANCE")</f>
        <v>CUMPLIDA</v>
      </c>
    </row>
    <row r="468" spans="1:17" ht="105.75">
      <c r="A468" s="167" t="s">
        <v>19</v>
      </c>
      <c r="B468" s="148" t="s">
        <v>13</v>
      </c>
      <c r="C468" s="564"/>
      <c r="D468" s="564"/>
      <c r="E468" s="563"/>
      <c r="F468" s="563"/>
      <c r="G468" s="150" t="s">
        <v>288</v>
      </c>
      <c r="H468" s="128" t="s">
        <v>288</v>
      </c>
      <c r="I468" s="128" t="s">
        <v>125</v>
      </c>
      <c r="J468" s="166">
        <v>1</v>
      </c>
      <c r="K468" s="186">
        <v>45231</v>
      </c>
      <c r="L468" s="186">
        <v>45747</v>
      </c>
      <c r="M468" s="153">
        <f t="shared" si="15"/>
        <v>73.714285714285708</v>
      </c>
      <c r="N468" s="129">
        <v>1</v>
      </c>
      <c r="O468" s="128" t="s">
        <v>4967</v>
      </c>
      <c r="P468" s="130">
        <f t="shared" si="14"/>
        <v>1</v>
      </c>
      <c r="Q468" s="155" t="str" cm="1">
        <f t="array" aca="1" ref="Q468" ca="1">IF(ISNUMBER(P468),IF(P468=100%,"CUMPLIDA",IF(AND(ISNUMBER(L468),ISNUMBER(INDIRECT("FECHA_"&amp;$B468,1))), IF(L468&lt;=INDIRECT("FECHA_"&amp;$B468,1),"INCUMPLIDA","PROCESO"), "VERIFICAR FECHA")),"SIN VALOR AVANCE")</f>
        <v>CUMPLIDA</v>
      </c>
    </row>
    <row r="469" spans="1:17" ht="225.75">
      <c r="A469" s="167" t="s">
        <v>19</v>
      </c>
      <c r="B469" s="148" t="s">
        <v>13</v>
      </c>
      <c r="C469" s="564"/>
      <c r="D469" s="564"/>
      <c r="E469" s="563"/>
      <c r="F469" s="563"/>
      <c r="G469" s="150" t="s">
        <v>289</v>
      </c>
      <c r="H469" s="128" t="s">
        <v>289</v>
      </c>
      <c r="I469" s="128" t="s">
        <v>233</v>
      </c>
      <c r="J469" s="166">
        <v>1</v>
      </c>
      <c r="K469" s="186">
        <v>45231</v>
      </c>
      <c r="L469" s="186">
        <v>45808</v>
      </c>
      <c r="M469" s="153">
        <f t="shared" si="15"/>
        <v>82.428571428571431</v>
      </c>
      <c r="N469" s="129">
        <v>1</v>
      </c>
      <c r="O469" s="128" t="s">
        <v>4968</v>
      </c>
      <c r="P469" s="130">
        <f t="shared" si="14"/>
        <v>1</v>
      </c>
      <c r="Q469" s="155" t="str" cm="1">
        <f t="array" aca="1" ref="Q469" ca="1">IF(ISNUMBER(P469),IF(P469=100%,"CUMPLIDA",IF(AND(ISNUMBER(L469),ISNUMBER(INDIRECT("FECHA_"&amp;$B469,1))), IF(L469&lt;=INDIRECT("FECHA_"&amp;$B469,1),"INCUMPLIDA","PROCESO"), "VERIFICAR FECHA")),"SIN VALOR AVANCE")</f>
        <v>CUMPLIDA</v>
      </c>
    </row>
    <row r="470" spans="1:17" ht="180.75">
      <c r="A470" s="167" t="s">
        <v>19</v>
      </c>
      <c r="B470" s="148" t="s">
        <v>13</v>
      </c>
      <c r="C470" s="564"/>
      <c r="D470" s="564"/>
      <c r="E470" s="563"/>
      <c r="F470" s="563"/>
      <c r="G470" s="150" t="s">
        <v>128</v>
      </c>
      <c r="H470" s="128" t="s">
        <v>129</v>
      </c>
      <c r="I470" s="128" t="s">
        <v>130</v>
      </c>
      <c r="J470" s="166">
        <v>7</v>
      </c>
      <c r="K470" s="186">
        <v>46024</v>
      </c>
      <c r="L470" s="186">
        <v>46660</v>
      </c>
      <c r="M470" s="153">
        <f t="shared" si="15"/>
        <v>90.857142857142861</v>
      </c>
      <c r="N470" s="129">
        <v>0</v>
      </c>
      <c r="O470" s="128" t="s">
        <v>4969</v>
      </c>
      <c r="P470" s="130">
        <f t="shared" si="14"/>
        <v>0</v>
      </c>
      <c r="Q470" s="155" t="str" cm="1">
        <f t="array" aca="1" ref="Q470" ca="1">IF(ISNUMBER(P470),IF(P470=100%,"CUMPLIDA",IF(AND(ISNUMBER(L470),ISNUMBER(INDIRECT("FECHA_"&amp;$B470,1))), IF(L470&lt;=INDIRECT("FECHA_"&amp;$B470,1),"INCUMPLIDA","PROCESO"), "VERIFICAR FECHA")),"SIN VALOR AVANCE")</f>
        <v>PROCESO</v>
      </c>
    </row>
    <row r="471" spans="1:17" ht="165.75">
      <c r="A471" s="167" t="s">
        <v>19</v>
      </c>
      <c r="B471" s="148" t="s">
        <v>13</v>
      </c>
      <c r="C471" s="564"/>
      <c r="D471" s="564"/>
      <c r="E471" s="563"/>
      <c r="F471" s="563"/>
      <c r="G471" s="150" t="s">
        <v>131</v>
      </c>
      <c r="H471" s="128" t="s">
        <v>132</v>
      </c>
      <c r="I471" s="128" t="s">
        <v>133</v>
      </c>
      <c r="J471" s="166">
        <v>1</v>
      </c>
      <c r="K471" s="186">
        <v>46024</v>
      </c>
      <c r="L471" s="186">
        <v>46660</v>
      </c>
      <c r="M471" s="153">
        <f t="shared" si="15"/>
        <v>90.857142857142861</v>
      </c>
      <c r="N471" s="129">
        <v>0</v>
      </c>
      <c r="O471" s="128" t="s">
        <v>4970</v>
      </c>
      <c r="P471" s="130">
        <f t="shared" si="14"/>
        <v>0</v>
      </c>
      <c r="Q471" s="155" t="str" cm="1">
        <f t="array" aca="1" ref="Q471" ca="1">IF(ISNUMBER(P471),IF(P471=100%,"CUMPLIDA",IF(AND(ISNUMBER(L471),ISNUMBER(INDIRECT("FECHA_"&amp;$B471,1))), IF(L471&lt;=INDIRECT("FECHA_"&amp;$B471,1),"INCUMPLIDA","PROCESO"), "VERIFICAR FECHA")),"SIN VALOR AVANCE")</f>
        <v>PROCESO</v>
      </c>
    </row>
    <row r="472" spans="1:17" ht="285.75">
      <c r="A472" s="167" t="s">
        <v>19</v>
      </c>
      <c r="B472" s="148" t="s">
        <v>13</v>
      </c>
      <c r="C472" s="564"/>
      <c r="D472" s="564"/>
      <c r="E472" s="563"/>
      <c r="F472" s="563"/>
      <c r="G472" s="150" t="s">
        <v>134</v>
      </c>
      <c r="H472" s="128" t="s">
        <v>135</v>
      </c>
      <c r="I472" s="128" t="s">
        <v>136</v>
      </c>
      <c r="J472" s="166">
        <v>2</v>
      </c>
      <c r="K472" s="186">
        <v>46024</v>
      </c>
      <c r="L472" s="186">
        <v>46660</v>
      </c>
      <c r="M472" s="153">
        <f t="shared" si="15"/>
        <v>90.857142857142861</v>
      </c>
      <c r="N472" s="129">
        <v>0</v>
      </c>
      <c r="O472" s="128" t="s">
        <v>4971</v>
      </c>
      <c r="P472" s="130">
        <f t="shared" si="14"/>
        <v>0</v>
      </c>
      <c r="Q472" s="155" t="str" cm="1">
        <f t="array" aca="1" ref="Q472" ca="1">IF(ISNUMBER(P472),IF(P472=100%,"CUMPLIDA",IF(AND(ISNUMBER(L472),ISNUMBER(INDIRECT("FECHA_"&amp;$B472,1))), IF(L472&lt;=INDIRECT("FECHA_"&amp;$B472,1),"INCUMPLIDA","PROCESO"), "VERIFICAR FECHA")),"SIN VALOR AVANCE")</f>
        <v>PROCESO</v>
      </c>
    </row>
    <row r="473" spans="1:17" ht="75.75">
      <c r="A473" s="167" t="s">
        <v>19</v>
      </c>
      <c r="B473" s="148" t="s">
        <v>13</v>
      </c>
      <c r="C473" s="564" t="s">
        <v>407</v>
      </c>
      <c r="D473" s="564" t="s">
        <v>408</v>
      </c>
      <c r="E473" s="563" t="s">
        <v>409</v>
      </c>
      <c r="F473" s="563" t="s">
        <v>410</v>
      </c>
      <c r="G473" s="563" t="s">
        <v>287</v>
      </c>
      <c r="H473" s="175" t="s">
        <v>227</v>
      </c>
      <c r="I473" s="128" t="s">
        <v>228</v>
      </c>
      <c r="J473" s="158">
        <v>1</v>
      </c>
      <c r="K473" s="159">
        <v>45231</v>
      </c>
      <c r="L473" s="159">
        <v>45504</v>
      </c>
      <c r="M473" s="153">
        <f t="shared" si="15"/>
        <v>39</v>
      </c>
      <c r="N473" s="129">
        <v>1</v>
      </c>
      <c r="O473" s="160" t="s">
        <v>4894</v>
      </c>
      <c r="P473" s="130">
        <f t="shared" si="14"/>
        <v>1</v>
      </c>
      <c r="Q473" s="155" t="str" cm="1">
        <f t="array" aca="1" ref="Q473" ca="1">IF(ISNUMBER(P473),IF(P473=100%,"CUMPLIDA",IF(AND(ISNUMBER(L473),ISNUMBER(INDIRECT("FECHA_"&amp;$B473,1))), IF(L473&lt;=INDIRECT("FECHA_"&amp;$B473,1),"INCUMPLIDA","PROCESO"), "VERIFICAR FECHA")),"SIN VALOR AVANCE")</f>
        <v>CUMPLIDA</v>
      </c>
    </row>
    <row r="474" spans="1:17" ht="315.75">
      <c r="A474" s="167" t="s">
        <v>19</v>
      </c>
      <c r="B474" s="148" t="s">
        <v>13</v>
      </c>
      <c r="C474" s="564"/>
      <c r="D474" s="564"/>
      <c r="E474" s="563"/>
      <c r="F474" s="563"/>
      <c r="G474" s="563"/>
      <c r="H474" s="175" t="s">
        <v>230</v>
      </c>
      <c r="I474" s="128" t="s">
        <v>231</v>
      </c>
      <c r="J474" s="158">
        <v>1</v>
      </c>
      <c r="K474" s="159">
        <v>45231</v>
      </c>
      <c r="L474" s="159">
        <v>45504</v>
      </c>
      <c r="M474" s="153">
        <f t="shared" si="15"/>
        <v>39</v>
      </c>
      <c r="N474" s="129">
        <v>1</v>
      </c>
      <c r="O474" s="160" t="s">
        <v>4912</v>
      </c>
      <c r="P474" s="130">
        <f t="shared" si="14"/>
        <v>1</v>
      </c>
      <c r="Q474" s="155" t="str" cm="1">
        <f t="array" aca="1" ref="Q474" ca="1">IF(ISNUMBER(P474),IF(P474=100%,"CUMPLIDA",IF(AND(ISNUMBER(L474),ISNUMBER(INDIRECT("FECHA_"&amp;$B474,1))), IF(L474&lt;=INDIRECT("FECHA_"&amp;$B474,1),"INCUMPLIDA","PROCESO"), "VERIFICAR FECHA")),"SIN VALOR AVANCE")</f>
        <v>CUMPLIDA</v>
      </c>
    </row>
    <row r="475" spans="1:17" ht="150.75">
      <c r="A475" s="167" t="s">
        <v>19</v>
      </c>
      <c r="B475" s="148" t="s">
        <v>13</v>
      </c>
      <c r="C475" s="564"/>
      <c r="D475" s="564"/>
      <c r="E475" s="563"/>
      <c r="F475" s="563"/>
      <c r="G475" s="150" t="s">
        <v>117</v>
      </c>
      <c r="H475" s="128" t="s">
        <v>118</v>
      </c>
      <c r="I475" s="128" t="s">
        <v>119</v>
      </c>
      <c r="J475" s="166">
        <v>1</v>
      </c>
      <c r="K475" s="186">
        <v>45323</v>
      </c>
      <c r="L475" s="186">
        <v>45747</v>
      </c>
      <c r="M475" s="153">
        <f t="shared" si="15"/>
        <v>60.571428571428569</v>
      </c>
      <c r="N475" s="129">
        <v>1</v>
      </c>
      <c r="O475" s="160" t="s">
        <v>4913</v>
      </c>
      <c r="P475" s="130">
        <f t="shared" si="14"/>
        <v>1</v>
      </c>
      <c r="Q475" s="155" t="str" cm="1">
        <f t="array" aca="1" ref="Q475" ca="1">IF(ISNUMBER(P475),IF(P475=100%,"CUMPLIDA",IF(AND(ISNUMBER(L475),ISNUMBER(INDIRECT("FECHA_"&amp;$B475,1))), IF(L475&lt;=INDIRECT("FECHA_"&amp;$B475,1),"INCUMPLIDA","PROCESO"), "VERIFICAR FECHA")),"SIN VALOR AVANCE")</f>
        <v>CUMPLIDA</v>
      </c>
    </row>
    <row r="476" spans="1:17" ht="90.75">
      <c r="A476" s="167" t="s">
        <v>19</v>
      </c>
      <c r="B476" s="148" t="s">
        <v>13</v>
      </c>
      <c r="C476" s="564"/>
      <c r="D476" s="564"/>
      <c r="E476" s="563"/>
      <c r="F476" s="563"/>
      <c r="G476" s="150" t="s">
        <v>120</v>
      </c>
      <c r="H476" s="128" t="s">
        <v>120</v>
      </c>
      <c r="I476" s="128" t="s">
        <v>121</v>
      </c>
      <c r="J476" s="166">
        <v>1</v>
      </c>
      <c r="K476" s="186">
        <v>45323</v>
      </c>
      <c r="L476" s="186">
        <v>45747</v>
      </c>
      <c r="M476" s="153">
        <f t="shared" si="15"/>
        <v>60.571428571428569</v>
      </c>
      <c r="N476" s="129">
        <v>1</v>
      </c>
      <c r="O476" s="160" t="s">
        <v>4927</v>
      </c>
      <c r="P476" s="130">
        <f t="shared" si="14"/>
        <v>1</v>
      </c>
      <c r="Q476" s="155" t="str" cm="1">
        <f t="array" aca="1" ref="Q476" ca="1">IF(ISNUMBER(P476),IF(P476=100%,"CUMPLIDA",IF(AND(ISNUMBER(L476),ISNUMBER(INDIRECT("FECHA_"&amp;$B476,1))), IF(L476&lt;=INDIRECT("FECHA_"&amp;$B476,1),"INCUMPLIDA","PROCESO"), "VERIFICAR FECHA")),"SIN VALOR AVANCE")</f>
        <v>CUMPLIDA</v>
      </c>
    </row>
    <row r="477" spans="1:17" ht="90.75">
      <c r="A477" s="167" t="s">
        <v>19</v>
      </c>
      <c r="B477" s="148" t="s">
        <v>13</v>
      </c>
      <c r="C477" s="564"/>
      <c r="D477" s="564"/>
      <c r="E477" s="563"/>
      <c r="F477" s="563"/>
      <c r="G477" s="150" t="s">
        <v>194</v>
      </c>
      <c r="H477" s="128" t="s">
        <v>195</v>
      </c>
      <c r="I477" s="128" t="s">
        <v>196</v>
      </c>
      <c r="J477" s="166">
        <v>1</v>
      </c>
      <c r="K477" s="186">
        <v>45231</v>
      </c>
      <c r="L477" s="186">
        <v>45747</v>
      </c>
      <c r="M477" s="153">
        <f t="shared" si="15"/>
        <v>73.714285714285708</v>
      </c>
      <c r="N477" s="129">
        <v>1</v>
      </c>
      <c r="O477" s="160" t="s">
        <v>4927</v>
      </c>
      <c r="P477" s="130">
        <f t="shared" si="14"/>
        <v>1</v>
      </c>
      <c r="Q477" s="155" t="str" cm="1">
        <f t="array" aca="1" ref="Q477" ca="1">IF(ISNUMBER(P477),IF(P477=100%,"CUMPLIDA",IF(AND(ISNUMBER(L477),ISNUMBER(INDIRECT("FECHA_"&amp;$B477,1))), IF(L477&lt;=INDIRECT("FECHA_"&amp;$B477,1),"INCUMPLIDA","PROCESO"), "VERIFICAR FECHA")),"SIN VALOR AVANCE")</f>
        <v>CUMPLIDA</v>
      </c>
    </row>
    <row r="478" spans="1:17" ht="150.75">
      <c r="A478" s="167" t="s">
        <v>19</v>
      </c>
      <c r="B478" s="148" t="s">
        <v>13</v>
      </c>
      <c r="C478" s="564"/>
      <c r="D478" s="564"/>
      <c r="E478" s="563"/>
      <c r="F478" s="563"/>
      <c r="G478" s="150" t="s">
        <v>122</v>
      </c>
      <c r="H478" s="128" t="s">
        <v>122</v>
      </c>
      <c r="I478" s="128" t="s">
        <v>200</v>
      </c>
      <c r="J478" s="166">
        <v>1</v>
      </c>
      <c r="K478" s="186">
        <v>45323</v>
      </c>
      <c r="L478" s="186">
        <v>45747</v>
      </c>
      <c r="M478" s="153">
        <f t="shared" si="15"/>
        <v>60.571428571428569</v>
      </c>
      <c r="N478" s="129">
        <v>1</v>
      </c>
      <c r="O478" s="160" t="s">
        <v>4913</v>
      </c>
      <c r="P478" s="130">
        <f t="shared" si="14"/>
        <v>1</v>
      </c>
      <c r="Q478" s="155" t="str" cm="1">
        <f t="array" aca="1" ref="Q478" ca="1">IF(ISNUMBER(P478),IF(P478=100%,"CUMPLIDA",IF(AND(ISNUMBER(L478),ISNUMBER(INDIRECT("FECHA_"&amp;$B478,1))), IF(L478&lt;=INDIRECT("FECHA_"&amp;$B478,1),"INCUMPLIDA","PROCESO"), "VERIFICAR FECHA")),"SIN VALOR AVANCE")</f>
        <v>CUMPLIDA</v>
      </c>
    </row>
    <row r="479" spans="1:17" ht="90.75">
      <c r="A479" s="167" t="s">
        <v>19</v>
      </c>
      <c r="B479" s="148" t="s">
        <v>13</v>
      </c>
      <c r="C479" s="564"/>
      <c r="D479" s="564"/>
      <c r="E479" s="563"/>
      <c r="F479" s="563"/>
      <c r="G479" s="150" t="s">
        <v>288</v>
      </c>
      <c r="H479" s="128" t="s">
        <v>288</v>
      </c>
      <c r="I479" s="128" t="s">
        <v>125</v>
      </c>
      <c r="J479" s="166">
        <v>1</v>
      </c>
      <c r="K479" s="186">
        <v>45231</v>
      </c>
      <c r="L479" s="186">
        <v>45747</v>
      </c>
      <c r="M479" s="153">
        <f t="shared" si="15"/>
        <v>73.714285714285708</v>
      </c>
      <c r="N479" s="129">
        <v>1</v>
      </c>
      <c r="O479" s="160" t="s">
        <v>4927</v>
      </c>
      <c r="P479" s="130">
        <f t="shared" si="14"/>
        <v>1</v>
      </c>
      <c r="Q479" s="155" t="str" cm="1">
        <f t="array" aca="1" ref="Q479" ca="1">IF(ISNUMBER(P479),IF(P479=100%,"CUMPLIDA",IF(AND(ISNUMBER(L479),ISNUMBER(INDIRECT("FECHA_"&amp;$B479,1))), IF(L479&lt;=INDIRECT("FECHA_"&amp;$B479,1),"INCUMPLIDA","PROCESO"), "VERIFICAR FECHA")),"SIN VALOR AVANCE")</f>
        <v>CUMPLIDA</v>
      </c>
    </row>
    <row r="480" spans="1:17" ht="210.75">
      <c r="A480" s="167" t="s">
        <v>19</v>
      </c>
      <c r="B480" s="148" t="s">
        <v>13</v>
      </c>
      <c r="C480" s="564"/>
      <c r="D480" s="564"/>
      <c r="E480" s="563"/>
      <c r="F480" s="563"/>
      <c r="G480" s="150" t="s">
        <v>289</v>
      </c>
      <c r="H480" s="128" t="s">
        <v>289</v>
      </c>
      <c r="I480" s="128" t="s">
        <v>233</v>
      </c>
      <c r="J480" s="166">
        <v>1</v>
      </c>
      <c r="K480" s="186">
        <v>45231</v>
      </c>
      <c r="L480" s="186">
        <v>45808</v>
      </c>
      <c r="M480" s="153">
        <f t="shared" si="15"/>
        <v>82.428571428571431</v>
      </c>
      <c r="N480" s="129">
        <v>1</v>
      </c>
      <c r="O480" s="160" t="s">
        <v>4895</v>
      </c>
      <c r="P480" s="130">
        <f t="shared" si="14"/>
        <v>1</v>
      </c>
      <c r="Q480" s="155" t="str" cm="1">
        <f t="array" aca="1" ref="Q480" ca="1">IF(ISNUMBER(P480),IF(P480=100%,"CUMPLIDA",IF(AND(ISNUMBER(L480),ISNUMBER(INDIRECT("FECHA_"&amp;$B480,1))), IF(L480&lt;=INDIRECT("FECHA_"&amp;$B480,1),"INCUMPLIDA","PROCESO"), "VERIFICAR FECHA")),"SIN VALOR AVANCE")</f>
        <v>CUMPLIDA</v>
      </c>
    </row>
    <row r="481" spans="1:17" ht="180.75">
      <c r="A481" s="167" t="s">
        <v>19</v>
      </c>
      <c r="B481" s="148" t="s">
        <v>13</v>
      </c>
      <c r="C481" s="564"/>
      <c r="D481" s="564"/>
      <c r="E481" s="563"/>
      <c r="F481" s="563"/>
      <c r="G481" s="150" t="s">
        <v>128</v>
      </c>
      <c r="H481" s="128" t="s">
        <v>129</v>
      </c>
      <c r="I481" s="128" t="s">
        <v>130</v>
      </c>
      <c r="J481" s="166">
        <v>10</v>
      </c>
      <c r="K481" s="186">
        <v>45809</v>
      </c>
      <c r="L481" s="186">
        <v>46568</v>
      </c>
      <c r="M481" s="153">
        <f t="shared" si="15"/>
        <v>108.42857142857143</v>
      </c>
      <c r="N481" s="129">
        <v>0</v>
      </c>
      <c r="O481" s="160" t="s">
        <v>4915</v>
      </c>
      <c r="P481" s="130">
        <f t="shared" si="14"/>
        <v>0</v>
      </c>
      <c r="Q481" s="155" t="str" cm="1">
        <f t="array" aca="1" ref="Q481" ca="1">IF(ISNUMBER(P481),IF(P481=100%,"CUMPLIDA",IF(AND(ISNUMBER(L481),ISNUMBER(INDIRECT("FECHA_"&amp;$B481,1))), IF(L481&lt;=INDIRECT("FECHA_"&amp;$B481,1),"INCUMPLIDA","PROCESO"), "VERIFICAR FECHA")),"SIN VALOR AVANCE")</f>
        <v>PROCESO</v>
      </c>
    </row>
    <row r="482" spans="1:17" ht="165.75">
      <c r="A482" s="167" t="s">
        <v>19</v>
      </c>
      <c r="B482" s="148" t="s">
        <v>13</v>
      </c>
      <c r="C482" s="564"/>
      <c r="D482" s="564"/>
      <c r="E482" s="563"/>
      <c r="F482" s="563"/>
      <c r="G482" s="150" t="s">
        <v>131</v>
      </c>
      <c r="H482" s="128" t="s">
        <v>132</v>
      </c>
      <c r="I482" s="128" t="s">
        <v>133</v>
      </c>
      <c r="J482" s="166">
        <v>1</v>
      </c>
      <c r="K482" s="186">
        <v>45809</v>
      </c>
      <c r="L482" s="186">
        <v>46568</v>
      </c>
      <c r="M482" s="153">
        <f t="shared" si="15"/>
        <v>108.42857142857143</v>
      </c>
      <c r="N482" s="129">
        <v>0</v>
      </c>
      <c r="O482" s="160" t="s">
        <v>4972</v>
      </c>
      <c r="P482" s="130">
        <f t="shared" si="14"/>
        <v>0</v>
      </c>
      <c r="Q482" s="155" t="str" cm="1">
        <f t="array" aca="1" ref="Q482" ca="1">IF(ISNUMBER(P482),IF(P482=100%,"CUMPLIDA",IF(AND(ISNUMBER(L482),ISNUMBER(INDIRECT("FECHA_"&amp;$B482,1))), IF(L482&lt;=INDIRECT("FECHA_"&amp;$B482,1),"INCUMPLIDA","PROCESO"), "VERIFICAR FECHA")),"SIN VALOR AVANCE")</f>
        <v>PROCESO</v>
      </c>
    </row>
    <row r="483" spans="1:17" ht="285.75">
      <c r="A483" s="167" t="s">
        <v>19</v>
      </c>
      <c r="B483" s="148" t="s">
        <v>13</v>
      </c>
      <c r="C483" s="564"/>
      <c r="D483" s="564"/>
      <c r="E483" s="563"/>
      <c r="F483" s="563"/>
      <c r="G483" s="150" t="s">
        <v>134</v>
      </c>
      <c r="H483" s="128" t="s">
        <v>135</v>
      </c>
      <c r="I483" s="128" t="s">
        <v>136</v>
      </c>
      <c r="J483" s="166">
        <v>2</v>
      </c>
      <c r="K483" s="186">
        <v>45809</v>
      </c>
      <c r="L483" s="186">
        <v>46568</v>
      </c>
      <c r="M483" s="153">
        <f t="shared" si="15"/>
        <v>108.42857142857143</v>
      </c>
      <c r="N483" s="129">
        <v>0</v>
      </c>
      <c r="O483" s="160" t="s">
        <v>4907</v>
      </c>
      <c r="P483" s="130">
        <f t="shared" si="14"/>
        <v>0</v>
      </c>
      <c r="Q483" s="155" t="str" cm="1">
        <f t="array" aca="1" ref="Q483" ca="1">IF(ISNUMBER(P483),IF(P483=100%,"CUMPLIDA",IF(AND(ISNUMBER(L483),ISNUMBER(INDIRECT("FECHA_"&amp;$B483,1))), IF(L483&lt;=INDIRECT("FECHA_"&amp;$B483,1),"INCUMPLIDA","PROCESO"), "VERIFICAR FECHA")),"SIN VALOR AVANCE")</f>
        <v>PROCESO</v>
      </c>
    </row>
    <row r="484" spans="1:17" ht="75.75">
      <c r="A484" s="167" t="s">
        <v>19</v>
      </c>
      <c r="B484" s="148" t="s">
        <v>13</v>
      </c>
      <c r="C484" s="564" t="s">
        <v>411</v>
      </c>
      <c r="D484" s="564" t="s">
        <v>408</v>
      </c>
      <c r="E484" s="563" t="s">
        <v>412</v>
      </c>
      <c r="F484" s="563" t="s">
        <v>413</v>
      </c>
      <c r="G484" s="563" t="s">
        <v>287</v>
      </c>
      <c r="H484" s="175" t="s">
        <v>227</v>
      </c>
      <c r="I484" s="128" t="s">
        <v>228</v>
      </c>
      <c r="J484" s="158">
        <v>1</v>
      </c>
      <c r="K484" s="159">
        <v>45231</v>
      </c>
      <c r="L484" s="159">
        <v>45504</v>
      </c>
      <c r="M484" s="153">
        <f t="shared" si="15"/>
        <v>39</v>
      </c>
      <c r="N484" s="129">
        <v>1</v>
      </c>
      <c r="O484" s="160" t="s">
        <v>4894</v>
      </c>
      <c r="P484" s="130">
        <f t="shared" si="14"/>
        <v>1</v>
      </c>
      <c r="Q484" s="155" t="str" cm="1">
        <f t="array" aca="1" ref="Q484" ca="1">IF(ISNUMBER(P484),IF(P484=100%,"CUMPLIDA",IF(AND(ISNUMBER(L484),ISNUMBER(INDIRECT("FECHA_"&amp;$B484,1))), IF(L484&lt;=INDIRECT("FECHA_"&amp;$B484,1),"INCUMPLIDA","PROCESO"), "VERIFICAR FECHA")),"SIN VALOR AVANCE")</f>
        <v>CUMPLIDA</v>
      </c>
    </row>
    <row r="485" spans="1:17" ht="315.75">
      <c r="A485" s="167" t="s">
        <v>19</v>
      </c>
      <c r="B485" s="148" t="s">
        <v>13</v>
      </c>
      <c r="C485" s="564"/>
      <c r="D485" s="564"/>
      <c r="E485" s="563"/>
      <c r="F485" s="563"/>
      <c r="G485" s="563"/>
      <c r="H485" s="175" t="s">
        <v>230</v>
      </c>
      <c r="I485" s="128" t="s">
        <v>231</v>
      </c>
      <c r="J485" s="158">
        <v>1</v>
      </c>
      <c r="K485" s="159">
        <v>45231</v>
      </c>
      <c r="L485" s="159">
        <v>45504</v>
      </c>
      <c r="M485" s="153">
        <f t="shared" si="15"/>
        <v>39</v>
      </c>
      <c r="N485" s="129">
        <v>1</v>
      </c>
      <c r="O485" s="160" t="s">
        <v>4912</v>
      </c>
      <c r="P485" s="130">
        <f t="shared" ref="P485:P548" si="16">N485/J485</f>
        <v>1</v>
      </c>
      <c r="Q485" s="155" t="str" cm="1">
        <f t="array" aca="1" ref="Q485" ca="1">IF(ISNUMBER(P485),IF(P485=100%,"CUMPLIDA",IF(AND(ISNUMBER(L485),ISNUMBER(INDIRECT("FECHA_"&amp;$B485,1))), IF(L485&lt;=INDIRECT("FECHA_"&amp;$B485,1),"INCUMPLIDA","PROCESO"), "VERIFICAR FECHA")),"SIN VALOR AVANCE")</f>
        <v>CUMPLIDA</v>
      </c>
    </row>
    <row r="486" spans="1:17" ht="135.75">
      <c r="A486" s="167" t="s">
        <v>19</v>
      </c>
      <c r="B486" s="148" t="s">
        <v>13</v>
      </c>
      <c r="C486" s="564"/>
      <c r="D486" s="564"/>
      <c r="E486" s="563"/>
      <c r="F486" s="563"/>
      <c r="G486" s="150" t="s">
        <v>117</v>
      </c>
      <c r="H486" s="128" t="s">
        <v>118</v>
      </c>
      <c r="I486" s="128" t="s">
        <v>119</v>
      </c>
      <c r="J486" s="166">
        <v>1</v>
      </c>
      <c r="K486" s="186">
        <v>45323</v>
      </c>
      <c r="L486" s="186">
        <v>45747</v>
      </c>
      <c r="M486" s="153">
        <f t="shared" si="15"/>
        <v>60.571428571428569</v>
      </c>
      <c r="N486" s="129">
        <v>1</v>
      </c>
      <c r="O486" s="160" t="s">
        <v>4896</v>
      </c>
      <c r="P486" s="130">
        <f t="shared" si="16"/>
        <v>1</v>
      </c>
      <c r="Q486" s="155" t="str" cm="1">
        <f t="array" aca="1" ref="Q486" ca="1">IF(ISNUMBER(P486),IF(P486=100%,"CUMPLIDA",IF(AND(ISNUMBER(L486),ISNUMBER(INDIRECT("FECHA_"&amp;$B486,1))), IF(L486&lt;=INDIRECT("FECHA_"&amp;$B486,1),"INCUMPLIDA","PROCESO"), "VERIFICAR FECHA")),"SIN VALOR AVANCE")</f>
        <v>CUMPLIDA</v>
      </c>
    </row>
    <row r="487" spans="1:17" ht="75.75">
      <c r="A487" s="167" t="s">
        <v>19</v>
      </c>
      <c r="B487" s="148" t="s">
        <v>13</v>
      </c>
      <c r="C487" s="564"/>
      <c r="D487" s="564"/>
      <c r="E487" s="563"/>
      <c r="F487" s="563"/>
      <c r="G487" s="150" t="s">
        <v>120</v>
      </c>
      <c r="H487" s="128" t="s">
        <v>120</v>
      </c>
      <c r="I487" s="128" t="s">
        <v>121</v>
      </c>
      <c r="J487" s="166">
        <v>1</v>
      </c>
      <c r="K487" s="186">
        <v>45323</v>
      </c>
      <c r="L487" s="186">
        <v>45747</v>
      </c>
      <c r="M487" s="153">
        <f t="shared" si="15"/>
        <v>60.571428571428569</v>
      </c>
      <c r="N487" s="129">
        <v>1</v>
      </c>
      <c r="O487" s="160" t="s">
        <v>4938</v>
      </c>
      <c r="P487" s="130">
        <f t="shared" si="16"/>
        <v>1</v>
      </c>
      <c r="Q487" s="155" t="str" cm="1">
        <f t="array" aca="1" ref="Q487" ca="1">IF(ISNUMBER(P487),IF(P487=100%,"CUMPLIDA",IF(AND(ISNUMBER(L487),ISNUMBER(INDIRECT("FECHA_"&amp;$B487,1))), IF(L487&lt;=INDIRECT("FECHA_"&amp;$B487,1),"INCUMPLIDA","PROCESO"), "VERIFICAR FECHA")),"SIN VALOR AVANCE")</f>
        <v>CUMPLIDA</v>
      </c>
    </row>
    <row r="488" spans="1:17" ht="75.75">
      <c r="A488" s="167" t="s">
        <v>19</v>
      </c>
      <c r="B488" s="148" t="s">
        <v>13</v>
      </c>
      <c r="C488" s="564"/>
      <c r="D488" s="564"/>
      <c r="E488" s="563"/>
      <c r="F488" s="563"/>
      <c r="G488" s="150" t="s">
        <v>194</v>
      </c>
      <c r="H488" s="128" t="s">
        <v>195</v>
      </c>
      <c r="I488" s="128" t="s">
        <v>196</v>
      </c>
      <c r="J488" s="166">
        <v>1</v>
      </c>
      <c r="K488" s="186">
        <v>45231</v>
      </c>
      <c r="L488" s="186">
        <v>45747</v>
      </c>
      <c r="M488" s="153">
        <f t="shared" si="15"/>
        <v>73.714285714285708</v>
      </c>
      <c r="N488" s="129">
        <v>1</v>
      </c>
      <c r="O488" s="160" t="s">
        <v>4938</v>
      </c>
      <c r="P488" s="130">
        <f t="shared" si="16"/>
        <v>1</v>
      </c>
      <c r="Q488" s="155" t="str" cm="1">
        <f t="array" aca="1" ref="Q488" ca="1">IF(ISNUMBER(P488),IF(P488=100%,"CUMPLIDA",IF(AND(ISNUMBER(L488),ISNUMBER(INDIRECT("FECHA_"&amp;$B488,1))), IF(L488&lt;=INDIRECT("FECHA_"&amp;$B488,1),"INCUMPLIDA","PROCESO"), "VERIFICAR FECHA")),"SIN VALOR AVANCE")</f>
        <v>CUMPLIDA</v>
      </c>
    </row>
    <row r="489" spans="1:17" ht="135.75">
      <c r="A489" s="167" t="s">
        <v>19</v>
      </c>
      <c r="B489" s="148" t="s">
        <v>13</v>
      </c>
      <c r="C489" s="564"/>
      <c r="D489" s="564"/>
      <c r="E489" s="563"/>
      <c r="F489" s="563"/>
      <c r="G489" s="150" t="s">
        <v>122</v>
      </c>
      <c r="H489" s="128" t="s">
        <v>122</v>
      </c>
      <c r="I489" s="128" t="s">
        <v>200</v>
      </c>
      <c r="J489" s="166">
        <v>1</v>
      </c>
      <c r="K489" s="186">
        <v>45323</v>
      </c>
      <c r="L489" s="186">
        <v>45747</v>
      </c>
      <c r="M489" s="153">
        <f t="shared" si="15"/>
        <v>60.571428571428569</v>
      </c>
      <c r="N489" s="129">
        <v>1</v>
      </c>
      <c r="O489" s="160" t="s">
        <v>4896</v>
      </c>
      <c r="P489" s="130">
        <f t="shared" si="16"/>
        <v>1</v>
      </c>
      <c r="Q489" s="155" t="str" cm="1">
        <f t="array" aca="1" ref="Q489" ca="1">IF(ISNUMBER(P489),IF(P489=100%,"CUMPLIDA",IF(AND(ISNUMBER(L489),ISNUMBER(INDIRECT("FECHA_"&amp;$B489,1))), IF(L489&lt;=INDIRECT("FECHA_"&amp;$B489,1),"INCUMPLIDA","PROCESO"), "VERIFICAR FECHA")),"SIN VALOR AVANCE")</f>
        <v>CUMPLIDA</v>
      </c>
    </row>
    <row r="490" spans="1:17" ht="75.75">
      <c r="A490" s="167" t="s">
        <v>19</v>
      </c>
      <c r="B490" s="148" t="s">
        <v>13</v>
      </c>
      <c r="C490" s="564"/>
      <c r="D490" s="564"/>
      <c r="E490" s="563"/>
      <c r="F490" s="563"/>
      <c r="G490" s="150" t="s">
        <v>288</v>
      </c>
      <c r="H490" s="128" t="s">
        <v>288</v>
      </c>
      <c r="I490" s="128" t="s">
        <v>125</v>
      </c>
      <c r="J490" s="166">
        <v>1</v>
      </c>
      <c r="K490" s="186">
        <v>45231</v>
      </c>
      <c r="L490" s="186">
        <v>45747</v>
      </c>
      <c r="M490" s="153">
        <f t="shared" si="15"/>
        <v>73.714285714285708</v>
      </c>
      <c r="N490" s="129">
        <v>1</v>
      </c>
      <c r="O490" s="160" t="s">
        <v>4938</v>
      </c>
      <c r="P490" s="130">
        <f t="shared" si="16"/>
        <v>1</v>
      </c>
      <c r="Q490" s="155" t="str" cm="1">
        <f t="array" aca="1" ref="Q490" ca="1">IF(ISNUMBER(P490),IF(P490=100%,"CUMPLIDA",IF(AND(ISNUMBER(L490),ISNUMBER(INDIRECT("FECHA_"&amp;$B490,1))), IF(L490&lt;=INDIRECT("FECHA_"&amp;$B490,1),"INCUMPLIDA","PROCESO"), "VERIFICAR FECHA")),"SIN VALOR AVANCE")</f>
        <v>CUMPLIDA</v>
      </c>
    </row>
    <row r="491" spans="1:17" ht="225.75">
      <c r="A491" s="167" t="s">
        <v>19</v>
      </c>
      <c r="B491" s="148" t="s">
        <v>13</v>
      </c>
      <c r="C491" s="564"/>
      <c r="D491" s="564"/>
      <c r="E491" s="563"/>
      <c r="F491" s="563"/>
      <c r="G491" s="150" t="s">
        <v>289</v>
      </c>
      <c r="H491" s="128" t="s">
        <v>289</v>
      </c>
      <c r="I491" s="128" t="s">
        <v>233</v>
      </c>
      <c r="J491" s="166">
        <v>1</v>
      </c>
      <c r="K491" s="186">
        <v>45231</v>
      </c>
      <c r="L491" s="186">
        <v>45808</v>
      </c>
      <c r="M491" s="153">
        <f t="shared" si="15"/>
        <v>82.428571428571431</v>
      </c>
      <c r="N491" s="129">
        <v>1</v>
      </c>
      <c r="O491" s="160" t="s">
        <v>4918</v>
      </c>
      <c r="P491" s="130">
        <f t="shared" si="16"/>
        <v>1</v>
      </c>
      <c r="Q491" s="155" t="str" cm="1">
        <f t="array" aca="1" ref="Q491" ca="1">IF(ISNUMBER(P491),IF(P491=100%,"CUMPLIDA",IF(AND(ISNUMBER(L491),ISNUMBER(INDIRECT("FECHA_"&amp;$B491,1))), IF(L491&lt;=INDIRECT("FECHA_"&amp;$B491,1),"INCUMPLIDA","PROCESO"), "VERIFICAR FECHA")),"SIN VALOR AVANCE")</f>
        <v>CUMPLIDA</v>
      </c>
    </row>
    <row r="492" spans="1:17" ht="180.75">
      <c r="A492" s="167" t="s">
        <v>19</v>
      </c>
      <c r="B492" s="148" t="s">
        <v>13</v>
      </c>
      <c r="C492" s="564"/>
      <c r="D492" s="564"/>
      <c r="E492" s="563"/>
      <c r="F492" s="563"/>
      <c r="G492" s="150" t="s">
        <v>128</v>
      </c>
      <c r="H492" s="128" t="s">
        <v>129</v>
      </c>
      <c r="I492" s="128" t="s">
        <v>130</v>
      </c>
      <c r="J492" s="166">
        <v>12</v>
      </c>
      <c r="K492" s="186">
        <v>46024</v>
      </c>
      <c r="L492" s="186">
        <v>47118</v>
      </c>
      <c r="M492" s="153">
        <f t="shared" si="15"/>
        <v>156.28571428571428</v>
      </c>
      <c r="N492" s="129">
        <v>0</v>
      </c>
      <c r="O492" s="160" t="s">
        <v>4973</v>
      </c>
      <c r="P492" s="130">
        <f t="shared" si="16"/>
        <v>0</v>
      </c>
      <c r="Q492" s="155" t="str" cm="1">
        <f t="array" aca="1" ref="Q492" ca="1">IF(ISNUMBER(P492),IF(P492=100%,"CUMPLIDA",IF(AND(ISNUMBER(L492),ISNUMBER(INDIRECT("FECHA_"&amp;$B492,1))), IF(L492&lt;=INDIRECT("FECHA_"&amp;$B492,1),"INCUMPLIDA","PROCESO"), "VERIFICAR FECHA")),"SIN VALOR AVANCE")</f>
        <v>PROCESO</v>
      </c>
    </row>
    <row r="493" spans="1:17" ht="135.75">
      <c r="A493" s="167" t="s">
        <v>19</v>
      </c>
      <c r="B493" s="148" t="s">
        <v>13</v>
      </c>
      <c r="C493" s="564"/>
      <c r="D493" s="564"/>
      <c r="E493" s="563"/>
      <c r="F493" s="563"/>
      <c r="G493" s="150" t="s">
        <v>131</v>
      </c>
      <c r="H493" s="128" t="s">
        <v>132</v>
      </c>
      <c r="I493" s="128" t="s">
        <v>133</v>
      </c>
      <c r="J493" s="166">
        <v>1</v>
      </c>
      <c r="K493" s="186">
        <v>46024</v>
      </c>
      <c r="L493" s="186">
        <v>47118</v>
      </c>
      <c r="M493" s="153">
        <f t="shared" si="15"/>
        <v>156.28571428571428</v>
      </c>
      <c r="N493" s="129">
        <v>0</v>
      </c>
      <c r="O493" s="160" t="s">
        <v>4896</v>
      </c>
      <c r="P493" s="130">
        <f t="shared" si="16"/>
        <v>0</v>
      </c>
      <c r="Q493" s="155" t="str" cm="1">
        <f t="array" aca="1" ref="Q493" ca="1">IF(ISNUMBER(P493),IF(P493=100%,"CUMPLIDA",IF(AND(ISNUMBER(L493),ISNUMBER(INDIRECT("FECHA_"&amp;$B493,1))), IF(L493&lt;=INDIRECT("FECHA_"&amp;$B493,1),"INCUMPLIDA","PROCESO"), "VERIFICAR FECHA")),"SIN VALOR AVANCE")</f>
        <v>PROCESO</v>
      </c>
    </row>
    <row r="494" spans="1:17" ht="285.75">
      <c r="A494" s="167" t="s">
        <v>19</v>
      </c>
      <c r="B494" s="148" t="s">
        <v>13</v>
      </c>
      <c r="C494" s="564"/>
      <c r="D494" s="564"/>
      <c r="E494" s="563"/>
      <c r="F494" s="563"/>
      <c r="G494" s="150" t="s">
        <v>134</v>
      </c>
      <c r="H494" s="128" t="s">
        <v>135</v>
      </c>
      <c r="I494" s="128" t="s">
        <v>136</v>
      </c>
      <c r="J494" s="166">
        <v>2</v>
      </c>
      <c r="K494" s="186">
        <v>46024</v>
      </c>
      <c r="L494" s="186">
        <v>47118</v>
      </c>
      <c r="M494" s="153">
        <f t="shared" si="15"/>
        <v>156.28571428571428</v>
      </c>
      <c r="N494" s="129">
        <v>0</v>
      </c>
      <c r="O494" s="160" t="s">
        <v>4907</v>
      </c>
      <c r="P494" s="130">
        <f t="shared" si="16"/>
        <v>0</v>
      </c>
      <c r="Q494" s="155" t="str" cm="1">
        <f t="array" aca="1" ref="Q494" ca="1">IF(ISNUMBER(P494),IF(P494=100%,"CUMPLIDA",IF(AND(ISNUMBER(L494),ISNUMBER(INDIRECT("FECHA_"&amp;$B494,1))), IF(L494&lt;=INDIRECT("FECHA_"&amp;$B494,1),"INCUMPLIDA","PROCESO"), "VERIFICAR FECHA")),"SIN VALOR AVANCE")</f>
        <v>PROCESO</v>
      </c>
    </row>
    <row r="495" spans="1:17" ht="150.75">
      <c r="A495" s="167" t="s">
        <v>19</v>
      </c>
      <c r="B495" s="148" t="s">
        <v>13</v>
      </c>
      <c r="C495" s="564" t="s">
        <v>414</v>
      </c>
      <c r="D495" s="564" t="s">
        <v>322</v>
      </c>
      <c r="E495" s="563" t="s">
        <v>415</v>
      </c>
      <c r="F495" s="563" t="s">
        <v>416</v>
      </c>
      <c r="G495" s="563" t="s">
        <v>417</v>
      </c>
      <c r="H495" s="175" t="s">
        <v>223</v>
      </c>
      <c r="I495" s="128" t="s">
        <v>224</v>
      </c>
      <c r="J495" s="158">
        <v>1</v>
      </c>
      <c r="K495" s="159">
        <v>44013</v>
      </c>
      <c r="L495" s="159">
        <v>44042</v>
      </c>
      <c r="M495" s="153">
        <f t="shared" si="15"/>
        <v>4.1428571428571432</v>
      </c>
      <c r="N495" s="129">
        <v>1</v>
      </c>
      <c r="O495" s="128" t="s">
        <v>4974</v>
      </c>
      <c r="P495" s="130">
        <f t="shared" si="16"/>
        <v>1</v>
      </c>
      <c r="Q495" s="155" t="str" cm="1">
        <f t="array" aca="1" ref="Q495" ca="1">IF(ISNUMBER(P495),IF(P495=100%,"CUMPLIDA",IF(AND(ISNUMBER(L495),ISNUMBER(INDIRECT("FECHA_"&amp;$B495,1))), IF(L495&lt;=INDIRECT("FECHA_"&amp;$B495,1),"INCUMPLIDA","PROCESO"), "VERIFICAR FECHA")),"SIN VALOR AVANCE")</f>
        <v>CUMPLIDA</v>
      </c>
    </row>
    <row r="496" spans="1:17" ht="195.75">
      <c r="A496" s="167" t="s">
        <v>19</v>
      </c>
      <c r="B496" s="148" t="s">
        <v>13</v>
      </c>
      <c r="C496" s="564"/>
      <c r="D496" s="564"/>
      <c r="E496" s="563"/>
      <c r="F496" s="563"/>
      <c r="G496" s="563"/>
      <c r="H496" s="175" t="s">
        <v>225</v>
      </c>
      <c r="I496" s="128" t="s">
        <v>226</v>
      </c>
      <c r="J496" s="158">
        <v>1</v>
      </c>
      <c r="K496" s="159">
        <v>44044</v>
      </c>
      <c r="L496" s="159">
        <v>44196</v>
      </c>
      <c r="M496" s="153">
        <f t="shared" si="15"/>
        <v>21.714285714285715</v>
      </c>
      <c r="N496" s="129">
        <v>1</v>
      </c>
      <c r="O496" s="128" t="s">
        <v>4975</v>
      </c>
      <c r="P496" s="130">
        <f t="shared" si="16"/>
        <v>1</v>
      </c>
      <c r="Q496" s="155" t="str" cm="1">
        <f t="array" aca="1" ref="Q496" ca="1">IF(ISNUMBER(P496),IF(P496=100%,"CUMPLIDA",IF(AND(ISNUMBER(L496),ISNUMBER(INDIRECT("FECHA_"&amp;$B496,1))), IF(L496&lt;=INDIRECT("FECHA_"&amp;$B496,1),"INCUMPLIDA","PROCESO"), "VERIFICAR FECHA")),"SIN VALOR AVANCE")</f>
        <v>CUMPLIDA</v>
      </c>
    </row>
    <row r="497" spans="1:17" ht="75.75">
      <c r="A497" s="167" t="s">
        <v>19</v>
      </c>
      <c r="B497" s="148" t="s">
        <v>13</v>
      </c>
      <c r="C497" s="564"/>
      <c r="D497" s="564"/>
      <c r="E497" s="563"/>
      <c r="F497" s="563"/>
      <c r="G497" s="563"/>
      <c r="H497" s="175" t="s">
        <v>227</v>
      </c>
      <c r="I497" s="128" t="s">
        <v>228</v>
      </c>
      <c r="J497" s="158">
        <v>1</v>
      </c>
      <c r="K497" s="159">
        <v>45231</v>
      </c>
      <c r="L497" s="159">
        <v>45504</v>
      </c>
      <c r="M497" s="153">
        <f t="shared" si="15"/>
        <v>39</v>
      </c>
      <c r="N497" s="129">
        <v>1</v>
      </c>
      <c r="O497" s="160" t="s">
        <v>4894</v>
      </c>
      <c r="P497" s="130">
        <f t="shared" si="16"/>
        <v>1</v>
      </c>
      <c r="Q497" s="155" t="str" cm="1">
        <f t="array" aca="1" ref="Q497" ca="1">IF(ISNUMBER(P497),IF(P497=100%,"CUMPLIDA",IF(AND(ISNUMBER(L497),ISNUMBER(INDIRECT("FECHA_"&amp;$B497,1))), IF(L497&lt;=INDIRECT("FECHA_"&amp;$B497,1),"INCUMPLIDA","PROCESO"), "VERIFICAR FECHA")),"SIN VALOR AVANCE")</f>
        <v>CUMPLIDA</v>
      </c>
    </row>
    <row r="498" spans="1:17" ht="315.75">
      <c r="A498" s="167" t="s">
        <v>19</v>
      </c>
      <c r="B498" s="148" t="s">
        <v>13</v>
      </c>
      <c r="C498" s="564"/>
      <c r="D498" s="564"/>
      <c r="E498" s="563"/>
      <c r="F498" s="563"/>
      <c r="G498" s="563"/>
      <c r="H498" s="175" t="s">
        <v>230</v>
      </c>
      <c r="I498" s="128" t="s">
        <v>231</v>
      </c>
      <c r="J498" s="158">
        <v>1</v>
      </c>
      <c r="K498" s="159">
        <v>45231</v>
      </c>
      <c r="L498" s="159">
        <v>45504</v>
      </c>
      <c r="M498" s="153">
        <f t="shared" si="15"/>
        <v>39</v>
      </c>
      <c r="N498" s="129">
        <v>1</v>
      </c>
      <c r="O498" s="160" t="s">
        <v>4912</v>
      </c>
      <c r="P498" s="130">
        <f t="shared" si="16"/>
        <v>1</v>
      </c>
      <c r="Q498" s="155" t="str" cm="1">
        <f t="array" aca="1" ref="Q498" ca="1">IF(ISNUMBER(P498),IF(P498=100%,"CUMPLIDA",IF(AND(ISNUMBER(L498),ISNUMBER(INDIRECT("FECHA_"&amp;$B498,1))), IF(L498&lt;=INDIRECT("FECHA_"&amp;$B498,1),"INCUMPLIDA","PROCESO"), "VERIFICAR FECHA")),"SIN VALOR AVANCE")</f>
        <v>CUMPLIDA</v>
      </c>
    </row>
    <row r="499" spans="1:17" ht="150.75">
      <c r="A499" s="167" t="s">
        <v>19</v>
      </c>
      <c r="B499" s="148" t="s">
        <v>13</v>
      </c>
      <c r="C499" s="564"/>
      <c r="D499" s="564"/>
      <c r="E499" s="563"/>
      <c r="F499" s="563"/>
      <c r="G499" s="150" t="s">
        <v>117</v>
      </c>
      <c r="H499" s="128" t="s">
        <v>118</v>
      </c>
      <c r="I499" s="128" t="s">
        <v>119</v>
      </c>
      <c r="J499" s="166">
        <v>1</v>
      </c>
      <c r="K499" s="186">
        <v>45323</v>
      </c>
      <c r="L499" s="186">
        <v>45747</v>
      </c>
      <c r="M499" s="153">
        <f t="shared" si="15"/>
        <v>60.571428571428569</v>
      </c>
      <c r="N499" s="129">
        <v>1</v>
      </c>
      <c r="O499" s="160" t="s">
        <v>4937</v>
      </c>
      <c r="P499" s="130">
        <f t="shared" si="16"/>
        <v>1</v>
      </c>
      <c r="Q499" s="155" t="str" cm="1">
        <f t="array" aca="1" ref="Q499" ca="1">IF(ISNUMBER(P499),IF(P499=100%,"CUMPLIDA",IF(AND(ISNUMBER(L499),ISNUMBER(INDIRECT("FECHA_"&amp;$B499,1))), IF(L499&lt;=INDIRECT("FECHA_"&amp;$B499,1),"INCUMPLIDA","PROCESO"), "VERIFICAR FECHA")),"SIN VALOR AVANCE")</f>
        <v>CUMPLIDA</v>
      </c>
    </row>
    <row r="500" spans="1:17" ht="75.75">
      <c r="A500" s="167" t="s">
        <v>19</v>
      </c>
      <c r="B500" s="148" t="s">
        <v>13</v>
      </c>
      <c r="C500" s="564"/>
      <c r="D500" s="564"/>
      <c r="E500" s="563"/>
      <c r="F500" s="563"/>
      <c r="G500" s="150" t="s">
        <v>120</v>
      </c>
      <c r="H500" s="128" t="s">
        <v>120</v>
      </c>
      <c r="I500" s="128" t="s">
        <v>121</v>
      </c>
      <c r="J500" s="166">
        <v>1</v>
      </c>
      <c r="K500" s="186">
        <v>45323</v>
      </c>
      <c r="L500" s="186">
        <v>45747</v>
      </c>
      <c r="M500" s="153">
        <f t="shared" si="15"/>
        <v>60.571428571428569</v>
      </c>
      <c r="N500" s="129">
        <v>1</v>
      </c>
      <c r="O500" s="160" t="s">
        <v>4938</v>
      </c>
      <c r="P500" s="130">
        <f t="shared" si="16"/>
        <v>1</v>
      </c>
      <c r="Q500" s="155" t="str" cm="1">
        <f t="array" aca="1" ref="Q500" ca="1">IF(ISNUMBER(P500),IF(P500=100%,"CUMPLIDA",IF(AND(ISNUMBER(L500),ISNUMBER(INDIRECT("FECHA_"&amp;$B500,1))), IF(L500&lt;=INDIRECT("FECHA_"&amp;$B500,1),"INCUMPLIDA","PROCESO"), "VERIFICAR FECHA")),"SIN VALOR AVANCE")</f>
        <v>CUMPLIDA</v>
      </c>
    </row>
    <row r="501" spans="1:17" ht="75.75">
      <c r="A501" s="167" t="s">
        <v>19</v>
      </c>
      <c r="B501" s="148" t="s">
        <v>13</v>
      </c>
      <c r="C501" s="564"/>
      <c r="D501" s="564"/>
      <c r="E501" s="563"/>
      <c r="F501" s="563"/>
      <c r="G501" s="150" t="s">
        <v>194</v>
      </c>
      <c r="H501" s="128" t="s">
        <v>195</v>
      </c>
      <c r="I501" s="128" t="s">
        <v>196</v>
      </c>
      <c r="J501" s="166">
        <v>1</v>
      </c>
      <c r="K501" s="186">
        <v>45231</v>
      </c>
      <c r="L501" s="186">
        <v>45747</v>
      </c>
      <c r="M501" s="153">
        <f t="shared" si="15"/>
        <v>73.714285714285708</v>
      </c>
      <c r="N501" s="129">
        <v>1</v>
      </c>
      <c r="O501" s="160" t="s">
        <v>4938</v>
      </c>
      <c r="P501" s="130">
        <f t="shared" si="16"/>
        <v>1</v>
      </c>
      <c r="Q501" s="155" t="str" cm="1">
        <f t="array" aca="1" ref="Q501" ca="1">IF(ISNUMBER(P501),IF(P501=100%,"CUMPLIDA",IF(AND(ISNUMBER(L501),ISNUMBER(INDIRECT("FECHA_"&amp;$B501,1))), IF(L501&lt;=INDIRECT("FECHA_"&amp;$B501,1),"INCUMPLIDA","PROCESO"), "VERIFICAR FECHA")),"SIN VALOR AVANCE")</f>
        <v>CUMPLIDA</v>
      </c>
    </row>
    <row r="502" spans="1:17" ht="150.75">
      <c r="A502" s="167" t="s">
        <v>19</v>
      </c>
      <c r="B502" s="148" t="s">
        <v>13</v>
      </c>
      <c r="C502" s="564"/>
      <c r="D502" s="564"/>
      <c r="E502" s="563"/>
      <c r="F502" s="563"/>
      <c r="G502" s="150" t="s">
        <v>122</v>
      </c>
      <c r="H502" s="128" t="s">
        <v>122</v>
      </c>
      <c r="I502" s="128" t="s">
        <v>200</v>
      </c>
      <c r="J502" s="166">
        <v>1</v>
      </c>
      <c r="K502" s="186">
        <v>45323</v>
      </c>
      <c r="L502" s="186">
        <v>45747</v>
      </c>
      <c r="M502" s="153">
        <f t="shared" si="15"/>
        <v>60.571428571428569</v>
      </c>
      <c r="N502" s="129">
        <v>1</v>
      </c>
      <c r="O502" s="160" t="s">
        <v>4937</v>
      </c>
      <c r="P502" s="130">
        <f t="shared" si="16"/>
        <v>1</v>
      </c>
      <c r="Q502" s="155" t="str" cm="1">
        <f t="array" aca="1" ref="Q502" ca="1">IF(ISNUMBER(P502),IF(P502=100%,"CUMPLIDA",IF(AND(ISNUMBER(L502),ISNUMBER(INDIRECT("FECHA_"&amp;$B502,1))), IF(L502&lt;=INDIRECT("FECHA_"&amp;$B502,1),"INCUMPLIDA","PROCESO"), "VERIFICAR FECHA")),"SIN VALOR AVANCE")</f>
        <v>CUMPLIDA</v>
      </c>
    </row>
    <row r="503" spans="1:17" ht="75.75">
      <c r="A503" s="167" t="s">
        <v>19</v>
      </c>
      <c r="B503" s="148" t="s">
        <v>13</v>
      </c>
      <c r="C503" s="564"/>
      <c r="D503" s="564"/>
      <c r="E503" s="563"/>
      <c r="F503" s="563"/>
      <c r="G503" s="150" t="s">
        <v>288</v>
      </c>
      <c r="H503" s="128" t="s">
        <v>288</v>
      </c>
      <c r="I503" s="128" t="s">
        <v>125</v>
      </c>
      <c r="J503" s="166">
        <v>1</v>
      </c>
      <c r="K503" s="186">
        <v>45231</v>
      </c>
      <c r="L503" s="186">
        <v>45747</v>
      </c>
      <c r="M503" s="153">
        <f t="shared" si="15"/>
        <v>73.714285714285708</v>
      </c>
      <c r="N503" s="129">
        <v>1</v>
      </c>
      <c r="O503" s="160" t="s">
        <v>4938</v>
      </c>
      <c r="P503" s="130">
        <f t="shared" si="16"/>
        <v>1</v>
      </c>
      <c r="Q503" s="155" t="str" cm="1">
        <f t="array" aca="1" ref="Q503" ca="1">IF(ISNUMBER(P503),IF(P503=100%,"CUMPLIDA",IF(AND(ISNUMBER(L503),ISNUMBER(INDIRECT("FECHA_"&amp;$B503,1))), IF(L503&lt;=INDIRECT("FECHA_"&amp;$B503,1),"INCUMPLIDA","PROCESO"), "VERIFICAR FECHA")),"SIN VALOR AVANCE")</f>
        <v>CUMPLIDA</v>
      </c>
    </row>
    <row r="504" spans="1:17" ht="210.75">
      <c r="A504" s="167" t="s">
        <v>19</v>
      </c>
      <c r="B504" s="148" t="s">
        <v>13</v>
      </c>
      <c r="C504" s="564"/>
      <c r="D504" s="564"/>
      <c r="E504" s="563"/>
      <c r="F504" s="563"/>
      <c r="G504" s="150" t="s">
        <v>289</v>
      </c>
      <c r="H504" s="128" t="s">
        <v>289</v>
      </c>
      <c r="I504" s="128" t="s">
        <v>233</v>
      </c>
      <c r="J504" s="166">
        <v>1</v>
      </c>
      <c r="K504" s="186">
        <v>45231</v>
      </c>
      <c r="L504" s="186">
        <v>45808</v>
      </c>
      <c r="M504" s="153">
        <f t="shared" si="15"/>
        <v>82.428571428571431</v>
      </c>
      <c r="N504" s="129">
        <v>1</v>
      </c>
      <c r="O504" s="160" t="s">
        <v>4976</v>
      </c>
      <c r="P504" s="130">
        <f t="shared" si="16"/>
        <v>1</v>
      </c>
      <c r="Q504" s="155" t="str" cm="1">
        <f t="array" aca="1" ref="Q504" ca="1">IF(ISNUMBER(P504),IF(P504=100%,"CUMPLIDA",IF(AND(ISNUMBER(L504),ISNUMBER(INDIRECT("FECHA_"&amp;$B504,1))), IF(L504&lt;=INDIRECT("FECHA_"&amp;$B504,1),"INCUMPLIDA","PROCESO"), "VERIFICAR FECHA")),"SIN VALOR AVANCE")</f>
        <v>CUMPLIDA</v>
      </c>
    </row>
    <row r="505" spans="1:17" ht="180.75">
      <c r="A505" s="167" t="s">
        <v>19</v>
      </c>
      <c r="B505" s="148" t="s">
        <v>13</v>
      </c>
      <c r="C505" s="564"/>
      <c r="D505" s="564"/>
      <c r="E505" s="563"/>
      <c r="F505" s="563"/>
      <c r="G505" s="150" t="s">
        <v>128</v>
      </c>
      <c r="H505" s="128" t="s">
        <v>129</v>
      </c>
      <c r="I505" s="128" t="s">
        <v>130</v>
      </c>
      <c r="J505" s="166">
        <v>10</v>
      </c>
      <c r="K505" s="186">
        <v>45809</v>
      </c>
      <c r="L505" s="186">
        <v>46568</v>
      </c>
      <c r="M505" s="153">
        <f t="shared" si="15"/>
        <v>108.42857142857143</v>
      </c>
      <c r="N505" s="129">
        <v>0</v>
      </c>
      <c r="O505" s="160" t="s">
        <v>4915</v>
      </c>
      <c r="P505" s="130">
        <f t="shared" si="16"/>
        <v>0</v>
      </c>
      <c r="Q505" s="155" t="str" cm="1">
        <f t="array" aca="1" ref="Q505" ca="1">IF(ISNUMBER(P505),IF(P505=100%,"CUMPLIDA",IF(AND(ISNUMBER(L505),ISNUMBER(INDIRECT("FECHA_"&amp;$B505,1))), IF(L505&lt;=INDIRECT("FECHA_"&amp;$B505,1),"INCUMPLIDA","PROCESO"), "VERIFICAR FECHA")),"SIN VALOR AVANCE")</f>
        <v>PROCESO</v>
      </c>
    </row>
    <row r="506" spans="1:17" ht="165.75">
      <c r="A506" s="167" t="s">
        <v>19</v>
      </c>
      <c r="B506" s="148" t="s">
        <v>13</v>
      </c>
      <c r="C506" s="564"/>
      <c r="D506" s="564"/>
      <c r="E506" s="563"/>
      <c r="F506" s="563"/>
      <c r="G506" s="150" t="s">
        <v>131</v>
      </c>
      <c r="H506" s="128" t="s">
        <v>132</v>
      </c>
      <c r="I506" s="128" t="s">
        <v>133</v>
      </c>
      <c r="J506" s="166">
        <v>1</v>
      </c>
      <c r="K506" s="186">
        <v>45809</v>
      </c>
      <c r="L506" s="186">
        <v>46568</v>
      </c>
      <c r="M506" s="153">
        <f t="shared" si="15"/>
        <v>108.42857142857143</v>
      </c>
      <c r="N506" s="129">
        <v>0</v>
      </c>
      <c r="O506" s="160" t="s">
        <v>4906</v>
      </c>
      <c r="P506" s="130">
        <f t="shared" si="16"/>
        <v>0</v>
      </c>
      <c r="Q506" s="155" t="str" cm="1">
        <f t="array" aca="1" ref="Q506" ca="1">IF(ISNUMBER(P506),IF(P506=100%,"CUMPLIDA",IF(AND(ISNUMBER(L506),ISNUMBER(INDIRECT("FECHA_"&amp;$B506,1))), IF(L506&lt;=INDIRECT("FECHA_"&amp;$B506,1),"INCUMPLIDA","PROCESO"), "VERIFICAR FECHA")),"SIN VALOR AVANCE")</f>
        <v>PROCESO</v>
      </c>
    </row>
    <row r="507" spans="1:17" ht="315.75">
      <c r="A507" s="167" t="s">
        <v>19</v>
      </c>
      <c r="B507" s="148" t="s">
        <v>13</v>
      </c>
      <c r="C507" s="564"/>
      <c r="D507" s="564"/>
      <c r="E507" s="563"/>
      <c r="F507" s="563"/>
      <c r="G507" s="150" t="s">
        <v>134</v>
      </c>
      <c r="H507" s="128" t="s">
        <v>135</v>
      </c>
      <c r="I507" s="128" t="s">
        <v>136</v>
      </c>
      <c r="J507" s="166">
        <v>2</v>
      </c>
      <c r="K507" s="186">
        <v>45809</v>
      </c>
      <c r="L507" s="186">
        <v>46568</v>
      </c>
      <c r="M507" s="153">
        <f t="shared" si="15"/>
        <v>108.42857142857143</v>
      </c>
      <c r="N507" s="129">
        <v>0</v>
      </c>
      <c r="O507" s="160" t="s">
        <v>4901</v>
      </c>
      <c r="P507" s="130">
        <f t="shared" si="16"/>
        <v>0</v>
      </c>
      <c r="Q507" s="155" t="str" cm="1">
        <f t="array" aca="1" ref="Q507" ca="1">IF(ISNUMBER(P507),IF(P507=100%,"CUMPLIDA",IF(AND(ISNUMBER(L507),ISNUMBER(INDIRECT("FECHA_"&amp;$B507,1))), IF(L507&lt;=INDIRECT("FECHA_"&amp;$B507,1),"INCUMPLIDA","PROCESO"), "VERIFICAR FECHA")),"SIN VALOR AVANCE")</f>
        <v>PROCESO</v>
      </c>
    </row>
    <row r="508" spans="1:17" ht="135.75">
      <c r="A508" s="167" t="s">
        <v>19</v>
      </c>
      <c r="B508" s="148" t="s">
        <v>13</v>
      </c>
      <c r="C508" s="564" t="s">
        <v>418</v>
      </c>
      <c r="D508" s="564" t="s">
        <v>284</v>
      </c>
      <c r="E508" s="563" t="s">
        <v>419</v>
      </c>
      <c r="F508" s="563" t="s">
        <v>420</v>
      </c>
      <c r="G508" s="563" t="s">
        <v>417</v>
      </c>
      <c r="H508" s="175" t="s">
        <v>223</v>
      </c>
      <c r="I508" s="128" t="s">
        <v>224</v>
      </c>
      <c r="J508" s="158">
        <v>1</v>
      </c>
      <c r="K508" s="159">
        <v>44013</v>
      </c>
      <c r="L508" s="159">
        <v>44042</v>
      </c>
      <c r="M508" s="153">
        <f t="shared" si="15"/>
        <v>4.1428571428571432</v>
      </c>
      <c r="N508" s="129">
        <v>1</v>
      </c>
      <c r="O508" s="128" t="s">
        <v>4977</v>
      </c>
      <c r="P508" s="130">
        <f t="shared" si="16"/>
        <v>1</v>
      </c>
      <c r="Q508" s="155" t="str" cm="1">
        <f t="array" aca="1" ref="Q508" ca="1">IF(ISNUMBER(P508),IF(P508=100%,"CUMPLIDA",IF(AND(ISNUMBER(L508),ISNUMBER(INDIRECT("FECHA_"&amp;$B508,1))), IF(L508&lt;=INDIRECT("FECHA_"&amp;$B508,1),"INCUMPLIDA","PROCESO"), "VERIFICAR FECHA")),"SIN VALOR AVANCE")</f>
        <v>CUMPLIDA</v>
      </c>
    </row>
    <row r="509" spans="1:17" ht="195.75">
      <c r="A509" s="167" t="s">
        <v>19</v>
      </c>
      <c r="B509" s="148" t="s">
        <v>13</v>
      </c>
      <c r="C509" s="564"/>
      <c r="D509" s="564"/>
      <c r="E509" s="563"/>
      <c r="F509" s="563"/>
      <c r="G509" s="563"/>
      <c r="H509" s="175" t="s">
        <v>225</v>
      </c>
      <c r="I509" s="128" t="s">
        <v>226</v>
      </c>
      <c r="J509" s="158">
        <v>1</v>
      </c>
      <c r="K509" s="159">
        <v>44044</v>
      </c>
      <c r="L509" s="159">
        <v>44196</v>
      </c>
      <c r="M509" s="153">
        <f t="shared" ref="M509:M572" si="17">(L509-K509)/7</f>
        <v>21.714285714285715</v>
      </c>
      <c r="N509" s="129">
        <v>1</v>
      </c>
      <c r="O509" s="128" t="s">
        <v>4978</v>
      </c>
      <c r="P509" s="130">
        <f t="shared" si="16"/>
        <v>1</v>
      </c>
      <c r="Q509" s="155" t="str" cm="1">
        <f t="array" aca="1" ref="Q509" ca="1">IF(ISNUMBER(P509),IF(P509=100%,"CUMPLIDA",IF(AND(ISNUMBER(L509),ISNUMBER(INDIRECT("FECHA_"&amp;$B509,1))), IF(L509&lt;=INDIRECT("FECHA_"&amp;$B509,1),"INCUMPLIDA","PROCESO"), "VERIFICAR FECHA")),"SIN VALOR AVANCE")</f>
        <v>CUMPLIDA</v>
      </c>
    </row>
    <row r="510" spans="1:17" ht="75.75">
      <c r="A510" s="167" t="s">
        <v>19</v>
      </c>
      <c r="B510" s="148" t="s">
        <v>13</v>
      </c>
      <c r="C510" s="564"/>
      <c r="D510" s="564"/>
      <c r="E510" s="563"/>
      <c r="F510" s="563"/>
      <c r="G510" s="563"/>
      <c r="H510" s="175" t="s">
        <v>227</v>
      </c>
      <c r="I510" s="128" t="s">
        <v>228</v>
      </c>
      <c r="J510" s="158">
        <v>1</v>
      </c>
      <c r="K510" s="159">
        <v>45231</v>
      </c>
      <c r="L510" s="159">
        <v>45504</v>
      </c>
      <c r="M510" s="153">
        <f t="shared" si="17"/>
        <v>39</v>
      </c>
      <c r="N510" s="129">
        <v>1</v>
      </c>
      <c r="O510" s="160" t="s">
        <v>4894</v>
      </c>
      <c r="P510" s="130">
        <f t="shared" si="16"/>
        <v>1</v>
      </c>
      <c r="Q510" s="155" t="str" cm="1">
        <f t="array" aca="1" ref="Q510" ca="1">IF(ISNUMBER(P510),IF(P510=100%,"CUMPLIDA",IF(AND(ISNUMBER(L510),ISNUMBER(INDIRECT("FECHA_"&amp;$B510,1))), IF(L510&lt;=INDIRECT("FECHA_"&amp;$B510,1),"INCUMPLIDA","PROCESO"), "VERIFICAR FECHA")),"SIN VALOR AVANCE")</f>
        <v>CUMPLIDA</v>
      </c>
    </row>
    <row r="511" spans="1:17" ht="315.75">
      <c r="A511" s="167" t="s">
        <v>19</v>
      </c>
      <c r="B511" s="148" t="s">
        <v>13</v>
      </c>
      <c r="C511" s="564"/>
      <c r="D511" s="564"/>
      <c r="E511" s="563"/>
      <c r="F511" s="563"/>
      <c r="G511" s="563"/>
      <c r="H511" s="175" t="s">
        <v>230</v>
      </c>
      <c r="I511" s="128" t="s">
        <v>231</v>
      </c>
      <c r="J511" s="158">
        <v>1</v>
      </c>
      <c r="K511" s="159">
        <v>45231</v>
      </c>
      <c r="L511" s="159">
        <v>45504</v>
      </c>
      <c r="M511" s="153">
        <f t="shared" si="17"/>
        <v>39</v>
      </c>
      <c r="N511" s="129">
        <v>1</v>
      </c>
      <c r="O511" s="160" t="s">
        <v>4912</v>
      </c>
      <c r="P511" s="130">
        <f t="shared" si="16"/>
        <v>1</v>
      </c>
      <c r="Q511" s="155" t="str" cm="1">
        <f t="array" aca="1" ref="Q511" ca="1">IF(ISNUMBER(P511),IF(P511=100%,"CUMPLIDA",IF(AND(ISNUMBER(L511),ISNUMBER(INDIRECT("FECHA_"&amp;$B511,1))), IF(L511&lt;=INDIRECT("FECHA_"&amp;$B511,1),"INCUMPLIDA","PROCESO"), "VERIFICAR FECHA")),"SIN VALOR AVANCE")</f>
        <v>CUMPLIDA</v>
      </c>
    </row>
    <row r="512" spans="1:17" ht="135.75">
      <c r="A512" s="167" t="s">
        <v>19</v>
      </c>
      <c r="B512" s="148" t="s">
        <v>13</v>
      </c>
      <c r="C512" s="564"/>
      <c r="D512" s="564"/>
      <c r="E512" s="563"/>
      <c r="F512" s="563"/>
      <c r="G512" s="150" t="s">
        <v>117</v>
      </c>
      <c r="H512" s="128" t="s">
        <v>118</v>
      </c>
      <c r="I512" s="128" t="s">
        <v>119</v>
      </c>
      <c r="J512" s="166">
        <v>1</v>
      </c>
      <c r="K512" s="186">
        <v>45323</v>
      </c>
      <c r="L512" s="186">
        <v>45747</v>
      </c>
      <c r="M512" s="153">
        <f t="shared" si="17"/>
        <v>60.571428571428569</v>
      </c>
      <c r="N512" s="129">
        <v>1</v>
      </c>
      <c r="O512" s="160" t="s">
        <v>4896</v>
      </c>
      <c r="P512" s="130">
        <f t="shared" si="16"/>
        <v>1</v>
      </c>
      <c r="Q512" s="155" t="str" cm="1">
        <f t="array" aca="1" ref="Q512" ca="1">IF(ISNUMBER(P512),IF(P512=100%,"CUMPLIDA",IF(AND(ISNUMBER(L512),ISNUMBER(INDIRECT("FECHA_"&amp;$B512,1))), IF(L512&lt;=INDIRECT("FECHA_"&amp;$B512,1),"INCUMPLIDA","PROCESO"), "VERIFICAR FECHA")),"SIN VALOR AVANCE")</f>
        <v>CUMPLIDA</v>
      </c>
    </row>
    <row r="513" spans="1:17" ht="75.75">
      <c r="A513" s="167" t="s">
        <v>19</v>
      </c>
      <c r="B513" s="148" t="s">
        <v>13</v>
      </c>
      <c r="C513" s="564"/>
      <c r="D513" s="564"/>
      <c r="E513" s="563"/>
      <c r="F513" s="563"/>
      <c r="G513" s="150" t="s">
        <v>120</v>
      </c>
      <c r="H513" s="128" t="s">
        <v>120</v>
      </c>
      <c r="I513" s="128" t="s">
        <v>121</v>
      </c>
      <c r="J513" s="166">
        <v>1</v>
      </c>
      <c r="K513" s="186">
        <v>45323</v>
      </c>
      <c r="L513" s="186">
        <v>45747</v>
      </c>
      <c r="M513" s="153">
        <f t="shared" si="17"/>
        <v>60.571428571428569</v>
      </c>
      <c r="N513" s="129">
        <v>1</v>
      </c>
      <c r="O513" s="160" t="s">
        <v>4938</v>
      </c>
      <c r="P513" s="130">
        <f t="shared" si="16"/>
        <v>1</v>
      </c>
      <c r="Q513" s="155" t="str" cm="1">
        <f t="array" aca="1" ref="Q513" ca="1">IF(ISNUMBER(P513),IF(P513=100%,"CUMPLIDA",IF(AND(ISNUMBER(L513),ISNUMBER(INDIRECT("FECHA_"&amp;$B513,1))), IF(L513&lt;=INDIRECT("FECHA_"&amp;$B513,1),"INCUMPLIDA","PROCESO"), "VERIFICAR FECHA")),"SIN VALOR AVANCE")</f>
        <v>CUMPLIDA</v>
      </c>
    </row>
    <row r="514" spans="1:17" ht="75.75">
      <c r="A514" s="167" t="s">
        <v>19</v>
      </c>
      <c r="B514" s="148" t="s">
        <v>13</v>
      </c>
      <c r="C514" s="564"/>
      <c r="D514" s="564"/>
      <c r="E514" s="563"/>
      <c r="F514" s="563"/>
      <c r="G514" s="150" t="s">
        <v>194</v>
      </c>
      <c r="H514" s="128" t="s">
        <v>195</v>
      </c>
      <c r="I514" s="128" t="s">
        <v>196</v>
      </c>
      <c r="J514" s="166">
        <v>1</v>
      </c>
      <c r="K514" s="186">
        <v>45231</v>
      </c>
      <c r="L514" s="186">
        <v>45747</v>
      </c>
      <c r="M514" s="153">
        <f t="shared" si="17"/>
        <v>73.714285714285708</v>
      </c>
      <c r="N514" s="129">
        <v>1</v>
      </c>
      <c r="O514" s="160" t="s">
        <v>4938</v>
      </c>
      <c r="P514" s="130">
        <f t="shared" si="16"/>
        <v>1</v>
      </c>
      <c r="Q514" s="155" t="str" cm="1">
        <f t="array" aca="1" ref="Q514" ca="1">IF(ISNUMBER(P514),IF(P514=100%,"CUMPLIDA",IF(AND(ISNUMBER(L514),ISNUMBER(INDIRECT("FECHA_"&amp;$B514,1))), IF(L514&lt;=INDIRECT("FECHA_"&amp;$B514,1),"INCUMPLIDA","PROCESO"), "VERIFICAR FECHA")),"SIN VALOR AVANCE")</f>
        <v>CUMPLIDA</v>
      </c>
    </row>
    <row r="515" spans="1:17" ht="135.75">
      <c r="A515" s="167" t="s">
        <v>19</v>
      </c>
      <c r="B515" s="148" t="s">
        <v>13</v>
      </c>
      <c r="C515" s="564"/>
      <c r="D515" s="564"/>
      <c r="E515" s="563"/>
      <c r="F515" s="563"/>
      <c r="G515" s="150" t="s">
        <v>122</v>
      </c>
      <c r="H515" s="128" t="s">
        <v>122</v>
      </c>
      <c r="I515" s="128" t="s">
        <v>200</v>
      </c>
      <c r="J515" s="166">
        <v>1</v>
      </c>
      <c r="K515" s="186">
        <v>45323</v>
      </c>
      <c r="L515" s="186">
        <v>45747</v>
      </c>
      <c r="M515" s="153">
        <f t="shared" si="17"/>
        <v>60.571428571428569</v>
      </c>
      <c r="N515" s="129">
        <v>1</v>
      </c>
      <c r="O515" s="160" t="s">
        <v>4896</v>
      </c>
      <c r="P515" s="130">
        <f t="shared" si="16"/>
        <v>1</v>
      </c>
      <c r="Q515" s="155" t="str" cm="1">
        <f t="array" aca="1" ref="Q515" ca="1">IF(ISNUMBER(P515),IF(P515=100%,"CUMPLIDA",IF(AND(ISNUMBER(L515),ISNUMBER(INDIRECT("FECHA_"&amp;$B515,1))), IF(L515&lt;=INDIRECT("FECHA_"&amp;$B515,1),"INCUMPLIDA","PROCESO"), "VERIFICAR FECHA")),"SIN VALOR AVANCE")</f>
        <v>CUMPLIDA</v>
      </c>
    </row>
    <row r="516" spans="1:17" ht="75.75">
      <c r="A516" s="167" t="s">
        <v>19</v>
      </c>
      <c r="B516" s="148" t="s">
        <v>13</v>
      </c>
      <c r="C516" s="564"/>
      <c r="D516" s="564"/>
      <c r="E516" s="563"/>
      <c r="F516" s="563"/>
      <c r="G516" s="150" t="s">
        <v>288</v>
      </c>
      <c r="H516" s="128" t="s">
        <v>288</v>
      </c>
      <c r="I516" s="128" t="s">
        <v>125</v>
      </c>
      <c r="J516" s="166">
        <v>1</v>
      </c>
      <c r="K516" s="186">
        <v>45231</v>
      </c>
      <c r="L516" s="186">
        <v>45747</v>
      </c>
      <c r="M516" s="153">
        <f t="shared" si="17"/>
        <v>73.714285714285708</v>
      </c>
      <c r="N516" s="129">
        <v>1</v>
      </c>
      <c r="O516" s="160" t="s">
        <v>4938</v>
      </c>
      <c r="P516" s="130">
        <f t="shared" si="16"/>
        <v>1</v>
      </c>
      <c r="Q516" s="155" t="str" cm="1">
        <f t="array" aca="1" ref="Q516" ca="1">IF(ISNUMBER(P516),IF(P516=100%,"CUMPLIDA",IF(AND(ISNUMBER(L516),ISNUMBER(INDIRECT("FECHA_"&amp;$B516,1))), IF(L516&lt;=INDIRECT("FECHA_"&amp;$B516,1),"INCUMPLIDA","PROCESO"), "VERIFICAR FECHA")),"SIN VALOR AVANCE")</f>
        <v>CUMPLIDA</v>
      </c>
    </row>
    <row r="517" spans="1:17" ht="210.75">
      <c r="A517" s="167" t="s">
        <v>19</v>
      </c>
      <c r="B517" s="148" t="s">
        <v>13</v>
      </c>
      <c r="C517" s="564"/>
      <c r="D517" s="564"/>
      <c r="E517" s="563"/>
      <c r="F517" s="563"/>
      <c r="G517" s="150" t="s">
        <v>289</v>
      </c>
      <c r="H517" s="128" t="s">
        <v>289</v>
      </c>
      <c r="I517" s="128" t="s">
        <v>233</v>
      </c>
      <c r="J517" s="166">
        <v>1</v>
      </c>
      <c r="K517" s="186">
        <v>45231</v>
      </c>
      <c r="L517" s="186">
        <v>45808</v>
      </c>
      <c r="M517" s="153">
        <f t="shared" si="17"/>
        <v>82.428571428571431</v>
      </c>
      <c r="N517" s="129">
        <v>1</v>
      </c>
      <c r="O517" s="160" t="s">
        <v>4895</v>
      </c>
      <c r="P517" s="130">
        <f t="shared" si="16"/>
        <v>1</v>
      </c>
      <c r="Q517" s="155" t="str" cm="1">
        <f t="array" aca="1" ref="Q517" ca="1">IF(ISNUMBER(P517),IF(P517=100%,"CUMPLIDA",IF(AND(ISNUMBER(L517),ISNUMBER(INDIRECT("FECHA_"&amp;$B517,1))), IF(L517&lt;=INDIRECT("FECHA_"&amp;$B517,1),"INCUMPLIDA","PROCESO"), "VERIFICAR FECHA")),"SIN VALOR AVANCE")</f>
        <v>CUMPLIDA</v>
      </c>
    </row>
    <row r="518" spans="1:17" ht="180.75">
      <c r="A518" s="167" t="s">
        <v>19</v>
      </c>
      <c r="B518" s="148" t="s">
        <v>13</v>
      </c>
      <c r="C518" s="564"/>
      <c r="D518" s="564"/>
      <c r="E518" s="563"/>
      <c r="F518" s="563"/>
      <c r="G518" s="150" t="s">
        <v>128</v>
      </c>
      <c r="H518" s="128" t="s">
        <v>129</v>
      </c>
      <c r="I518" s="128" t="s">
        <v>130</v>
      </c>
      <c r="J518" s="166">
        <v>10</v>
      </c>
      <c r="K518" s="186">
        <v>45809</v>
      </c>
      <c r="L518" s="186">
        <v>46568</v>
      </c>
      <c r="M518" s="153">
        <f t="shared" si="17"/>
        <v>108.42857142857143</v>
      </c>
      <c r="N518" s="129">
        <v>0</v>
      </c>
      <c r="O518" s="160" t="s">
        <v>4915</v>
      </c>
      <c r="P518" s="130">
        <f t="shared" si="16"/>
        <v>0</v>
      </c>
      <c r="Q518" s="155" t="str" cm="1">
        <f t="array" aca="1" ref="Q518" ca="1">IF(ISNUMBER(P518),IF(P518=100%,"CUMPLIDA",IF(AND(ISNUMBER(L518),ISNUMBER(INDIRECT("FECHA_"&amp;$B518,1))), IF(L518&lt;=INDIRECT("FECHA_"&amp;$B518,1),"INCUMPLIDA","PROCESO"), "VERIFICAR FECHA")),"SIN VALOR AVANCE")</f>
        <v>PROCESO</v>
      </c>
    </row>
    <row r="519" spans="1:17" ht="150.75">
      <c r="A519" s="167" t="s">
        <v>19</v>
      </c>
      <c r="B519" s="148" t="s">
        <v>13</v>
      </c>
      <c r="C519" s="564"/>
      <c r="D519" s="564"/>
      <c r="E519" s="563"/>
      <c r="F519" s="563"/>
      <c r="G519" s="150" t="s">
        <v>131</v>
      </c>
      <c r="H519" s="128" t="s">
        <v>132</v>
      </c>
      <c r="I519" s="128" t="s">
        <v>133</v>
      </c>
      <c r="J519" s="166">
        <v>1</v>
      </c>
      <c r="K519" s="186">
        <v>45809</v>
      </c>
      <c r="L519" s="186">
        <v>46568</v>
      </c>
      <c r="M519" s="153">
        <f t="shared" si="17"/>
        <v>108.42857142857143</v>
      </c>
      <c r="N519" s="129">
        <v>0</v>
      </c>
      <c r="O519" s="160" t="s">
        <v>4900</v>
      </c>
      <c r="P519" s="130">
        <f t="shared" si="16"/>
        <v>0</v>
      </c>
      <c r="Q519" s="155" t="str" cm="1">
        <f t="array" aca="1" ref="Q519" ca="1">IF(ISNUMBER(P519),IF(P519=100%,"CUMPLIDA",IF(AND(ISNUMBER(L519),ISNUMBER(INDIRECT("FECHA_"&amp;$B519,1))), IF(L519&lt;=INDIRECT("FECHA_"&amp;$B519,1),"INCUMPLIDA","PROCESO"), "VERIFICAR FECHA")),"SIN VALOR AVANCE")</f>
        <v>PROCESO</v>
      </c>
    </row>
    <row r="520" spans="1:17" ht="285.75">
      <c r="A520" s="167" t="s">
        <v>19</v>
      </c>
      <c r="B520" s="148" t="s">
        <v>13</v>
      </c>
      <c r="C520" s="564"/>
      <c r="D520" s="564"/>
      <c r="E520" s="563"/>
      <c r="F520" s="563"/>
      <c r="G520" s="150" t="s">
        <v>134</v>
      </c>
      <c r="H520" s="128" t="s">
        <v>135</v>
      </c>
      <c r="I520" s="128" t="s">
        <v>136</v>
      </c>
      <c r="J520" s="166">
        <v>2</v>
      </c>
      <c r="K520" s="186">
        <v>45809</v>
      </c>
      <c r="L520" s="186">
        <v>46568</v>
      </c>
      <c r="M520" s="153">
        <f t="shared" si="17"/>
        <v>108.42857142857143</v>
      </c>
      <c r="N520" s="129">
        <v>0</v>
      </c>
      <c r="O520" s="160" t="s">
        <v>4907</v>
      </c>
      <c r="P520" s="130">
        <f t="shared" si="16"/>
        <v>0</v>
      </c>
      <c r="Q520" s="155" t="str" cm="1">
        <f t="array" aca="1" ref="Q520" ca="1">IF(ISNUMBER(P520),IF(P520=100%,"CUMPLIDA",IF(AND(ISNUMBER(L520),ISNUMBER(INDIRECT("FECHA_"&amp;$B520,1))), IF(L520&lt;=INDIRECT("FECHA_"&amp;$B520,1),"INCUMPLIDA","PROCESO"), "VERIFICAR FECHA")),"SIN VALOR AVANCE")</f>
        <v>PROCESO</v>
      </c>
    </row>
    <row r="521" spans="1:17" ht="75.75">
      <c r="A521" s="167" t="s">
        <v>19</v>
      </c>
      <c r="B521" s="148" t="s">
        <v>13</v>
      </c>
      <c r="C521" s="564" t="s">
        <v>421</v>
      </c>
      <c r="D521" s="564" t="s">
        <v>258</v>
      </c>
      <c r="E521" s="563" t="s">
        <v>422</v>
      </c>
      <c r="F521" s="563" t="s">
        <v>423</v>
      </c>
      <c r="G521" s="563" t="s">
        <v>287</v>
      </c>
      <c r="H521" s="175" t="s">
        <v>227</v>
      </c>
      <c r="I521" s="128" t="s">
        <v>228</v>
      </c>
      <c r="J521" s="158">
        <v>1</v>
      </c>
      <c r="K521" s="159">
        <v>45231</v>
      </c>
      <c r="L521" s="159">
        <v>45504</v>
      </c>
      <c r="M521" s="153">
        <f t="shared" si="17"/>
        <v>39</v>
      </c>
      <c r="N521" s="129">
        <v>1</v>
      </c>
      <c r="O521" s="160" t="s">
        <v>4894</v>
      </c>
      <c r="P521" s="130">
        <f t="shared" si="16"/>
        <v>1</v>
      </c>
      <c r="Q521" s="155" t="str" cm="1">
        <f t="array" aca="1" ref="Q521" ca="1">IF(ISNUMBER(P521),IF(P521=100%,"CUMPLIDA",IF(AND(ISNUMBER(L521),ISNUMBER(INDIRECT("FECHA_"&amp;$B521,1))), IF(L521&lt;=INDIRECT("FECHA_"&amp;$B521,1),"INCUMPLIDA","PROCESO"), "VERIFICAR FECHA")),"SIN VALOR AVANCE")</f>
        <v>CUMPLIDA</v>
      </c>
    </row>
    <row r="522" spans="1:17" ht="315.75">
      <c r="A522" s="167" t="s">
        <v>19</v>
      </c>
      <c r="B522" s="148" t="s">
        <v>13</v>
      </c>
      <c r="C522" s="564"/>
      <c r="D522" s="564"/>
      <c r="E522" s="563"/>
      <c r="F522" s="563"/>
      <c r="G522" s="563"/>
      <c r="H522" s="175" t="s">
        <v>230</v>
      </c>
      <c r="I522" s="128" t="s">
        <v>231</v>
      </c>
      <c r="J522" s="158">
        <v>1</v>
      </c>
      <c r="K522" s="159">
        <v>45231</v>
      </c>
      <c r="L522" s="159">
        <v>45504</v>
      </c>
      <c r="M522" s="153">
        <f t="shared" si="17"/>
        <v>39</v>
      </c>
      <c r="N522" s="129">
        <v>1</v>
      </c>
      <c r="O522" s="160" t="s">
        <v>4912</v>
      </c>
      <c r="P522" s="130">
        <f t="shared" si="16"/>
        <v>1</v>
      </c>
      <c r="Q522" s="155" t="str" cm="1">
        <f t="array" aca="1" ref="Q522" ca="1">IF(ISNUMBER(P522),IF(P522=100%,"CUMPLIDA",IF(AND(ISNUMBER(L522),ISNUMBER(INDIRECT("FECHA_"&amp;$B522,1))), IF(L522&lt;=INDIRECT("FECHA_"&amp;$B522,1),"INCUMPLIDA","PROCESO"), "VERIFICAR FECHA")),"SIN VALOR AVANCE")</f>
        <v>CUMPLIDA</v>
      </c>
    </row>
    <row r="523" spans="1:17" ht="165.75">
      <c r="A523" s="167" t="s">
        <v>19</v>
      </c>
      <c r="B523" s="148" t="s">
        <v>13</v>
      </c>
      <c r="C523" s="564"/>
      <c r="D523" s="564"/>
      <c r="E523" s="563"/>
      <c r="F523" s="563"/>
      <c r="G523" s="150" t="s">
        <v>117</v>
      </c>
      <c r="H523" s="128" t="s">
        <v>118</v>
      </c>
      <c r="I523" s="128" t="s">
        <v>119</v>
      </c>
      <c r="J523" s="166">
        <v>1</v>
      </c>
      <c r="K523" s="186">
        <v>45323</v>
      </c>
      <c r="L523" s="186">
        <v>45747</v>
      </c>
      <c r="M523" s="153">
        <f t="shared" si="17"/>
        <v>60.571428571428569</v>
      </c>
      <c r="N523" s="129">
        <v>1</v>
      </c>
      <c r="O523" s="160" t="s">
        <v>4914</v>
      </c>
      <c r="P523" s="130">
        <f t="shared" si="16"/>
        <v>1</v>
      </c>
      <c r="Q523" s="155" t="str" cm="1">
        <f t="array" aca="1" ref="Q523" ca="1">IF(ISNUMBER(P523),IF(P523=100%,"CUMPLIDA",IF(AND(ISNUMBER(L523),ISNUMBER(INDIRECT("FECHA_"&amp;$B523,1))), IF(L523&lt;=INDIRECT("FECHA_"&amp;$B523,1),"INCUMPLIDA","PROCESO"), "VERIFICAR FECHA")),"SIN VALOR AVANCE")</f>
        <v>CUMPLIDA</v>
      </c>
    </row>
    <row r="524" spans="1:17" ht="105.75">
      <c r="A524" s="167" t="s">
        <v>19</v>
      </c>
      <c r="B524" s="148" t="s">
        <v>13</v>
      </c>
      <c r="C524" s="564"/>
      <c r="D524" s="564"/>
      <c r="E524" s="563"/>
      <c r="F524" s="563"/>
      <c r="G524" s="150" t="s">
        <v>120</v>
      </c>
      <c r="H524" s="128" t="s">
        <v>120</v>
      </c>
      <c r="I524" s="128" t="s">
        <v>121</v>
      </c>
      <c r="J524" s="166">
        <v>1</v>
      </c>
      <c r="K524" s="186">
        <v>45323</v>
      </c>
      <c r="L524" s="186">
        <v>45747</v>
      </c>
      <c r="M524" s="153">
        <f t="shared" si="17"/>
        <v>60.571428571428569</v>
      </c>
      <c r="N524" s="129">
        <v>1</v>
      </c>
      <c r="O524" s="160" t="s">
        <v>4923</v>
      </c>
      <c r="P524" s="130">
        <f t="shared" si="16"/>
        <v>1</v>
      </c>
      <c r="Q524" s="155" t="str" cm="1">
        <f t="array" aca="1" ref="Q524" ca="1">IF(ISNUMBER(P524),IF(P524=100%,"CUMPLIDA",IF(AND(ISNUMBER(L524),ISNUMBER(INDIRECT("FECHA_"&amp;$B524,1))), IF(L524&lt;=INDIRECT("FECHA_"&amp;$B524,1),"INCUMPLIDA","PROCESO"), "VERIFICAR FECHA")),"SIN VALOR AVANCE")</f>
        <v>CUMPLIDA</v>
      </c>
    </row>
    <row r="525" spans="1:17" ht="105.75">
      <c r="A525" s="167" t="s">
        <v>19</v>
      </c>
      <c r="B525" s="148" t="s">
        <v>13</v>
      </c>
      <c r="C525" s="564"/>
      <c r="D525" s="564"/>
      <c r="E525" s="563"/>
      <c r="F525" s="563"/>
      <c r="G525" s="150" t="s">
        <v>194</v>
      </c>
      <c r="H525" s="128" t="s">
        <v>195</v>
      </c>
      <c r="I525" s="128" t="s">
        <v>196</v>
      </c>
      <c r="J525" s="166">
        <v>1</v>
      </c>
      <c r="K525" s="186">
        <v>45231</v>
      </c>
      <c r="L525" s="186">
        <v>45747</v>
      </c>
      <c r="M525" s="153">
        <f t="shared" si="17"/>
        <v>73.714285714285708</v>
      </c>
      <c r="N525" s="129">
        <v>1</v>
      </c>
      <c r="O525" s="160" t="s">
        <v>4923</v>
      </c>
      <c r="P525" s="130">
        <f t="shared" si="16"/>
        <v>1</v>
      </c>
      <c r="Q525" s="155" t="str" cm="1">
        <f t="array" aca="1" ref="Q525" ca="1">IF(ISNUMBER(P525),IF(P525=100%,"CUMPLIDA",IF(AND(ISNUMBER(L525),ISNUMBER(INDIRECT("FECHA_"&amp;$B525,1))), IF(L525&lt;=INDIRECT("FECHA_"&amp;$B525,1),"INCUMPLIDA","PROCESO"), "VERIFICAR FECHA")),"SIN VALOR AVANCE")</f>
        <v>CUMPLIDA</v>
      </c>
    </row>
    <row r="526" spans="1:17" ht="165.75">
      <c r="A526" s="167" t="s">
        <v>19</v>
      </c>
      <c r="B526" s="148" t="s">
        <v>13</v>
      </c>
      <c r="C526" s="564"/>
      <c r="D526" s="564"/>
      <c r="E526" s="563"/>
      <c r="F526" s="563"/>
      <c r="G526" s="150" t="s">
        <v>122</v>
      </c>
      <c r="H526" s="128" t="s">
        <v>122</v>
      </c>
      <c r="I526" s="128" t="s">
        <v>200</v>
      </c>
      <c r="J526" s="166">
        <v>1</v>
      </c>
      <c r="K526" s="186">
        <v>45323</v>
      </c>
      <c r="L526" s="186">
        <v>45747</v>
      </c>
      <c r="M526" s="153">
        <f t="shared" si="17"/>
        <v>60.571428571428569</v>
      </c>
      <c r="N526" s="129">
        <v>1</v>
      </c>
      <c r="O526" s="160" t="s">
        <v>4914</v>
      </c>
      <c r="P526" s="130">
        <f t="shared" si="16"/>
        <v>1</v>
      </c>
      <c r="Q526" s="155" t="str" cm="1">
        <f t="array" aca="1" ref="Q526" ca="1">IF(ISNUMBER(P526),IF(P526=100%,"CUMPLIDA",IF(AND(ISNUMBER(L526),ISNUMBER(INDIRECT("FECHA_"&amp;$B526,1))), IF(L526&lt;=INDIRECT("FECHA_"&amp;$B526,1),"INCUMPLIDA","PROCESO"), "VERIFICAR FECHA")),"SIN VALOR AVANCE")</f>
        <v>CUMPLIDA</v>
      </c>
    </row>
    <row r="527" spans="1:17" ht="105.75">
      <c r="A527" s="167" t="s">
        <v>19</v>
      </c>
      <c r="B527" s="148" t="s">
        <v>13</v>
      </c>
      <c r="C527" s="564"/>
      <c r="D527" s="564"/>
      <c r="E527" s="563"/>
      <c r="F527" s="563"/>
      <c r="G527" s="150" t="s">
        <v>288</v>
      </c>
      <c r="H527" s="128" t="s">
        <v>288</v>
      </c>
      <c r="I527" s="128" t="s">
        <v>125</v>
      </c>
      <c r="J527" s="166">
        <v>1</v>
      </c>
      <c r="K527" s="186">
        <v>45231</v>
      </c>
      <c r="L527" s="186">
        <v>45747</v>
      </c>
      <c r="M527" s="153">
        <f t="shared" si="17"/>
        <v>73.714285714285708</v>
      </c>
      <c r="N527" s="129">
        <v>1</v>
      </c>
      <c r="O527" s="160" t="s">
        <v>4923</v>
      </c>
      <c r="P527" s="130">
        <f t="shared" si="16"/>
        <v>1</v>
      </c>
      <c r="Q527" s="155" t="str" cm="1">
        <f t="array" aca="1" ref="Q527" ca="1">IF(ISNUMBER(P527),IF(P527=100%,"CUMPLIDA",IF(AND(ISNUMBER(L527),ISNUMBER(INDIRECT("FECHA_"&amp;$B527,1))), IF(L527&lt;=INDIRECT("FECHA_"&amp;$B527,1),"INCUMPLIDA","PROCESO"), "VERIFICAR FECHA")),"SIN VALOR AVANCE")</f>
        <v>CUMPLIDA</v>
      </c>
    </row>
    <row r="528" spans="1:17" ht="240.75">
      <c r="A528" s="167" t="s">
        <v>19</v>
      </c>
      <c r="B528" s="148" t="s">
        <v>13</v>
      </c>
      <c r="C528" s="564"/>
      <c r="D528" s="564"/>
      <c r="E528" s="563"/>
      <c r="F528" s="563"/>
      <c r="G528" s="150" t="s">
        <v>289</v>
      </c>
      <c r="H528" s="128" t="s">
        <v>289</v>
      </c>
      <c r="I528" s="128" t="s">
        <v>233</v>
      </c>
      <c r="J528" s="166">
        <v>1</v>
      </c>
      <c r="K528" s="186">
        <v>45231</v>
      </c>
      <c r="L528" s="186">
        <v>45808</v>
      </c>
      <c r="M528" s="153">
        <f t="shared" si="17"/>
        <v>82.428571428571431</v>
      </c>
      <c r="N528" s="129">
        <v>1</v>
      </c>
      <c r="O528" s="160" t="s">
        <v>4904</v>
      </c>
      <c r="P528" s="130">
        <f t="shared" si="16"/>
        <v>1</v>
      </c>
      <c r="Q528" s="155" t="str" cm="1">
        <f t="array" aca="1" ref="Q528" ca="1">IF(ISNUMBER(P528),IF(P528=100%,"CUMPLIDA",IF(AND(ISNUMBER(L528),ISNUMBER(INDIRECT("FECHA_"&amp;$B528,1))), IF(L528&lt;=INDIRECT("FECHA_"&amp;$B528,1),"INCUMPLIDA","PROCESO"), "VERIFICAR FECHA")),"SIN VALOR AVANCE")</f>
        <v>CUMPLIDA</v>
      </c>
    </row>
    <row r="529" spans="1:17" ht="180.75">
      <c r="A529" s="167" t="s">
        <v>19</v>
      </c>
      <c r="B529" s="148" t="s">
        <v>13</v>
      </c>
      <c r="C529" s="564"/>
      <c r="D529" s="564"/>
      <c r="E529" s="563"/>
      <c r="F529" s="563"/>
      <c r="G529" s="150" t="s">
        <v>128</v>
      </c>
      <c r="H529" s="128" t="s">
        <v>129</v>
      </c>
      <c r="I529" s="128" t="s">
        <v>130</v>
      </c>
      <c r="J529" s="166">
        <v>10</v>
      </c>
      <c r="K529" s="186">
        <v>45809</v>
      </c>
      <c r="L529" s="186">
        <v>46568</v>
      </c>
      <c r="M529" s="153">
        <f t="shared" si="17"/>
        <v>108.42857142857143</v>
      </c>
      <c r="N529" s="129">
        <v>0</v>
      </c>
      <c r="O529" s="160" t="s">
        <v>4915</v>
      </c>
      <c r="P529" s="130">
        <f t="shared" si="16"/>
        <v>0</v>
      </c>
      <c r="Q529" s="155" t="str" cm="1">
        <f t="array" aca="1" ref="Q529" ca="1">IF(ISNUMBER(P529),IF(P529=100%,"CUMPLIDA",IF(AND(ISNUMBER(L529),ISNUMBER(INDIRECT("FECHA_"&amp;$B529,1))), IF(L529&lt;=INDIRECT("FECHA_"&amp;$B529,1),"INCUMPLIDA","PROCESO"), "VERIFICAR FECHA")),"SIN VALOR AVANCE")</f>
        <v>PROCESO</v>
      </c>
    </row>
    <row r="530" spans="1:17" ht="150.75">
      <c r="A530" s="167" t="s">
        <v>19</v>
      </c>
      <c r="B530" s="148" t="s">
        <v>13</v>
      </c>
      <c r="C530" s="564"/>
      <c r="D530" s="564"/>
      <c r="E530" s="563"/>
      <c r="F530" s="563"/>
      <c r="G530" s="150" t="s">
        <v>131</v>
      </c>
      <c r="H530" s="128" t="s">
        <v>132</v>
      </c>
      <c r="I530" s="128" t="s">
        <v>133</v>
      </c>
      <c r="J530" s="166">
        <v>1</v>
      </c>
      <c r="K530" s="186">
        <v>45809</v>
      </c>
      <c r="L530" s="186">
        <v>46568</v>
      </c>
      <c r="M530" s="153">
        <f t="shared" si="17"/>
        <v>108.42857142857143</v>
      </c>
      <c r="N530" s="129">
        <v>0</v>
      </c>
      <c r="O530" s="160" t="s">
        <v>4919</v>
      </c>
      <c r="P530" s="130">
        <f t="shared" si="16"/>
        <v>0</v>
      </c>
      <c r="Q530" s="155" t="str" cm="1">
        <f t="array" aca="1" ref="Q530" ca="1">IF(ISNUMBER(P530),IF(P530=100%,"CUMPLIDA",IF(AND(ISNUMBER(L530),ISNUMBER(INDIRECT("FECHA_"&amp;$B530,1))), IF(L530&lt;=INDIRECT("FECHA_"&amp;$B530,1),"INCUMPLIDA","PROCESO"), "VERIFICAR FECHA")),"SIN VALOR AVANCE")</f>
        <v>PROCESO</v>
      </c>
    </row>
    <row r="531" spans="1:17" ht="285.75">
      <c r="A531" s="167" t="s">
        <v>19</v>
      </c>
      <c r="B531" s="148" t="s">
        <v>13</v>
      </c>
      <c r="C531" s="564"/>
      <c r="D531" s="564"/>
      <c r="E531" s="563"/>
      <c r="F531" s="563"/>
      <c r="G531" s="150" t="s">
        <v>134</v>
      </c>
      <c r="H531" s="128" t="s">
        <v>135</v>
      </c>
      <c r="I531" s="128" t="s">
        <v>136</v>
      </c>
      <c r="J531" s="166">
        <v>2</v>
      </c>
      <c r="K531" s="186">
        <v>45809</v>
      </c>
      <c r="L531" s="186">
        <v>46568</v>
      </c>
      <c r="M531" s="153">
        <f t="shared" si="17"/>
        <v>108.42857142857143</v>
      </c>
      <c r="N531" s="129">
        <v>0</v>
      </c>
      <c r="O531" s="160" t="s">
        <v>4907</v>
      </c>
      <c r="P531" s="130">
        <f t="shared" si="16"/>
        <v>0</v>
      </c>
      <c r="Q531" s="155" t="str" cm="1">
        <f t="array" aca="1" ref="Q531" ca="1">IF(ISNUMBER(P531),IF(P531=100%,"CUMPLIDA",IF(AND(ISNUMBER(L531),ISNUMBER(INDIRECT("FECHA_"&amp;$B531,1))), IF(L531&lt;=INDIRECT("FECHA_"&amp;$B531,1),"INCUMPLIDA","PROCESO"), "VERIFICAR FECHA")),"SIN VALOR AVANCE")</f>
        <v>PROCESO</v>
      </c>
    </row>
    <row r="532" spans="1:17" ht="75.75">
      <c r="A532" s="167" t="s">
        <v>19</v>
      </c>
      <c r="B532" s="148" t="s">
        <v>13</v>
      </c>
      <c r="C532" s="564" t="s">
        <v>424</v>
      </c>
      <c r="D532" s="564" t="s">
        <v>258</v>
      </c>
      <c r="E532" s="563" t="s">
        <v>425</v>
      </c>
      <c r="F532" s="563" t="s">
        <v>426</v>
      </c>
      <c r="G532" s="563" t="s">
        <v>287</v>
      </c>
      <c r="H532" s="175" t="s">
        <v>227</v>
      </c>
      <c r="I532" s="128" t="s">
        <v>228</v>
      </c>
      <c r="J532" s="158">
        <v>1</v>
      </c>
      <c r="K532" s="159">
        <v>45231</v>
      </c>
      <c r="L532" s="159">
        <v>45504</v>
      </c>
      <c r="M532" s="153">
        <f t="shared" si="17"/>
        <v>39</v>
      </c>
      <c r="N532" s="129">
        <v>1</v>
      </c>
      <c r="O532" s="160" t="s">
        <v>4894</v>
      </c>
      <c r="P532" s="130">
        <f t="shared" si="16"/>
        <v>1</v>
      </c>
      <c r="Q532" s="155" t="str" cm="1">
        <f t="array" aca="1" ref="Q532" ca="1">IF(ISNUMBER(P532),IF(P532=100%,"CUMPLIDA",IF(AND(ISNUMBER(L532),ISNUMBER(INDIRECT("FECHA_"&amp;$B532,1))), IF(L532&lt;=INDIRECT("FECHA_"&amp;$B532,1),"INCUMPLIDA","PROCESO"), "VERIFICAR FECHA")),"SIN VALOR AVANCE")</f>
        <v>CUMPLIDA</v>
      </c>
    </row>
    <row r="533" spans="1:17" ht="315.75">
      <c r="A533" s="167" t="s">
        <v>19</v>
      </c>
      <c r="B533" s="148" t="s">
        <v>13</v>
      </c>
      <c r="C533" s="564"/>
      <c r="D533" s="564"/>
      <c r="E533" s="563"/>
      <c r="F533" s="563"/>
      <c r="G533" s="563"/>
      <c r="H533" s="175" t="s">
        <v>230</v>
      </c>
      <c r="I533" s="128" t="s">
        <v>231</v>
      </c>
      <c r="J533" s="158">
        <v>1</v>
      </c>
      <c r="K533" s="159">
        <v>45231</v>
      </c>
      <c r="L533" s="159">
        <v>45504</v>
      </c>
      <c r="M533" s="153">
        <f t="shared" si="17"/>
        <v>39</v>
      </c>
      <c r="N533" s="129">
        <v>1</v>
      </c>
      <c r="O533" s="160" t="s">
        <v>4912</v>
      </c>
      <c r="P533" s="130">
        <f t="shared" si="16"/>
        <v>1</v>
      </c>
      <c r="Q533" s="155" t="str" cm="1">
        <f t="array" aca="1" ref="Q533" ca="1">IF(ISNUMBER(P533),IF(P533=100%,"CUMPLIDA",IF(AND(ISNUMBER(L533),ISNUMBER(INDIRECT("FECHA_"&amp;$B533,1))), IF(L533&lt;=INDIRECT("FECHA_"&amp;$B533,1),"INCUMPLIDA","PROCESO"), "VERIFICAR FECHA")),"SIN VALOR AVANCE")</f>
        <v>CUMPLIDA</v>
      </c>
    </row>
    <row r="534" spans="1:17" ht="150.75">
      <c r="A534" s="167" t="s">
        <v>19</v>
      </c>
      <c r="B534" s="148" t="s">
        <v>13</v>
      </c>
      <c r="C534" s="564"/>
      <c r="D534" s="564"/>
      <c r="E534" s="563"/>
      <c r="F534" s="563"/>
      <c r="G534" s="150" t="s">
        <v>117</v>
      </c>
      <c r="H534" s="128" t="s">
        <v>118</v>
      </c>
      <c r="I534" s="128" t="s">
        <v>119</v>
      </c>
      <c r="J534" s="166">
        <v>1</v>
      </c>
      <c r="K534" s="186">
        <v>45323</v>
      </c>
      <c r="L534" s="186">
        <v>45747</v>
      </c>
      <c r="M534" s="153">
        <f t="shared" si="17"/>
        <v>60.571428571428569</v>
      </c>
      <c r="N534" s="129">
        <v>1</v>
      </c>
      <c r="O534" s="160" t="s">
        <v>4913</v>
      </c>
      <c r="P534" s="130">
        <f t="shared" si="16"/>
        <v>1</v>
      </c>
      <c r="Q534" s="155" t="str" cm="1">
        <f t="array" aca="1" ref="Q534" ca="1">IF(ISNUMBER(P534),IF(P534=100%,"CUMPLIDA",IF(AND(ISNUMBER(L534),ISNUMBER(INDIRECT("FECHA_"&amp;$B534,1))), IF(L534&lt;=INDIRECT("FECHA_"&amp;$B534,1),"INCUMPLIDA","PROCESO"), "VERIFICAR FECHA")),"SIN VALOR AVANCE")</f>
        <v>CUMPLIDA</v>
      </c>
    </row>
    <row r="535" spans="1:17" ht="90.75">
      <c r="A535" s="167" t="s">
        <v>19</v>
      </c>
      <c r="B535" s="148" t="s">
        <v>13</v>
      </c>
      <c r="C535" s="564"/>
      <c r="D535" s="564"/>
      <c r="E535" s="563"/>
      <c r="F535" s="563"/>
      <c r="G535" s="150" t="s">
        <v>120</v>
      </c>
      <c r="H535" s="128" t="s">
        <v>120</v>
      </c>
      <c r="I535" s="128" t="s">
        <v>121</v>
      </c>
      <c r="J535" s="166">
        <v>1</v>
      </c>
      <c r="K535" s="186">
        <v>45323</v>
      </c>
      <c r="L535" s="186">
        <v>45747</v>
      </c>
      <c r="M535" s="153">
        <f t="shared" si="17"/>
        <v>60.571428571428569</v>
      </c>
      <c r="N535" s="129">
        <v>1</v>
      </c>
      <c r="O535" s="160" t="s">
        <v>4927</v>
      </c>
      <c r="P535" s="130">
        <f t="shared" si="16"/>
        <v>1</v>
      </c>
      <c r="Q535" s="155" t="str" cm="1">
        <f t="array" aca="1" ref="Q535" ca="1">IF(ISNUMBER(P535),IF(P535=100%,"CUMPLIDA",IF(AND(ISNUMBER(L535),ISNUMBER(INDIRECT("FECHA_"&amp;$B535,1))), IF(L535&lt;=INDIRECT("FECHA_"&amp;$B535,1),"INCUMPLIDA","PROCESO"), "VERIFICAR FECHA")),"SIN VALOR AVANCE")</f>
        <v>CUMPLIDA</v>
      </c>
    </row>
    <row r="536" spans="1:17" ht="90.75">
      <c r="A536" s="167" t="s">
        <v>19</v>
      </c>
      <c r="B536" s="148" t="s">
        <v>13</v>
      </c>
      <c r="C536" s="564"/>
      <c r="D536" s="564"/>
      <c r="E536" s="563"/>
      <c r="F536" s="563"/>
      <c r="G536" s="150" t="s">
        <v>194</v>
      </c>
      <c r="H536" s="128" t="s">
        <v>195</v>
      </c>
      <c r="I536" s="128" t="s">
        <v>196</v>
      </c>
      <c r="J536" s="166">
        <v>1</v>
      </c>
      <c r="K536" s="186">
        <v>45231</v>
      </c>
      <c r="L536" s="186">
        <v>45747</v>
      </c>
      <c r="M536" s="153">
        <f t="shared" si="17"/>
        <v>73.714285714285708</v>
      </c>
      <c r="N536" s="129">
        <v>1</v>
      </c>
      <c r="O536" s="160" t="s">
        <v>4927</v>
      </c>
      <c r="P536" s="130">
        <f t="shared" si="16"/>
        <v>1</v>
      </c>
      <c r="Q536" s="155" t="str" cm="1">
        <f t="array" aca="1" ref="Q536" ca="1">IF(ISNUMBER(P536),IF(P536=100%,"CUMPLIDA",IF(AND(ISNUMBER(L536),ISNUMBER(INDIRECT("FECHA_"&amp;$B536,1))), IF(L536&lt;=INDIRECT("FECHA_"&amp;$B536,1),"INCUMPLIDA","PROCESO"), "VERIFICAR FECHA")),"SIN VALOR AVANCE")</f>
        <v>CUMPLIDA</v>
      </c>
    </row>
    <row r="537" spans="1:17" ht="150.75">
      <c r="A537" s="167" t="s">
        <v>19</v>
      </c>
      <c r="B537" s="148" t="s">
        <v>13</v>
      </c>
      <c r="C537" s="564"/>
      <c r="D537" s="564"/>
      <c r="E537" s="563"/>
      <c r="F537" s="563"/>
      <c r="G537" s="150" t="s">
        <v>122</v>
      </c>
      <c r="H537" s="128" t="s">
        <v>122</v>
      </c>
      <c r="I537" s="128" t="s">
        <v>200</v>
      </c>
      <c r="J537" s="166">
        <v>1</v>
      </c>
      <c r="K537" s="186">
        <v>45323</v>
      </c>
      <c r="L537" s="186">
        <v>45747</v>
      </c>
      <c r="M537" s="153">
        <f t="shared" si="17"/>
        <v>60.571428571428569</v>
      </c>
      <c r="N537" s="129">
        <v>1</v>
      </c>
      <c r="O537" s="160" t="s">
        <v>4913</v>
      </c>
      <c r="P537" s="130">
        <f t="shared" si="16"/>
        <v>1</v>
      </c>
      <c r="Q537" s="155" t="str" cm="1">
        <f t="array" aca="1" ref="Q537" ca="1">IF(ISNUMBER(P537),IF(P537=100%,"CUMPLIDA",IF(AND(ISNUMBER(L537),ISNUMBER(INDIRECT("FECHA_"&amp;$B537,1))), IF(L537&lt;=INDIRECT("FECHA_"&amp;$B537,1),"INCUMPLIDA","PROCESO"), "VERIFICAR FECHA")),"SIN VALOR AVANCE")</f>
        <v>CUMPLIDA</v>
      </c>
    </row>
    <row r="538" spans="1:17" ht="90.75">
      <c r="A538" s="167" t="s">
        <v>19</v>
      </c>
      <c r="B538" s="148" t="s">
        <v>13</v>
      </c>
      <c r="C538" s="564"/>
      <c r="D538" s="564"/>
      <c r="E538" s="563"/>
      <c r="F538" s="563"/>
      <c r="G538" s="150" t="s">
        <v>288</v>
      </c>
      <c r="H538" s="128" t="s">
        <v>288</v>
      </c>
      <c r="I538" s="128" t="s">
        <v>125</v>
      </c>
      <c r="J538" s="166">
        <v>1</v>
      </c>
      <c r="K538" s="186">
        <v>45231</v>
      </c>
      <c r="L538" s="186">
        <v>45747</v>
      </c>
      <c r="M538" s="153">
        <f t="shared" si="17"/>
        <v>73.714285714285708</v>
      </c>
      <c r="N538" s="129">
        <v>1</v>
      </c>
      <c r="O538" s="160" t="s">
        <v>4927</v>
      </c>
      <c r="P538" s="130">
        <f t="shared" si="16"/>
        <v>1</v>
      </c>
      <c r="Q538" s="155" t="str" cm="1">
        <f t="array" aca="1" ref="Q538" ca="1">IF(ISNUMBER(P538),IF(P538=100%,"CUMPLIDA",IF(AND(ISNUMBER(L538),ISNUMBER(INDIRECT("FECHA_"&amp;$B538,1))), IF(L538&lt;=INDIRECT("FECHA_"&amp;$B538,1),"INCUMPLIDA","PROCESO"), "VERIFICAR FECHA")),"SIN VALOR AVANCE")</f>
        <v>CUMPLIDA</v>
      </c>
    </row>
    <row r="539" spans="1:17" ht="210.75">
      <c r="A539" s="167" t="s">
        <v>19</v>
      </c>
      <c r="B539" s="148" t="s">
        <v>13</v>
      </c>
      <c r="C539" s="564"/>
      <c r="D539" s="564"/>
      <c r="E539" s="563"/>
      <c r="F539" s="563"/>
      <c r="G539" s="150" t="s">
        <v>289</v>
      </c>
      <c r="H539" s="128" t="s">
        <v>289</v>
      </c>
      <c r="I539" s="128" t="s">
        <v>233</v>
      </c>
      <c r="J539" s="166">
        <v>1</v>
      </c>
      <c r="K539" s="186">
        <v>45231</v>
      </c>
      <c r="L539" s="186">
        <v>45808</v>
      </c>
      <c r="M539" s="153">
        <f t="shared" si="17"/>
        <v>82.428571428571431</v>
      </c>
      <c r="N539" s="129">
        <v>1</v>
      </c>
      <c r="O539" s="160" t="s">
        <v>4976</v>
      </c>
      <c r="P539" s="130">
        <f t="shared" si="16"/>
        <v>1</v>
      </c>
      <c r="Q539" s="155" t="str" cm="1">
        <f t="array" aca="1" ref="Q539" ca="1">IF(ISNUMBER(P539),IF(P539=100%,"CUMPLIDA",IF(AND(ISNUMBER(L539),ISNUMBER(INDIRECT("FECHA_"&amp;$B539,1))), IF(L539&lt;=INDIRECT("FECHA_"&amp;$B539,1),"INCUMPLIDA","PROCESO"), "VERIFICAR FECHA")),"SIN VALOR AVANCE")</f>
        <v>CUMPLIDA</v>
      </c>
    </row>
    <row r="540" spans="1:17" ht="180.75">
      <c r="A540" s="167" t="s">
        <v>19</v>
      </c>
      <c r="B540" s="148" t="s">
        <v>13</v>
      </c>
      <c r="C540" s="564"/>
      <c r="D540" s="564"/>
      <c r="E540" s="563"/>
      <c r="F540" s="563"/>
      <c r="G540" s="150" t="s">
        <v>128</v>
      </c>
      <c r="H540" s="128" t="s">
        <v>129</v>
      </c>
      <c r="I540" s="128" t="s">
        <v>130</v>
      </c>
      <c r="J540" s="166">
        <v>10</v>
      </c>
      <c r="K540" s="186">
        <v>45809</v>
      </c>
      <c r="L540" s="186">
        <v>46568</v>
      </c>
      <c r="M540" s="153">
        <f t="shared" si="17"/>
        <v>108.42857142857143</v>
      </c>
      <c r="N540" s="129">
        <v>0</v>
      </c>
      <c r="O540" s="160" t="s">
        <v>4915</v>
      </c>
      <c r="P540" s="130">
        <f t="shared" si="16"/>
        <v>0</v>
      </c>
      <c r="Q540" s="155" t="str" cm="1">
        <f t="array" aca="1" ref="Q540" ca="1">IF(ISNUMBER(P540),IF(P540=100%,"CUMPLIDA",IF(AND(ISNUMBER(L540),ISNUMBER(INDIRECT("FECHA_"&amp;$B540,1))), IF(L540&lt;=INDIRECT("FECHA_"&amp;$B540,1),"INCUMPLIDA","PROCESO"), "VERIFICAR FECHA")),"SIN VALOR AVANCE")</f>
        <v>PROCESO</v>
      </c>
    </row>
    <row r="541" spans="1:17" ht="165.75">
      <c r="A541" s="167" t="s">
        <v>19</v>
      </c>
      <c r="B541" s="148" t="s">
        <v>13</v>
      </c>
      <c r="C541" s="564"/>
      <c r="D541" s="564"/>
      <c r="E541" s="563"/>
      <c r="F541" s="563"/>
      <c r="G541" s="150" t="s">
        <v>131</v>
      </c>
      <c r="H541" s="128" t="s">
        <v>132</v>
      </c>
      <c r="I541" s="128" t="s">
        <v>133</v>
      </c>
      <c r="J541" s="166">
        <v>1</v>
      </c>
      <c r="K541" s="186">
        <v>45809</v>
      </c>
      <c r="L541" s="186">
        <v>46568</v>
      </c>
      <c r="M541" s="153">
        <f t="shared" si="17"/>
        <v>108.42857142857143</v>
      </c>
      <c r="N541" s="129">
        <v>0</v>
      </c>
      <c r="O541" s="160" t="s">
        <v>4906</v>
      </c>
      <c r="P541" s="130">
        <f t="shared" si="16"/>
        <v>0</v>
      </c>
      <c r="Q541" s="155" t="str" cm="1">
        <f t="array" aca="1" ref="Q541" ca="1">IF(ISNUMBER(P541),IF(P541=100%,"CUMPLIDA",IF(AND(ISNUMBER(L541),ISNUMBER(INDIRECT("FECHA_"&amp;$B541,1))), IF(L541&lt;=INDIRECT("FECHA_"&amp;$B541,1),"INCUMPLIDA","PROCESO"), "VERIFICAR FECHA")),"SIN VALOR AVANCE")</f>
        <v>PROCESO</v>
      </c>
    </row>
    <row r="542" spans="1:17" ht="285.75">
      <c r="A542" s="167" t="s">
        <v>19</v>
      </c>
      <c r="B542" s="148" t="s">
        <v>13</v>
      </c>
      <c r="C542" s="564"/>
      <c r="D542" s="564" t="s">
        <v>258</v>
      </c>
      <c r="E542" s="563" t="s">
        <v>425</v>
      </c>
      <c r="F542" s="563" t="s">
        <v>426</v>
      </c>
      <c r="G542" s="150" t="s">
        <v>134</v>
      </c>
      <c r="H542" s="128" t="s">
        <v>135</v>
      </c>
      <c r="I542" s="128" t="s">
        <v>136</v>
      </c>
      <c r="J542" s="166">
        <v>2</v>
      </c>
      <c r="K542" s="186">
        <v>45809</v>
      </c>
      <c r="L542" s="186">
        <v>46568</v>
      </c>
      <c r="M542" s="153">
        <f t="shared" si="17"/>
        <v>108.42857142857143</v>
      </c>
      <c r="N542" s="129">
        <v>0</v>
      </c>
      <c r="O542" s="160" t="s">
        <v>4907</v>
      </c>
      <c r="P542" s="130">
        <f t="shared" si="16"/>
        <v>0</v>
      </c>
      <c r="Q542" s="155" t="str" cm="1">
        <f t="array" aca="1" ref="Q542" ca="1">IF(ISNUMBER(P542),IF(P542=100%,"CUMPLIDA",IF(AND(ISNUMBER(L542),ISNUMBER(INDIRECT("FECHA_"&amp;$B542,1))), IF(L542&lt;=INDIRECT("FECHA_"&amp;$B542,1),"INCUMPLIDA","PROCESO"), "VERIFICAR FECHA")),"SIN VALOR AVANCE")</f>
        <v>PROCESO</v>
      </c>
    </row>
    <row r="543" spans="1:17" ht="75.75">
      <c r="A543" s="167" t="s">
        <v>19</v>
      </c>
      <c r="B543" s="148" t="s">
        <v>13</v>
      </c>
      <c r="C543" s="564" t="s">
        <v>427</v>
      </c>
      <c r="D543" s="564" t="s">
        <v>258</v>
      </c>
      <c r="E543" s="563" t="s">
        <v>428</v>
      </c>
      <c r="F543" s="563" t="s">
        <v>429</v>
      </c>
      <c r="G543" s="563" t="s">
        <v>287</v>
      </c>
      <c r="H543" s="175" t="s">
        <v>227</v>
      </c>
      <c r="I543" s="128" t="s">
        <v>228</v>
      </c>
      <c r="J543" s="158">
        <v>1</v>
      </c>
      <c r="K543" s="159">
        <v>45231</v>
      </c>
      <c r="L543" s="159">
        <v>45504</v>
      </c>
      <c r="M543" s="153">
        <f t="shared" si="17"/>
        <v>39</v>
      </c>
      <c r="N543" s="129">
        <v>1</v>
      </c>
      <c r="O543" s="160" t="s">
        <v>4894</v>
      </c>
      <c r="P543" s="130">
        <f t="shared" si="16"/>
        <v>1</v>
      </c>
      <c r="Q543" s="155" t="str" cm="1">
        <f t="array" aca="1" ref="Q543" ca="1">IF(ISNUMBER(P543),IF(P543=100%,"CUMPLIDA",IF(AND(ISNUMBER(L543),ISNUMBER(INDIRECT("FECHA_"&amp;$B543,1))), IF(L543&lt;=INDIRECT("FECHA_"&amp;$B543,1),"INCUMPLIDA","PROCESO"), "VERIFICAR FECHA")),"SIN VALOR AVANCE")</f>
        <v>CUMPLIDA</v>
      </c>
    </row>
    <row r="544" spans="1:17" ht="315.75">
      <c r="A544" s="167" t="s">
        <v>19</v>
      </c>
      <c r="B544" s="148" t="s">
        <v>13</v>
      </c>
      <c r="C544" s="564"/>
      <c r="D544" s="564"/>
      <c r="E544" s="563"/>
      <c r="F544" s="563"/>
      <c r="G544" s="563"/>
      <c r="H544" s="175" t="s">
        <v>230</v>
      </c>
      <c r="I544" s="128" t="s">
        <v>231</v>
      </c>
      <c r="J544" s="158">
        <v>1</v>
      </c>
      <c r="K544" s="159">
        <v>45231</v>
      </c>
      <c r="L544" s="159">
        <v>45504</v>
      </c>
      <c r="M544" s="153">
        <f t="shared" si="17"/>
        <v>39</v>
      </c>
      <c r="N544" s="129">
        <v>1</v>
      </c>
      <c r="O544" s="160" t="s">
        <v>4912</v>
      </c>
      <c r="P544" s="130">
        <f t="shared" si="16"/>
        <v>1</v>
      </c>
      <c r="Q544" s="155" t="str" cm="1">
        <f t="array" aca="1" ref="Q544" ca="1">IF(ISNUMBER(P544),IF(P544=100%,"CUMPLIDA",IF(AND(ISNUMBER(L544),ISNUMBER(INDIRECT("FECHA_"&amp;$B544,1))), IF(L544&lt;=INDIRECT("FECHA_"&amp;$B544,1),"INCUMPLIDA","PROCESO"), "VERIFICAR FECHA")),"SIN VALOR AVANCE")</f>
        <v>CUMPLIDA</v>
      </c>
    </row>
    <row r="545" spans="1:17" ht="150.75">
      <c r="A545" s="167" t="s">
        <v>19</v>
      </c>
      <c r="B545" s="148" t="s">
        <v>13</v>
      </c>
      <c r="C545" s="564"/>
      <c r="D545" s="564"/>
      <c r="E545" s="563"/>
      <c r="F545" s="563"/>
      <c r="G545" s="150" t="s">
        <v>117</v>
      </c>
      <c r="H545" s="128" t="s">
        <v>118</v>
      </c>
      <c r="I545" s="128" t="s">
        <v>119</v>
      </c>
      <c r="J545" s="166">
        <v>1</v>
      </c>
      <c r="K545" s="186">
        <v>45323</v>
      </c>
      <c r="L545" s="186">
        <v>45747</v>
      </c>
      <c r="M545" s="153">
        <f t="shared" si="17"/>
        <v>60.571428571428569</v>
      </c>
      <c r="N545" s="129">
        <v>1</v>
      </c>
      <c r="O545" s="160" t="s">
        <v>4913</v>
      </c>
      <c r="P545" s="130">
        <f t="shared" si="16"/>
        <v>1</v>
      </c>
      <c r="Q545" s="155" t="str" cm="1">
        <f t="array" aca="1" ref="Q545" ca="1">IF(ISNUMBER(P545),IF(P545=100%,"CUMPLIDA",IF(AND(ISNUMBER(L545),ISNUMBER(INDIRECT("FECHA_"&amp;$B545,1))), IF(L545&lt;=INDIRECT("FECHA_"&amp;$B545,1),"INCUMPLIDA","PROCESO"), "VERIFICAR FECHA")),"SIN VALOR AVANCE")</f>
        <v>CUMPLIDA</v>
      </c>
    </row>
    <row r="546" spans="1:17" ht="75.75">
      <c r="A546" s="167" t="s">
        <v>19</v>
      </c>
      <c r="B546" s="148" t="s">
        <v>13</v>
      </c>
      <c r="C546" s="564"/>
      <c r="D546" s="564"/>
      <c r="E546" s="563"/>
      <c r="F546" s="563"/>
      <c r="G546" s="150" t="s">
        <v>120</v>
      </c>
      <c r="H546" s="128" t="s">
        <v>120</v>
      </c>
      <c r="I546" s="128" t="s">
        <v>121</v>
      </c>
      <c r="J546" s="166">
        <v>1</v>
      </c>
      <c r="K546" s="186">
        <v>45323</v>
      </c>
      <c r="L546" s="186">
        <v>45747</v>
      </c>
      <c r="M546" s="153">
        <f t="shared" si="17"/>
        <v>60.571428571428569</v>
      </c>
      <c r="N546" s="129">
        <v>1</v>
      </c>
      <c r="O546" s="160" t="s">
        <v>4944</v>
      </c>
      <c r="P546" s="130">
        <f t="shared" si="16"/>
        <v>1</v>
      </c>
      <c r="Q546" s="155" t="str" cm="1">
        <f t="array" aca="1" ref="Q546" ca="1">IF(ISNUMBER(P546),IF(P546=100%,"CUMPLIDA",IF(AND(ISNUMBER(L546),ISNUMBER(INDIRECT("FECHA_"&amp;$B546,1))), IF(L546&lt;=INDIRECT("FECHA_"&amp;$B546,1),"INCUMPLIDA","PROCESO"), "VERIFICAR FECHA")),"SIN VALOR AVANCE")</f>
        <v>CUMPLIDA</v>
      </c>
    </row>
    <row r="547" spans="1:17" ht="75.75">
      <c r="A547" s="167" t="s">
        <v>19</v>
      </c>
      <c r="B547" s="148" t="s">
        <v>13</v>
      </c>
      <c r="C547" s="564"/>
      <c r="D547" s="564"/>
      <c r="E547" s="563"/>
      <c r="F547" s="563"/>
      <c r="G547" s="150" t="s">
        <v>194</v>
      </c>
      <c r="H547" s="128" t="s">
        <v>195</v>
      </c>
      <c r="I547" s="128" t="s">
        <v>196</v>
      </c>
      <c r="J547" s="166">
        <v>1</v>
      </c>
      <c r="K547" s="186">
        <v>45231</v>
      </c>
      <c r="L547" s="186">
        <v>45747</v>
      </c>
      <c r="M547" s="153">
        <f t="shared" si="17"/>
        <v>73.714285714285708</v>
      </c>
      <c r="N547" s="129">
        <v>1</v>
      </c>
      <c r="O547" s="160" t="s">
        <v>4944</v>
      </c>
      <c r="P547" s="130">
        <f t="shared" si="16"/>
        <v>1</v>
      </c>
      <c r="Q547" s="155" t="str" cm="1">
        <f t="array" aca="1" ref="Q547" ca="1">IF(ISNUMBER(P547),IF(P547=100%,"CUMPLIDA",IF(AND(ISNUMBER(L547),ISNUMBER(INDIRECT("FECHA_"&amp;$B547,1))), IF(L547&lt;=INDIRECT("FECHA_"&amp;$B547,1),"INCUMPLIDA","PROCESO"), "VERIFICAR FECHA")),"SIN VALOR AVANCE")</f>
        <v>CUMPLIDA</v>
      </c>
    </row>
    <row r="548" spans="1:17" ht="150.75">
      <c r="A548" s="167" t="s">
        <v>19</v>
      </c>
      <c r="B548" s="148" t="s">
        <v>13</v>
      </c>
      <c r="C548" s="564"/>
      <c r="D548" s="564"/>
      <c r="E548" s="563"/>
      <c r="F548" s="563"/>
      <c r="G548" s="150" t="s">
        <v>122</v>
      </c>
      <c r="H548" s="128" t="s">
        <v>122</v>
      </c>
      <c r="I548" s="128" t="s">
        <v>200</v>
      </c>
      <c r="J548" s="166">
        <v>1</v>
      </c>
      <c r="K548" s="186">
        <v>45323</v>
      </c>
      <c r="L548" s="186">
        <v>45747</v>
      </c>
      <c r="M548" s="153">
        <f t="shared" si="17"/>
        <v>60.571428571428569</v>
      </c>
      <c r="N548" s="129">
        <v>1</v>
      </c>
      <c r="O548" s="160" t="s">
        <v>4913</v>
      </c>
      <c r="P548" s="130">
        <f t="shared" si="16"/>
        <v>1</v>
      </c>
      <c r="Q548" s="155" t="str" cm="1">
        <f t="array" aca="1" ref="Q548" ca="1">IF(ISNUMBER(P548),IF(P548=100%,"CUMPLIDA",IF(AND(ISNUMBER(L548),ISNUMBER(INDIRECT("FECHA_"&amp;$B548,1))), IF(L548&lt;=INDIRECT("FECHA_"&amp;$B548,1),"INCUMPLIDA","PROCESO"), "VERIFICAR FECHA")),"SIN VALOR AVANCE")</f>
        <v>CUMPLIDA</v>
      </c>
    </row>
    <row r="549" spans="1:17" ht="75.75">
      <c r="A549" s="167" t="s">
        <v>19</v>
      </c>
      <c r="B549" s="148" t="s">
        <v>13</v>
      </c>
      <c r="C549" s="564"/>
      <c r="D549" s="564"/>
      <c r="E549" s="563"/>
      <c r="F549" s="563"/>
      <c r="G549" s="150" t="s">
        <v>288</v>
      </c>
      <c r="H549" s="128" t="s">
        <v>288</v>
      </c>
      <c r="I549" s="128" t="s">
        <v>125</v>
      </c>
      <c r="J549" s="166">
        <v>1</v>
      </c>
      <c r="K549" s="186">
        <v>45231</v>
      </c>
      <c r="L549" s="186">
        <v>45747</v>
      </c>
      <c r="M549" s="153">
        <f t="shared" si="17"/>
        <v>73.714285714285708</v>
      </c>
      <c r="N549" s="129">
        <v>1</v>
      </c>
      <c r="O549" s="160" t="s">
        <v>4944</v>
      </c>
      <c r="P549" s="130">
        <f t="shared" ref="P549:P612" si="18">N549/J549</f>
        <v>1</v>
      </c>
      <c r="Q549" s="155" t="str" cm="1">
        <f t="array" aca="1" ref="Q549" ca="1">IF(ISNUMBER(P549),IF(P549=100%,"CUMPLIDA",IF(AND(ISNUMBER(L549),ISNUMBER(INDIRECT("FECHA_"&amp;$B549,1))), IF(L549&lt;=INDIRECT("FECHA_"&amp;$B549,1),"INCUMPLIDA","PROCESO"), "VERIFICAR FECHA")),"SIN VALOR AVANCE")</f>
        <v>CUMPLIDA</v>
      </c>
    </row>
    <row r="550" spans="1:17" ht="225.75">
      <c r="A550" s="167" t="s">
        <v>19</v>
      </c>
      <c r="B550" s="148" t="s">
        <v>13</v>
      </c>
      <c r="C550" s="564"/>
      <c r="D550" s="564"/>
      <c r="E550" s="563"/>
      <c r="F550" s="563"/>
      <c r="G550" s="150" t="s">
        <v>289</v>
      </c>
      <c r="H550" s="128" t="s">
        <v>289</v>
      </c>
      <c r="I550" s="128" t="s">
        <v>233</v>
      </c>
      <c r="J550" s="166">
        <v>1</v>
      </c>
      <c r="K550" s="186">
        <v>45231</v>
      </c>
      <c r="L550" s="186">
        <v>45808</v>
      </c>
      <c r="M550" s="153">
        <f t="shared" si="17"/>
        <v>82.428571428571431</v>
      </c>
      <c r="N550" s="129">
        <v>1</v>
      </c>
      <c r="O550" s="160" t="s">
        <v>4918</v>
      </c>
      <c r="P550" s="130">
        <f t="shared" si="18"/>
        <v>1</v>
      </c>
      <c r="Q550" s="155" t="str" cm="1">
        <f t="array" aca="1" ref="Q550" ca="1">IF(ISNUMBER(P550),IF(P550=100%,"CUMPLIDA",IF(AND(ISNUMBER(L550),ISNUMBER(INDIRECT("FECHA_"&amp;$B550,1))), IF(L550&lt;=INDIRECT("FECHA_"&amp;$B550,1),"INCUMPLIDA","PROCESO"), "VERIFICAR FECHA")),"SIN VALOR AVANCE")</f>
        <v>CUMPLIDA</v>
      </c>
    </row>
    <row r="551" spans="1:17" ht="210.75">
      <c r="A551" s="167" t="s">
        <v>19</v>
      </c>
      <c r="B551" s="148" t="s">
        <v>13</v>
      </c>
      <c r="C551" s="564"/>
      <c r="D551" s="564"/>
      <c r="E551" s="563"/>
      <c r="F551" s="563"/>
      <c r="G551" s="150" t="s">
        <v>128</v>
      </c>
      <c r="H551" s="128" t="s">
        <v>129</v>
      </c>
      <c r="I551" s="128" t="s">
        <v>130</v>
      </c>
      <c r="J551" s="166">
        <v>10</v>
      </c>
      <c r="K551" s="186">
        <v>45809</v>
      </c>
      <c r="L551" s="186">
        <v>46568</v>
      </c>
      <c r="M551" s="153">
        <f t="shared" si="17"/>
        <v>108.42857142857143</v>
      </c>
      <c r="N551" s="129">
        <v>0</v>
      </c>
      <c r="O551" s="160" t="s">
        <v>4979</v>
      </c>
      <c r="P551" s="130">
        <f t="shared" si="18"/>
        <v>0</v>
      </c>
      <c r="Q551" s="155" t="str" cm="1">
        <f t="array" aca="1" ref="Q551" ca="1">IF(ISNUMBER(P551),IF(P551=100%,"CUMPLIDA",IF(AND(ISNUMBER(L551),ISNUMBER(INDIRECT("FECHA_"&amp;$B551,1))), IF(L551&lt;=INDIRECT("FECHA_"&amp;$B551,1),"INCUMPLIDA","PROCESO"), "VERIFICAR FECHA")),"SIN VALOR AVANCE")</f>
        <v>PROCESO</v>
      </c>
    </row>
    <row r="552" spans="1:17" ht="150.75">
      <c r="A552" s="167" t="s">
        <v>19</v>
      </c>
      <c r="B552" s="148" t="s">
        <v>13</v>
      </c>
      <c r="C552" s="564"/>
      <c r="D552" s="564"/>
      <c r="E552" s="563"/>
      <c r="F552" s="563"/>
      <c r="G552" s="150" t="s">
        <v>131</v>
      </c>
      <c r="H552" s="128" t="s">
        <v>132</v>
      </c>
      <c r="I552" s="128" t="s">
        <v>133</v>
      </c>
      <c r="J552" s="166">
        <v>1</v>
      </c>
      <c r="K552" s="186">
        <v>45809</v>
      </c>
      <c r="L552" s="186">
        <v>46568</v>
      </c>
      <c r="M552" s="153">
        <f t="shared" si="17"/>
        <v>108.42857142857143</v>
      </c>
      <c r="N552" s="129">
        <v>0</v>
      </c>
      <c r="O552" s="160" t="s">
        <v>4980</v>
      </c>
      <c r="P552" s="130">
        <f t="shared" si="18"/>
        <v>0</v>
      </c>
      <c r="Q552" s="155" t="str" cm="1">
        <f t="array" aca="1" ref="Q552" ca="1">IF(ISNUMBER(P552),IF(P552=100%,"CUMPLIDA",IF(AND(ISNUMBER(L552),ISNUMBER(INDIRECT("FECHA_"&amp;$B552,1))), IF(L552&lt;=INDIRECT("FECHA_"&amp;$B552,1),"INCUMPLIDA","PROCESO"), "VERIFICAR FECHA")),"SIN VALOR AVANCE")</f>
        <v>PROCESO</v>
      </c>
    </row>
    <row r="553" spans="1:17" ht="285.75">
      <c r="A553" s="167" t="s">
        <v>19</v>
      </c>
      <c r="B553" s="148" t="s">
        <v>13</v>
      </c>
      <c r="C553" s="564"/>
      <c r="D553" s="564" t="s">
        <v>258</v>
      </c>
      <c r="E553" s="563" t="s">
        <v>428</v>
      </c>
      <c r="F553" s="563" t="s">
        <v>429</v>
      </c>
      <c r="G553" s="150" t="s">
        <v>134</v>
      </c>
      <c r="H553" s="128" t="s">
        <v>135</v>
      </c>
      <c r="I553" s="128" t="s">
        <v>136</v>
      </c>
      <c r="J553" s="166">
        <v>2</v>
      </c>
      <c r="K553" s="186">
        <v>45809</v>
      </c>
      <c r="L553" s="186">
        <v>46568</v>
      </c>
      <c r="M553" s="153">
        <f t="shared" si="17"/>
        <v>108.42857142857143</v>
      </c>
      <c r="N553" s="129">
        <v>0</v>
      </c>
      <c r="O553" s="160" t="s">
        <v>4907</v>
      </c>
      <c r="P553" s="130">
        <f t="shared" si="18"/>
        <v>0</v>
      </c>
      <c r="Q553" s="155" t="str" cm="1">
        <f t="array" aca="1" ref="Q553" ca="1">IF(ISNUMBER(P553),IF(P553=100%,"CUMPLIDA",IF(AND(ISNUMBER(L553),ISNUMBER(INDIRECT("FECHA_"&amp;$B553,1))), IF(L553&lt;=INDIRECT("FECHA_"&amp;$B553,1),"INCUMPLIDA","PROCESO"), "VERIFICAR FECHA")),"SIN VALOR AVANCE")</f>
        <v>PROCESO</v>
      </c>
    </row>
    <row r="554" spans="1:17" ht="150">
      <c r="A554" s="167" t="s">
        <v>19</v>
      </c>
      <c r="B554" s="148" t="s">
        <v>13</v>
      </c>
      <c r="C554" s="564" t="s">
        <v>430</v>
      </c>
      <c r="D554" s="564" t="s">
        <v>258</v>
      </c>
      <c r="E554" s="563" t="s">
        <v>431</v>
      </c>
      <c r="F554" s="563" t="s">
        <v>432</v>
      </c>
      <c r="G554" s="150" t="s">
        <v>433</v>
      </c>
      <c r="H554" s="128" t="s">
        <v>434</v>
      </c>
      <c r="I554" s="128" t="s">
        <v>435</v>
      </c>
      <c r="J554" s="158">
        <v>2</v>
      </c>
      <c r="K554" s="159">
        <v>44378</v>
      </c>
      <c r="L554" s="159">
        <v>44561</v>
      </c>
      <c r="M554" s="153">
        <f t="shared" si="17"/>
        <v>26.142857142857142</v>
      </c>
      <c r="N554" s="129">
        <v>2</v>
      </c>
      <c r="O554" s="128" t="s">
        <v>4981</v>
      </c>
      <c r="P554" s="130">
        <f t="shared" si="18"/>
        <v>1</v>
      </c>
      <c r="Q554" s="155" t="str" cm="1">
        <f t="array" aca="1" ref="Q554" ca="1">IF(ISNUMBER(P554),IF(P554=100%,"CUMPLIDA",IF(AND(ISNUMBER(L554),ISNUMBER(INDIRECT("FECHA_"&amp;$B554,1))), IF(L554&lt;=INDIRECT("FECHA_"&amp;$B554,1),"INCUMPLIDA","PROCESO"), "VERIFICAR FECHA")),"SIN VALOR AVANCE")</f>
        <v>CUMPLIDA</v>
      </c>
    </row>
    <row r="555" spans="1:17" ht="255.75">
      <c r="A555" s="167" t="s">
        <v>19</v>
      </c>
      <c r="B555" s="148" t="s">
        <v>13</v>
      </c>
      <c r="C555" s="564"/>
      <c r="D555" s="564" t="s">
        <v>258</v>
      </c>
      <c r="E555" s="563" t="s">
        <v>431</v>
      </c>
      <c r="F555" s="563" t="s">
        <v>432</v>
      </c>
      <c r="G555" s="150" t="s">
        <v>433</v>
      </c>
      <c r="H555" s="128" t="s">
        <v>436</v>
      </c>
      <c r="I555" s="128" t="s">
        <v>437</v>
      </c>
      <c r="J555" s="158">
        <v>2</v>
      </c>
      <c r="K555" s="159">
        <v>45292</v>
      </c>
      <c r="L555" s="191">
        <v>46203</v>
      </c>
      <c r="M555" s="153">
        <f t="shared" si="17"/>
        <v>130.14285714285714</v>
      </c>
      <c r="N555" s="129">
        <v>0</v>
      </c>
      <c r="O555" s="160" t="s">
        <v>4982</v>
      </c>
      <c r="P555" s="130">
        <f t="shared" si="18"/>
        <v>0</v>
      </c>
      <c r="Q555" s="155" t="str" cm="1">
        <f t="array" aca="1" ref="Q555" ca="1">IF(ISNUMBER(P555),IF(P555=100%,"CUMPLIDA",IF(AND(ISNUMBER(L555),ISNUMBER(INDIRECT("FECHA_"&amp;$B555,1))), IF(L555&lt;=INDIRECT("FECHA_"&amp;$B555,1),"INCUMPLIDA","PROCESO"), "VERIFICAR FECHA")),"SIN VALOR AVANCE")</f>
        <v>PROCESO</v>
      </c>
    </row>
    <row r="556" spans="1:17" ht="75.75">
      <c r="A556" s="167" t="s">
        <v>19</v>
      </c>
      <c r="B556" s="148" t="s">
        <v>13</v>
      </c>
      <c r="C556" s="564" t="s">
        <v>438</v>
      </c>
      <c r="D556" s="564" t="s">
        <v>258</v>
      </c>
      <c r="E556" s="563" t="s">
        <v>439</v>
      </c>
      <c r="F556" s="563" t="s">
        <v>440</v>
      </c>
      <c r="G556" s="563" t="s">
        <v>287</v>
      </c>
      <c r="H556" s="175" t="s">
        <v>227</v>
      </c>
      <c r="I556" s="128" t="s">
        <v>228</v>
      </c>
      <c r="J556" s="158">
        <v>1</v>
      </c>
      <c r="K556" s="159">
        <v>45231</v>
      </c>
      <c r="L556" s="159">
        <v>45504</v>
      </c>
      <c r="M556" s="153">
        <f t="shared" si="17"/>
        <v>39</v>
      </c>
      <c r="N556" s="129">
        <v>1</v>
      </c>
      <c r="O556" s="160" t="s">
        <v>4894</v>
      </c>
      <c r="P556" s="130">
        <f t="shared" si="18"/>
        <v>1</v>
      </c>
      <c r="Q556" s="155" t="str" cm="1">
        <f t="array" aca="1" ref="Q556" ca="1">IF(ISNUMBER(P556),IF(P556=100%,"CUMPLIDA",IF(AND(ISNUMBER(L556),ISNUMBER(INDIRECT("FECHA_"&amp;$B556,1))), IF(L556&lt;=INDIRECT("FECHA_"&amp;$B556,1),"INCUMPLIDA","PROCESO"), "VERIFICAR FECHA")),"SIN VALOR AVANCE")</f>
        <v>CUMPLIDA</v>
      </c>
    </row>
    <row r="557" spans="1:17" ht="315.75">
      <c r="A557" s="167" t="s">
        <v>19</v>
      </c>
      <c r="B557" s="148" t="s">
        <v>13</v>
      </c>
      <c r="C557" s="564"/>
      <c r="D557" s="564"/>
      <c r="E557" s="563"/>
      <c r="F557" s="563"/>
      <c r="G557" s="563"/>
      <c r="H557" s="175" t="s">
        <v>230</v>
      </c>
      <c r="I557" s="128" t="s">
        <v>231</v>
      </c>
      <c r="J557" s="158">
        <v>1</v>
      </c>
      <c r="K557" s="159">
        <v>45231</v>
      </c>
      <c r="L557" s="159">
        <v>45504</v>
      </c>
      <c r="M557" s="153">
        <f t="shared" si="17"/>
        <v>39</v>
      </c>
      <c r="N557" s="129">
        <v>1</v>
      </c>
      <c r="O557" s="160" t="s">
        <v>4912</v>
      </c>
      <c r="P557" s="130">
        <f t="shared" si="18"/>
        <v>1</v>
      </c>
      <c r="Q557" s="155" t="str" cm="1">
        <f t="array" aca="1" ref="Q557" ca="1">IF(ISNUMBER(P557),IF(P557=100%,"CUMPLIDA",IF(AND(ISNUMBER(L557),ISNUMBER(INDIRECT("FECHA_"&amp;$B557,1))), IF(L557&lt;=INDIRECT("FECHA_"&amp;$B557,1),"INCUMPLIDA","PROCESO"), "VERIFICAR FECHA")),"SIN VALOR AVANCE")</f>
        <v>CUMPLIDA</v>
      </c>
    </row>
    <row r="558" spans="1:17" ht="150.75">
      <c r="A558" s="167" t="s">
        <v>19</v>
      </c>
      <c r="B558" s="148" t="s">
        <v>13</v>
      </c>
      <c r="C558" s="564"/>
      <c r="D558" s="564"/>
      <c r="E558" s="563"/>
      <c r="F558" s="563"/>
      <c r="G558" s="150" t="s">
        <v>117</v>
      </c>
      <c r="H558" s="128" t="s">
        <v>118</v>
      </c>
      <c r="I558" s="128" t="s">
        <v>119</v>
      </c>
      <c r="J558" s="166">
        <v>1</v>
      </c>
      <c r="K558" s="186">
        <v>45323</v>
      </c>
      <c r="L558" s="186">
        <v>45747</v>
      </c>
      <c r="M558" s="153">
        <f t="shared" si="17"/>
        <v>60.571428571428569</v>
      </c>
      <c r="N558" s="129">
        <v>1</v>
      </c>
      <c r="O558" s="160" t="s">
        <v>4913</v>
      </c>
      <c r="P558" s="130">
        <f t="shared" si="18"/>
        <v>1</v>
      </c>
      <c r="Q558" s="155" t="str" cm="1">
        <f t="array" aca="1" ref="Q558" ca="1">IF(ISNUMBER(P558),IF(P558=100%,"CUMPLIDA",IF(AND(ISNUMBER(L558),ISNUMBER(INDIRECT("FECHA_"&amp;$B558,1))), IF(L558&lt;=INDIRECT("FECHA_"&amp;$B558,1),"INCUMPLIDA","PROCESO"), "VERIFICAR FECHA")),"SIN VALOR AVANCE")</f>
        <v>CUMPLIDA</v>
      </c>
    </row>
    <row r="559" spans="1:17" ht="90.75">
      <c r="A559" s="167" t="s">
        <v>19</v>
      </c>
      <c r="B559" s="148" t="s">
        <v>13</v>
      </c>
      <c r="C559" s="564"/>
      <c r="D559" s="564"/>
      <c r="E559" s="563"/>
      <c r="F559" s="563"/>
      <c r="G559" s="150" t="s">
        <v>120</v>
      </c>
      <c r="H559" s="128" t="s">
        <v>120</v>
      </c>
      <c r="I559" s="128" t="s">
        <v>121</v>
      </c>
      <c r="J559" s="166">
        <v>1</v>
      </c>
      <c r="K559" s="186">
        <v>45323</v>
      </c>
      <c r="L559" s="186">
        <v>45747</v>
      </c>
      <c r="M559" s="153">
        <f t="shared" si="17"/>
        <v>60.571428571428569</v>
      </c>
      <c r="N559" s="129">
        <v>1</v>
      </c>
      <c r="O559" s="160" t="s">
        <v>4927</v>
      </c>
      <c r="P559" s="130">
        <f t="shared" si="18"/>
        <v>1</v>
      </c>
      <c r="Q559" s="155" t="str" cm="1">
        <f t="array" aca="1" ref="Q559" ca="1">IF(ISNUMBER(P559),IF(P559=100%,"CUMPLIDA",IF(AND(ISNUMBER(L559),ISNUMBER(INDIRECT("FECHA_"&amp;$B559,1))), IF(L559&lt;=INDIRECT("FECHA_"&amp;$B559,1),"INCUMPLIDA","PROCESO"), "VERIFICAR FECHA")),"SIN VALOR AVANCE")</f>
        <v>CUMPLIDA</v>
      </c>
    </row>
    <row r="560" spans="1:17" ht="90.75">
      <c r="A560" s="167" t="s">
        <v>19</v>
      </c>
      <c r="B560" s="148" t="s">
        <v>13</v>
      </c>
      <c r="C560" s="564"/>
      <c r="D560" s="564"/>
      <c r="E560" s="563"/>
      <c r="F560" s="563"/>
      <c r="G560" s="150" t="s">
        <v>194</v>
      </c>
      <c r="H560" s="128" t="s">
        <v>195</v>
      </c>
      <c r="I560" s="128" t="s">
        <v>196</v>
      </c>
      <c r="J560" s="166">
        <v>1</v>
      </c>
      <c r="K560" s="186">
        <v>45231</v>
      </c>
      <c r="L560" s="186">
        <v>45747</v>
      </c>
      <c r="M560" s="153">
        <f t="shared" si="17"/>
        <v>73.714285714285708</v>
      </c>
      <c r="N560" s="129">
        <v>1</v>
      </c>
      <c r="O560" s="160" t="s">
        <v>4927</v>
      </c>
      <c r="P560" s="130">
        <f t="shared" si="18"/>
        <v>1</v>
      </c>
      <c r="Q560" s="155" t="str" cm="1">
        <f t="array" aca="1" ref="Q560" ca="1">IF(ISNUMBER(P560),IF(P560=100%,"CUMPLIDA",IF(AND(ISNUMBER(L560),ISNUMBER(INDIRECT("FECHA_"&amp;$B560,1))), IF(L560&lt;=INDIRECT("FECHA_"&amp;$B560,1),"INCUMPLIDA","PROCESO"), "VERIFICAR FECHA")),"SIN VALOR AVANCE")</f>
        <v>CUMPLIDA</v>
      </c>
    </row>
    <row r="561" spans="1:17" ht="150.75">
      <c r="A561" s="167" t="s">
        <v>19</v>
      </c>
      <c r="B561" s="148" t="s">
        <v>13</v>
      </c>
      <c r="C561" s="564"/>
      <c r="D561" s="564"/>
      <c r="E561" s="563"/>
      <c r="F561" s="563"/>
      <c r="G561" s="150" t="s">
        <v>122</v>
      </c>
      <c r="H561" s="128" t="s">
        <v>122</v>
      </c>
      <c r="I561" s="128" t="s">
        <v>200</v>
      </c>
      <c r="J561" s="166">
        <v>1</v>
      </c>
      <c r="K561" s="186">
        <v>45323</v>
      </c>
      <c r="L561" s="186">
        <v>45747</v>
      </c>
      <c r="M561" s="153">
        <f t="shared" si="17"/>
        <v>60.571428571428569</v>
      </c>
      <c r="N561" s="129">
        <v>1</v>
      </c>
      <c r="O561" s="160" t="s">
        <v>4913</v>
      </c>
      <c r="P561" s="130">
        <f t="shared" si="18"/>
        <v>1</v>
      </c>
      <c r="Q561" s="155" t="str" cm="1">
        <f t="array" aca="1" ref="Q561" ca="1">IF(ISNUMBER(P561),IF(P561=100%,"CUMPLIDA",IF(AND(ISNUMBER(L561),ISNUMBER(INDIRECT("FECHA_"&amp;$B561,1))), IF(L561&lt;=INDIRECT("FECHA_"&amp;$B561,1),"INCUMPLIDA","PROCESO"), "VERIFICAR FECHA")),"SIN VALOR AVANCE")</f>
        <v>CUMPLIDA</v>
      </c>
    </row>
    <row r="562" spans="1:17" ht="90.75">
      <c r="A562" s="167" t="s">
        <v>19</v>
      </c>
      <c r="B562" s="148" t="s">
        <v>13</v>
      </c>
      <c r="C562" s="564"/>
      <c r="D562" s="564"/>
      <c r="E562" s="563"/>
      <c r="F562" s="563"/>
      <c r="G562" s="150" t="s">
        <v>288</v>
      </c>
      <c r="H562" s="128" t="s">
        <v>288</v>
      </c>
      <c r="I562" s="128" t="s">
        <v>125</v>
      </c>
      <c r="J562" s="166">
        <v>1</v>
      </c>
      <c r="K562" s="186">
        <v>45231</v>
      </c>
      <c r="L562" s="186">
        <v>45747</v>
      </c>
      <c r="M562" s="153">
        <f t="shared" si="17"/>
        <v>73.714285714285708</v>
      </c>
      <c r="N562" s="129">
        <v>1</v>
      </c>
      <c r="O562" s="160" t="s">
        <v>4927</v>
      </c>
      <c r="P562" s="130">
        <f t="shared" si="18"/>
        <v>1</v>
      </c>
      <c r="Q562" s="155" t="str" cm="1">
        <f t="array" aca="1" ref="Q562" ca="1">IF(ISNUMBER(P562),IF(P562=100%,"CUMPLIDA",IF(AND(ISNUMBER(L562),ISNUMBER(INDIRECT("FECHA_"&amp;$B562,1))), IF(L562&lt;=INDIRECT("FECHA_"&amp;$B562,1),"INCUMPLIDA","PROCESO"), "VERIFICAR FECHA")),"SIN VALOR AVANCE")</f>
        <v>CUMPLIDA</v>
      </c>
    </row>
    <row r="563" spans="1:17" ht="240.75">
      <c r="A563" s="167" t="s">
        <v>19</v>
      </c>
      <c r="B563" s="148" t="s">
        <v>13</v>
      </c>
      <c r="C563" s="564"/>
      <c r="D563" s="564"/>
      <c r="E563" s="563"/>
      <c r="F563" s="563"/>
      <c r="G563" s="150" t="s">
        <v>289</v>
      </c>
      <c r="H563" s="128" t="s">
        <v>289</v>
      </c>
      <c r="I563" s="128" t="s">
        <v>233</v>
      </c>
      <c r="J563" s="166">
        <v>1</v>
      </c>
      <c r="K563" s="186">
        <v>45231</v>
      </c>
      <c r="L563" s="186">
        <v>45808</v>
      </c>
      <c r="M563" s="153">
        <f t="shared" si="17"/>
        <v>82.428571428571431</v>
      </c>
      <c r="N563" s="129">
        <v>1</v>
      </c>
      <c r="O563" s="160" t="s">
        <v>4904</v>
      </c>
      <c r="P563" s="130">
        <f t="shared" si="18"/>
        <v>1</v>
      </c>
      <c r="Q563" s="155" t="str" cm="1">
        <f t="array" aca="1" ref="Q563" ca="1">IF(ISNUMBER(P563),IF(P563=100%,"CUMPLIDA",IF(AND(ISNUMBER(L563),ISNUMBER(INDIRECT("FECHA_"&amp;$B563,1))), IF(L563&lt;=INDIRECT("FECHA_"&amp;$B563,1),"INCUMPLIDA","PROCESO"), "VERIFICAR FECHA")),"SIN VALOR AVANCE")</f>
        <v>CUMPLIDA</v>
      </c>
    </row>
    <row r="564" spans="1:17" ht="180.75">
      <c r="A564" s="167" t="s">
        <v>19</v>
      </c>
      <c r="B564" s="148" t="s">
        <v>13</v>
      </c>
      <c r="C564" s="564"/>
      <c r="D564" s="564"/>
      <c r="E564" s="563"/>
      <c r="F564" s="563"/>
      <c r="G564" s="150" t="s">
        <v>128</v>
      </c>
      <c r="H564" s="128" t="s">
        <v>129</v>
      </c>
      <c r="I564" s="128" t="s">
        <v>130</v>
      </c>
      <c r="J564" s="166">
        <v>10</v>
      </c>
      <c r="K564" s="186">
        <v>45809</v>
      </c>
      <c r="L564" s="186">
        <v>46568</v>
      </c>
      <c r="M564" s="153">
        <f t="shared" si="17"/>
        <v>108.42857142857143</v>
      </c>
      <c r="N564" s="129">
        <v>0</v>
      </c>
      <c r="O564" s="160" t="s">
        <v>4915</v>
      </c>
      <c r="P564" s="130">
        <f t="shared" si="18"/>
        <v>0</v>
      </c>
      <c r="Q564" s="155" t="str" cm="1">
        <f t="array" aca="1" ref="Q564" ca="1">IF(ISNUMBER(P564),IF(P564=100%,"CUMPLIDA",IF(AND(ISNUMBER(L564),ISNUMBER(INDIRECT("FECHA_"&amp;$B564,1))), IF(L564&lt;=INDIRECT("FECHA_"&amp;$B564,1),"INCUMPLIDA","PROCESO"), "VERIFICAR FECHA")),"SIN VALOR AVANCE")</f>
        <v>PROCESO</v>
      </c>
    </row>
    <row r="565" spans="1:17" ht="165.75">
      <c r="A565" s="167" t="s">
        <v>19</v>
      </c>
      <c r="B565" s="148" t="s">
        <v>13</v>
      </c>
      <c r="C565" s="564"/>
      <c r="D565" s="564"/>
      <c r="E565" s="563"/>
      <c r="F565" s="563"/>
      <c r="G565" s="150" t="s">
        <v>131</v>
      </c>
      <c r="H565" s="128" t="s">
        <v>132</v>
      </c>
      <c r="I565" s="128" t="s">
        <v>133</v>
      </c>
      <c r="J565" s="166">
        <v>1</v>
      </c>
      <c r="K565" s="186">
        <v>45809</v>
      </c>
      <c r="L565" s="186">
        <v>46568</v>
      </c>
      <c r="M565" s="153">
        <f t="shared" si="17"/>
        <v>108.42857142857143</v>
      </c>
      <c r="N565" s="129">
        <v>0</v>
      </c>
      <c r="O565" s="160" t="s">
        <v>4906</v>
      </c>
      <c r="P565" s="130">
        <f t="shared" si="18"/>
        <v>0</v>
      </c>
      <c r="Q565" s="155" t="str" cm="1">
        <f t="array" aca="1" ref="Q565" ca="1">IF(ISNUMBER(P565),IF(P565=100%,"CUMPLIDA",IF(AND(ISNUMBER(L565),ISNUMBER(INDIRECT("FECHA_"&amp;$B565,1))), IF(L565&lt;=INDIRECT("FECHA_"&amp;$B565,1),"INCUMPLIDA","PROCESO"), "VERIFICAR FECHA")),"SIN VALOR AVANCE")</f>
        <v>PROCESO</v>
      </c>
    </row>
    <row r="566" spans="1:17" ht="285.75">
      <c r="A566" s="167" t="s">
        <v>19</v>
      </c>
      <c r="B566" s="148" t="s">
        <v>13</v>
      </c>
      <c r="C566" s="564"/>
      <c r="D566" s="564" t="s">
        <v>258</v>
      </c>
      <c r="E566" s="563" t="s">
        <v>439</v>
      </c>
      <c r="F566" s="563" t="s">
        <v>440</v>
      </c>
      <c r="G566" s="150" t="s">
        <v>134</v>
      </c>
      <c r="H566" s="128" t="s">
        <v>135</v>
      </c>
      <c r="I566" s="128" t="s">
        <v>136</v>
      </c>
      <c r="J566" s="166">
        <v>2</v>
      </c>
      <c r="K566" s="186">
        <v>45809</v>
      </c>
      <c r="L566" s="186">
        <v>46568</v>
      </c>
      <c r="M566" s="153">
        <f t="shared" si="17"/>
        <v>108.42857142857143</v>
      </c>
      <c r="N566" s="129">
        <v>0</v>
      </c>
      <c r="O566" s="160" t="s">
        <v>4907</v>
      </c>
      <c r="P566" s="130">
        <f t="shared" si="18"/>
        <v>0</v>
      </c>
      <c r="Q566" s="155" t="str" cm="1">
        <f t="array" aca="1" ref="Q566" ca="1">IF(ISNUMBER(P566),IF(P566=100%,"CUMPLIDA",IF(AND(ISNUMBER(L566),ISNUMBER(INDIRECT("FECHA_"&amp;$B566,1))), IF(L566&lt;=INDIRECT("FECHA_"&amp;$B566,1),"INCUMPLIDA","PROCESO"), "VERIFICAR FECHA")),"SIN VALOR AVANCE")</f>
        <v>PROCESO</v>
      </c>
    </row>
    <row r="567" spans="1:17" ht="195.75">
      <c r="A567" s="167" t="s">
        <v>19</v>
      </c>
      <c r="B567" s="148" t="s">
        <v>13</v>
      </c>
      <c r="C567" s="564" t="s">
        <v>441</v>
      </c>
      <c r="D567" s="564" t="s">
        <v>442</v>
      </c>
      <c r="E567" s="587" t="s">
        <v>443</v>
      </c>
      <c r="F567" s="563" t="s">
        <v>444</v>
      </c>
      <c r="G567" s="563" t="s">
        <v>445</v>
      </c>
      <c r="H567" s="128" t="s">
        <v>446</v>
      </c>
      <c r="I567" s="128" t="s">
        <v>447</v>
      </c>
      <c r="J567" s="158">
        <v>1</v>
      </c>
      <c r="K567" s="159">
        <v>44743</v>
      </c>
      <c r="L567" s="159">
        <v>44834</v>
      </c>
      <c r="M567" s="153">
        <f t="shared" si="17"/>
        <v>13</v>
      </c>
      <c r="N567" s="129">
        <v>1</v>
      </c>
      <c r="O567" s="128" t="s">
        <v>4983</v>
      </c>
      <c r="P567" s="130">
        <f t="shared" si="18"/>
        <v>1</v>
      </c>
      <c r="Q567" s="155" t="str" cm="1">
        <f t="array" aca="1" ref="Q567" ca="1">IF(ISNUMBER(P567),IF(P567=100%,"CUMPLIDA",IF(AND(ISNUMBER(L567),ISNUMBER(INDIRECT("FECHA_"&amp;$B567,1))), IF(L567&lt;=INDIRECT("FECHA_"&amp;$B567,1),"INCUMPLIDA","PROCESO"), "VERIFICAR FECHA")),"SIN VALOR AVANCE")</f>
        <v>CUMPLIDA</v>
      </c>
    </row>
    <row r="568" spans="1:17" ht="315.75">
      <c r="A568" s="167" t="s">
        <v>19</v>
      </c>
      <c r="B568" s="148" t="s">
        <v>13</v>
      </c>
      <c r="C568" s="564"/>
      <c r="D568" s="564"/>
      <c r="E568" s="587"/>
      <c r="F568" s="563"/>
      <c r="G568" s="563"/>
      <c r="H568" s="128" t="s">
        <v>448</v>
      </c>
      <c r="I568" s="128" t="s">
        <v>449</v>
      </c>
      <c r="J568" s="151">
        <v>1</v>
      </c>
      <c r="K568" s="159">
        <v>45078</v>
      </c>
      <c r="L568" s="159">
        <v>46081</v>
      </c>
      <c r="M568" s="153">
        <f t="shared" si="17"/>
        <v>143.28571428571428</v>
      </c>
      <c r="N568" s="154">
        <v>0.6</v>
      </c>
      <c r="O568" s="138" t="s">
        <v>4984</v>
      </c>
      <c r="P568" s="130">
        <f t="shared" si="18"/>
        <v>0.6</v>
      </c>
      <c r="Q568" s="155" t="str" cm="1">
        <f t="array" aca="1" ref="Q568" ca="1">IF(ISNUMBER(P568),IF(P568=100%,"CUMPLIDA",IF(AND(ISNUMBER(L568),ISNUMBER(INDIRECT("FECHA_"&amp;$B568,1))), IF(L568&lt;=INDIRECT("FECHA_"&amp;$B568,1),"INCUMPLIDA","PROCESO"), "VERIFICAR FECHA")),"SIN VALOR AVANCE")</f>
        <v>PROCESO</v>
      </c>
    </row>
    <row r="569" spans="1:17" ht="75.75">
      <c r="A569" s="167" t="s">
        <v>19</v>
      </c>
      <c r="B569" s="148" t="s">
        <v>13</v>
      </c>
      <c r="C569" s="564" t="s">
        <v>441</v>
      </c>
      <c r="D569" s="564" t="s">
        <v>450</v>
      </c>
      <c r="E569" s="563" t="s">
        <v>451</v>
      </c>
      <c r="F569" s="587" t="s">
        <v>452</v>
      </c>
      <c r="G569" s="563" t="s">
        <v>287</v>
      </c>
      <c r="H569" s="175" t="s">
        <v>227</v>
      </c>
      <c r="I569" s="128" t="s">
        <v>228</v>
      </c>
      <c r="J569" s="158">
        <v>1</v>
      </c>
      <c r="K569" s="159">
        <v>45231</v>
      </c>
      <c r="L569" s="159">
        <v>45504</v>
      </c>
      <c r="M569" s="153">
        <f t="shared" si="17"/>
        <v>39</v>
      </c>
      <c r="N569" s="129">
        <v>1</v>
      </c>
      <c r="O569" s="160" t="s">
        <v>4894</v>
      </c>
      <c r="P569" s="130">
        <f t="shared" si="18"/>
        <v>1</v>
      </c>
      <c r="Q569" s="155" t="str" cm="1">
        <f t="array" aca="1" ref="Q569" ca="1">IF(ISNUMBER(P569),IF(P569=100%,"CUMPLIDA",IF(AND(ISNUMBER(L569),ISNUMBER(INDIRECT("FECHA_"&amp;$B569,1))), IF(L569&lt;=INDIRECT("FECHA_"&amp;$B569,1),"INCUMPLIDA","PROCESO"), "VERIFICAR FECHA")),"SIN VALOR AVANCE")</f>
        <v>CUMPLIDA</v>
      </c>
    </row>
    <row r="570" spans="1:17" ht="315.75">
      <c r="A570" s="167" t="s">
        <v>19</v>
      </c>
      <c r="B570" s="148" t="s">
        <v>13</v>
      </c>
      <c r="C570" s="564"/>
      <c r="D570" s="564"/>
      <c r="E570" s="563"/>
      <c r="F570" s="587"/>
      <c r="G570" s="563"/>
      <c r="H570" s="175" t="s">
        <v>230</v>
      </c>
      <c r="I570" s="128" t="s">
        <v>231</v>
      </c>
      <c r="J570" s="158">
        <v>1</v>
      </c>
      <c r="K570" s="159">
        <v>45231</v>
      </c>
      <c r="L570" s="159">
        <v>45504</v>
      </c>
      <c r="M570" s="153">
        <f t="shared" si="17"/>
        <v>39</v>
      </c>
      <c r="N570" s="129">
        <v>1</v>
      </c>
      <c r="O570" s="160" t="s">
        <v>4912</v>
      </c>
      <c r="P570" s="130">
        <f t="shared" si="18"/>
        <v>1</v>
      </c>
      <c r="Q570" s="155" t="str" cm="1">
        <f t="array" aca="1" ref="Q570" ca="1">IF(ISNUMBER(P570),IF(P570=100%,"CUMPLIDA",IF(AND(ISNUMBER(L570),ISNUMBER(INDIRECT("FECHA_"&amp;$B570,1))), IF(L570&lt;=INDIRECT("FECHA_"&amp;$B570,1),"INCUMPLIDA","PROCESO"), "VERIFICAR FECHA")),"SIN VALOR AVANCE")</f>
        <v>CUMPLIDA</v>
      </c>
    </row>
    <row r="571" spans="1:17" ht="150.75">
      <c r="A571" s="167" t="s">
        <v>19</v>
      </c>
      <c r="B571" s="148" t="s">
        <v>13</v>
      </c>
      <c r="C571" s="564"/>
      <c r="D571" s="564"/>
      <c r="E571" s="563"/>
      <c r="F571" s="587"/>
      <c r="G571" s="150" t="s">
        <v>117</v>
      </c>
      <c r="H571" s="128" t="s">
        <v>118</v>
      </c>
      <c r="I571" s="128" t="s">
        <v>119</v>
      </c>
      <c r="J571" s="166">
        <v>1</v>
      </c>
      <c r="K571" s="186">
        <v>45323</v>
      </c>
      <c r="L571" s="186">
        <v>45747</v>
      </c>
      <c r="M571" s="153">
        <f t="shared" si="17"/>
        <v>60.571428571428569</v>
      </c>
      <c r="N571" s="129">
        <v>1</v>
      </c>
      <c r="O571" s="160" t="s">
        <v>4913</v>
      </c>
      <c r="P571" s="130">
        <f t="shared" si="18"/>
        <v>1</v>
      </c>
      <c r="Q571" s="155" t="str" cm="1">
        <f t="array" aca="1" ref="Q571" ca="1">IF(ISNUMBER(P571),IF(P571=100%,"CUMPLIDA",IF(AND(ISNUMBER(L571),ISNUMBER(INDIRECT("FECHA_"&amp;$B571,1))), IF(L571&lt;=INDIRECT("FECHA_"&amp;$B571,1),"INCUMPLIDA","PROCESO"), "VERIFICAR FECHA")),"SIN VALOR AVANCE")</f>
        <v>CUMPLIDA</v>
      </c>
    </row>
    <row r="572" spans="1:17" ht="90.75">
      <c r="A572" s="167" t="s">
        <v>19</v>
      </c>
      <c r="B572" s="148" t="s">
        <v>13</v>
      </c>
      <c r="C572" s="564"/>
      <c r="D572" s="564"/>
      <c r="E572" s="563"/>
      <c r="F572" s="587"/>
      <c r="G572" s="150" t="s">
        <v>120</v>
      </c>
      <c r="H572" s="128" t="s">
        <v>120</v>
      </c>
      <c r="I572" s="128" t="s">
        <v>121</v>
      </c>
      <c r="J572" s="166">
        <v>1</v>
      </c>
      <c r="K572" s="186">
        <v>45323</v>
      </c>
      <c r="L572" s="186">
        <v>45747</v>
      </c>
      <c r="M572" s="153">
        <f t="shared" si="17"/>
        <v>60.571428571428569</v>
      </c>
      <c r="N572" s="129">
        <v>1</v>
      </c>
      <c r="O572" s="160" t="s">
        <v>4927</v>
      </c>
      <c r="P572" s="130">
        <f t="shared" si="18"/>
        <v>1</v>
      </c>
      <c r="Q572" s="155" t="str" cm="1">
        <f t="array" aca="1" ref="Q572" ca="1">IF(ISNUMBER(P572),IF(P572=100%,"CUMPLIDA",IF(AND(ISNUMBER(L572),ISNUMBER(INDIRECT("FECHA_"&amp;$B572,1))), IF(L572&lt;=INDIRECT("FECHA_"&amp;$B572,1),"INCUMPLIDA","PROCESO"), "VERIFICAR FECHA")),"SIN VALOR AVANCE")</f>
        <v>CUMPLIDA</v>
      </c>
    </row>
    <row r="573" spans="1:17" ht="90.75">
      <c r="A573" s="167" t="s">
        <v>19</v>
      </c>
      <c r="B573" s="148" t="s">
        <v>13</v>
      </c>
      <c r="C573" s="564"/>
      <c r="D573" s="564"/>
      <c r="E573" s="563"/>
      <c r="F573" s="587"/>
      <c r="G573" s="150" t="s">
        <v>194</v>
      </c>
      <c r="H573" s="128" t="s">
        <v>195</v>
      </c>
      <c r="I573" s="128" t="s">
        <v>196</v>
      </c>
      <c r="J573" s="166">
        <v>1</v>
      </c>
      <c r="K573" s="186">
        <v>45231</v>
      </c>
      <c r="L573" s="186">
        <v>45747</v>
      </c>
      <c r="M573" s="153">
        <f t="shared" ref="M573:M636" si="19">(L573-K573)/7</f>
        <v>73.714285714285708</v>
      </c>
      <c r="N573" s="129">
        <v>1</v>
      </c>
      <c r="O573" s="160" t="s">
        <v>4927</v>
      </c>
      <c r="P573" s="130">
        <f t="shared" si="18"/>
        <v>1</v>
      </c>
      <c r="Q573" s="155" t="str" cm="1">
        <f t="array" aca="1" ref="Q573" ca="1">IF(ISNUMBER(P573),IF(P573=100%,"CUMPLIDA",IF(AND(ISNUMBER(L573),ISNUMBER(INDIRECT("FECHA_"&amp;$B573,1))), IF(L573&lt;=INDIRECT("FECHA_"&amp;$B573,1),"INCUMPLIDA","PROCESO"), "VERIFICAR FECHA")),"SIN VALOR AVANCE")</f>
        <v>CUMPLIDA</v>
      </c>
    </row>
    <row r="574" spans="1:17" ht="150.75">
      <c r="A574" s="167" t="s">
        <v>19</v>
      </c>
      <c r="B574" s="148" t="s">
        <v>13</v>
      </c>
      <c r="C574" s="564"/>
      <c r="D574" s="564"/>
      <c r="E574" s="563"/>
      <c r="F574" s="587"/>
      <c r="G574" s="150" t="s">
        <v>122</v>
      </c>
      <c r="H574" s="128" t="s">
        <v>122</v>
      </c>
      <c r="I574" s="128" t="s">
        <v>200</v>
      </c>
      <c r="J574" s="166">
        <v>1</v>
      </c>
      <c r="K574" s="186">
        <v>45323</v>
      </c>
      <c r="L574" s="186">
        <v>45747</v>
      </c>
      <c r="M574" s="153">
        <f t="shared" si="19"/>
        <v>60.571428571428569</v>
      </c>
      <c r="N574" s="129">
        <v>1</v>
      </c>
      <c r="O574" s="160" t="s">
        <v>4913</v>
      </c>
      <c r="P574" s="130">
        <f t="shared" si="18"/>
        <v>1</v>
      </c>
      <c r="Q574" s="155" t="str" cm="1">
        <f t="array" aca="1" ref="Q574" ca="1">IF(ISNUMBER(P574),IF(P574=100%,"CUMPLIDA",IF(AND(ISNUMBER(L574),ISNUMBER(INDIRECT("FECHA_"&amp;$B574,1))), IF(L574&lt;=INDIRECT("FECHA_"&amp;$B574,1),"INCUMPLIDA","PROCESO"), "VERIFICAR FECHA")),"SIN VALOR AVANCE")</f>
        <v>CUMPLIDA</v>
      </c>
    </row>
    <row r="575" spans="1:17" ht="90.75">
      <c r="A575" s="167" t="s">
        <v>19</v>
      </c>
      <c r="B575" s="148" t="s">
        <v>13</v>
      </c>
      <c r="C575" s="564"/>
      <c r="D575" s="564"/>
      <c r="E575" s="563"/>
      <c r="F575" s="587"/>
      <c r="G575" s="150" t="s">
        <v>288</v>
      </c>
      <c r="H575" s="128" t="s">
        <v>288</v>
      </c>
      <c r="I575" s="128" t="s">
        <v>125</v>
      </c>
      <c r="J575" s="166">
        <v>1</v>
      </c>
      <c r="K575" s="186">
        <v>45231</v>
      </c>
      <c r="L575" s="186">
        <v>45747</v>
      </c>
      <c r="M575" s="153">
        <f t="shared" si="19"/>
        <v>73.714285714285708</v>
      </c>
      <c r="N575" s="129">
        <v>1</v>
      </c>
      <c r="O575" s="160" t="s">
        <v>4927</v>
      </c>
      <c r="P575" s="130">
        <f t="shared" si="18"/>
        <v>1</v>
      </c>
      <c r="Q575" s="155" t="str" cm="1">
        <f t="array" aca="1" ref="Q575" ca="1">IF(ISNUMBER(P575),IF(P575=100%,"CUMPLIDA",IF(AND(ISNUMBER(L575),ISNUMBER(INDIRECT("FECHA_"&amp;$B575,1))), IF(L575&lt;=INDIRECT("FECHA_"&amp;$B575,1),"INCUMPLIDA","PROCESO"), "VERIFICAR FECHA")),"SIN VALOR AVANCE")</f>
        <v>CUMPLIDA</v>
      </c>
    </row>
    <row r="576" spans="1:17" ht="210.75">
      <c r="A576" s="167" t="s">
        <v>19</v>
      </c>
      <c r="B576" s="148" t="s">
        <v>13</v>
      </c>
      <c r="C576" s="564"/>
      <c r="D576" s="564"/>
      <c r="E576" s="563"/>
      <c r="F576" s="587"/>
      <c r="G576" s="150" t="s">
        <v>289</v>
      </c>
      <c r="H576" s="128" t="s">
        <v>289</v>
      </c>
      <c r="I576" s="128" t="s">
        <v>233</v>
      </c>
      <c r="J576" s="166">
        <v>1</v>
      </c>
      <c r="K576" s="186">
        <v>45231</v>
      </c>
      <c r="L576" s="186">
        <v>45808</v>
      </c>
      <c r="M576" s="153">
        <f t="shared" si="19"/>
        <v>82.428571428571431</v>
      </c>
      <c r="N576" s="129">
        <v>1</v>
      </c>
      <c r="O576" s="160" t="s">
        <v>4895</v>
      </c>
      <c r="P576" s="130">
        <f t="shared" si="18"/>
        <v>1</v>
      </c>
      <c r="Q576" s="155" t="str" cm="1">
        <f t="array" aca="1" ref="Q576" ca="1">IF(ISNUMBER(P576),IF(P576=100%,"CUMPLIDA",IF(AND(ISNUMBER(L576),ISNUMBER(INDIRECT("FECHA_"&amp;$B576,1))), IF(L576&lt;=INDIRECT("FECHA_"&amp;$B576,1),"INCUMPLIDA","PROCESO"), "VERIFICAR FECHA")),"SIN VALOR AVANCE")</f>
        <v>CUMPLIDA</v>
      </c>
    </row>
    <row r="577" spans="1:17" ht="180.75">
      <c r="A577" s="167" t="s">
        <v>19</v>
      </c>
      <c r="B577" s="148" t="s">
        <v>13</v>
      </c>
      <c r="C577" s="564"/>
      <c r="D577" s="564"/>
      <c r="E577" s="563"/>
      <c r="F577" s="587"/>
      <c r="G577" s="150" t="s">
        <v>128</v>
      </c>
      <c r="H577" s="128" t="s">
        <v>129</v>
      </c>
      <c r="I577" s="128" t="s">
        <v>130</v>
      </c>
      <c r="J577" s="166">
        <v>7</v>
      </c>
      <c r="K577" s="186">
        <v>46024</v>
      </c>
      <c r="L577" s="186">
        <v>46660</v>
      </c>
      <c r="M577" s="153">
        <f t="shared" si="19"/>
        <v>90.857142857142861</v>
      </c>
      <c r="N577" s="129">
        <v>0</v>
      </c>
      <c r="O577" s="160" t="s">
        <v>4915</v>
      </c>
      <c r="P577" s="130">
        <f t="shared" si="18"/>
        <v>0</v>
      </c>
      <c r="Q577" s="155" t="str" cm="1">
        <f t="array" aca="1" ref="Q577" ca="1">IF(ISNUMBER(P577),IF(P577=100%,"CUMPLIDA",IF(AND(ISNUMBER(L577),ISNUMBER(INDIRECT("FECHA_"&amp;$B577,1))), IF(L577&lt;=INDIRECT("FECHA_"&amp;$B577,1),"INCUMPLIDA","PROCESO"), "VERIFICAR FECHA")),"SIN VALOR AVANCE")</f>
        <v>PROCESO</v>
      </c>
    </row>
    <row r="578" spans="1:17" ht="135.75">
      <c r="A578" s="167" t="s">
        <v>19</v>
      </c>
      <c r="B578" s="148" t="s">
        <v>13</v>
      </c>
      <c r="C578" s="564"/>
      <c r="D578" s="564"/>
      <c r="E578" s="563"/>
      <c r="F578" s="587"/>
      <c r="G578" s="150" t="s">
        <v>131</v>
      </c>
      <c r="H578" s="128" t="s">
        <v>132</v>
      </c>
      <c r="I578" s="128" t="s">
        <v>133</v>
      </c>
      <c r="J578" s="166">
        <v>1</v>
      </c>
      <c r="K578" s="186">
        <v>46024</v>
      </c>
      <c r="L578" s="186">
        <v>46660</v>
      </c>
      <c r="M578" s="153">
        <f t="shared" si="19"/>
        <v>90.857142857142861</v>
      </c>
      <c r="N578" s="129">
        <v>0</v>
      </c>
      <c r="O578" s="160" t="s">
        <v>4942</v>
      </c>
      <c r="P578" s="130">
        <f t="shared" si="18"/>
        <v>0</v>
      </c>
      <c r="Q578" s="155" t="str" cm="1">
        <f t="array" aca="1" ref="Q578" ca="1">IF(ISNUMBER(P578),IF(P578=100%,"CUMPLIDA",IF(AND(ISNUMBER(L578),ISNUMBER(INDIRECT("FECHA_"&amp;$B578,1))), IF(L578&lt;=INDIRECT("FECHA_"&amp;$B578,1),"INCUMPLIDA","PROCESO"), "VERIFICAR FECHA")),"SIN VALOR AVANCE")</f>
        <v>PROCESO</v>
      </c>
    </row>
    <row r="579" spans="1:17" ht="285.75">
      <c r="A579" s="167" t="s">
        <v>19</v>
      </c>
      <c r="B579" s="148" t="s">
        <v>13</v>
      </c>
      <c r="C579" s="564"/>
      <c r="D579" s="564"/>
      <c r="E579" s="563"/>
      <c r="F579" s="587"/>
      <c r="G579" s="150" t="s">
        <v>134</v>
      </c>
      <c r="H579" s="128" t="s">
        <v>135</v>
      </c>
      <c r="I579" s="128" t="s">
        <v>136</v>
      </c>
      <c r="J579" s="166">
        <v>2</v>
      </c>
      <c r="K579" s="186">
        <v>46024</v>
      </c>
      <c r="L579" s="186">
        <v>46660</v>
      </c>
      <c r="M579" s="153">
        <f t="shared" si="19"/>
        <v>90.857142857142861</v>
      </c>
      <c r="N579" s="129">
        <v>0</v>
      </c>
      <c r="O579" s="160" t="s">
        <v>4907</v>
      </c>
      <c r="P579" s="130">
        <f t="shared" si="18"/>
        <v>0</v>
      </c>
      <c r="Q579" s="155" t="str" cm="1">
        <f t="array" aca="1" ref="Q579" ca="1">IF(ISNUMBER(P579),IF(P579=100%,"CUMPLIDA",IF(AND(ISNUMBER(L579),ISNUMBER(INDIRECT("FECHA_"&amp;$B579,1))), IF(L579&lt;=INDIRECT("FECHA_"&amp;$B579,1),"INCUMPLIDA","PROCESO"), "VERIFICAR FECHA")),"SIN VALOR AVANCE")</f>
        <v>PROCESO</v>
      </c>
    </row>
    <row r="580" spans="1:17" ht="135.75">
      <c r="A580" s="167" t="s">
        <v>19</v>
      </c>
      <c r="B580" s="148" t="s">
        <v>13</v>
      </c>
      <c r="C580" s="564" t="s">
        <v>453</v>
      </c>
      <c r="D580" s="564" t="s">
        <v>67</v>
      </c>
      <c r="E580" s="563" t="s">
        <v>4985</v>
      </c>
      <c r="F580" s="563" t="s">
        <v>454</v>
      </c>
      <c r="G580" s="150" t="s">
        <v>455</v>
      </c>
      <c r="H580" s="128" t="s">
        <v>456</v>
      </c>
      <c r="I580" s="128" t="s">
        <v>457</v>
      </c>
      <c r="J580" s="166">
        <v>3</v>
      </c>
      <c r="K580" s="159">
        <v>44958</v>
      </c>
      <c r="L580" s="159">
        <v>45016</v>
      </c>
      <c r="M580" s="153">
        <f t="shared" si="19"/>
        <v>8.2857142857142865</v>
      </c>
      <c r="N580" s="129">
        <v>3</v>
      </c>
      <c r="O580" s="128" t="s">
        <v>4986</v>
      </c>
      <c r="P580" s="130">
        <f t="shared" si="18"/>
        <v>1</v>
      </c>
      <c r="Q580" s="155" t="str" cm="1">
        <f t="array" aca="1" ref="Q580" ca="1">IF(ISNUMBER(P580),IF(P580=100%,"CUMPLIDA",IF(AND(ISNUMBER(L580),ISNUMBER(INDIRECT("FECHA_"&amp;$B580,1))), IF(L580&lt;=INDIRECT("FECHA_"&amp;$B580,1),"INCUMPLIDA","PROCESO"), "VERIFICAR FECHA")),"SIN VALOR AVANCE")</f>
        <v>CUMPLIDA</v>
      </c>
    </row>
    <row r="581" spans="1:17" ht="180.75">
      <c r="A581" s="167" t="s">
        <v>19</v>
      </c>
      <c r="B581" s="148" t="s">
        <v>13</v>
      </c>
      <c r="C581" s="564" t="s">
        <v>453</v>
      </c>
      <c r="D581" s="564" t="s">
        <v>67</v>
      </c>
      <c r="E581" s="563"/>
      <c r="F581" s="563" t="s">
        <v>454</v>
      </c>
      <c r="G581" s="150" t="s">
        <v>458</v>
      </c>
      <c r="H581" s="128" t="s">
        <v>459</v>
      </c>
      <c r="I581" s="128" t="s">
        <v>460</v>
      </c>
      <c r="J581" s="166">
        <v>3</v>
      </c>
      <c r="K581" s="159">
        <v>44958</v>
      </c>
      <c r="L581" s="159">
        <v>45323</v>
      </c>
      <c r="M581" s="153">
        <f t="shared" si="19"/>
        <v>52.142857142857146</v>
      </c>
      <c r="N581" s="129">
        <v>3</v>
      </c>
      <c r="O581" s="128" t="s">
        <v>4987</v>
      </c>
      <c r="P581" s="130">
        <f t="shared" si="18"/>
        <v>1</v>
      </c>
      <c r="Q581" s="155" t="str" cm="1">
        <f t="array" aca="1" ref="Q581" ca="1">IF(ISNUMBER(P581),IF(P581=100%,"CUMPLIDA",IF(AND(ISNUMBER(L581),ISNUMBER(INDIRECT("FECHA_"&amp;$B581,1))), IF(L581&lt;=INDIRECT("FECHA_"&amp;$B581,1),"INCUMPLIDA","PROCESO"), "VERIFICAR FECHA")),"SIN VALOR AVANCE")</f>
        <v>CUMPLIDA</v>
      </c>
    </row>
    <row r="582" spans="1:17" ht="75.75">
      <c r="A582" s="167" t="s">
        <v>19</v>
      </c>
      <c r="B582" s="148" t="s">
        <v>13</v>
      </c>
      <c r="C582" s="564"/>
      <c r="D582" s="564"/>
      <c r="E582" s="563"/>
      <c r="F582" s="563" t="s">
        <v>454</v>
      </c>
      <c r="G582" s="563" t="s">
        <v>461</v>
      </c>
      <c r="H582" s="175" t="s">
        <v>227</v>
      </c>
      <c r="I582" s="128" t="s">
        <v>228</v>
      </c>
      <c r="J582" s="166">
        <v>1</v>
      </c>
      <c r="K582" s="159">
        <v>45231</v>
      </c>
      <c r="L582" s="159">
        <v>45504</v>
      </c>
      <c r="M582" s="153">
        <f t="shared" si="19"/>
        <v>39</v>
      </c>
      <c r="N582" s="129">
        <v>1</v>
      </c>
      <c r="O582" s="160" t="s">
        <v>4894</v>
      </c>
      <c r="P582" s="130">
        <f t="shared" si="18"/>
        <v>1</v>
      </c>
      <c r="Q582" s="155" t="str" cm="1">
        <f t="array" aca="1" ref="Q582" ca="1">IF(ISNUMBER(P582),IF(P582=100%,"CUMPLIDA",IF(AND(ISNUMBER(L582),ISNUMBER(INDIRECT("FECHA_"&amp;$B582,1))), IF(L582&lt;=INDIRECT("FECHA_"&amp;$B582,1),"INCUMPLIDA","PROCESO"), "VERIFICAR FECHA")),"SIN VALOR AVANCE")</f>
        <v>CUMPLIDA</v>
      </c>
    </row>
    <row r="583" spans="1:17" ht="210.75">
      <c r="A583" s="167" t="s">
        <v>19</v>
      </c>
      <c r="B583" s="148" t="s">
        <v>13</v>
      </c>
      <c r="C583" s="564"/>
      <c r="D583" s="564"/>
      <c r="E583" s="563"/>
      <c r="F583" s="563" t="s">
        <v>454</v>
      </c>
      <c r="G583" s="563"/>
      <c r="H583" s="175" t="s">
        <v>230</v>
      </c>
      <c r="I583" s="128" t="s">
        <v>231</v>
      </c>
      <c r="J583" s="166">
        <v>1</v>
      </c>
      <c r="K583" s="159">
        <v>45231</v>
      </c>
      <c r="L583" s="159">
        <v>45504</v>
      </c>
      <c r="M583" s="153">
        <f t="shared" si="19"/>
        <v>39</v>
      </c>
      <c r="N583" s="129">
        <v>1</v>
      </c>
      <c r="O583" s="160" t="s">
        <v>4988</v>
      </c>
      <c r="P583" s="130">
        <f t="shared" si="18"/>
        <v>1</v>
      </c>
      <c r="Q583" s="155" t="str" cm="1">
        <f t="array" aca="1" ref="Q583" ca="1">IF(ISNUMBER(P583),IF(P583=100%,"CUMPLIDA",IF(AND(ISNUMBER(L583),ISNUMBER(INDIRECT("FECHA_"&amp;$B583,1))), IF(L583&lt;=INDIRECT("FECHA_"&amp;$B583,1),"INCUMPLIDA","PROCESO"), "VERIFICAR FECHA")),"SIN VALOR AVANCE")</f>
        <v>CUMPLIDA</v>
      </c>
    </row>
    <row r="584" spans="1:17" ht="135.75">
      <c r="A584" s="167" t="s">
        <v>19</v>
      </c>
      <c r="B584" s="148" t="s">
        <v>13</v>
      </c>
      <c r="C584" s="564"/>
      <c r="D584" s="564"/>
      <c r="E584" s="563"/>
      <c r="F584" s="563" t="s">
        <v>454</v>
      </c>
      <c r="G584" s="150" t="s">
        <v>117</v>
      </c>
      <c r="H584" s="128" t="s">
        <v>118</v>
      </c>
      <c r="I584" s="128" t="s">
        <v>119</v>
      </c>
      <c r="J584" s="166">
        <v>1</v>
      </c>
      <c r="K584" s="186">
        <v>45323</v>
      </c>
      <c r="L584" s="186">
        <v>45747</v>
      </c>
      <c r="M584" s="153">
        <f t="shared" si="19"/>
        <v>60.571428571428569</v>
      </c>
      <c r="N584" s="129">
        <v>1</v>
      </c>
      <c r="O584" s="160" t="s">
        <v>4989</v>
      </c>
      <c r="P584" s="130">
        <f t="shared" si="18"/>
        <v>1</v>
      </c>
      <c r="Q584" s="155" t="str" cm="1">
        <f t="array" aca="1" ref="Q584" ca="1">IF(ISNUMBER(P584),IF(P584=100%,"CUMPLIDA",IF(AND(ISNUMBER(L584),ISNUMBER(INDIRECT("FECHA_"&amp;$B584,1))), IF(L584&lt;=INDIRECT("FECHA_"&amp;$B584,1),"INCUMPLIDA","PROCESO"), "VERIFICAR FECHA")),"SIN VALOR AVANCE")</f>
        <v>CUMPLIDA</v>
      </c>
    </row>
    <row r="585" spans="1:17" ht="75.75">
      <c r="A585" s="167" t="s">
        <v>19</v>
      </c>
      <c r="B585" s="148" t="s">
        <v>13</v>
      </c>
      <c r="C585" s="564" t="s">
        <v>453</v>
      </c>
      <c r="D585" s="564" t="s">
        <v>67</v>
      </c>
      <c r="E585" s="563"/>
      <c r="F585" s="563" t="s">
        <v>454</v>
      </c>
      <c r="G585" s="150" t="s">
        <v>120</v>
      </c>
      <c r="H585" s="128" t="s">
        <v>120</v>
      </c>
      <c r="I585" s="128" t="s">
        <v>121</v>
      </c>
      <c r="J585" s="166">
        <v>1</v>
      </c>
      <c r="K585" s="186">
        <v>45323</v>
      </c>
      <c r="L585" s="186">
        <v>45747</v>
      </c>
      <c r="M585" s="153">
        <f t="shared" si="19"/>
        <v>60.571428571428569</v>
      </c>
      <c r="N585" s="129">
        <v>1</v>
      </c>
      <c r="O585" s="160" t="s">
        <v>4938</v>
      </c>
      <c r="P585" s="130">
        <f t="shared" si="18"/>
        <v>1</v>
      </c>
      <c r="Q585" s="155" t="str" cm="1">
        <f t="array" aca="1" ref="Q585" ca="1">IF(ISNUMBER(P585),IF(P585=100%,"CUMPLIDA",IF(AND(ISNUMBER(L585),ISNUMBER(INDIRECT("FECHA_"&amp;$B585,1))), IF(L585&lt;=INDIRECT("FECHA_"&amp;$B585,1),"INCUMPLIDA","PROCESO"), "VERIFICAR FECHA")),"SIN VALOR AVANCE")</f>
        <v>CUMPLIDA</v>
      </c>
    </row>
    <row r="586" spans="1:17" ht="75.75">
      <c r="A586" s="167" t="s">
        <v>19</v>
      </c>
      <c r="B586" s="148" t="s">
        <v>13</v>
      </c>
      <c r="C586" s="564" t="s">
        <v>453</v>
      </c>
      <c r="D586" s="564" t="s">
        <v>67</v>
      </c>
      <c r="E586" s="563"/>
      <c r="F586" s="563" t="s">
        <v>454</v>
      </c>
      <c r="G586" s="150" t="s">
        <v>194</v>
      </c>
      <c r="H586" s="128" t="s">
        <v>195</v>
      </c>
      <c r="I586" s="128" t="s">
        <v>196</v>
      </c>
      <c r="J586" s="166">
        <v>1</v>
      </c>
      <c r="K586" s="186">
        <v>45231</v>
      </c>
      <c r="L586" s="186">
        <v>45747</v>
      </c>
      <c r="M586" s="153">
        <f t="shared" si="19"/>
        <v>73.714285714285708</v>
      </c>
      <c r="N586" s="129">
        <v>1</v>
      </c>
      <c r="O586" s="160" t="s">
        <v>4938</v>
      </c>
      <c r="P586" s="130">
        <f t="shared" si="18"/>
        <v>1</v>
      </c>
      <c r="Q586" s="155" t="str" cm="1">
        <f t="array" aca="1" ref="Q586" ca="1">IF(ISNUMBER(P586),IF(P586=100%,"CUMPLIDA",IF(AND(ISNUMBER(L586),ISNUMBER(INDIRECT("FECHA_"&amp;$B586,1))), IF(L586&lt;=INDIRECT("FECHA_"&amp;$B586,1),"INCUMPLIDA","PROCESO"), "VERIFICAR FECHA")),"SIN VALOR AVANCE")</f>
        <v>CUMPLIDA</v>
      </c>
    </row>
    <row r="587" spans="1:17" ht="135.75">
      <c r="A587" s="167" t="s">
        <v>19</v>
      </c>
      <c r="B587" s="148" t="s">
        <v>13</v>
      </c>
      <c r="C587" s="564"/>
      <c r="D587" s="564"/>
      <c r="E587" s="563"/>
      <c r="F587" s="563" t="s">
        <v>454</v>
      </c>
      <c r="G587" s="150" t="s">
        <v>122</v>
      </c>
      <c r="H587" s="128" t="s">
        <v>122</v>
      </c>
      <c r="I587" s="128" t="s">
        <v>200</v>
      </c>
      <c r="J587" s="166">
        <v>1</v>
      </c>
      <c r="K587" s="186">
        <v>45323</v>
      </c>
      <c r="L587" s="186">
        <v>45747</v>
      </c>
      <c r="M587" s="153">
        <f t="shared" si="19"/>
        <v>60.571428571428569</v>
      </c>
      <c r="N587" s="129">
        <v>1</v>
      </c>
      <c r="O587" s="160" t="s">
        <v>4989</v>
      </c>
      <c r="P587" s="130">
        <f t="shared" si="18"/>
        <v>1</v>
      </c>
      <c r="Q587" s="155" t="str" cm="1">
        <f t="array" aca="1" ref="Q587" ca="1">IF(ISNUMBER(P587),IF(P587=100%,"CUMPLIDA",IF(AND(ISNUMBER(L587),ISNUMBER(INDIRECT("FECHA_"&amp;$B587,1))), IF(L587&lt;=INDIRECT("FECHA_"&amp;$B587,1),"INCUMPLIDA","PROCESO"), "VERIFICAR FECHA")),"SIN VALOR AVANCE")</f>
        <v>CUMPLIDA</v>
      </c>
    </row>
    <row r="588" spans="1:17" ht="75.75">
      <c r="A588" s="167" t="s">
        <v>19</v>
      </c>
      <c r="B588" s="148" t="s">
        <v>13</v>
      </c>
      <c r="C588" s="564"/>
      <c r="D588" s="564"/>
      <c r="E588" s="563"/>
      <c r="F588" s="563" t="s">
        <v>454</v>
      </c>
      <c r="G588" s="150" t="s">
        <v>288</v>
      </c>
      <c r="H588" s="128" t="s">
        <v>288</v>
      </c>
      <c r="I588" s="128" t="s">
        <v>125</v>
      </c>
      <c r="J588" s="166">
        <v>1</v>
      </c>
      <c r="K588" s="186">
        <v>45231</v>
      </c>
      <c r="L588" s="186">
        <v>45747</v>
      </c>
      <c r="M588" s="153">
        <f t="shared" si="19"/>
        <v>73.714285714285708</v>
      </c>
      <c r="N588" s="129">
        <v>1</v>
      </c>
      <c r="O588" s="160" t="s">
        <v>4938</v>
      </c>
      <c r="P588" s="130">
        <f t="shared" si="18"/>
        <v>1</v>
      </c>
      <c r="Q588" s="155" t="str" cm="1">
        <f t="array" aca="1" ref="Q588" ca="1">IF(ISNUMBER(P588),IF(P588=100%,"CUMPLIDA",IF(AND(ISNUMBER(L588),ISNUMBER(INDIRECT("FECHA_"&amp;$B588,1))), IF(L588&lt;=INDIRECT("FECHA_"&amp;$B588,1),"INCUMPLIDA","PROCESO"), "VERIFICAR FECHA")),"SIN VALOR AVANCE")</f>
        <v>CUMPLIDA</v>
      </c>
    </row>
    <row r="589" spans="1:17" ht="210.75">
      <c r="A589" s="167" t="s">
        <v>19</v>
      </c>
      <c r="B589" s="148" t="s">
        <v>13</v>
      </c>
      <c r="C589" s="564"/>
      <c r="D589" s="564"/>
      <c r="E589" s="563"/>
      <c r="F589" s="563" t="s">
        <v>454</v>
      </c>
      <c r="G589" s="150" t="s">
        <v>289</v>
      </c>
      <c r="H589" s="128" t="s">
        <v>289</v>
      </c>
      <c r="I589" s="128" t="s">
        <v>233</v>
      </c>
      <c r="J589" s="166">
        <v>1</v>
      </c>
      <c r="K589" s="186">
        <v>45231</v>
      </c>
      <c r="L589" s="186">
        <v>45808</v>
      </c>
      <c r="M589" s="153">
        <f t="shared" si="19"/>
        <v>82.428571428571431</v>
      </c>
      <c r="N589" s="129">
        <v>1</v>
      </c>
      <c r="O589" s="160" t="s">
        <v>4988</v>
      </c>
      <c r="P589" s="130">
        <f t="shared" si="18"/>
        <v>1</v>
      </c>
      <c r="Q589" s="155" t="str" cm="1">
        <f t="array" aca="1" ref="Q589" ca="1">IF(ISNUMBER(P589),IF(P589=100%,"CUMPLIDA",IF(AND(ISNUMBER(L589),ISNUMBER(INDIRECT("FECHA_"&amp;$B589,1))), IF(L589&lt;=INDIRECT("FECHA_"&amp;$B589,1),"INCUMPLIDA","PROCESO"), "VERIFICAR FECHA")),"SIN VALOR AVANCE")</f>
        <v>CUMPLIDA</v>
      </c>
    </row>
    <row r="590" spans="1:17" ht="75.75">
      <c r="A590" s="167" t="s">
        <v>19</v>
      </c>
      <c r="B590" s="148" t="s">
        <v>13</v>
      </c>
      <c r="C590" s="564"/>
      <c r="D590" s="564"/>
      <c r="E590" s="563"/>
      <c r="F590" s="563" t="s">
        <v>454</v>
      </c>
      <c r="G590" s="150" t="s">
        <v>128</v>
      </c>
      <c r="H590" s="128" t="s">
        <v>129</v>
      </c>
      <c r="I590" s="128" t="s">
        <v>130</v>
      </c>
      <c r="J590" s="166">
        <v>7</v>
      </c>
      <c r="K590" s="186">
        <v>46024</v>
      </c>
      <c r="L590" s="186">
        <v>46660</v>
      </c>
      <c r="M590" s="153">
        <f t="shared" si="19"/>
        <v>90.857142857142861</v>
      </c>
      <c r="N590" s="129">
        <v>0</v>
      </c>
      <c r="O590" s="160" t="s">
        <v>4938</v>
      </c>
      <c r="P590" s="130">
        <f t="shared" si="18"/>
        <v>0</v>
      </c>
      <c r="Q590" s="155" t="str" cm="1">
        <f t="array" aca="1" ref="Q590" ca="1">IF(ISNUMBER(P590),IF(P590=100%,"CUMPLIDA",IF(AND(ISNUMBER(L590),ISNUMBER(INDIRECT("FECHA_"&amp;$B590,1))), IF(L590&lt;=INDIRECT("FECHA_"&amp;$B590,1),"INCUMPLIDA","PROCESO"), "VERIFICAR FECHA")),"SIN VALOR AVANCE")</f>
        <v>PROCESO</v>
      </c>
    </row>
    <row r="591" spans="1:17" ht="135.75">
      <c r="A591" s="167" t="s">
        <v>19</v>
      </c>
      <c r="B591" s="148" t="s">
        <v>13</v>
      </c>
      <c r="C591" s="564"/>
      <c r="D591" s="564"/>
      <c r="E591" s="563"/>
      <c r="F591" s="563" t="s">
        <v>454</v>
      </c>
      <c r="G591" s="150" t="s">
        <v>131</v>
      </c>
      <c r="H591" s="128" t="s">
        <v>132</v>
      </c>
      <c r="I591" s="128" t="s">
        <v>133</v>
      </c>
      <c r="J591" s="166">
        <v>1</v>
      </c>
      <c r="K591" s="186">
        <v>46024</v>
      </c>
      <c r="L591" s="186">
        <v>46660</v>
      </c>
      <c r="M591" s="153">
        <f t="shared" si="19"/>
        <v>90.857142857142861</v>
      </c>
      <c r="N591" s="129">
        <v>0</v>
      </c>
      <c r="O591" s="160" t="s">
        <v>4989</v>
      </c>
      <c r="P591" s="130">
        <f t="shared" si="18"/>
        <v>0</v>
      </c>
      <c r="Q591" s="155" t="str" cm="1">
        <f t="array" aca="1" ref="Q591" ca="1">IF(ISNUMBER(P591),IF(P591=100%,"CUMPLIDA",IF(AND(ISNUMBER(L591),ISNUMBER(INDIRECT("FECHA_"&amp;$B591,1))), IF(L591&lt;=INDIRECT("FECHA_"&amp;$B591,1),"INCUMPLIDA","PROCESO"), "VERIFICAR FECHA")),"SIN VALOR AVANCE")</f>
        <v>PROCESO</v>
      </c>
    </row>
    <row r="592" spans="1:17" ht="210.75">
      <c r="A592" s="167" t="s">
        <v>19</v>
      </c>
      <c r="B592" s="148" t="s">
        <v>13</v>
      </c>
      <c r="C592" s="564" t="s">
        <v>453</v>
      </c>
      <c r="D592" s="564" t="s">
        <v>67</v>
      </c>
      <c r="E592" s="563"/>
      <c r="F592" s="563" t="s">
        <v>454</v>
      </c>
      <c r="G592" s="150" t="s">
        <v>134</v>
      </c>
      <c r="H592" s="128" t="s">
        <v>135</v>
      </c>
      <c r="I592" s="128" t="s">
        <v>136</v>
      </c>
      <c r="J592" s="166">
        <v>2</v>
      </c>
      <c r="K592" s="186">
        <v>46024</v>
      </c>
      <c r="L592" s="186">
        <v>46660</v>
      </c>
      <c r="M592" s="153">
        <f t="shared" si="19"/>
        <v>90.857142857142861</v>
      </c>
      <c r="N592" s="129">
        <v>0</v>
      </c>
      <c r="O592" s="160" t="s">
        <v>4988</v>
      </c>
      <c r="P592" s="130">
        <f t="shared" si="18"/>
        <v>0</v>
      </c>
      <c r="Q592" s="155" t="str" cm="1">
        <f t="array" aca="1" ref="Q592" ca="1">IF(ISNUMBER(P592),IF(P592=100%,"CUMPLIDA",IF(AND(ISNUMBER(L592),ISNUMBER(INDIRECT("FECHA_"&amp;$B592,1))), IF(L592&lt;=INDIRECT("FECHA_"&amp;$B592,1),"INCUMPLIDA","PROCESO"), "VERIFICAR FECHA")),"SIN VALOR AVANCE")</f>
        <v>PROCESO</v>
      </c>
    </row>
    <row r="593" spans="1:17" ht="105.75">
      <c r="A593" s="167" t="s">
        <v>19</v>
      </c>
      <c r="B593" s="148" t="s">
        <v>13</v>
      </c>
      <c r="C593" s="564" t="s">
        <v>453</v>
      </c>
      <c r="D593" s="564" t="s">
        <v>67</v>
      </c>
      <c r="E593" s="563"/>
      <c r="F593" s="563" t="s">
        <v>454</v>
      </c>
      <c r="G593" s="150" t="s">
        <v>462</v>
      </c>
      <c r="H593" s="128" t="s">
        <v>463</v>
      </c>
      <c r="I593" s="128" t="s">
        <v>464</v>
      </c>
      <c r="J593" s="158">
        <v>1</v>
      </c>
      <c r="K593" s="159">
        <v>44927</v>
      </c>
      <c r="L593" s="159">
        <v>45016</v>
      </c>
      <c r="M593" s="153">
        <f t="shared" si="19"/>
        <v>12.714285714285714</v>
      </c>
      <c r="N593" s="129">
        <v>1</v>
      </c>
      <c r="O593" s="128" t="s">
        <v>4990</v>
      </c>
      <c r="P593" s="130">
        <f t="shared" si="18"/>
        <v>1</v>
      </c>
      <c r="Q593" s="155" t="str" cm="1">
        <f t="array" aca="1" ref="Q593" ca="1">IF(ISNUMBER(P593),IF(P593=100%,"CUMPLIDA",IF(AND(ISNUMBER(L593),ISNUMBER(INDIRECT("FECHA_"&amp;$B593,1))), IF(L593&lt;=INDIRECT("FECHA_"&amp;$B593,1),"INCUMPLIDA","PROCESO"), "VERIFICAR FECHA")),"SIN VALOR AVANCE")</f>
        <v>CUMPLIDA</v>
      </c>
    </row>
    <row r="594" spans="1:17" ht="165.75">
      <c r="A594" s="167" t="s">
        <v>19</v>
      </c>
      <c r="B594" s="148" t="s">
        <v>13</v>
      </c>
      <c r="C594" s="564" t="s">
        <v>453</v>
      </c>
      <c r="D594" s="564" t="s">
        <v>67</v>
      </c>
      <c r="E594" s="563"/>
      <c r="F594" s="563" t="s">
        <v>454</v>
      </c>
      <c r="G594" s="150" t="s">
        <v>462</v>
      </c>
      <c r="H594" s="128" t="s">
        <v>465</v>
      </c>
      <c r="I594" s="128" t="s">
        <v>224</v>
      </c>
      <c r="J594" s="158">
        <v>1</v>
      </c>
      <c r="K594" s="159">
        <v>45017</v>
      </c>
      <c r="L594" s="159">
        <v>45138</v>
      </c>
      <c r="M594" s="153">
        <f t="shared" si="19"/>
        <v>17.285714285714285</v>
      </c>
      <c r="N594" s="129">
        <v>1</v>
      </c>
      <c r="O594" s="128" t="s">
        <v>4991</v>
      </c>
      <c r="P594" s="130">
        <f t="shared" si="18"/>
        <v>1</v>
      </c>
      <c r="Q594" s="155" t="str" cm="1">
        <f t="array" aca="1" ref="Q594" ca="1">IF(ISNUMBER(P594),IF(P594=100%,"CUMPLIDA",IF(AND(ISNUMBER(L594),ISNUMBER(INDIRECT("FECHA_"&amp;$B594,1))), IF(L594&lt;=INDIRECT("FECHA_"&amp;$B594,1),"INCUMPLIDA","PROCESO"), "VERIFICAR FECHA")),"SIN VALOR AVANCE")</f>
        <v>CUMPLIDA</v>
      </c>
    </row>
    <row r="595" spans="1:17" ht="120">
      <c r="A595" s="167" t="s">
        <v>19</v>
      </c>
      <c r="B595" s="148" t="s">
        <v>13</v>
      </c>
      <c r="C595" s="564" t="s">
        <v>453</v>
      </c>
      <c r="D595" s="564" t="s">
        <v>67</v>
      </c>
      <c r="E595" s="563"/>
      <c r="F595" s="563" t="s">
        <v>454</v>
      </c>
      <c r="G595" s="150" t="s">
        <v>466</v>
      </c>
      <c r="H595" s="128" t="s">
        <v>467</v>
      </c>
      <c r="I595" s="128" t="s">
        <v>224</v>
      </c>
      <c r="J595" s="158">
        <v>12</v>
      </c>
      <c r="K595" s="159">
        <v>44958</v>
      </c>
      <c r="L595" s="159">
        <v>45323</v>
      </c>
      <c r="M595" s="153">
        <f t="shared" si="19"/>
        <v>52.142857142857146</v>
      </c>
      <c r="N595" s="129">
        <v>12</v>
      </c>
      <c r="O595" s="128" t="s">
        <v>4992</v>
      </c>
      <c r="P595" s="130">
        <f t="shared" si="18"/>
        <v>1</v>
      </c>
      <c r="Q595" s="155" t="str" cm="1">
        <f t="array" aca="1" ref="Q595" ca="1">IF(ISNUMBER(P595),IF(P595=100%,"CUMPLIDA",IF(AND(ISNUMBER(L595),ISNUMBER(INDIRECT("FECHA_"&amp;$B595,1))), IF(L595&lt;=INDIRECT("FECHA_"&amp;$B595,1),"INCUMPLIDA","PROCESO"), "VERIFICAR FECHA")),"SIN VALOR AVANCE")</f>
        <v>CUMPLIDA</v>
      </c>
    </row>
    <row r="596" spans="1:17" ht="105.75">
      <c r="A596" s="167" t="s">
        <v>19</v>
      </c>
      <c r="B596" s="148" t="s">
        <v>13</v>
      </c>
      <c r="C596" s="564" t="s">
        <v>453</v>
      </c>
      <c r="D596" s="564" t="s">
        <v>67</v>
      </c>
      <c r="E596" s="563"/>
      <c r="F596" s="563" t="s">
        <v>454</v>
      </c>
      <c r="G596" s="150" t="s">
        <v>468</v>
      </c>
      <c r="H596" s="128" t="s">
        <v>469</v>
      </c>
      <c r="I596" s="128" t="s">
        <v>224</v>
      </c>
      <c r="J596" s="158">
        <v>4</v>
      </c>
      <c r="K596" s="159">
        <v>44958</v>
      </c>
      <c r="L596" s="159">
        <v>45323</v>
      </c>
      <c r="M596" s="153">
        <f t="shared" si="19"/>
        <v>52.142857142857146</v>
      </c>
      <c r="N596" s="129">
        <v>4</v>
      </c>
      <c r="O596" s="128" t="s">
        <v>4992</v>
      </c>
      <c r="P596" s="130">
        <f t="shared" si="18"/>
        <v>1</v>
      </c>
      <c r="Q596" s="155" t="str" cm="1">
        <f t="array" aca="1" ref="Q596" ca="1">IF(ISNUMBER(P596),IF(P596=100%,"CUMPLIDA",IF(AND(ISNUMBER(L596),ISNUMBER(INDIRECT("FECHA_"&amp;$B596,1))), IF(L596&lt;=INDIRECT("FECHA_"&amp;$B596,1),"INCUMPLIDA","PROCESO"), "VERIFICAR FECHA")),"SIN VALOR AVANCE")</f>
        <v>CUMPLIDA</v>
      </c>
    </row>
    <row r="597" spans="1:17" ht="105.75">
      <c r="A597" s="167" t="s">
        <v>19</v>
      </c>
      <c r="B597" s="148" t="s">
        <v>13</v>
      </c>
      <c r="C597" s="564" t="s">
        <v>453</v>
      </c>
      <c r="D597" s="564" t="s">
        <v>67</v>
      </c>
      <c r="E597" s="563"/>
      <c r="F597" s="563" t="s">
        <v>454</v>
      </c>
      <c r="G597" s="150" t="s">
        <v>470</v>
      </c>
      <c r="H597" s="128" t="s">
        <v>471</v>
      </c>
      <c r="I597" s="128" t="s">
        <v>224</v>
      </c>
      <c r="J597" s="158">
        <v>1</v>
      </c>
      <c r="K597" s="159">
        <v>44958</v>
      </c>
      <c r="L597" s="159">
        <v>44985</v>
      </c>
      <c r="M597" s="153">
        <f t="shared" si="19"/>
        <v>3.8571428571428572</v>
      </c>
      <c r="N597" s="129">
        <v>1</v>
      </c>
      <c r="O597" s="128" t="s">
        <v>4992</v>
      </c>
      <c r="P597" s="130">
        <f t="shared" si="18"/>
        <v>1</v>
      </c>
      <c r="Q597" s="155" t="str" cm="1">
        <f t="array" aca="1" ref="Q597" ca="1">IF(ISNUMBER(P597),IF(P597=100%,"CUMPLIDA",IF(AND(ISNUMBER(L597),ISNUMBER(INDIRECT("FECHA_"&amp;$B597,1))), IF(L597&lt;=INDIRECT("FECHA_"&amp;$B597,1),"INCUMPLIDA","PROCESO"), "VERIFICAR FECHA")),"SIN VALOR AVANCE")</f>
        <v>CUMPLIDA</v>
      </c>
    </row>
    <row r="598" spans="1:17" ht="180.75">
      <c r="A598" s="167" t="s">
        <v>19</v>
      </c>
      <c r="B598" s="148" t="s">
        <v>13</v>
      </c>
      <c r="C598" s="564" t="s">
        <v>453</v>
      </c>
      <c r="D598" s="564" t="s">
        <v>67</v>
      </c>
      <c r="E598" s="563" t="s">
        <v>4993</v>
      </c>
      <c r="F598" s="563" t="s">
        <v>472</v>
      </c>
      <c r="G598" s="150" t="s">
        <v>458</v>
      </c>
      <c r="H598" s="128" t="s">
        <v>459</v>
      </c>
      <c r="I598" s="128" t="s">
        <v>460</v>
      </c>
      <c r="J598" s="158">
        <v>3</v>
      </c>
      <c r="K598" s="159">
        <v>44958</v>
      </c>
      <c r="L598" s="159">
        <v>45323</v>
      </c>
      <c r="M598" s="153">
        <f t="shared" si="19"/>
        <v>52.142857142857146</v>
      </c>
      <c r="N598" s="129">
        <v>3</v>
      </c>
      <c r="O598" s="128" t="s">
        <v>4994</v>
      </c>
      <c r="P598" s="130">
        <f t="shared" si="18"/>
        <v>1</v>
      </c>
      <c r="Q598" s="155" t="str" cm="1">
        <f t="array" aca="1" ref="Q598" ca="1">IF(ISNUMBER(P598),IF(P598=100%,"CUMPLIDA",IF(AND(ISNUMBER(L598),ISNUMBER(INDIRECT("FECHA_"&amp;$B598,1))), IF(L598&lt;=INDIRECT("FECHA_"&amp;$B598,1),"INCUMPLIDA","PROCESO"), "VERIFICAR FECHA")),"SIN VALOR AVANCE")</f>
        <v>CUMPLIDA</v>
      </c>
    </row>
    <row r="599" spans="1:17" ht="75.75">
      <c r="A599" s="167" t="s">
        <v>19</v>
      </c>
      <c r="B599" s="148" t="s">
        <v>13</v>
      </c>
      <c r="C599" s="564"/>
      <c r="D599" s="564"/>
      <c r="E599" s="563"/>
      <c r="F599" s="563" t="s">
        <v>472</v>
      </c>
      <c r="G599" s="563" t="s">
        <v>461</v>
      </c>
      <c r="H599" s="175" t="s">
        <v>227</v>
      </c>
      <c r="I599" s="128" t="s">
        <v>228</v>
      </c>
      <c r="J599" s="158">
        <v>1</v>
      </c>
      <c r="K599" s="159">
        <v>45231</v>
      </c>
      <c r="L599" s="159">
        <v>45504</v>
      </c>
      <c r="M599" s="153">
        <f t="shared" si="19"/>
        <v>39</v>
      </c>
      <c r="N599" s="129">
        <v>1</v>
      </c>
      <c r="O599" s="160" t="s">
        <v>4894</v>
      </c>
      <c r="P599" s="130">
        <f t="shared" si="18"/>
        <v>1</v>
      </c>
      <c r="Q599" s="155" t="str" cm="1">
        <f t="array" aca="1" ref="Q599" ca="1">IF(ISNUMBER(P599),IF(P599=100%,"CUMPLIDA",IF(AND(ISNUMBER(L599),ISNUMBER(INDIRECT("FECHA_"&amp;$B599,1))), IF(L599&lt;=INDIRECT("FECHA_"&amp;$B599,1),"INCUMPLIDA","PROCESO"), "VERIFICAR FECHA")),"SIN VALOR AVANCE")</f>
        <v>CUMPLIDA</v>
      </c>
    </row>
    <row r="600" spans="1:17" ht="210.75">
      <c r="A600" s="167" t="s">
        <v>19</v>
      </c>
      <c r="B600" s="148" t="s">
        <v>13</v>
      </c>
      <c r="C600" s="564"/>
      <c r="D600" s="564"/>
      <c r="E600" s="563"/>
      <c r="F600" s="563" t="s">
        <v>472</v>
      </c>
      <c r="G600" s="563"/>
      <c r="H600" s="175" t="s">
        <v>230</v>
      </c>
      <c r="I600" s="128" t="s">
        <v>231</v>
      </c>
      <c r="J600" s="158">
        <v>1</v>
      </c>
      <c r="K600" s="159">
        <v>45231</v>
      </c>
      <c r="L600" s="159">
        <v>45504</v>
      </c>
      <c r="M600" s="153">
        <f t="shared" si="19"/>
        <v>39</v>
      </c>
      <c r="N600" s="129">
        <v>1</v>
      </c>
      <c r="O600" s="160" t="s">
        <v>4988</v>
      </c>
      <c r="P600" s="130">
        <f t="shared" si="18"/>
        <v>1</v>
      </c>
      <c r="Q600" s="155" t="str" cm="1">
        <f t="array" aca="1" ref="Q600" ca="1">IF(ISNUMBER(P600),IF(P600=100%,"CUMPLIDA",IF(AND(ISNUMBER(L600),ISNUMBER(INDIRECT("FECHA_"&amp;$B600,1))), IF(L600&lt;=INDIRECT("FECHA_"&amp;$B600,1),"INCUMPLIDA","PROCESO"), "VERIFICAR FECHA")),"SIN VALOR AVANCE")</f>
        <v>CUMPLIDA</v>
      </c>
    </row>
    <row r="601" spans="1:17" ht="135.75">
      <c r="A601" s="167" t="s">
        <v>19</v>
      </c>
      <c r="B601" s="148" t="s">
        <v>13</v>
      </c>
      <c r="C601" s="564"/>
      <c r="D601" s="564"/>
      <c r="E601" s="563"/>
      <c r="F601" s="563" t="s">
        <v>472</v>
      </c>
      <c r="G601" s="150" t="s">
        <v>117</v>
      </c>
      <c r="H601" s="128" t="s">
        <v>118</v>
      </c>
      <c r="I601" s="128" t="s">
        <v>119</v>
      </c>
      <c r="J601" s="166">
        <v>1</v>
      </c>
      <c r="K601" s="186">
        <v>45323</v>
      </c>
      <c r="L601" s="186">
        <v>45747</v>
      </c>
      <c r="M601" s="153">
        <f t="shared" si="19"/>
        <v>60.571428571428569</v>
      </c>
      <c r="N601" s="129">
        <v>1</v>
      </c>
      <c r="O601" s="160" t="s">
        <v>4989</v>
      </c>
      <c r="P601" s="130">
        <f t="shared" si="18"/>
        <v>1</v>
      </c>
      <c r="Q601" s="155" t="str" cm="1">
        <f t="array" aca="1" ref="Q601" ca="1">IF(ISNUMBER(P601),IF(P601=100%,"CUMPLIDA",IF(AND(ISNUMBER(L601),ISNUMBER(INDIRECT("FECHA_"&amp;$B601,1))), IF(L601&lt;=INDIRECT("FECHA_"&amp;$B601,1),"INCUMPLIDA","PROCESO"), "VERIFICAR FECHA")),"SIN VALOR AVANCE")</f>
        <v>CUMPLIDA</v>
      </c>
    </row>
    <row r="602" spans="1:17" ht="75.75">
      <c r="A602" s="167" t="s">
        <v>19</v>
      </c>
      <c r="B602" s="148" t="s">
        <v>13</v>
      </c>
      <c r="C602" s="564"/>
      <c r="D602" s="564"/>
      <c r="E602" s="563"/>
      <c r="F602" s="563" t="s">
        <v>472</v>
      </c>
      <c r="G602" s="150" t="s">
        <v>120</v>
      </c>
      <c r="H602" s="128" t="s">
        <v>120</v>
      </c>
      <c r="I602" s="128" t="s">
        <v>121</v>
      </c>
      <c r="J602" s="166">
        <v>1</v>
      </c>
      <c r="K602" s="186">
        <v>45323</v>
      </c>
      <c r="L602" s="186">
        <v>45747</v>
      </c>
      <c r="M602" s="153">
        <f t="shared" si="19"/>
        <v>60.571428571428569</v>
      </c>
      <c r="N602" s="129">
        <v>1</v>
      </c>
      <c r="O602" s="160" t="s">
        <v>4938</v>
      </c>
      <c r="P602" s="130">
        <f t="shared" si="18"/>
        <v>1</v>
      </c>
      <c r="Q602" s="155" t="str" cm="1">
        <f t="array" aca="1" ref="Q602" ca="1">IF(ISNUMBER(P602),IF(P602=100%,"CUMPLIDA",IF(AND(ISNUMBER(L602),ISNUMBER(INDIRECT("FECHA_"&amp;$B602,1))), IF(L602&lt;=INDIRECT("FECHA_"&amp;$B602,1),"INCUMPLIDA","PROCESO"), "VERIFICAR FECHA")),"SIN VALOR AVANCE")</f>
        <v>CUMPLIDA</v>
      </c>
    </row>
    <row r="603" spans="1:17" ht="75.75">
      <c r="A603" s="167" t="s">
        <v>19</v>
      </c>
      <c r="B603" s="148" t="s">
        <v>13</v>
      </c>
      <c r="C603" s="564"/>
      <c r="D603" s="564"/>
      <c r="E603" s="563"/>
      <c r="F603" s="563" t="s">
        <v>472</v>
      </c>
      <c r="G603" s="150" t="s">
        <v>194</v>
      </c>
      <c r="H603" s="128" t="s">
        <v>195</v>
      </c>
      <c r="I603" s="128" t="s">
        <v>196</v>
      </c>
      <c r="J603" s="166">
        <v>1</v>
      </c>
      <c r="K603" s="186">
        <v>45231</v>
      </c>
      <c r="L603" s="186">
        <v>45747</v>
      </c>
      <c r="M603" s="153">
        <f t="shared" si="19"/>
        <v>73.714285714285708</v>
      </c>
      <c r="N603" s="129">
        <v>1</v>
      </c>
      <c r="O603" s="160" t="s">
        <v>4938</v>
      </c>
      <c r="P603" s="130">
        <f t="shared" si="18"/>
        <v>1</v>
      </c>
      <c r="Q603" s="155" t="str" cm="1">
        <f t="array" aca="1" ref="Q603" ca="1">IF(ISNUMBER(P603),IF(P603=100%,"CUMPLIDA",IF(AND(ISNUMBER(L603),ISNUMBER(INDIRECT("FECHA_"&amp;$B603,1))), IF(L603&lt;=INDIRECT("FECHA_"&amp;$B603,1),"INCUMPLIDA","PROCESO"), "VERIFICAR FECHA")),"SIN VALOR AVANCE")</f>
        <v>CUMPLIDA</v>
      </c>
    </row>
    <row r="604" spans="1:17" ht="135.75">
      <c r="A604" s="167" t="s">
        <v>19</v>
      </c>
      <c r="B604" s="148" t="s">
        <v>13</v>
      </c>
      <c r="C604" s="564"/>
      <c r="D604" s="564"/>
      <c r="E604" s="563"/>
      <c r="F604" s="563" t="s">
        <v>472</v>
      </c>
      <c r="G604" s="150" t="s">
        <v>122</v>
      </c>
      <c r="H604" s="128" t="s">
        <v>122</v>
      </c>
      <c r="I604" s="128" t="s">
        <v>200</v>
      </c>
      <c r="J604" s="166">
        <v>1</v>
      </c>
      <c r="K604" s="186">
        <v>45323</v>
      </c>
      <c r="L604" s="186">
        <v>45747</v>
      </c>
      <c r="M604" s="153">
        <f t="shared" si="19"/>
        <v>60.571428571428569</v>
      </c>
      <c r="N604" s="129">
        <v>1</v>
      </c>
      <c r="O604" s="160" t="s">
        <v>4989</v>
      </c>
      <c r="P604" s="130">
        <f t="shared" si="18"/>
        <v>1</v>
      </c>
      <c r="Q604" s="155" t="str" cm="1">
        <f t="array" aca="1" ref="Q604" ca="1">IF(ISNUMBER(P604),IF(P604=100%,"CUMPLIDA",IF(AND(ISNUMBER(L604),ISNUMBER(INDIRECT("FECHA_"&amp;$B604,1))), IF(L604&lt;=INDIRECT("FECHA_"&amp;$B604,1),"INCUMPLIDA","PROCESO"), "VERIFICAR FECHA")),"SIN VALOR AVANCE")</f>
        <v>CUMPLIDA</v>
      </c>
    </row>
    <row r="605" spans="1:17" ht="75.75">
      <c r="A605" s="167" t="s">
        <v>19</v>
      </c>
      <c r="B605" s="148" t="s">
        <v>13</v>
      </c>
      <c r="C605" s="564"/>
      <c r="D605" s="564"/>
      <c r="E605" s="563"/>
      <c r="F605" s="563" t="s">
        <v>472</v>
      </c>
      <c r="G605" s="150" t="s">
        <v>288</v>
      </c>
      <c r="H605" s="128" t="s">
        <v>288</v>
      </c>
      <c r="I605" s="128" t="s">
        <v>125</v>
      </c>
      <c r="J605" s="166">
        <v>1</v>
      </c>
      <c r="K605" s="186">
        <v>45231</v>
      </c>
      <c r="L605" s="186">
        <v>45747</v>
      </c>
      <c r="M605" s="153">
        <f t="shared" si="19"/>
        <v>73.714285714285708</v>
      </c>
      <c r="N605" s="129">
        <v>1</v>
      </c>
      <c r="O605" s="160" t="s">
        <v>4938</v>
      </c>
      <c r="P605" s="130">
        <f t="shared" si="18"/>
        <v>1</v>
      </c>
      <c r="Q605" s="155" t="str" cm="1">
        <f t="array" aca="1" ref="Q605" ca="1">IF(ISNUMBER(P605),IF(P605=100%,"CUMPLIDA",IF(AND(ISNUMBER(L605),ISNUMBER(INDIRECT("FECHA_"&amp;$B605,1))), IF(L605&lt;=INDIRECT("FECHA_"&amp;$B605,1),"INCUMPLIDA","PROCESO"), "VERIFICAR FECHA")),"SIN VALOR AVANCE")</f>
        <v>CUMPLIDA</v>
      </c>
    </row>
    <row r="606" spans="1:17" ht="210.75">
      <c r="A606" s="167" t="s">
        <v>19</v>
      </c>
      <c r="B606" s="148" t="s">
        <v>13</v>
      </c>
      <c r="C606" s="564"/>
      <c r="D606" s="564"/>
      <c r="E606" s="563"/>
      <c r="F606" s="563" t="s">
        <v>472</v>
      </c>
      <c r="G606" s="150" t="s">
        <v>289</v>
      </c>
      <c r="H606" s="128" t="s">
        <v>289</v>
      </c>
      <c r="I606" s="128" t="s">
        <v>233</v>
      </c>
      <c r="J606" s="166">
        <v>1</v>
      </c>
      <c r="K606" s="186">
        <v>45231</v>
      </c>
      <c r="L606" s="186">
        <v>45808</v>
      </c>
      <c r="M606" s="153">
        <f t="shared" si="19"/>
        <v>82.428571428571431</v>
      </c>
      <c r="N606" s="129">
        <v>1</v>
      </c>
      <c r="O606" s="160" t="s">
        <v>4988</v>
      </c>
      <c r="P606" s="130">
        <f t="shared" si="18"/>
        <v>1</v>
      </c>
      <c r="Q606" s="155" t="str" cm="1">
        <f t="array" aca="1" ref="Q606" ca="1">IF(ISNUMBER(P606),IF(P606=100%,"CUMPLIDA",IF(AND(ISNUMBER(L606),ISNUMBER(INDIRECT("FECHA_"&amp;$B606,1))), IF(L606&lt;=INDIRECT("FECHA_"&amp;$B606,1),"INCUMPLIDA","PROCESO"), "VERIFICAR FECHA")),"SIN VALOR AVANCE")</f>
        <v>CUMPLIDA</v>
      </c>
    </row>
    <row r="607" spans="1:17" ht="75.75">
      <c r="A607" s="167" t="s">
        <v>19</v>
      </c>
      <c r="B607" s="148" t="s">
        <v>13</v>
      </c>
      <c r="C607" s="564" t="s">
        <v>453</v>
      </c>
      <c r="D607" s="564" t="s">
        <v>67</v>
      </c>
      <c r="E607" s="563"/>
      <c r="F607" s="563" t="s">
        <v>472</v>
      </c>
      <c r="G607" s="150" t="s">
        <v>128</v>
      </c>
      <c r="H607" s="128" t="s">
        <v>129</v>
      </c>
      <c r="I607" s="128" t="s">
        <v>130</v>
      </c>
      <c r="J607" s="166">
        <v>7</v>
      </c>
      <c r="K607" s="186">
        <v>46024</v>
      </c>
      <c r="L607" s="186">
        <v>46660</v>
      </c>
      <c r="M607" s="153">
        <f t="shared" si="19"/>
        <v>90.857142857142861</v>
      </c>
      <c r="N607" s="129">
        <v>0</v>
      </c>
      <c r="O607" s="160" t="s">
        <v>4938</v>
      </c>
      <c r="P607" s="130">
        <f t="shared" si="18"/>
        <v>0</v>
      </c>
      <c r="Q607" s="155" t="str" cm="1">
        <f t="array" aca="1" ref="Q607" ca="1">IF(ISNUMBER(P607),IF(P607=100%,"CUMPLIDA",IF(AND(ISNUMBER(L607),ISNUMBER(INDIRECT("FECHA_"&amp;$B607,1))), IF(L607&lt;=INDIRECT("FECHA_"&amp;$B607,1),"INCUMPLIDA","PROCESO"), "VERIFICAR FECHA")),"SIN VALOR AVANCE")</f>
        <v>PROCESO</v>
      </c>
    </row>
    <row r="608" spans="1:17" ht="135.75">
      <c r="A608" s="167" t="s">
        <v>19</v>
      </c>
      <c r="B608" s="148" t="s">
        <v>13</v>
      </c>
      <c r="C608" s="564" t="s">
        <v>453</v>
      </c>
      <c r="D608" s="564" t="s">
        <v>67</v>
      </c>
      <c r="E608" s="563"/>
      <c r="F608" s="563" t="s">
        <v>472</v>
      </c>
      <c r="G608" s="150" t="s">
        <v>131</v>
      </c>
      <c r="H608" s="128" t="s">
        <v>132</v>
      </c>
      <c r="I608" s="128" t="s">
        <v>133</v>
      </c>
      <c r="J608" s="166">
        <v>1</v>
      </c>
      <c r="K608" s="186">
        <v>46024</v>
      </c>
      <c r="L608" s="186">
        <v>46660</v>
      </c>
      <c r="M608" s="153">
        <f t="shared" si="19"/>
        <v>90.857142857142861</v>
      </c>
      <c r="N608" s="129">
        <v>0</v>
      </c>
      <c r="O608" s="160" t="s">
        <v>4989</v>
      </c>
      <c r="P608" s="130">
        <f t="shared" si="18"/>
        <v>0</v>
      </c>
      <c r="Q608" s="155" t="str" cm="1">
        <f t="array" aca="1" ref="Q608" ca="1">IF(ISNUMBER(P608),IF(P608=100%,"CUMPLIDA",IF(AND(ISNUMBER(L608),ISNUMBER(INDIRECT("FECHA_"&amp;$B608,1))), IF(L608&lt;=INDIRECT("FECHA_"&amp;$B608,1),"INCUMPLIDA","PROCESO"), "VERIFICAR FECHA")),"SIN VALOR AVANCE")</f>
        <v>PROCESO</v>
      </c>
    </row>
    <row r="609" spans="1:17" ht="210.75">
      <c r="A609" s="167" t="s">
        <v>19</v>
      </c>
      <c r="B609" s="148" t="s">
        <v>13</v>
      </c>
      <c r="C609" s="564" t="s">
        <v>453</v>
      </c>
      <c r="D609" s="564" t="s">
        <v>67</v>
      </c>
      <c r="E609" s="563"/>
      <c r="F609" s="563" t="s">
        <v>472</v>
      </c>
      <c r="G609" s="150" t="s">
        <v>134</v>
      </c>
      <c r="H609" s="128" t="s">
        <v>135</v>
      </c>
      <c r="I609" s="128" t="s">
        <v>136</v>
      </c>
      <c r="J609" s="166">
        <v>2</v>
      </c>
      <c r="K609" s="186">
        <v>46024</v>
      </c>
      <c r="L609" s="186">
        <v>46660</v>
      </c>
      <c r="M609" s="153">
        <f t="shared" si="19"/>
        <v>90.857142857142861</v>
      </c>
      <c r="N609" s="129">
        <v>0</v>
      </c>
      <c r="O609" s="160" t="s">
        <v>4988</v>
      </c>
      <c r="P609" s="130">
        <f t="shared" si="18"/>
        <v>0</v>
      </c>
      <c r="Q609" s="155" t="str" cm="1">
        <f t="array" aca="1" ref="Q609" ca="1">IF(ISNUMBER(P609),IF(P609=100%,"CUMPLIDA",IF(AND(ISNUMBER(L609),ISNUMBER(INDIRECT("FECHA_"&amp;$B609,1))), IF(L609&lt;=INDIRECT("FECHA_"&amp;$B609,1),"INCUMPLIDA","PROCESO"), "VERIFICAR FECHA")),"SIN VALOR AVANCE")</f>
        <v>PROCESO</v>
      </c>
    </row>
    <row r="610" spans="1:17" ht="120">
      <c r="A610" s="167" t="s">
        <v>19</v>
      </c>
      <c r="B610" s="148" t="s">
        <v>13</v>
      </c>
      <c r="C610" s="564" t="s">
        <v>453</v>
      </c>
      <c r="D610" s="564" t="s">
        <v>67</v>
      </c>
      <c r="E610" s="563"/>
      <c r="F610" s="563" t="s">
        <v>472</v>
      </c>
      <c r="G610" s="150" t="s">
        <v>473</v>
      </c>
      <c r="H610" s="128" t="s">
        <v>474</v>
      </c>
      <c r="I610" s="128" t="s">
        <v>224</v>
      </c>
      <c r="J610" s="158">
        <v>12</v>
      </c>
      <c r="K610" s="159">
        <v>44958</v>
      </c>
      <c r="L610" s="159">
        <v>45323</v>
      </c>
      <c r="M610" s="153">
        <f t="shared" si="19"/>
        <v>52.142857142857146</v>
      </c>
      <c r="N610" s="129">
        <v>12</v>
      </c>
      <c r="O610" s="128" t="s">
        <v>4992</v>
      </c>
      <c r="P610" s="130">
        <f t="shared" si="18"/>
        <v>1</v>
      </c>
      <c r="Q610" s="155" t="str" cm="1">
        <f t="array" aca="1" ref="Q610" ca="1">IF(ISNUMBER(P610),IF(P610=100%,"CUMPLIDA",IF(AND(ISNUMBER(L610),ISNUMBER(INDIRECT("FECHA_"&amp;$B610,1))), IF(L610&lt;=INDIRECT("FECHA_"&amp;$B610,1),"INCUMPLIDA","PROCESO"), "VERIFICAR FECHA")),"SIN VALOR AVANCE")</f>
        <v>CUMPLIDA</v>
      </c>
    </row>
    <row r="611" spans="1:17" ht="135">
      <c r="A611" s="167" t="s">
        <v>19</v>
      </c>
      <c r="B611" s="148" t="s">
        <v>13</v>
      </c>
      <c r="C611" s="564" t="s">
        <v>453</v>
      </c>
      <c r="D611" s="564" t="s">
        <v>67</v>
      </c>
      <c r="E611" s="563"/>
      <c r="F611" s="563" t="s">
        <v>472</v>
      </c>
      <c r="G611" s="150" t="s">
        <v>475</v>
      </c>
      <c r="H611" s="128" t="s">
        <v>476</v>
      </c>
      <c r="I611" s="128" t="s">
        <v>224</v>
      </c>
      <c r="J611" s="158">
        <v>4</v>
      </c>
      <c r="K611" s="159">
        <v>44958</v>
      </c>
      <c r="L611" s="159">
        <v>45323</v>
      </c>
      <c r="M611" s="153">
        <f t="shared" si="19"/>
        <v>52.142857142857146</v>
      </c>
      <c r="N611" s="129">
        <v>4</v>
      </c>
      <c r="O611" s="128" t="s">
        <v>4992</v>
      </c>
      <c r="P611" s="130">
        <f t="shared" si="18"/>
        <v>1</v>
      </c>
      <c r="Q611" s="155" t="str" cm="1">
        <f t="array" aca="1" ref="Q611" ca="1">IF(ISNUMBER(P611),IF(P611=100%,"CUMPLIDA",IF(AND(ISNUMBER(L611),ISNUMBER(INDIRECT("FECHA_"&amp;$B611,1))), IF(L611&lt;=INDIRECT("FECHA_"&amp;$B611,1),"INCUMPLIDA","PROCESO"), "VERIFICAR FECHA")),"SIN VALOR AVANCE")</f>
        <v>CUMPLIDA</v>
      </c>
    </row>
    <row r="612" spans="1:17" ht="105.75">
      <c r="A612" s="167" t="s">
        <v>19</v>
      </c>
      <c r="B612" s="148" t="s">
        <v>13</v>
      </c>
      <c r="C612" s="564" t="s">
        <v>453</v>
      </c>
      <c r="D612" s="564" t="s">
        <v>67</v>
      </c>
      <c r="E612" s="563"/>
      <c r="F612" s="563" t="s">
        <v>472</v>
      </c>
      <c r="G612" s="150" t="s">
        <v>470</v>
      </c>
      <c r="H612" s="128" t="s">
        <v>471</v>
      </c>
      <c r="I612" s="128" t="s">
        <v>224</v>
      </c>
      <c r="J612" s="158">
        <v>1</v>
      </c>
      <c r="K612" s="159">
        <v>44958</v>
      </c>
      <c r="L612" s="159">
        <v>44985</v>
      </c>
      <c r="M612" s="153">
        <f t="shared" si="19"/>
        <v>3.8571428571428572</v>
      </c>
      <c r="N612" s="129">
        <v>1</v>
      </c>
      <c r="O612" s="128" t="s">
        <v>4992</v>
      </c>
      <c r="P612" s="130">
        <f t="shared" si="18"/>
        <v>1</v>
      </c>
      <c r="Q612" s="155" t="str" cm="1">
        <f t="array" aca="1" ref="Q612" ca="1">IF(ISNUMBER(P612),IF(P612=100%,"CUMPLIDA",IF(AND(ISNUMBER(L612),ISNUMBER(INDIRECT("FECHA_"&amp;$B612,1))), IF(L612&lt;=INDIRECT("FECHA_"&amp;$B612,1),"INCUMPLIDA","PROCESO"), "VERIFICAR FECHA")),"SIN VALOR AVANCE")</f>
        <v>CUMPLIDA</v>
      </c>
    </row>
    <row r="613" spans="1:17" ht="75.75">
      <c r="A613" s="167" t="s">
        <v>19</v>
      </c>
      <c r="B613" s="148" t="s">
        <v>13</v>
      </c>
      <c r="C613" s="564" t="s">
        <v>453</v>
      </c>
      <c r="D613" s="564" t="s">
        <v>67</v>
      </c>
      <c r="E613" s="563" t="s">
        <v>4995</v>
      </c>
      <c r="F613" s="563" t="s">
        <v>477</v>
      </c>
      <c r="G613" s="563" t="s">
        <v>461</v>
      </c>
      <c r="H613" s="175" t="s">
        <v>227</v>
      </c>
      <c r="I613" s="128" t="s">
        <v>228</v>
      </c>
      <c r="J613" s="158">
        <v>1</v>
      </c>
      <c r="K613" s="159">
        <v>45231</v>
      </c>
      <c r="L613" s="159">
        <v>45504</v>
      </c>
      <c r="M613" s="153">
        <f t="shared" si="19"/>
        <v>39</v>
      </c>
      <c r="N613" s="129">
        <v>1</v>
      </c>
      <c r="O613" s="160" t="s">
        <v>4894</v>
      </c>
      <c r="P613" s="130">
        <f t="shared" ref="P613:P676" si="20">N613/J613</f>
        <v>1</v>
      </c>
      <c r="Q613" s="155" t="str" cm="1">
        <f t="array" aca="1" ref="Q613" ca="1">IF(ISNUMBER(P613),IF(P613=100%,"CUMPLIDA",IF(AND(ISNUMBER(L613),ISNUMBER(INDIRECT("FECHA_"&amp;$B613,1))), IF(L613&lt;=INDIRECT("FECHA_"&amp;$B613,1),"INCUMPLIDA","PROCESO"), "VERIFICAR FECHA")),"SIN VALOR AVANCE")</f>
        <v>CUMPLIDA</v>
      </c>
    </row>
    <row r="614" spans="1:17" ht="210.75">
      <c r="A614" s="167" t="s">
        <v>19</v>
      </c>
      <c r="B614" s="148" t="s">
        <v>13</v>
      </c>
      <c r="C614" s="564"/>
      <c r="D614" s="564"/>
      <c r="E614" s="563"/>
      <c r="F614" s="563" t="s">
        <v>477</v>
      </c>
      <c r="G614" s="563"/>
      <c r="H614" s="175" t="s">
        <v>230</v>
      </c>
      <c r="I614" s="128" t="s">
        <v>231</v>
      </c>
      <c r="J614" s="158">
        <v>1</v>
      </c>
      <c r="K614" s="159">
        <v>45231</v>
      </c>
      <c r="L614" s="159">
        <v>45504</v>
      </c>
      <c r="M614" s="153">
        <f t="shared" si="19"/>
        <v>39</v>
      </c>
      <c r="N614" s="129">
        <v>1</v>
      </c>
      <c r="O614" s="160" t="s">
        <v>4988</v>
      </c>
      <c r="P614" s="130">
        <f t="shared" si="20"/>
        <v>1</v>
      </c>
      <c r="Q614" s="155" t="str" cm="1">
        <f t="array" aca="1" ref="Q614" ca="1">IF(ISNUMBER(P614),IF(P614=100%,"CUMPLIDA",IF(AND(ISNUMBER(L614),ISNUMBER(INDIRECT("FECHA_"&amp;$B614,1))), IF(L614&lt;=INDIRECT("FECHA_"&amp;$B614,1),"INCUMPLIDA","PROCESO"), "VERIFICAR FECHA")),"SIN VALOR AVANCE")</f>
        <v>CUMPLIDA</v>
      </c>
    </row>
    <row r="615" spans="1:17" ht="135.75">
      <c r="A615" s="167" t="s">
        <v>19</v>
      </c>
      <c r="B615" s="148" t="s">
        <v>13</v>
      </c>
      <c r="C615" s="564"/>
      <c r="D615" s="564"/>
      <c r="E615" s="563"/>
      <c r="F615" s="563" t="s">
        <v>477</v>
      </c>
      <c r="G615" s="150" t="s">
        <v>117</v>
      </c>
      <c r="H615" s="128" t="s">
        <v>118</v>
      </c>
      <c r="I615" s="128" t="s">
        <v>119</v>
      </c>
      <c r="J615" s="166">
        <v>1</v>
      </c>
      <c r="K615" s="186">
        <v>45323</v>
      </c>
      <c r="L615" s="186">
        <v>45747</v>
      </c>
      <c r="M615" s="153">
        <f t="shared" si="19"/>
        <v>60.571428571428569</v>
      </c>
      <c r="N615" s="129">
        <v>1</v>
      </c>
      <c r="O615" s="160" t="s">
        <v>4989</v>
      </c>
      <c r="P615" s="130">
        <f t="shared" si="20"/>
        <v>1</v>
      </c>
      <c r="Q615" s="155" t="str" cm="1">
        <f t="array" aca="1" ref="Q615" ca="1">IF(ISNUMBER(P615),IF(P615=100%,"CUMPLIDA",IF(AND(ISNUMBER(L615),ISNUMBER(INDIRECT("FECHA_"&amp;$B615,1))), IF(L615&lt;=INDIRECT("FECHA_"&amp;$B615,1),"INCUMPLIDA","PROCESO"), "VERIFICAR FECHA")),"SIN VALOR AVANCE")</f>
        <v>CUMPLIDA</v>
      </c>
    </row>
    <row r="616" spans="1:17" ht="75.75">
      <c r="A616" s="167" t="s">
        <v>19</v>
      </c>
      <c r="B616" s="148" t="s">
        <v>13</v>
      </c>
      <c r="C616" s="564"/>
      <c r="D616" s="564"/>
      <c r="E616" s="563"/>
      <c r="F616" s="563" t="s">
        <v>477</v>
      </c>
      <c r="G616" s="150" t="s">
        <v>120</v>
      </c>
      <c r="H616" s="128" t="s">
        <v>120</v>
      </c>
      <c r="I616" s="128" t="s">
        <v>121</v>
      </c>
      <c r="J616" s="166">
        <v>1</v>
      </c>
      <c r="K616" s="186">
        <v>45323</v>
      </c>
      <c r="L616" s="186">
        <v>45747</v>
      </c>
      <c r="M616" s="153">
        <f t="shared" si="19"/>
        <v>60.571428571428569</v>
      </c>
      <c r="N616" s="129">
        <v>1</v>
      </c>
      <c r="O616" s="160" t="s">
        <v>4938</v>
      </c>
      <c r="P616" s="130">
        <f t="shared" si="20"/>
        <v>1</v>
      </c>
      <c r="Q616" s="155" t="str" cm="1">
        <f t="array" aca="1" ref="Q616" ca="1">IF(ISNUMBER(P616),IF(P616=100%,"CUMPLIDA",IF(AND(ISNUMBER(L616),ISNUMBER(INDIRECT("FECHA_"&amp;$B616,1))), IF(L616&lt;=INDIRECT("FECHA_"&amp;$B616,1),"INCUMPLIDA","PROCESO"), "VERIFICAR FECHA")),"SIN VALOR AVANCE")</f>
        <v>CUMPLIDA</v>
      </c>
    </row>
    <row r="617" spans="1:17" ht="75.75">
      <c r="A617" s="167" t="s">
        <v>19</v>
      </c>
      <c r="B617" s="148" t="s">
        <v>13</v>
      </c>
      <c r="C617" s="564" t="s">
        <v>453</v>
      </c>
      <c r="D617" s="564" t="s">
        <v>67</v>
      </c>
      <c r="E617" s="563"/>
      <c r="F617" s="563" t="s">
        <v>477</v>
      </c>
      <c r="G617" s="150" t="s">
        <v>194</v>
      </c>
      <c r="H617" s="128" t="s">
        <v>195</v>
      </c>
      <c r="I617" s="128" t="s">
        <v>196</v>
      </c>
      <c r="J617" s="166">
        <v>1</v>
      </c>
      <c r="K617" s="186">
        <v>45231</v>
      </c>
      <c r="L617" s="186">
        <v>45747</v>
      </c>
      <c r="M617" s="153">
        <f t="shared" si="19"/>
        <v>73.714285714285708</v>
      </c>
      <c r="N617" s="129">
        <v>1</v>
      </c>
      <c r="O617" s="160" t="s">
        <v>4938</v>
      </c>
      <c r="P617" s="130">
        <f t="shared" si="20"/>
        <v>1</v>
      </c>
      <c r="Q617" s="155" t="str" cm="1">
        <f t="array" aca="1" ref="Q617" ca="1">IF(ISNUMBER(P617),IF(P617=100%,"CUMPLIDA",IF(AND(ISNUMBER(L617),ISNUMBER(INDIRECT("FECHA_"&amp;$B617,1))), IF(L617&lt;=INDIRECT("FECHA_"&amp;$B617,1),"INCUMPLIDA","PROCESO"), "VERIFICAR FECHA")),"SIN VALOR AVANCE")</f>
        <v>CUMPLIDA</v>
      </c>
    </row>
    <row r="618" spans="1:17" ht="135.75">
      <c r="A618" s="167" t="s">
        <v>19</v>
      </c>
      <c r="B618" s="148" t="s">
        <v>13</v>
      </c>
      <c r="C618" s="564"/>
      <c r="D618" s="564"/>
      <c r="E618" s="563"/>
      <c r="F618" s="563" t="s">
        <v>477</v>
      </c>
      <c r="G618" s="150" t="s">
        <v>122</v>
      </c>
      <c r="H618" s="128" t="s">
        <v>122</v>
      </c>
      <c r="I618" s="128" t="s">
        <v>200</v>
      </c>
      <c r="J618" s="166">
        <v>1</v>
      </c>
      <c r="K618" s="186">
        <v>45323</v>
      </c>
      <c r="L618" s="186">
        <v>45747</v>
      </c>
      <c r="M618" s="153">
        <f t="shared" si="19"/>
        <v>60.571428571428569</v>
      </c>
      <c r="N618" s="129">
        <v>1</v>
      </c>
      <c r="O618" s="160" t="s">
        <v>4989</v>
      </c>
      <c r="P618" s="130">
        <f t="shared" si="20"/>
        <v>1</v>
      </c>
      <c r="Q618" s="155" t="str" cm="1">
        <f t="array" aca="1" ref="Q618" ca="1">IF(ISNUMBER(P618),IF(P618=100%,"CUMPLIDA",IF(AND(ISNUMBER(L618),ISNUMBER(INDIRECT("FECHA_"&amp;$B618,1))), IF(L618&lt;=INDIRECT("FECHA_"&amp;$B618,1),"INCUMPLIDA","PROCESO"), "VERIFICAR FECHA")),"SIN VALOR AVANCE")</f>
        <v>CUMPLIDA</v>
      </c>
    </row>
    <row r="619" spans="1:17" ht="75.75">
      <c r="A619" s="167" t="s">
        <v>19</v>
      </c>
      <c r="B619" s="148" t="s">
        <v>13</v>
      </c>
      <c r="C619" s="564"/>
      <c r="D619" s="564"/>
      <c r="E619" s="563"/>
      <c r="F619" s="563" t="s">
        <v>477</v>
      </c>
      <c r="G619" s="150" t="s">
        <v>288</v>
      </c>
      <c r="H619" s="128" t="s">
        <v>288</v>
      </c>
      <c r="I619" s="128" t="s">
        <v>125</v>
      </c>
      <c r="J619" s="166">
        <v>1</v>
      </c>
      <c r="K619" s="186">
        <v>45231</v>
      </c>
      <c r="L619" s="186">
        <v>45747</v>
      </c>
      <c r="M619" s="153">
        <f t="shared" si="19"/>
        <v>73.714285714285708</v>
      </c>
      <c r="N619" s="129">
        <v>1</v>
      </c>
      <c r="O619" s="160" t="s">
        <v>4938</v>
      </c>
      <c r="P619" s="130">
        <f t="shared" si="20"/>
        <v>1</v>
      </c>
      <c r="Q619" s="155" t="str" cm="1">
        <f t="array" aca="1" ref="Q619" ca="1">IF(ISNUMBER(P619),IF(P619=100%,"CUMPLIDA",IF(AND(ISNUMBER(L619),ISNUMBER(INDIRECT("FECHA_"&amp;$B619,1))), IF(L619&lt;=INDIRECT("FECHA_"&amp;$B619,1),"INCUMPLIDA","PROCESO"), "VERIFICAR FECHA")),"SIN VALOR AVANCE")</f>
        <v>CUMPLIDA</v>
      </c>
    </row>
    <row r="620" spans="1:17" ht="210.75">
      <c r="A620" s="167" t="s">
        <v>19</v>
      </c>
      <c r="B620" s="148" t="s">
        <v>13</v>
      </c>
      <c r="C620" s="564"/>
      <c r="D620" s="564"/>
      <c r="E620" s="563"/>
      <c r="F620" s="563" t="s">
        <v>477</v>
      </c>
      <c r="G620" s="150" t="s">
        <v>289</v>
      </c>
      <c r="H620" s="128" t="s">
        <v>289</v>
      </c>
      <c r="I620" s="128" t="s">
        <v>233</v>
      </c>
      <c r="J620" s="166">
        <v>1</v>
      </c>
      <c r="K620" s="186">
        <v>45231</v>
      </c>
      <c r="L620" s="186">
        <v>45808</v>
      </c>
      <c r="M620" s="153">
        <f t="shared" si="19"/>
        <v>82.428571428571431</v>
      </c>
      <c r="N620" s="129">
        <v>1</v>
      </c>
      <c r="O620" s="160" t="s">
        <v>4988</v>
      </c>
      <c r="P620" s="130">
        <f t="shared" si="20"/>
        <v>1</v>
      </c>
      <c r="Q620" s="155" t="str" cm="1">
        <f t="array" aca="1" ref="Q620" ca="1">IF(ISNUMBER(P620),IF(P620=100%,"CUMPLIDA",IF(AND(ISNUMBER(L620),ISNUMBER(INDIRECT("FECHA_"&amp;$B620,1))), IF(L620&lt;=INDIRECT("FECHA_"&amp;$B620,1),"INCUMPLIDA","PROCESO"), "VERIFICAR FECHA")),"SIN VALOR AVANCE")</f>
        <v>CUMPLIDA</v>
      </c>
    </row>
    <row r="621" spans="1:17" ht="75.75">
      <c r="A621" s="167" t="s">
        <v>19</v>
      </c>
      <c r="B621" s="148" t="s">
        <v>13</v>
      </c>
      <c r="C621" s="564"/>
      <c r="D621" s="564"/>
      <c r="E621" s="563"/>
      <c r="F621" s="563" t="s">
        <v>477</v>
      </c>
      <c r="G621" s="150" t="s">
        <v>128</v>
      </c>
      <c r="H621" s="128" t="s">
        <v>129</v>
      </c>
      <c r="I621" s="128" t="s">
        <v>130</v>
      </c>
      <c r="J621" s="166">
        <v>12</v>
      </c>
      <c r="K621" s="186">
        <v>46024</v>
      </c>
      <c r="L621" s="186">
        <v>47118</v>
      </c>
      <c r="M621" s="153">
        <f t="shared" si="19"/>
        <v>156.28571428571428</v>
      </c>
      <c r="N621" s="129">
        <v>0</v>
      </c>
      <c r="O621" s="160" t="s">
        <v>4938</v>
      </c>
      <c r="P621" s="130">
        <f t="shared" si="20"/>
        <v>0</v>
      </c>
      <c r="Q621" s="155" t="str" cm="1">
        <f t="array" aca="1" ref="Q621" ca="1">IF(ISNUMBER(P621),IF(P621=100%,"CUMPLIDA",IF(AND(ISNUMBER(L621),ISNUMBER(INDIRECT("FECHA_"&amp;$B621,1))), IF(L621&lt;=INDIRECT("FECHA_"&amp;$B621,1),"INCUMPLIDA","PROCESO"), "VERIFICAR FECHA")),"SIN VALOR AVANCE")</f>
        <v>PROCESO</v>
      </c>
    </row>
    <row r="622" spans="1:17" ht="120.75">
      <c r="A622" s="167" t="s">
        <v>19</v>
      </c>
      <c r="B622" s="148" t="s">
        <v>13</v>
      </c>
      <c r="C622" s="564"/>
      <c r="D622" s="564"/>
      <c r="E622" s="563"/>
      <c r="F622" s="563" t="s">
        <v>477</v>
      </c>
      <c r="G622" s="150" t="s">
        <v>131</v>
      </c>
      <c r="H622" s="128" t="s">
        <v>132</v>
      </c>
      <c r="I622" s="128" t="s">
        <v>133</v>
      </c>
      <c r="J622" s="166">
        <v>1</v>
      </c>
      <c r="K622" s="186">
        <v>46024</v>
      </c>
      <c r="L622" s="186">
        <v>47118</v>
      </c>
      <c r="M622" s="153">
        <f t="shared" si="19"/>
        <v>156.28571428571428</v>
      </c>
      <c r="N622" s="129">
        <v>0</v>
      </c>
      <c r="O622" s="160" t="s">
        <v>4996</v>
      </c>
      <c r="P622" s="130">
        <f t="shared" si="20"/>
        <v>0</v>
      </c>
      <c r="Q622" s="155" t="str" cm="1">
        <f t="array" aca="1" ref="Q622" ca="1">IF(ISNUMBER(P622),IF(P622=100%,"CUMPLIDA",IF(AND(ISNUMBER(L622),ISNUMBER(INDIRECT("FECHA_"&amp;$B622,1))), IF(L622&lt;=INDIRECT("FECHA_"&amp;$B622,1),"INCUMPLIDA","PROCESO"), "VERIFICAR FECHA")),"SIN VALOR AVANCE")</f>
        <v>PROCESO</v>
      </c>
    </row>
    <row r="623" spans="1:17" ht="210.75">
      <c r="A623" s="167" t="s">
        <v>19</v>
      </c>
      <c r="B623" s="148" t="s">
        <v>13</v>
      </c>
      <c r="C623" s="564" t="s">
        <v>453</v>
      </c>
      <c r="D623" s="564" t="s">
        <v>67</v>
      </c>
      <c r="E623" s="563"/>
      <c r="F623" s="563" t="s">
        <v>477</v>
      </c>
      <c r="G623" s="150" t="s">
        <v>134</v>
      </c>
      <c r="H623" s="128" t="s">
        <v>135</v>
      </c>
      <c r="I623" s="128" t="s">
        <v>136</v>
      </c>
      <c r="J623" s="166">
        <v>2</v>
      </c>
      <c r="K623" s="186">
        <v>46024</v>
      </c>
      <c r="L623" s="186">
        <v>47118</v>
      </c>
      <c r="M623" s="153">
        <f t="shared" si="19"/>
        <v>156.28571428571428</v>
      </c>
      <c r="N623" s="129">
        <v>0</v>
      </c>
      <c r="O623" s="160" t="s">
        <v>4988</v>
      </c>
      <c r="P623" s="130">
        <f t="shared" si="20"/>
        <v>0</v>
      </c>
      <c r="Q623" s="155" t="str" cm="1">
        <f t="array" aca="1" ref="Q623" ca="1">IF(ISNUMBER(P623),IF(P623=100%,"CUMPLIDA",IF(AND(ISNUMBER(L623),ISNUMBER(INDIRECT("FECHA_"&amp;$B623,1))), IF(L623&lt;=INDIRECT("FECHA_"&amp;$B623,1),"INCUMPLIDA","PROCESO"), "VERIFICAR FECHA")),"SIN VALOR AVANCE")</f>
        <v>PROCESO</v>
      </c>
    </row>
    <row r="624" spans="1:17" ht="135.75">
      <c r="A624" s="167" t="s">
        <v>19</v>
      </c>
      <c r="B624" s="148" t="s">
        <v>13</v>
      </c>
      <c r="C624" s="564" t="s">
        <v>453</v>
      </c>
      <c r="D624" s="564" t="s">
        <v>67</v>
      </c>
      <c r="E624" s="563"/>
      <c r="F624" s="563" t="s">
        <v>477</v>
      </c>
      <c r="G624" s="150" t="s">
        <v>478</v>
      </c>
      <c r="H624" s="128" t="s">
        <v>479</v>
      </c>
      <c r="I624" s="128" t="s">
        <v>480</v>
      </c>
      <c r="J624" s="158">
        <v>6</v>
      </c>
      <c r="K624" s="159">
        <v>44927</v>
      </c>
      <c r="L624" s="159">
        <v>45565</v>
      </c>
      <c r="M624" s="153">
        <f t="shared" si="19"/>
        <v>91.142857142857139</v>
      </c>
      <c r="N624" s="129">
        <v>6</v>
      </c>
      <c r="O624" s="128" t="s">
        <v>4997</v>
      </c>
      <c r="P624" s="130">
        <f t="shared" si="20"/>
        <v>1</v>
      </c>
      <c r="Q624" s="155" t="str" cm="1">
        <f t="array" aca="1" ref="Q624" ca="1">IF(ISNUMBER(P624),IF(P624=100%,"CUMPLIDA",IF(AND(ISNUMBER(L624),ISNUMBER(INDIRECT("FECHA_"&amp;$B624,1))), IF(L624&lt;=INDIRECT("FECHA_"&amp;$B624,1),"INCUMPLIDA","PROCESO"), "VERIFICAR FECHA")),"SIN VALOR AVANCE")</f>
        <v>CUMPLIDA</v>
      </c>
    </row>
    <row r="625" spans="1:17" ht="120.75">
      <c r="A625" s="167" t="s">
        <v>19</v>
      </c>
      <c r="B625" s="148" t="s">
        <v>13</v>
      </c>
      <c r="C625" s="564" t="s">
        <v>453</v>
      </c>
      <c r="D625" s="564" t="s">
        <v>67</v>
      </c>
      <c r="E625" s="563"/>
      <c r="F625" s="563" t="s">
        <v>477</v>
      </c>
      <c r="G625" s="150" t="s">
        <v>481</v>
      </c>
      <c r="H625" s="128" t="s">
        <v>482</v>
      </c>
      <c r="I625" s="128" t="s">
        <v>483</v>
      </c>
      <c r="J625" s="158">
        <v>1</v>
      </c>
      <c r="K625" s="159">
        <v>44927</v>
      </c>
      <c r="L625" s="159">
        <v>44972</v>
      </c>
      <c r="M625" s="153">
        <f t="shared" si="19"/>
        <v>6.4285714285714288</v>
      </c>
      <c r="N625" s="129">
        <v>1</v>
      </c>
      <c r="O625" s="128" t="s">
        <v>4998</v>
      </c>
      <c r="P625" s="130">
        <f t="shared" si="20"/>
        <v>1</v>
      </c>
      <c r="Q625" s="155" t="str" cm="1">
        <f t="array" aca="1" ref="Q625" ca="1">IF(ISNUMBER(P625),IF(P625=100%,"CUMPLIDA",IF(AND(ISNUMBER(L625),ISNUMBER(INDIRECT("FECHA_"&amp;$B625,1))), IF(L625&lt;=INDIRECT("FECHA_"&amp;$B625,1),"INCUMPLIDA","PROCESO"), "VERIFICAR FECHA")),"SIN VALOR AVANCE")</f>
        <v>CUMPLIDA</v>
      </c>
    </row>
    <row r="626" spans="1:17" ht="195.75">
      <c r="A626" s="167" t="s">
        <v>19</v>
      </c>
      <c r="B626" s="148" t="s">
        <v>13</v>
      </c>
      <c r="C626" s="564" t="s">
        <v>453</v>
      </c>
      <c r="D626" s="564" t="s">
        <v>67</v>
      </c>
      <c r="E626" s="563"/>
      <c r="F626" s="563" t="s">
        <v>477</v>
      </c>
      <c r="G626" s="150" t="s">
        <v>481</v>
      </c>
      <c r="H626" s="128" t="s">
        <v>484</v>
      </c>
      <c r="I626" s="128" t="s">
        <v>485</v>
      </c>
      <c r="J626" s="158">
        <v>1</v>
      </c>
      <c r="K626" s="159">
        <v>44973</v>
      </c>
      <c r="L626" s="159">
        <v>45000</v>
      </c>
      <c r="M626" s="153">
        <f t="shared" si="19"/>
        <v>3.8571428571428572</v>
      </c>
      <c r="N626" s="129">
        <v>1</v>
      </c>
      <c r="O626" s="128" t="s">
        <v>4999</v>
      </c>
      <c r="P626" s="130">
        <f t="shared" si="20"/>
        <v>1</v>
      </c>
      <c r="Q626" s="155" t="str" cm="1">
        <f t="array" aca="1" ref="Q626" ca="1">IF(ISNUMBER(P626),IF(P626=100%,"CUMPLIDA",IF(AND(ISNUMBER(L626),ISNUMBER(INDIRECT("FECHA_"&amp;$B626,1))), IF(L626&lt;=INDIRECT("FECHA_"&amp;$B626,1),"INCUMPLIDA","PROCESO"), "VERIFICAR FECHA")),"SIN VALOR AVANCE")</f>
        <v>CUMPLIDA</v>
      </c>
    </row>
    <row r="627" spans="1:17" ht="195.75">
      <c r="A627" s="167" t="s">
        <v>19</v>
      </c>
      <c r="B627" s="148" t="s">
        <v>13</v>
      </c>
      <c r="C627" s="564" t="s">
        <v>453</v>
      </c>
      <c r="D627" s="564" t="s">
        <v>67</v>
      </c>
      <c r="E627" s="563"/>
      <c r="F627" s="563" t="s">
        <v>477</v>
      </c>
      <c r="G627" s="150" t="s">
        <v>481</v>
      </c>
      <c r="H627" s="128" t="s">
        <v>486</v>
      </c>
      <c r="I627" s="128" t="s">
        <v>487</v>
      </c>
      <c r="J627" s="158">
        <v>1</v>
      </c>
      <c r="K627" s="159">
        <v>45001</v>
      </c>
      <c r="L627" s="159">
        <v>45412</v>
      </c>
      <c r="M627" s="153">
        <f t="shared" si="19"/>
        <v>58.714285714285715</v>
      </c>
      <c r="N627" s="129">
        <v>1</v>
      </c>
      <c r="O627" s="128" t="s">
        <v>4999</v>
      </c>
      <c r="P627" s="130">
        <f t="shared" si="20"/>
        <v>1</v>
      </c>
      <c r="Q627" s="155" t="str" cm="1">
        <f t="array" aca="1" ref="Q627" ca="1">IF(ISNUMBER(P627),IF(P627=100%,"CUMPLIDA",IF(AND(ISNUMBER(L627),ISNUMBER(INDIRECT("FECHA_"&amp;$B627,1))), IF(L627&lt;=INDIRECT("FECHA_"&amp;$B627,1),"INCUMPLIDA","PROCESO"), "VERIFICAR FECHA")),"SIN VALOR AVANCE")</f>
        <v>CUMPLIDA</v>
      </c>
    </row>
    <row r="628" spans="1:17" ht="180.75">
      <c r="A628" s="167" t="s">
        <v>19</v>
      </c>
      <c r="B628" s="148" t="s">
        <v>13</v>
      </c>
      <c r="C628" s="564" t="s">
        <v>453</v>
      </c>
      <c r="D628" s="564" t="s">
        <v>67</v>
      </c>
      <c r="E628" s="563" t="s">
        <v>5000</v>
      </c>
      <c r="F628" s="563" t="s">
        <v>488</v>
      </c>
      <c r="G628" s="150" t="s">
        <v>489</v>
      </c>
      <c r="H628" s="128" t="s">
        <v>459</v>
      </c>
      <c r="I628" s="128" t="s">
        <v>460</v>
      </c>
      <c r="J628" s="158">
        <v>3</v>
      </c>
      <c r="K628" s="159">
        <v>44958</v>
      </c>
      <c r="L628" s="159">
        <v>45323</v>
      </c>
      <c r="M628" s="153">
        <f t="shared" si="19"/>
        <v>52.142857142857146</v>
      </c>
      <c r="N628" s="129">
        <v>3</v>
      </c>
      <c r="O628" s="128" t="s">
        <v>5001</v>
      </c>
      <c r="P628" s="130">
        <f t="shared" si="20"/>
        <v>1</v>
      </c>
      <c r="Q628" s="155" t="str" cm="1">
        <f t="array" aca="1" ref="Q628" ca="1">IF(ISNUMBER(P628),IF(P628=100%,"CUMPLIDA",IF(AND(ISNUMBER(L628),ISNUMBER(INDIRECT("FECHA_"&amp;$B628,1))), IF(L628&lt;=INDIRECT("FECHA_"&amp;$B628,1),"INCUMPLIDA","PROCESO"), "VERIFICAR FECHA")),"SIN VALOR AVANCE")</f>
        <v>CUMPLIDA</v>
      </c>
    </row>
    <row r="629" spans="1:17" ht="75.75">
      <c r="A629" s="167" t="s">
        <v>19</v>
      </c>
      <c r="B629" s="148" t="s">
        <v>13</v>
      </c>
      <c r="C629" s="564"/>
      <c r="D629" s="564"/>
      <c r="E629" s="563"/>
      <c r="F629" s="563" t="s">
        <v>488</v>
      </c>
      <c r="G629" s="150" t="s">
        <v>461</v>
      </c>
      <c r="H629" s="175" t="s">
        <v>227</v>
      </c>
      <c r="I629" s="128" t="s">
        <v>228</v>
      </c>
      <c r="J629" s="158">
        <v>1</v>
      </c>
      <c r="K629" s="159">
        <v>45231</v>
      </c>
      <c r="L629" s="159">
        <v>45504</v>
      </c>
      <c r="M629" s="153">
        <f t="shared" si="19"/>
        <v>39</v>
      </c>
      <c r="N629" s="129">
        <v>1</v>
      </c>
      <c r="O629" s="160" t="s">
        <v>4894</v>
      </c>
      <c r="P629" s="130">
        <f t="shared" si="20"/>
        <v>1</v>
      </c>
      <c r="Q629" s="155" t="str" cm="1">
        <f t="array" aca="1" ref="Q629" ca="1">IF(ISNUMBER(P629),IF(P629=100%,"CUMPLIDA",IF(AND(ISNUMBER(L629),ISNUMBER(INDIRECT("FECHA_"&amp;$B629,1))), IF(L629&lt;=INDIRECT("FECHA_"&amp;$B629,1),"INCUMPLIDA","PROCESO"), "VERIFICAR FECHA")),"SIN VALOR AVANCE")</f>
        <v>CUMPLIDA</v>
      </c>
    </row>
    <row r="630" spans="1:17" ht="210.75">
      <c r="A630" s="167" t="s">
        <v>19</v>
      </c>
      <c r="B630" s="148" t="s">
        <v>13</v>
      </c>
      <c r="C630" s="564"/>
      <c r="D630" s="564"/>
      <c r="E630" s="563"/>
      <c r="F630" s="563" t="s">
        <v>488</v>
      </c>
      <c r="G630" s="150" t="s">
        <v>461</v>
      </c>
      <c r="H630" s="175" t="s">
        <v>230</v>
      </c>
      <c r="I630" s="128" t="s">
        <v>231</v>
      </c>
      <c r="J630" s="158">
        <v>1</v>
      </c>
      <c r="K630" s="159">
        <v>45231</v>
      </c>
      <c r="L630" s="159">
        <v>45504</v>
      </c>
      <c r="M630" s="153">
        <f t="shared" si="19"/>
        <v>39</v>
      </c>
      <c r="N630" s="129">
        <v>1</v>
      </c>
      <c r="O630" s="160" t="s">
        <v>4988</v>
      </c>
      <c r="P630" s="130">
        <f t="shared" si="20"/>
        <v>1</v>
      </c>
      <c r="Q630" s="155" t="str" cm="1">
        <f t="array" aca="1" ref="Q630" ca="1">IF(ISNUMBER(P630),IF(P630=100%,"CUMPLIDA",IF(AND(ISNUMBER(L630),ISNUMBER(INDIRECT("FECHA_"&amp;$B630,1))), IF(L630&lt;=INDIRECT("FECHA_"&amp;$B630,1),"INCUMPLIDA","PROCESO"), "VERIFICAR FECHA")),"SIN VALOR AVANCE")</f>
        <v>CUMPLIDA</v>
      </c>
    </row>
    <row r="631" spans="1:17" ht="150.75">
      <c r="A631" s="167" t="s">
        <v>19</v>
      </c>
      <c r="B631" s="148" t="s">
        <v>13</v>
      </c>
      <c r="C631" s="564"/>
      <c r="D631" s="564"/>
      <c r="E631" s="563"/>
      <c r="F631" s="563" t="s">
        <v>488</v>
      </c>
      <c r="G631" s="150" t="s">
        <v>117</v>
      </c>
      <c r="H631" s="128" t="s">
        <v>118</v>
      </c>
      <c r="I631" s="128" t="s">
        <v>119</v>
      </c>
      <c r="J631" s="166">
        <v>1</v>
      </c>
      <c r="K631" s="186">
        <v>45323</v>
      </c>
      <c r="L631" s="186">
        <v>45747</v>
      </c>
      <c r="M631" s="153">
        <f t="shared" si="19"/>
        <v>60.571428571428569</v>
      </c>
      <c r="N631" s="129">
        <v>1</v>
      </c>
      <c r="O631" s="160" t="s">
        <v>5002</v>
      </c>
      <c r="P631" s="130">
        <f t="shared" si="20"/>
        <v>1</v>
      </c>
      <c r="Q631" s="155" t="str" cm="1">
        <f t="array" aca="1" ref="Q631" ca="1">IF(ISNUMBER(P631),IF(P631=100%,"CUMPLIDA",IF(AND(ISNUMBER(L631),ISNUMBER(INDIRECT("FECHA_"&amp;$B631,1))), IF(L631&lt;=INDIRECT("FECHA_"&amp;$B631,1),"INCUMPLIDA","PROCESO"), "VERIFICAR FECHA")),"SIN VALOR AVANCE")</f>
        <v>CUMPLIDA</v>
      </c>
    </row>
    <row r="632" spans="1:17" ht="75.75">
      <c r="A632" s="167" t="s">
        <v>19</v>
      </c>
      <c r="B632" s="148" t="s">
        <v>13</v>
      </c>
      <c r="C632" s="564" t="s">
        <v>453</v>
      </c>
      <c r="D632" s="564" t="s">
        <v>67</v>
      </c>
      <c r="E632" s="563"/>
      <c r="F632" s="563" t="s">
        <v>488</v>
      </c>
      <c r="G632" s="150" t="s">
        <v>120</v>
      </c>
      <c r="H632" s="128" t="s">
        <v>120</v>
      </c>
      <c r="I632" s="128" t="s">
        <v>121</v>
      </c>
      <c r="J632" s="166">
        <v>1</v>
      </c>
      <c r="K632" s="186">
        <v>45323</v>
      </c>
      <c r="L632" s="186">
        <v>45747</v>
      </c>
      <c r="M632" s="153">
        <f t="shared" si="19"/>
        <v>60.571428571428569</v>
      </c>
      <c r="N632" s="129">
        <v>1</v>
      </c>
      <c r="O632" s="160" t="s">
        <v>4938</v>
      </c>
      <c r="P632" s="130">
        <f t="shared" si="20"/>
        <v>1</v>
      </c>
      <c r="Q632" s="155" t="str" cm="1">
        <f t="array" aca="1" ref="Q632" ca="1">IF(ISNUMBER(P632),IF(P632=100%,"CUMPLIDA",IF(AND(ISNUMBER(L632),ISNUMBER(INDIRECT("FECHA_"&amp;$B632,1))), IF(L632&lt;=INDIRECT("FECHA_"&amp;$B632,1),"INCUMPLIDA","PROCESO"), "VERIFICAR FECHA")),"SIN VALOR AVANCE")</f>
        <v>CUMPLIDA</v>
      </c>
    </row>
    <row r="633" spans="1:17" ht="75.75">
      <c r="A633" s="167" t="s">
        <v>19</v>
      </c>
      <c r="B633" s="148" t="s">
        <v>13</v>
      </c>
      <c r="C633" s="564"/>
      <c r="D633" s="564"/>
      <c r="E633" s="563"/>
      <c r="F633" s="563" t="s">
        <v>488</v>
      </c>
      <c r="G633" s="150" t="s">
        <v>194</v>
      </c>
      <c r="H633" s="128" t="s">
        <v>195</v>
      </c>
      <c r="I633" s="128" t="s">
        <v>196</v>
      </c>
      <c r="J633" s="166">
        <v>1</v>
      </c>
      <c r="K633" s="186">
        <v>45231</v>
      </c>
      <c r="L633" s="186">
        <v>45747</v>
      </c>
      <c r="M633" s="153">
        <f t="shared" si="19"/>
        <v>73.714285714285708</v>
      </c>
      <c r="N633" s="129">
        <v>1</v>
      </c>
      <c r="O633" s="160" t="s">
        <v>4938</v>
      </c>
      <c r="P633" s="130">
        <f t="shared" si="20"/>
        <v>1</v>
      </c>
      <c r="Q633" s="155" t="str" cm="1">
        <f t="array" aca="1" ref="Q633" ca="1">IF(ISNUMBER(P633),IF(P633=100%,"CUMPLIDA",IF(AND(ISNUMBER(L633),ISNUMBER(INDIRECT("FECHA_"&amp;$B633,1))), IF(L633&lt;=INDIRECT("FECHA_"&amp;$B633,1),"INCUMPLIDA","PROCESO"), "VERIFICAR FECHA")),"SIN VALOR AVANCE")</f>
        <v>CUMPLIDA</v>
      </c>
    </row>
    <row r="634" spans="1:17" ht="150.75">
      <c r="A634" s="167" t="s">
        <v>19</v>
      </c>
      <c r="B634" s="148" t="s">
        <v>13</v>
      </c>
      <c r="C634" s="564"/>
      <c r="D634" s="564"/>
      <c r="E634" s="563"/>
      <c r="F634" s="563" t="s">
        <v>488</v>
      </c>
      <c r="G634" s="150" t="s">
        <v>122</v>
      </c>
      <c r="H634" s="128" t="s">
        <v>122</v>
      </c>
      <c r="I634" s="128" t="s">
        <v>200</v>
      </c>
      <c r="J634" s="166">
        <v>1</v>
      </c>
      <c r="K634" s="186">
        <v>45323</v>
      </c>
      <c r="L634" s="186">
        <v>45747</v>
      </c>
      <c r="M634" s="153">
        <f t="shared" si="19"/>
        <v>60.571428571428569</v>
      </c>
      <c r="N634" s="129">
        <v>1</v>
      </c>
      <c r="O634" s="160" t="s">
        <v>5002</v>
      </c>
      <c r="P634" s="130">
        <f t="shared" si="20"/>
        <v>1</v>
      </c>
      <c r="Q634" s="155" t="str" cm="1">
        <f t="array" aca="1" ref="Q634" ca="1">IF(ISNUMBER(P634),IF(P634=100%,"CUMPLIDA",IF(AND(ISNUMBER(L634),ISNUMBER(INDIRECT("FECHA_"&amp;$B634,1))), IF(L634&lt;=INDIRECT("FECHA_"&amp;$B634,1),"INCUMPLIDA","PROCESO"), "VERIFICAR FECHA")),"SIN VALOR AVANCE")</f>
        <v>CUMPLIDA</v>
      </c>
    </row>
    <row r="635" spans="1:17" ht="75.75">
      <c r="A635" s="167" t="s">
        <v>19</v>
      </c>
      <c r="B635" s="148" t="s">
        <v>13</v>
      </c>
      <c r="C635" s="564"/>
      <c r="D635" s="564"/>
      <c r="E635" s="563"/>
      <c r="F635" s="563" t="s">
        <v>488</v>
      </c>
      <c r="G635" s="150" t="s">
        <v>288</v>
      </c>
      <c r="H635" s="128" t="s">
        <v>288</v>
      </c>
      <c r="I635" s="128" t="s">
        <v>125</v>
      </c>
      <c r="J635" s="166">
        <v>1</v>
      </c>
      <c r="K635" s="186">
        <v>45231</v>
      </c>
      <c r="L635" s="186">
        <v>45747</v>
      </c>
      <c r="M635" s="153">
        <f t="shared" si="19"/>
        <v>73.714285714285708</v>
      </c>
      <c r="N635" s="129">
        <v>1</v>
      </c>
      <c r="O635" s="160" t="s">
        <v>4938</v>
      </c>
      <c r="P635" s="130">
        <f t="shared" si="20"/>
        <v>1</v>
      </c>
      <c r="Q635" s="155" t="str" cm="1">
        <f t="array" aca="1" ref="Q635" ca="1">IF(ISNUMBER(P635),IF(P635=100%,"CUMPLIDA",IF(AND(ISNUMBER(L635),ISNUMBER(INDIRECT("FECHA_"&amp;$B635,1))), IF(L635&lt;=INDIRECT("FECHA_"&amp;$B635,1),"INCUMPLIDA","PROCESO"), "VERIFICAR FECHA")),"SIN VALOR AVANCE")</f>
        <v>CUMPLIDA</v>
      </c>
    </row>
    <row r="636" spans="1:17" ht="210.75">
      <c r="A636" s="167" t="s">
        <v>19</v>
      </c>
      <c r="B636" s="148" t="s">
        <v>13</v>
      </c>
      <c r="C636" s="564"/>
      <c r="D636" s="564"/>
      <c r="E636" s="563"/>
      <c r="F636" s="563" t="s">
        <v>488</v>
      </c>
      <c r="G636" s="150" t="s">
        <v>289</v>
      </c>
      <c r="H636" s="128" t="s">
        <v>289</v>
      </c>
      <c r="I636" s="128" t="s">
        <v>233</v>
      </c>
      <c r="J636" s="166">
        <v>1</v>
      </c>
      <c r="K636" s="186">
        <v>45231</v>
      </c>
      <c r="L636" s="186">
        <v>45808</v>
      </c>
      <c r="M636" s="153">
        <f t="shared" si="19"/>
        <v>82.428571428571431</v>
      </c>
      <c r="N636" s="129">
        <v>1</v>
      </c>
      <c r="O636" s="160" t="s">
        <v>4988</v>
      </c>
      <c r="P636" s="130">
        <f t="shared" si="20"/>
        <v>1</v>
      </c>
      <c r="Q636" s="155" t="str" cm="1">
        <f t="array" aca="1" ref="Q636" ca="1">IF(ISNUMBER(P636),IF(P636=100%,"CUMPLIDA",IF(AND(ISNUMBER(L636),ISNUMBER(INDIRECT("FECHA_"&amp;$B636,1))), IF(L636&lt;=INDIRECT("FECHA_"&amp;$B636,1),"INCUMPLIDA","PROCESO"), "VERIFICAR FECHA")),"SIN VALOR AVANCE")</f>
        <v>CUMPLIDA</v>
      </c>
    </row>
    <row r="637" spans="1:17" ht="75.75">
      <c r="A637" s="167" t="s">
        <v>19</v>
      </c>
      <c r="B637" s="148" t="s">
        <v>13</v>
      </c>
      <c r="C637" s="564"/>
      <c r="D637" s="564"/>
      <c r="E637" s="563"/>
      <c r="F637" s="563" t="s">
        <v>488</v>
      </c>
      <c r="G637" s="150" t="s">
        <v>128</v>
      </c>
      <c r="H637" s="128" t="s">
        <v>129</v>
      </c>
      <c r="I637" s="128" t="s">
        <v>130</v>
      </c>
      <c r="J637" s="166">
        <v>12</v>
      </c>
      <c r="K637" s="186">
        <v>46024</v>
      </c>
      <c r="L637" s="186">
        <v>47118</v>
      </c>
      <c r="M637" s="153">
        <f t="shared" ref="M637:M700" si="21">(L637-K637)/7</f>
        <v>156.28571428571428</v>
      </c>
      <c r="N637" s="129">
        <v>0</v>
      </c>
      <c r="O637" s="160" t="s">
        <v>4938</v>
      </c>
      <c r="P637" s="130">
        <f t="shared" si="20"/>
        <v>0</v>
      </c>
      <c r="Q637" s="155" t="str" cm="1">
        <f t="array" aca="1" ref="Q637" ca="1">IF(ISNUMBER(P637),IF(P637=100%,"CUMPLIDA",IF(AND(ISNUMBER(L637),ISNUMBER(INDIRECT("FECHA_"&amp;$B637,1))), IF(L637&lt;=INDIRECT("FECHA_"&amp;$B637,1),"INCUMPLIDA","PROCESO"), "VERIFICAR FECHA")),"SIN VALOR AVANCE")</f>
        <v>PROCESO</v>
      </c>
    </row>
    <row r="638" spans="1:17" ht="150.75">
      <c r="A638" s="167" t="s">
        <v>19</v>
      </c>
      <c r="B638" s="148" t="s">
        <v>13</v>
      </c>
      <c r="C638" s="564" t="s">
        <v>453</v>
      </c>
      <c r="D638" s="564" t="s">
        <v>67</v>
      </c>
      <c r="E638" s="563"/>
      <c r="F638" s="563" t="s">
        <v>488</v>
      </c>
      <c r="G638" s="150" t="s">
        <v>131</v>
      </c>
      <c r="H638" s="128" t="s">
        <v>132</v>
      </c>
      <c r="I638" s="128" t="s">
        <v>133</v>
      </c>
      <c r="J638" s="166">
        <v>1</v>
      </c>
      <c r="K638" s="186">
        <v>46024</v>
      </c>
      <c r="L638" s="186">
        <v>47118</v>
      </c>
      <c r="M638" s="153">
        <f t="shared" si="21"/>
        <v>156.28571428571428</v>
      </c>
      <c r="N638" s="129">
        <v>0</v>
      </c>
      <c r="O638" s="160" t="s">
        <v>5002</v>
      </c>
      <c r="P638" s="130">
        <f t="shared" si="20"/>
        <v>0</v>
      </c>
      <c r="Q638" s="155" t="str" cm="1">
        <f t="array" aca="1" ref="Q638" ca="1">IF(ISNUMBER(P638),IF(P638=100%,"CUMPLIDA",IF(AND(ISNUMBER(L638),ISNUMBER(INDIRECT("FECHA_"&amp;$B638,1))), IF(L638&lt;=INDIRECT("FECHA_"&amp;$B638,1),"INCUMPLIDA","PROCESO"), "VERIFICAR FECHA")),"SIN VALOR AVANCE")</f>
        <v>PROCESO</v>
      </c>
    </row>
    <row r="639" spans="1:17" ht="210.75">
      <c r="A639" s="167" t="s">
        <v>19</v>
      </c>
      <c r="B639" s="148" t="s">
        <v>13</v>
      </c>
      <c r="C639" s="564" t="s">
        <v>453</v>
      </c>
      <c r="D639" s="564" t="s">
        <v>67</v>
      </c>
      <c r="E639" s="563"/>
      <c r="F639" s="563" t="s">
        <v>488</v>
      </c>
      <c r="G639" s="150" t="s">
        <v>134</v>
      </c>
      <c r="H639" s="128" t="s">
        <v>135</v>
      </c>
      <c r="I639" s="128" t="s">
        <v>136</v>
      </c>
      <c r="J639" s="166">
        <v>2</v>
      </c>
      <c r="K639" s="186">
        <v>46024</v>
      </c>
      <c r="L639" s="186">
        <v>47118</v>
      </c>
      <c r="M639" s="153">
        <f t="shared" si="21"/>
        <v>156.28571428571428</v>
      </c>
      <c r="N639" s="129">
        <v>0</v>
      </c>
      <c r="O639" s="160" t="s">
        <v>4988</v>
      </c>
      <c r="P639" s="130">
        <f t="shared" si="20"/>
        <v>0</v>
      </c>
      <c r="Q639" s="155" t="str" cm="1">
        <f t="array" aca="1" ref="Q639" ca="1">IF(ISNUMBER(P639),IF(P639=100%,"CUMPLIDA",IF(AND(ISNUMBER(L639),ISNUMBER(INDIRECT("FECHA_"&amp;$B639,1))), IF(L639&lt;=INDIRECT("FECHA_"&amp;$B639,1),"INCUMPLIDA","PROCESO"), "VERIFICAR FECHA")),"SIN VALOR AVANCE")</f>
        <v>PROCESO</v>
      </c>
    </row>
    <row r="640" spans="1:17" ht="105.75">
      <c r="A640" s="167" t="s">
        <v>19</v>
      </c>
      <c r="B640" s="148" t="s">
        <v>13</v>
      </c>
      <c r="C640" s="564" t="s">
        <v>453</v>
      </c>
      <c r="D640" s="564" t="s">
        <v>67</v>
      </c>
      <c r="E640" s="563"/>
      <c r="F640" s="563" t="s">
        <v>488</v>
      </c>
      <c r="G640" s="150" t="s">
        <v>462</v>
      </c>
      <c r="H640" s="128" t="s">
        <v>463</v>
      </c>
      <c r="I640" s="128" t="s">
        <v>464</v>
      </c>
      <c r="J640" s="158">
        <v>1</v>
      </c>
      <c r="K640" s="159">
        <v>44927</v>
      </c>
      <c r="L640" s="159">
        <v>45016</v>
      </c>
      <c r="M640" s="153">
        <f t="shared" si="21"/>
        <v>12.714285714285714</v>
      </c>
      <c r="N640" s="129">
        <v>1</v>
      </c>
      <c r="O640" s="128" t="s">
        <v>4990</v>
      </c>
      <c r="P640" s="130">
        <f t="shared" si="20"/>
        <v>1</v>
      </c>
      <c r="Q640" s="155" t="str" cm="1">
        <f t="array" aca="1" ref="Q640" ca="1">IF(ISNUMBER(P640),IF(P640=100%,"CUMPLIDA",IF(AND(ISNUMBER(L640),ISNUMBER(INDIRECT("FECHA_"&amp;$B640,1))), IF(L640&lt;=INDIRECT("FECHA_"&amp;$B640,1),"INCUMPLIDA","PROCESO"), "VERIFICAR FECHA")),"SIN VALOR AVANCE")</f>
        <v>CUMPLIDA</v>
      </c>
    </row>
    <row r="641" spans="1:17" ht="165.75">
      <c r="A641" s="167" t="s">
        <v>19</v>
      </c>
      <c r="B641" s="148" t="s">
        <v>13</v>
      </c>
      <c r="C641" s="564" t="s">
        <v>453</v>
      </c>
      <c r="D641" s="564" t="s">
        <v>67</v>
      </c>
      <c r="E641" s="563"/>
      <c r="F641" s="563" t="s">
        <v>488</v>
      </c>
      <c r="G641" s="150" t="s">
        <v>462</v>
      </c>
      <c r="H641" s="128" t="s">
        <v>490</v>
      </c>
      <c r="I641" s="128" t="s">
        <v>224</v>
      </c>
      <c r="J641" s="158">
        <v>1</v>
      </c>
      <c r="K641" s="159">
        <v>45017</v>
      </c>
      <c r="L641" s="159">
        <v>45138</v>
      </c>
      <c r="M641" s="153">
        <f t="shared" si="21"/>
        <v>17.285714285714285</v>
      </c>
      <c r="N641" s="129">
        <v>1</v>
      </c>
      <c r="O641" s="128" t="s">
        <v>5003</v>
      </c>
      <c r="P641" s="130">
        <f t="shared" si="20"/>
        <v>1</v>
      </c>
      <c r="Q641" s="155" t="str" cm="1">
        <f t="array" aca="1" ref="Q641" ca="1">IF(ISNUMBER(P641),IF(P641=100%,"CUMPLIDA",IF(AND(ISNUMBER(L641),ISNUMBER(INDIRECT("FECHA_"&amp;$B641,1))), IF(L641&lt;=INDIRECT("FECHA_"&amp;$B641,1),"INCUMPLIDA","PROCESO"), "VERIFICAR FECHA")),"SIN VALOR AVANCE")</f>
        <v>CUMPLIDA</v>
      </c>
    </row>
    <row r="642" spans="1:17" ht="105.75">
      <c r="A642" s="167" t="s">
        <v>19</v>
      </c>
      <c r="B642" s="148" t="s">
        <v>13</v>
      </c>
      <c r="C642" s="564" t="s">
        <v>453</v>
      </c>
      <c r="D642" s="564" t="s">
        <v>67</v>
      </c>
      <c r="E642" s="563"/>
      <c r="F642" s="563" t="s">
        <v>488</v>
      </c>
      <c r="G642" s="150" t="s">
        <v>491</v>
      </c>
      <c r="H642" s="128" t="s">
        <v>492</v>
      </c>
      <c r="I642" s="128" t="s">
        <v>224</v>
      </c>
      <c r="J642" s="158">
        <v>12</v>
      </c>
      <c r="K642" s="159">
        <v>44958</v>
      </c>
      <c r="L642" s="159">
        <v>45323</v>
      </c>
      <c r="M642" s="153">
        <f t="shared" si="21"/>
        <v>52.142857142857146</v>
      </c>
      <c r="N642" s="129">
        <v>12</v>
      </c>
      <c r="O642" s="128" t="s">
        <v>5004</v>
      </c>
      <c r="P642" s="130">
        <f t="shared" si="20"/>
        <v>1</v>
      </c>
      <c r="Q642" s="155" t="str" cm="1">
        <f t="array" aca="1" ref="Q642" ca="1">IF(ISNUMBER(P642),IF(P642=100%,"CUMPLIDA",IF(AND(ISNUMBER(L642),ISNUMBER(INDIRECT("FECHA_"&amp;$B642,1))), IF(L642&lt;=INDIRECT("FECHA_"&amp;$B642,1),"INCUMPLIDA","PROCESO"), "VERIFICAR FECHA")),"SIN VALOR AVANCE")</f>
        <v>CUMPLIDA</v>
      </c>
    </row>
    <row r="643" spans="1:17" ht="105.75">
      <c r="A643" s="167" t="s">
        <v>19</v>
      </c>
      <c r="B643" s="148" t="s">
        <v>13</v>
      </c>
      <c r="C643" s="564" t="s">
        <v>453</v>
      </c>
      <c r="D643" s="564" t="s">
        <v>67</v>
      </c>
      <c r="E643" s="563"/>
      <c r="F643" s="563" t="s">
        <v>488</v>
      </c>
      <c r="G643" s="150" t="s">
        <v>493</v>
      </c>
      <c r="H643" s="128" t="s">
        <v>494</v>
      </c>
      <c r="I643" s="128" t="s">
        <v>224</v>
      </c>
      <c r="J643" s="158">
        <v>4</v>
      </c>
      <c r="K643" s="159">
        <v>44958</v>
      </c>
      <c r="L643" s="159">
        <v>45323</v>
      </c>
      <c r="M643" s="153">
        <f t="shared" si="21"/>
        <v>52.142857142857146</v>
      </c>
      <c r="N643" s="129">
        <v>4</v>
      </c>
      <c r="O643" s="128" t="s">
        <v>4992</v>
      </c>
      <c r="P643" s="130">
        <f t="shared" si="20"/>
        <v>1</v>
      </c>
      <c r="Q643" s="155" t="str" cm="1">
        <f t="array" aca="1" ref="Q643" ca="1">IF(ISNUMBER(P643),IF(P643=100%,"CUMPLIDA",IF(AND(ISNUMBER(L643),ISNUMBER(INDIRECT("FECHA_"&amp;$B643,1))), IF(L643&lt;=INDIRECT("FECHA_"&amp;$B643,1),"INCUMPLIDA","PROCESO"), "VERIFICAR FECHA")),"SIN VALOR AVANCE")</f>
        <v>CUMPLIDA</v>
      </c>
    </row>
    <row r="644" spans="1:17" ht="105.75">
      <c r="A644" s="167" t="s">
        <v>19</v>
      </c>
      <c r="B644" s="148" t="s">
        <v>13</v>
      </c>
      <c r="C644" s="564" t="s">
        <v>453</v>
      </c>
      <c r="D644" s="564" t="s">
        <v>67</v>
      </c>
      <c r="E644" s="563"/>
      <c r="F644" s="563" t="s">
        <v>488</v>
      </c>
      <c r="G644" s="150" t="s">
        <v>470</v>
      </c>
      <c r="H644" s="128" t="s">
        <v>471</v>
      </c>
      <c r="I644" s="128" t="s">
        <v>224</v>
      </c>
      <c r="J644" s="158">
        <v>1</v>
      </c>
      <c r="K644" s="159">
        <v>44958</v>
      </c>
      <c r="L644" s="159">
        <v>44985</v>
      </c>
      <c r="M644" s="153">
        <f t="shared" si="21"/>
        <v>3.8571428571428572</v>
      </c>
      <c r="N644" s="129">
        <v>1</v>
      </c>
      <c r="O644" s="128" t="s">
        <v>4992</v>
      </c>
      <c r="P644" s="130">
        <f t="shared" si="20"/>
        <v>1</v>
      </c>
      <c r="Q644" s="155" t="str" cm="1">
        <f t="array" aca="1" ref="Q644" ca="1">IF(ISNUMBER(P644),IF(P644=100%,"CUMPLIDA",IF(AND(ISNUMBER(L644),ISNUMBER(INDIRECT("FECHA_"&amp;$B644,1))), IF(L644&lt;=INDIRECT("FECHA_"&amp;$B644,1),"INCUMPLIDA","PROCESO"), "VERIFICAR FECHA")),"SIN VALOR AVANCE")</f>
        <v>CUMPLIDA</v>
      </c>
    </row>
    <row r="645" spans="1:17" ht="180.75">
      <c r="A645" s="167" t="s">
        <v>19</v>
      </c>
      <c r="B645" s="148" t="s">
        <v>13</v>
      </c>
      <c r="C645" s="564" t="s">
        <v>453</v>
      </c>
      <c r="D645" s="564" t="s">
        <v>67</v>
      </c>
      <c r="E645" s="563" t="s">
        <v>5005</v>
      </c>
      <c r="F645" s="563" t="s">
        <v>495</v>
      </c>
      <c r="G645" s="150" t="s">
        <v>489</v>
      </c>
      <c r="H645" s="128" t="s">
        <v>459</v>
      </c>
      <c r="I645" s="128" t="s">
        <v>460</v>
      </c>
      <c r="J645" s="158">
        <v>3</v>
      </c>
      <c r="K645" s="159">
        <v>44958</v>
      </c>
      <c r="L645" s="159">
        <v>45323</v>
      </c>
      <c r="M645" s="153">
        <f t="shared" si="21"/>
        <v>52.142857142857146</v>
      </c>
      <c r="N645" s="129">
        <v>3</v>
      </c>
      <c r="O645" s="128" t="s">
        <v>5006</v>
      </c>
      <c r="P645" s="130">
        <f t="shared" si="20"/>
        <v>1</v>
      </c>
      <c r="Q645" s="155" t="str" cm="1">
        <f t="array" aca="1" ref="Q645" ca="1">IF(ISNUMBER(P645),IF(P645=100%,"CUMPLIDA",IF(AND(ISNUMBER(L645),ISNUMBER(INDIRECT("FECHA_"&amp;$B645,1))), IF(L645&lt;=INDIRECT("FECHA_"&amp;$B645,1),"INCUMPLIDA","PROCESO"), "VERIFICAR FECHA")),"SIN VALOR AVANCE")</f>
        <v>CUMPLIDA</v>
      </c>
    </row>
    <row r="646" spans="1:17" ht="75.75">
      <c r="A646" s="167" t="s">
        <v>19</v>
      </c>
      <c r="B646" s="148" t="s">
        <v>13</v>
      </c>
      <c r="C646" s="564"/>
      <c r="D646" s="564"/>
      <c r="E646" s="563"/>
      <c r="F646" s="563" t="s">
        <v>495</v>
      </c>
      <c r="G646" s="563" t="s">
        <v>461</v>
      </c>
      <c r="H646" s="175" t="s">
        <v>227</v>
      </c>
      <c r="I646" s="128" t="s">
        <v>228</v>
      </c>
      <c r="J646" s="158">
        <v>1</v>
      </c>
      <c r="K646" s="159">
        <v>45231</v>
      </c>
      <c r="L646" s="159">
        <v>45504</v>
      </c>
      <c r="M646" s="153">
        <f t="shared" si="21"/>
        <v>39</v>
      </c>
      <c r="N646" s="129">
        <v>1</v>
      </c>
      <c r="O646" s="160" t="s">
        <v>4894</v>
      </c>
      <c r="P646" s="130">
        <f t="shared" si="20"/>
        <v>1</v>
      </c>
      <c r="Q646" s="155" t="str" cm="1">
        <f t="array" aca="1" ref="Q646" ca="1">IF(ISNUMBER(P646),IF(P646=100%,"CUMPLIDA",IF(AND(ISNUMBER(L646),ISNUMBER(INDIRECT("FECHA_"&amp;$B646,1))), IF(L646&lt;=INDIRECT("FECHA_"&amp;$B646,1),"INCUMPLIDA","PROCESO"), "VERIFICAR FECHA")),"SIN VALOR AVANCE")</f>
        <v>CUMPLIDA</v>
      </c>
    </row>
    <row r="647" spans="1:17" ht="210.75">
      <c r="A647" s="167" t="s">
        <v>19</v>
      </c>
      <c r="B647" s="148" t="s">
        <v>13</v>
      </c>
      <c r="C647" s="564"/>
      <c r="D647" s="564"/>
      <c r="E647" s="563"/>
      <c r="F647" s="563" t="s">
        <v>495</v>
      </c>
      <c r="G647" s="563"/>
      <c r="H647" s="175" t="s">
        <v>230</v>
      </c>
      <c r="I647" s="128" t="s">
        <v>231</v>
      </c>
      <c r="J647" s="158">
        <v>1</v>
      </c>
      <c r="K647" s="159">
        <v>45231</v>
      </c>
      <c r="L647" s="159">
        <v>45504</v>
      </c>
      <c r="M647" s="153">
        <f t="shared" si="21"/>
        <v>39</v>
      </c>
      <c r="N647" s="129">
        <v>1</v>
      </c>
      <c r="O647" s="160" t="s">
        <v>4988</v>
      </c>
      <c r="P647" s="130">
        <f t="shared" si="20"/>
        <v>1</v>
      </c>
      <c r="Q647" s="155" t="str" cm="1">
        <f t="array" aca="1" ref="Q647" ca="1">IF(ISNUMBER(P647),IF(P647=100%,"CUMPLIDA",IF(AND(ISNUMBER(L647),ISNUMBER(INDIRECT("FECHA_"&amp;$B647,1))), IF(L647&lt;=INDIRECT("FECHA_"&amp;$B647,1),"INCUMPLIDA","PROCESO"), "VERIFICAR FECHA")),"SIN VALOR AVANCE")</f>
        <v>CUMPLIDA</v>
      </c>
    </row>
    <row r="648" spans="1:17" ht="135.75">
      <c r="A648" s="167" t="s">
        <v>19</v>
      </c>
      <c r="B648" s="148" t="s">
        <v>13</v>
      </c>
      <c r="C648" s="564"/>
      <c r="D648" s="564"/>
      <c r="E648" s="563"/>
      <c r="F648" s="563" t="s">
        <v>495</v>
      </c>
      <c r="G648" s="150" t="s">
        <v>117</v>
      </c>
      <c r="H648" s="128" t="s">
        <v>118</v>
      </c>
      <c r="I648" s="128" t="s">
        <v>119</v>
      </c>
      <c r="J648" s="166">
        <v>1</v>
      </c>
      <c r="K648" s="186">
        <v>45323</v>
      </c>
      <c r="L648" s="186">
        <v>45747</v>
      </c>
      <c r="M648" s="153">
        <f t="shared" si="21"/>
        <v>60.571428571428569</v>
      </c>
      <c r="N648" s="129">
        <v>1</v>
      </c>
      <c r="O648" s="160" t="s">
        <v>4989</v>
      </c>
      <c r="P648" s="130">
        <f t="shared" si="20"/>
        <v>1</v>
      </c>
      <c r="Q648" s="155" t="str" cm="1">
        <f t="array" aca="1" ref="Q648" ca="1">IF(ISNUMBER(P648),IF(P648=100%,"CUMPLIDA",IF(AND(ISNUMBER(L648),ISNUMBER(INDIRECT("FECHA_"&amp;$B648,1))), IF(L648&lt;=INDIRECT("FECHA_"&amp;$B648,1),"INCUMPLIDA","PROCESO"), "VERIFICAR FECHA")),"SIN VALOR AVANCE")</f>
        <v>CUMPLIDA</v>
      </c>
    </row>
    <row r="649" spans="1:17" ht="75.75">
      <c r="A649" s="167" t="s">
        <v>19</v>
      </c>
      <c r="B649" s="148" t="s">
        <v>13</v>
      </c>
      <c r="C649" s="564" t="s">
        <v>453</v>
      </c>
      <c r="D649" s="564" t="s">
        <v>67</v>
      </c>
      <c r="E649" s="563"/>
      <c r="F649" s="563" t="s">
        <v>495</v>
      </c>
      <c r="G649" s="150" t="s">
        <v>120</v>
      </c>
      <c r="H649" s="128" t="s">
        <v>120</v>
      </c>
      <c r="I649" s="128" t="s">
        <v>121</v>
      </c>
      <c r="J649" s="166">
        <v>1</v>
      </c>
      <c r="K649" s="186">
        <v>45323</v>
      </c>
      <c r="L649" s="186">
        <v>45747</v>
      </c>
      <c r="M649" s="153">
        <f t="shared" si="21"/>
        <v>60.571428571428569</v>
      </c>
      <c r="N649" s="129">
        <v>1</v>
      </c>
      <c r="O649" s="160" t="s">
        <v>4938</v>
      </c>
      <c r="P649" s="130">
        <f t="shared" si="20"/>
        <v>1</v>
      </c>
      <c r="Q649" s="155" t="str" cm="1">
        <f t="array" aca="1" ref="Q649" ca="1">IF(ISNUMBER(P649),IF(P649=100%,"CUMPLIDA",IF(AND(ISNUMBER(L649),ISNUMBER(INDIRECT("FECHA_"&amp;$B649,1))), IF(L649&lt;=INDIRECT("FECHA_"&amp;$B649,1),"INCUMPLIDA","PROCESO"), "VERIFICAR FECHA")),"SIN VALOR AVANCE")</f>
        <v>CUMPLIDA</v>
      </c>
    </row>
    <row r="650" spans="1:17" ht="75.75">
      <c r="A650" s="167" t="s">
        <v>19</v>
      </c>
      <c r="B650" s="148" t="s">
        <v>13</v>
      </c>
      <c r="C650" s="564"/>
      <c r="D650" s="564"/>
      <c r="E650" s="563"/>
      <c r="F650" s="563" t="s">
        <v>495</v>
      </c>
      <c r="G650" s="150" t="s">
        <v>194</v>
      </c>
      <c r="H650" s="128" t="s">
        <v>195</v>
      </c>
      <c r="I650" s="128" t="s">
        <v>196</v>
      </c>
      <c r="J650" s="166">
        <v>1</v>
      </c>
      <c r="K650" s="186">
        <v>45231</v>
      </c>
      <c r="L650" s="186">
        <v>45747</v>
      </c>
      <c r="M650" s="153">
        <f t="shared" si="21"/>
        <v>73.714285714285708</v>
      </c>
      <c r="N650" s="129">
        <v>1</v>
      </c>
      <c r="O650" s="160" t="s">
        <v>4938</v>
      </c>
      <c r="P650" s="130">
        <f t="shared" si="20"/>
        <v>1</v>
      </c>
      <c r="Q650" s="155" t="str" cm="1">
        <f t="array" aca="1" ref="Q650" ca="1">IF(ISNUMBER(P650),IF(P650=100%,"CUMPLIDA",IF(AND(ISNUMBER(L650),ISNUMBER(INDIRECT("FECHA_"&amp;$B650,1))), IF(L650&lt;=INDIRECT("FECHA_"&amp;$B650,1),"INCUMPLIDA","PROCESO"), "VERIFICAR FECHA")),"SIN VALOR AVANCE")</f>
        <v>CUMPLIDA</v>
      </c>
    </row>
    <row r="651" spans="1:17" ht="135.75">
      <c r="A651" s="167" t="s">
        <v>19</v>
      </c>
      <c r="B651" s="148" t="s">
        <v>13</v>
      </c>
      <c r="C651" s="564"/>
      <c r="D651" s="564"/>
      <c r="E651" s="563"/>
      <c r="F651" s="563" t="s">
        <v>495</v>
      </c>
      <c r="G651" s="150" t="s">
        <v>122</v>
      </c>
      <c r="H651" s="128" t="s">
        <v>122</v>
      </c>
      <c r="I651" s="128" t="s">
        <v>200</v>
      </c>
      <c r="J651" s="166">
        <v>1</v>
      </c>
      <c r="K651" s="186">
        <v>45323</v>
      </c>
      <c r="L651" s="186">
        <v>45747</v>
      </c>
      <c r="M651" s="153">
        <f t="shared" si="21"/>
        <v>60.571428571428569</v>
      </c>
      <c r="N651" s="129">
        <v>1</v>
      </c>
      <c r="O651" s="160" t="s">
        <v>4989</v>
      </c>
      <c r="P651" s="130">
        <f t="shared" si="20"/>
        <v>1</v>
      </c>
      <c r="Q651" s="155" t="str" cm="1">
        <f t="array" aca="1" ref="Q651" ca="1">IF(ISNUMBER(P651),IF(P651=100%,"CUMPLIDA",IF(AND(ISNUMBER(L651),ISNUMBER(INDIRECT("FECHA_"&amp;$B651,1))), IF(L651&lt;=INDIRECT("FECHA_"&amp;$B651,1),"INCUMPLIDA","PROCESO"), "VERIFICAR FECHA")),"SIN VALOR AVANCE")</f>
        <v>CUMPLIDA</v>
      </c>
    </row>
    <row r="652" spans="1:17" ht="75.75">
      <c r="A652" s="167" t="s">
        <v>19</v>
      </c>
      <c r="B652" s="148" t="s">
        <v>13</v>
      </c>
      <c r="C652" s="564"/>
      <c r="D652" s="564"/>
      <c r="E652" s="563"/>
      <c r="F652" s="563" t="s">
        <v>495</v>
      </c>
      <c r="G652" s="150" t="s">
        <v>288</v>
      </c>
      <c r="H652" s="128" t="s">
        <v>288</v>
      </c>
      <c r="I652" s="128" t="s">
        <v>125</v>
      </c>
      <c r="J652" s="166">
        <v>1</v>
      </c>
      <c r="K652" s="186">
        <v>45231</v>
      </c>
      <c r="L652" s="186">
        <v>45747</v>
      </c>
      <c r="M652" s="153">
        <f t="shared" si="21"/>
        <v>73.714285714285708</v>
      </c>
      <c r="N652" s="129">
        <v>1</v>
      </c>
      <c r="O652" s="160" t="s">
        <v>4938</v>
      </c>
      <c r="P652" s="130">
        <f t="shared" si="20"/>
        <v>1</v>
      </c>
      <c r="Q652" s="155" t="str" cm="1">
        <f t="array" aca="1" ref="Q652" ca="1">IF(ISNUMBER(P652),IF(P652=100%,"CUMPLIDA",IF(AND(ISNUMBER(L652),ISNUMBER(INDIRECT("FECHA_"&amp;$B652,1))), IF(L652&lt;=INDIRECT("FECHA_"&amp;$B652,1),"INCUMPLIDA","PROCESO"), "VERIFICAR FECHA")),"SIN VALOR AVANCE")</f>
        <v>CUMPLIDA</v>
      </c>
    </row>
    <row r="653" spans="1:17" ht="210.75">
      <c r="A653" s="167" t="s">
        <v>19</v>
      </c>
      <c r="B653" s="148" t="s">
        <v>13</v>
      </c>
      <c r="C653" s="564"/>
      <c r="D653" s="564"/>
      <c r="E653" s="563"/>
      <c r="F653" s="563" t="s">
        <v>495</v>
      </c>
      <c r="G653" s="150" t="s">
        <v>289</v>
      </c>
      <c r="H653" s="128" t="s">
        <v>289</v>
      </c>
      <c r="I653" s="128" t="s">
        <v>233</v>
      </c>
      <c r="J653" s="166">
        <v>1</v>
      </c>
      <c r="K653" s="186">
        <v>45231</v>
      </c>
      <c r="L653" s="186">
        <v>45808</v>
      </c>
      <c r="M653" s="153">
        <f t="shared" si="21"/>
        <v>82.428571428571431</v>
      </c>
      <c r="N653" s="129">
        <v>1</v>
      </c>
      <c r="O653" s="160" t="s">
        <v>4988</v>
      </c>
      <c r="P653" s="130">
        <f t="shared" si="20"/>
        <v>1</v>
      </c>
      <c r="Q653" s="155" t="str" cm="1">
        <f t="array" aca="1" ref="Q653" ca="1">IF(ISNUMBER(P653),IF(P653=100%,"CUMPLIDA",IF(AND(ISNUMBER(L653),ISNUMBER(INDIRECT("FECHA_"&amp;$B653,1))), IF(L653&lt;=INDIRECT("FECHA_"&amp;$B653,1),"INCUMPLIDA","PROCESO"), "VERIFICAR FECHA")),"SIN VALOR AVANCE")</f>
        <v>CUMPLIDA</v>
      </c>
    </row>
    <row r="654" spans="1:17" ht="75.75">
      <c r="A654" s="167" t="s">
        <v>19</v>
      </c>
      <c r="B654" s="148" t="s">
        <v>13</v>
      </c>
      <c r="C654" s="564"/>
      <c r="D654" s="564"/>
      <c r="E654" s="563"/>
      <c r="F654" s="563" t="s">
        <v>495</v>
      </c>
      <c r="G654" s="150" t="s">
        <v>128</v>
      </c>
      <c r="H654" s="128" t="s">
        <v>129</v>
      </c>
      <c r="I654" s="128" t="s">
        <v>130</v>
      </c>
      <c r="J654" s="166">
        <v>12</v>
      </c>
      <c r="K654" s="186">
        <v>46024</v>
      </c>
      <c r="L654" s="186">
        <v>47118</v>
      </c>
      <c r="M654" s="153">
        <f t="shared" si="21"/>
        <v>156.28571428571428</v>
      </c>
      <c r="N654" s="129">
        <v>0</v>
      </c>
      <c r="O654" s="160" t="s">
        <v>4938</v>
      </c>
      <c r="P654" s="130">
        <f t="shared" si="20"/>
        <v>0</v>
      </c>
      <c r="Q654" s="155" t="str" cm="1">
        <f t="array" aca="1" ref="Q654" ca="1">IF(ISNUMBER(P654),IF(P654=100%,"CUMPLIDA",IF(AND(ISNUMBER(L654),ISNUMBER(INDIRECT("FECHA_"&amp;$B654,1))), IF(L654&lt;=INDIRECT("FECHA_"&amp;$B654,1),"INCUMPLIDA","PROCESO"), "VERIFICAR FECHA")),"SIN VALOR AVANCE")</f>
        <v>PROCESO</v>
      </c>
    </row>
    <row r="655" spans="1:17" ht="135.75">
      <c r="A655" s="167" t="s">
        <v>19</v>
      </c>
      <c r="B655" s="148" t="s">
        <v>13</v>
      </c>
      <c r="C655" s="564" t="s">
        <v>453</v>
      </c>
      <c r="D655" s="564" t="s">
        <v>67</v>
      </c>
      <c r="E655" s="563"/>
      <c r="F655" s="563" t="s">
        <v>495</v>
      </c>
      <c r="G655" s="150" t="s">
        <v>131</v>
      </c>
      <c r="H655" s="128" t="s">
        <v>132</v>
      </c>
      <c r="I655" s="128" t="s">
        <v>133</v>
      </c>
      <c r="J655" s="166">
        <v>1</v>
      </c>
      <c r="K655" s="186">
        <v>46024</v>
      </c>
      <c r="L655" s="186">
        <v>47118</v>
      </c>
      <c r="M655" s="153">
        <f t="shared" si="21"/>
        <v>156.28571428571428</v>
      </c>
      <c r="N655" s="129">
        <v>0</v>
      </c>
      <c r="O655" s="160" t="s">
        <v>4989</v>
      </c>
      <c r="P655" s="130">
        <f t="shared" si="20"/>
        <v>0</v>
      </c>
      <c r="Q655" s="155" t="str" cm="1">
        <f t="array" aca="1" ref="Q655" ca="1">IF(ISNUMBER(P655),IF(P655=100%,"CUMPLIDA",IF(AND(ISNUMBER(L655),ISNUMBER(INDIRECT("FECHA_"&amp;$B655,1))), IF(L655&lt;=INDIRECT("FECHA_"&amp;$B655,1),"INCUMPLIDA","PROCESO"), "VERIFICAR FECHA")),"SIN VALOR AVANCE")</f>
        <v>PROCESO</v>
      </c>
    </row>
    <row r="656" spans="1:17" ht="210.75">
      <c r="A656" s="167" t="s">
        <v>19</v>
      </c>
      <c r="B656" s="148" t="s">
        <v>13</v>
      </c>
      <c r="C656" s="564" t="s">
        <v>453</v>
      </c>
      <c r="D656" s="564" t="s">
        <v>67</v>
      </c>
      <c r="E656" s="563"/>
      <c r="F656" s="563"/>
      <c r="G656" s="150" t="s">
        <v>134</v>
      </c>
      <c r="H656" s="128" t="s">
        <v>135</v>
      </c>
      <c r="I656" s="128" t="s">
        <v>136</v>
      </c>
      <c r="J656" s="166">
        <v>2</v>
      </c>
      <c r="K656" s="186">
        <v>46024</v>
      </c>
      <c r="L656" s="186">
        <v>47118</v>
      </c>
      <c r="M656" s="153">
        <f t="shared" si="21"/>
        <v>156.28571428571428</v>
      </c>
      <c r="N656" s="129">
        <v>0</v>
      </c>
      <c r="O656" s="160" t="s">
        <v>4988</v>
      </c>
      <c r="P656" s="130">
        <f t="shared" si="20"/>
        <v>0</v>
      </c>
      <c r="Q656" s="155" t="str" cm="1">
        <f t="array" aca="1" ref="Q656" ca="1">IF(ISNUMBER(P656),IF(P656=100%,"CUMPLIDA",IF(AND(ISNUMBER(L656),ISNUMBER(INDIRECT("FECHA_"&amp;$B656,1))), IF(L656&lt;=INDIRECT("FECHA_"&amp;$B656,1),"INCUMPLIDA","PROCESO"), "VERIFICAR FECHA")),"SIN VALOR AVANCE")</f>
        <v>PROCESO</v>
      </c>
    </row>
    <row r="657" spans="1:17" ht="105.75">
      <c r="A657" s="167" t="s">
        <v>19</v>
      </c>
      <c r="B657" s="148" t="s">
        <v>13</v>
      </c>
      <c r="C657" s="564" t="s">
        <v>453</v>
      </c>
      <c r="D657" s="564" t="s">
        <v>67</v>
      </c>
      <c r="E657" s="563"/>
      <c r="F657" s="563"/>
      <c r="G657" s="150" t="s">
        <v>462</v>
      </c>
      <c r="H657" s="128" t="s">
        <v>463</v>
      </c>
      <c r="I657" s="128" t="s">
        <v>464</v>
      </c>
      <c r="J657" s="158">
        <v>1</v>
      </c>
      <c r="K657" s="159">
        <v>44927</v>
      </c>
      <c r="L657" s="159">
        <v>45016</v>
      </c>
      <c r="M657" s="153">
        <f t="shared" si="21"/>
        <v>12.714285714285714</v>
      </c>
      <c r="N657" s="129">
        <v>1</v>
      </c>
      <c r="O657" s="128" t="s">
        <v>4990</v>
      </c>
      <c r="P657" s="130">
        <f t="shared" si="20"/>
        <v>1</v>
      </c>
      <c r="Q657" s="155" t="str" cm="1">
        <f t="array" aca="1" ref="Q657" ca="1">IF(ISNUMBER(P657),IF(P657=100%,"CUMPLIDA",IF(AND(ISNUMBER(L657),ISNUMBER(INDIRECT("FECHA_"&amp;$B657,1))), IF(L657&lt;=INDIRECT("FECHA_"&amp;$B657,1),"INCUMPLIDA","PROCESO"), "VERIFICAR FECHA")),"SIN VALOR AVANCE")</f>
        <v>CUMPLIDA</v>
      </c>
    </row>
    <row r="658" spans="1:17" ht="165.75">
      <c r="A658" s="167" t="s">
        <v>19</v>
      </c>
      <c r="B658" s="148" t="s">
        <v>13</v>
      </c>
      <c r="C658" s="564" t="s">
        <v>453</v>
      </c>
      <c r="D658" s="564" t="s">
        <v>67</v>
      </c>
      <c r="E658" s="563"/>
      <c r="F658" s="563" t="s">
        <v>495</v>
      </c>
      <c r="G658" s="150" t="s">
        <v>462</v>
      </c>
      <c r="H658" s="128" t="s">
        <v>490</v>
      </c>
      <c r="I658" s="128" t="s">
        <v>224</v>
      </c>
      <c r="J658" s="158">
        <v>1</v>
      </c>
      <c r="K658" s="159">
        <v>45017</v>
      </c>
      <c r="L658" s="159">
        <v>45138</v>
      </c>
      <c r="M658" s="153">
        <f t="shared" si="21"/>
        <v>17.285714285714285</v>
      </c>
      <c r="N658" s="129">
        <v>1</v>
      </c>
      <c r="O658" s="128" t="s">
        <v>5007</v>
      </c>
      <c r="P658" s="130">
        <f t="shared" si="20"/>
        <v>1</v>
      </c>
      <c r="Q658" s="155" t="str" cm="1">
        <f t="array" aca="1" ref="Q658" ca="1">IF(ISNUMBER(P658),IF(P658=100%,"CUMPLIDA",IF(AND(ISNUMBER(L658),ISNUMBER(INDIRECT("FECHA_"&amp;$B658,1))), IF(L658&lt;=INDIRECT("FECHA_"&amp;$B658,1),"INCUMPLIDA","PROCESO"), "VERIFICAR FECHA")),"SIN VALOR AVANCE")</f>
        <v>CUMPLIDA</v>
      </c>
    </row>
    <row r="659" spans="1:17" ht="90.75">
      <c r="A659" s="167" t="s">
        <v>19</v>
      </c>
      <c r="B659" s="148" t="s">
        <v>13</v>
      </c>
      <c r="C659" s="564" t="s">
        <v>453</v>
      </c>
      <c r="D659" s="564" t="s">
        <v>67</v>
      </c>
      <c r="E659" s="563"/>
      <c r="F659" s="563" t="s">
        <v>495</v>
      </c>
      <c r="G659" s="150" t="s">
        <v>496</v>
      </c>
      <c r="H659" s="128" t="s">
        <v>497</v>
      </c>
      <c r="I659" s="128" t="s">
        <v>457</v>
      </c>
      <c r="J659" s="158">
        <v>1</v>
      </c>
      <c r="K659" s="159">
        <v>44958</v>
      </c>
      <c r="L659" s="159">
        <v>44985</v>
      </c>
      <c r="M659" s="153">
        <f t="shared" si="21"/>
        <v>3.8571428571428572</v>
      </c>
      <c r="N659" s="129">
        <v>1</v>
      </c>
      <c r="O659" s="128" t="s">
        <v>5008</v>
      </c>
      <c r="P659" s="130">
        <f t="shared" si="20"/>
        <v>1</v>
      </c>
      <c r="Q659" s="155" t="str" cm="1">
        <f t="array" aca="1" ref="Q659" ca="1">IF(ISNUMBER(P659),IF(P659=100%,"CUMPLIDA",IF(AND(ISNUMBER(L659),ISNUMBER(INDIRECT("FECHA_"&amp;$B659,1))), IF(L659&lt;=INDIRECT("FECHA_"&amp;$B659,1),"INCUMPLIDA","PROCESO"), "VERIFICAR FECHA")),"SIN VALOR AVANCE")</f>
        <v>CUMPLIDA</v>
      </c>
    </row>
    <row r="660" spans="1:17" ht="105.75">
      <c r="A660" s="167" t="s">
        <v>19</v>
      </c>
      <c r="B660" s="148" t="s">
        <v>13</v>
      </c>
      <c r="C660" s="564" t="s">
        <v>453</v>
      </c>
      <c r="D660" s="564" t="s">
        <v>67</v>
      </c>
      <c r="E660" s="563"/>
      <c r="F660" s="563" t="s">
        <v>495</v>
      </c>
      <c r="G660" s="150" t="s">
        <v>498</v>
      </c>
      <c r="H660" s="128" t="s">
        <v>499</v>
      </c>
      <c r="I660" s="128" t="s">
        <v>224</v>
      </c>
      <c r="J660" s="158">
        <v>1</v>
      </c>
      <c r="K660" s="159">
        <v>44958</v>
      </c>
      <c r="L660" s="159">
        <v>44985</v>
      </c>
      <c r="M660" s="153">
        <f t="shared" si="21"/>
        <v>3.8571428571428572</v>
      </c>
      <c r="N660" s="129">
        <v>1</v>
      </c>
      <c r="O660" s="128" t="s">
        <v>5009</v>
      </c>
      <c r="P660" s="130">
        <f t="shared" si="20"/>
        <v>1</v>
      </c>
      <c r="Q660" s="155" t="str" cm="1">
        <f t="array" aca="1" ref="Q660" ca="1">IF(ISNUMBER(P660),IF(P660=100%,"CUMPLIDA",IF(AND(ISNUMBER(L660),ISNUMBER(INDIRECT("FECHA_"&amp;$B660,1))), IF(L660&lt;=INDIRECT("FECHA_"&amp;$B660,1),"INCUMPLIDA","PROCESO"), "VERIFICAR FECHA")),"SIN VALOR AVANCE")</f>
        <v>CUMPLIDA</v>
      </c>
    </row>
    <row r="661" spans="1:17" ht="105.75">
      <c r="A661" s="167" t="s">
        <v>19</v>
      </c>
      <c r="B661" s="148" t="s">
        <v>13</v>
      </c>
      <c r="C661" s="564" t="s">
        <v>453</v>
      </c>
      <c r="D661" s="564" t="s">
        <v>67</v>
      </c>
      <c r="E661" s="563"/>
      <c r="F661" s="563" t="s">
        <v>495</v>
      </c>
      <c r="G661" s="150" t="s">
        <v>500</v>
      </c>
      <c r="H661" s="128" t="s">
        <v>501</v>
      </c>
      <c r="I661" s="128" t="s">
        <v>224</v>
      </c>
      <c r="J661" s="158">
        <v>12</v>
      </c>
      <c r="K661" s="159">
        <v>44958</v>
      </c>
      <c r="L661" s="159">
        <v>45323</v>
      </c>
      <c r="M661" s="153">
        <f t="shared" si="21"/>
        <v>52.142857142857146</v>
      </c>
      <c r="N661" s="129">
        <v>12</v>
      </c>
      <c r="O661" s="128" t="s">
        <v>5004</v>
      </c>
      <c r="P661" s="130">
        <f t="shared" si="20"/>
        <v>1</v>
      </c>
      <c r="Q661" s="155" t="str" cm="1">
        <f t="array" aca="1" ref="Q661" ca="1">IF(ISNUMBER(P661),IF(P661=100%,"CUMPLIDA",IF(AND(ISNUMBER(L661),ISNUMBER(INDIRECT("FECHA_"&amp;$B661,1))), IF(L661&lt;=INDIRECT("FECHA_"&amp;$B661,1),"INCUMPLIDA","PROCESO"), "VERIFICAR FECHA")),"SIN VALOR AVANCE")</f>
        <v>CUMPLIDA</v>
      </c>
    </row>
    <row r="662" spans="1:17" ht="120">
      <c r="A662" s="167" t="s">
        <v>19</v>
      </c>
      <c r="B662" s="148" t="s">
        <v>13</v>
      </c>
      <c r="C662" s="564" t="s">
        <v>453</v>
      </c>
      <c r="D662" s="564" t="s">
        <v>67</v>
      </c>
      <c r="E662" s="563"/>
      <c r="F662" s="563" t="s">
        <v>495</v>
      </c>
      <c r="G662" s="150" t="s">
        <v>502</v>
      </c>
      <c r="H662" s="128" t="s">
        <v>503</v>
      </c>
      <c r="I662" s="128" t="s">
        <v>224</v>
      </c>
      <c r="J662" s="158">
        <v>4</v>
      </c>
      <c r="K662" s="159">
        <v>44958</v>
      </c>
      <c r="L662" s="159">
        <v>45323</v>
      </c>
      <c r="M662" s="153">
        <f t="shared" si="21"/>
        <v>52.142857142857146</v>
      </c>
      <c r="N662" s="129">
        <v>4</v>
      </c>
      <c r="O662" s="128" t="s">
        <v>4992</v>
      </c>
      <c r="P662" s="130">
        <f t="shared" si="20"/>
        <v>1</v>
      </c>
      <c r="Q662" s="155" t="str" cm="1">
        <f t="array" aca="1" ref="Q662" ca="1">IF(ISNUMBER(P662),IF(P662=100%,"CUMPLIDA",IF(AND(ISNUMBER(L662),ISNUMBER(INDIRECT("FECHA_"&amp;$B662,1))), IF(L662&lt;=INDIRECT("FECHA_"&amp;$B662,1),"INCUMPLIDA","PROCESO"), "VERIFICAR FECHA")),"SIN VALOR AVANCE")</f>
        <v>CUMPLIDA</v>
      </c>
    </row>
    <row r="663" spans="1:17" ht="105.75">
      <c r="A663" s="167" t="s">
        <v>19</v>
      </c>
      <c r="B663" s="148" t="s">
        <v>13</v>
      </c>
      <c r="C663" s="564" t="s">
        <v>453</v>
      </c>
      <c r="D663" s="564" t="s">
        <v>67</v>
      </c>
      <c r="E663" s="563"/>
      <c r="F663" s="563" t="s">
        <v>495</v>
      </c>
      <c r="G663" s="150" t="s">
        <v>470</v>
      </c>
      <c r="H663" s="128" t="s">
        <v>471</v>
      </c>
      <c r="I663" s="128" t="s">
        <v>224</v>
      </c>
      <c r="J663" s="158">
        <v>1</v>
      </c>
      <c r="K663" s="159">
        <v>44958</v>
      </c>
      <c r="L663" s="159">
        <v>44985</v>
      </c>
      <c r="M663" s="153">
        <f t="shared" si="21"/>
        <v>3.8571428571428572</v>
      </c>
      <c r="N663" s="129">
        <v>1</v>
      </c>
      <c r="O663" s="128" t="s">
        <v>5004</v>
      </c>
      <c r="P663" s="130">
        <f t="shared" si="20"/>
        <v>1</v>
      </c>
      <c r="Q663" s="155" t="str" cm="1">
        <f t="array" aca="1" ref="Q663" ca="1">IF(ISNUMBER(P663),IF(P663=100%,"CUMPLIDA",IF(AND(ISNUMBER(L663),ISNUMBER(INDIRECT("FECHA_"&amp;$B663,1))), IF(L663&lt;=INDIRECT("FECHA_"&amp;$B663,1),"INCUMPLIDA","PROCESO"), "VERIFICAR FECHA")),"SIN VALOR AVANCE")</f>
        <v>CUMPLIDA</v>
      </c>
    </row>
    <row r="664" spans="1:17" ht="180.75">
      <c r="A664" s="167" t="s">
        <v>19</v>
      </c>
      <c r="B664" s="148" t="s">
        <v>13</v>
      </c>
      <c r="C664" s="564" t="s">
        <v>453</v>
      </c>
      <c r="D664" s="564" t="s">
        <v>67</v>
      </c>
      <c r="E664" s="563" t="s">
        <v>5010</v>
      </c>
      <c r="F664" s="563" t="s">
        <v>504</v>
      </c>
      <c r="G664" s="150" t="s">
        <v>489</v>
      </c>
      <c r="H664" s="128" t="s">
        <v>459</v>
      </c>
      <c r="I664" s="128" t="s">
        <v>460</v>
      </c>
      <c r="J664" s="158">
        <v>3</v>
      </c>
      <c r="K664" s="159">
        <v>44958</v>
      </c>
      <c r="L664" s="159">
        <v>45323</v>
      </c>
      <c r="M664" s="153">
        <f t="shared" si="21"/>
        <v>52.142857142857146</v>
      </c>
      <c r="N664" s="129">
        <v>3</v>
      </c>
      <c r="O664" s="128" t="s">
        <v>5011</v>
      </c>
      <c r="P664" s="130">
        <f t="shared" si="20"/>
        <v>1</v>
      </c>
      <c r="Q664" s="155" t="str" cm="1">
        <f t="array" aca="1" ref="Q664" ca="1">IF(ISNUMBER(P664),IF(P664=100%,"CUMPLIDA",IF(AND(ISNUMBER(L664),ISNUMBER(INDIRECT("FECHA_"&amp;$B664,1))), IF(L664&lt;=INDIRECT("FECHA_"&amp;$B664,1),"INCUMPLIDA","PROCESO"), "VERIFICAR FECHA")),"SIN VALOR AVANCE")</f>
        <v>CUMPLIDA</v>
      </c>
    </row>
    <row r="665" spans="1:17" ht="75.75">
      <c r="A665" s="167" t="s">
        <v>19</v>
      </c>
      <c r="B665" s="148" t="s">
        <v>13</v>
      </c>
      <c r="C665" s="564"/>
      <c r="D665" s="564"/>
      <c r="E665" s="563"/>
      <c r="F665" s="563" t="s">
        <v>504</v>
      </c>
      <c r="G665" s="563" t="s">
        <v>461</v>
      </c>
      <c r="H665" s="175" t="s">
        <v>227</v>
      </c>
      <c r="I665" s="128" t="s">
        <v>228</v>
      </c>
      <c r="J665" s="158">
        <v>1</v>
      </c>
      <c r="K665" s="159">
        <v>45231</v>
      </c>
      <c r="L665" s="159">
        <v>45504</v>
      </c>
      <c r="M665" s="153">
        <f t="shared" si="21"/>
        <v>39</v>
      </c>
      <c r="N665" s="129">
        <v>1</v>
      </c>
      <c r="O665" s="160" t="s">
        <v>4894</v>
      </c>
      <c r="P665" s="130">
        <f t="shared" si="20"/>
        <v>1</v>
      </c>
      <c r="Q665" s="155" t="str" cm="1">
        <f t="array" aca="1" ref="Q665" ca="1">IF(ISNUMBER(P665),IF(P665=100%,"CUMPLIDA",IF(AND(ISNUMBER(L665),ISNUMBER(INDIRECT("FECHA_"&amp;$B665,1))), IF(L665&lt;=INDIRECT("FECHA_"&amp;$B665,1),"INCUMPLIDA","PROCESO"), "VERIFICAR FECHA")),"SIN VALOR AVANCE")</f>
        <v>CUMPLIDA</v>
      </c>
    </row>
    <row r="666" spans="1:17" ht="210.75">
      <c r="A666" s="167" t="s">
        <v>19</v>
      </c>
      <c r="B666" s="148" t="s">
        <v>13</v>
      </c>
      <c r="C666" s="564"/>
      <c r="D666" s="564"/>
      <c r="E666" s="563"/>
      <c r="F666" s="563" t="s">
        <v>504</v>
      </c>
      <c r="G666" s="563"/>
      <c r="H666" s="175" t="s">
        <v>230</v>
      </c>
      <c r="I666" s="128" t="s">
        <v>231</v>
      </c>
      <c r="J666" s="158">
        <v>1</v>
      </c>
      <c r="K666" s="159">
        <v>45231</v>
      </c>
      <c r="L666" s="159">
        <v>45504</v>
      </c>
      <c r="M666" s="153">
        <f t="shared" si="21"/>
        <v>39</v>
      </c>
      <c r="N666" s="129">
        <v>1</v>
      </c>
      <c r="O666" s="160" t="s">
        <v>4988</v>
      </c>
      <c r="P666" s="130">
        <f t="shared" si="20"/>
        <v>1</v>
      </c>
      <c r="Q666" s="155" t="str" cm="1">
        <f t="array" aca="1" ref="Q666" ca="1">IF(ISNUMBER(P666),IF(P666=100%,"CUMPLIDA",IF(AND(ISNUMBER(L666),ISNUMBER(INDIRECT("FECHA_"&amp;$B666,1))), IF(L666&lt;=INDIRECT("FECHA_"&amp;$B666,1),"INCUMPLIDA","PROCESO"), "VERIFICAR FECHA")),"SIN VALOR AVANCE")</f>
        <v>CUMPLIDA</v>
      </c>
    </row>
    <row r="667" spans="1:17" ht="135.75">
      <c r="A667" s="167" t="s">
        <v>19</v>
      </c>
      <c r="B667" s="148" t="s">
        <v>13</v>
      </c>
      <c r="C667" s="564"/>
      <c r="D667" s="564"/>
      <c r="E667" s="563"/>
      <c r="F667" s="563" t="s">
        <v>504</v>
      </c>
      <c r="G667" s="150" t="s">
        <v>117</v>
      </c>
      <c r="H667" s="128" t="s">
        <v>118</v>
      </c>
      <c r="I667" s="128" t="s">
        <v>119</v>
      </c>
      <c r="J667" s="166">
        <v>1</v>
      </c>
      <c r="K667" s="186">
        <v>45323</v>
      </c>
      <c r="L667" s="186">
        <v>45747</v>
      </c>
      <c r="M667" s="153">
        <f t="shared" si="21"/>
        <v>60.571428571428569</v>
      </c>
      <c r="N667" s="129">
        <v>1</v>
      </c>
      <c r="O667" s="160" t="s">
        <v>4989</v>
      </c>
      <c r="P667" s="130">
        <f t="shared" si="20"/>
        <v>1</v>
      </c>
      <c r="Q667" s="155" t="str" cm="1">
        <f t="array" aca="1" ref="Q667" ca="1">IF(ISNUMBER(P667),IF(P667=100%,"CUMPLIDA",IF(AND(ISNUMBER(L667),ISNUMBER(INDIRECT("FECHA_"&amp;$B667,1))), IF(L667&lt;=INDIRECT("FECHA_"&amp;$B667,1),"INCUMPLIDA","PROCESO"), "VERIFICAR FECHA")),"SIN VALOR AVANCE")</f>
        <v>CUMPLIDA</v>
      </c>
    </row>
    <row r="668" spans="1:17" ht="75.75">
      <c r="A668" s="167" t="s">
        <v>19</v>
      </c>
      <c r="B668" s="148" t="s">
        <v>13</v>
      </c>
      <c r="C668" s="564" t="s">
        <v>453</v>
      </c>
      <c r="D668" s="564" t="s">
        <v>67</v>
      </c>
      <c r="E668" s="563"/>
      <c r="F668" s="563" t="s">
        <v>504</v>
      </c>
      <c r="G668" s="150" t="s">
        <v>120</v>
      </c>
      <c r="H668" s="128" t="s">
        <v>120</v>
      </c>
      <c r="I668" s="128" t="s">
        <v>121</v>
      </c>
      <c r="J668" s="166">
        <v>1</v>
      </c>
      <c r="K668" s="186">
        <v>45323</v>
      </c>
      <c r="L668" s="186">
        <v>45747</v>
      </c>
      <c r="M668" s="153">
        <f t="shared" si="21"/>
        <v>60.571428571428569</v>
      </c>
      <c r="N668" s="129">
        <v>1</v>
      </c>
      <c r="O668" s="160" t="s">
        <v>4938</v>
      </c>
      <c r="P668" s="130">
        <f t="shared" si="20"/>
        <v>1</v>
      </c>
      <c r="Q668" s="155" t="str" cm="1">
        <f t="array" aca="1" ref="Q668" ca="1">IF(ISNUMBER(P668),IF(P668=100%,"CUMPLIDA",IF(AND(ISNUMBER(L668),ISNUMBER(INDIRECT("FECHA_"&amp;$B668,1))), IF(L668&lt;=INDIRECT("FECHA_"&amp;$B668,1),"INCUMPLIDA","PROCESO"), "VERIFICAR FECHA")),"SIN VALOR AVANCE")</f>
        <v>CUMPLIDA</v>
      </c>
    </row>
    <row r="669" spans="1:17" ht="75.75">
      <c r="A669" s="167" t="s">
        <v>19</v>
      </c>
      <c r="B669" s="148" t="s">
        <v>13</v>
      </c>
      <c r="C669" s="564"/>
      <c r="D669" s="564"/>
      <c r="E669" s="563"/>
      <c r="F669" s="563" t="s">
        <v>504</v>
      </c>
      <c r="G669" s="150" t="s">
        <v>194</v>
      </c>
      <c r="H669" s="128" t="s">
        <v>195</v>
      </c>
      <c r="I669" s="128" t="s">
        <v>196</v>
      </c>
      <c r="J669" s="166">
        <v>1</v>
      </c>
      <c r="K669" s="186">
        <v>45231</v>
      </c>
      <c r="L669" s="186">
        <v>45747</v>
      </c>
      <c r="M669" s="153">
        <f t="shared" si="21"/>
        <v>73.714285714285708</v>
      </c>
      <c r="N669" s="129">
        <v>1</v>
      </c>
      <c r="O669" s="160" t="s">
        <v>4938</v>
      </c>
      <c r="P669" s="130">
        <f t="shared" si="20"/>
        <v>1</v>
      </c>
      <c r="Q669" s="155" t="str" cm="1">
        <f t="array" aca="1" ref="Q669" ca="1">IF(ISNUMBER(P669),IF(P669=100%,"CUMPLIDA",IF(AND(ISNUMBER(L669),ISNUMBER(INDIRECT("FECHA_"&amp;$B669,1))), IF(L669&lt;=INDIRECT("FECHA_"&amp;$B669,1),"INCUMPLIDA","PROCESO"), "VERIFICAR FECHA")),"SIN VALOR AVANCE")</f>
        <v>CUMPLIDA</v>
      </c>
    </row>
    <row r="670" spans="1:17" ht="135.75">
      <c r="A670" s="167" t="s">
        <v>19</v>
      </c>
      <c r="B670" s="148" t="s">
        <v>13</v>
      </c>
      <c r="C670" s="564"/>
      <c r="D670" s="564"/>
      <c r="E670" s="563"/>
      <c r="F670" s="563" t="s">
        <v>504</v>
      </c>
      <c r="G670" s="150" t="s">
        <v>122</v>
      </c>
      <c r="H670" s="128" t="s">
        <v>122</v>
      </c>
      <c r="I670" s="128" t="s">
        <v>200</v>
      </c>
      <c r="J670" s="166">
        <v>1</v>
      </c>
      <c r="K670" s="186">
        <v>45323</v>
      </c>
      <c r="L670" s="186">
        <v>45747</v>
      </c>
      <c r="M670" s="153">
        <f t="shared" si="21"/>
        <v>60.571428571428569</v>
      </c>
      <c r="N670" s="129">
        <v>1</v>
      </c>
      <c r="O670" s="160" t="s">
        <v>4989</v>
      </c>
      <c r="P670" s="130">
        <f t="shared" si="20"/>
        <v>1</v>
      </c>
      <c r="Q670" s="155" t="str" cm="1">
        <f t="array" aca="1" ref="Q670" ca="1">IF(ISNUMBER(P670),IF(P670=100%,"CUMPLIDA",IF(AND(ISNUMBER(L670),ISNUMBER(INDIRECT("FECHA_"&amp;$B670,1))), IF(L670&lt;=INDIRECT("FECHA_"&amp;$B670,1),"INCUMPLIDA","PROCESO"), "VERIFICAR FECHA")),"SIN VALOR AVANCE")</f>
        <v>CUMPLIDA</v>
      </c>
    </row>
    <row r="671" spans="1:17" ht="75.75">
      <c r="A671" s="167" t="s">
        <v>19</v>
      </c>
      <c r="B671" s="148" t="s">
        <v>13</v>
      </c>
      <c r="C671" s="564"/>
      <c r="D671" s="564"/>
      <c r="E671" s="563"/>
      <c r="F671" s="563" t="s">
        <v>504</v>
      </c>
      <c r="G671" s="150" t="s">
        <v>288</v>
      </c>
      <c r="H671" s="128" t="s">
        <v>288</v>
      </c>
      <c r="I671" s="128" t="s">
        <v>125</v>
      </c>
      <c r="J671" s="166">
        <v>1</v>
      </c>
      <c r="K671" s="186">
        <v>45231</v>
      </c>
      <c r="L671" s="186">
        <v>45747</v>
      </c>
      <c r="M671" s="153">
        <f t="shared" si="21"/>
        <v>73.714285714285708</v>
      </c>
      <c r="N671" s="129">
        <v>1</v>
      </c>
      <c r="O671" s="160" t="s">
        <v>4938</v>
      </c>
      <c r="P671" s="130">
        <f t="shared" si="20"/>
        <v>1</v>
      </c>
      <c r="Q671" s="155" t="str" cm="1">
        <f t="array" aca="1" ref="Q671" ca="1">IF(ISNUMBER(P671),IF(P671=100%,"CUMPLIDA",IF(AND(ISNUMBER(L671),ISNUMBER(INDIRECT("FECHA_"&amp;$B671,1))), IF(L671&lt;=INDIRECT("FECHA_"&amp;$B671,1),"INCUMPLIDA","PROCESO"), "VERIFICAR FECHA")),"SIN VALOR AVANCE")</f>
        <v>CUMPLIDA</v>
      </c>
    </row>
    <row r="672" spans="1:17" ht="210.75">
      <c r="A672" s="167" t="s">
        <v>19</v>
      </c>
      <c r="B672" s="148" t="s">
        <v>13</v>
      </c>
      <c r="C672" s="564"/>
      <c r="D672" s="564"/>
      <c r="E672" s="563"/>
      <c r="F672" s="563" t="s">
        <v>504</v>
      </c>
      <c r="G672" s="150" t="s">
        <v>289</v>
      </c>
      <c r="H672" s="128" t="s">
        <v>289</v>
      </c>
      <c r="I672" s="128" t="s">
        <v>233</v>
      </c>
      <c r="J672" s="166">
        <v>1</v>
      </c>
      <c r="K672" s="186">
        <v>45231</v>
      </c>
      <c r="L672" s="186">
        <v>45808</v>
      </c>
      <c r="M672" s="153">
        <f t="shared" si="21"/>
        <v>82.428571428571431</v>
      </c>
      <c r="N672" s="129">
        <v>1</v>
      </c>
      <c r="O672" s="160" t="s">
        <v>4988</v>
      </c>
      <c r="P672" s="130">
        <f t="shared" si="20"/>
        <v>1</v>
      </c>
      <c r="Q672" s="155" t="str" cm="1">
        <f t="array" aca="1" ref="Q672" ca="1">IF(ISNUMBER(P672),IF(P672=100%,"CUMPLIDA",IF(AND(ISNUMBER(L672),ISNUMBER(INDIRECT("FECHA_"&amp;$B672,1))), IF(L672&lt;=INDIRECT("FECHA_"&amp;$B672,1),"INCUMPLIDA","PROCESO"), "VERIFICAR FECHA")),"SIN VALOR AVANCE")</f>
        <v>CUMPLIDA</v>
      </c>
    </row>
    <row r="673" spans="1:17" ht="75.75">
      <c r="A673" s="167" t="s">
        <v>19</v>
      </c>
      <c r="B673" s="148" t="s">
        <v>13</v>
      </c>
      <c r="C673" s="564"/>
      <c r="D673" s="564"/>
      <c r="E673" s="563"/>
      <c r="F673" s="563" t="s">
        <v>504</v>
      </c>
      <c r="G673" s="150" t="s">
        <v>128</v>
      </c>
      <c r="H673" s="128" t="s">
        <v>129</v>
      </c>
      <c r="I673" s="128" t="s">
        <v>130</v>
      </c>
      <c r="J673" s="166">
        <v>12</v>
      </c>
      <c r="K673" s="186">
        <v>46024</v>
      </c>
      <c r="L673" s="186">
        <v>47118</v>
      </c>
      <c r="M673" s="153">
        <f t="shared" si="21"/>
        <v>156.28571428571428</v>
      </c>
      <c r="N673" s="129">
        <v>0</v>
      </c>
      <c r="O673" s="160" t="s">
        <v>4938</v>
      </c>
      <c r="P673" s="130">
        <f t="shared" si="20"/>
        <v>0</v>
      </c>
      <c r="Q673" s="155" t="str" cm="1">
        <f t="array" aca="1" ref="Q673" ca="1">IF(ISNUMBER(P673),IF(P673=100%,"CUMPLIDA",IF(AND(ISNUMBER(L673),ISNUMBER(INDIRECT("FECHA_"&amp;$B673,1))), IF(L673&lt;=INDIRECT("FECHA_"&amp;$B673,1),"INCUMPLIDA","PROCESO"), "VERIFICAR FECHA")),"SIN VALOR AVANCE")</f>
        <v>PROCESO</v>
      </c>
    </row>
    <row r="674" spans="1:17" ht="135.75">
      <c r="A674" s="167" t="s">
        <v>19</v>
      </c>
      <c r="B674" s="148" t="s">
        <v>13</v>
      </c>
      <c r="C674" s="564" t="s">
        <v>453</v>
      </c>
      <c r="D674" s="564" t="s">
        <v>67</v>
      </c>
      <c r="E674" s="563"/>
      <c r="F674" s="563" t="s">
        <v>504</v>
      </c>
      <c r="G674" s="150" t="s">
        <v>131</v>
      </c>
      <c r="H674" s="128" t="s">
        <v>132</v>
      </c>
      <c r="I674" s="128" t="s">
        <v>133</v>
      </c>
      <c r="J674" s="166">
        <v>1</v>
      </c>
      <c r="K674" s="186">
        <v>46024</v>
      </c>
      <c r="L674" s="186">
        <v>47118</v>
      </c>
      <c r="M674" s="153">
        <f t="shared" si="21"/>
        <v>156.28571428571428</v>
      </c>
      <c r="N674" s="129">
        <v>0</v>
      </c>
      <c r="O674" s="160" t="s">
        <v>4989</v>
      </c>
      <c r="P674" s="130">
        <f t="shared" si="20"/>
        <v>0</v>
      </c>
      <c r="Q674" s="155" t="str" cm="1">
        <f t="array" aca="1" ref="Q674" ca="1">IF(ISNUMBER(P674),IF(P674=100%,"CUMPLIDA",IF(AND(ISNUMBER(L674),ISNUMBER(INDIRECT("FECHA_"&amp;$B674,1))), IF(L674&lt;=INDIRECT("FECHA_"&amp;$B674,1),"INCUMPLIDA","PROCESO"), "VERIFICAR FECHA")),"SIN VALOR AVANCE")</f>
        <v>PROCESO</v>
      </c>
    </row>
    <row r="675" spans="1:17" ht="210.75">
      <c r="A675" s="167" t="s">
        <v>19</v>
      </c>
      <c r="B675" s="148" t="s">
        <v>13</v>
      </c>
      <c r="C675" s="564" t="s">
        <v>453</v>
      </c>
      <c r="D675" s="564" t="s">
        <v>67</v>
      </c>
      <c r="E675" s="563"/>
      <c r="F675" s="563" t="s">
        <v>504</v>
      </c>
      <c r="G675" s="150" t="s">
        <v>134</v>
      </c>
      <c r="H675" s="128" t="s">
        <v>135</v>
      </c>
      <c r="I675" s="128" t="s">
        <v>136</v>
      </c>
      <c r="J675" s="166">
        <v>2</v>
      </c>
      <c r="K675" s="186">
        <v>46024</v>
      </c>
      <c r="L675" s="186">
        <v>47118</v>
      </c>
      <c r="M675" s="153">
        <f t="shared" si="21"/>
        <v>156.28571428571428</v>
      </c>
      <c r="N675" s="129">
        <v>0</v>
      </c>
      <c r="O675" s="160" t="s">
        <v>4988</v>
      </c>
      <c r="P675" s="130">
        <f t="shared" si="20"/>
        <v>0</v>
      </c>
      <c r="Q675" s="155" t="str" cm="1">
        <f t="array" aca="1" ref="Q675" ca="1">IF(ISNUMBER(P675),IF(P675=100%,"CUMPLIDA",IF(AND(ISNUMBER(L675),ISNUMBER(INDIRECT("FECHA_"&amp;$B675,1))), IF(L675&lt;=INDIRECT("FECHA_"&amp;$B675,1),"INCUMPLIDA","PROCESO"), "VERIFICAR FECHA")),"SIN VALOR AVANCE")</f>
        <v>PROCESO</v>
      </c>
    </row>
    <row r="676" spans="1:17" ht="105.75">
      <c r="A676" s="167" t="s">
        <v>19</v>
      </c>
      <c r="B676" s="148" t="s">
        <v>13</v>
      </c>
      <c r="C676" s="564" t="s">
        <v>453</v>
      </c>
      <c r="D676" s="564" t="s">
        <v>67</v>
      </c>
      <c r="E676" s="563"/>
      <c r="F676" s="563" t="s">
        <v>504</v>
      </c>
      <c r="G676" s="150" t="s">
        <v>462</v>
      </c>
      <c r="H676" s="128" t="s">
        <v>463</v>
      </c>
      <c r="I676" s="128" t="s">
        <v>464</v>
      </c>
      <c r="J676" s="158">
        <v>1</v>
      </c>
      <c r="K676" s="159">
        <v>44927</v>
      </c>
      <c r="L676" s="159">
        <v>45016</v>
      </c>
      <c r="M676" s="153">
        <f t="shared" si="21"/>
        <v>12.714285714285714</v>
      </c>
      <c r="N676" s="129">
        <v>1</v>
      </c>
      <c r="O676" s="128" t="s">
        <v>5012</v>
      </c>
      <c r="P676" s="130">
        <f t="shared" si="20"/>
        <v>1</v>
      </c>
      <c r="Q676" s="155" t="str" cm="1">
        <f t="array" aca="1" ref="Q676" ca="1">IF(ISNUMBER(P676),IF(P676=100%,"CUMPLIDA",IF(AND(ISNUMBER(L676),ISNUMBER(INDIRECT("FECHA_"&amp;$B676,1))), IF(L676&lt;=INDIRECT("FECHA_"&amp;$B676,1),"INCUMPLIDA","PROCESO"), "VERIFICAR FECHA")),"SIN VALOR AVANCE")</f>
        <v>CUMPLIDA</v>
      </c>
    </row>
    <row r="677" spans="1:17" ht="165.75">
      <c r="A677" s="167" t="s">
        <v>19</v>
      </c>
      <c r="B677" s="148" t="s">
        <v>13</v>
      </c>
      <c r="C677" s="564" t="s">
        <v>453</v>
      </c>
      <c r="D677" s="564" t="s">
        <v>67</v>
      </c>
      <c r="E677" s="563"/>
      <c r="F677" s="563" t="s">
        <v>504</v>
      </c>
      <c r="G677" s="150" t="s">
        <v>462</v>
      </c>
      <c r="H677" s="128" t="s">
        <v>490</v>
      </c>
      <c r="I677" s="128" t="s">
        <v>224</v>
      </c>
      <c r="J677" s="158">
        <v>1</v>
      </c>
      <c r="K677" s="159">
        <v>45017</v>
      </c>
      <c r="L677" s="159">
        <v>45138</v>
      </c>
      <c r="M677" s="153">
        <f t="shared" si="21"/>
        <v>17.285714285714285</v>
      </c>
      <c r="N677" s="129">
        <v>1</v>
      </c>
      <c r="O677" s="128" t="s">
        <v>5013</v>
      </c>
      <c r="P677" s="130">
        <f t="shared" ref="P677:P740" si="22">N677/J677</f>
        <v>1</v>
      </c>
      <c r="Q677" s="155" t="str" cm="1">
        <f t="array" aca="1" ref="Q677" ca="1">IF(ISNUMBER(P677),IF(P677=100%,"CUMPLIDA",IF(AND(ISNUMBER(L677),ISNUMBER(INDIRECT("FECHA_"&amp;$B677,1))), IF(L677&lt;=INDIRECT("FECHA_"&amp;$B677,1),"INCUMPLIDA","PROCESO"), "VERIFICAR FECHA")),"SIN VALOR AVANCE")</f>
        <v>CUMPLIDA</v>
      </c>
    </row>
    <row r="678" spans="1:17" ht="105.75">
      <c r="A678" s="167" t="s">
        <v>19</v>
      </c>
      <c r="B678" s="148" t="s">
        <v>13</v>
      </c>
      <c r="C678" s="564" t="s">
        <v>453</v>
      </c>
      <c r="D678" s="564" t="s">
        <v>67</v>
      </c>
      <c r="E678" s="563"/>
      <c r="F678" s="563" t="s">
        <v>504</v>
      </c>
      <c r="G678" s="150" t="s">
        <v>491</v>
      </c>
      <c r="H678" s="128" t="s">
        <v>492</v>
      </c>
      <c r="I678" s="128" t="s">
        <v>224</v>
      </c>
      <c r="J678" s="158">
        <v>12</v>
      </c>
      <c r="K678" s="159">
        <v>44958</v>
      </c>
      <c r="L678" s="159">
        <v>45323</v>
      </c>
      <c r="M678" s="153">
        <f t="shared" si="21"/>
        <v>52.142857142857146</v>
      </c>
      <c r="N678" s="129">
        <v>12</v>
      </c>
      <c r="O678" s="128" t="s">
        <v>4992</v>
      </c>
      <c r="P678" s="130">
        <f t="shared" si="22"/>
        <v>1</v>
      </c>
      <c r="Q678" s="155" t="str" cm="1">
        <f t="array" aca="1" ref="Q678" ca="1">IF(ISNUMBER(P678),IF(P678=100%,"CUMPLIDA",IF(AND(ISNUMBER(L678),ISNUMBER(INDIRECT("FECHA_"&amp;$B678,1))), IF(L678&lt;=INDIRECT("FECHA_"&amp;$B678,1),"INCUMPLIDA","PROCESO"), "VERIFICAR FECHA")),"SIN VALOR AVANCE")</f>
        <v>CUMPLIDA</v>
      </c>
    </row>
    <row r="679" spans="1:17" ht="105.75">
      <c r="A679" s="167" t="s">
        <v>19</v>
      </c>
      <c r="B679" s="148" t="s">
        <v>13</v>
      </c>
      <c r="C679" s="564" t="s">
        <v>453</v>
      </c>
      <c r="D679" s="564" t="s">
        <v>67</v>
      </c>
      <c r="E679" s="563"/>
      <c r="F679" s="563" t="s">
        <v>504</v>
      </c>
      <c r="G679" s="150" t="s">
        <v>493</v>
      </c>
      <c r="H679" s="128" t="s">
        <v>494</v>
      </c>
      <c r="I679" s="128" t="s">
        <v>224</v>
      </c>
      <c r="J679" s="158">
        <v>4</v>
      </c>
      <c r="K679" s="159">
        <v>44958</v>
      </c>
      <c r="L679" s="159">
        <v>45323</v>
      </c>
      <c r="M679" s="153">
        <f t="shared" si="21"/>
        <v>52.142857142857146</v>
      </c>
      <c r="N679" s="129">
        <v>4</v>
      </c>
      <c r="O679" s="128" t="s">
        <v>5004</v>
      </c>
      <c r="P679" s="130">
        <f t="shared" si="22"/>
        <v>1</v>
      </c>
      <c r="Q679" s="155" t="str" cm="1">
        <f t="array" aca="1" ref="Q679" ca="1">IF(ISNUMBER(P679),IF(P679=100%,"CUMPLIDA",IF(AND(ISNUMBER(L679),ISNUMBER(INDIRECT("FECHA_"&amp;$B679,1))), IF(L679&lt;=INDIRECT("FECHA_"&amp;$B679,1),"INCUMPLIDA","PROCESO"), "VERIFICAR FECHA")),"SIN VALOR AVANCE")</f>
        <v>CUMPLIDA</v>
      </c>
    </row>
    <row r="680" spans="1:17" ht="105.75">
      <c r="A680" s="167" t="s">
        <v>19</v>
      </c>
      <c r="B680" s="148" t="s">
        <v>13</v>
      </c>
      <c r="C680" s="564" t="s">
        <v>453</v>
      </c>
      <c r="D680" s="564" t="s">
        <v>67</v>
      </c>
      <c r="E680" s="563"/>
      <c r="F680" s="563" t="s">
        <v>504</v>
      </c>
      <c r="G680" s="150" t="s">
        <v>470</v>
      </c>
      <c r="H680" s="128" t="s">
        <v>471</v>
      </c>
      <c r="I680" s="128" t="s">
        <v>224</v>
      </c>
      <c r="J680" s="158">
        <v>1</v>
      </c>
      <c r="K680" s="159">
        <v>44958</v>
      </c>
      <c r="L680" s="159">
        <v>44985</v>
      </c>
      <c r="M680" s="153">
        <f t="shared" si="21"/>
        <v>3.8571428571428572</v>
      </c>
      <c r="N680" s="129">
        <v>1</v>
      </c>
      <c r="O680" s="128" t="s">
        <v>5004</v>
      </c>
      <c r="P680" s="130">
        <f t="shared" si="22"/>
        <v>1</v>
      </c>
      <c r="Q680" s="155" t="str" cm="1">
        <f t="array" aca="1" ref="Q680" ca="1">IF(ISNUMBER(P680),IF(P680=100%,"CUMPLIDA",IF(AND(ISNUMBER(L680),ISNUMBER(INDIRECT("FECHA_"&amp;$B680,1))), IF(L680&lt;=INDIRECT("FECHA_"&amp;$B680,1),"INCUMPLIDA","PROCESO"), "VERIFICAR FECHA")),"SIN VALOR AVANCE")</f>
        <v>CUMPLIDA</v>
      </c>
    </row>
    <row r="681" spans="1:17" ht="180.75">
      <c r="A681" s="167" t="s">
        <v>19</v>
      </c>
      <c r="B681" s="148" t="s">
        <v>13</v>
      </c>
      <c r="C681" s="564" t="s">
        <v>453</v>
      </c>
      <c r="D681" s="564" t="s">
        <v>67</v>
      </c>
      <c r="E681" s="563" t="s">
        <v>5014</v>
      </c>
      <c r="F681" s="563" t="s">
        <v>505</v>
      </c>
      <c r="G681" s="150" t="s">
        <v>489</v>
      </c>
      <c r="H681" s="128" t="s">
        <v>459</v>
      </c>
      <c r="I681" s="128" t="s">
        <v>460</v>
      </c>
      <c r="J681" s="158">
        <v>3</v>
      </c>
      <c r="K681" s="159">
        <v>44958</v>
      </c>
      <c r="L681" s="159">
        <v>45323</v>
      </c>
      <c r="M681" s="153">
        <f t="shared" si="21"/>
        <v>52.142857142857146</v>
      </c>
      <c r="N681" s="129">
        <v>3</v>
      </c>
      <c r="O681" s="128" t="s">
        <v>5015</v>
      </c>
      <c r="P681" s="130">
        <f t="shared" si="22"/>
        <v>1</v>
      </c>
      <c r="Q681" s="155" t="str" cm="1">
        <f t="array" aca="1" ref="Q681" ca="1">IF(ISNUMBER(P681),IF(P681=100%,"CUMPLIDA",IF(AND(ISNUMBER(L681),ISNUMBER(INDIRECT("FECHA_"&amp;$B681,1))), IF(L681&lt;=INDIRECT("FECHA_"&amp;$B681,1),"INCUMPLIDA","PROCESO"), "VERIFICAR FECHA")),"SIN VALOR AVANCE")</f>
        <v>CUMPLIDA</v>
      </c>
    </row>
    <row r="682" spans="1:17" ht="75.75">
      <c r="A682" s="167" t="s">
        <v>19</v>
      </c>
      <c r="B682" s="148" t="s">
        <v>13</v>
      </c>
      <c r="C682" s="564"/>
      <c r="D682" s="564"/>
      <c r="E682" s="563"/>
      <c r="F682" s="563" t="s">
        <v>505</v>
      </c>
      <c r="G682" s="563" t="s">
        <v>461</v>
      </c>
      <c r="H682" s="175" t="s">
        <v>227</v>
      </c>
      <c r="I682" s="128" t="s">
        <v>228</v>
      </c>
      <c r="J682" s="158">
        <v>1</v>
      </c>
      <c r="K682" s="159">
        <v>45231</v>
      </c>
      <c r="L682" s="159">
        <v>45504</v>
      </c>
      <c r="M682" s="153">
        <f t="shared" si="21"/>
        <v>39</v>
      </c>
      <c r="N682" s="129">
        <v>1</v>
      </c>
      <c r="O682" s="160" t="s">
        <v>4894</v>
      </c>
      <c r="P682" s="130">
        <f t="shared" si="22"/>
        <v>1</v>
      </c>
      <c r="Q682" s="155" t="str" cm="1">
        <f t="array" aca="1" ref="Q682" ca="1">IF(ISNUMBER(P682),IF(P682=100%,"CUMPLIDA",IF(AND(ISNUMBER(L682),ISNUMBER(INDIRECT("FECHA_"&amp;$B682,1))), IF(L682&lt;=INDIRECT("FECHA_"&amp;$B682,1),"INCUMPLIDA","PROCESO"), "VERIFICAR FECHA")),"SIN VALOR AVANCE")</f>
        <v>CUMPLIDA</v>
      </c>
    </row>
    <row r="683" spans="1:17" ht="210.75">
      <c r="A683" s="167" t="s">
        <v>19</v>
      </c>
      <c r="B683" s="148" t="s">
        <v>13</v>
      </c>
      <c r="C683" s="564"/>
      <c r="D683" s="564"/>
      <c r="E683" s="563"/>
      <c r="F683" s="563" t="s">
        <v>505</v>
      </c>
      <c r="G683" s="563"/>
      <c r="H683" s="175" t="s">
        <v>230</v>
      </c>
      <c r="I683" s="128" t="s">
        <v>231</v>
      </c>
      <c r="J683" s="158">
        <v>1</v>
      </c>
      <c r="K683" s="159">
        <v>45231</v>
      </c>
      <c r="L683" s="159">
        <v>45504</v>
      </c>
      <c r="M683" s="153">
        <f t="shared" si="21"/>
        <v>39</v>
      </c>
      <c r="N683" s="129">
        <v>1</v>
      </c>
      <c r="O683" s="160" t="s">
        <v>4988</v>
      </c>
      <c r="P683" s="130">
        <f t="shared" si="22"/>
        <v>1</v>
      </c>
      <c r="Q683" s="155" t="str" cm="1">
        <f t="array" aca="1" ref="Q683" ca="1">IF(ISNUMBER(P683),IF(P683=100%,"CUMPLIDA",IF(AND(ISNUMBER(L683),ISNUMBER(INDIRECT("FECHA_"&amp;$B683,1))), IF(L683&lt;=INDIRECT("FECHA_"&amp;$B683,1),"INCUMPLIDA","PROCESO"), "VERIFICAR FECHA")),"SIN VALOR AVANCE")</f>
        <v>CUMPLIDA</v>
      </c>
    </row>
    <row r="684" spans="1:17" ht="150.75">
      <c r="A684" s="167" t="s">
        <v>19</v>
      </c>
      <c r="B684" s="148" t="s">
        <v>13</v>
      </c>
      <c r="C684" s="564"/>
      <c r="D684" s="564"/>
      <c r="E684" s="563"/>
      <c r="F684" s="563" t="s">
        <v>505</v>
      </c>
      <c r="G684" s="150" t="s">
        <v>117</v>
      </c>
      <c r="H684" s="128" t="s">
        <v>118</v>
      </c>
      <c r="I684" s="128" t="s">
        <v>119</v>
      </c>
      <c r="J684" s="166">
        <v>1</v>
      </c>
      <c r="K684" s="186">
        <v>45323</v>
      </c>
      <c r="L684" s="186">
        <v>45747</v>
      </c>
      <c r="M684" s="153">
        <f t="shared" si="21"/>
        <v>60.571428571428569</v>
      </c>
      <c r="N684" s="129">
        <v>1</v>
      </c>
      <c r="O684" s="160" t="s">
        <v>5002</v>
      </c>
      <c r="P684" s="130">
        <f t="shared" si="22"/>
        <v>1</v>
      </c>
      <c r="Q684" s="155" t="str" cm="1">
        <f t="array" aca="1" ref="Q684" ca="1">IF(ISNUMBER(P684),IF(P684=100%,"CUMPLIDA",IF(AND(ISNUMBER(L684),ISNUMBER(INDIRECT("FECHA_"&amp;$B684,1))), IF(L684&lt;=INDIRECT("FECHA_"&amp;$B684,1),"INCUMPLIDA","PROCESO"), "VERIFICAR FECHA")),"SIN VALOR AVANCE")</f>
        <v>CUMPLIDA</v>
      </c>
    </row>
    <row r="685" spans="1:17" ht="75.75">
      <c r="A685" s="167" t="s">
        <v>19</v>
      </c>
      <c r="B685" s="148" t="s">
        <v>13</v>
      </c>
      <c r="C685" s="564"/>
      <c r="D685" s="564"/>
      <c r="E685" s="563"/>
      <c r="F685" s="563" t="s">
        <v>505</v>
      </c>
      <c r="G685" s="150" t="s">
        <v>120</v>
      </c>
      <c r="H685" s="128" t="s">
        <v>120</v>
      </c>
      <c r="I685" s="128" t="s">
        <v>121</v>
      </c>
      <c r="J685" s="166">
        <v>1</v>
      </c>
      <c r="K685" s="186">
        <v>45323</v>
      </c>
      <c r="L685" s="186">
        <v>45747</v>
      </c>
      <c r="M685" s="153">
        <f t="shared" si="21"/>
        <v>60.571428571428569</v>
      </c>
      <c r="N685" s="129">
        <v>1</v>
      </c>
      <c r="O685" s="160" t="s">
        <v>4938</v>
      </c>
      <c r="P685" s="130">
        <f t="shared" si="22"/>
        <v>1</v>
      </c>
      <c r="Q685" s="155" t="str" cm="1">
        <f t="array" aca="1" ref="Q685" ca="1">IF(ISNUMBER(P685),IF(P685=100%,"CUMPLIDA",IF(AND(ISNUMBER(L685),ISNUMBER(INDIRECT("FECHA_"&amp;$B685,1))), IF(L685&lt;=INDIRECT("FECHA_"&amp;$B685,1),"INCUMPLIDA","PROCESO"), "VERIFICAR FECHA")),"SIN VALOR AVANCE")</f>
        <v>CUMPLIDA</v>
      </c>
    </row>
    <row r="686" spans="1:17" ht="75.75">
      <c r="A686" s="167" t="s">
        <v>19</v>
      </c>
      <c r="B686" s="148" t="s">
        <v>13</v>
      </c>
      <c r="C686" s="564"/>
      <c r="D686" s="564"/>
      <c r="E686" s="563"/>
      <c r="F686" s="563" t="s">
        <v>505</v>
      </c>
      <c r="G686" s="150" t="s">
        <v>194</v>
      </c>
      <c r="H686" s="128" t="s">
        <v>195</v>
      </c>
      <c r="I686" s="128" t="s">
        <v>196</v>
      </c>
      <c r="J686" s="166">
        <v>1</v>
      </c>
      <c r="K686" s="186">
        <v>45231</v>
      </c>
      <c r="L686" s="186">
        <v>45747</v>
      </c>
      <c r="M686" s="153">
        <f t="shared" si="21"/>
        <v>73.714285714285708</v>
      </c>
      <c r="N686" s="129">
        <v>1</v>
      </c>
      <c r="O686" s="160" t="s">
        <v>4938</v>
      </c>
      <c r="P686" s="130">
        <f t="shared" si="22"/>
        <v>1</v>
      </c>
      <c r="Q686" s="155" t="str" cm="1">
        <f t="array" aca="1" ref="Q686" ca="1">IF(ISNUMBER(P686),IF(P686=100%,"CUMPLIDA",IF(AND(ISNUMBER(L686),ISNUMBER(INDIRECT("FECHA_"&amp;$B686,1))), IF(L686&lt;=INDIRECT("FECHA_"&amp;$B686,1),"INCUMPLIDA","PROCESO"), "VERIFICAR FECHA")),"SIN VALOR AVANCE")</f>
        <v>CUMPLIDA</v>
      </c>
    </row>
    <row r="687" spans="1:17" ht="150.75">
      <c r="A687" s="167" t="s">
        <v>19</v>
      </c>
      <c r="B687" s="148" t="s">
        <v>13</v>
      </c>
      <c r="C687" s="564"/>
      <c r="D687" s="564"/>
      <c r="E687" s="563"/>
      <c r="F687" s="563" t="s">
        <v>505</v>
      </c>
      <c r="G687" s="150" t="s">
        <v>122</v>
      </c>
      <c r="H687" s="128" t="s">
        <v>122</v>
      </c>
      <c r="I687" s="128" t="s">
        <v>200</v>
      </c>
      <c r="J687" s="166">
        <v>1</v>
      </c>
      <c r="K687" s="186">
        <v>45323</v>
      </c>
      <c r="L687" s="186">
        <v>45747</v>
      </c>
      <c r="M687" s="153">
        <f t="shared" si="21"/>
        <v>60.571428571428569</v>
      </c>
      <c r="N687" s="129">
        <v>1</v>
      </c>
      <c r="O687" s="160" t="s">
        <v>5002</v>
      </c>
      <c r="P687" s="130">
        <f t="shared" si="22"/>
        <v>1</v>
      </c>
      <c r="Q687" s="155" t="str" cm="1">
        <f t="array" aca="1" ref="Q687" ca="1">IF(ISNUMBER(P687),IF(P687=100%,"CUMPLIDA",IF(AND(ISNUMBER(L687),ISNUMBER(INDIRECT("FECHA_"&amp;$B687,1))), IF(L687&lt;=INDIRECT("FECHA_"&amp;$B687,1),"INCUMPLIDA","PROCESO"), "VERIFICAR FECHA")),"SIN VALOR AVANCE")</f>
        <v>CUMPLIDA</v>
      </c>
    </row>
    <row r="688" spans="1:17" ht="75.75">
      <c r="A688" s="167" t="s">
        <v>19</v>
      </c>
      <c r="B688" s="148" t="s">
        <v>13</v>
      </c>
      <c r="C688" s="564"/>
      <c r="D688" s="564"/>
      <c r="E688" s="563"/>
      <c r="F688" s="563" t="s">
        <v>505</v>
      </c>
      <c r="G688" s="150" t="s">
        <v>288</v>
      </c>
      <c r="H688" s="128" t="s">
        <v>288</v>
      </c>
      <c r="I688" s="128" t="s">
        <v>125</v>
      </c>
      <c r="J688" s="166">
        <v>1</v>
      </c>
      <c r="K688" s="186">
        <v>45231</v>
      </c>
      <c r="L688" s="186">
        <v>45747</v>
      </c>
      <c r="M688" s="153">
        <f t="shared" si="21"/>
        <v>73.714285714285708</v>
      </c>
      <c r="N688" s="129">
        <v>1</v>
      </c>
      <c r="O688" s="160" t="s">
        <v>4938</v>
      </c>
      <c r="P688" s="130">
        <f t="shared" si="22"/>
        <v>1</v>
      </c>
      <c r="Q688" s="155" t="str" cm="1">
        <f t="array" aca="1" ref="Q688" ca="1">IF(ISNUMBER(P688),IF(P688=100%,"CUMPLIDA",IF(AND(ISNUMBER(L688),ISNUMBER(INDIRECT("FECHA_"&amp;$B688,1))), IF(L688&lt;=INDIRECT("FECHA_"&amp;$B688,1),"INCUMPLIDA","PROCESO"), "VERIFICAR FECHA")),"SIN VALOR AVANCE")</f>
        <v>CUMPLIDA</v>
      </c>
    </row>
    <row r="689" spans="1:17" ht="210.75">
      <c r="A689" s="167" t="s">
        <v>19</v>
      </c>
      <c r="B689" s="148" t="s">
        <v>13</v>
      </c>
      <c r="C689" s="564"/>
      <c r="D689" s="564"/>
      <c r="E689" s="563"/>
      <c r="F689" s="563" t="s">
        <v>505</v>
      </c>
      <c r="G689" s="150" t="s">
        <v>289</v>
      </c>
      <c r="H689" s="128" t="s">
        <v>289</v>
      </c>
      <c r="I689" s="128" t="s">
        <v>233</v>
      </c>
      <c r="J689" s="166">
        <v>1</v>
      </c>
      <c r="K689" s="186">
        <v>45231</v>
      </c>
      <c r="L689" s="186">
        <v>45808</v>
      </c>
      <c r="M689" s="153">
        <f t="shared" si="21"/>
        <v>82.428571428571431</v>
      </c>
      <c r="N689" s="129">
        <v>1</v>
      </c>
      <c r="O689" s="160" t="s">
        <v>4988</v>
      </c>
      <c r="P689" s="130">
        <f t="shared" si="22"/>
        <v>1</v>
      </c>
      <c r="Q689" s="155" t="str" cm="1">
        <f t="array" aca="1" ref="Q689" ca="1">IF(ISNUMBER(P689),IF(P689=100%,"CUMPLIDA",IF(AND(ISNUMBER(L689),ISNUMBER(INDIRECT("FECHA_"&amp;$B689,1))), IF(L689&lt;=INDIRECT("FECHA_"&amp;$B689,1),"INCUMPLIDA","PROCESO"), "VERIFICAR FECHA")),"SIN VALOR AVANCE")</f>
        <v>CUMPLIDA</v>
      </c>
    </row>
    <row r="690" spans="1:17" ht="75.75">
      <c r="A690" s="167" t="s">
        <v>19</v>
      </c>
      <c r="B690" s="148" t="s">
        <v>13</v>
      </c>
      <c r="C690" s="564" t="s">
        <v>453</v>
      </c>
      <c r="D690" s="564" t="s">
        <v>67</v>
      </c>
      <c r="E690" s="563"/>
      <c r="F690" s="563" t="s">
        <v>505</v>
      </c>
      <c r="G690" s="150" t="s">
        <v>128</v>
      </c>
      <c r="H690" s="128" t="s">
        <v>129</v>
      </c>
      <c r="I690" s="128" t="s">
        <v>130</v>
      </c>
      <c r="J690" s="166">
        <v>12</v>
      </c>
      <c r="K690" s="186">
        <v>46024</v>
      </c>
      <c r="L690" s="186">
        <v>47118</v>
      </c>
      <c r="M690" s="153">
        <f t="shared" si="21"/>
        <v>156.28571428571428</v>
      </c>
      <c r="N690" s="129">
        <v>0</v>
      </c>
      <c r="O690" s="160" t="s">
        <v>4938</v>
      </c>
      <c r="P690" s="130">
        <f t="shared" si="22"/>
        <v>0</v>
      </c>
      <c r="Q690" s="155" t="str" cm="1">
        <f t="array" aca="1" ref="Q690" ca="1">IF(ISNUMBER(P690),IF(P690=100%,"CUMPLIDA",IF(AND(ISNUMBER(L690),ISNUMBER(INDIRECT("FECHA_"&amp;$B690,1))), IF(L690&lt;=INDIRECT("FECHA_"&amp;$B690,1),"INCUMPLIDA","PROCESO"), "VERIFICAR FECHA")),"SIN VALOR AVANCE")</f>
        <v>PROCESO</v>
      </c>
    </row>
    <row r="691" spans="1:17" ht="150.75">
      <c r="A691" s="167" t="s">
        <v>19</v>
      </c>
      <c r="B691" s="148" t="s">
        <v>13</v>
      </c>
      <c r="C691" s="564" t="s">
        <v>453</v>
      </c>
      <c r="D691" s="564" t="s">
        <v>67</v>
      </c>
      <c r="E691" s="563"/>
      <c r="F691" s="563" t="s">
        <v>505</v>
      </c>
      <c r="G691" s="150" t="s">
        <v>131</v>
      </c>
      <c r="H691" s="128" t="s">
        <v>132</v>
      </c>
      <c r="I691" s="128" t="s">
        <v>133</v>
      </c>
      <c r="J691" s="166">
        <v>1</v>
      </c>
      <c r="K691" s="186">
        <v>46024</v>
      </c>
      <c r="L691" s="186">
        <v>47118</v>
      </c>
      <c r="M691" s="153">
        <f t="shared" si="21"/>
        <v>156.28571428571428</v>
      </c>
      <c r="N691" s="129">
        <v>0</v>
      </c>
      <c r="O691" s="160" t="s">
        <v>5002</v>
      </c>
      <c r="P691" s="130">
        <f t="shared" si="22"/>
        <v>0</v>
      </c>
      <c r="Q691" s="155" t="str" cm="1">
        <f t="array" aca="1" ref="Q691" ca="1">IF(ISNUMBER(P691),IF(P691=100%,"CUMPLIDA",IF(AND(ISNUMBER(L691),ISNUMBER(INDIRECT("FECHA_"&amp;$B691,1))), IF(L691&lt;=INDIRECT("FECHA_"&amp;$B691,1),"INCUMPLIDA","PROCESO"), "VERIFICAR FECHA")),"SIN VALOR AVANCE")</f>
        <v>PROCESO</v>
      </c>
    </row>
    <row r="692" spans="1:17" ht="210.75">
      <c r="A692" s="167" t="s">
        <v>19</v>
      </c>
      <c r="B692" s="148" t="s">
        <v>13</v>
      </c>
      <c r="C692" s="564" t="s">
        <v>453</v>
      </c>
      <c r="D692" s="564" t="s">
        <v>67</v>
      </c>
      <c r="E692" s="563"/>
      <c r="F692" s="563" t="s">
        <v>505</v>
      </c>
      <c r="G692" s="150" t="s">
        <v>134</v>
      </c>
      <c r="H692" s="128" t="s">
        <v>135</v>
      </c>
      <c r="I692" s="128" t="s">
        <v>136</v>
      </c>
      <c r="J692" s="166">
        <v>2</v>
      </c>
      <c r="K692" s="186">
        <v>46024</v>
      </c>
      <c r="L692" s="186">
        <v>47118</v>
      </c>
      <c r="M692" s="153">
        <f t="shared" si="21"/>
        <v>156.28571428571428</v>
      </c>
      <c r="N692" s="129">
        <v>0</v>
      </c>
      <c r="O692" s="160" t="s">
        <v>4988</v>
      </c>
      <c r="P692" s="130">
        <f t="shared" si="22"/>
        <v>0</v>
      </c>
      <c r="Q692" s="155" t="str" cm="1">
        <f t="array" aca="1" ref="Q692" ca="1">IF(ISNUMBER(P692),IF(P692=100%,"CUMPLIDA",IF(AND(ISNUMBER(L692),ISNUMBER(INDIRECT("FECHA_"&amp;$B692,1))), IF(L692&lt;=INDIRECT("FECHA_"&amp;$B692,1),"INCUMPLIDA","PROCESO"), "VERIFICAR FECHA")),"SIN VALOR AVANCE")</f>
        <v>PROCESO</v>
      </c>
    </row>
    <row r="693" spans="1:17" ht="105.75">
      <c r="A693" s="167" t="s">
        <v>19</v>
      </c>
      <c r="B693" s="148" t="s">
        <v>13</v>
      </c>
      <c r="C693" s="564" t="s">
        <v>453</v>
      </c>
      <c r="D693" s="564" t="s">
        <v>67</v>
      </c>
      <c r="E693" s="563"/>
      <c r="F693" s="563" t="s">
        <v>505</v>
      </c>
      <c r="G693" s="150" t="s">
        <v>506</v>
      </c>
      <c r="H693" s="128" t="s">
        <v>463</v>
      </c>
      <c r="I693" s="128" t="s">
        <v>464</v>
      </c>
      <c r="J693" s="158">
        <v>1</v>
      </c>
      <c r="K693" s="159">
        <v>44927</v>
      </c>
      <c r="L693" s="159">
        <v>45016</v>
      </c>
      <c r="M693" s="153">
        <f t="shared" si="21"/>
        <v>12.714285714285714</v>
      </c>
      <c r="N693" s="129">
        <v>1</v>
      </c>
      <c r="O693" s="128" t="s">
        <v>4992</v>
      </c>
      <c r="P693" s="130">
        <f t="shared" si="22"/>
        <v>1</v>
      </c>
      <c r="Q693" s="155" t="str" cm="1">
        <f t="array" aca="1" ref="Q693" ca="1">IF(ISNUMBER(P693),IF(P693=100%,"CUMPLIDA",IF(AND(ISNUMBER(L693),ISNUMBER(INDIRECT("FECHA_"&amp;$B693,1))), IF(L693&lt;=INDIRECT("FECHA_"&amp;$B693,1),"INCUMPLIDA","PROCESO"), "VERIFICAR FECHA")),"SIN VALOR AVANCE")</f>
        <v>CUMPLIDA</v>
      </c>
    </row>
    <row r="694" spans="1:17" ht="165.75">
      <c r="A694" s="167" t="s">
        <v>19</v>
      </c>
      <c r="B694" s="148" t="s">
        <v>13</v>
      </c>
      <c r="C694" s="564" t="s">
        <v>453</v>
      </c>
      <c r="D694" s="564" t="s">
        <v>67</v>
      </c>
      <c r="E694" s="563"/>
      <c r="F694" s="563" t="s">
        <v>505</v>
      </c>
      <c r="G694" s="150" t="s">
        <v>506</v>
      </c>
      <c r="H694" s="128" t="s">
        <v>507</v>
      </c>
      <c r="I694" s="128" t="s">
        <v>224</v>
      </c>
      <c r="J694" s="158">
        <v>1</v>
      </c>
      <c r="K694" s="159">
        <v>45017</v>
      </c>
      <c r="L694" s="159">
        <v>45138</v>
      </c>
      <c r="M694" s="153">
        <f t="shared" si="21"/>
        <v>17.285714285714285</v>
      </c>
      <c r="N694" s="129">
        <v>1</v>
      </c>
      <c r="O694" s="128" t="s">
        <v>5016</v>
      </c>
      <c r="P694" s="130">
        <f t="shared" si="22"/>
        <v>1</v>
      </c>
      <c r="Q694" s="155" t="str" cm="1">
        <f t="array" aca="1" ref="Q694" ca="1">IF(ISNUMBER(P694),IF(P694=100%,"CUMPLIDA",IF(AND(ISNUMBER(L694),ISNUMBER(INDIRECT("FECHA_"&amp;$B694,1))), IF(L694&lt;=INDIRECT("FECHA_"&amp;$B694,1),"INCUMPLIDA","PROCESO"), "VERIFICAR FECHA")),"SIN VALOR AVANCE")</f>
        <v>CUMPLIDA</v>
      </c>
    </row>
    <row r="695" spans="1:17" ht="120">
      <c r="A695" s="167" t="s">
        <v>19</v>
      </c>
      <c r="B695" s="148" t="s">
        <v>13</v>
      </c>
      <c r="C695" s="564" t="s">
        <v>453</v>
      </c>
      <c r="D695" s="564" t="s">
        <v>67</v>
      </c>
      <c r="E695" s="563"/>
      <c r="F695" s="563" t="s">
        <v>505</v>
      </c>
      <c r="G695" s="150" t="s">
        <v>473</v>
      </c>
      <c r="H695" s="128" t="s">
        <v>474</v>
      </c>
      <c r="I695" s="128" t="s">
        <v>224</v>
      </c>
      <c r="J695" s="158">
        <v>12</v>
      </c>
      <c r="K695" s="159">
        <v>44958</v>
      </c>
      <c r="L695" s="159">
        <v>45323</v>
      </c>
      <c r="M695" s="153">
        <f t="shared" si="21"/>
        <v>52.142857142857146</v>
      </c>
      <c r="N695" s="129">
        <v>12</v>
      </c>
      <c r="O695" s="128" t="s">
        <v>5017</v>
      </c>
      <c r="P695" s="130">
        <f t="shared" si="22"/>
        <v>1</v>
      </c>
      <c r="Q695" s="155" t="str" cm="1">
        <f t="array" aca="1" ref="Q695" ca="1">IF(ISNUMBER(P695),IF(P695=100%,"CUMPLIDA",IF(AND(ISNUMBER(L695),ISNUMBER(INDIRECT("FECHA_"&amp;$B695,1))), IF(L695&lt;=INDIRECT("FECHA_"&amp;$B695,1),"INCUMPLIDA","PROCESO"), "VERIFICAR FECHA")),"SIN VALOR AVANCE")</f>
        <v>CUMPLIDA</v>
      </c>
    </row>
    <row r="696" spans="1:17" ht="180.75">
      <c r="A696" s="167" t="s">
        <v>19</v>
      </c>
      <c r="B696" s="148" t="s">
        <v>13</v>
      </c>
      <c r="C696" s="564" t="s">
        <v>453</v>
      </c>
      <c r="D696" s="564" t="s">
        <v>67</v>
      </c>
      <c r="E696" s="563" t="s">
        <v>5018</v>
      </c>
      <c r="F696" s="563" t="s">
        <v>508</v>
      </c>
      <c r="G696" s="150" t="s">
        <v>489</v>
      </c>
      <c r="H696" s="128" t="s">
        <v>459</v>
      </c>
      <c r="I696" s="128" t="s">
        <v>460</v>
      </c>
      <c r="J696" s="158">
        <v>3</v>
      </c>
      <c r="K696" s="159">
        <v>44958</v>
      </c>
      <c r="L696" s="159">
        <v>45323</v>
      </c>
      <c r="M696" s="153">
        <f t="shared" si="21"/>
        <v>52.142857142857146</v>
      </c>
      <c r="N696" s="129">
        <v>3</v>
      </c>
      <c r="O696" s="128" t="s">
        <v>5015</v>
      </c>
      <c r="P696" s="130">
        <f t="shared" si="22"/>
        <v>1</v>
      </c>
      <c r="Q696" s="155" t="str" cm="1">
        <f t="array" aca="1" ref="Q696" ca="1">IF(ISNUMBER(P696),IF(P696=100%,"CUMPLIDA",IF(AND(ISNUMBER(L696),ISNUMBER(INDIRECT("FECHA_"&amp;$B696,1))), IF(L696&lt;=INDIRECT("FECHA_"&amp;$B696,1),"INCUMPLIDA","PROCESO"), "VERIFICAR FECHA")),"SIN VALOR AVANCE")</f>
        <v>CUMPLIDA</v>
      </c>
    </row>
    <row r="697" spans="1:17" ht="75.75">
      <c r="A697" s="167" t="s">
        <v>19</v>
      </c>
      <c r="B697" s="148" t="s">
        <v>13</v>
      </c>
      <c r="C697" s="564"/>
      <c r="D697" s="564"/>
      <c r="E697" s="563"/>
      <c r="F697" s="563" t="s">
        <v>508</v>
      </c>
      <c r="G697" s="563" t="s">
        <v>461</v>
      </c>
      <c r="H697" s="175" t="s">
        <v>227</v>
      </c>
      <c r="I697" s="128" t="s">
        <v>228</v>
      </c>
      <c r="J697" s="158">
        <v>1</v>
      </c>
      <c r="K697" s="159">
        <v>45231</v>
      </c>
      <c r="L697" s="159">
        <v>45504</v>
      </c>
      <c r="M697" s="153">
        <f t="shared" si="21"/>
        <v>39</v>
      </c>
      <c r="N697" s="129">
        <v>1</v>
      </c>
      <c r="O697" s="160" t="s">
        <v>4894</v>
      </c>
      <c r="P697" s="130">
        <f t="shared" si="22"/>
        <v>1</v>
      </c>
      <c r="Q697" s="155" t="str" cm="1">
        <f t="array" aca="1" ref="Q697" ca="1">IF(ISNUMBER(P697),IF(P697=100%,"CUMPLIDA",IF(AND(ISNUMBER(L697),ISNUMBER(INDIRECT("FECHA_"&amp;$B697,1))), IF(L697&lt;=INDIRECT("FECHA_"&amp;$B697,1),"INCUMPLIDA","PROCESO"), "VERIFICAR FECHA")),"SIN VALOR AVANCE")</f>
        <v>CUMPLIDA</v>
      </c>
    </row>
    <row r="698" spans="1:17" ht="210.75">
      <c r="A698" s="167" t="s">
        <v>19</v>
      </c>
      <c r="B698" s="148" t="s">
        <v>13</v>
      </c>
      <c r="C698" s="564"/>
      <c r="D698" s="564"/>
      <c r="E698" s="563"/>
      <c r="F698" s="563" t="s">
        <v>508</v>
      </c>
      <c r="G698" s="563"/>
      <c r="H698" s="175" t="s">
        <v>230</v>
      </c>
      <c r="I698" s="128" t="s">
        <v>231</v>
      </c>
      <c r="J698" s="158">
        <v>1</v>
      </c>
      <c r="K698" s="159">
        <v>45231</v>
      </c>
      <c r="L698" s="159">
        <v>45504</v>
      </c>
      <c r="M698" s="153">
        <f t="shared" si="21"/>
        <v>39</v>
      </c>
      <c r="N698" s="129">
        <v>1</v>
      </c>
      <c r="O698" s="160" t="s">
        <v>4988</v>
      </c>
      <c r="P698" s="130">
        <f t="shared" si="22"/>
        <v>1</v>
      </c>
      <c r="Q698" s="155" t="str" cm="1">
        <f t="array" aca="1" ref="Q698" ca="1">IF(ISNUMBER(P698),IF(P698=100%,"CUMPLIDA",IF(AND(ISNUMBER(L698),ISNUMBER(INDIRECT("FECHA_"&amp;$B698,1))), IF(L698&lt;=INDIRECT("FECHA_"&amp;$B698,1),"INCUMPLIDA","PROCESO"), "VERIFICAR FECHA")),"SIN VALOR AVANCE")</f>
        <v>CUMPLIDA</v>
      </c>
    </row>
    <row r="699" spans="1:17" ht="135.75">
      <c r="A699" s="167" t="s">
        <v>19</v>
      </c>
      <c r="B699" s="148" t="s">
        <v>13</v>
      </c>
      <c r="C699" s="564"/>
      <c r="D699" s="564"/>
      <c r="E699" s="563"/>
      <c r="F699" s="563" t="s">
        <v>508</v>
      </c>
      <c r="G699" s="150" t="s">
        <v>117</v>
      </c>
      <c r="H699" s="128" t="s">
        <v>118</v>
      </c>
      <c r="I699" s="128" t="s">
        <v>119</v>
      </c>
      <c r="J699" s="166">
        <v>1</v>
      </c>
      <c r="K699" s="186">
        <v>45323</v>
      </c>
      <c r="L699" s="186">
        <v>45747</v>
      </c>
      <c r="M699" s="153">
        <f t="shared" si="21"/>
        <v>60.571428571428569</v>
      </c>
      <c r="N699" s="129">
        <v>1</v>
      </c>
      <c r="O699" s="160" t="s">
        <v>4989</v>
      </c>
      <c r="P699" s="130">
        <f t="shared" si="22"/>
        <v>1</v>
      </c>
      <c r="Q699" s="155" t="str" cm="1">
        <f t="array" aca="1" ref="Q699" ca="1">IF(ISNUMBER(P699),IF(P699=100%,"CUMPLIDA",IF(AND(ISNUMBER(L699),ISNUMBER(INDIRECT("FECHA_"&amp;$B699,1))), IF(L699&lt;=INDIRECT("FECHA_"&amp;$B699,1),"INCUMPLIDA","PROCESO"), "VERIFICAR FECHA")),"SIN VALOR AVANCE")</f>
        <v>CUMPLIDA</v>
      </c>
    </row>
    <row r="700" spans="1:17" ht="75.75">
      <c r="A700" s="167" t="s">
        <v>19</v>
      </c>
      <c r="B700" s="148" t="s">
        <v>13</v>
      </c>
      <c r="C700" s="564"/>
      <c r="D700" s="564"/>
      <c r="E700" s="563"/>
      <c r="F700" s="563" t="s">
        <v>508</v>
      </c>
      <c r="G700" s="150" t="s">
        <v>120</v>
      </c>
      <c r="H700" s="128" t="s">
        <v>120</v>
      </c>
      <c r="I700" s="128" t="s">
        <v>121</v>
      </c>
      <c r="J700" s="166">
        <v>1</v>
      </c>
      <c r="K700" s="186">
        <v>45323</v>
      </c>
      <c r="L700" s="186">
        <v>45747</v>
      </c>
      <c r="M700" s="153">
        <f t="shared" si="21"/>
        <v>60.571428571428569</v>
      </c>
      <c r="N700" s="129">
        <v>1</v>
      </c>
      <c r="O700" s="160" t="s">
        <v>5019</v>
      </c>
      <c r="P700" s="130">
        <f t="shared" si="22"/>
        <v>1</v>
      </c>
      <c r="Q700" s="155" t="str" cm="1">
        <f t="array" aca="1" ref="Q700" ca="1">IF(ISNUMBER(P700),IF(P700=100%,"CUMPLIDA",IF(AND(ISNUMBER(L700),ISNUMBER(INDIRECT("FECHA_"&amp;$B700,1))), IF(L700&lt;=INDIRECT("FECHA_"&amp;$B700,1),"INCUMPLIDA","PROCESO"), "VERIFICAR FECHA")),"SIN VALOR AVANCE")</f>
        <v>CUMPLIDA</v>
      </c>
    </row>
    <row r="701" spans="1:17" ht="75.75">
      <c r="A701" s="167" t="s">
        <v>19</v>
      </c>
      <c r="B701" s="148" t="s">
        <v>13</v>
      </c>
      <c r="C701" s="564"/>
      <c r="D701" s="564"/>
      <c r="E701" s="563"/>
      <c r="F701" s="563" t="s">
        <v>508</v>
      </c>
      <c r="G701" s="150" t="s">
        <v>194</v>
      </c>
      <c r="H701" s="128" t="s">
        <v>195</v>
      </c>
      <c r="I701" s="128" t="s">
        <v>196</v>
      </c>
      <c r="J701" s="166">
        <v>1</v>
      </c>
      <c r="K701" s="186">
        <v>45231</v>
      </c>
      <c r="L701" s="186">
        <v>45747</v>
      </c>
      <c r="M701" s="153">
        <f t="shared" ref="M701:M764" si="23">(L701-K701)/7</f>
        <v>73.714285714285708</v>
      </c>
      <c r="N701" s="129">
        <v>1</v>
      </c>
      <c r="O701" s="160" t="s">
        <v>5019</v>
      </c>
      <c r="P701" s="130">
        <f t="shared" si="22"/>
        <v>1</v>
      </c>
      <c r="Q701" s="155" t="str" cm="1">
        <f t="array" aca="1" ref="Q701" ca="1">IF(ISNUMBER(P701),IF(P701=100%,"CUMPLIDA",IF(AND(ISNUMBER(L701),ISNUMBER(INDIRECT("FECHA_"&amp;$B701,1))), IF(L701&lt;=INDIRECT("FECHA_"&amp;$B701,1),"INCUMPLIDA","PROCESO"), "VERIFICAR FECHA")),"SIN VALOR AVANCE")</f>
        <v>CUMPLIDA</v>
      </c>
    </row>
    <row r="702" spans="1:17" ht="135.75">
      <c r="A702" s="167" t="s">
        <v>19</v>
      </c>
      <c r="B702" s="148" t="s">
        <v>13</v>
      </c>
      <c r="C702" s="564"/>
      <c r="D702" s="564"/>
      <c r="E702" s="563"/>
      <c r="F702" s="563" t="s">
        <v>508</v>
      </c>
      <c r="G702" s="150" t="s">
        <v>122</v>
      </c>
      <c r="H702" s="128" t="s">
        <v>122</v>
      </c>
      <c r="I702" s="128" t="s">
        <v>200</v>
      </c>
      <c r="J702" s="166">
        <v>1</v>
      </c>
      <c r="K702" s="186">
        <v>45323</v>
      </c>
      <c r="L702" s="186">
        <v>45747</v>
      </c>
      <c r="M702" s="153">
        <f t="shared" si="23"/>
        <v>60.571428571428569</v>
      </c>
      <c r="N702" s="129">
        <v>1</v>
      </c>
      <c r="O702" s="160" t="s">
        <v>4989</v>
      </c>
      <c r="P702" s="130">
        <f t="shared" si="22"/>
        <v>1</v>
      </c>
      <c r="Q702" s="155" t="str" cm="1">
        <f t="array" aca="1" ref="Q702" ca="1">IF(ISNUMBER(P702),IF(P702=100%,"CUMPLIDA",IF(AND(ISNUMBER(L702),ISNUMBER(INDIRECT("FECHA_"&amp;$B702,1))), IF(L702&lt;=INDIRECT("FECHA_"&amp;$B702,1),"INCUMPLIDA","PROCESO"), "VERIFICAR FECHA")),"SIN VALOR AVANCE")</f>
        <v>CUMPLIDA</v>
      </c>
    </row>
    <row r="703" spans="1:17" ht="75.75">
      <c r="A703" s="167" t="s">
        <v>19</v>
      </c>
      <c r="B703" s="148" t="s">
        <v>13</v>
      </c>
      <c r="C703" s="564"/>
      <c r="D703" s="564"/>
      <c r="E703" s="563"/>
      <c r="F703" s="563" t="s">
        <v>508</v>
      </c>
      <c r="G703" s="150" t="s">
        <v>288</v>
      </c>
      <c r="H703" s="128" t="s">
        <v>288</v>
      </c>
      <c r="I703" s="128" t="s">
        <v>125</v>
      </c>
      <c r="J703" s="166">
        <v>1</v>
      </c>
      <c r="K703" s="186">
        <v>45231</v>
      </c>
      <c r="L703" s="186">
        <v>45747</v>
      </c>
      <c r="M703" s="153">
        <f t="shared" si="23"/>
        <v>73.714285714285708</v>
      </c>
      <c r="N703" s="129">
        <v>1</v>
      </c>
      <c r="O703" s="160" t="s">
        <v>5019</v>
      </c>
      <c r="P703" s="130">
        <f t="shared" si="22"/>
        <v>1</v>
      </c>
      <c r="Q703" s="155" t="str" cm="1">
        <f t="array" aca="1" ref="Q703" ca="1">IF(ISNUMBER(P703),IF(P703=100%,"CUMPLIDA",IF(AND(ISNUMBER(L703),ISNUMBER(INDIRECT("FECHA_"&amp;$B703,1))), IF(L703&lt;=INDIRECT("FECHA_"&amp;$B703,1),"INCUMPLIDA","PROCESO"), "VERIFICAR FECHA")),"SIN VALOR AVANCE")</f>
        <v>CUMPLIDA</v>
      </c>
    </row>
    <row r="704" spans="1:17" ht="210.75">
      <c r="A704" s="167" t="s">
        <v>19</v>
      </c>
      <c r="B704" s="148" t="s">
        <v>13</v>
      </c>
      <c r="C704" s="564"/>
      <c r="D704" s="564"/>
      <c r="E704" s="563"/>
      <c r="F704" s="563" t="s">
        <v>508</v>
      </c>
      <c r="G704" s="150" t="s">
        <v>289</v>
      </c>
      <c r="H704" s="128" t="s">
        <v>289</v>
      </c>
      <c r="I704" s="128" t="s">
        <v>233</v>
      </c>
      <c r="J704" s="166">
        <v>1</v>
      </c>
      <c r="K704" s="186">
        <v>45231</v>
      </c>
      <c r="L704" s="186">
        <v>45808</v>
      </c>
      <c r="M704" s="153">
        <f t="shared" si="23"/>
        <v>82.428571428571431</v>
      </c>
      <c r="N704" s="129">
        <v>1</v>
      </c>
      <c r="O704" s="160" t="s">
        <v>4988</v>
      </c>
      <c r="P704" s="130">
        <f t="shared" si="22"/>
        <v>1</v>
      </c>
      <c r="Q704" s="155" t="str" cm="1">
        <f t="array" aca="1" ref="Q704" ca="1">IF(ISNUMBER(P704),IF(P704=100%,"CUMPLIDA",IF(AND(ISNUMBER(L704),ISNUMBER(INDIRECT("FECHA_"&amp;$B704,1))), IF(L704&lt;=INDIRECT("FECHA_"&amp;$B704,1),"INCUMPLIDA","PROCESO"), "VERIFICAR FECHA")),"SIN VALOR AVANCE")</f>
        <v>CUMPLIDA</v>
      </c>
    </row>
    <row r="705" spans="1:17" ht="75.75">
      <c r="A705" s="167" t="s">
        <v>19</v>
      </c>
      <c r="B705" s="148" t="s">
        <v>13</v>
      </c>
      <c r="C705" s="564" t="s">
        <v>453</v>
      </c>
      <c r="D705" s="564" t="s">
        <v>67</v>
      </c>
      <c r="E705" s="563"/>
      <c r="F705" s="563" t="s">
        <v>508</v>
      </c>
      <c r="G705" s="150" t="s">
        <v>128</v>
      </c>
      <c r="H705" s="128" t="s">
        <v>129</v>
      </c>
      <c r="I705" s="128" t="s">
        <v>130</v>
      </c>
      <c r="J705" s="166">
        <v>12</v>
      </c>
      <c r="K705" s="186">
        <v>46024</v>
      </c>
      <c r="L705" s="186">
        <v>47118</v>
      </c>
      <c r="M705" s="153">
        <f t="shared" si="23"/>
        <v>156.28571428571428</v>
      </c>
      <c r="N705" s="129">
        <v>0</v>
      </c>
      <c r="O705" s="160" t="s">
        <v>5019</v>
      </c>
      <c r="P705" s="130">
        <f t="shared" si="22"/>
        <v>0</v>
      </c>
      <c r="Q705" s="155" t="str" cm="1">
        <f t="array" aca="1" ref="Q705" ca="1">IF(ISNUMBER(P705),IF(P705=100%,"CUMPLIDA",IF(AND(ISNUMBER(L705),ISNUMBER(INDIRECT("FECHA_"&amp;$B705,1))), IF(L705&lt;=INDIRECT("FECHA_"&amp;$B705,1),"INCUMPLIDA","PROCESO"), "VERIFICAR FECHA")),"SIN VALOR AVANCE")</f>
        <v>PROCESO</v>
      </c>
    </row>
    <row r="706" spans="1:17" ht="135.75">
      <c r="A706" s="167" t="s">
        <v>19</v>
      </c>
      <c r="B706" s="148" t="s">
        <v>13</v>
      </c>
      <c r="C706" s="564" t="s">
        <v>453</v>
      </c>
      <c r="D706" s="564" t="s">
        <v>67</v>
      </c>
      <c r="E706" s="563"/>
      <c r="F706" s="563" t="s">
        <v>508</v>
      </c>
      <c r="G706" s="150" t="s">
        <v>131</v>
      </c>
      <c r="H706" s="128" t="s">
        <v>132</v>
      </c>
      <c r="I706" s="128" t="s">
        <v>133</v>
      </c>
      <c r="J706" s="166">
        <v>1</v>
      </c>
      <c r="K706" s="186">
        <v>46024</v>
      </c>
      <c r="L706" s="186">
        <v>47118</v>
      </c>
      <c r="M706" s="153">
        <f t="shared" si="23"/>
        <v>156.28571428571428</v>
      </c>
      <c r="N706" s="129">
        <v>0</v>
      </c>
      <c r="O706" s="160" t="s">
        <v>4989</v>
      </c>
      <c r="P706" s="130">
        <f t="shared" si="22"/>
        <v>0</v>
      </c>
      <c r="Q706" s="155" t="str" cm="1">
        <f t="array" aca="1" ref="Q706" ca="1">IF(ISNUMBER(P706),IF(P706=100%,"CUMPLIDA",IF(AND(ISNUMBER(L706),ISNUMBER(INDIRECT("FECHA_"&amp;$B706,1))), IF(L706&lt;=INDIRECT("FECHA_"&amp;$B706,1),"INCUMPLIDA","PROCESO"), "VERIFICAR FECHA")),"SIN VALOR AVANCE")</f>
        <v>PROCESO</v>
      </c>
    </row>
    <row r="707" spans="1:17" ht="210.75">
      <c r="A707" s="167" t="s">
        <v>19</v>
      </c>
      <c r="B707" s="148" t="s">
        <v>13</v>
      </c>
      <c r="C707" s="564" t="s">
        <v>453</v>
      </c>
      <c r="D707" s="564" t="s">
        <v>67</v>
      </c>
      <c r="E707" s="563"/>
      <c r="F707" s="563" t="s">
        <v>508</v>
      </c>
      <c r="G707" s="150" t="s">
        <v>134</v>
      </c>
      <c r="H707" s="128" t="s">
        <v>135</v>
      </c>
      <c r="I707" s="128" t="s">
        <v>136</v>
      </c>
      <c r="J707" s="166">
        <v>2</v>
      </c>
      <c r="K707" s="186">
        <v>46024</v>
      </c>
      <c r="L707" s="186">
        <v>47118</v>
      </c>
      <c r="M707" s="153">
        <f t="shared" si="23"/>
        <v>156.28571428571428</v>
      </c>
      <c r="N707" s="129">
        <v>0</v>
      </c>
      <c r="O707" s="160" t="s">
        <v>4988</v>
      </c>
      <c r="P707" s="130">
        <f t="shared" si="22"/>
        <v>0</v>
      </c>
      <c r="Q707" s="155" t="str" cm="1">
        <f t="array" aca="1" ref="Q707" ca="1">IF(ISNUMBER(P707),IF(P707=100%,"CUMPLIDA",IF(AND(ISNUMBER(L707),ISNUMBER(INDIRECT("FECHA_"&amp;$B707,1))), IF(L707&lt;=INDIRECT("FECHA_"&amp;$B707,1),"INCUMPLIDA","PROCESO"), "VERIFICAR FECHA")),"SIN VALOR AVANCE")</f>
        <v>PROCESO</v>
      </c>
    </row>
    <row r="708" spans="1:17" ht="90.75">
      <c r="A708" s="167" t="s">
        <v>19</v>
      </c>
      <c r="B708" s="148" t="s">
        <v>13</v>
      </c>
      <c r="C708" s="564" t="s">
        <v>453</v>
      </c>
      <c r="D708" s="564" t="s">
        <v>67</v>
      </c>
      <c r="E708" s="563"/>
      <c r="F708" s="563" t="s">
        <v>508</v>
      </c>
      <c r="G708" s="150" t="s">
        <v>506</v>
      </c>
      <c r="H708" s="128" t="s">
        <v>463</v>
      </c>
      <c r="I708" s="128" t="s">
        <v>464</v>
      </c>
      <c r="J708" s="158">
        <v>1</v>
      </c>
      <c r="K708" s="159">
        <v>44927</v>
      </c>
      <c r="L708" s="159">
        <v>45016</v>
      </c>
      <c r="M708" s="153">
        <f t="shared" si="23"/>
        <v>12.714285714285714</v>
      </c>
      <c r="N708" s="129">
        <v>1</v>
      </c>
      <c r="O708" s="128" t="s">
        <v>5020</v>
      </c>
      <c r="P708" s="130">
        <f t="shared" si="22"/>
        <v>1</v>
      </c>
      <c r="Q708" s="155" t="str" cm="1">
        <f t="array" aca="1" ref="Q708" ca="1">IF(ISNUMBER(P708),IF(P708=100%,"CUMPLIDA",IF(AND(ISNUMBER(L708),ISNUMBER(INDIRECT("FECHA_"&amp;$B708,1))), IF(L708&lt;=INDIRECT("FECHA_"&amp;$B708,1),"INCUMPLIDA","PROCESO"), "VERIFICAR FECHA")),"SIN VALOR AVANCE")</f>
        <v>CUMPLIDA</v>
      </c>
    </row>
    <row r="709" spans="1:17" ht="165.75">
      <c r="A709" s="167" t="s">
        <v>19</v>
      </c>
      <c r="B709" s="148" t="s">
        <v>13</v>
      </c>
      <c r="C709" s="564" t="s">
        <v>453</v>
      </c>
      <c r="D709" s="564" t="s">
        <v>67</v>
      </c>
      <c r="E709" s="563"/>
      <c r="F709" s="563" t="s">
        <v>508</v>
      </c>
      <c r="G709" s="150" t="s">
        <v>506</v>
      </c>
      <c r="H709" s="128" t="s">
        <v>507</v>
      </c>
      <c r="I709" s="128" t="s">
        <v>224</v>
      </c>
      <c r="J709" s="158">
        <v>1</v>
      </c>
      <c r="K709" s="159">
        <v>45017</v>
      </c>
      <c r="L709" s="159">
        <v>45138</v>
      </c>
      <c r="M709" s="153">
        <f t="shared" si="23"/>
        <v>17.285714285714285</v>
      </c>
      <c r="N709" s="129">
        <v>1</v>
      </c>
      <c r="O709" s="128" t="s">
        <v>5021</v>
      </c>
      <c r="P709" s="130">
        <f t="shared" si="22"/>
        <v>1</v>
      </c>
      <c r="Q709" s="155" t="str" cm="1">
        <f t="array" aca="1" ref="Q709" ca="1">IF(ISNUMBER(P709),IF(P709=100%,"CUMPLIDA",IF(AND(ISNUMBER(L709),ISNUMBER(INDIRECT("FECHA_"&amp;$B709,1))), IF(L709&lt;=INDIRECT("FECHA_"&amp;$B709,1),"INCUMPLIDA","PROCESO"), "VERIFICAR FECHA")),"SIN VALOR AVANCE")</f>
        <v>CUMPLIDA</v>
      </c>
    </row>
    <row r="710" spans="1:17" ht="120">
      <c r="A710" s="167" t="s">
        <v>19</v>
      </c>
      <c r="B710" s="148" t="s">
        <v>13</v>
      </c>
      <c r="C710" s="564" t="s">
        <v>453</v>
      </c>
      <c r="D710" s="564" t="s">
        <v>67</v>
      </c>
      <c r="E710" s="563"/>
      <c r="F710" s="563" t="s">
        <v>508</v>
      </c>
      <c r="G710" s="150" t="s">
        <v>473</v>
      </c>
      <c r="H710" s="128" t="s">
        <v>474</v>
      </c>
      <c r="I710" s="128" t="s">
        <v>509</v>
      </c>
      <c r="J710" s="158">
        <v>12</v>
      </c>
      <c r="K710" s="159">
        <v>44958</v>
      </c>
      <c r="L710" s="159">
        <v>45323</v>
      </c>
      <c r="M710" s="153">
        <f t="shared" si="23"/>
        <v>52.142857142857146</v>
      </c>
      <c r="N710" s="129">
        <v>12</v>
      </c>
      <c r="O710" s="128" t="s">
        <v>5022</v>
      </c>
      <c r="P710" s="130">
        <f t="shared" si="22"/>
        <v>1</v>
      </c>
      <c r="Q710" s="155" t="str" cm="1">
        <f t="array" aca="1" ref="Q710" ca="1">IF(ISNUMBER(P710),IF(P710=100%,"CUMPLIDA",IF(AND(ISNUMBER(L710),ISNUMBER(INDIRECT("FECHA_"&amp;$B710,1))), IF(L710&lt;=INDIRECT("FECHA_"&amp;$B710,1),"INCUMPLIDA","PROCESO"), "VERIFICAR FECHA")),"SIN VALOR AVANCE")</f>
        <v>CUMPLIDA</v>
      </c>
    </row>
    <row r="711" spans="1:17" ht="256.5">
      <c r="A711" s="167" t="s">
        <v>19</v>
      </c>
      <c r="B711" s="148" t="s">
        <v>13</v>
      </c>
      <c r="C711" s="149" t="s">
        <v>453</v>
      </c>
      <c r="D711" s="155" t="s">
        <v>67</v>
      </c>
      <c r="E711" s="150" t="s">
        <v>5023</v>
      </c>
      <c r="F711" s="150" t="s">
        <v>510</v>
      </c>
      <c r="G711" s="150" t="s">
        <v>511</v>
      </c>
      <c r="H711" s="128" t="s">
        <v>512</v>
      </c>
      <c r="I711" s="128" t="s">
        <v>513</v>
      </c>
      <c r="J711" s="158">
        <v>3</v>
      </c>
      <c r="K711" s="159">
        <v>45474</v>
      </c>
      <c r="L711" s="159">
        <v>46022</v>
      </c>
      <c r="M711" s="153">
        <f t="shared" si="23"/>
        <v>78.285714285714292</v>
      </c>
      <c r="N711" s="129">
        <v>2</v>
      </c>
      <c r="O711" s="128" t="s">
        <v>5024</v>
      </c>
      <c r="P711" s="130">
        <f t="shared" si="22"/>
        <v>0.66666666666666663</v>
      </c>
      <c r="Q711" s="155" t="str" cm="1">
        <f t="array" aca="1" ref="Q711" ca="1">IF(ISNUMBER(P711),IF(P711=100%,"CUMPLIDA",IF(AND(ISNUMBER(L711),ISNUMBER(INDIRECT("FECHA_"&amp;$B711,1))), IF(L711&lt;=INDIRECT("FECHA_"&amp;$B711,1),"INCUMPLIDA","PROCESO"), "VERIFICAR FECHA")),"SIN VALOR AVANCE")</f>
        <v>PROCESO</v>
      </c>
    </row>
    <row r="712" spans="1:17" ht="180.75">
      <c r="A712" s="167" t="s">
        <v>19</v>
      </c>
      <c r="B712" s="148" t="s">
        <v>13</v>
      </c>
      <c r="C712" s="564" t="s">
        <v>453</v>
      </c>
      <c r="D712" s="564" t="s">
        <v>67</v>
      </c>
      <c r="E712" s="563" t="s">
        <v>5025</v>
      </c>
      <c r="F712" s="563" t="s">
        <v>514</v>
      </c>
      <c r="G712" s="150" t="s">
        <v>489</v>
      </c>
      <c r="H712" s="128" t="s">
        <v>459</v>
      </c>
      <c r="I712" s="128" t="s">
        <v>460</v>
      </c>
      <c r="J712" s="158">
        <v>3</v>
      </c>
      <c r="K712" s="159">
        <v>44958</v>
      </c>
      <c r="L712" s="159">
        <v>45323</v>
      </c>
      <c r="M712" s="153">
        <f t="shared" si="23"/>
        <v>52.142857142857146</v>
      </c>
      <c r="N712" s="129">
        <v>3</v>
      </c>
      <c r="O712" s="128" t="s">
        <v>5026</v>
      </c>
      <c r="P712" s="130">
        <f t="shared" si="22"/>
        <v>1</v>
      </c>
      <c r="Q712" s="155" t="str" cm="1">
        <f t="array" aca="1" ref="Q712" ca="1">IF(ISNUMBER(P712),IF(P712=100%,"CUMPLIDA",IF(AND(ISNUMBER(L712),ISNUMBER(INDIRECT("FECHA_"&amp;$B712,1))), IF(L712&lt;=INDIRECT("FECHA_"&amp;$B712,1),"INCUMPLIDA","PROCESO"), "VERIFICAR FECHA")),"SIN VALOR AVANCE")</f>
        <v>CUMPLIDA</v>
      </c>
    </row>
    <row r="713" spans="1:17" ht="75.75">
      <c r="A713" s="167" t="s">
        <v>19</v>
      </c>
      <c r="B713" s="148" t="s">
        <v>13</v>
      </c>
      <c r="C713" s="564"/>
      <c r="D713" s="564"/>
      <c r="E713" s="563"/>
      <c r="F713" s="563" t="s">
        <v>514</v>
      </c>
      <c r="G713" s="150" t="s">
        <v>461</v>
      </c>
      <c r="H713" s="175" t="s">
        <v>227</v>
      </c>
      <c r="I713" s="128" t="s">
        <v>228</v>
      </c>
      <c r="J713" s="158">
        <v>1</v>
      </c>
      <c r="K713" s="159">
        <v>45231</v>
      </c>
      <c r="L713" s="159">
        <v>45504</v>
      </c>
      <c r="M713" s="153">
        <f t="shared" si="23"/>
        <v>39</v>
      </c>
      <c r="N713" s="129">
        <v>1</v>
      </c>
      <c r="O713" s="160" t="s">
        <v>4894</v>
      </c>
      <c r="P713" s="130">
        <f t="shared" si="22"/>
        <v>1</v>
      </c>
      <c r="Q713" s="155" t="str" cm="1">
        <f t="array" aca="1" ref="Q713" ca="1">IF(ISNUMBER(P713),IF(P713=100%,"CUMPLIDA",IF(AND(ISNUMBER(L713),ISNUMBER(INDIRECT("FECHA_"&amp;$B713,1))), IF(L713&lt;=INDIRECT("FECHA_"&amp;$B713,1),"INCUMPLIDA","PROCESO"), "VERIFICAR FECHA")),"SIN VALOR AVANCE")</f>
        <v>CUMPLIDA</v>
      </c>
    </row>
    <row r="714" spans="1:17" ht="210.75">
      <c r="A714" s="167" t="s">
        <v>19</v>
      </c>
      <c r="B714" s="148" t="s">
        <v>13</v>
      </c>
      <c r="C714" s="564"/>
      <c r="D714" s="564"/>
      <c r="E714" s="563"/>
      <c r="F714" s="563" t="s">
        <v>514</v>
      </c>
      <c r="G714" s="150" t="s">
        <v>461</v>
      </c>
      <c r="H714" s="175" t="s">
        <v>230</v>
      </c>
      <c r="I714" s="128" t="s">
        <v>231</v>
      </c>
      <c r="J714" s="158">
        <v>1</v>
      </c>
      <c r="K714" s="159">
        <v>45231</v>
      </c>
      <c r="L714" s="159">
        <v>45504</v>
      </c>
      <c r="M714" s="153">
        <f t="shared" si="23"/>
        <v>39</v>
      </c>
      <c r="N714" s="129">
        <v>1</v>
      </c>
      <c r="O714" s="160" t="s">
        <v>4988</v>
      </c>
      <c r="P714" s="130">
        <f t="shared" si="22"/>
        <v>1</v>
      </c>
      <c r="Q714" s="155" t="str" cm="1">
        <f t="array" aca="1" ref="Q714" ca="1">IF(ISNUMBER(P714),IF(P714=100%,"CUMPLIDA",IF(AND(ISNUMBER(L714),ISNUMBER(INDIRECT("FECHA_"&amp;$B714,1))), IF(L714&lt;=INDIRECT("FECHA_"&amp;$B714,1),"INCUMPLIDA","PROCESO"), "VERIFICAR FECHA")),"SIN VALOR AVANCE")</f>
        <v>CUMPLIDA</v>
      </c>
    </row>
    <row r="715" spans="1:17" ht="150.75">
      <c r="A715" s="167" t="s">
        <v>19</v>
      </c>
      <c r="B715" s="148" t="s">
        <v>13</v>
      </c>
      <c r="C715" s="564"/>
      <c r="D715" s="564"/>
      <c r="E715" s="563"/>
      <c r="F715" s="563" t="s">
        <v>514</v>
      </c>
      <c r="G715" s="150" t="s">
        <v>117</v>
      </c>
      <c r="H715" s="128" t="s">
        <v>118</v>
      </c>
      <c r="I715" s="128" t="s">
        <v>119</v>
      </c>
      <c r="J715" s="166">
        <v>1</v>
      </c>
      <c r="K715" s="186">
        <v>45323</v>
      </c>
      <c r="L715" s="186">
        <v>45747</v>
      </c>
      <c r="M715" s="153">
        <f t="shared" si="23"/>
        <v>60.571428571428569</v>
      </c>
      <c r="N715" s="129">
        <v>1</v>
      </c>
      <c r="O715" s="160" t="s">
        <v>5002</v>
      </c>
      <c r="P715" s="130">
        <f t="shared" si="22"/>
        <v>1</v>
      </c>
      <c r="Q715" s="155" t="str" cm="1">
        <f t="array" aca="1" ref="Q715" ca="1">IF(ISNUMBER(P715),IF(P715=100%,"CUMPLIDA",IF(AND(ISNUMBER(L715),ISNUMBER(INDIRECT("FECHA_"&amp;$B715,1))), IF(L715&lt;=INDIRECT("FECHA_"&amp;$B715,1),"INCUMPLIDA","PROCESO"), "VERIFICAR FECHA")),"SIN VALOR AVANCE")</f>
        <v>CUMPLIDA</v>
      </c>
    </row>
    <row r="716" spans="1:17" ht="75.75">
      <c r="A716" s="167" t="s">
        <v>19</v>
      </c>
      <c r="B716" s="148" t="s">
        <v>13</v>
      </c>
      <c r="C716" s="564"/>
      <c r="D716" s="564"/>
      <c r="E716" s="563"/>
      <c r="F716" s="563" t="s">
        <v>514</v>
      </c>
      <c r="G716" s="150" t="s">
        <v>120</v>
      </c>
      <c r="H716" s="128" t="s">
        <v>120</v>
      </c>
      <c r="I716" s="128" t="s">
        <v>121</v>
      </c>
      <c r="J716" s="166">
        <v>1</v>
      </c>
      <c r="K716" s="186">
        <v>45323</v>
      </c>
      <c r="L716" s="186">
        <v>45747</v>
      </c>
      <c r="M716" s="153">
        <f t="shared" si="23"/>
        <v>60.571428571428569</v>
      </c>
      <c r="N716" s="129">
        <v>1</v>
      </c>
      <c r="O716" s="160" t="s">
        <v>4938</v>
      </c>
      <c r="P716" s="130">
        <f t="shared" si="22"/>
        <v>1</v>
      </c>
      <c r="Q716" s="155" t="str" cm="1">
        <f t="array" aca="1" ref="Q716" ca="1">IF(ISNUMBER(P716),IF(P716=100%,"CUMPLIDA",IF(AND(ISNUMBER(L716),ISNUMBER(INDIRECT("FECHA_"&amp;$B716,1))), IF(L716&lt;=INDIRECT("FECHA_"&amp;$B716,1),"INCUMPLIDA","PROCESO"), "VERIFICAR FECHA")),"SIN VALOR AVANCE")</f>
        <v>CUMPLIDA</v>
      </c>
    </row>
    <row r="717" spans="1:17" ht="75.75">
      <c r="A717" s="167" t="s">
        <v>19</v>
      </c>
      <c r="B717" s="148" t="s">
        <v>13</v>
      </c>
      <c r="C717" s="564"/>
      <c r="D717" s="564"/>
      <c r="E717" s="563"/>
      <c r="F717" s="563" t="s">
        <v>514</v>
      </c>
      <c r="G717" s="150" t="s">
        <v>194</v>
      </c>
      <c r="H717" s="128" t="s">
        <v>195</v>
      </c>
      <c r="I717" s="128" t="s">
        <v>196</v>
      </c>
      <c r="J717" s="166">
        <v>1</v>
      </c>
      <c r="K717" s="186">
        <v>45231</v>
      </c>
      <c r="L717" s="186">
        <v>45747</v>
      </c>
      <c r="M717" s="153">
        <f t="shared" si="23"/>
        <v>73.714285714285708</v>
      </c>
      <c r="N717" s="129">
        <v>1</v>
      </c>
      <c r="O717" s="160" t="s">
        <v>4938</v>
      </c>
      <c r="P717" s="130">
        <f t="shared" si="22"/>
        <v>1</v>
      </c>
      <c r="Q717" s="155" t="str" cm="1">
        <f t="array" aca="1" ref="Q717" ca="1">IF(ISNUMBER(P717),IF(P717=100%,"CUMPLIDA",IF(AND(ISNUMBER(L717),ISNUMBER(INDIRECT("FECHA_"&amp;$B717,1))), IF(L717&lt;=INDIRECT("FECHA_"&amp;$B717,1),"INCUMPLIDA","PROCESO"), "VERIFICAR FECHA")),"SIN VALOR AVANCE")</f>
        <v>CUMPLIDA</v>
      </c>
    </row>
    <row r="718" spans="1:17" ht="150.75">
      <c r="A718" s="167" t="s">
        <v>19</v>
      </c>
      <c r="B718" s="148" t="s">
        <v>13</v>
      </c>
      <c r="C718" s="564"/>
      <c r="D718" s="564"/>
      <c r="E718" s="563"/>
      <c r="F718" s="563" t="s">
        <v>514</v>
      </c>
      <c r="G718" s="150" t="s">
        <v>122</v>
      </c>
      <c r="H718" s="128" t="s">
        <v>122</v>
      </c>
      <c r="I718" s="128" t="s">
        <v>200</v>
      </c>
      <c r="J718" s="166">
        <v>1</v>
      </c>
      <c r="K718" s="186">
        <v>45323</v>
      </c>
      <c r="L718" s="186">
        <v>45747</v>
      </c>
      <c r="M718" s="153">
        <f t="shared" si="23"/>
        <v>60.571428571428569</v>
      </c>
      <c r="N718" s="129">
        <v>1</v>
      </c>
      <c r="O718" s="160" t="s">
        <v>5002</v>
      </c>
      <c r="P718" s="130">
        <f t="shared" si="22"/>
        <v>1</v>
      </c>
      <c r="Q718" s="155" t="str" cm="1">
        <f t="array" aca="1" ref="Q718" ca="1">IF(ISNUMBER(P718),IF(P718=100%,"CUMPLIDA",IF(AND(ISNUMBER(L718),ISNUMBER(INDIRECT("FECHA_"&amp;$B718,1))), IF(L718&lt;=INDIRECT("FECHA_"&amp;$B718,1),"INCUMPLIDA","PROCESO"), "VERIFICAR FECHA")),"SIN VALOR AVANCE")</f>
        <v>CUMPLIDA</v>
      </c>
    </row>
    <row r="719" spans="1:17" ht="75.75">
      <c r="A719" s="167" t="s">
        <v>19</v>
      </c>
      <c r="B719" s="148" t="s">
        <v>13</v>
      </c>
      <c r="C719" s="564"/>
      <c r="D719" s="564"/>
      <c r="E719" s="563"/>
      <c r="F719" s="563" t="s">
        <v>514</v>
      </c>
      <c r="G719" s="150" t="s">
        <v>288</v>
      </c>
      <c r="H719" s="128" t="s">
        <v>288</v>
      </c>
      <c r="I719" s="128" t="s">
        <v>125</v>
      </c>
      <c r="J719" s="166">
        <v>1</v>
      </c>
      <c r="K719" s="186">
        <v>45231</v>
      </c>
      <c r="L719" s="186">
        <v>45747</v>
      </c>
      <c r="M719" s="153">
        <f t="shared" si="23"/>
        <v>73.714285714285708</v>
      </c>
      <c r="N719" s="129">
        <v>1</v>
      </c>
      <c r="O719" s="160" t="s">
        <v>4938</v>
      </c>
      <c r="P719" s="130">
        <f t="shared" si="22"/>
        <v>1</v>
      </c>
      <c r="Q719" s="155" t="str" cm="1">
        <f t="array" aca="1" ref="Q719" ca="1">IF(ISNUMBER(P719),IF(P719=100%,"CUMPLIDA",IF(AND(ISNUMBER(L719),ISNUMBER(INDIRECT("FECHA_"&amp;$B719,1))), IF(L719&lt;=INDIRECT("FECHA_"&amp;$B719,1),"INCUMPLIDA","PROCESO"), "VERIFICAR FECHA")),"SIN VALOR AVANCE")</f>
        <v>CUMPLIDA</v>
      </c>
    </row>
    <row r="720" spans="1:17" ht="210.75">
      <c r="A720" s="167" t="s">
        <v>19</v>
      </c>
      <c r="B720" s="148" t="s">
        <v>13</v>
      </c>
      <c r="C720" s="564"/>
      <c r="D720" s="564"/>
      <c r="E720" s="563"/>
      <c r="F720" s="563" t="s">
        <v>514</v>
      </c>
      <c r="G720" s="150" t="s">
        <v>289</v>
      </c>
      <c r="H720" s="128" t="s">
        <v>289</v>
      </c>
      <c r="I720" s="128" t="s">
        <v>233</v>
      </c>
      <c r="J720" s="166">
        <v>1</v>
      </c>
      <c r="K720" s="186">
        <v>45231</v>
      </c>
      <c r="L720" s="186">
        <v>45808</v>
      </c>
      <c r="M720" s="153">
        <f t="shared" si="23"/>
        <v>82.428571428571431</v>
      </c>
      <c r="N720" s="129">
        <v>1</v>
      </c>
      <c r="O720" s="160" t="s">
        <v>4988</v>
      </c>
      <c r="P720" s="130">
        <f t="shared" si="22"/>
        <v>1</v>
      </c>
      <c r="Q720" s="155" t="str" cm="1">
        <f t="array" aca="1" ref="Q720" ca="1">IF(ISNUMBER(P720),IF(P720=100%,"CUMPLIDA",IF(AND(ISNUMBER(L720),ISNUMBER(INDIRECT("FECHA_"&amp;$B720,1))), IF(L720&lt;=INDIRECT("FECHA_"&amp;$B720,1),"INCUMPLIDA","PROCESO"), "VERIFICAR FECHA")),"SIN VALOR AVANCE")</f>
        <v>CUMPLIDA</v>
      </c>
    </row>
    <row r="721" spans="1:17" ht="75.75">
      <c r="A721" s="167" t="s">
        <v>19</v>
      </c>
      <c r="B721" s="148" t="s">
        <v>13</v>
      </c>
      <c r="C721" s="564" t="s">
        <v>453</v>
      </c>
      <c r="D721" s="564" t="s">
        <v>67</v>
      </c>
      <c r="E721" s="563"/>
      <c r="F721" s="563" t="s">
        <v>514</v>
      </c>
      <c r="G721" s="150" t="s">
        <v>128</v>
      </c>
      <c r="H721" s="128" t="s">
        <v>129</v>
      </c>
      <c r="I721" s="128" t="s">
        <v>130</v>
      </c>
      <c r="J721" s="166">
        <v>12</v>
      </c>
      <c r="K721" s="186">
        <v>46024</v>
      </c>
      <c r="L721" s="186">
        <v>47118</v>
      </c>
      <c r="M721" s="153">
        <f t="shared" si="23"/>
        <v>156.28571428571428</v>
      </c>
      <c r="N721" s="129">
        <v>0</v>
      </c>
      <c r="O721" s="160" t="s">
        <v>4938</v>
      </c>
      <c r="P721" s="130">
        <f t="shared" si="22"/>
        <v>0</v>
      </c>
      <c r="Q721" s="155" t="str" cm="1">
        <f t="array" aca="1" ref="Q721" ca="1">IF(ISNUMBER(P721),IF(P721=100%,"CUMPLIDA",IF(AND(ISNUMBER(L721),ISNUMBER(INDIRECT("FECHA_"&amp;$B721,1))), IF(L721&lt;=INDIRECT("FECHA_"&amp;$B721,1),"INCUMPLIDA","PROCESO"), "VERIFICAR FECHA")),"SIN VALOR AVANCE")</f>
        <v>PROCESO</v>
      </c>
    </row>
    <row r="722" spans="1:17" ht="150.75">
      <c r="A722" s="167" t="s">
        <v>19</v>
      </c>
      <c r="B722" s="148" t="s">
        <v>13</v>
      </c>
      <c r="C722" s="564" t="s">
        <v>453</v>
      </c>
      <c r="D722" s="564" t="s">
        <v>67</v>
      </c>
      <c r="E722" s="563"/>
      <c r="F722" s="563" t="s">
        <v>514</v>
      </c>
      <c r="G722" s="150" t="s">
        <v>131</v>
      </c>
      <c r="H722" s="128" t="s">
        <v>132</v>
      </c>
      <c r="I722" s="128" t="s">
        <v>133</v>
      </c>
      <c r="J722" s="166">
        <v>1</v>
      </c>
      <c r="K722" s="186">
        <v>46024</v>
      </c>
      <c r="L722" s="186">
        <v>47118</v>
      </c>
      <c r="M722" s="153">
        <f t="shared" si="23"/>
        <v>156.28571428571428</v>
      </c>
      <c r="N722" s="129">
        <v>0</v>
      </c>
      <c r="O722" s="160" t="s">
        <v>5002</v>
      </c>
      <c r="P722" s="130">
        <f t="shared" si="22"/>
        <v>0</v>
      </c>
      <c r="Q722" s="155" t="str" cm="1">
        <f t="array" aca="1" ref="Q722" ca="1">IF(ISNUMBER(P722),IF(P722=100%,"CUMPLIDA",IF(AND(ISNUMBER(L722),ISNUMBER(INDIRECT("FECHA_"&amp;$B722,1))), IF(L722&lt;=INDIRECT("FECHA_"&amp;$B722,1),"INCUMPLIDA","PROCESO"), "VERIFICAR FECHA")),"SIN VALOR AVANCE")</f>
        <v>PROCESO</v>
      </c>
    </row>
    <row r="723" spans="1:17" ht="210.75">
      <c r="A723" s="167" t="s">
        <v>19</v>
      </c>
      <c r="B723" s="148" t="s">
        <v>13</v>
      </c>
      <c r="C723" s="564" t="s">
        <v>453</v>
      </c>
      <c r="D723" s="564" t="s">
        <v>67</v>
      </c>
      <c r="E723" s="563"/>
      <c r="F723" s="563" t="s">
        <v>514</v>
      </c>
      <c r="G723" s="150" t="s">
        <v>134</v>
      </c>
      <c r="H723" s="128" t="s">
        <v>135</v>
      </c>
      <c r="I723" s="128" t="s">
        <v>136</v>
      </c>
      <c r="J723" s="166">
        <v>2</v>
      </c>
      <c r="K723" s="186">
        <v>46024</v>
      </c>
      <c r="L723" s="186">
        <v>47118</v>
      </c>
      <c r="M723" s="153">
        <f t="shared" si="23"/>
        <v>156.28571428571428</v>
      </c>
      <c r="N723" s="129">
        <v>0</v>
      </c>
      <c r="O723" s="160" t="s">
        <v>4988</v>
      </c>
      <c r="P723" s="130">
        <f t="shared" si="22"/>
        <v>0</v>
      </c>
      <c r="Q723" s="155" t="str" cm="1">
        <f t="array" aca="1" ref="Q723" ca="1">IF(ISNUMBER(P723),IF(P723=100%,"CUMPLIDA",IF(AND(ISNUMBER(L723),ISNUMBER(INDIRECT("FECHA_"&amp;$B723,1))), IF(L723&lt;=INDIRECT("FECHA_"&amp;$B723,1),"INCUMPLIDA","PROCESO"), "VERIFICAR FECHA")),"SIN VALOR AVANCE")</f>
        <v>PROCESO</v>
      </c>
    </row>
    <row r="724" spans="1:17" ht="105.75">
      <c r="A724" s="167" t="s">
        <v>19</v>
      </c>
      <c r="B724" s="148" t="s">
        <v>13</v>
      </c>
      <c r="C724" s="564" t="s">
        <v>453</v>
      </c>
      <c r="D724" s="564" t="s">
        <v>67</v>
      </c>
      <c r="E724" s="563"/>
      <c r="F724" s="563" t="s">
        <v>514</v>
      </c>
      <c r="G724" s="150" t="s">
        <v>462</v>
      </c>
      <c r="H724" s="128" t="s">
        <v>463</v>
      </c>
      <c r="I724" s="128" t="s">
        <v>464</v>
      </c>
      <c r="J724" s="158">
        <v>1</v>
      </c>
      <c r="K724" s="159">
        <v>44927</v>
      </c>
      <c r="L724" s="159">
        <v>45016</v>
      </c>
      <c r="M724" s="153">
        <f t="shared" si="23"/>
        <v>12.714285714285714</v>
      </c>
      <c r="N724" s="129">
        <v>1</v>
      </c>
      <c r="O724" s="128" t="s">
        <v>5004</v>
      </c>
      <c r="P724" s="130">
        <f t="shared" si="22"/>
        <v>1</v>
      </c>
      <c r="Q724" s="155" t="str" cm="1">
        <f t="array" aca="1" ref="Q724" ca="1">IF(ISNUMBER(P724),IF(P724=100%,"CUMPLIDA",IF(AND(ISNUMBER(L724),ISNUMBER(INDIRECT("FECHA_"&amp;$B724,1))), IF(L724&lt;=INDIRECT("FECHA_"&amp;$B724,1),"INCUMPLIDA","PROCESO"), "VERIFICAR FECHA")),"SIN VALOR AVANCE")</f>
        <v>CUMPLIDA</v>
      </c>
    </row>
    <row r="725" spans="1:17" ht="165.75">
      <c r="A725" s="167" t="s">
        <v>19</v>
      </c>
      <c r="B725" s="148" t="s">
        <v>13</v>
      </c>
      <c r="C725" s="564" t="s">
        <v>453</v>
      </c>
      <c r="D725" s="564" t="s">
        <v>67</v>
      </c>
      <c r="E725" s="563"/>
      <c r="F725" s="563" t="s">
        <v>514</v>
      </c>
      <c r="G725" s="150" t="s">
        <v>462</v>
      </c>
      <c r="H725" s="128" t="s">
        <v>490</v>
      </c>
      <c r="I725" s="128" t="s">
        <v>224</v>
      </c>
      <c r="J725" s="158">
        <v>1</v>
      </c>
      <c r="K725" s="159">
        <v>45017</v>
      </c>
      <c r="L725" s="159">
        <v>45138</v>
      </c>
      <c r="M725" s="153">
        <f t="shared" si="23"/>
        <v>17.285714285714285</v>
      </c>
      <c r="N725" s="129">
        <v>1</v>
      </c>
      <c r="O725" s="128" t="s">
        <v>5027</v>
      </c>
      <c r="P725" s="130">
        <f t="shared" si="22"/>
        <v>1</v>
      </c>
      <c r="Q725" s="155" t="str" cm="1">
        <f t="array" aca="1" ref="Q725" ca="1">IF(ISNUMBER(P725),IF(P725=100%,"CUMPLIDA",IF(AND(ISNUMBER(L725),ISNUMBER(INDIRECT("FECHA_"&amp;$B725,1))), IF(L725&lt;=INDIRECT("FECHA_"&amp;$B725,1),"INCUMPLIDA","PROCESO"), "VERIFICAR FECHA")),"SIN VALOR AVANCE")</f>
        <v>CUMPLIDA</v>
      </c>
    </row>
    <row r="726" spans="1:17" ht="105.75">
      <c r="A726" s="167" t="s">
        <v>19</v>
      </c>
      <c r="B726" s="148" t="s">
        <v>13</v>
      </c>
      <c r="C726" s="564" t="s">
        <v>453</v>
      </c>
      <c r="D726" s="564" t="s">
        <v>67</v>
      </c>
      <c r="E726" s="563"/>
      <c r="F726" s="563" t="s">
        <v>514</v>
      </c>
      <c r="G726" s="150" t="s">
        <v>515</v>
      </c>
      <c r="H726" s="128" t="s">
        <v>516</v>
      </c>
      <c r="I726" s="128" t="s">
        <v>224</v>
      </c>
      <c r="J726" s="158">
        <v>12</v>
      </c>
      <c r="K726" s="159">
        <v>44958</v>
      </c>
      <c r="L726" s="159">
        <v>45323</v>
      </c>
      <c r="M726" s="153">
        <f t="shared" si="23"/>
        <v>52.142857142857146</v>
      </c>
      <c r="N726" s="129">
        <v>12</v>
      </c>
      <c r="O726" s="128" t="s">
        <v>5004</v>
      </c>
      <c r="P726" s="130">
        <f t="shared" si="22"/>
        <v>1</v>
      </c>
      <c r="Q726" s="155" t="str" cm="1">
        <f t="array" aca="1" ref="Q726" ca="1">IF(ISNUMBER(P726),IF(P726=100%,"CUMPLIDA",IF(AND(ISNUMBER(L726),ISNUMBER(INDIRECT("FECHA_"&amp;$B726,1))), IF(L726&lt;=INDIRECT("FECHA_"&amp;$B726,1),"INCUMPLIDA","PROCESO"), "VERIFICAR FECHA")),"SIN VALOR AVANCE")</f>
        <v>CUMPLIDA</v>
      </c>
    </row>
    <row r="727" spans="1:17" ht="120">
      <c r="A727" s="167" t="s">
        <v>19</v>
      </c>
      <c r="B727" s="148" t="s">
        <v>13</v>
      </c>
      <c r="C727" s="564" t="s">
        <v>453</v>
      </c>
      <c r="D727" s="564" t="s">
        <v>67</v>
      </c>
      <c r="E727" s="563"/>
      <c r="F727" s="563" t="s">
        <v>514</v>
      </c>
      <c r="G727" s="150" t="s">
        <v>517</v>
      </c>
      <c r="H727" s="128" t="s">
        <v>518</v>
      </c>
      <c r="I727" s="128" t="s">
        <v>224</v>
      </c>
      <c r="J727" s="158">
        <v>4</v>
      </c>
      <c r="K727" s="159">
        <v>44958</v>
      </c>
      <c r="L727" s="159">
        <v>45323</v>
      </c>
      <c r="M727" s="153">
        <f t="shared" si="23"/>
        <v>52.142857142857146</v>
      </c>
      <c r="N727" s="129">
        <v>4</v>
      </c>
      <c r="O727" s="128" t="s">
        <v>4992</v>
      </c>
      <c r="P727" s="130">
        <f t="shared" si="22"/>
        <v>1</v>
      </c>
      <c r="Q727" s="155" t="str" cm="1">
        <f t="array" aca="1" ref="Q727" ca="1">IF(ISNUMBER(P727),IF(P727=100%,"CUMPLIDA",IF(AND(ISNUMBER(L727),ISNUMBER(INDIRECT("FECHA_"&amp;$B727,1))), IF(L727&lt;=INDIRECT("FECHA_"&amp;$B727,1),"INCUMPLIDA","PROCESO"), "VERIFICAR FECHA")),"SIN VALOR AVANCE")</f>
        <v>CUMPLIDA</v>
      </c>
    </row>
    <row r="728" spans="1:17" ht="180.75">
      <c r="A728" s="167" t="s">
        <v>19</v>
      </c>
      <c r="B728" s="148" t="s">
        <v>13</v>
      </c>
      <c r="C728" s="564" t="s">
        <v>453</v>
      </c>
      <c r="D728" s="564" t="s">
        <v>67</v>
      </c>
      <c r="E728" s="563" t="s">
        <v>5028</v>
      </c>
      <c r="F728" s="563" t="s">
        <v>519</v>
      </c>
      <c r="G728" s="150" t="s">
        <v>489</v>
      </c>
      <c r="H728" s="128" t="s">
        <v>459</v>
      </c>
      <c r="I728" s="128" t="s">
        <v>460</v>
      </c>
      <c r="J728" s="158">
        <v>3</v>
      </c>
      <c r="K728" s="159">
        <v>44958</v>
      </c>
      <c r="L728" s="159">
        <v>45323</v>
      </c>
      <c r="M728" s="153">
        <f t="shared" si="23"/>
        <v>52.142857142857146</v>
      </c>
      <c r="N728" s="129">
        <v>3</v>
      </c>
      <c r="O728" s="128" t="s">
        <v>5026</v>
      </c>
      <c r="P728" s="130">
        <f t="shared" si="22"/>
        <v>1</v>
      </c>
      <c r="Q728" s="155" t="str" cm="1">
        <f t="array" aca="1" ref="Q728" ca="1">IF(ISNUMBER(P728),IF(P728=100%,"CUMPLIDA",IF(AND(ISNUMBER(L728),ISNUMBER(INDIRECT("FECHA_"&amp;$B728,1))), IF(L728&lt;=INDIRECT("FECHA_"&amp;$B728,1),"INCUMPLIDA","PROCESO"), "VERIFICAR FECHA")),"SIN VALOR AVANCE")</f>
        <v>CUMPLIDA</v>
      </c>
    </row>
    <row r="729" spans="1:17" ht="75.75">
      <c r="A729" s="167" t="s">
        <v>19</v>
      </c>
      <c r="B729" s="148" t="s">
        <v>13</v>
      </c>
      <c r="C729" s="564"/>
      <c r="D729" s="564"/>
      <c r="E729" s="563"/>
      <c r="F729" s="563" t="s">
        <v>519</v>
      </c>
      <c r="G729" s="150" t="s">
        <v>461</v>
      </c>
      <c r="H729" s="175" t="s">
        <v>227</v>
      </c>
      <c r="I729" s="128" t="s">
        <v>228</v>
      </c>
      <c r="J729" s="158">
        <v>1</v>
      </c>
      <c r="K729" s="159">
        <v>45231</v>
      </c>
      <c r="L729" s="159">
        <v>45504</v>
      </c>
      <c r="M729" s="153">
        <f t="shared" si="23"/>
        <v>39</v>
      </c>
      <c r="N729" s="129">
        <v>1</v>
      </c>
      <c r="O729" s="160" t="s">
        <v>4894</v>
      </c>
      <c r="P729" s="130">
        <f t="shared" si="22"/>
        <v>1</v>
      </c>
      <c r="Q729" s="155" t="str" cm="1">
        <f t="array" aca="1" ref="Q729" ca="1">IF(ISNUMBER(P729),IF(P729=100%,"CUMPLIDA",IF(AND(ISNUMBER(L729),ISNUMBER(INDIRECT("FECHA_"&amp;$B729,1))), IF(L729&lt;=INDIRECT("FECHA_"&amp;$B729,1),"INCUMPLIDA","PROCESO"), "VERIFICAR FECHA")),"SIN VALOR AVANCE")</f>
        <v>CUMPLIDA</v>
      </c>
    </row>
    <row r="730" spans="1:17" ht="210.75">
      <c r="A730" s="167" t="s">
        <v>19</v>
      </c>
      <c r="B730" s="148" t="s">
        <v>13</v>
      </c>
      <c r="C730" s="564"/>
      <c r="D730" s="564"/>
      <c r="E730" s="563"/>
      <c r="F730" s="563" t="s">
        <v>519</v>
      </c>
      <c r="G730" s="150" t="s">
        <v>461</v>
      </c>
      <c r="H730" s="175" t="s">
        <v>230</v>
      </c>
      <c r="I730" s="128" t="s">
        <v>231</v>
      </c>
      <c r="J730" s="158">
        <v>1</v>
      </c>
      <c r="K730" s="159">
        <v>45231</v>
      </c>
      <c r="L730" s="159">
        <v>45504</v>
      </c>
      <c r="M730" s="153">
        <f t="shared" si="23"/>
        <v>39</v>
      </c>
      <c r="N730" s="129">
        <v>1</v>
      </c>
      <c r="O730" s="160" t="s">
        <v>4988</v>
      </c>
      <c r="P730" s="130">
        <f t="shared" si="22"/>
        <v>1</v>
      </c>
      <c r="Q730" s="155" t="str" cm="1">
        <f t="array" aca="1" ref="Q730" ca="1">IF(ISNUMBER(P730),IF(P730=100%,"CUMPLIDA",IF(AND(ISNUMBER(L730),ISNUMBER(INDIRECT("FECHA_"&amp;$B730,1))), IF(L730&lt;=INDIRECT("FECHA_"&amp;$B730,1),"INCUMPLIDA","PROCESO"), "VERIFICAR FECHA")),"SIN VALOR AVANCE")</f>
        <v>CUMPLIDA</v>
      </c>
    </row>
    <row r="731" spans="1:17" ht="135.75">
      <c r="A731" s="167" t="s">
        <v>19</v>
      </c>
      <c r="B731" s="148" t="s">
        <v>13</v>
      </c>
      <c r="C731" s="564"/>
      <c r="D731" s="564"/>
      <c r="E731" s="563"/>
      <c r="F731" s="563" t="s">
        <v>519</v>
      </c>
      <c r="G731" s="150" t="s">
        <v>117</v>
      </c>
      <c r="H731" s="128" t="s">
        <v>118</v>
      </c>
      <c r="I731" s="128" t="s">
        <v>119</v>
      </c>
      <c r="J731" s="166">
        <v>1</v>
      </c>
      <c r="K731" s="186">
        <v>45323</v>
      </c>
      <c r="L731" s="186">
        <v>45747</v>
      </c>
      <c r="M731" s="153">
        <f t="shared" si="23"/>
        <v>60.571428571428569</v>
      </c>
      <c r="N731" s="129">
        <v>1</v>
      </c>
      <c r="O731" s="160" t="s">
        <v>4989</v>
      </c>
      <c r="P731" s="130">
        <f t="shared" si="22"/>
        <v>1</v>
      </c>
      <c r="Q731" s="155" t="str" cm="1">
        <f t="array" aca="1" ref="Q731" ca="1">IF(ISNUMBER(P731),IF(P731=100%,"CUMPLIDA",IF(AND(ISNUMBER(L731),ISNUMBER(INDIRECT("FECHA_"&amp;$B731,1))), IF(L731&lt;=INDIRECT("FECHA_"&amp;$B731,1),"INCUMPLIDA","PROCESO"), "VERIFICAR FECHA")),"SIN VALOR AVANCE")</f>
        <v>CUMPLIDA</v>
      </c>
    </row>
    <row r="732" spans="1:17" ht="75.75">
      <c r="A732" s="167" t="s">
        <v>19</v>
      </c>
      <c r="B732" s="148" t="s">
        <v>13</v>
      </c>
      <c r="C732" s="564" t="s">
        <v>453</v>
      </c>
      <c r="D732" s="564" t="s">
        <v>67</v>
      </c>
      <c r="E732" s="563"/>
      <c r="F732" s="563" t="s">
        <v>519</v>
      </c>
      <c r="G732" s="150" t="s">
        <v>120</v>
      </c>
      <c r="H732" s="128" t="s">
        <v>120</v>
      </c>
      <c r="I732" s="128" t="s">
        <v>121</v>
      </c>
      <c r="J732" s="166">
        <v>1</v>
      </c>
      <c r="K732" s="186">
        <v>45323</v>
      </c>
      <c r="L732" s="186">
        <v>45747</v>
      </c>
      <c r="M732" s="153">
        <f t="shared" si="23"/>
        <v>60.571428571428569</v>
      </c>
      <c r="N732" s="129">
        <v>1</v>
      </c>
      <c r="O732" s="160" t="s">
        <v>4938</v>
      </c>
      <c r="P732" s="130">
        <f t="shared" si="22"/>
        <v>1</v>
      </c>
      <c r="Q732" s="155" t="str" cm="1">
        <f t="array" aca="1" ref="Q732" ca="1">IF(ISNUMBER(P732),IF(P732=100%,"CUMPLIDA",IF(AND(ISNUMBER(L732),ISNUMBER(INDIRECT("FECHA_"&amp;$B732,1))), IF(L732&lt;=INDIRECT("FECHA_"&amp;$B732,1),"INCUMPLIDA","PROCESO"), "VERIFICAR FECHA")),"SIN VALOR AVANCE")</f>
        <v>CUMPLIDA</v>
      </c>
    </row>
    <row r="733" spans="1:17" ht="75.75">
      <c r="A733" s="167" t="s">
        <v>19</v>
      </c>
      <c r="B733" s="148" t="s">
        <v>13</v>
      </c>
      <c r="C733" s="564"/>
      <c r="D733" s="564"/>
      <c r="E733" s="563"/>
      <c r="F733" s="563" t="s">
        <v>519</v>
      </c>
      <c r="G733" s="150" t="s">
        <v>194</v>
      </c>
      <c r="H733" s="128" t="s">
        <v>195</v>
      </c>
      <c r="I733" s="128" t="s">
        <v>196</v>
      </c>
      <c r="J733" s="166">
        <v>1</v>
      </c>
      <c r="K733" s="186">
        <v>45231</v>
      </c>
      <c r="L733" s="186">
        <v>45747</v>
      </c>
      <c r="M733" s="153">
        <f t="shared" si="23"/>
        <v>73.714285714285708</v>
      </c>
      <c r="N733" s="129">
        <v>1</v>
      </c>
      <c r="O733" s="160" t="s">
        <v>4938</v>
      </c>
      <c r="P733" s="130">
        <f t="shared" si="22"/>
        <v>1</v>
      </c>
      <c r="Q733" s="155" t="str" cm="1">
        <f t="array" aca="1" ref="Q733" ca="1">IF(ISNUMBER(P733),IF(P733=100%,"CUMPLIDA",IF(AND(ISNUMBER(L733),ISNUMBER(INDIRECT("FECHA_"&amp;$B733,1))), IF(L733&lt;=INDIRECT("FECHA_"&amp;$B733,1),"INCUMPLIDA","PROCESO"), "VERIFICAR FECHA")),"SIN VALOR AVANCE")</f>
        <v>CUMPLIDA</v>
      </c>
    </row>
    <row r="734" spans="1:17" ht="135.75">
      <c r="A734" s="167" t="s">
        <v>19</v>
      </c>
      <c r="B734" s="148" t="s">
        <v>13</v>
      </c>
      <c r="C734" s="564"/>
      <c r="D734" s="564"/>
      <c r="E734" s="563"/>
      <c r="F734" s="563" t="s">
        <v>519</v>
      </c>
      <c r="G734" s="150" t="s">
        <v>122</v>
      </c>
      <c r="H734" s="128" t="s">
        <v>122</v>
      </c>
      <c r="I734" s="128" t="s">
        <v>200</v>
      </c>
      <c r="J734" s="166">
        <v>1</v>
      </c>
      <c r="K734" s="186">
        <v>45323</v>
      </c>
      <c r="L734" s="186">
        <v>45747</v>
      </c>
      <c r="M734" s="153">
        <f t="shared" si="23"/>
        <v>60.571428571428569</v>
      </c>
      <c r="N734" s="129">
        <v>1</v>
      </c>
      <c r="O734" s="160" t="s">
        <v>4989</v>
      </c>
      <c r="P734" s="130">
        <f t="shared" si="22"/>
        <v>1</v>
      </c>
      <c r="Q734" s="155" t="str" cm="1">
        <f t="array" aca="1" ref="Q734" ca="1">IF(ISNUMBER(P734),IF(P734=100%,"CUMPLIDA",IF(AND(ISNUMBER(L734),ISNUMBER(INDIRECT("FECHA_"&amp;$B734,1))), IF(L734&lt;=INDIRECT("FECHA_"&amp;$B734,1),"INCUMPLIDA","PROCESO"), "VERIFICAR FECHA")),"SIN VALOR AVANCE")</f>
        <v>CUMPLIDA</v>
      </c>
    </row>
    <row r="735" spans="1:17" ht="75.75">
      <c r="A735" s="167" t="s">
        <v>19</v>
      </c>
      <c r="B735" s="148" t="s">
        <v>13</v>
      </c>
      <c r="C735" s="564"/>
      <c r="D735" s="564"/>
      <c r="E735" s="563"/>
      <c r="F735" s="563" t="s">
        <v>519</v>
      </c>
      <c r="G735" s="150" t="s">
        <v>288</v>
      </c>
      <c r="H735" s="128" t="s">
        <v>288</v>
      </c>
      <c r="I735" s="128" t="s">
        <v>125</v>
      </c>
      <c r="J735" s="166">
        <v>1</v>
      </c>
      <c r="K735" s="186">
        <v>45231</v>
      </c>
      <c r="L735" s="186">
        <v>45747</v>
      </c>
      <c r="M735" s="153">
        <f t="shared" si="23"/>
        <v>73.714285714285708</v>
      </c>
      <c r="N735" s="129">
        <v>1</v>
      </c>
      <c r="O735" s="160" t="s">
        <v>4938</v>
      </c>
      <c r="P735" s="130">
        <f t="shared" si="22"/>
        <v>1</v>
      </c>
      <c r="Q735" s="155" t="str" cm="1">
        <f t="array" aca="1" ref="Q735" ca="1">IF(ISNUMBER(P735),IF(P735=100%,"CUMPLIDA",IF(AND(ISNUMBER(L735),ISNUMBER(INDIRECT("FECHA_"&amp;$B735,1))), IF(L735&lt;=INDIRECT("FECHA_"&amp;$B735,1),"INCUMPLIDA","PROCESO"), "VERIFICAR FECHA")),"SIN VALOR AVANCE")</f>
        <v>CUMPLIDA</v>
      </c>
    </row>
    <row r="736" spans="1:17" ht="210.75">
      <c r="A736" s="167" t="s">
        <v>19</v>
      </c>
      <c r="B736" s="148" t="s">
        <v>13</v>
      </c>
      <c r="C736" s="564"/>
      <c r="D736" s="564"/>
      <c r="E736" s="563"/>
      <c r="F736" s="563" t="s">
        <v>519</v>
      </c>
      <c r="G736" s="150" t="s">
        <v>289</v>
      </c>
      <c r="H736" s="128" t="s">
        <v>289</v>
      </c>
      <c r="I736" s="128" t="s">
        <v>233</v>
      </c>
      <c r="J736" s="166">
        <v>1</v>
      </c>
      <c r="K736" s="186">
        <v>45231</v>
      </c>
      <c r="L736" s="186">
        <v>45808</v>
      </c>
      <c r="M736" s="153">
        <f t="shared" si="23"/>
        <v>82.428571428571431</v>
      </c>
      <c r="N736" s="129">
        <v>1</v>
      </c>
      <c r="O736" s="160" t="s">
        <v>4988</v>
      </c>
      <c r="P736" s="130">
        <f t="shared" si="22"/>
        <v>1</v>
      </c>
      <c r="Q736" s="155" t="str" cm="1">
        <f t="array" aca="1" ref="Q736" ca="1">IF(ISNUMBER(P736),IF(P736=100%,"CUMPLIDA",IF(AND(ISNUMBER(L736),ISNUMBER(INDIRECT("FECHA_"&amp;$B736,1))), IF(L736&lt;=INDIRECT("FECHA_"&amp;$B736,1),"INCUMPLIDA","PROCESO"), "VERIFICAR FECHA")),"SIN VALOR AVANCE")</f>
        <v>CUMPLIDA</v>
      </c>
    </row>
    <row r="737" spans="1:17" ht="75.75">
      <c r="A737" s="167" t="s">
        <v>19</v>
      </c>
      <c r="B737" s="148" t="s">
        <v>13</v>
      </c>
      <c r="C737" s="564"/>
      <c r="D737" s="564"/>
      <c r="E737" s="563"/>
      <c r="F737" s="563" t="s">
        <v>519</v>
      </c>
      <c r="G737" s="150" t="s">
        <v>128</v>
      </c>
      <c r="H737" s="128" t="s">
        <v>129</v>
      </c>
      <c r="I737" s="128" t="s">
        <v>130</v>
      </c>
      <c r="J737" s="166">
        <v>12</v>
      </c>
      <c r="K737" s="186">
        <v>46024</v>
      </c>
      <c r="L737" s="186">
        <v>47118</v>
      </c>
      <c r="M737" s="153">
        <f t="shared" si="23"/>
        <v>156.28571428571428</v>
      </c>
      <c r="N737" s="129">
        <v>0</v>
      </c>
      <c r="O737" s="160" t="s">
        <v>4938</v>
      </c>
      <c r="P737" s="130">
        <f t="shared" si="22"/>
        <v>0</v>
      </c>
      <c r="Q737" s="155" t="str" cm="1">
        <f t="array" aca="1" ref="Q737" ca="1">IF(ISNUMBER(P737),IF(P737=100%,"CUMPLIDA",IF(AND(ISNUMBER(L737),ISNUMBER(INDIRECT("FECHA_"&amp;$B737,1))), IF(L737&lt;=INDIRECT("FECHA_"&amp;$B737,1),"INCUMPLIDA","PROCESO"), "VERIFICAR FECHA")),"SIN VALOR AVANCE")</f>
        <v>PROCESO</v>
      </c>
    </row>
    <row r="738" spans="1:17" ht="135.75">
      <c r="A738" s="167" t="s">
        <v>19</v>
      </c>
      <c r="B738" s="148" t="s">
        <v>13</v>
      </c>
      <c r="C738" s="564" t="s">
        <v>453</v>
      </c>
      <c r="D738" s="564" t="s">
        <v>67</v>
      </c>
      <c r="E738" s="563"/>
      <c r="F738" s="563" t="s">
        <v>519</v>
      </c>
      <c r="G738" s="150" t="s">
        <v>131</v>
      </c>
      <c r="H738" s="128" t="s">
        <v>132</v>
      </c>
      <c r="I738" s="128" t="s">
        <v>133</v>
      </c>
      <c r="J738" s="166">
        <v>1</v>
      </c>
      <c r="K738" s="186">
        <v>46024</v>
      </c>
      <c r="L738" s="186">
        <v>47118</v>
      </c>
      <c r="M738" s="153">
        <f t="shared" si="23"/>
        <v>156.28571428571428</v>
      </c>
      <c r="N738" s="129">
        <v>0</v>
      </c>
      <c r="O738" s="160" t="s">
        <v>4989</v>
      </c>
      <c r="P738" s="130">
        <f t="shared" si="22"/>
        <v>0</v>
      </c>
      <c r="Q738" s="155" t="str" cm="1">
        <f t="array" aca="1" ref="Q738" ca="1">IF(ISNUMBER(P738),IF(P738=100%,"CUMPLIDA",IF(AND(ISNUMBER(L738),ISNUMBER(INDIRECT("FECHA_"&amp;$B738,1))), IF(L738&lt;=INDIRECT("FECHA_"&amp;$B738,1),"INCUMPLIDA","PROCESO"), "VERIFICAR FECHA")),"SIN VALOR AVANCE")</f>
        <v>PROCESO</v>
      </c>
    </row>
    <row r="739" spans="1:17" ht="210.75">
      <c r="A739" s="167" t="s">
        <v>19</v>
      </c>
      <c r="B739" s="148" t="s">
        <v>13</v>
      </c>
      <c r="C739" s="564" t="s">
        <v>453</v>
      </c>
      <c r="D739" s="564" t="s">
        <v>67</v>
      </c>
      <c r="E739" s="563"/>
      <c r="F739" s="563" t="s">
        <v>519</v>
      </c>
      <c r="G739" s="150" t="s">
        <v>134</v>
      </c>
      <c r="H739" s="128" t="s">
        <v>135</v>
      </c>
      <c r="I739" s="128" t="s">
        <v>136</v>
      </c>
      <c r="J739" s="166">
        <v>2</v>
      </c>
      <c r="K739" s="186">
        <v>46024</v>
      </c>
      <c r="L739" s="186">
        <v>47118</v>
      </c>
      <c r="M739" s="153">
        <f t="shared" si="23"/>
        <v>156.28571428571428</v>
      </c>
      <c r="N739" s="129">
        <v>0</v>
      </c>
      <c r="O739" s="160" t="s">
        <v>4988</v>
      </c>
      <c r="P739" s="130">
        <f t="shared" si="22"/>
        <v>0</v>
      </c>
      <c r="Q739" s="155" t="str" cm="1">
        <f t="array" aca="1" ref="Q739" ca="1">IF(ISNUMBER(P739),IF(P739=100%,"CUMPLIDA",IF(AND(ISNUMBER(L739),ISNUMBER(INDIRECT("FECHA_"&amp;$B739,1))), IF(L739&lt;=INDIRECT("FECHA_"&amp;$B739,1),"INCUMPLIDA","PROCESO"), "VERIFICAR FECHA")),"SIN VALOR AVANCE")</f>
        <v>PROCESO</v>
      </c>
    </row>
    <row r="740" spans="1:17" ht="105.75">
      <c r="A740" s="167" t="s">
        <v>19</v>
      </c>
      <c r="B740" s="148" t="s">
        <v>13</v>
      </c>
      <c r="C740" s="564" t="s">
        <v>453</v>
      </c>
      <c r="D740" s="564" t="s">
        <v>67</v>
      </c>
      <c r="E740" s="563"/>
      <c r="F740" s="563" t="s">
        <v>519</v>
      </c>
      <c r="G740" s="150" t="s">
        <v>506</v>
      </c>
      <c r="H740" s="128" t="s">
        <v>463</v>
      </c>
      <c r="I740" s="128" t="s">
        <v>464</v>
      </c>
      <c r="J740" s="158">
        <v>1</v>
      </c>
      <c r="K740" s="159">
        <v>44927</v>
      </c>
      <c r="L740" s="159">
        <v>45016</v>
      </c>
      <c r="M740" s="153">
        <f t="shared" si="23"/>
        <v>12.714285714285714</v>
      </c>
      <c r="N740" s="129">
        <v>1</v>
      </c>
      <c r="O740" s="128" t="s">
        <v>5029</v>
      </c>
      <c r="P740" s="130">
        <f t="shared" si="22"/>
        <v>1</v>
      </c>
      <c r="Q740" s="155" t="str" cm="1">
        <f t="array" aca="1" ref="Q740" ca="1">IF(ISNUMBER(P740),IF(P740=100%,"CUMPLIDA",IF(AND(ISNUMBER(L740),ISNUMBER(INDIRECT("FECHA_"&amp;$B740,1))), IF(L740&lt;=INDIRECT("FECHA_"&amp;$B740,1),"INCUMPLIDA","PROCESO"), "VERIFICAR FECHA")),"SIN VALOR AVANCE")</f>
        <v>CUMPLIDA</v>
      </c>
    </row>
    <row r="741" spans="1:17" ht="165.75">
      <c r="A741" s="167" t="s">
        <v>19</v>
      </c>
      <c r="B741" s="148" t="s">
        <v>13</v>
      </c>
      <c r="C741" s="564" t="s">
        <v>453</v>
      </c>
      <c r="D741" s="564" t="s">
        <v>67</v>
      </c>
      <c r="E741" s="563"/>
      <c r="F741" s="563" t="s">
        <v>519</v>
      </c>
      <c r="G741" s="150" t="s">
        <v>506</v>
      </c>
      <c r="H741" s="128" t="s">
        <v>507</v>
      </c>
      <c r="I741" s="128" t="s">
        <v>224</v>
      </c>
      <c r="J741" s="158">
        <v>1</v>
      </c>
      <c r="K741" s="159">
        <v>45017</v>
      </c>
      <c r="L741" s="159">
        <v>45138</v>
      </c>
      <c r="M741" s="153">
        <f t="shared" si="23"/>
        <v>17.285714285714285</v>
      </c>
      <c r="N741" s="129">
        <v>1</v>
      </c>
      <c r="O741" s="128" t="s">
        <v>5030</v>
      </c>
      <c r="P741" s="130">
        <f t="shared" ref="P741:P804" si="24">N741/J741</f>
        <v>1</v>
      </c>
      <c r="Q741" s="155" t="str" cm="1">
        <f t="array" aca="1" ref="Q741" ca="1">IF(ISNUMBER(P741),IF(P741=100%,"CUMPLIDA",IF(AND(ISNUMBER(L741),ISNUMBER(INDIRECT("FECHA_"&amp;$B741,1))), IF(L741&lt;=INDIRECT("FECHA_"&amp;$B741,1),"INCUMPLIDA","PROCESO"), "VERIFICAR FECHA")),"SIN VALOR AVANCE")</f>
        <v>CUMPLIDA</v>
      </c>
    </row>
    <row r="742" spans="1:17" ht="120">
      <c r="A742" s="167" t="s">
        <v>19</v>
      </c>
      <c r="B742" s="148" t="s">
        <v>13</v>
      </c>
      <c r="C742" s="564" t="s">
        <v>453</v>
      </c>
      <c r="D742" s="564" t="s">
        <v>67</v>
      </c>
      <c r="E742" s="563"/>
      <c r="F742" s="563" t="s">
        <v>519</v>
      </c>
      <c r="G742" s="150" t="s">
        <v>473</v>
      </c>
      <c r="H742" s="128" t="s">
        <v>474</v>
      </c>
      <c r="I742" s="128" t="s">
        <v>509</v>
      </c>
      <c r="J742" s="158">
        <v>12</v>
      </c>
      <c r="K742" s="159">
        <v>44958</v>
      </c>
      <c r="L742" s="159">
        <v>45323</v>
      </c>
      <c r="M742" s="153">
        <f t="shared" si="23"/>
        <v>52.142857142857146</v>
      </c>
      <c r="N742" s="129">
        <v>12</v>
      </c>
      <c r="O742" s="128" t="s">
        <v>5031</v>
      </c>
      <c r="P742" s="130">
        <f t="shared" si="24"/>
        <v>1</v>
      </c>
      <c r="Q742" s="155" t="str" cm="1">
        <f t="array" aca="1" ref="Q742" ca="1">IF(ISNUMBER(P742),IF(P742=100%,"CUMPLIDA",IF(AND(ISNUMBER(L742),ISNUMBER(INDIRECT("FECHA_"&amp;$B742,1))), IF(L742&lt;=INDIRECT("FECHA_"&amp;$B742,1),"INCUMPLIDA","PROCESO"), "VERIFICAR FECHA")),"SIN VALOR AVANCE")</f>
        <v>CUMPLIDA</v>
      </c>
    </row>
    <row r="743" spans="1:17" ht="180.75">
      <c r="A743" s="167" t="s">
        <v>19</v>
      </c>
      <c r="B743" s="148" t="s">
        <v>13</v>
      </c>
      <c r="C743" s="564" t="s">
        <v>453</v>
      </c>
      <c r="D743" s="564" t="s">
        <v>67</v>
      </c>
      <c r="E743" s="563" t="s">
        <v>5032</v>
      </c>
      <c r="F743" s="563" t="s">
        <v>520</v>
      </c>
      <c r="G743" s="150" t="s">
        <v>489</v>
      </c>
      <c r="H743" s="128" t="s">
        <v>521</v>
      </c>
      <c r="I743" s="128" t="s">
        <v>460</v>
      </c>
      <c r="J743" s="158">
        <v>3</v>
      </c>
      <c r="K743" s="159">
        <v>44958</v>
      </c>
      <c r="L743" s="159">
        <v>45323</v>
      </c>
      <c r="M743" s="153">
        <f t="shared" si="23"/>
        <v>52.142857142857146</v>
      </c>
      <c r="N743" s="129">
        <v>3</v>
      </c>
      <c r="O743" s="128" t="s">
        <v>5026</v>
      </c>
      <c r="P743" s="130">
        <f t="shared" si="24"/>
        <v>1</v>
      </c>
      <c r="Q743" s="155" t="str" cm="1">
        <f t="array" aca="1" ref="Q743" ca="1">IF(ISNUMBER(P743),IF(P743=100%,"CUMPLIDA",IF(AND(ISNUMBER(L743),ISNUMBER(INDIRECT("FECHA_"&amp;$B743,1))), IF(L743&lt;=INDIRECT("FECHA_"&amp;$B743,1),"INCUMPLIDA","PROCESO"), "VERIFICAR FECHA")),"SIN VALOR AVANCE")</f>
        <v>CUMPLIDA</v>
      </c>
    </row>
    <row r="744" spans="1:17" ht="75.75">
      <c r="A744" s="167" t="s">
        <v>19</v>
      </c>
      <c r="B744" s="148" t="s">
        <v>13</v>
      </c>
      <c r="C744" s="564"/>
      <c r="D744" s="564"/>
      <c r="E744" s="563"/>
      <c r="F744" s="563" t="s">
        <v>520</v>
      </c>
      <c r="G744" s="150" t="s">
        <v>461</v>
      </c>
      <c r="H744" s="175" t="s">
        <v>227</v>
      </c>
      <c r="I744" s="128" t="s">
        <v>228</v>
      </c>
      <c r="J744" s="158">
        <v>1</v>
      </c>
      <c r="K744" s="159">
        <v>45231</v>
      </c>
      <c r="L744" s="159">
        <v>45504</v>
      </c>
      <c r="M744" s="153">
        <f t="shared" si="23"/>
        <v>39</v>
      </c>
      <c r="N744" s="129">
        <v>1</v>
      </c>
      <c r="O744" s="160" t="s">
        <v>4894</v>
      </c>
      <c r="P744" s="130">
        <f t="shared" si="24"/>
        <v>1</v>
      </c>
      <c r="Q744" s="155" t="str" cm="1">
        <f t="array" aca="1" ref="Q744" ca="1">IF(ISNUMBER(P744),IF(P744=100%,"CUMPLIDA",IF(AND(ISNUMBER(L744),ISNUMBER(INDIRECT("FECHA_"&amp;$B744,1))), IF(L744&lt;=INDIRECT("FECHA_"&amp;$B744,1),"INCUMPLIDA","PROCESO"), "VERIFICAR FECHA")),"SIN VALOR AVANCE")</f>
        <v>CUMPLIDA</v>
      </c>
    </row>
    <row r="745" spans="1:17" ht="210.75">
      <c r="A745" s="167" t="s">
        <v>19</v>
      </c>
      <c r="B745" s="148" t="s">
        <v>13</v>
      </c>
      <c r="C745" s="564"/>
      <c r="D745" s="564"/>
      <c r="E745" s="563"/>
      <c r="F745" s="563" t="s">
        <v>520</v>
      </c>
      <c r="G745" s="150" t="s">
        <v>461</v>
      </c>
      <c r="H745" s="175" t="s">
        <v>230</v>
      </c>
      <c r="I745" s="128" t="s">
        <v>231</v>
      </c>
      <c r="J745" s="158">
        <v>1</v>
      </c>
      <c r="K745" s="159">
        <v>45231</v>
      </c>
      <c r="L745" s="159">
        <v>45504</v>
      </c>
      <c r="M745" s="153">
        <f t="shared" si="23"/>
        <v>39</v>
      </c>
      <c r="N745" s="129">
        <v>1</v>
      </c>
      <c r="O745" s="160" t="s">
        <v>4988</v>
      </c>
      <c r="P745" s="130">
        <f t="shared" si="24"/>
        <v>1</v>
      </c>
      <c r="Q745" s="155" t="str" cm="1">
        <f t="array" aca="1" ref="Q745" ca="1">IF(ISNUMBER(P745),IF(P745=100%,"CUMPLIDA",IF(AND(ISNUMBER(L745),ISNUMBER(INDIRECT("FECHA_"&amp;$B745,1))), IF(L745&lt;=INDIRECT("FECHA_"&amp;$B745,1),"INCUMPLIDA","PROCESO"), "VERIFICAR FECHA")),"SIN VALOR AVANCE")</f>
        <v>CUMPLIDA</v>
      </c>
    </row>
    <row r="746" spans="1:17" ht="135.75">
      <c r="A746" s="167" t="s">
        <v>19</v>
      </c>
      <c r="B746" s="148" t="s">
        <v>13</v>
      </c>
      <c r="C746" s="564"/>
      <c r="D746" s="564"/>
      <c r="E746" s="563"/>
      <c r="F746" s="563" t="s">
        <v>520</v>
      </c>
      <c r="G746" s="150" t="s">
        <v>117</v>
      </c>
      <c r="H746" s="128" t="s">
        <v>118</v>
      </c>
      <c r="I746" s="128" t="s">
        <v>119</v>
      </c>
      <c r="J746" s="166">
        <v>1</v>
      </c>
      <c r="K746" s="186">
        <v>45323</v>
      </c>
      <c r="L746" s="186">
        <v>45747</v>
      </c>
      <c r="M746" s="153">
        <f t="shared" si="23"/>
        <v>60.571428571428569</v>
      </c>
      <c r="N746" s="129">
        <v>1</v>
      </c>
      <c r="O746" s="160" t="s">
        <v>4989</v>
      </c>
      <c r="P746" s="130">
        <f t="shared" si="24"/>
        <v>1</v>
      </c>
      <c r="Q746" s="155" t="str" cm="1">
        <f t="array" aca="1" ref="Q746" ca="1">IF(ISNUMBER(P746),IF(P746=100%,"CUMPLIDA",IF(AND(ISNUMBER(L746),ISNUMBER(INDIRECT("FECHA_"&amp;$B746,1))), IF(L746&lt;=INDIRECT("FECHA_"&amp;$B746,1),"INCUMPLIDA","PROCESO"), "VERIFICAR FECHA")),"SIN VALOR AVANCE")</f>
        <v>CUMPLIDA</v>
      </c>
    </row>
    <row r="747" spans="1:17" ht="75.75">
      <c r="A747" s="167" t="s">
        <v>19</v>
      </c>
      <c r="B747" s="148" t="s">
        <v>13</v>
      </c>
      <c r="C747" s="564"/>
      <c r="D747" s="564"/>
      <c r="E747" s="563"/>
      <c r="F747" s="563" t="s">
        <v>520</v>
      </c>
      <c r="G747" s="150" t="s">
        <v>120</v>
      </c>
      <c r="H747" s="128" t="s">
        <v>120</v>
      </c>
      <c r="I747" s="128" t="s">
        <v>121</v>
      </c>
      <c r="J747" s="166">
        <v>1</v>
      </c>
      <c r="K747" s="186">
        <v>45323</v>
      </c>
      <c r="L747" s="186">
        <v>45747</v>
      </c>
      <c r="M747" s="153">
        <f t="shared" si="23"/>
        <v>60.571428571428569</v>
      </c>
      <c r="N747" s="129">
        <v>1</v>
      </c>
      <c r="O747" s="160" t="s">
        <v>4938</v>
      </c>
      <c r="P747" s="130">
        <f t="shared" si="24"/>
        <v>1</v>
      </c>
      <c r="Q747" s="155" t="str" cm="1">
        <f t="array" aca="1" ref="Q747" ca="1">IF(ISNUMBER(P747),IF(P747=100%,"CUMPLIDA",IF(AND(ISNUMBER(L747),ISNUMBER(INDIRECT("FECHA_"&amp;$B747,1))), IF(L747&lt;=INDIRECT("FECHA_"&amp;$B747,1),"INCUMPLIDA","PROCESO"), "VERIFICAR FECHA")),"SIN VALOR AVANCE")</f>
        <v>CUMPLIDA</v>
      </c>
    </row>
    <row r="748" spans="1:17" ht="75.75">
      <c r="A748" s="167" t="s">
        <v>19</v>
      </c>
      <c r="B748" s="148" t="s">
        <v>13</v>
      </c>
      <c r="C748" s="564"/>
      <c r="D748" s="564"/>
      <c r="E748" s="563"/>
      <c r="F748" s="563" t="s">
        <v>520</v>
      </c>
      <c r="G748" s="150" t="s">
        <v>194</v>
      </c>
      <c r="H748" s="128" t="s">
        <v>195</v>
      </c>
      <c r="I748" s="128" t="s">
        <v>196</v>
      </c>
      <c r="J748" s="166">
        <v>1</v>
      </c>
      <c r="K748" s="186">
        <v>45231</v>
      </c>
      <c r="L748" s="186">
        <v>45747</v>
      </c>
      <c r="M748" s="153">
        <f t="shared" si="23"/>
        <v>73.714285714285708</v>
      </c>
      <c r="N748" s="129">
        <v>1</v>
      </c>
      <c r="O748" s="160" t="s">
        <v>4938</v>
      </c>
      <c r="P748" s="130">
        <f t="shared" si="24"/>
        <v>1</v>
      </c>
      <c r="Q748" s="155" t="str" cm="1">
        <f t="array" aca="1" ref="Q748" ca="1">IF(ISNUMBER(P748),IF(P748=100%,"CUMPLIDA",IF(AND(ISNUMBER(L748),ISNUMBER(INDIRECT("FECHA_"&amp;$B748,1))), IF(L748&lt;=INDIRECT("FECHA_"&amp;$B748,1),"INCUMPLIDA","PROCESO"), "VERIFICAR FECHA")),"SIN VALOR AVANCE")</f>
        <v>CUMPLIDA</v>
      </c>
    </row>
    <row r="749" spans="1:17" ht="135.75">
      <c r="A749" s="167" t="s">
        <v>19</v>
      </c>
      <c r="B749" s="148" t="s">
        <v>13</v>
      </c>
      <c r="C749" s="564"/>
      <c r="D749" s="564"/>
      <c r="E749" s="563"/>
      <c r="F749" s="563" t="s">
        <v>520</v>
      </c>
      <c r="G749" s="150" t="s">
        <v>122</v>
      </c>
      <c r="H749" s="128" t="s">
        <v>122</v>
      </c>
      <c r="I749" s="128" t="s">
        <v>200</v>
      </c>
      <c r="J749" s="166">
        <v>1</v>
      </c>
      <c r="K749" s="186">
        <v>45323</v>
      </c>
      <c r="L749" s="186">
        <v>45747</v>
      </c>
      <c r="M749" s="153">
        <f t="shared" si="23"/>
        <v>60.571428571428569</v>
      </c>
      <c r="N749" s="129">
        <v>1</v>
      </c>
      <c r="O749" s="160" t="s">
        <v>4989</v>
      </c>
      <c r="P749" s="130">
        <f t="shared" si="24"/>
        <v>1</v>
      </c>
      <c r="Q749" s="155" t="str" cm="1">
        <f t="array" aca="1" ref="Q749" ca="1">IF(ISNUMBER(P749),IF(P749=100%,"CUMPLIDA",IF(AND(ISNUMBER(L749),ISNUMBER(INDIRECT("FECHA_"&amp;$B749,1))), IF(L749&lt;=INDIRECT("FECHA_"&amp;$B749,1),"INCUMPLIDA","PROCESO"), "VERIFICAR FECHA")),"SIN VALOR AVANCE")</f>
        <v>CUMPLIDA</v>
      </c>
    </row>
    <row r="750" spans="1:17" ht="75.75">
      <c r="A750" s="167" t="s">
        <v>19</v>
      </c>
      <c r="B750" s="148" t="s">
        <v>13</v>
      </c>
      <c r="C750" s="564"/>
      <c r="D750" s="564"/>
      <c r="E750" s="563"/>
      <c r="F750" s="563" t="s">
        <v>520</v>
      </c>
      <c r="G750" s="150" t="s">
        <v>288</v>
      </c>
      <c r="H750" s="128" t="s">
        <v>288</v>
      </c>
      <c r="I750" s="128" t="s">
        <v>125</v>
      </c>
      <c r="J750" s="166">
        <v>1</v>
      </c>
      <c r="K750" s="186">
        <v>45231</v>
      </c>
      <c r="L750" s="186">
        <v>45747</v>
      </c>
      <c r="M750" s="153">
        <f t="shared" si="23"/>
        <v>73.714285714285708</v>
      </c>
      <c r="N750" s="129">
        <v>1</v>
      </c>
      <c r="O750" s="160" t="s">
        <v>4938</v>
      </c>
      <c r="P750" s="130">
        <f t="shared" si="24"/>
        <v>1</v>
      </c>
      <c r="Q750" s="155" t="str" cm="1">
        <f t="array" aca="1" ref="Q750" ca="1">IF(ISNUMBER(P750),IF(P750=100%,"CUMPLIDA",IF(AND(ISNUMBER(L750),ISNUMBER(INDIRECT("FECHA_"&amp;$B750,1))), IF(L750&lt;=INDIRECT("FECHA_"&amp;$B750,1),"INCUMPLIDA","PROCESO"), "VERIFICAR FECHA")),"SIN VALOR AVANCE")</f>
        <v>CUMPLIDA</v>
      </c>
    </row>
    <row r="751" spans="1:17" ht="210.75">
      <c r="A751" s="167" t="s">
        <v>19</v>
      </c>
      <c r="B751" s="148" t="s">
        <v>13</v>
      </c>
      <c r="C751" s="564"/>
      <c r="D751" s="564"/>
      <c r="E751" s="563"/>
      <c r="F751" s="563" t="s">
        <v>520</v>
      </c>
      <c r="G751" s="150" t="s">
        <v>289</v>
      </c>
      <c r="H751" s="128" t="s">
        <v>289</v>
      </c>
      <c r="I751" s="128" t="s">
        <v>233</v>
      </c>
      <c r="J751" s="166">
        <v>1</v>
      </c>
      <c r="K751" s="186">
        <v>45231</v>
      </c>
      <c r="L751" s="186">
        <v>45808</v>
      </c>
      <c r="M751" s="153">
        <f t="shared" si="23"/>
        <v>82.428571428571431</v>
      </c>
      <c r="N751" s="129">
        <v>1</v>
      </c>
      <c r="O751" s="160" t="s">
        <v>4988</v>
      </c>
      <c r="P751" s="130">
        <f t="shared" si="24"/>
        <v>1</v>
      </c>
      <c r="Q751" s="155" t="str" cm="1">
        <f t="array" aca="1" ref="Q751" ca="1">IF(ISNUMBER(P751),IF(P751=100%,"CUMPLIDA",IF(AND(ISNUMBER(L751),ISNUMBER(INDIRECT("FECHA_"&amp;$B751,1))), IF(L751&lt;=INDIRECT("FECHA_"&amp;$B751,1),"INCUMPLIDA","PROCESO"), "VERIFICAR FECHA")),"SIN VALOR AVANCE")</f>
        <v>CUMPLIDA</v>
      </c>
    </row>
    <row r="752" spans="1:17" ht="75.75">
      <c r="A752" s="167" t="s">
        <v>19</v>
      </c>
      <c r="B752" s="148" t="s">
        <v>13</v>
      </c>
      <c r="C752" s="564" t="s">
        <v>453</v>
      </c>
      <c r="D752" s="564" t="s">
        <v>67</v>
      </c>
      <c r="E752" s="563"/>
      <c r="F752" s="563" t="s">
        <v>520</v>
      </c>
      <c r="G752" s="150" t="s">
        <v>128</v>
      </c>
      <c r="H752" s="128" t="s">
        <v>129</v>
      </c>
      <c r="I752" s="128" t="s">
        <v>130</v>
      </c>
      <c r="J752" s="166">
        <v>12</v>
      </c>
      <c r="K752" s="186">
        <v>46024</v>
      </c>
      <c r="L752" s="186">
        <v>47118</v>
      </c>
      <c r="M752" s="153">
        <f t="shared" si="23"/>
        <v>156.28571428571428</v>
      </c>
      <c r="N752" s="129">
        <v>0</v>
      </c>
      <c r="O752" s="160" t="s">
        <v>4938</v>
      </c>
      <c r="P752" s="130">
        <f t="shared" si="24"/>
        <v>0</v>
      </c>
      <c r="Q752" s="155" t="str" cm="1">
        <f t="array" aca="1" ref="Q752" ca="1">IF(ISNUMBER(P752),IF(P752=100%,"CUMPLIDA",IF(AND(ISNUMBER(L752),ISNUMBER(INDIRECT("FECHA_"&amp;$B752,1))), IF(L752&lt;=INDIRECT("FECHA_"&amp;$B752,1),"INCUMPLIDA","PROCESO"), "VERIFICAR FECHA")),"SIN VALOR AVANCE")</f>
        <v>PROCESO</v>
      </c>
    </row>
    <row r="753" spans="1:17" ht="135.75">
      <c r="A753" s="167" t="s">
        <v>19</v>
      </c>
      <c r="B753" s="148" t="s">
        <v>13</v>
      </c>
      <c r="C753" s="564" t="s">
        <v>453</v>
      </c>
      <c r="D753" s="564" t="s">
        <v>67</v>
      </c>
      <c r="E753" s="563"/>
      <c r="F753" s="563" t="s">
        <v>520</v>
      </c>
      <c r="G753" s="150" t="s">
        <v>131</v>
      </c>
      <c r="H753" s="128" t="s">
        <v>132</v>
      </c>
      <c r="I753" s="128" t="s">
        <v>133</v>
      </c>
      <c r="J753" s="166">
        <v>1</v>
      </c>
      <c r="K753" s="186">
        <v>46024</v>
      </c>
      <c r="L753" s="186">
        <v>47118</v>
      </c>
      <c r="M753" s="153">
        <f t="shared" si="23"/>
        <v>156.28571428571428</v>
      </c>
      <c r="N753" s="129">
        <v>0</v>
      </c>
      <c r="O753" s="160" t="s">
        <v>4989</v>
      </c>
      <c r="P753" s="130">
        <f t="shared" si="24"/>
        <v>0</v>
      </c>
      <c r="Q753" s="155" t="str" cm="1">
        <f t="array" aca="1" ref="Q753" ca="1">IF(ISNUMBER(P753),IF(P753=100%,"CUMPLIDA",IF(AND(ISNUMBER(L753),ISNUMBER(INDIRECT("FECHA_"&amp;$B753,1))), IF(L753&lt;=INDIRECT("FECHA_"&amp;$B753,1),"INCUMPLIDA","PROCESO"), "VERIFICAR FECHA")),"SIN VALOR AVANCE")</f>
        <v>PROCESO</v>
      </c>
    </row>
    <row r="754" spans="1:17" ht="210.75">
      <c r="A754" s="167" t="s">
        <v>19</v>
      </c>
      <c r="B754" s="148" t="s">
        <v>13</v>
      </c>
      <c r="C754" s="564" t="s">
        <v>453</v>
      </c>
      <c r="D754" s="564" t="s">
        <v>67</v>
      </c>
      <c r="E754" s="563"/>
      <c r="F754" s="563" t="s">
        <v>520</v>
      </c>
      <c r="G754" s="150" t="s">
        <v>134</v>
      </c>
      <c r="H754" s="128" t="s">
        <v>135</v>
      </c>
      <c r="I754" s="128" t="s">
        <v>136</v>
      </c>
      <c r="J754" s="166">
        <v>2</v>
      </c>
      <c r="K754" s="186">
        <v>46024</v>
      </c>
      <c r="L754" s="186">
        <v>47118</v>
      </c>
      <c r="M754" s="153">
        <f t="shared" si="23"/>
        <v>156.28571428571428</v>
      </c>
      <c r="N754" s="129">
        <v>0</v>
      </c>
      <c r="O754" s="160" t="s">
        <v>4988</v>
      </c>
      <c r="P754" s="130">
        <f t="shared" si="24"/>
        <v>0</v>
      </c>
      <c r="Q754" s="155" t="str" cm="1">
        <f t="array" aca="1" ref="Q754" ca="1">IF(ISNUMBER(P754),IF(P754=100%,"CUMPLIDA",IF(AND(ISNUMBER(L754),ISNUMBER(INDIRECT("FECHA_"&amp;$B754,1))), IF(L754&lt;=INDIRECT("FECHA_"&amp;$B754,1),"INCUMPLIDA","PROCESO"), "VERIFICAR FECHA")),"SIN VALOR AVANCE")</f>
        <v>PROCESO</v>
      </c>
    </row>
    <row r="755" spans="1:17" ht="105.75">
      <c r="A755" s="167" t="s">
        <v>19</v>
      </c>
      <c r="B755" s="148" t="s">
        <v>13</v>
      </c>
      <c r="C755" s="564" t="s">
        <v>453</v>
      </c>
      <c r="D755" s="564" t="s">
        <v>67</v>
      </c>
      <c r="E755" s="563"/>
      <c r="F755" s="563" t="s">
        <v>520</v>
      </c>
      <c r="G755" s="150" t="s">
        <v>506</v>
      </c>
      <c r="H755" s="128" t="s">
        <v>463</v>
      </c>
      <c r="I755" s="128" t="s">
        <v>464</v>
      </c>
      <c r="J755" s="158">
        <v>1</v>
      </c>
      <c r="K755" s="159">
        <v>44927</v>
      </c>
      <c r="L755" s="159">
        <v>45016</v>
      </c>
      <c r="M755" s="153">
        <f t="shared" si="23"/>
        <v>12.714285714285714</v>
      </c>
      <c r="N755" s="129">
        <v>1</v>
      </c>
      <c r="O755" s="128" t="s">
        <v>5033</v>
      </c>
      <c r="P755" s="130">
        <f t="shared" si="24"/>
        <v>1</v>
      </c>
      <c r="Q755" s="155" t="str" cm="1">
        <f t="array" aca="1" ref="Q755" ca="1">IF(ISNUMBER(P755),IF(P755=100%,"CUMPLIDA",IF(AND(ISNUMBER(L755),ISNUMBER(INDIRECT("FECHA_"&amp;$B755,1))), IF(L755&lt;=INDIRECT("FECHA_"&amp;$B755,1),"INCUMPLIDA","PROCESO"), "VERIFICAR FECHA")),"SIN VALOR AVANCE")</f>
        <v>CUMPLIDA</v>
      </c>
    </row>
    <row r="756" spans="1:17" ht="165.75">
      <c r="A756" s="167" t="s">
        <v>19</v>
      </c>
      <c r="B756" s="148" t="s">
        <v>13</v>
      </c>
      <c r="C756" s="564" t="s">
        <v>453</v>
      </c>
      <c r="D756" s="564" t="s">
        <v>67</v>
      </c>
      <c r="E756" s="563"/>
      <c r="F756" s="563" t="s">
        <v>520</v>
      </c>
      <c r="G756" s="150" t="s">
        <v>506</v>
      </c>
      <c r="H756" s="128" t="s">
        <v>507</v>
      </c>
      <c r="I756" s="128" t="s">
        <v>224</v>
      </c>
      <c r="J756" s="158">
        <v>1</v>
      </c>
      <c r="K756" s="159">
        <v>45017</v>
      </c>
      <c r="L756" s="159">
        <v>45138</v>
      </c>
      <c r="M756" s="153">
        <f t="shared" si="23"/>
        <v>17.285714285714285</v>
      </c>
      <c r="N756" s="129">
        <v>1</v>
      </c>
      <c r="O756" s="128" t="s">
        <v>5034</v>
      </c>
      <c r="P756" s="130">
        <f t="shared" si="24"/>
        <v>1</v>
      </c>
      <c r="Q756" s="155" t="str" cm="1">
        <f t="array" aca="1" ref="Q756" ca="1">IF(ISNUMBER(P756),IF(P756=100%,"CUMPLIDA",IF(AND(ISNUMBER(L756),ISNUMBER(INDIRECT("FECHA_"&amp;$B756,1))), IF(L756&lt;=INDIRECT("FECHA_"&amp;$B756,1),"INCUMPLIDA","PROCESO"), "VERIFICAR FECHA")),"SIN VALOR AVANCE")</f>
        <v>CUMPLIDA</v>
      </c>
    </row>
    <row r="757" spans="1:17" ht="120">
      <c r="A757" s="167" t="s">
        <v>19</v>
      </c>
      <c r="B757" s="148" t="s">
        <v>13</v>
      </c>
      <c r="C757" s="564" t="s">
        <v>453</v>
      </c>
      <c r="D757" s="564" t="s">
        <v>67</v>
      </c>
      <c r="E757" s="563"/>
      <c r="F757" s="563" t="s">
        <v>520</v>
      </c>
      <c r="G757" s="150" t="s">
        <v>473</v>
      </c>
      <c r="H757" s="128" t="s">
        <v>474</v>
      </c>
      <c r="I757" s="128" t="s">
        <v>509</v>
      </c>
      <c r="J757" s="158">
        <v>12</v>
      </c>
      <c r="K757" s="159">
        <v>44958</v>
      </c>
      <c r="L757" s="159">
        <v>45323</v>
      </c>
      <c r="M757" s="153">
        <f t="shared" si="23"/>
        <v>52.142857142857146</v>
      </c>
      <c r="N757" s="129">
        <v>12</v>
      </c>
      <c r="O757" s="128" t="s">
        <v>5035</v>
      </c>
      <c r="P757" s="130">
        <f t="shared" si="24"/>
        <v>1</v>
      </c>
      <c r="Q757" s="155" t="str" cm="1">
        <f t="array" aca="1" ref="Q757" ca="1">IF(ISNUMBER(P757),IF(P757=100%,"CUMPLIDA",IF(AND(ISNUMBER(L757),ISNUMBER(INDIRECT("FECHA_"&amp;$B757,1))), IF(L757&lt;=INDIRECT("FECHA_"&amp;$B757,1),"INCUMPLIDA","PROCESO"), "VERIFICAR FECHA")),"SIN VALOR AVANCE")</f>
        <v>CUMPLIDA</v>
      </c>
    </row>
    <row r="758" spans="1:17" ht="180.75">
      <c r="A758" s="167" t="s">
        <v>19</v>
      </c>
      <c r="B758" s="148" t="s">
        <v>13</v>
      </c>
      <c r="C758" s="564" t="s">
        <v>453</v>
      </c>
      <c r="D758" s="564" t="s">
        <v>67</v>
      </c>
      <c r="E758" s="563" t="s">
        <v>5036</v>
      </c>
      <c r="F758" s="563" t="s">
        <v>522</v>
      </c>
      <c r="G758" s="150" t="s">
        <v>489</v>
      </c>
      <c r="H758" s="128" t="s">
        <v>459</v>
      </c>
      <c r="I758" s="128" t="s">
        <v>460</v>
      </c>
      <c r="J758" s="158">
        <v>3</v>
      </c>
      <c r="K758" s="159">
        <v>44958</v>
      </c>
      <c r="L758" s="159">
        <v>45323</v>
      </c>
      <c r="M758" s="153">
        <f t="shared" si="23"/>
        <v>52.142857142857146</v>
      </c>
      <c r="N758" s="129">
        <v>3</v>
      </c>
      <c r="O758" s="128" t="s">
        <v>5037</v>
      </c>
      <c r="P758" s="130">
        <f t="shared" si="24"/>
        <v>1</v>
      </c>
      <c r="Q758" s="155" t="str" cm="1">
        <f t="array" aca="1" ref="Q758" ca="1">IF(ISNUMBER(P758),IF(P758=100%,"CUMPLIDA",IF(AND(ISNUMBER(L758),ISNUMBER(INDIRECT("FECHA_"&amp;$B758,1))), IF(L758&lt;=INDIRECT("FECHA_"&amp;$B758,1),"INCUMPLIDA","PROCESO"), "VERIFICAR FECHA")),"SIN VALOR AVANCE")</f>
        <v>CUMPLIDA</v>
      </c>
    </row>
    <row r="759" spans="1:17" ht="75.75">
      <c r="A759" s="167" t="s">
        <v>19</v>
      </c>
      <c r="B759" s="148" t="s">
        <v>13</v>
      </c>
      <c r="C759" s="564"/>
      <c r="D759" s="564"/>
      <c r="E759" s="563"/>
      <c r="F759" s="563" t="s">
        <v>522</v>
      </c>
      <c r="G759" s="150" t="s">
        <v>461</v>
      </c>
      <c r="H759" s="175" t="s">
        <v>227</v>
      </c>
      <c r="I759" s="128" t="s">
        <v>228</v>
      </c>
      <c r="J759" s="158">
        <v>1</v>
      </c>
      <c r="K759" s="159">
        <v>45231</v>
      </c>
      <c r="L759" s="159">
        <v>45504</v>
      </c>
      <c r="M759" s="153">
        <f t="shared" si="23"/>
        <v>39</v>
      </c>
      <c r="N759" s="129">
        <v>1</v>
      </c>
      <c r="O759" s="160" t="s">
        <v>4894</v>
      </c>
      <c r="P759" s="130">
        <f t="shared" si="24"/>
        <v>1</v>
      </c>
      <c r="Q759" s="155" t="str" cm="1">
        <f t="array" aca="1" ref="Q759" ca="1">IF(ISNUMBER(P759),IF(P759=100%,"CUMPLIDA",IF(AND(ISNUMBER(L759),ISNUMBER(INDIRECT("FECHA_"&amp;$B759,1))), IF(L759&lt;=INDIRECT("FECHA_"&amp;$B759,1),"INCUMPLIDA","PROCESO"), "VERIFICAR FECHA")),"SIN VALOR AVANCE")</f>
        <v>CUMPLIDA</v>
      </c>
    </row>
    <row r="760" spans="1:17" ht="210.75">
      <c r="A760" s="167" t="s">
        <v>19</v>
      </c>
      <c r="B760" s="148" t="s">
        <v>13</v>
      </c>
      <c r="C760" s="564"/>
      <c r="D760" s="564"/>
      <c r="E760" s="563"/>
      <c r="F760" s="563" t="s">
        <v>522</v>
      </c>
      <c r="G760" s="150" t="s">
        <v>461</v>
      </c>
      <c r="H760" s="175" t="s">
        <v>230</v>
      </c>
      <c r="I760" s="128" t="s">
        <v>231</v>
      </c>
      <c r="J760" s="158">
        <v>1</v>
      </c>
      <c r="K760" s="159">
        <v>45231</v>
      </c>
      <c r="L760" s="159">
        <v>45504</v>
      </c>
      <c r="M760" s="153">
        <f t="shared" si="23"/>
        <v>39</v>
      </c>
      <c r="N760" s="129">
        <v>1</v>
      </c>
      <c r="O760" s="160" t="s">
        <v>4988</v>
      </c>
      <c r="P760" s="130">
        <f t="shared" si="24"/>
        <v>1</v>
      </c>
      <c r="Q760" s="155" t="str" cm="1">
        <f t="array" aca="1" ref="Q760" ca="1">IF(ISNUMBER(P760),IF(P760=100%,"CUMPLIDA",IF(AND(ISNUMBER(L760),ISNUMBER(INDIRECT("FECHA_"&amp;$B760,1))), IF(L760&lt;=INDIRECT("FECHA_"&amp;$B760,1),"INCUMPLIDA","PROCESO"), "VERIFICAR FECHA")),"SIN VALOR AVANCE")</f>
        <v>CUMPLIDA</v>
      </c>
    </row>
    <row r="761" spans="1:17" ht="135.75">
      <c r="A761" s="167" t="s">
        <v>19</v>
      </c>
      <c r="B761" s="148" t="s">
        <v>13</v>
      </c>
      <c r="C761" s="564"/>
      <c r="D761" s="564"/>
      <c r="E761" s="563"/>
      <c r="F761" s="563" t="s">
        <v>522</v>
      </c>
      <c r="G761" s="150" t="s">
        <v>117</v>
      </c>
      <c r="H761" s="128" t="s">
        <v>118</v>
      </c>
      <c r="I761" s="128" t="s">
        <v>119</v>
      </c>
      <c r="J761" s="166">
        <v>1</v>
      </c>
      <c r="K761" s="186">
        <v>45323</v>
      </c>
      <c r="L761" s="186">
        <v>45747</v>
      </c>
      <c r="M761" s="153">
        <f t="shared" si="23"/>
        <v>60.571428571428569</v>
      </c>
      <c r="N761" s="129">
        <v>1</v>
      </c>
      <c r="O761" s="160" t="s">
        <v>4989</v>
      </c>
      <c r="P761" s="130">
        <f t="shared" si="24"/>
        <v>1</v>
      </c>
      <c r="Q761" s="155" t="str" cm="1">
        <f t="array" aca="1" ref="Q761" ca="1">IF(ISNUMBER(P761),IF(P761=100%,"CUMPLIDA",IF(AND(ISNUMBER(L761),ISNUMBER(INDIRECT("FECHA_"&amp;$B761,1))), IF(L761&lt;=INDIRECT("FECHA_"&amp;$B761,1),"INCUMPLIDA","PROCESO"), "VERIFICAR FECHA")),"SIN VALOR AVANCE")</f>
        <v>CUMPLIDA</v>
      </c>
    </row>
    <row r="762" spans="1:17" ht="75.75">
      <c r="A762" s="167" t="s">
        <v>19</v>
      </c>
      <c r="B762" s="148" t="s">
        <v>13</v>
      </c>
      <c r="C762" s="564"/>
      <c r="D762" s="564"/>
      <c r="E762" s="563"/>
      <c r="F762" s="563" t="s">
        <v>522</v>
      </c>
      <c r="G762" s="150" t="s">
        <v>120</v>
      </c>
      <c r="H762" s="128" t="s">
        <v>120</v>
      </c>
      <c r="I762" s="128" t="s">
        <v>121</v>
      </c>
      <c r="J762" s="166">
        <v>1</v>
      </c>
      <c r="K762" s="186">
        <v>45323</v>
      </c>
      <c r="L762" s="186">
        <v>45747</v>
      </c>
      <c r="M762" s="153">
        <f t="shared" si="23"/>
        <v>60.571428571428569</v>
      </c>
      <c r="N762" s="129">
        <v>1</v>
      </c>
      <c r="O762" s="160" t="s">
        <v>4938</v>
      </c>
      <c r="P762" s="130">
        <f t="shared" si="24"/>
        <v>1</v>
      </c>
      <c r="Q762" s="155" t="str" cm="1">
        <f t="array" aca="1" ref="Q762" ca="1">IF(ISNUMBER(P762),IF(P762=100%,"CUMPLIDA",IF(AND(ISNUMBER(L762),ISNUMBER(INDIRECT("FECHA_"&amp;$B762,1))), IF(L762&lt;=INDIRECT("FECHA_"&amp;$B762,1),"INCUMPLIDA","PROCESO"), "VERIFICAR FECHA")),"SIN VALOR AVANCE")</f>
        <v>CUMPLIDA</v>
      </c>
    </row>
    <row r="763" spans="1:17" ht="75.75">
      <c r="A763" s="167" t="s">
        <v>19</v>
      </c>
      <c r="B763" s="148" t="s">
        <v>13</v>
      </c>
      <c r="C763" s="564"/>
      <c r="D763" s="564"/>
      <c r="E763" s="563"/>
      <c r="F763" s="563" t="s">
        <v>522</v>
      </c>
      <c r="G763" s="150" t="s">
        <v>194</v>
      </c>
      <c r="H763" s="128" t="s">
        <v>195</v>
      </c>
      <c r="I763" s="128" t="s">
        <v>196</v>
      </c>
      <c r="J763" s="166">
        <v>1</v>
      </c>
      <c r="K763" s="186">
        <v>45231</v>
      </c>
      <c r="L763" s="186">
        <v>45747</v>
      </c>
      <c r="M763" s="153">
        <f t="shared" si="23"/>
        <v>73.714285714285708</v>
      </c>
      <c r="N763" s="129">
        <v>1</v>
      </c>
      <c r="O763" s="160" t="s">
        <v>4938</v>
      </c>
      <c r="P763" s="130">
        <f t="shared" si="24"/>
        <v>1</v>
      </c>
      <c r="Q763" s="155" t="str" cm="1">
        <f t="array" aca="1" ref="Q763" ca="1">IF(ISNUMBER(P763),IF(P763=100%,"CUMPLIDA",IF(AND(ISNUMBER(L763),ISNUMBER(INDIRECT("FECHA_"&amp;$B763,1))), IF(L763&lt;=INDIRECT("FECHA_"&amp;$B763,1),"INCUMPLIDA","PROCESO"), "VERIFICAR FECHA")),"SIN VALOR AVANCE")</f>
        <v>CUMPLIDA</v>
      </c>
    </row>
    <row r="764" spans="1:17" ht="135.75">
      <c r="A764" s="167" t="s">
        <v>19</v>
      </c>
      <c r="B764" s="148" t="s">
        <v>13</v>
      </c>
      <c r="C764" s="564"/>
      <c r="D764" s="564"/>
      <c r="E764" s="563"/>
      <c r="F764" s="563" t="s">
        <v>522</v>
      </c>
      <c r="G764" s="150" t="s">
        <v>122</v>
      </c>
      <c r="H764" s="128" t="s">
        <v>122</v>
      </c>
      <c r="I764" s="128" t="s">
        <v>200</v>
      </c>
      <c r="J764" s="166">
        <v>1</v>
      </c>
      <c r="K764" s="186">
        <v>45323</v>
      </c>
      <c r="L764" s="186">
        <v>45747</v>
      </c>
      <c r="M764" s="153">
        <f t="shared" si="23"/>
        <v>60.571428571428569</v>
      </c>
      <c r="N764" s="129">
        <v>1</v>
      </c>
      <c r="O764" s="160" t="s">
        <v>4989</v>
      </c>
      <c r="P764" s="130">
        <f t="shared" si="24"/>
        <v>1</v>
      </c>
      <c r="Q764" s="155" t="str" cm="1">
        <f t="array" aca="1" ref="Q764" ca="1">IF(ISNUMBER(P764),IF(P764=100%,"CUMPLIDA",IF(AND(ISNUMBER(L764),ISNUMBER(INDIRECT("FECHA_"&amp;$B764,1))), IF(L764&lt;=INDIRECT("FECHA_"&amp;$B764,1),"INCUMPLIDA","PROCESO"), "VERIFICAR FECHA")),"SIN VALOR AVANCE")</f>
        <v>CUMPLIDA</v>
      </c>
    </row>
    <row r="765" spans="1:17" ht="75.75">
      <c r="A765" s="167" t="s">
        <v>19</v>
      </c>
      <c r="B765" s="148" t="s">
        <v>13</v>
      </c>
      <c r="C765" s="564"/>
      <c r="D765" s="564"/>
      <c r="E765" s="563"/>
      <c r="F765" s="563" t="s">
        <v>522</v>
      </c>
      <c r="G765" s="150" t="s">
        <v>288</v>
      </c>
      <c r="H765" s="128" t="s">
        <v>288</v>
      </c>
      <c r="I765" s="128" t="s">
        <v>125</v>
      </c>
      <c r="J765" s="166">
        <v>1</v>
      </c>
      <c r="K765" s="186">
        <v>45231</v>
      </c>
      <c r="L765" s="186">
        <v>45747</v>
      </c>
      <c r="M765" s="153">
        <f t="shared" ref="M765:M828" si="25">(L765-K765)/7</f>
        <v>73.714285714285708</v>
      </c>
      <c r="N765" s="129">
        <v>1</v>
      </c>
      <c r="O765" s="160" t="s">
        <v>4938</v>
      </c>
      <c r="P765" s="130">
        <f t="shared" si="24"/>
        <v>1</v>
      </c>
      <c r="Q765" s="155" t="str" cm="1">
        <f t="array" aca="1" ref="Q765" ca="1">IF(ISNUMBER(P765),IF(P765=100%,"CUMPLIDA",IF(AND(ISNUMBER(L765),ISNUMBER(INDIRECT("FECHA_"&amp;$B765,1))), IF(L765&lt;=INDIRECT("FECHA_"&amp;$B765,1),"INCUMPLIDA","PROCESO"), "VERIFICAR FECHA")),"SIN VALOR AVANCE")</f>
        <v>CUMPLIDA</v>
      </c>
    </row>
    <row r="766" spans="1:17" ht="210.75">
      <c r="A766" s="167" t="s">
        <v>19</v>
      </c>
      <c r="B766" s="148" t="s">
        <v>13</v>
      </c>
      <c r="C766" s="564"/>
      <c r="D766" s="564"/>
      <c r="E766" s="563"/>
      <c r="F766" s="563" t="s">
        <v>522</v>
      </c>
      <c r="G766" s="150" t="s">
        <v>289</v>
      </c>
      <c r="H766" s="128" t="s">
        <v>289</v>
      </c>
      <c r="I766" s="128" t="s">
        <v>233</v>
      </c>
      <c r="J766" s="166">
        <v>1</v>
      </c>
      <c r="K766" s="186">
        <v>45231</v>
      </c>
      <c r="L766" s="186">
        <v>45808</v>
      </c>
      <c r="M766" s="153">
        <f t="shared" si="25"/>
        <v>82.428571428571431</v>
      </c>
      <c r="N766" s="129">
        <v>1</v>
      </c>
      <c r="O766" s="160" t="s">
        <v>4988</v>
      </c>
      <c r="P766" s="130">
        <f t="shared" si="24"/>
        <v>1</v>
      </c>
      <c r="Q766" s="155" t="str" cm="1">
        <f t="array" aca="1" ref="Q766" ca="1">IF(ISNUMBER(P766),IF(P766=100%,"CUMPLIDA",IF(AND(ISNUMBER(L766),ISNUMBER(INDIRECT("FECHA_"&amp;$B766,1))), IF(L766&lt;=INDIRECT("FECHA_"&amp;$B766,1),"INCUMPLIDA","PROCESO"), "VERIFICAR FECHA")),"SIN VALOR AVANCE")</f>
        <v>CUMPLIDA</v>
      </c>
    </row>
    <row r="767" spans="1:17" ht="75.75">
      <c r="A767" s="167" t="s">
        <v>19</v>
      </c>
      <c r="B767" s="148" t="s">
        <v>13</v>
      </c>
      <c r="C767" s="564" t="s">
        <v>453</v>
      </c>
      <c r="D767" s="564" t="s">
        <v>67</v>
      </c>
      <c r="E767" s="563"/>
      <c r="F767" s="563" t="s">
        <v>522</v>
      </c>
      <c r="G767" s="150" t="s">
        <v>128</v>
      </c>
      <c r="H767" s="128" t="s">
        <v>129</v>
      </c>
      <c r="I767" s="128" t="s">
        <v>130</v>
      </c>
      <c r="J767" s="166">
        <v>12</v>
      </c>
      <c r="K767" s="186">
        <v>46024</v>
      </c>
      <c r="L767" s="186">
        <v>47118</v>
      </c>
      <c r="M767" s="153">
        <f t="shared" si="25"/>
        <v>156.28571428571428</v>
      </c>
      <c r="N767" s="129">
        <v>0</v>
      </c>
      <c r="O767" s="160" t="s">
        <v>4938</v>
      </c>
      <c r="P767" s="130">
        <f t="shared" si="24"/>
        <v>0</v>
      </c>
      <c r="Q767" s="155" t="str" cm="1">
        <f t="array" aca="1" ref="Q767" ca="1">IF(ISNUMBER(P767),IF(P767=100%,"CUMPLIDA",IF(AND(ISNUMBER(L767),ISNUMBER(INDIRECT("FECHA_"&amp;$B767,1))), IF(L767&lt;=INDIRECT("FECHA_"&amp;$B767,1),"INCUMPLIDA","PROCESO"), "VERIFICAR FECHA")),"SIN VALOR AVANCE")</f>
        <v>PROCESO</v>
      </c>
    </row>
    <row r="768" spans="1:17" ht="135.75">
      <c r="A768" s="167" t="s">
        <v>19</v>
      </c>
      <c r="B768" s="148" t="s">
        <v>13</v>
      </c>
      <c r="C768" s="564" t="s">
        <v>453</v>
      </c>
      <c r="D768" s="564" t="s">
        <v>67</v>
      </c>
      <c r="E768" s="563"/>
      <c r="F768" s="563" t="s">
        <v>522</v>
      </c>
      <c r="G768" s="150" t="s">
        <v>131</v>
      </c>
      <c r="H768" s="128" t="s">
        <v>132</v>
      </c>
      <c r="I768" s="128" t="s">
        <v>133</v>
      </c>
      <c r="J768" s="166">
        <v>1</v>
      </c>
      <c r="K768" s="186">
        <v>46024</v>
      </c>
      <c r="L768" s="186">
        <v>47118</v>
      </c>
      <c r="M768" s="153">
        <f t="shared" si="25"/>
        <v>156.28571428571428</v>
      </c>
      <c r="N768" s="129">
        <v>0</v>
      </c>
      <c r="O768" s="160" t="s">
        <v>4989</v>
      </c>
      <c r="P768" s="130">
        <f t="shared" si="24"/>
        <v>0</v>
      </c>
      <c r="Q768" s="155" t="str" cm="1">
        <f t="array" aca="1" ref="Q768" ca="1">IF(ISNUMBER(P768),IF(P768=100%,"CUMPLIDA",IF(AND(ISNUMBER(L768),ISNUMBER(INDIRECT("FECHA_"&amp;$B768,1))), IF(L768&lt;=INDIRECT("FECHA_"&amp;$B768,1),"INCUMPLIDA","PROCESO"), "VERIFICAR FECHA")),"SIN VALOR AVANCE")</f>
        <v>PROCESO</v>
      </c>
    </row>
    <row r="769" spans="1:17" ht="210.75">
      <c r="A769" s="167" t="s">
        <v>19</v>
      </c>
      <c r="B769" s="148" t="s">
        <v>13</v>
      </c>
      <c r="C769" s="564" t="s">
        <v>453</v>
      </c>
      <c r="D769" s="564" t="s">
        <v>67</v>
      </c>
      <c r="E769" s="563"/>
      <c r="F769" s="563" t="s">
        <v>522</v>
      </c>
      <c r="G769" s="150" t="s">
        <v>134</v>
      </c>
      <c r="H769" s="128" t="s">
        <v>135</v>
      </c>
      <c r="I769" s="128" t="s">
        <v>136</v>
      </c>
      <c r="J769" s="166">
        <v>2</v>
      </c>
      <c r="K769" s="186">
        <v>46024</v>
      </c>
      <c r="L769" s="186">
        <v>47118</v>
      </c>
      <c r="M769" s="153">
        <f t="shared" si="25"/>
        <v>156.28571428571428</v>
      </c>
      <c r="N769" s="129">
        <v>0</v>
      </c>
      <c r="O769" s="160" t="s">
        <v>4988</v>
      </c>
      <c r="P769" s="130">
        <f t="shared" si="24"/>
        <v>0</v>
      </c>
      <c r="Q769" s="155" t="str" cm="1">
        <f t="array" aca="1" ref="Q769" ca="1">IF(ISNUMBER(P769),IF(P769=100%,"CUMPLIDA",IF(AND(ISNUMBER(L769),ISNUMBER(INDIRECT("FECHA_"&amp;$B769,1))), IF(L769&lt;=INDIRECT("FECHA_"&amp;$B769,1),"INCUMPLIDA","PROCESO"), "VERIFICAR FECHA")),"SIN VALOR AVANCE")</f>
        <v>PROCESO</v>
      </c>
    </row>
    <row r="770" spans="1:17" ht="105.75">
      <c r="A770" s="167" t="s">
        <v>19</v>
      </c>
      <c r="B770" s="148" t="s">
        <v>13</v>
      </c>
      <c r="C770" s="564" t="s">
        <v>453</v>
      </c>
      <c r="D770" s="564" t="s">
        <v>67</v>
      </c>
      <c r="E770" s="563"/>
      <c r="F770" s="563" t="s">
        <v>522</v>
      </c>
      <c r="G770" s="150" t="s">
        <v>462</v>
      </c>
      <c r="H770" s="128" t="s">
        <v>463</v>
      </c>
      <c r="I770" s="128" t="s">
        <v>464</v>
      </c>
      <c r="J770" s="158">
        <v>1</v>
      </c>
      <c r="K770" s="159">
        <v>44927</v>
      </c>
      <c r="L770" s="159">
        <v>45016</v>
      </c>
      <c r="M770" s="153">
        <f t="shared" si="25"/>
        <v>12.714285714285714</v>
      </c>
      <c r="N770" s="129">
        <v>1</v>
      </c>
      <c r="O770" s="128" t="s">
        <v>5038</v>
      </c>
      <c r="P770" s="130">
        <f t="shared" si="24"/>
        <v>1</v>
      </c>
      <c r="Q770" s="155" t="str" cm="1">
        <f t="array" aca="1" ref="Q770" ca="1">IF(ISNUMBER(P770),IF(P770=100%,"CUMPLIDA",IF(AND(ISNUMBER(L770),ISNUMBER(INDIRECT("FECHA_"&amp;$B770,1))), IF(L770&lt;=INDIRECT("FECHA_"&amp;$B770,1),"INCUMPLIDA","PROCESO"), "VERIFICAR FECHA")),"SIN VALOR AVANCE")</f>
        <v>CUMPLIDA</v>
      </c>
    </row>
    <row r="771" spans="1:17" ht="165.75">
      <c r="A771" s="167" t="s">
        <v>19</v>
      </c>
      <c r="B771" s="148" t="s">
        <v>13</v>
      </c>
      <c r="C771" s="564" t="s">
        <v>453</v>
      </c>
      <c r="D771" s="564" t="s">
        <v>67</v>
      </c>
      <c r="E771" s="563"/>
      <c r="F771" s="563" t="s">
        <v>522</v>
      </c>
      <c r="G771" s="150" t="s">
        <v>462</v>
      </c>
      <c r="H771" s="128" t="s">
        <v>490</v>
      </c>
      <c r="I771" s="128" t="s">
        <v>224</v>
      </c>
      <c r="J771" s="158">
        <v>1</v>
      </c>
      <c r="K771" s="159">
        <v>45017</v>
      </c>
      <c r="L771" s="159">
        <v>45138</v>
      </c>
      <c r="M771" s="153">
        <f t="shared" si="25"/>
        <v>17.285714285714285</v>
      </c>
      <c r="N771" s="129">
        <v>1</v>
      </c>
      <c r="O771" s="128" t="s">
        <v>5039</v>
      </c>
      <c r="P771" s="130">
        <f t="shared" si="24"/>
        <v>1</v>
      </c>
      <c r="Q771" s="155" t="str" cm="1">
        <f t="array" aca="1" ref="Q771" ca="1">IF(ISNUMBER(P771),IF(P771=100%,"CUMPLIDA",IF(AND(ISNUMBER(L771),ISNUMBER(INDIRECT("FECHA_"&amp;$B771,1))), IF(L771&lt;=INDIRECT("FECHA_"&amp;$B771,1),"INCUMPLIDA","PROCESO"), "VERIFICAR FECHA")),"SIN VALOR AVANCE")</f>
        <v>CUMPLIDA</v>
      </c>
    </row>
    <row r="772" spans="1:17" ht="105.75">
      <c r="A772" s="167" t="s">
        <v>19</v>
      </c>
      <c r="B772" s="148" t="s">
        <v>13</v>
      </c>
      <c r="C772" s="564" t="s">
        <v>453</v>
      </c>
      <c r="D772" s="564" t="s">
        <v>67</v>
      </c>
      <c r="E772" s="563"/>
      <c r="F772" s="563" t="s">
        <v>522</v>
      </c>
      <c r="G772" s="150" t="s">
        <v>523</v>
      </c>
      <c r="H772" s="128" t="s">
        <v>524</v>
      </c>
      <c r="I772" s="128" t="s">
        <v>224</v>
      </c>
      <c r="J772" s="158">
        <v>1</v>
      </c>
      <c r="K772" s="159">
        <v>44958</v>
      </c>
      <c r="L772" s="159">
        <v>44985</v>
      </c>
      <c r="M772" s="153">
        <f t="shared" si="25"/>
        <v>3.8571428571428572</v>
      </c>
      <c r="N772" s="129">
        <v>1</v>
      </c>
      <c r="O772" s="128" t="s">
        <v>5040</v>
      </c>
      <c r="P772" s="130">
        <f t="shared" si="24"/>
        <v>1</v>
      </c>
      <c r="Q772" s="155" t="str" cm="1">
        <f t="array" aca="1" ref="Q772" ca="1">IF(ISNUMBER(P772),IF(P772=100%,"CUMPLIDA",IF(AND(ISNUMBER(L772),ISNUMBER(INDIRECT("FECHA_"&amp;$B772,1))), IF(L772&lt;=INDIRECT("FECHA_"&amp;$B772,1),"INCUMPLIDA","PROCESO"), "VERIFICAR FECHA")),"SIN VALOR AVANCE")</f>
        <v>CUMPLIDA</v>
      </c>
    </row>
    <row r="773" spans="1:17" ht="105.75">
      <c r="A773" s="167" t="s">
        <v>19</v>
      </c>
      <c r="B773" s="148" t="s">
        <v>13</v>
      </c>
      <c r="C773" s="564" t="s">
        <v>453</v>
      </c>
      <c r="D773" s="564" t="s">
        <v>67</v>
      </c>
      <c r="E773" s="563"/>
      <c r="F773" s="563" t="s">
        <v>522</v>
      </c>
      <c r="G773" s="150" t="s">
        <v>525</v>
      </c>
      <c r="H773" s="128" t="s">
        <v>526</v>
      </c>
      <c r="I773" s="128" t="s">
        <v>527</v>
      </c>
      <c r="J773" s="158">
        <v>1</v>
      </c>
      <c r="K773" s="159">
        <v>44986</v>
      </c>
      <c r="L773" s="159">
        <v>45015</v>
      </c>
      <c r="M773" s="153">
        <f t="shared" si="25"/>
        <v>4.1428571428571432</v>
      </c>
      <c r="N773" s="129">
        <v>1</v>
      </c>
      <c r="O773" s="128" t="s">
        <v>5004</v>
      </c>
      <c r="P773" s="130">
        <f t="shared" si="24"/>
        <v>1</v>
      </c>
      <c r="Q773" s="155" t="str" cm="1">
        <f t="array" aca="1" ref="Q773" ca="1">IF(ISNUMBER(P773),IF(P773=100%,"CUMPLIDA",IF(AND(ISNUMBER(L773),ISNUMBER(INDIRECT("FECHA_"&amp;$B773,1))), IF(L773&lt;=INDIRECT("FECHA_"&amp;$B773,1),"INCUMPLIDA","PROCESO"), "VERIFICAR FECHA")),"SIN VALOR AVANCE")</f>
        <v>CUMPLIDA</v>
      </c>
    </row>
    <row r="774" spans="1:17" ht="165.75">
      <c r="A774" s="167" t="s">
        <v>19</v>
      </c>
      <c r="B774" s="148" t="s">
        <v>13</v>
      </c>
      <c r="C774" s="564" t="s">
        <v>453</v>
      </c>
      <c r="D774" s="564" t="s">
        <v>67</v>
      </c>
      <c r="E774" s="563" t="s">
        <v>5041</v>
      </c>
      <c r="F774" s="563" t="s">
        <v>528</v>
      </c>
      <c r="G774" s="150" t="s">
        <v>489</v>
      </c>
      <c r="H774" s="128" t="s">
        <v>459</v>
      </c>
      <c r="I774" s="128" t="s">
        <v>460</v>
      </c>
      <c r="J774" s="158">
        <v>3</v>
      </c>
      <c r="K774" s="159">
        <v>44958</v>
      </c>
      <c r="L774" s="159">
        <v>45323</v>
      </c>
      <c r="M774" s="153">
        <f t="shared" si="25"/>
        <v>52.142857142857146</v>
      </c>
      <c r="N774" s="129">
        <v>3</v>
      </c>
      <c r="O774" s="128" t="s">
        <v>5042</v>
      </c>
      <c r="P774" s="130">
        <f t="shared" si="24"/>
        <v>1</v>
      </c>
      <c r="Q774" s="155" t="str" cm="1">
        <f t="array" aca="1" ref="Q774" ca="1">IF(ISNUMBER(P774),IF(P774=100%,"CUMPLIDA",IF(AND(ISNUMBER(L774),ISNUMBER(INDIRECT("FECHA_"&amp;$B774,1))), IF(L774&lt;=INDIRECT("FECHA_"&amp;$B774,1),"INCUMPLIDA","PROCESO"), "VERIFICAR FECHA")),"SIN VALOR AVANCE")</f>
        <v>CUMPLIDA</v>
      </c>
    </row>
    <row r="775" spans="1:17" ht="75.75">
      <c r="A775" s="167" t="s">
        <v>19</v>
      </c>
      <c r="B775" s="148" t="s">
        <v>13</v>
      </c>
      <c r="C775" s="564" t="s">
        <v>453</v>
      </c>
      <c r="D775" s="564" t="s">
        <v>67</v>
      </c>
      <c r="E775" s="563"/>
      <c r="F775" s="563" t="s">
        <v>528</v>
      </c>
      <c r="G775" s="563" t="s">
        <v>461</v>
      </c>
      <c r="H775" s="175" t="s">
        <v>227</v>
      </c>
      <c r="I775" s="128" t="s">
        <v>228</v>
      </c>
      <c r="J775" s="158">
        <v>1</v>
      </c>
      <c r="K775" s="159">
        <v>45231</v>
      </c>
      <c r="L775" s="159">
        <v>45504</v>
      </c>
      <c r="M775" s="153">
        <f t="shared" si="25"/>
        <v>39</v>
      </c>
      <c r="N775" s="129">
        <v>1</v>
      </c>
      <c r="O775" s="160" t="s">
        <v>4894</v>
      </c>
      <c r="P775" s="130">
        <f t="shared" si="24"/>
        <v>1</v>
      </c>
      <c r="Q775" s="155" t="str" cm="1">
        <f t="array" aca="1" ref="Q775" ca="1">IF(ISNUMBER(P775),IF(P775=100%,"CUMPLIDA",IF(AND(ISNUMBER(L775),ISNUMBER(INDIRECT("FECHA_"&amp;$B775,1))), IF(L775&lt;=INDIRECT("FECHA_"&amp;$B775,1),"INCUMPLIDA","PROCESO"), "VERIFICAR FECHA")),"SIN VALOR AVANCE")</f>
        <v>CUMPLIDA</v>
      </c>
    </row>
    <row r="776" spans="1:17" ht="195.75">
      <c r="A776" s="167" t="s">
        <v>19</v>
      </c>
      <c r="B776" s="148" t="s">
        <v>13</v>
      </c>
      <c r="C776" s="564"/>
      <c r="D776" s="564"/>
      <c r="E776" s="563"/>
      <c r="F776" s="563" t="s">
        <v>528</v>
      </c>
      <c r="G776" s="563"/>
      <c r="H776" s="175" t="s">
        <v>230</v>
      </c>
      <c r="I776" s="128" t="s">
        <v>231</v>
      </c>
      <c r="J776" s="158">
        <v>1</v>
      </c>
      <c r="K776" s="159">
        <v>45231</v>
      </c>
      <c r="L776" s="159">
        <v>45504</v>
      </c>
      <c r="M776" s="153">
        <f t="shared" si="25"/>
        <v>39</v>
      </c>
      <c r="N776" s="129">
        <v>1</v>
      </c>
      <c r="O776" s="160" t="s">
        <v>5043</v>
      </c>
      <c r="P776" s="130">
        <f t="shared" si="24"/>
        <v>1</v>
      </c>
      <c r="Q776" s="155" t="str" cm="1">
        <f t="array" aca="1" ref="Q776" ca="1">IF(ISNUMBER(P776),IF(P776=100%,"CUMPLIDA",IF(AND(ISNUMBER(L776),ISNUMBER(INDIRECT("FECHA_"&amp;$B776,1))), IF(L776&lt;=INDIRECT("FECHA_"&amp;$B776,1),"INCUMPLIDA","PROCESO"), "VERIFICAR FECHA")),"SIN VALOR AVANCE")</f>
        <v>CUMPLIDA</v>
      </c>
    </row>
    <row r="777" spans="1:17" ht="135.75">
      <c r="A777" s="167" t="s">
        <v>19</v>
      </c>
      <c r="B777" s="148" t="s">
        <v>13</v>
      </c>
      <c r="C777" s="564"/>
      <c r="D777" s="564"/>
      <c r="E777" s="563"/>
      <c r="F777" s="563" t="s">
        <v>528</v>
      </c>
      <c r="G777" s="150" t="s">
        <v>117</v>
      </c>
      <c r="H777" s="128" t="s">
        <v>118</v>
      </c>
      <c r="I777" s="128" t="s">
        <v>119</v>
      </c>
      <c r="J777" s="166">
        <v>1</v>
      </c>
      <c r="K777" s="186">
        <v>45323</v>
      </c>
      <c r="L777" s="186">
        <v>45747</v>
      </c>
      <c r="M777" s="153">
        <f t="shared" si="25"/>
        <v>60.571428571428569</v>
      </c>
      <c r="N777" s="129">
        <v>1</v>
      </c>
      <c r="O777" s="160" t="s">
        <v>4989</v>
      </c>
      <c r="P777" s="130">
        <f t="shared" si="24"/>
        <v>1</v>
      </c>
      <c r="Q777" s="155" t="str" cm="1">
        <f t="array" aca="1" ref="Q777" ca="1">IF(ISNUMBER(P777),IF(P777=100%,"CUMPLIDA",IF(AND(ISNUMBER(L777),ISNUMBER(INDIRECT("FECHA_"&amp;$B777,1))), IF(L777&lt;=INDIRECT("FECHA_"&amp;$B777,1),"INCUMPLIDA","PROCESO"), "VERIFICAR FECHA")),"SIN VALOR AVANCE")</f>
        <v>CUMPLIDA</v>
      </c>
    </row>
    <row r="778" spans="1:17" ht="75.75">
      <c r="A778" s="167" t="s">
        <v>19</v>
      </c>
      <c r="B778" s="148" t="s">
        <v>13</v>
      </c>
      <c r="C778" s="564"/>
      <c r="D778" s="564"/>
      <c r="E778" s="563"/>
      <c r="F778" s="563" t="s">
        <v>528</v>
      </c>
      <c r="G778" s="150" t="s">
        <v>120</v>
      </c>
      <c r="H778" s="128" t="s">
        <v>120</v>
      </c>
      <c r="I778" s="128" t="s">
        <v>121</v>
      </c>
      <c r="J778" s="166">
        <v>1</v>
      </c>
      <c r="K778" s="186">
        <v>45323</v>
      </c>
      <c r="L778" s="186">
        <v>45747</v>
      </c>
      <c r="M778" s="153">
        <f t="shared" si="25"/>
        <v>60.571428571428569</v>
      </c>
      <c r="N778" s="129">
        <v>1</v>
      </c>
      <c r="O778" s="160" t="s">
        <v>4938</v>
      </c>
      <c r="P778" s="130">
        <f t="shared" si="24"/>
        <v>1</v>
      </c>
      <c r="Q778" s="155" t="str" cm="1">
        <f t="array" aca="1" ref="Q778" ca="1">IF(ISNUMBER(P778),IF(P778=100%,"CUMPLIDA",IF(AND(ISNUMBER(L778),ISNUMBER(INDIRECT("FECHA_"&amp;$B778,1))), IF(L778&lt;=INDIRECT("FECHA_"&amp;$B778,1),"INCUMPLIDA","PROCESO"), "VERIFICAR FECHA")),"SIN VALOR AVANCE")</f>
        <v>CUMPLIDA</v>
      </c>
    </row>
    <row r="779" spans="1:17" ht="75.75">
      <c r="A779" s="167" t="s">
        <v>19</v>
      </c>
      <c r="B779" s="148" t="s">
        <v>13</v>
      </c>
      <c r="C779" s="564" t="s">
        <v>453</v>
      </c>
      <c r="D779" s="564" t="s">
        <v>67</v>
      </c>
      <c r="E779" s="563"/>
      <c r="F779" s="563" t="s">
        <v>528</v>
      </c>
      <c r="G779" s="150" t="s">
        <v>194</v>
      </c>
      <c r="H779" s="128" t="s">
        <v>195</v>
      </c>
      <c r="I779" s="128" t="s">
        <v>196</v>
      </c>
      <c r="J779" s="166">
        <v>1</v>
      </c>
      <c r="K779" s="186">
        <v>45231</v>
      </c>
      <c r="L779" s="186">
        <v>45747</v>
      </c>
      <c r="M779" s="153">
        <f t="shared" si="25"/>
        <v>73.714285714285708</v>
      </c>
      <c r="N779" s="129">
        <v>1</v>
      </c>
      <c r="O779" s="160" t="s">
        <v>4938</v>
      </c>
      <c r="P779" s="130">
        <f t="shared" si="24"/>
        <v>1</v>
      </c>
      <c r="Q779" s="155" t="str" cm="1">
        <f t="array" aca="1" ref="Q779" ca="1">IF(ISNUMBER(P779),IF(P779=100%,"CUMPLIDA",IF(AND(ISNUMBER(L779),ISNUMBER(INDIRECT("FECHA_"&amp;$B779,1))), IF(L779&lt;=INDIRECT("FECHA_"&amp;$B779,1),"INCUMPLIDA","PROCESO"), "VERIFICAR FECHA")),"SIN VALOR AVANCE")</f>
        <v>CUMPLIDA</v>
      </c>
    </row>
    <row r="780" spans="1:17" ht="135.75">
      <c r="A780" s="167" t="s">
        <v>19</v>
      </c>
      <c r="B780" s="148" t="s">
        <v>13</v>
      </c>
      <c r="C780" s="564" t="s">
        <v>453</v>
      </c>
      <c r="D780" s="564" t="s">
        <v>67</v>
      </c>
      <c r="E780" s="563"/>
      <c r="F780" s="563" t="s">
        <v>528</v>
      </c>
      <c r="G780" s="150" t="s">
        <v>122</v>
      </c>
      <c r="H780" s="128" t="s">
        <v>122</v>
      </c>
      <c r="I780" s="128" t="s">
        <v>200</v>
      </c>
      <c r="J780" s="166">
        <v>1</v>
      </c>
      <c r="K780" s="186">
        <v>45323</v>
      </c>
      <c r="L780" s="186">
        <v>45747</v>
      </c>
      <c r="M780" s="153">
        <f t="shared" si="25"/>
        <v>60.571428571428569</v>
      </c>
      <c r="N780" s="129">
        <v>1</v>
      </c>
      <c r="O780" s="160" t="s">
        <v>4989</v>
      </c>
      <c r="P780" s="130">
        <f t="shared" si="24"/>
        <v>1</v>
      </c>
      <c r="Q780" s="155" t="str" cm="1">
        <f t="array" aca="1" ref="Q780" ca="1">IF(ISNUMBER(P780),IF(P780=100%,"CUMPLIDA",IF(AND(ISNUMBER(L780),ISNUMBER(INDIRECT("FECHA_"&amp;$B780,1))), IF(L780&lt;=INDIRECT("FECHA_"&amp;$B780,1),"INCUMPLIDA","PROCESO"), "VERIFICAR FECHA")),"SIN VALOR AVANCE")</f>
        <v>CUMPLIDA</v>
      </c>
    </row>
    <row r="781" spans="1:17" ht="75.75">
      <c r="A781" s="167" t="s">
        <v>19</v>
      </c>
      <c r="B781" s="148" t="s">
        <v>13</v>
      </c>
      <c r="C781" s="564"/>
      <c r="D781" s="564"/>
      <c r="E781" s="563"/>
      <c r="F781" s="563" t="s">
        <v>528</v>
      </c>
      <c r="G781" s="150" t="s">
        <v>288</v>
      </c>
      <c r="H781" s="128" t="s">
        <v>288</v>
      </c>
      <c r="I781" s="128" t="s">
        <v>125</v>
      </c>
      <c r="J781" s="166">
        <v>1</v>
      </c>
      <c r="K781" s="186">
        <v>45231</v>
      </c>
      <c r="L781" s="186">
        <v>45747</v>
      </c>
      <c r="M781" s="153">
        <f t="shared" si="25"/>
        <v>73.714285714285708</v>
      </c>
      <c r="N781" s="129">
        <v>1</v>
      </c>
      <c r="O781" s="160" t="s">
        <v>4938</v>
      </c>
      <c r="P781" s="130">
        <f t="shared" si="24"/>
        <v>1</v>
      </c>
      <c r="Q781" s="155" t="str" cm="1">
        <f t="array" aca="1" ref="Q781" ca="1">IF(ISNUMBER(P781),IF(P781=100%,"CUMPLIDA",IF(AND(ISNUMBER(L781),ISNUMBER(INDIRECT("FECHA_"&amp;$B781,1))), IF(L781&lt;=INDIRECT("FECHA_"&amp;$B781,1),"INCUMPLIDA","PROCESO"), "VERIFICAR FECHA")),"SIN VALOR AVANCE")</f>
        <v>CUMPLIDA</v>
      </c>
    </row>
    <row r="782" spans="1:17" ht="195.75">
      <c r="A782" s="167" t="s">
        <v>19</v>
      </c>
      <c r="B782" s="148" t="s">
        <v>13</v>
      </c>
      <c r="C782" s="564"/>
      <c r="D782" s="564"/>
      <c r="E782" s="563"/>
      <c r="F782" s="563" t="s">
        <v>528</v>
      </c>
      <c r="G782" s="150" t="s">
        <v>289</v>
      </c>
      <c r="H782" s="128" t="s">
        <v>289</v>
      </c>
      <c r="I782" s="128" t="s">
        <v>233</v>
      </c>
      <c r="J782" s="166">
        <v>1</v>
      </c>
      <c r="K782" s="186">
        <v>45231</v>
      </c>
      <c r="L782" s="186">
        <v>45808</v>
      </c>
      <c r="M782" s="153">
        <f t="shared" si="25"/>
        <v>82.428571428571431</v>
      </c>
      <c r="N782" s="129">
        <v>1</v>
      </c>
      <c r="O782" s="160" t="s">
        <v>5043</v>
      </c>
      <c r="P782" s="130">
        <f t="shared" si="24"/>
        <v>1</v>
      </c>
      <c r="Q782" s="155" t="str" cm="1">
        <f t="array" aca="1" ref="Q782" ca="1">IF(ISNUMBER(P782),IF(P782=100%,"CUMPLIDA",IF(AND(ISNUMBER(L782),ISNUMBER(INDIRECT("FECHA_"&amp;$B782,1))), IF(L782&lt;=INDIRECT("FECHA_"&amp;$B782,1),"INCUMPLIDA","PROCESO"), "VERIFICAR FECHA")),"SIN VALOR AVANCE")</f>
        <v>CUMPLIDA</v>
      </c>
    </row>
    <row r="783" spans="1:17" ht="75.75">
      <c r="A783" s="167" t="s">
        <v>19</v>
      </c>
      <c r="B783" s="148" t="s">
        <v>13</v>
      </c>
      <c r="C783" s="564"/>
      <c r="D783" s="564"/>
      <c r="E783" s="563"/>
      <c r="F783" s="563" t="s">
        <v>528</v>
      </c>
      <c r="G783" s="150" t="s">
        <v>128</v>
      </c>
      <c r="H783" s="128" t="s">
        <v>129</v>
      </c>
      <c r="I783" s="128" t="s">
        <v>130</v>
      </c>
      <c r="J783" s="166">
        <v>12</v>
      </c>
      <c r="K783" s="186">
        <v>46024</v>
      </c>
      <c r="L783" s="186">
        <v>47118</v>
      </c>
      <c r="M783" s="153">
        <f t="shared" si="25"/>
        <v>156.28571428571428</v>
      </c>
      <c r="N783" s="129">
        <v>0</v>
      </c>
      <c r="O783" s="160" t="s">
        <v>4938</v>
      </c>
      <c r="P783" s="130">
        <f t="shared" si="24"/>
        <v>0</v>
      </c>
      <c r="Q783" s="155" t="str" cm="1">
        <f t="array" aca="1" ref="Q783" ca="1">IF(ISNUMBER(P783),IF(P783=100%,"CUMPLIDA",IF(AND(ISNUMBER(L783),ISNUMBER(INDIRECT("FECHA_"&amp;$B783,1))), IF(L783&lt;=INDIRECT("FECHA_"&amp;$B783,1),"INCUMPLIDA","PROCESO"), "VERIFICAR FECHA")),"SIN VALOR AVANCE")</f>
        <v>PROCESO</v>
      </c>
    </row>
    <row r="784" spans="1:17" ht="135.75">
      <c r="A784" s="167" t="s">
        <v>19</v>
      </c>
      <c r="B784" s="148" t="s">
        <v>13</v>
      </c>
      <c r="C784" s="564"/>
      <c r="D784" s="564"/>
      <c r="E784" s="563"/>
      <c r="F784" s="563" t="s">
        <v>528</v>
      </c>
      <c r="G784" s="150" t="s">
        <v>131</v>
      </c>
      <c r="H784" s="128" t="s">
        <v>132</v>
      </c>
      <c r="I784" s="128" t="s">
        <v>133</v>
      </c>
      <c r="J784" s="166">
        <v>1</v>
      </c>
      <c r="K784" s="186">
        <v>46024</v>
      </c>
      <c r="L784" s="186">
        <v>47118</v>
      </c>
      <c r="M784" s="153">
        <f t="shared" si="25"/>
        <v>156.28571428571428</v>
      </c>
      <c r="N784" s="129">
        <v>0</v>
      </c>
      <c r="O784" s="160" t="s">
        <v>4989</v>
      </c>
      <c r="P784" s="130">
        <f t="shared" si="24"/>
        <v>0</v>
      </c>
      <c r="Q784" s="155" t="str" cm="1">
        <f t="array" aca="1" ref="Q784" ca="1">IF(ISNUMBER(P784),IF(P784=100%,"CUMPLIDA",IF(AND(ISNUMBER(L784),ISNUMBER(INDIRECT("FECHA_"&amp;$B784,1))), IF(L784&lt;=INDIRECT("FECHA_"&amp;$B784,1),"INCUMPLIDA","PROCESO"), "VERIFICAR FECHA")),"SIN VALOR AVANCE")</f>
        <v>PROCESO</v>
      </c>
    </row>
    <row r="785" spans="1:17" ht="195.75">
      <c r="A785" s="167" t="s">
        <v>19</v>
      </c>
      <c r="B785" s="148" t="s">
        <v>13</v>
      </c>
      <c r="C785" s="564"/>
      <c r="D785" s="564"/>
      <c r="E785" s="563"/>
      <c r="F785" s="563" t="s">
        <v>528</v>
      </c>
      <c r="G785" s="150" t="s">
        <v>134</v>
      </c>
      <c r="H785" s="128" t="s">
        <v>135</v>
      </c>
      <c r="I785" s="128" t="s">
        <v>136</v>
      </c>
      <c r="J785" s="166">
        <v>2</v>
      </c>
      <c r="K785" s="186">
        <v>46024</v>
      </c>
      <c r="L785" s="186">
        <v>47118</v>
      </c>
      <c r="M785" s="153">
        <f t="shared" si="25"/>
        <v>156.28571428571428</v>
      </c>
      <c r="N785" s="129">
        <v>0</v>
      </c>
      <c r="O785" s="160" t="s">
        <v>5043</v>
      </c>
      <c r="P785" s="130">
        <f t="shared" si="24"/>
        <v>0</v>
      </c>
      <c r="Q785" s="155" t="str" cm="1">
        <f t="array" aca="1" ref="Q785" ca="1">IF(ISNUMBER(P785),IF(P785=100%,"CUMPLIDA",IF(AND(ISNUMBER(L785),ISNUMBER(INDIRECT("FECHA_"&amp;$B785,1))), IF(L785&lt;=INDIRECT("FECHA_"&amp;$B785,1),"INCUMPLIDA","PROCESO"), "VERIFICAR FECHA")),"SIN VALOR AVANCE")</f>
        <v>PROCESO</v>
      </c>
    </row>
    <row r="786" spans="1:17" ht="105.75">
      <c r="A786" s="167" t="s">
        <v>19</v>
      </c>
      <c r="B786" s="148" t="s">
        <v>13</v>
      </c>
      <c r="C786" s="564" t="s">
        <v>453</v>
      </c>
      <c r="D786" s="564" t="s">
        <v>67</v>
      </c>
      <c r="E786" s="563"/>
      <c r="F786" s="563" t="s">
        <v>528</v>
      </c>
      <c r="G786" s="150" t="s">
        <v>462</v>
      </c>
      <c r="H786" s="128" t="s">
        <v>463</v>
      </c>
      <c r="I786" s="128" t="s">
        <v>464</v>
      </c>
      <c r="J786" s="158">
        <v>1</v>
      </c>
      <c r="K786" s="159">
        <v>44927</v>
      </c>
      <c r="L786" s="159">
        <v>45016</v>
      </c>
      <c r="M786" s="153">
        <f t="shared" si="25"/>
        <v>12.714285714285714</v>
      </c>
      <c r="N786" s="129">
        <v>1</v>
      </c>
      <c r="O786" s="128" t="s">
        <v>5044</v>
      </c>
      <c r="P786" s="130">
        <f t="shared" si="24"/>
        <v>1</v>
      </c>
      <c r="Q786" s="155" t="str" cm="1">
        <f t="array" aca="1" ref="Q786" ca="1">IF(ISNUMBER(P786),IF(P786=100%,"CUMPLIDA",IF(AND(ISNUMBER(L786),ISNUMBER(INDIRECT("FECHA_"&amp;$B786,1))), IF(L786&lt;=INDIRECT("FECHA_"&amp;$B786,1),"INCUMPLIDA","PROCESO"), "VERIFICAR FECHA")),"SIN VALOR AVANCE")</f>
        <v>CUMPLIDA</v>
      </c>
    </row>
    <row r="787" spans="1:17" ht="165.75">
      <c r="A787" s="167" t="s">
        <v>19</v>
      </c>
      <c r="B787" s="148" t="s">
        <v>13</v>
      </c>
      <c r="C787" s="564" t="s">
        <v>453</v>
      </c>
      <c r="D787" s="564" t="s">
        <v>67</v>
      </c>
      <c r="E787" s="563"/>
      <c r="F787" s="563" t="s">
        <v>528</v>
      </c>
      <c r="G787" s="150" t="s">
        <v>462</v>
      </c>
      <c r="H787" s="128" t="s">
        <v>490</v>
      </c>
      <c r="I787" s="128" t="s">
        <v>224</v>
      </c>
      <c r="J787" s="158">
        <v>1</v>
      </c>
      <c r="K787" s="159">
        <v>45017</v>
      </c>
      <c r="L787" s="159">
        <v>45138</v>
      </c>
      <c r="M787" s="153">
        <f t="shared" si="25"/>
        <v>17.285714285714285</v>
      </c>
      <c r="N787" s="129">
        <v>1</v>
      </c>
      <c r="O787" s="128" t="s">
        <v>5039</v>
      </c>
      <c r="P787" s="130">
        <f t="shared" si="24"/>
        <v>1</v>
      </c>
      <c r="Q787" s="155" t="str" cm="1">
        <f t="array" aca="1" ref="Q787" ca="1">IF(ISNUMBER(P787),IF(P787=100%,"CUMPLIDA",IF(AND(ISNUMBER(L787),ISNUMBER(INDIRECT("FECHA_"&amp;$B787,1))), IF(L787&lt;=INDIRECT("FECHA_"&amp;$B787,1),"INCUMPLIDA","PROCESO"), "VERIFICAR FECHA")),"SIN VALOR AVANCE")</f>
        <v>CUMPLIDA</v>
      </c>
    </row>
    <row r="788" spans="1:17" ht="105.75">
      <c r="A788" s="167" t="s">
        <v>19</v>
      </c>
      <c r="B788" s="148" t="s">
        <v>13</v>
      </c>
      <c r="C788" s="564" t="s">
        <v>453</v>
      </c>
      <c r="D788" s="564" t="s">
        <v>67</v>
      </c>
      <c r="E788" s="563"/>
      <c r="F788" s="563" t="s">
        <v>528</v>
      </c>
      <c r="G788" s="150" t="s">
        <v>529</v>
      </c>
      <c r="H788" s="128" t="s">
        <v>530</v>
      </c>
      <c r="I788" s="128" t="s">
        <v>224</v>
      </c>
      <c r="J788" s="158">
        <v>1</v>
      </c>
      <c r="K788" s="159">
        <v>44958</v>
      </c>
      <c r="L788" s="159">
        <v>45016</v>
      </c>
      <c r="M788" s="153">
        <f t="shared" si="25"/>
        <v>8.2857142857142865</v>
      </c>
      <c r="N788" s="129">
        <v>1</v>
      </c>
      <c r="O788" s="128" t="s">
        <v>4990</v>
      </c>
      <c r="P788" s="130">
        <f t="shared" si="24"/>
        <v>1</v>
      </c>
      <c r="Q788" s="155" t="str" cm="1">
        <f t="array" aca="1" ref="Q788" ca="1">IF(ISNUMBER(P788),IF(P788=100%,"CUMPLIDA",IF(AND(ISNUMBER(L788),ISNUMBER(INDIRECT("FECHA_"&amp;$B788,1))), IF(L788&lt;=INDIRECT("FECHA_"&amp;$B788,1),"INCUMPLIDA","PROCESO"), "VERIFICAR FECHA")),"SIN VALOR AVANCE")</f>
        <v>CUMPLIDA</v>
      </c>
    </row>
    <row r="789" spans="1:17" ht="135">
      <c r="A789" s="167" t="s">
        <v>19</v>
      </c>
      <c r="B789" s="148" t="s">
        <v>13</v>
      </c>
      <c r="C789" s="564" t="s">
        <v>453</v>
      </c>
      <c r="D789" s="564" t="s">
        <v>67</v>
      </c>
      <c r="E789" s="563"/>
      <c r="F789" s="563" t="s">
        <v>528</v>
      </c>
      <c r="G789" s="150" t="s">
        <v>531</v>
      </c>
      <c r="H789" s="128" t="s">
        <v>532</v>
      </c>
      <c r="I789" s="128" t="s">
        <v>224</v>
      </c>
      <c r="J789" s="158">
        <v>1</v>
      </c>
      <c r="K789" s="159">
        <v>44958</v>
      </c>
      <c r="L789" s="159">
        <v>44985</v>
      </c>
      <c r="M789" s="153">
        <f t="shared" si="25"/>
        <v>3.8571428571428572</v>
      </c>
      <c r="N789" s="129">
        <v>1</v>
      </c>
      <c r="O789" s="128" t="s">
        <v>5038</v>
      </c>
      <c r="P789" s="130">
        <f t="shared" si="24"/>
        <v>1</v>
      </c>
      <c r="Q789" s="155" t="str" cm="1">
        <f t="array" aca="1" ref="Q789" ca="1">IF(ISNUMBER(P789),IF(P789=100%,"CUMPLIDA",IF(AND(ISNUMBER(L789),ISNUMBER(INDIRECT("FECHA_"&amp;$B789,1))), IF(L789&lt;=INDIRECT("FECHA_"&amp;$B789,1),"INCUMPLIDA","PROCESO"), "VERIFICAR FECHA")),"SIN VALOR AVANCE")</f>
        <v>CUMPLIDA</v>
      </c>
    </row>
    <row r="790" spans="1:17" ht="105.75">
      <c r="A790" s="167" t="s">
        <v>19</v>
      </c>
      <c r="B790" s="148" t="s">
        <v>13</v>
      </c>
      <c r="C790" s="564" t="s">
        <v>453</v>
      </c>
      <c r="D790" s="564" t="s">
        <v>67</v>
      </c>
      <c r="E790" s="563"/>
      <c r="F790" s="563" t="s">
        <v>528</v>
      </c>
      <c r="G790" s="150" t="s">
        <v>533</v>
      </c>
      <c r="H790" s="128" t="s">
        <v>534</v>
      </c>
      <c r="I790" s="128" t="s">
        <v>224</v>
      </c>
      <c r="J790" s="158">
        <v>12</v>
      </c>
      <c r="K790" s="159">
        <v>44958</v>
      </c>
      <c r="L790" s="159">
        <v>45323</v>
      </c>
      <c r="M790" s="153">
        <f t="shared" si="25"/>
        <v>52.142857142857146</v>
      </c>
      <c r="N790" s="129">
        <v>12</v>
      </c>
      <c r="O790" s="128" t="s">
        <v>5004</v>
      </c>
      <c r="P790" s="130">
        <f t="shared" si="24"/>
        <v>1</v>
      </c>
      <c r="Q790" s="155" t="str" cm="1">
        <f t="array" aca="1" ref="Q790" ca="1">IF(ISNUMBER(P790),IF(P790=100%,"CUMPLIDA",IF(AND(ISNUMBER(L790),ISNUMBER(INDIRECT("FECHA_"&amp;$B790,1))), IF(L790&lt;=INDIRECT("FECHA_"&amp;$B790,1),"INCUMPLIDA","PROCESO"), "VERIFICAR FECHA")),"SIN VALOR AVANCE")</f>
        <v>CUMPLIDA</v>
      </c>
    </row>
    <row r="791" spans="1:17" ht="105.75">
      <c r="A791" s="167" t="s">
        <v>19</v>
      </c>
      <c r="B791" s="148" t="s">
        <v>13</v>
      </c>
      <c r="C791" s="564" t="s">
        <v>453</v>
      </c>
      <c r="D791" s="564" t="s">
        <v>67</v>
      </c>
      <c r="E791" s="563"/>
      <c r="F791" s="563" t="s">
        <v>528</v>
      </c>
      <c r="G791" s="150" t="s">
        <v>535</v>
      </c>
      <c r="H791" s="128" t="s">
        <v>536</v>
      </c>
      <c r="I791" s="128" t="s">
        <v>224</v>
      </c>
      <c r="J791" s="158">
        <v>4</v>
      </c>
      <c r="K791" s="159">
        <v>44958</v>
      </c>
      <c r="L791" s="159">
        <v>45323</v>
      </c>
      <c r="M791" s="153">
        <f t="shared" si="25"/>
        <v>52.142857142857146</v>
      </c>
      <c r="N791" s="129">
        <v>4</v>
      </c>
      <c r="O791" s="128" t="s">
        <v>5004</v>
      </c>
      <c r="P791" s="130">
        <f t="shared" si="24"/>
        <v>1</v>
      </c>
      <c r="Q791" s="155" t="str" cm="1">
        <f t="array" aca="1" ref="Q791" ca="1">IF(ISNUMBER(P791),IF(P791=100%,"CUMPLIDA",IF(AND(ISNUMBER(L791),ISNUMBER(INDIRECT("FECHA_"&amp;$B791,1))), IF(L791&lt;=INDIRECT("FECHA_"&amp;$B791,1),"INCUMPLIDA","PROCESO"), "VERIFICAR FECHA")),"SIN VALOR AVANCE")</f>
        <v>CUMPLIDA</v>
      </c>
    </row>
    <row r="792" spans="1:17" ht="165.75">
      <c r="A792" s="167" t="s">
        <v>19</v>
      </c>
      <c r="B792" s="148" t="s">
        <v>13</v>
      </c>
      <c r="C792" s="564" t="s">
        <v>453</v>
      </c>
      <c r="D792" s="564" t="s">
        <v>67</v>
      </c>
      <c r="E792" s="563" t="s">
        <v>5045</v>
      </c>
      <c r="F792" s="563" t="s">
        <v>537</v>
      </c>
      <c r="G792" s="150" t="s">
        <v>489</v>
      </c>
      <c r="H792" s="128" t="s">
        <v>459</v>
      </c>
      <c r="I792" s="128" t="s">
        <v>460</v>
      </c>
      <c r="J792" s="158">
        <v>3</v>
      </c>
      <c r="K792" s="159">
        <v>44958</v>
      </c>
      <c r="L792" s="159">
        <v>45323</v>
      </c>
      <c r="M792" s="153">
        <f t="shared" si="25"/>
        <v>52.142857142857146</v>
      </c>
      <c r="N792" s="129">
        <v>3</v>
      </c>
      <c r="O792" s="128" t="s">
        <v>5046</v>
      </c>
      <c r="P792" s="130">
        <f t="shared" si="24"/>
        <v>1</v>
      </c>
      <c r="Q792" s="155" t="str" cm="1">
        <f t="array" aca="1" ref="Q792" ca="1">IF(ISNUMBER(P792),IF(P792=100%,"CUMPLIDA",IF(AND(ISNUMBER(L792),ISNUMBER(INDIRECT("FECHA_"&amp;$B792,1))), IF(L792&lt;=INDIRECT("FECHA_"&amp;$B792,1),"INCUMPLIDA","PROCESO"), "VERIFICAR FECHA")),"SIN VALOR AVANCE")</f>
        <v>CUMPLIDA</v>
      </c>
    </row>
    <row r="793" spans="1:17" ht="75.75">
      <c r="A793" s="167" t="s">
        <v>19</v>
      </c>
      <c r="B793" s="148" t="s">
        <v>13</v>
      </c>
      <c r="C793" s="564"/>
      <c r="D793" s="564"/>
      <c r="E793" s="563"/>
      <c r="F793" s="563" t="s">
        <v>537</v>
      </c>
      <c r="G793" s="150" t="s">
        <v>461</v>
      </c>
      <c r="H793" s="175" t="s">
        <v>227</v>
      </c>
      <c r="I793" s="128" t="s">
        <v>228</v>
      </c>
      <c r="J793" s="158">
        <v>1</v>
      </c>
      <c r="K793" s="159">
        <v>45231</v>
      </c>
      <c r="L793" s="159">
        <v>45504</v>
      </c>
      <c r="M793" s="153">
        <f t="shared" si="25"/>
        <v>39</v>
      </c>
      <c r="N793" s="129">
        <v>1</v>
      </c>
      <c r="O793" s="160" t="s">
        <v>4894</v>
      </c>
      <c r="P793" s="130">
        <f t="shared" si="24"/>
        <v>1</v>
      </c>
      <c r="Q793" s="155" t="str" cm="1">
        <f t="array" aca="1" ref="Q793" ca="1">IF(ISNUMBER(P793),IF(P793=100%,"CUMPLIDA",IF(AND(ISNUMBER(L793),ISNUMBER(INDIRECT("FECHA_"&amp;$B793,1))), IF(L793&lt;=INDIRECT("FECHA_"&amp;$B793,1),"INCUMPLIDA","PROCESO"), "VERIFICAR FECHA")),"SIN VALOR AVANCE")</f>
        <v>CUMPLIDA</v>
      </c>
    </row>
    <row r="794" spans="1:17" ht="195.75">
      <c r="A794" s="167" t="s">
        <v>19</v>
      </c>
      <c r="B794" s="148" t="s">
        <v>13</v>
      </c>
      <c r="C794" s="564"/>
      <c r="D794" s="564"/>
      <c r="E794" s="563"/>
      <c r="F794" s="563" t="s">
        <v>537</v>
      </c>
      <c r="G794" s="150" t="s">
        <v>461</v>
      </c>
      <c r="H794" s="175" t="s">
        <v>230</v>
      </c>
      <c r="I794" s="128" t="s">
        <v>231</v>
      </c>
      <c r="J794" s="158">
        <v>1</v>
      </c>
      <c r="K794" s="159">
        <v>45231</v>
      </c>
      <c r="L794" s="159">
        <v>45504</v>
      </c>
      <c r="M794" s="153">
        <f t="shared" si="25"/>
        <v>39</v>
      </c>
      <c r="N794" s="129">
        <v>1</v>
      </c>
      <c r="O794" s="160" t="s">
        <v>5043</v>
      </c>
      <c r="P794" s="130">
        <f t="shared" si="24"/>
        <v>1</v>
      </c>
      <c r="Q794" s="155" t="str" cm="1">
        <f t="array" aca="1" ref="Q794" ca="1">IF(ISNUMBER(P794),IF(P794=100%,"CUMPLIDA",IF(AND(ISNUMBER(L794),ISNUMBER(INDIRECT("FECHA_"&amp;$B794,1))), IF(L794&lt;=INDIRECT("FECHA_"&amp;$B794,1),"INCUMPLIDA","PROCESO"), "VERIFICAR FECHA")),"SIN VALOR AVANCE")</f>
        <v>CUMPLIDA</v>
      </c>
    </row>
    <row r="795" spans="1:17" ht="135.75">
      <c r="A795" s="167" t="s">
        <v>19</v>
      </c>
      <c r="B795" s="148" t="s">
        <v>13</v>
      </c>
      <c r="C795" s="564"/>
      <c r="D795" s="564"/>
      <c r="E795" s="563"/>
      <c r="F795" s="563" t="s">
        <v>537</v>
      </c>
      <c r="G795" s="150" t="s">
        <v>117</v>
      </c>
      <c r="H795" s="128" t="s">
        <v>118</v>
      </c>
      <c r="I795" s="128" t="s">
        <v>119</v>
      </c>
      <c r="J795" s="166">
        <v>1</v>
      </c>
      <c r="K795" s="186">
        <v>45323</v>
      </c>
      <c r="L795" s="186">
        <v>45747</v>
      </c>
      <c r="M795" s="153">
        <f t="shared" si="25"/>
        <v>60.571428571428569</v>
      </c>
      <c r="N795" s="129">
        <v>1</v>
      </c>
      <c r="O795" s="160" t="s">
        <v>4989</v>
      </c>
      <c r="P795" s="130">
        <f t="shared" si="24"/>
        <v>1</v>
      </c>
      <c r="Q795" s="155" t="str" cm="1">
        <f t="array" aca="1" ref="Q795" ca="1">IF(ISNUMBER(P795),IF(P795=100%,"CUMPLIDA",IF(AND(ISNUMBER(L795),ISNUMBER(INDIRECT("FECHA_"&amp;$B795,1))), IF(L795&lt;=INDIRECT("FECHA_"&amp;$B795,1),"INCUMPLIDA","PROCESO"), "VERIFICAR FECHA")),"SIN VALOR AVANCE")</f>
        <v>CUMPLIDA</v>
      </c>
    </row>
    <row r="796" spans="1:17" ht="75.75">
      <c r="A796" s="167" t="s">
        <v>19</v>
      </c>
      <c r="B796" s="148" t="s">
        <v>13</v>
      </c>
      <c r="C796" s="564"/>
      <c r="D796" s="564"/>
      <c r="E796" s="563"/>
      <c r="F796" s="563" t="s">
        <v>537</v>
      </c>
      <c r="G796" s="150" t="s">
        <v>120</v>
      </c>
      <c r="H796" s="128" t="s">
        <v>120</v>
      </c>
      <c r="I796" s="128" t="s">
        <v>121</v>
      </c>
      <c r="J796" s="166">
        <v>1</v>
      </c>
      <c r="K796" s="186">
        <v>45323</v>
      </c>
      <c r="L796" s="186">
        <v>45747</v>
      </c>
      <c r="M796" s="153">
        <f t="shared" si="25"/>
        <v>60.571428571428569</v>
      </c>
      <c r="N796" s="129">
        <v>1</v>
      </c>
      <c r="O796" s="160" t="s">
        <v>4938</v>
      </c>
      <c r="P796" s="130">
        <f t="shared" si="24"/>
        <v>1</v>
      </c>
      <c r="Q796" s="155" t="str" cm="1">
        <f t="array" aca="1" ref="Q796" ca="1">IF(ISNUMBER(P796),IF(P796=100%,"CUMPLIDA",IF(AND(ISNUMBER(L796),ISNUMBER(INDIRECT("FECHA_"&amp;$B796,1))), IF(L796&lt;=INDIRECT("FECHA_"&amp;$B796,1),"INCUMPLIDA","PROCESO"), "VERIFICAR FECHA")),"SIN VALOR AVANCE")</f>
        <v>CUMPLIDA</v>
      </c>
    </row>
    <row r="797" spans="1:17" ht="75.75">
      <c r="A797" s="167" t="s">
        <v>19</v>
      </c>
      <c r="B797" s="148" t="s">
        <v>13</v>
      </c>
      <c r="C797" s="564"/>
      <c r="D797" s="564"/>
      <c r="E797" s="563"/>
      <c r="F797" s="563" t="s">
        <v>537</v>
      </c>
      <c r="G797" s="150" t="s">
        <v>194</v>
      </c>
      <c r="H797" s="128" t="s">
        <v>195</v>
      </c>
      <c r="I797" s="128" t="s">
        <v>196</v>
      </c>
      <c r="J797" s="166">
        <v>1</v>
      </c>
      <c r="K797" s="186">
        <v>45231</v>
      </c>
      <c r="L797" s="186">
        <v>45747</v>
      </c>
      <c r="M797" s="153">
        <f t="shared" si="25"/>
        <v>73.714285714285708</v>
      </c>
      <c r="N797" s="129">
        <v>1</v>
      </c>
      <c r="O797" s="160" t="s">
        <v>4938</v>
      </c>
      <c r="P797" s="130">
        <f t="shared" si="24"/>
        <v>1</v>
      </c>
      <c r="Q797" s="155" t="str" cm="1">
        <f t="array" aca="1" ref="Q797" ca="1">IF(ISNUMBER(P797),IF(P797=100%,"CUMPLIDA",IF(AND(ISNUMBER(L797),ISNUMBER(INDIRECT("FECHA_"&amp;$B797,1))), IF(L797&lt;=INDIRECT("FECHA_"&amp;$B797,1),"INCUMPLIDA","PROCESO"), "VERIFICAR FECHA")),"SIN VALOR AVANCE")</f>
        <v>CUMPLIDA</v>
      </c>
    </row>
    <row r="798" spans="1:17" ht="135.75">
      <c r="A798" s="167" t="s">
        <v>19</v>
      </c>
      <c r="B798" s="148" t="s">
        <v>13</v>
      </c>
      <c r="C798" s="564"/>
      <c r="D798" s="564"/>
      <c r="E798" s="563"/>
      <c r="F798" s="563" t="s">
        <v>537</v>
      </c>
      <c r="G798" s="150" t="s">
        <v>122</v>
      </c>
      <c r="H798" s="128" t="s">
        <v>122</v>
      </c>
      <c r="I798" s="128" t="s">
        <v>200</v>
      </c>
      <c r="J798" s="166">
        <v>1</v>
      </c>
      <c r="K798" s="186">
        <v>45323</v>
      </c>
      <c r="L798" s="186">
        <v>45747</v>
      </c>
      <c r="M798" s="153">
        <f t="shared" si="25"/>
        <v>60.571428571428569</v>
      </c>
      <c r="N798" s="129">
        <v>1</v>
      </c>
      <c r="O798" s="160" t="s">
        <v>4989</v>
      </c>
      <c r="P798" s="130">
        <f t="shared" si="24"/>
        <v>1</v>
      </c>
      <c r="Q798" s="155" t="str" cm="1">
        <f t="array" aca="1" ref="Q798" ca="1">IF(ISNUMBER(P798),IF(P798=100%,"CUMPLIDA",IF(AND(ISNUMBER(L798),ISNUMBER(INDIRECT("FECHA_"&amp;$B798,1))), IF(L798&lt;=INDIRECT("FECHA_"&amp;$B798,1),"INCUMPLIDA","PROCESO"), "VERIFICAR FECHA")),"SIN VALOR AVANCE")</f>
        <v>CUMPLIDA</v>
      </c>
    </row>
    <row r="799" spans="1:17" ht="75.75">
      <c r="A799" s="167" t="s">
        <v>19</v>
      </c>
      <c r="B799" s="148" t="s">
        <v>13</v>
      </c>
      <c r="C799" s="564"/>
      <c r="D799" s="564"/>
      <c r="E799" s="563"/>
      <c r="F799" s="563" t="s">
        <v>537</v>
      </c>
      <c r="G799" s="150" t="s">
        <v>288</v>
      </c>
      <c r="H799" s="128" t="s">
        <v>288</v>
      </c>
      <c r="I799" s="128" t="s">
        <v>125</v>
      </c>
      <c r="J799" s="166">
        <v>1</v>
      </c>
      <c r="K799" s="186">
        <v>45231</v>
      </c>
      <c r="L799" s="186">
        <v>45747</v>
      </c>
      <c r="M799" s="153">
        <f t="shared" si="25"/>
        <v>73.714285714285708</v>
      </c>
      <c r="N799" s="129">
        <v>1</v>
      </c>
      <c r="O799" s="160" t="s">
        <v>4938</v>
      </c>
      <c r="P799" s="130">
        <f t="shared" si="24"/>
        <v>1</v>
      </c>
      <c r="Q799" s="155" t="str" cm="1">
        <f t="array" aca="1" ref="Q799" ca="1">IF(ISNUMBER(P799),IF(P799=100%,"CUMPLIDA",IF(AND(ISNUMBER(L799),ISNUMBER(INDIRECT("FECHA_"&amp;$B799,1))), IF(L799&lt;=INDIRECT("FECHA_"&amp;$B799,1),"INCUMPLIDA","PROCESO"), "VERIFICAR FECHA")),"SIN VALOR AVANCE")</f>
        <v>CUMPLIDA</v>
      </c>
    </row>
    <row r="800" spans="1:17" ht="195.75">
      <c r="A800" s="167" t="s">
        <v>19</v>
      </c>
      <c r="B800" s="148" t="s">
        <v>13</v>
      </c>
      <c r="C800" s="564"/>
      <c r="D800" s="564"/>
      <c r="E800" s="563"/>
      <c r="F800" s="563" t="s">
        <v>537</v>
      </c>
      <c r="G800" s="150" t="s">
        <v>289</v>
      </c>
      <c r="H800" s="128" t="s">
        <v>289</v>
      </c>
      <c r="I800" s="128" t="s">
        <v>233</v>
      </c>
      <c r="J800" s="166">
        <v>1</v>
      </c>
      <c r="K800" s="186">
        <v>45231</v>
      </c>
      <c r="L800" s="186">
        <v>45808</v>
      </c>
      <c r="M800" s="153">
        <f t="shared" si="25"/>
        <v>82.428571428571431</v>
      </c>
      <c r="N800" s="129">
        <v>1</v>
      </c>
      <c r="O800" s="160" t="s">
        <v>5043</v>
      </c>
      <c r="P800" s="130">
        <f t="shared" si="24"/>
        <v>1</v>
      </c>
      <c r="Q800" s="155" t="str" cm="1">
        <f t="array" aca="1" ref="Q800" ca="1">IF(ISNUMBER(P800),IF(P800=100%,"CUMPLIDA",IF(AND(ISNUMBER(L800),ISNUMBER(INDIRECT("FECHA_"&amp;$B800,1))), IF(L800&lt;=INDIRECT("FECHA_"&amp;$B800,1),"INCUMPLIDA","PROCESO"), "VERIFICAR FECHA")),"SIN VALOR AVANCE")</f>
        <v>CUMPLIDA</v>
      </c>
    </row>
    <row r="801" spans="1:17" ht="75.75">
      <c r="A801" s="167" t="s">
        <v>19</v>
      </c>
      <c r="B801" s="148" t="s">
        <v>13</v>
      </c>
      <c r="C801" s="564" t="s">
        <v>453</v>
      </c>
      <c r="D801" s="564" t="s">
        <v>67</v>
      </c>
      <c r="E801" s="563"/>
      <c r="F801" s="563" t="s">
        <v>537</v>
      </c>
      <c r="G801" s="150" t="s">
        <v>128</v>
      </c>
      <c r="H801" s="128" t="s">
        <v>129</v>
      </c>
      <c r="I801" s="128" t="s">
        <v>130</v>
      </c>
      <c r="J801" s="166">
        <v>12</v>
      </c>
      <c r="K801" s="186">
        <v>46024</v>
      </c>
      <c r="L801" s="186">
        <v>47118</v>
      </c>
      <c r="M801" s="153">
        <f t="shared" si="25"/>
        <v>156.28571428571428</v>
      </c>
      <c r="N801" s="129">
        <v>0</v>
      </c>
      <c r="O801" s="160" t="s">
        <v>4938</v>
      </c>
      <c r="P801" s="130">
        <f t="shared" si="24"/>
        <v>0</v>
      </c>
      <c r="Q801" s="155" t="str" cm="1">
        <f t="array" aca="1" ref="Q801" ca="1">IF(ISNUMBER(P801),IF(P801=100%,"CUMPLIDA",IF(AND(ISNUMBER(L801),ISNUMBER(INDIRECT("FECHA_"&amp;$B801,1))), IF(L801&lt;=INDIRECT("FECHA_"&amp;$B801,1),"INCUMPLIDA","PROCESO"), "VERIFICAR FECHA")),"SIN VALOR AVANCE")</f>
        <v>PROCESO</v>
      </c>
    </row>
    <row r="802" spans="1:17" ht="120.75">
      <c r="A802" s="167" t="s">
        <v>19</v>
      </c>
      <c r="B802" s="148" t="s">
        <v>13</v>
      </c>
      <c r="C802" s="564" t="s">
        <v>453</v>
      </c>
      <c r="D802" s="564" t="s">
        <v>67</v>
      </c>
      <c r="E802" s="563"/>
      <c r="F802" s="563" t="s">
        <v>537</v>
      </c>
      <c r="G802" s="150" t="s">
        <v>131</v>
      </c>
      <c r="H802" s="128" t="s">
        <v>132</v>
      </c>
      <c r="I802" s="128" t="s">
        <v>133</v>
      </c>
      <c r="J802" s="166">
        <v>1</v>
      </c>
      <c r="K802" s="186">
        <v>46024</v>
      </c>
      <c r="L802" s="186">
        <v>47118</v>
      </c>
      <c r="M802" s="153">
        <f t="shared" si="25"/>
        <v>156.28571428571428</v>
      </c>
      <c r="N802" s="129">
        <v>0</v>
      </c>
      <c r="O802" s="160" t="s">
        <v>4996</v>
      </c>
      <c r="P802" s="130">
        <f t="shared" si="24"/>
        <v>0</v>
      </c>
      <c r="Q802" s="155" t="str" cm="1">
        <f t="array" aca="1" ref="Q802" ca="1">IF(ISNUMBER(P802),IF(P802=100%,"CUMPLIDA",IF(AND(ISNUMBER(L802),ISNUMBER(INDIRECT("FECHA_"&amp;$B802,1))), IF(L802&lt;=INDIRECT("FECHA_"&amp;$B802,1),"INCUMPLIDA","PROCESO"), "VERIFICAR FECHA")),"SIN VALOR AVANCE")</f>
        <v>PROCESO</v>
      </c>
    </row>
    <row r="803" spans="1:17" ht="195.75">
      <c r="A803" s="167" t="s">
        <v>19</v>
      </c>
      <c r="B803" s="148" t="s">
        <v>13</v>
      </c>
      <c r="C803" s="564" t="s">
        <v>453</v>
      </c>
      <c r="D803" s="564" t="s">
        <v>67</v>
      </c>
      <c r="E803" s="563"/>
      <c r="F803" s="563" t="s">
        <v>537</v>
      </c>
      <c r="G803" s="150" t="s">
        <v>134</v>
      </c>
      <c r="H803" s="128" t="s">
        <v>135</v>
      </c>
      <c r="I803" s="128" t="s">
        <v>136</v>
      </c>
      <c r="J803" s="166">
        <v>2</v>
      </c>
      <c r="K803" s="186">
        <v>46024</v>
      </c>
      <c r="L803" s="186">
        <v>47118</v>
      </c>
      <c r="M803" s="153">
        <f t="shared" si="25"/>
        <v>156.28571428571428</v>
      </c>
      <c r="N803" s="129">
        <v>0</v>
      </c>
      <c r="O803" s="160" t="s">
        <v>5043</v>
      </c>
      <c r="P803" s="130">
        <f t="shared" si="24"/>
        <v>0</v>
      </c>
      <c r="Q803" s="155" t="str" cm="1">
        <f t="array" aca="1" ref="Q803" ca="1">IF(ISNUMBER(P803),IF(P803=100%,"CUMPLIDA",IF(AND(ISNUMBER(L803),ISNUMBER(INDIRECT("FECHA_"&amp;$B803,1))), IF(L803&lt;=INDIRECT("FECHA_"&amp;$B803,1),"INCUMPLIDA","PROCESO"), "VERIFICAR FECHA")),"SIN VALOR AVANCE")</f>
        <v>PROCESO</v>
      </c>
    </row>
    <row r="804" spans="1:17" ht="180.75">
      <c r="A804" s="167" t="s">
        <v>19</v>
      </c>
      <c r="B804" s="148" t="s">
        <v>13</v>
      </c>
      <c r="C804" s="564" t="s">
        <v>453</v>
      </c>
      <c r="D804" s="564" t="s">
        <v>67</v>
      </c>
      <c r="E804" s="563" t="s">
        <v>5047</v>
      </c>
      <c r="F804" s="563" t="s">
        <v>538</v>
      </c>
      <c r="G804" s="150" t="s">
        <v>489</v>
      </c>
      <c r="H804" s="128" t="s">
        <v>459</v>
      </c>
      <c r="I804" s="128" t="s">
        <v>460</v>
      </c>
      <c r="J804" s="158">
        <v>3</v>
      </c>
      <c r="K804" s="159">
        <v>44958</v>
      </c>
      <c r="L804" s="159">
        <v>45323</v>
      </c>
      <c r="M804" s="153">
        <f t="shared" si="25"/>
        <v>52.142857142857146</v>
      </c>
      <c r="N804" s="129">
        <v>3</v>
      </c>
      <c r="O804" s="128" t="s">
        <v>5048</v>
      </c>
      <c r="P804" s="130">
        <f t="shared" si="24"/>
        <v>1</v>
      </c>
      <c r="Q804" s="155" t="str" cm="1">
        <f t="array" aca="1" ref="Q804" ca="1">IF(ISNUMBER(P804),IF(P804=100%,"CUMPLIDA",IF(AND(ISNUMBER(L804),ISNUMBER(INDIRECT("FECHA_"&amp;$B804,1))), IF(L804&lt;=INDIRECT("FECHA_"&amp;$B804,1),"INCUMPLIDA","PROCESO"), "VERIFICAR FECHA")),"SIN VALOR AVANCE")</f>
        <v>CUMPLIDA</v>
      </c>
    </row>
    <row r="805" spans="1:17" ht="75.75">
      <c r="A805" s="167" t="s">
        <v>19</v>
      </c>
      <c r="B805" s="148" t="s">
        <v>13</v>
      </c>
      <c r="C805" s="564"/>
      <c r="D805" s="564"/>
      <c r="E805" s="563"/>
      <c r="F805" s="563" t="s">
        <v>538</v>
      </c>
      <c r="G805" s="150" t="s">
        <v>461</v>
      </c>
      <c r="H805" s="175" t="s">
        <v>227</v>
      </c>
      <c r="I805" s="128" t="s">
        <v>228</v>
      </c>
      <c r="J805" s="158">
        <v>1</v>
      </c>
      <c r="K805" s="159">
        <v>45231</v>
      </c>
      <c r="L805" s="159">
        <v>45504</v>
      </c>
      <c r="M805" s="153">
        <f t="shared" si="25"/>
        <v>39</v>
      </c>
      <c r="N805" s="129">
        <v>1</v>
      </c>
      <c r="O805" s="128" t="s">
        <v>4963</v>
      </c>
      <c r="P805" s="130">
        <f t="shared" ref="P805:P868" si="26">N805/J805</f>
        <v>1</v>
      </c>
      <c r="Q805" s="155" t="str" cm="1">
        <f t="array" aca="1" ref="Q805" ca="1">IF(ISNUMBER(P805),IF(P805=100%,"CUMPLIDA",IF(AND(ISNUMBER(L805),ISNUMBER(INDIRECT("FECHA_"&amp;$B805,1))), IF(L805&lt;=INDIRECT("FECHA_"&amp;$B805,1),"INCUMPLIDA","PROCESO"), "VERIFICAR FECHA")),"SIN VALOR AVANCE")</f>
        <v>CUMPLIDA</v>
      </c>
    </row>
    <row r="806" spans="1:17" ht="195.75">
      <c r="A806" s="167" t="s">
        <v>19</v>
      </c>
      <c r="B806" s="148" t="s">
        <v>13</v>
      </c>
      <c r="C806" s="564"/>
      <c r="D806" s="564"/>
      <c r="E806" s="563"/>
      <c r="F806" s="563" t="s">
        <v>538</v>
      </c>
      <c r="G806" s="150" t="s">
        <v>461</v>
      </c>
      <c r="H806" s="175" t="s">
        <v>230</v>
      </c>
      <c r="I806" s="128" t="s">
        <v>231</v>
      </c>
      <c r="J806" s="158">
        <v>1</v>
      </c>
      <c r="K806" s="159">
        <v>45231</v>
      </c>
      <c r="L806" s="159">
        <v>45504</v>
      </c>
      <c r="M806" s="153">
        <f t="shared" si="25"/>
        <v>39</v>
      </c>
      <c r="N806" s="129">
        <v>1</v>
      </c>
      <c r="O806" s="160" t="s">
        <v>5043</v>
      </c>
      <c r="P806" s="130">
        <f t="shared" si="26"/>
        <v>1</v>
      </c>
      <c r="Q806" s="155" t="str" cm="1">
        <f t="array" aca="1" ref="Q806" ca="1">IF(ISNUMBER(P806),IF(P806=100%,"CUMPLIDA",IF(AND(ISNUMBER(L806),ISNUMBER(INDIRECT("FECHA_"&amp;$B806,1))), IF(L806&lt;=INDIRECT("FECHA_"&amp;$B806,1),"INCUMPLIDA","PROCESO"), "VERIFICAR FECHA")),"SIN VALOR AVANCE")</f>
        <v>CUMPLIDA</v>
      </c>
    </row>
    <row r="807" spans="1:17" ht="135.75">
      <c r="A807" s="167" t="s">
        <v>19</v>
      </c>
      <c r="B807" s="148" t="s">
        <v>13</v>
      </c>
      <c r="C807" s="564"/>
      <c r="D807" s="564"/>
      <c r="E807" s="563"/>
      <c r="F807" s="563" t="s">
        <v>538</v>
      </c>
      <c r="G807" s="150" t="s">
        <v>117</v>
      </c>
      <c r="H807" s="128" t="s">
        <v>118</v>
      </c>
      <c r="I807" s="128" t="s">
        <v>119</v>
      </c>
      <c r="J807" s="166">
        <v>1</v>
      </c>
      <c r="K807" s="186">
        <v>45323</v>
      </c>
      <c r="L807" s="186">
        <v>45747</v>
      </c>
      <c r="M807" s="153">
        <f t="shared" si="25"/>
        <v>60.571428571428569</v>
      </c>
      <c r="N807" s="129">
        <v>1</v>
      </c>
      <c r="O807" s="160" t="s">
        <v>4989</v>
      </c>
      <c r="P807" s="130">
        <f t="shared" si="26"/>
        <v>1</v>
      </c>
      <c r="Q807" s="155" t="str" cm="1">
        <f t="array" aca="1" ref="Q807" ca="1">IF(ISNUMBER(P807),IF(P807=100%,"CUMPLIDA",IF(AND(ISNUMBER(L807),ISNUMBER(INDIRECT("FECHA_"&amp;$B807,1))), IF(L807&lt;=INDIRECT("FECHA_"&amp;$B807,1),"INCUMPLIDA","PROCESO"), "VERIFICAR FECHA")),"SIN VALOR AVANCE")</f>
        <v>CUMPLIDA</v>
      </c>
    </row>
    <row r="808" spans="1:17" ht="75.75">
      <c r="A808" s="167" t="s">
        <v>19</v>
      </c>
      <c r="B808" s="148" t="s">
        <v>13</v>
      </c>
      <c r="C808" s="564"/>
      <c r="D808" s="564"/>
      <c r="E808" s="563"/>
      <c r="F808" s="563" t="s">
        <v>538</v>
      </c>
      <c r="G808" s="150" t="s">
        <v>120</v>
      </c>
      <c r="H808" s="128" t="s">
        <v>120</v>
      </c>
      <c r="I808" s="128" t="s">
        <v>121</v>
      </c>
      <c r="J808" s="166">
        <v>1</v>
      </c>
      <c r="K808" s="186">
        <v>45323</v>
      </c>
      <c r="L808" s="186">
        <v>45747</v>
      </c>
      <c r="M808" s="153">
        <f t="shared" si="25"/>
        <v>60.571428571428569</v>
      </c>
      <c r="N808" s="129">
        <v>1</v>
      </c>
      <c r="O808" s="160" t="s">
        <v>5019</v>
      </c>
      <c r="P808" s="130">
        <f t="shared" si="26"/>
        <v>1</v>
      </c>
      <c r="Q808" s="155" t="str" cm="1">
        <f t="array" aca="1" ref="Q808" ca="1">IF(ISNUMBER(P808),IF(P808=100%,"CUMPLIDA",IF(AND(ISNUMBER(L808),ISNUMBER(INDIRECT("FECHA_"&amp;$B808,1))), IF(L808&lt;=INDIRECT("FECHA_"&amp;$B808,1),"INCUMPLIDA","PROCESO"), "VERIFICAR FECHA")),"SIN VALOR AVANCE")</f>
        <v>CUMPLIDA</v>
      </c>
    </row>
    <row r="809" spans="1:17" ht="75.75">
      <c r="A809" s="167" t="s">
        <v>19</v>
      </c>
      <c r="B809" s="148" t="s">
        <v>13</v>
      </c>
      <c r="C809" s="564"/>
      <c r="D809" s="564"/>
      <c r="E809" s="563"/>
      <c r="F809" s="563" t="s">
        <v>538</v>
      </c>
      <c r="G809" s="150" t="s">
        <v>194</v>
      </c>
      <c r="H809" s="128" t="s">
        <v>195</v>
      </c>
      <c r="I809" s="128" t="s">
        <v>196</v>
      </c>
      <c r="J809" s="166">
        <v>1</v>
      </c>
      <c r="K809" s="186">
        <v>45231</v>
      </c>
      <c r="L809" s="186">
        <v>45747</v>
      </c>
      <c r="M809" s="153">
        <f t="shared" si="25"/>
        <v>73.714285714285708</v>
      </c>
      <c r="N809" s="129">
        <v>1</v>
      </c>
      <c r="O809" s="160" t="s">
        <v>5019</v>
      </c>
      <c r="P809" s="130">
        <f t="shared" si="26"/>
        <v>1</v>
      </c>
      <c r="Q809" s="155" t="str" cm="1">
        <f t="array" aca="1" ref="Q809" ca="1">IF(ISNUMBER(P809),IF(P809=100%,"CUMPLIDA",IF(AND(ISNUMBER(L809),ISNUMBER(INDIRECT("FECHA_"&amp;$B809,1))), IF(L809&lt;=INDIRECT("FECHA_"&amp;$B809,1),"INCUMPLIDA","PROCESO"), "VERIFICAR FECHA")),"SIN VALOR AVANCE")</f>
        <v>CUMPLIDA</v>
      </c>
    </row>
    <row r="810" spans="1:17" ht="135.75">
      <c r="A810" s="167" t="s">
        <v>19</v>
      </c>
      <c r="B810" s="148" t="s">
        <v>13</v>
      </c>
      <c r="C810" s="564"/>
      <c r="D810" s="564"/>
      <c r="E810" s="563"/>
      <c r="F810" s="563" t="s">
        <v>538</v>
      </c>
      <c r="G810" s="150" t="s">
        <v>122</v>
      </c>
      <c r="H810" s="128" t="s">
        <v>122</v>
      </c>
      <c r="I810" s="128" t="s">
        <v>200</v>
      </c>
      <c r="J810" s="166">
        <v>1</v>
      </c>
      <c r="K810" s="186">
        <v>45323</v>
      </c>
      <c r="L810" s="186">
        <v>45747</v>
      </c>
      <c r="M810" s="153">
        <f t="shared" si="25"/>
        <v>60.571428571428569</v>
      </c>
      <c r="N810" s="129">
        <v>1</v>
      </c>
      <c r="O810" s="160" t="s">
        <v>4989</v>
      </c>
      <c r="P810" s="130">
        <f t="shared" si="26"/>
        <v>1</v>
      </c>
      <c r="Q810" s="155" t="str" cm="1">
        <f t="array" aca="1" ref="Q810" ca="1">IF(ISNUMBER(P810),IF(P810=100%,"CUMPLIDA",IF(AND(ISNUMBER(L810),ISNUMBER(INDIRECT("FECHA_"&amp;$B810,1))), IF(L810&lt;=INDIRECT("FECHA_"&amp;$B810,1),"INCUMPLIDA","PROCESO"), "VERIFICAR FECHA")),"SIN VALOR AVANCE")</f>
        <v>CUMPLIDA</v>
      </c>
    </row>
    <row r="811" spans="1:17" ht="75.75">
      <c r="A811" s="167" t="s">
        <v>19</v>
      </c>
      <c r="B811" s="148" t="s">
        <v>13</v>
      </c>
      <c r="C811" s="564"/>
      <c r="D811" s="564"/>
      <c r="E811" s="563"/>
      <c r="F811" s="563" t="s">
        <v>538</v>
      </c>
      <c r="G811" s="150" t="s">
        <v>288</v>
      </c>
      <c r="H811" s="128" t="s">
        <v>288</v>
      </c>
      <c r="I811" s="128" t="s">
        <v>125</v>
      </c>
      <c r="J811" s="166">
        <v>1</v>
      </c>
      <c r="K811" s="186">
        <v>45231</v>
      </c>
      <c r="L811" s="186">
        <v>45747</v>
      </c>
      <c r="M811" s="153">
        <f t="shared" si="25"/>
        <v>73.714285714285708</v>
      </c>
      <c r="N811" s="129">
        <v>1</v>
      </c>
      <c r="O811" s="160" t="s">
        <v>5019</v>
      </c>
      <c r="P811" s="130">
        <f t="shared" si="26"/>
        <v>1</v>
      </c>
      <c r="Q811" s="155" t="str" cm="1">
        <f t="array" aca="1" ref="Q811" ca="1">IF(ISNUMBER(P811),IF(P811=100%,"CUMPLIDA",IF(AND(ISNUMBER(L811),ISNUMBER(INDIRECT("FECHA_"&amp;$B811,1))), IF(L811&lt;=INDIRECT("FECHA_"&amp;$B811,1),"INCUMPLIDA","PROCESO"), "VERIFICAR FECHA")),"SIN VALOR AVANCE")</f>
        <v>CUMPLIDA</v>
      </c>
    </row>
    <row r="812" spans="1:17" ht="195.75">
      <c r="A812" s="167" t="s">
        <v>19</v>
      </c>
      <c r="B812" s="148" t="s">
        <v>13</v>
      </c>
      <c r="C812" s="564"/>
      <c r="D812" s="564"/>
      <c r="E812" s="563"/>
      <c r="F812" s="563" t="s">
        <v>538</v>
      </c>
      <c r="G812" s="150" t="s">
        <v>289</v>
      </c>
      <c r="H812" s="128" t="s">
        <v>289</v>
      </c>
      <c r="I812" s="128" t="s">
        <v>233</v>
      </c>
      <c r="J812" s="166">
        <v>1</v>
      </c>
      <c r="K812" s="186">
        <v>45231</v>
      </c>
      <c r="L812" s="186">
        <v>45808</v>
      </c>
      <c r="M812" s="153">
        <f t="shared" si="25"/>
        <v>82.428571428571431</v>
      </c>
      <c r="N812" s="129">
        <v>1</v>
      </c>
      <c r="O812" s="160" t="s">
        <v>5043</v>
      </c>
      <c r="P812" s="130">
        <f t="shared" si="26"/>
        <v>1</v>
      </c>
      <c r="Q812" s="155" t="str" cm="1">
        <f t="array" aca="1" ref="Q812" ca="1">IF(ISNUMBER(P812),IF(P812=100%,"CUMPLIDA",IF(AND(ISNUMBER(L812),ISNUMBER(INDIRECT("FECHA_"&amp;$B812,1))), IF(L812&lt;=INDIRECT("FECHA_"&amp;$B812,1),"INCUMPLIDA","PROCESO"), "VERIFICAR FECHA")),"SIN VALOR AVANCE")</f>
        <v>CUMPLIDA</v>
      </c>
    </row>
    <row r="813" spans="1:17" ht="75.75">
      <c r="A813" s="167" t="s">
        <v>19</v>
      </c>
      <c r="B813" s="148" t="s">
        <v>13</v>
      </c>
      <c r="C813" s="564" t="s">
        <v>453</v>
      </c>
      <c r="D813" s="564" t="s">
        <v>67</v>
      </c>
      <c r="E813" s="563"/>
      <c r="F813" s="563" t="s">
        <v>538</v>
      </c>
      <c r="G813" s="150" t="s">
        <v>128</v>
      </c>
      <c r="H813" s="128" t="s">
        <v>129</v>
      </c>
      <c r="I813" s="128" t="s">
        <v>130</v>
      </c>
      <c r="J813" s="166">
        <v>12</v>
      </c>
      <c r="K813" s="186">
        <v>46024</v>
      </c>
      <c r="L813" s="186">
        <v>47118</v>
      </c>
      <c r="M813" s="153">
        <f t="shared" si="25"/>
        <v>156.28571428571428</v>
      </c>
      <c r="N813" s="129">
        <v>0</v>
      </c>
      <c r="O813" s="160" t="s">
        <v>5019</v>
      </c>
      <c r="P813" s="130">
        <f t="shared" si="26"/>
        <v>0</v>
      </c>
      <c r="Q813" s="155" t="str" cm="1">
        <f t="array" aca="1" ref="Q813" ca="1">IF(ISNUMBER(P813),IF(P813=100%,"CUMPLIDA",IF(AND(ISNUMBER(L813),ISNUMBER(INDIRECT("FECHA_"&amp;$B813,1))), IF(L813&lt;=INDIRECT("FECHA_"&amp;$B813,1),"INCUMPLIDA","PROCESO"), "VERIFICAR FECHA")),"SIN VALOR AVANCE")</f>
        <v>PROCESO</v>
      </c>
    </row>
    <row r="814" spans="1:17" ht="135.75">
      <c r="A814" s="167" t="s">
        <v>19</v>
      </c>
      <c r="B814" s="148" t="s">
        <v>13</v>
      </c>
      <c r="C814" s="564" t="s">
        <v>453</v>
      </c>
      <c r="D814" s="564" t="s">
        <v>67</v>
      </c>
      <c r="E814" s="563"/>
      <c r="F814" s="563" t="s">
        <v>538</v>
      </c>
      <c r="G814" s="150" t="s">
        <v>131</v>
      </c>
      <c r="H814" s="128" t="s">
        <v>132</v>
      </c>
      <c r="I814" s="128" t="s">
        <v>133</v>
      </c>
      <c r="J814" s="166">
        <v>1</v>
      </c>
      <c r="K814" s="186">
        <v>46024</v>
      </c>
      <c r="L814" s="186">
        <v>47118</v>
      </c>
      <c r="M814" s="153">
        <f t="shared" si="25"/>
        <v>156.28571428571428</v>
      </c>
      <c r="N814" s="129">
        <v>0</v>
      </c>
      <c r="O814" s="160" t="s">
        <v>4989</v>
      </c>
      <c r="P814" s="130">
        <f t="shared" si="26"/>
        <v>0</v>
      </c>
      <c r="Q814" s="155" t="str" cm="1">
        <f t="array" aca="1" ref="Q814" ca="1">IF(ISNUMBER(P814),IF(P814=100%,"CUMPLIDA",IF(AND(ISNUMBER(L814),ISNUMBER(INDIRECT("FECHA_"&amp;$B814,1))), IF(L814&lt;=INDIRECT("FECHA_"&amp;$B814,1),"INCUMPLIDA","PROCESO"), "VERIFICAR FECHA")),"SIN VALOR AVANCE")</f>
        <v>PROCESO</v>
      </c>
    </row>
    <row r="815" spans="1:17" ht="195.75">
      <c r="A815" s="167" t="s">
        <v>19</v>
      </c>
      <c r="B815" s="148" t="s">
        <v>13</v>
      </c>
      <c r="C815" s="564" t="s">
        <v>453</v>
      </c>
      <c r="D815" s="564" t="s">
        <v>67</v>
      </c>
      <c r="E815" s="563"/>
      <c r="F815" s="563" t="s">
        <v>538</v>
      </c>
      <c r="G815" s="150" t="s">
        <v>134</v>
      </c>
      <c r="H815" s="128" t="s">
        <v>135</v>
      </c>
      <c r="I815" s="128" t="s">
        <v>136</v>
      </c>
      <c r="J815" s="166">
        <v>2</v>
      </c>
      <c r="K815" s="186">
        <v>46024</v>
      </c>
      <c r="L815" s="186">
        <v>47118</v>
      </c>
      <c r="M815" s="153">
        <f t="shared" si="25"/>
        <v>156.28571428571428</v>
      </c>
      <c r="N815" s="129">
        <v>0</v>
      </c>
      <c r="O815" s="160" t="s">
        <v>5043</v>
      </c>
      <c r="P815" s="130">
        <f t="shared" si="26"/>
        <v>0</v>
      </c>
      <c r="Q815" s="155" t="str" cm="1">
        <f t="array" aca="1" ref="Q815" ca="1">IF(ISNUMBER(P815),IF(P815=100%,"CUMPLIDA",IF(AND(ISNUMBER(L815),ISNUMBER(INDIRECT("FECHA_"&amp;$B815,1))), IF(L815&lt;=INDIRECT("FECHA_"&amp;$B815,1),"INCUMPLIDA","PROCESO"), "VERIFICAR FECHA")),"SIN VALOR AVANCE")</f>
        <v>PROCESO</v>
      </c>
    </row>
    <row r="816" spans="1:17" ht="90.75">
      <c r="A816" s="167" t="s">
        <v>19</v>
      </c>
      <c r="B816" s="148" t="s">
        <v>13</v>
      </c>
      <c r="C816" s="564" t="s">
        <v>453</v>
      </c>
      <c r="D816" s="564" t="s">
        <v>67</v>
      </c>
      <c r="E816" s="563"/>
      <c r="F816" s="563" t="s">
        <v>538</v>
      </c>
      <c r="G816" s="150" t="s">
        <v>506</v>
      </c>
      <c r="H816" s="128" t="s">
        <v>463</v>
      </c>
      <c r="I816" s="128" t="s">
        <v>464</v>
      </c>
      <c r="J816" s="158">
        <v>1</v>
      </c>
      <c r="K816" s="159">
        <v>44927</v>
      </c>
      <c r="L816" s="159">
        <v>45016</v>
      </c>
      <c r="M816" s="153">
        <f t="shared" si="25"/>
        <v>12.714285714285714</v>
      </c>
      <c r="N816" s="129">
        <v>1</v>
      </c>
      <c r="O816" s="128" t="s">
        <v>5008</v>
      </c>
      <c r="P816" s="130">
        <f t="shared" si="26"/>
        <v>1</v>
      </c>
      <c r="Q816" s="155" t="str" cm="1">
        <f t="array" aca="1" ref="Q816" ca="1">IF(ISNUMBER(P816),IF(P816=100%,"CUMPLIDA",IF(AND(ISNUMBER(L816),ISNUMBER(INDIRECT("FECHA_"&amp;$B816,1))), IF(L816&lt;=INDIRECT("FECHA_"&amp;$B816,1),"INCUMPLIDA","PROCESO"), "VERIFICAR FECHA")),"SIN VALOR AVANCE")</f>
        <v>CUMPLIDA</v>
      </c>
    </row>
    <row r="817" spans="1:17" ht="165.75">
      <c r="A817" s="167" t="s">
        <v>19</v>
      </c>
      <c r="B817" s="148" t="s">
        <v>13</v>
      </c>
      <c r="C817" s="564" t="s">
        <v>453</v>
      </c>
      <c r="D817" s="564" t="s">
        <v>67</v>
      </c>
      <c r="E817" s="563"/>
      <c r="F817" s="563" t="s">
        <v>538</v>
      </c>
      <c r="G817" s="150" t="s">
        <v>506</v>
      </c>
      <c r="H817" s="128" t="s">
        <v>507</v>
      </c>
      <c r="I817" s="128" t="s">
        <v>224</v>
      </c>
      <c r="J817" s="158">
        <v>1</v>
      </c>
      <c r="K817" s="159">
        <v>45017</v>
      </c>
      <c r="L817" s="159">
        <v>45138</v>
      </c>
      <c r="M817" s="153">
        <f t="shared" si="25"/>
        <v>17.285714285714285</v>
      </c>
      <c r="N817" s="129">
        <v>1</v>
      </c>
      <c r="O817" s="128" t="s">
        <v>5049</v>
      </c>
      <c r="P817" s="130">
        <f t="shared" si="26"/>
        <v>1</v>
      </c>
      <c r="Q817" s="155" t="str" cm="1">
        <f t="array" aca="1" ref="Q817" ca="1">IF(ISNUMBER(P817),IF(P817=100%,"CUMPLIDA",IF(AND(ISNUMBER(L817),ISNUMBER(INDIRECT("FECHA_"&amp;$B817,1))), IF(L817&lt;=INDIRECT("FECHA_"&amp;$B817,1),"INCUMPLIDA","PROCESO"), "VERIFICAR FECHA")),"SIN VALOR AVANCE")</f>
        <v>CUMPLIDA</v>
      </c>
    </row>
    <row r="818" spans="1:17" ht="120">
      <c r="A818" s="167" t="s">
        <v>19</v>
      </c>
      <c r="B818" s="148" t="s">
        <v>13</v>
      </c>
      <c r="C818" s="564" t="s">
        <v>453</v>
      </c>
      <c r="D818" s="564" t="s">
        <v>67</v>
      </c>
      <c r="E818" s="563"/>
      <c r="F818" s="563" t="s">
        <v>538</v>
      </c>
      <c r="G818" s="150" t="s">
        <v>473</v>
      </c>
      <c r="H818" s="128" t="s">
        <v>474</v>
      </c>
      <c r="I818" s="128" t="s">
        <v>509</v>
      </c>
      <c r="J818" s="158">
        <v>12</v>
      </c>
      <c r="K818" s="159">
        <v>44958</v>
      </c>
      <c r="L818" s="159">
        <v>45323</v>
      </c>
      <c r="M818" s="153">
        <f t="shared" si="25"/>
        <v>52.142857142857146</v>
      </c>
      <c r="N818" s="129">
        <v>12</v>
      </c>
      <c r="O818" s="128" t="s">
        <v>5031</v>
      </c>
      <c r="P818" s="130">
        <f t="shared" si="26"/>
        <v>1</v>
      </c>
      <c r="Q818" s="155" t="str" cm="1">
        <f t="array" aca="1" ref="Q818" ca="1">IF(ISNUMBER(P818),IF(P818=100%,"CUMPLIDA",IF(AND(ISNUMBER(L818),ISNUMBER(INDIRECT("FECHA_"&amp;$B818,1))), IF(L818&lt;=INDIRECT("FECHA_"&amp;$B818,1),"INCUMPLIDA","PROCESO"), "VERIFICAR FECHA")),"SIN VALOR AVANCE")</f>
        <v>CUMPLIDA</v>
      </c>
    </row>
    <row r="819" spans="1:17" ht="180.75">
      <c r="A819" s="167" t="s">
        <v>19</v>
      </c>
      <c r="B819" s="148" t="s">
        <v>13</v>
      </c>
      <c r="C819" s="564" t="s">
        <v>453</v>
      </c>
      <c r="D819" s="564" t="s">
        <v>67</v>
      </c>
      <c r="E819" s="563" t="s">
        <v>5050</v>
      </c>
      <c r="F819" s="563" t="s">
        <v>539</v>
      </c>
      <c r="G819" s="150" t="s">
        <v>489</v>
      </c>
      <c r="H819" s="128" t="s">
        <v>459</v>
      </c>
      <c r="I819" s="128" t="s">
        <v>460</v>
      </c>
      <c r="J819" s="158">
        <v>3</v>
      </c>
      <c r="K819" s="159">
        <v>44958</v>
      </c>
      <c r="L819" s="159">
        <v>45323</v>
      </c>
      <c r="M819" s="153">
        <f t="shared" si="25"/>
        <v>52.142857142857146</v>
      </c>
      <c r="N819" s="129">
        <v>3</v>
      </c>
      <c r="O819" s="128" t="s">
        <v>4994</v>
      </c>
      <c r="P819" s="130">
        <f t="shared" si="26"/>
        <v>1</v>
      </c>
      <c r="Q819" s="155" t="str" cm="1">
        <f t="array" aca="1" ref="Q819" ca="1">IF(ISNUMBER(P819),IF(P819=100%,"CUMPLIDA",IF(AND(ISNUMBER(L819),ISNUMBER(INDIRECT("FECHA_"&amp;$B819,1))), IF(L819&lt;=INDIRECT("FECHA_"&amp;$B819,1),"INCUMPLIDA","PROCESO"), "VERIFICAR FECHA")),"SIN VALOR AVANCE")</f>
        <v>CUMPLIDA</v>
      </c>
    </row>
    <row r="820" spans="1:17" ht="75.75">
      <c r="A820" s="167" t="s">
        <v>19</v>
      </c>
      <c r="B820" s="148" t="s">
        <v>13</v>
      </c>
      <c r="C820" s="564"/>
      <c r="D820" s="564"/>
      <c r="E820" s="563"/>
      <c r="F820" s="563" t="s">
        <v>539</v>
      </c>
      <c r="G820" s="150" t="s">
        <v>461</v>
      </c>
      <c r="H820" s="175" t="s">
        <v>227</v>
      </c>
      <c r="I820" s="128" t="s">
        <v>228</v>
      </c>
      <c r="J820" s="158">
        <v>1</v>
      </c>
      <c r="K820" s="159">
        <v>45231</v>
      </c>
      <c r="L820" s="159">
        <v>45504</v>
      </c>
      <c r="M820" s="153">
        <f t="shared" si="25"/>
        <v>39</v>
      </c>
      <c r="N820" s="129">
        <v>1</v>
      </c>
      <c r="O820" s="160" t="s">
        <v>4894</v>
      </c>
      <c r="P820" s="130">
        <f t="shared" si="26"/>
        <v>1</v>
      </c>
      <c r="Q820" s="155" t="str" cm="1">
        <f t="array" aca="1" ref="Q820" ca="1">IF(ISNUMBER(P820),IF(P820=100%,"CUMPLIDA",IF(AND(ISNUMBER(L820),ISNUMBER(INDIRECT("FECHA_"&amp;$B820,1))), IF(L820&lt;=INDIRECT("FECHA_"&amp;$B820,1),"INCUMPLIDA","PROCESO"), "VERIFICAR FECHA")),"SIN VALOR AVANCE")</f>
        <v>CUMPLIDA</v>
      </c>
    </row>
    <row r="821" spans="1:17" ht="210.75">
      <c r="A821" s="167" t="s">
        <v>19</v>
      </c>
      <c r="B821" s="148" t="s">
        <v>13</v>
      </c>
      <c r="C821" s="564"/>
      <c r="D821" s="564"/>
      <c r="E821" s="563"/>
      <c r="F821" s="563" t="s">
        <v>539</v>
      </c>
      <c r="G821" s="150" t="s">
        <v>461</v>
      </c>
      <c r="H821" s="175" t="s">
        <v>230</v>
      </c>
      <c r="I821" s="128" t="s">
        <v>231</v>
      </c>
      <c r="J821" s="158">
        <v>1</v>
      </c>
      <c r="K821" s="159">
        <v>45231</v>
      </c>
      <c r="L821" s="159">
        <v>45504</v>
      </c>
      <c r="M821" s="153">
        <f t="shared" si="25"/>
        <v>39</v>
      </c>
      <c r="N821" s="129">
        <v>1</v>
      </c>
      <c r="O821" s="160" t="s">
        <v>4988</v>
      </c>
      <c r="P821" s="130">
        <f t="shared" si="26"/>
        <v>1</v>
      </c>
      <c r="Q821" s="155" t="str" cm="1">
        <f t="array" aca="1" ref="Q821" ca="1">IF(ISNUMBER(P821),IF(P821=100%,"CUMPLIDA",IF(AND(ISNUMBER(L821),ISNUMBER(INDIRECT("FECHA_"&amp;$B821,1))), IF(L821&lt;=INDIRECT("FECHA_"&amp;$B821,1),"INCUMPLIDA","PROCESO"), "VERIFICAR FECHA")),"SIN VALOR AVANCE")</f>
        <v>CUMPLIDA</v>
      </c>
    </row>
    <row r="822" spans="1:17" ht="135.75">
      <c r="A822" s="167" t="s">
        <v>19</v>
      </c>
      <c r="B822" s="148" t="s">
        <v>13</v>
      </c>
      <c r="C822" s="564"/>
      <c r="D822" s="564"/>
      <c r="E822" s="563"/>
      <c r="F822" s="563" t="s">
        <v>539</v>
      </c>
      <c r="G822" s="150" t="s">
        <v>117</v>
      </c>
      <c r="H822" s="128" t="s">
        <v>118</v>
      </c>
      <c r="I822" s="128" t="s">
        <v>119</v>
      </c>
      <c r="J822" s="166">
        <v>1</v>
      </c>
      <c r="K822" s="186">
        <v>45323</v>
      </c>
      <c r="L822" s="186">
        <v>45747</v>
      </c>
      <c r="M822" s="153">
        <f t="shared" si="25"/>
        <v>60.571428571428569</v>
      </c>
      <c r="N822" s="129">
        <v>1</v>
      </c>
      <c r="O822" s="160" t="s">
        <v>4989</v>
      </c>
      <c r="P822" s="130">
        <f t="shared" si="26"/>
        <v>1</v>
      </c>
      <c r="Q822" s="155" t="str" cm="1">
        <f t="array" aca="1" ref="Q822" ca="1">IF(ISNUMBER(P822),IF(P822=100%,"CUMPLIDA",IF(AND(ISNUMBER(L822),ISNUMBER(INDIRECT("FECHA_"&amp;$B822,1))), IF(L822&lt;=INDIRECT("FECHA_"&amp;$B822,1),"INCUMPLIDA","PROCESO"), "VERIFICAR FECHA")),"SIN VALOR AVANCE")</f>
        <v>CUMPLIDA</v>
      </c>
    </row>
    <row r="823" spans="1:17" ht="75.75">
      <c r="A823" s="167" t="s">
        <v>19</v>
      </c>
      <c r="B823" s="148" t="s">
        <v>13</v>
      </c>
      <c r="C823" s="564" t="s">
        <v>453</v>
      </c>
      <c r="D823" s="564" t="s">
        <v>67</v>
      </c>
      <c r="E823" s="563"/>
      <c r="F823" s="563" t="s">
        <v>539</v>
      </c>
      <c r="G823" s="150" t="s">
        <v>120</v>
      </c>
      <c r="H823" s="128" t="s">
        <v>120</v>
      </c>
      <c r="I823" s="128" t="s">
        <v>121</v>
      </c>
      <c r="J823" s="166">
        <v>1</v>
      </c>
      <c r="K823" s="186">
        <v>45323</v>
      </c>
      <c r="L823" s="186">
        <v>45747</v>
      </c>
      <c r="M823" s="153">
        <f t="shared" si="25"/>
        <v>60.571428571428569</v>
      </c>
      <c r="N823" s="129">
        <v>1</v>
      </c>
      <c r="O823" s="160" t="s">
        <v>4938</v>
      </c>
      <c r="P823" s="130">
        <f t="shared" si="26"/>
        <v>1</v>
      </c>
      <c r="Q823" s="155" t="str" cm="1">
        <f t="array" aca="1" ref="Q823" ca="1">IF(ISNUMBER(P823),IF(P823=100%,"CUMPLIDA",IF(AND(ISNUMBER(L823),ISNUMBER(INDIRECT("FECHA_"&amp;$B823,1))), IF(L823&lt;=INDIRECT("FECHA_"&amp;$B823,1),"INCUMPLIDA","PROCESO"), "VERIFICAR FECHA")),"SIN VALOR AVANCE")</f>
        <v>CUMPLIDA</v>
      </c>
    </row>
    <row r="824" spans="1:17" ht="75.75">
      <c r="A824" s="167" t="s">
        <v>19</v>
      </c>
      <c r="B824" s="148" t="s">
        <v>13</v>
      </c>
      <c r="C824" s="564"/>
      <c r="D824" s="564"/>
      <c r="E824" s="563"/>
      <c r="F824" s="563" t="s">
        <v>539</v>
      </c>
      <c r="G824" s="150" t="s">
        <v>194</v>
      </c>
      <c r="H824" s="128" t="s">
        <v>195</v>
      </c>
      <c r="I824" s="128" t="s">
        <v>196</v>
      </c>
      <c r="J824" s="166">
        <v>1</v>
      </c>
      <c r="K824" s="186">
        <v>45231</v>
      </c>
      <c r="L824" s="186">
        <v>45747</v>
      </c>
      <c r="M824" s="153">
        <f t="shared" si="25"/>
        <v>73.714285714285708</v>
      </c>
      <c r="N824" s="129">
        <v>1</v>
      </c>
      <c r="O824" s="160" t="s">
        <v>4938</v>
      </c>
      <c r="P824" s="130">
        <f t="shared" si="26"/>
        <v>1</v>
      </c>
      <c r="Q824" s="155" t="str" cm="1">
        <f t="array" aca="1" ref="Q824" ca="1">IF(ISNUMBER(P824),IF(P824=100%,"CUMPLIDA",IF(AND(ISNUMBER(L824),ISNUMBER(INDIRECT("FECHA_"&amp;$B824,1))), IF(L824&lt;=INDIRECT("FECHA_"&amp;$B824,1),"INCUMPLIDA","PROCESO"), "VERIFICAR FECHA")),"SIN VALOR AVANCE")</f>
        <v>CUMPLIDA</v>
      </c>
    </row>
    <row r="825" spans="1:17" ht="135.75">
      <c r="A825" s="167" t="s">
        <v>19</v>
      </c>
      <c r="B825" s="148" t="s">
        <v>13</v>
      </c>
      <c r="C825" s="564"/>
      <c r="D825" s="564"/>
      <c r="E825" s="563"/>
      <c r="F825" s="563" t="s">
        <v>539</v>
      </c>
      <c r="G825" s="150" t="s">
        <v>122</v>
      </c>
      <c r="H825" s="128" t="s">
        <v>122</v>
      </c>
      <c r="I825" s="128" t="s">
        <v>200</v>
      </c>
      <c r="J825" s="166">
        <v>1</v>
      </c>
      <c r="K825" s="186">
        <v>45323</v>
      </c>
      <c r="L825" s="186">
        <v>45747</v>
      </c>
      <c r="M825" s="153">
        <f t="shared" si="25"/>
        <v>60.571428571428569</v>
      </c>
      <c r="N825" s="129">
        <v>1</v>
      </c>
      <c r="O825" s="160" t="s">
        <v>4989</v>
      </c>
      <c r="P825" s="130">
        <f t="shared" si="26"/>
        <v>1</v>
      </c>
      <c r="Q825" s="155" t="str" cm="1">
        <f t="array" aca="1" ref="Q825" ca="1">IF(ISNUMBER(P825),IF(P825=100%,"CUMPLIDA",IF(AND(ISNUMBER(L825),ISNUMBER(INDIRECT("FECHA_"&amp;$B825,1))), IF(L825&lt;=INDIRECT("FECHA_"&amp;$B825,1),"INCUMPLIDA","PROCESO"), "VERIFICAR FECHA")),"SIN VALOR AVANCE")</f>
        <v>CUMPLIDA</v>
      </c>
    </row>
    <row r="826" spans="1:17" ht="75.75">
      <c r="A826" s="167" t="s">
        <v>19</v>
      </c>
      <c r="B826" s="148" t="s">
        <v>13</v>
      </c>
      <c r="C826" s="564"/>
      <c r="D826" s="564"/>
      <c r="E826" s="563"/>
      <c r="F826" s="563" t="s">
        <v>539</v>
      </c>
      <c r="G826" s="150" t="s">
        <v>288</v>
      </c>
      <c r="H826" s="128" t="s">
        <v>288</v>
      </c>
      <c r="I826" s="128" t="s">
        <v>125</v>
      </c>
      <c r="J826" s="166">
        <v>1</v>
      </c>
      <c r="K826" s="186">
        <v>45231</v>
      </c>
      <c r="L826" s="186">
        <v>45747</v>
      </c>
      <c r="M826" s="153">
        <f t="shared" si="25"/>
        <v>73.714285714285708</v>
      </c>
      <c r="N826" s="129">
        <v>1</v>
      </c>
      <c r="O826" s="160" t="s">
        <v>4938</v>
      </c>
      <c r="P826" s="130">
        <f t="shared" si="26"/>
        <v>1</v>
      </c>
      <c r="Q826" s="155" t="str" cm="1">
        <f t="array" aca="1" ref="Q826" ca="1">IF(ISNUMBER(P826),IF(P826=100%,"CUMPLIDA",IF(AND(ISNUMBER(L826),ISNUMBER(INDIRECT("FECHA_"&amp;$B826,1))), IF(L826&lt;=INDIRECT("FECHA_"&amp;$B826,1),"INCUMPLIDA","PROCESO"), "VERIFICAR FECHA")),"SIN VALOR AVANCE")</f>
        <v>CUMPLIDA</v>
      </c>
    </row>
    <row r="827" spans="1:17" ht="210.75">
      <c r="A827" s="167" t="s">
        <v>19</v>
      </c>
      <c r="B827" s="148" t="s">
        <v>13</v>
      </c>
      <c r="C827" s="564"/>
      <c r="D827" s="564"/>
      <c r="E827" s="563"/>
      <c r="F827" s="563" t="s">
        <v>539</v>
      </c>
      <c r="G827" s="150" t="s">
        <v>289</v>
      </c>
      <c r="H827" s="128" t="s">
        <v>289</v>
      </c>
      <c r="I827" s="128" t="s">
        <v>233</v>
      </c>
      <c r="J827" s="166">
        <v>1</v>
      </c>
      <c r="K827" s="186">
        <v>45231</v>
      </c>
      <c r="L827" s="186">
        <v>45808</v>
      </c>
      <c r="M827" s="153">
        <f t="shared" si="25"/>
        <v>82.428571428571431</v>
      </c>
      <c r="N827" s="129">
        <v>1</v>
      </c>
      <c r="O827" s="160" t="s">
        <v>4988</v>
      </c>
      <c r="P827" s="130">
        <f t="shared" si="26"/>
        <v>1</v>
      </c>
      <c r="Q827" s="155" t="str" cm="1">
        <f t="array" aca="1" ref="Q827" ca="1">IF(ISNUMBER(P827),IF(P827=100%,"CUMPLIDA",IF(AND(ISNUMBER(L827),ISNUMBER(INDIRECT("FECHA_"&amp;$B827,1))), IF(L827&lt;=INDIRECT("FECHA_"&amp;$B827,1),"INCUMPLIDA","PROCESO"), "VERIFICAR FECHA")),"SIN VALOR AVANCE")</f>
        <v>CUMPLIDA</v>
      </c>
    </row>
    <row r="828" spans="1:17" ht="75.75">
      <c r="A828" s="167" t="s">
        <v>19</v>
      </c>
      <c r="B828" s="148" t="s">
        <v>13</v>
      </c>
      <c r="C828" s="564"/>
      <c r="D828" s="564"/>
      <c r="E828" s="563"/>
      <c r="F828" s="563" t="s">
        <v>539</v>
      </c>
      <c r="G828" s="150" t="s">
        <v>128</v>
      </c>
      <c r="H828" s="128" t="s">
        <v>129</v>
      </c>
      <c r="I828" s="128" t="s">
        <v>130</v>
      </c>
      <c r="J828" s="166">
        <v>12</v>
      </c>
      <c r="K828" s="186">
        <v>46024</v>
      </c>
      <c r="L828" s="186">
        <v>47118</v>
      </c>
      <c r="M828" s="153">
        <f t="shared" si="25"/>
        <v>156.28571428571428</v>
      </c>
      <c r="N828" s="129">
        <v>0</v>
      </c>
      <c r="O828" s="160" t="s">
        <v>4938</v>
      </c>
      <c r="P828" s="130">
        <f t="shared" si="26"/>
        <v>0</v>
      </c>
      <c r="Q828" s="155" t="str" cm="1">
        <f t="array" aca="1" ref="Q828" ca="1">IF(ISNUMBER(P828),IF(P828=100%,"CUMPLIDA",IF(AND(ISNUMBER(L828),ISNUMBER(INDIRECT("FECHA_"&amp;$B828,1))), IF(L828&lt;=INDIRECT("FECHA_"&amp;$B828,1),"INCUMPLIDA","PROCESO"), "VERIFICAR FECHA")),"SIN VALOR AVANCE")</f>
        <v>PROCESO</v>
      </c>
    </row>
    <row r="829" spans="1:17" ht="135.75">
      <c r="A829" s="167" t="s">
        <v>19</v>
      </c>
      <c r="B829" s="148" t="s">
        <v>13</v>
      </c>
      <c r="C829" s="564" t="s">
        <v>453</v>
      </c>
      <c r="D829" s="564" t="s">
        <v>67</v>
      </c>
      <c r="E829" s="563"/>
      <c r="F829" s="563" t="s">
        <v>539</v>
      </c>
      <c r="G829" s="150" t="s">
        <v>131</v>
      </c>
      <c r="H829" s="128" t="s">
        <v>132</v>
      </c>
      <c r="I829" s="128" t="s">
        <v>133</v>
      </c>
      <c r="J829" s="166">
        <v>1</v>
      </c>
      <c r="K829" s="186">
        <v>46024</v>
      </c>
      <c r="L829" s="186">
        <v>47118</v>
      </c>
      <c r="M829" s="153">
        <f t="shared" ref="M829:M892" si="27">(L829-K829)/7</f>
        <v>156.28571428571428</v>
      </c>
      <c r="N829" s="129">
        <v>0</v>
      </c>
      <c r="O829" s="160" t="s">
        <v>4989</v>
      </c>
      <c r="P829" s="130">
        <f t="shared" si="26"/>
        <v>0</v>
      </c>
      <c r="Q829" s="155" t="str" cm="1">
        <f t="array" aca="1" ref="Q829" ca="1">IF(ISNUMBER(P829),IF(P829=100%,"CUMPLIDA",IF(AND(ISNUMBER(L829),ISNUMBER(INDIRECT("FECHA_"&amp;$B829,1))), IF(L829&lt;=INDIRECT("FECHA_"&amp;$B829,1),"INCUMPLIDA","PROCESO"), "VERIFICAR FECHA")),"SIN VALOR AVANCE")</f>
        <v>PROCESO</v>
      </c>
    </row>
    <row r="830" spans="1:17" ht="210.75">
      <c r="A830" s="167" t="s">
        <v>19</v>
      </c>
      <c r="B830" s="148" t="s">
        <v>13</v>
      </c>
      <c r="C830" s="564" t="s">
        <v>453</v>
      </c>
      <c r="D830" s="564" t="s">
        <v>67</v>
      </c>
      <c r="E830" s="563"/>
      <c r="F830" s="563" t="s">
        <v>539</v>
      </c>
      <c r="G830" s="150" t="s">
        <v>134</v>
      </c>
      <c r="H830" s="128" t="s">
        <v>135</v>
      </c>
      <c r="I830" s="128" t="s">
        <v>136</v>
      </c>
      <c r="J830" s="166">
        <v>2</v>
      </c>
      <c r="K830" s="186">
        <v>46024</v>
      </c>
      <c r="L830" s="186">
        <v>47118</v>
      </c>
      <c r="M830" s="153">
        <f t="shared" si="27"/>
        <v>156.28571428571428</v>
      </c>
      <c r="N830" s="129">
        <v>0</v>
      </c>
      <c r="O830" s="160" t="s">
        <v>4988</v>
      </c>
      <c r="P830" s="130">
        <f t="shared" si="26"/>
        <v>0</v>
      </c>
      <c r="Q830" s="155" t="str" cm="1">
        <f t="array" aca="1" ref="Q830" ca="1">IF(ISNUMBER(P830),IF(P830=100%,"CUMPLIDA",IF(AND(ISNUMBER(L830),ISNUMBER(INDIRECT("FECHA_"&amp;$B830,1))), IF(L830&lt;=INDIRECT("FECHA_"&amp;$B830,1),"INCUMPLIDA","PROCESO"), "VERIFICAR FECHA")),"SIN VALOR AVANCE")</f>
        <v>PROCESO</v>
      </c>
    </row>
    <row r="831" spans="1:17" ht="105.75">
      <c r="A831" s="167" t="s">
        <v>19</v>
      </c>
      <c r="B831" s="148" t="s">
        <v>13</v>
      </c>
      <c r="C831" s="564" t="s">
        <v>453</v>
      </c>
      <c r="D831" s="564" t="s">
        <v>67</v>
      </c>
      <c r="E831" s="563"/>
      <c r="F831" s="563" t="s">
        <v>539</v>
      </c>
      <c r="G831" s="150" t="s">
        <v>462</v>
      </c>
      <c r="H831" s="128" t="s">
        <v>463</v>
      </c>
      <c r="I831" s="128" t="s">
        <v>464</v>
      </c>
      <c r="J831" s="158">
        <v>1</v>
      </c>
      <c r="K831" s="159">
        <v>44927</v>
      </c>
      <c r="L831" s="159">
        <v>45016</v>
      </c>
      <c r="M831" s="153">
        <f t="shared" si="27"/>
        <v>12.714285714285714</v>
      </c>
      <c r="N831" s="129">
        <v>1</v>
      </c>
      <c r="O831" s="128" t="s">
        <v>5038</v>
      </c>
      <c r="P831" s="130">
        <f t="shared" si="26"/>
        <v>1</v>
      </c>
      <c r="Q831" s="155" t="str" cm="1">
        <f t="array" aca="1" ref="Q831" ca="1">IF(ISNUMBER(P831),IF(P831=100%,"CUMPLIDA",IF(AND(ISNUMBER(L831),ISNUMBER(INDIRECT("FECHA_"&amp;$B831,1))), IF(L831&lt;=INDIRECT("FECHA_"&amp;$B831,1),"INCUMPLIDA","PROCESO"), "VERIFICAR FECHA")),"SIN VALOR AVANCE")</f>
        <v>CUMPLIDA</v>
      </c>
    </row>
    <row r="832" spans="1:17" ht="165.75">
      <c r="A832" s="167" t="s">
        <v>19</v>
      </c>
      <c r="B832" s="148" t="s">
        <v>13</v>
      </c>
      <c r="C832" s="564" t="s">
        <v>453</v>
      </c>
      <c r="D832" s="564" t="s">
        <v>67</v>
      </c>
      <c r="E832" s="563"/>
      <c r="F832" s="563" t="s">
        <v>539</v>
      </c>
      <c r="G832" s="150" t="s">
        <v>462</v>
      </c>
      <c r="H832" s="128" t="s">
        <v>490</v>
      </c>
      <c r="I832" s="128" t="s">
        <v>224</v>
      </c>
      <c r="J832" s="158">
        <v>1</v>
      </c>
      <c r="K832" s="159">
        <v>45017</v>
      </c>
      <c r="L832" s="159">
        <v>45138</v>
      </c>
      <c r="M832" s="153">
        <f t="shared" si="27"/>
        <v>17.285714285714285</v>
      </c>
      <c r="N832" s="129">
        <v>1</v>
      </c>
      <c r="O832" s="128" t="s">
        <v>5039</v>
      </c>
      <c r="P832" s="130">
        <f t="shared" si="26"/>
        <v>1</v>
      </c>
      <c r="Q832" s="155" t="str" cm="1">
        <f t="array" aca="1" ref="Q832" ca="1">IF(ISNUMBER(P832),IF(P832=100%,"CUMPLIDA",IF(AND(ISNUMBER(L832),ISNUMBER(INDIRECT("FECHA_"&amp;$B832,1))), IF(L832&lt;=INDIRECT("FECHA_"&amp;$B832,1),"INCUMPLIDA","PROCESO"), "VERIFICAR FECHA")),"SIN VALOR AVANCE")</f>
        <v>CUMPLIDA</v>
      </c>
    </row>
    <row r="833" spans="1:17" ht="105.75">
      <c r="A833" s="167" t="s">
        <v>19</v>
      </c>
      <c r="B833" s="148" t="s">
        <v>13</v>
      </c>
      <c r="C833" s="564" t="s">
        <v>453</v>
      </c>
      <c r="D833" s="564" t="s">
        <v>67</v>
      </c>
      <c r="E833" s="563"/>
      <c r="F833" s="563" t="s">
        <v>539</v>
      </c>
      <c r="G833" s="150" t="s">
        <v>470</v>
      </c>
      <c r="H833" s="128" t="s">
        <v>471</v>
      </c>
      <c r="I833" s="128" t="s">
        <v>224</v>
      </c>
      <c r="J833" s="158">
        <v>1</v>
      </c>
      <c r="K833" s="159">
        <v>44958</v>
      </c>
      <c r="L833" s="159">
        <v>44985</v>
      </c>
      <c r="M833" s="153">
        <f t="shared" si="27"/>
        <v>3.8571428571428572</v>
      </c>
      <c r="N833" s="129">
        <v>1</v>
      </c>
      <c r="O833" s="128" t="s">
        <v>4990</v>
      </c>
      <c r="P833" s="130">
        <f t="shared" si="26"/>
        <v>1</v>
      </c>
      <c r="Q833" s="155" t="str" cm="1">
        <f t="array" aca="1" ref="Q833" ca="1">IF(ISNUMBER(P833),IF(P833=100%,"CUMPLIDA",IF(AND(ISNUMBER(L833),ISNUMBER(INDIRECT("FECHA_"&amp;$B833,1))), IF(L833&lt;=INDIRECT("FECHA_"&amp;$B833,1),"INCUMPLIDA","PROCESO"), "VERIFICAR FECHA")),"SIN VALOR AVANCE")</f>
        <v>CUMPLIDA</v>
      </c>
    </row>
    <row r="834" spans="1:17" ht="135">
      <c r="A834" s="167" t="s">
        <v>19</v>
      </c>
      <c r="B834" s="148" t="s">
        <v>13</v>
      </c>
      <c r="C834" s="564" t="s">
        <v>453</v>
      </c>
      <c r="D834" s="564" t="s">
        <v>67</v>
      </c>
      <c r="E834" s="563"/>
      <c r="F834" s="563" t="s">
        <v>539</v>
      </c>
      <c r="G834" s="150" t="s">
        <v>540</v>
      </c>
      <c r="H834" s="128" t="s">
        <v>541</v>
      </c>
      <c r="I834" s="128" t="s">
        <v>224</v>
      </c>
      <c r="J834" s="158">
        <v>12</v>
      </c>
      <c r="K834" s="159">
        <v>44958</v>
      </c>
      <c r="L834" s="159">
        <v>45323</v>
      </c>
      <c r="M834" s="153">
        <f t="shared" si="27"/>
        <v>52.142857142857146</v>
      </c>
      <c r="N834" s="129">
        <v>12</v>
      </c>
      <c r="O834" s="128" t="s">
        <v>5051</v>
      </c>
      <c r="P834" s="130">
        <f t="shared" si="26"/>
        <v>1</v>
      </c>
      <c r="Q834" s="155" t="str" cm="1">
        <f t="array" aca="1" ref="Q834" ca="1">IF(ISNUMBER(P834),IF(P834=100%,"CUMPLIDA",IF(AND(ISNUMBER(L834),ISNUMBER(INDIRECT("FECHA_"&amp;$B834,1))), IF(L834&lt;=INDIRECT("FECHA_"&amp;$B834,1),"INCUMPLIDA","PROCESO"), "VERIFICAR FECHA")),"SIN VALOR AVANCE")</f>
        <v>CUMPLIDA</v>
      </c>
    </row>
    <row r="835" spans="1:17" ht="120">
      <c r="A835" s="167" t="s">
        <v>19</v>
      </c>
      <c r="B835" s="148" t="s">
        <v>13</v>
      </c>
      <c r="C835" s="564" t="s">
        <v>453</v>
      </c>
      <c r="D835" s="564" t="s">
        <v>67</v>
      </c>
      <c r="E835" s="563"/>
      <c r="F835" s="563" t="s">
        <v>539</v>
      </c>
      <c r="G835" s="150" t="s">
        <v>542</v>
      </c>
      <c r="H835" s="128" t="s">
        <v>543</v>
      </c>
      <c r="I835" s="128" t="s">
        <v>224</v>
      </c>
      <c r="J835" s="158">
        <v>4</v>
      </c>
      <c r="K835" s="159">
        <v>44958</v>
      </c>
      <c r="L835" s="159">
        <v>45323</v>
      </c>
      <c r="M835" s="153">
        <f t="shared" si="27"/>
        <v>52.142857142857146</v>
      </c>
      <c r="N835" s="129">
        <v>4</v>
      </c>
      <c r="O835" s="128" t="s">
        <v>5052</v>
      </c>
      <c r="P835" s="130">
        <f t="shared" si="26"/>
        <v>1</v>
      </c>
      <c r="Q835" s="155" t="str" cm="1">
        <f t="array" aca="1" ref="Q835" ca="1">IF(ISNUMBER(P835),IF(P835=100%,"CUMPLIDA",IF(AND(ISNUMBER(L835),ISNUMBER(INDIRECT("FECHA_"&amp;$B835,1))), IF(L835&lt;=INDIRECT("FECHA_"&amp;$B835,1),"INCUMPLIDA","PROCESO"), "VERIFICAR FECHA")),"SIN VALOR AVANCE")</f>
        <v>CUMPLIDA</v>
      </c>
    </row>
    <row r="836" spans="1:17" ht="75.75">
      <c r="A836" s="167" t="s">
        <v>19</v>
      </c>
      <c r="B836" s="148" t="s">
        <v>13</v>
      </c>
      <c r="C836" s="564" t="s">
        <v>544</v>
      </c>
      <c r="D836" s="566" t="s">
        <v>545</v>
      </c>
      <c r="E836" s="563" t="s">
        <v>5053</v>
      </c>
      <c r="F836" s="563" t="s">
        <v>546</v>
      </c>
      <c r="G836" s="563" t="s">
        <v>461</v>
      </c>
      <c r="H836" s="175" t="s">
        <v>227</v>
      </c>
      <c r="I836" s="128" t="s">
        <v>228</v>
      </c>
      <c r="J836" s="158">
        <v>1</v>
      </c>
      <c r="K836" s="159">
        <v>45231</v>
      </c>
      <c r="L836" s="159">
        <v>45504</v>
      </c>
      <c r="M836" s="153">
        <f t="shared" si="27"/>
        <v>39</v>
      </c>
      <c r="N836" s="129">
        <v>1</v>
      </c>
      <c r="O836" s="160" t="s">
        <v>4894</v>
      </c>
      <c r="P836" s="130">
        <f t="shared" si="26"/>
        <v>1</v>
      </c>
      <c r="Q836" s="155" t="str" cm="1">
        <f t="array" aca="1" ref="Q836" ca="1">IF(ISNUMBER(P836),IF(P836=100%,"CUMPLIDA",IF(AND(ISNUMBER(L836),ISNUMBER(INDIRECT("FECHA_"&amp;$B836,1))), IF(L836&lt;=INDIRECT("FECHA_"&amp;$B836,1),"INCUMPLIDA","PROCESO"), "VERIFICAR FECHA")),"SIN VALOR AVANCE")</f>
        <v>CUMPLIDA</v>
      </c>
    </row>
    <row r="837" spans="1:17" ht="195.75">
      <c r="A837" s="167" t="s">
        <v>19</v>
      </c>
      <c r="B837" s="148" t="s">
        <v>13</v>
      </c>
      <c r="C837" s="564"/>
      <c r="D837" s="566"/>
      <c r="E837" s="563"/>
      <c r="F837" s="563" t="s">
        <v>546</v>
      </c>
      <c r="G837" s="563"/>
      <c r="H837" s="175" t="s">
        <v>230</v>
      </c>
      <c r="I837" s="128" t="s">
        <v>231</v>
      </c>
      <c r="J837" s="158">
        <v>1</v>
      </c>
      <c r="K837" s="159">
        <v>45231</v>
      </c>
      <c r="L837" s="159">
        <v>45504</v>
      </c>
      <c r="M837" s="153">
        <f t="shared" si="27"/>
        <v>39</v>
      </c>
      <c r="N837" s="129">
        <v>1</v>
      </c>
      <c r="O837" s="160" t="s">
        <v>5043</v>
      </c>
      <c r="P837" s="130">
        <f t="shared" si="26"/>
        <v>1</v>
      </c>
      <c r="Q837" s="155" t="str" cm="1">
        <f t="array" aca="1" ref="Q837" ca="1">IF(ISNUMBER(P837),IF(P837=100%,"CUMPLIDA",IF(AND(ISNUMBER(L837),ISNUMBER(INDIRECT("FECHA_"&amp;$B837,1))), IF(L837&lt;=INDIRECT("FECHA_"&amp;$B837,1),"INCUMPLIDA","PROCESO"), "VERIFICAR FECHA")),"SIN VALOR AVANCE")</f>
        <v>CUMPLIDA</v>
      </c>
    </row>
    <row r="838" spans="1:17" ht="135.75">
      <c r="A838" s="167" t="s">
        <v>19</v>
      </c>
      <c r="B838" s="148" t="s">
        <v>13</v>
      </c>
      <c r="C838" s="564"/>
      <c r="D838" s="566"/>
      <c r="E838" s="563"/>
      <c r="F838" s="563" t="s">
        <v>546</v>
      </c>
      <c r="G838" s="150" t="s">
        <v>117</v>
      </c>
      <c r="H838" s="128" t="s">
        <v>118</v>
      </c>
      <c r="I838" s="128" t="s">
        <v>119</v>
      </c>
      <c r="J838" s="166">
        <v>1</v>
      </c>
      <c r="K838" s="186">
        <v>45323</v>
      </c>
      <c r="L838" s="186">
        <v>45747</v>
      </c>
      <c r="M838" s="153">
        <f t="shared" si="27"/>
        <v>60.571428571428569</v>
      </c>
      <c r="N838" s="129">
        <v>1</v>
      </c>
      <c r="O838" s="160" t="s">
        <v>4989</v>
      </c>
      <c r="P838" s="130">
        <f t="shared" si="26"/>
        <v>1</v>
      </c>
      <c r="Q838" s="155" t="str" cm="1">
        <f t="array" aca="1" ref="Q838" ca="1">IF(ISNUMBER(P838),IF(P838=100%,"CUMPLIDA",IF(AND(ISNUMBER(L838),ISNUMBER(INDIRECT("FECHA_"&amp;$B838,1))), IF(L838&lt;=INDIRECT("FECHA_"&amp;$B838,1),"INCUMPLIDA","PROCESO"), "VERIFICAR FECHA")),"SIN VALOR AVANCE")</f>
        <v>CUMPLIDA</v>
      </c>
    </row>
    <row r="839" spans="1:17" ht="75.75">
      <c r="A839" s="167" t="s">
        <v>19</v>
      </c>
      <c r="B839" s="148" t="s">
        <v>13</v>
      </c>
      <c r="C839" s="564"/>
      <c r="D839" s="566"/>
      <c r="E839" s="563"/>
      <c r="F839" s="563" t="s">
        <v>546</v>
      </c>
      <c r="G839" s="150" t="s">
        <v>120</v>
      </c>
      <c r="H839" s="128" t="s">
        <v>120</v>
      </c>
      <c r="I839" s="128" t="s">
        <v>121</v>
      </c>
      <c r="J839" s="166">
        <v>1</v>
      </c>
      <c r="K839" s="186">
        <v>45323</v>
      </c>
      <c r="L839" s="186">
        <v>45747</v>
      </c>
      <c r="M839" s="153">
        <f t="shared" si="27"/>
        <v>60.571428571428569</v>
      </c>
      <c r="N839" s="129">
        <v>1</v>
      </c>
      <c r="O839" s="160" t="s">
        <v>4938</v>
      </c>
      <c r="P839" s="130">
        <f t="shared" si="26"/>
        <v>1</v>
      </c>
      <c r="Q839" s="155" t="str" cm="1">
        <f t="array" aca="1" ref="Q839" ca="1">IF(ISNUMBER(P839),IF(P839=100%,"CUMPLIDA",IF(AND(ISNUMBER(L839),ISNUMBER(INDIRECT("FECHA_"&amp;$B839,1))), IF(L839&lt;=INDIRECT("FECHA_"&amp;$B839,1),"INCUMPLIDA","PROCESO"), "VERIFICAR FECHA")),"SIN VALOR AVANCE")</f>
        <v>CUMPLIDA</v>
      </c>
    </row>
    <row r="840" spans="1:17" ht="75.75">
      <c r="A840" s="167" t="s">
        <v>19</v>
      </c>
      <c r="B840" s="148" t="s">
        <v>13</v>
      </c>
      <c r="C840" s="564"/>
      <c r="D840" s="566"/>
      <c r="E840" s="563"/>
      <c r="F840" s="563" t="s">
        <v>546</v>
      </c>
      <c r="G840" s="150" t="s">
        <v>194</v>
      </c>
      <c r="H840" s="128" t="s">
        <v>195</v>
      </c>
      <c r="I840" s="128" t="s">
        <v>196</v>
      </c>
      <c r="J840" s="166">
        <v>1</v>
      </c>
      <c r="K840" s="186">
        <v>45231</v>
      </c>
      <c r="L840" s="186">
        <v>45747</v>
      </c>
      <c r="M840" s="153">
        <f t="shared" si="27"/>
        <v>73.714285714285708</v>
      </c>
      <c r="N840" s="129">
        <v>1</v>
      </c>
      <c r="O840" s="160" t="s">
        <v>4938</v>
      </c>
      <c r="P840" s="130">
        <f t="shared" si="26"/>
        <v>1</v>
      </c>
      <c r="Q840" s="155" t="str" cm="1">
        <f t="array" aca="1" ref="Q840" ca="1">IF(ISNUMBER(P840),IF(P840=100%,"CUMPLIDA",IF(AND(ISNUMBER(L840),ISNUMBER(INDIRECT("FECHA_"&amp;$B840,1))), IF(L840&lt;=INDIRECT("FECHA_"&amp;$B840,1),"INCUMPLIDA","PROCESO"), "VERIFICAR FECHA")),"SIN VALOR AVANCE")</f>
        <v>CUMPLIDA</v>
      </c>
    </row>
    <row r="841" spans="1:17" ht="135.75">
      <c r="A841" s="167" t="s">
        <v>19</v>
      </c>
      <c r="B841" s="148" t="s">
        <v>13</v>
      </c>
      <c r="C841" s="564"/>
      <c r="D841" s="566"/>
      <c r="E841" s="563"/>
      <c r="F841" s="563" t="s">
        <v>546</v>
      </c>
      <c r="G841" s="150" t="s">
        <v>122</v>
      </c>
      <c r="H841" s="128" t="s">
        <v>122</v>
      </c>
      <c r="I841" s="128" t="s">
        <v>200</v>
      </c>
      <c r="J841" s="166">
        <v>1</v>
      </c>
      <c r="K841" s="186">
        <v>45323</v>
      </c>
      <c r="L841" s="186">
        <v>45747</v>
      </c>
      <c r="M841" s="153">
        <f t="shared" si="27"/>
        <v>60.571428571428569</v>
      </c>
      <c r="N841" s="129">
        <v>1</v>
      </c>
      <c r="O841" s="160" t="s">
        <v>4989</v>
      </c>
      <c r="P841" s="130">
        <f t="shared" si="26"/>
        <v>1</v>
      </c>
      <c r="Q841" s="155" t="str" cm="1">
        <f t="array" aca="1" ref="Q841" ca="1">IF(ISNUMBER(P841),IF(P841=100%,"CUMPLIDA",IF(AND(ISNUMBER(L841),ISNUMBER(INDIRECT("FECHA_"&amp;$B841,1))), IF(L841&lt;=INDIRECT("FECHA_"&amp;$B841,1),"INCUMPLIDA","PROCESO"), "VERIFICAR FECHA")),"SIN VALOR AVANCE")</f>
        <v>CUMPLIDA</v>
      </c>
    </row>
    <row r="842" spans="1:17" ht="75.75">
      <c r="A842" s="167" t="s">
        <v>19</v>
      </c>
      <c r="B842" s="148" t="s">
        <v>13</v>
      </c>
      <c r="C842" s="564"/>
      <c r="D842" s="566"/>
      <c r="E842" s="563"/>
      <c r="F842" s="563" t="s">
        <v>546</v>
      </c>
      <c r="G842" s="150" t="s">
        <v>288</v>
      </c>
      <c r="H842" s="128" t="s">
        <v>288</v>
      </c>
      <c r="I842" s="128" t="s">
        <v>125</v>
      </c>
      <c r="J842" s="166">
        <v>1</v>
      </c>
      <c r="K842" s="186">
        <v>45231</v>
      </c>
      <c r="L842" s="186">
        <v>45747</v>
      </c>
      <c r="M842" s="153">
        <f t="shared" si="27"/>
        <v>73.714285714285708</v>
      </c>
      <c r="N842" s="129">
        <v>1</v>
      </c>
      <c r="O842" s="160" t="s">
        <v>4938</v>
      </c>
      <c r="P842" s="130">
        <f t="shared" si="26"/>
        <v>1</v>
      </c>
      <c r="Q842" s="155" t="str" cm="1">
        <f t="array" aca="1" ref="Q842" ca="1">IF(ISNUMBER(P842),IF(P842=100%,"CUMPLIDA",IF(AND(ISNUMBER(L842),ISNUMBER(INDIRECT("FECHA_"&amp;$B842,1))), IF(L842&lt;=INDIRECT("FECHA_"&amp;$B842,1),"INCUMPLIDA","PROCESO"), "VERIFICAR FECHA")),"SIN VALOR AVANCE")</f>
        <v>CUMPLIDA</v>
      </c>
    </row>
    <row r="843" spans="1:17" ht="195.75">
      <c r="A843" s="167" t="s">
        <v>19</v>
      </c>
      <c r="B843" s="148" t="s">
        <v>13</v>
      </c>
      <c r="C843" s="564"/>
      <c r="D843" s="566"/>
      <c r="E843" s="563"/>
      <c r="F843" s="563" t="s">
        <v>546</v>
      </c>
      <c r="G843" s="150" t="s">
        <v>289</v>
      </c>
      <c r="H843" s="128" t="s">
        <v>289</v>
      </c>
      <c r="I843" s="128" t="s">
        <v>233</v>
      </c>
      <c r="J843" s="166">
        <v>1</v>
      </c>
      <c r="K843" s="186">
        <v>45231</v>
      </c>
      <c r="L843" s="186">
        <v>45808</v>
      </c>
      <c r="M843" s="153">
        <f t="shared" si="27"/>
        <v>82.428571428571431</v>
      </c>
      <c r="N843" s="129">
        <v>1</v>
      </c>
      <c r="O843" s="160" t="s">
        <v>5043</v>
      </c>
      <c r="P843" s="130">
        <f t="shared" si="26"/>
        <v>1</v>
      </c>
      <c r="Q843" s="155" t="str" cm="1">
        <f t="array" aca="1" ref="Q843" ca="1">IF(ISNUMBER(P843),IF(P843=100%,"CUMPLIDA",IF(AND(ISNUMBER(L843),ISNUMBER(INDIRECT("FECHA_"&amp;$B843,1))), IF(L843&lt;=INDIRECT("FECHA_"&amp;$B843,1),"INCUMPLIDA","PROCESO"), "VERIFICAR FECHA")),"SIN VALOR AVANCE")</f>
        <v>CUMPLIDA</v>
      </c>
    </row>
    <row r="844" spans="1:17" ht="75.75">
      <c r="A844" s="167" t="s">
        <v>19</v>
      </c>
      <c r="B844" s="148" t="s">
        <v>13</v>
      </c>
      <c r="C844" s="564"/>
      <c r="D844" s="566"/>
      <c r="E844" s="563"/>
      <c r="F844" s="563" t="s">
        <v>546</v>
      </c>
      <c r="G844" s="150" t="s">
        <v>128</v>
      </c>
      <c r="H844" s="128" t="s">
        <v>129</v>
      </c>
      <c r="I844" s="128" t="s">
        <v>130</v>
      </c>
      <c r="J844" s="166">
        <v>7</v>
      </c>
      <c r="K844" s="186">
        <v>46024</v>
      </c>
      <c r="L844" s="186">
        <v>46660</v>
      </c>
      <c r="M844" s="153">
        <f t="shared" si="27"/>
        <v>90.857142857142861</v>
      </c>
      <c r="N844" s="129">
        <v>0</v>
      </c>
      <c r="O844" s="160" t="s">
        <v>4938</v>
      </c>
      <c r="P844" s="130">
        <f t="shared" si="26"/>
        <v>0</v>
      </c>
      <c r="Q844" s="155" t="str" cm="1">
        <f t="array" aca="1" ref="Q844" ca="1">IF(ISNUMBER(P844),IF(P844=100%,"CUMPLIDA",IF(AND(ISNUMBER(L844),ISNUMBER(INDIRECT("FECHA_"&amp;$B844,1))), IF(L844&lt;=INDIRECT("FECHA_"&amp;$B844,1),"INCUMPLIDA","PROCESO"), "VERIFICAR FECHA")),"SIN VALOR AVANCE")</f>
        <v>PROCESO</v>
      </c>
    </row>
    <row r="845" spans="1:17" ht="150.75">
      <c r="A845" s="167" t="s">
        <v>19</v>
      </c>
      <c r="B845" s="148" t="s">
        <v>13</v>
      </c>
      <c r="C845" s="564"/>
      <c r="D845" s="566"/>
      <c r="E845" s="563"/>
      <c r="F845" s="563" t="s">
        <v>546</v>
      </c>
      <c r="G845" s="150" t="s">
        <v>131</v>
      </c>
      <c r="H845" s="128" t="s">
        <v>132</v>
      </c>
      <c r="I845" s="128" t="s">
        <v>133</v>
      </c>
      <c r="J845" s="166">
        <v>1</v>
      </c>
      <c r="K845" s="186">
        <v>46024</v>
      </c>
      <c r="L845" s="186">
        <v>46660</v>
      </c>
      <c r="M845" s="153">
        <f t="shared" si="27"/>
        <v>90.857142857142861</v>
      </c>
      <c r="N845" s="129">
        <v>0</v>
      </c>
      <c r="O845" s="160" t="s">
        <v>5002</v>
      </c>
      <c r="P845" s="130">
        <f t="shared" si="26"/>
        <v>0</v>
      </c>
      <c r="Q845" s="155" t="str" cm="1">
        <f t="array" aca="1" ref="Q845" ca="1">IF(ISNUMBER(P845),IF(P845=100%,"CUMPLIDA",IF(AND(ISNUMBER(L845),ISNUMBER(INDIRECT("FECHA_"&amp;$B845,1))), IF(L845&lt;=INDIRECT("FECHA_"&amp;$B845,1),"INCUMPLIDA","PROCESO"), "VERIFICAR FECHA")),"SIN VALOR AVANCE")</f>
        <v>PROCESO</v>
      </c>
    </row>
    <row r="846" spans="1:17" ht="195.75">
      <c r="A846" s="167" t="s">
        <v>19</v>
      </c>
      <c r="B846" s="148" t="s">
        <v>13</v>
      </c>
      <c r="C846" s="564"/>
      <c r="D846" s="566"/>
      <c r="E846" s="563"/>
      <c r="F846" s="563" t="s">
        <v>546</v>
      </c>
      <c r="G846" s="150" t="s">
        <v>134</v>
      </c>
      <c r="H846" s="128" t="s">
        <v>135</v>
      </c>
      <c r="I846" s="128" t="s">
        <v>136</v>
      </c>
      <c r="J846" s="166">
        <v>2</v>
      </c>
      <c r="K846" s="186">
        <v>46024</v>
      </c>
      <c r="L846" s="186">
        <v>46660</v>
      </c>
      <c r="M846" s="153">
        <f t="shared" si="27"/>
        <v>90.857142857142861</v>
      </c>
      <c r="N846" s="129">
        <v>0</v>
      </c>
      <c r="O846" s="160" t="s">
        <v>5043</v>
      </c>
      <c r="P846" s="130">
        <f t="shared" si="26"/>
        <v>0</v>
      </c>
      <c r="Q846" s="155" t="str" cm="1">
        <f t="array" aca="1" ref="Q846" ca="1">IF(ISNUMBER(P846),IF(P846=100%,"CUMPLIDA",IF(AND(ISNUMBER(L846),ISNUMBER(INDIRECT("FECHA_"&amp;$B846,1))), IF(L846&lt;=INDIRECT("FECHA_"&amp;$B846,1),"INCUMPLIDA","PROCESO"), "VERIFICAR FECHA")),"SIN VALOR AVANCE")</f>
        <v>PROCESO</v>
      </c>
    </row>
    <row r="847" spans="1:17" ht="165">
      <c r="A847" s="167" t="s">
        <v>19</v>
      </c>
      <c r="B847" s="148" t="s">
        <v>13</v>
      </c>
      <c r="C847" s="564"/>
      <c r="D847" s="566"/>
      <c r="E847" s="563"/>
      <c r="F847" s="563" t="s">
        <v>546</v>
      </c>
      <c r="G847" s="150" t="s">
        <v>478</v>
      </c>
      <c r="H847" s="128" t="s">
        <v>547</v>
      </c>
      <c r="I847" s="128" t="s">
        <v>480</v>
      </c>
      <c r="J847" s="158">
        <v>10</v>
      </c>
      <c r="K847" s="159">
        <v>44927</v>
      </c>
      <c r="L847" s="159">
        <v>45291</v>
      </c>
      <c r="M847" s="153">
        <f t="shared" si="27"/>
        <v>52</v>
      </c>
      <c r="N847" s="129">
        <v>10</v>
      </c>
      <c r="O847" s="128" t="s">
        <v>5054</v>
      </c>
      <c r="P847" s="130">
        <f t="shared" si="26"/>
        <v>1</v>
      </c>
      <c r="Q847" s="155" t="str" cm="1">
        <f t="array" aca="1" ref="Q847" ca="1">IF(ISNUMBER(P847),IF(P847=100%,"CUMPLIDA",IF(AND(ISNUMBER(L847),ISNUMBER(INDIRECT("FECHA_"&amp;$B847,1))), IF(L847&lt;=INDIRECT("FECHA_"&amp;$B847,1),"INCUMPLIDA","PROCESO"), "VERIFICAR FECHA")),"SIN VALOR AVANCE")</f>
        <v>CUMPLIDA</v>
      </c>
    </row>
    <row r="848" spans="1:17" ht="210.75">
      <c r="A848" s="167" t="s">
        <v>19</v>
      </c>
      <c r="B848" s="148" t="s">
        <v>13</v>
      </c>
      <c r="C848" s="564" t="s">
        <v>548</v>
      </c>
      <c r="D848" s="564" t="s">
        <v>549</v>
      </c>
      <c r="E848" s="563" t="s">
        <v>550</v>
      </c>
      <c r="F848" s="563" t="s">
        <v>551</v>
      </c>
      <c r="G848" s="563" t="s">
        <v>552</v>
      </c>
      <c r="H848" s="128" t="s">
        <v>553</v>
      </c>
      <c r="I848" s="128" t="s">
        <v>447</v>
      </c>
      <c r="J848" s="166">
        <v>1</v>
      </c>
      <c r="K848" s="159">
        <v>45306</v>
      </c>
      <c r="L848" s="159">
        <v>45503</v>
      </c>
      <c r="M848" s="153">
        <f t="shared" si="27"/>
        <v>28.142857142857142</v>
      </c>
      <c r="N848" s="129">
        <v>1</v>
      </c>
      <c r="O848" s="128" t="s">
        <v>5055</v>
      </c>
      <c r="P848" s="130">
        <f t="shared" si="26"/>
        <v>1</v>
      </c>
      <c r="Q848" s="155" t="str" cm="1">
        <f t="array" aca="1" ref="Q848" ca="1">IF(ISNUMBER(P848),IF(P848=100%,"CUMPLIDA",IF(AND(ISNUMBER(L848),ISNUMBER(INDIRECT("FECHA_"&amp;$B848,1))), IF(L848&lt;=INDIRECT("FECHA_"&amp;$B848,1),"INCUMPLIDA","PROCESO"), "VERIFICAR FECHA")),"SIN VALOR AVANCE")</f>
        <v>CUMPLIDA</v>
      </c>
    </row>
    <row r="849" spans="1:17" ht="210.75">
      <c r="A849" s="167" t="s">
        <v>19</v>
      </c>
      <c r="B849" s="148" t="s">
        <v>13</v>
      </c>
      <c r="C849" s="564"/>
      <c r="D849" s="564"/>
      <c r="E849" s="563"/>
      <c r="F849" s="563"/>
      <c r="G849" s="563"/>
      <c r="H849" s="128" t="s">
        <v>554</v>
      </c>
      <c r="I849" s="128" t="s">
        <v>555</v>
      </c>
      <c r="J849" s="166">
        <v>1</v>
      </c>
      <c r="K849" s="159">
        <v>45505</v>
      </c>
      <c r="L849" s="159">
        <v>45595</v>
      </c>
      <c r="M849" s="153">
        <f t="shared" si="27"/>
        <v>12.857142857142858</v>
      </c>
      <c r="N849" s="129">
        <v>1</v>
      </c>
      <c r="O849" s="128" t="s">
        <v>5055</v>
      </c>
      <c r="P849" s="130">
        <f t="shared" si="26"/>
        <v>1</v>
      </c>
      <c r="Q849" s="155" t="str" cm="1">
        <f t="array" aca="1" ref="Q849" ca="1">IF(ISNUMBER(P849),IF(P849=100%,"CUMPLIDA",IF(AND(ISNUMBER(L849),ISNUMBER(INDIRECT("FECHA_"&amp;$B849,1))), IF(L849&lt;=INDIRECT("FECHA_"&amp;$B849,1),"INCUMPLIDA","PROCESO"), "VERIFICAR FECHA")),"SIN VALOR AVANCE")</f>
        <v>CUMPLIDA</v>
      </c>
    </row>
    <row r="850" spans="1:17" ht="210.75">
      <c r="A850" s="167" t="s">
        <v>19</v>
      </c>
      <c r="B850" s="148" t="s">
        <v>13</v>
      </c>
      <c r="C850" s="564"/>
      <c r="D850" s="564"/>
      <c r="E850" s="563"/>
      <c r="F850" s="563"/>
      <c r="G850" s="563"/>
      <c r="H850" s="128" t="s">
        <v>556</v>
      </c>
      <c r="I850" s="128" t="s">
        <v>557</v>
      </c>
      <c r="J850" s="166">
        <v>1</v>
      </c>
      <c r="K850" s="159">
        <v>45597</v>
      </c>
      <c r="L850" s="159">
        <v>45868</v>
      </c>
      <c r="M850" s="153">
        <f t="shared" si="27"/>
        <v>38.714285714285715</v>
      </c>
      <c r="N850" s="129">
        <v>0</v>
      </c>
      <c r="O850" s="128" t="s">
        <v>5055</v>
      </c>
      <c r="P850" s="130">
        <f t="shared" si="26"/>
        <v>0</v>
      </c>
      <c r="Q850" s="155" t="str" cm="1">
        <f t="array" aca="1" ref="Q850" ca="1">IF(ISNUMBER(P850),IF(P850=100%,"CUMPLIDA",IF(AND(ISNUMBER(L850),ISNUMBER(INDIRECT("FECHA_"&amp;$B850,1))), IF(L850&lt;=INDIRECT("FECHA_"&amp;$B850,1),"INCUMPLIDA","PROCESO"), "VERIFICAR FECHA")),"SIN VALOR AVANCE")</f>
        <v>PROCESO</v>
      </c>
    </row>
    <row r="851" spans="1:17" ht="210.75">
      <c r="A851" s="167" t="s">
        <v>19</v>
      </c>
      <c r="B851" s="148" t="s">
        <v>13</v>
      </c>
      <c r="C851" s="564"/>
      <c r="D851" s="564"/>
      <c r="E851" s="563"/>
      <c r="F851" s="563"/>
      <c r="G851" s="563"/>
      <c r="H851" s="128" t="s">
        <v>558</v>
      </c>
      <c r="I851" s="128" t="s">
        <v>559</v>
      </c>
      <c r="J851" s="166">
        <v>1</v>
      </c>
      <c r="K851" s="159">
        <v>45870</v>
      </c>
      <c r="L851" s="159">
        <v>46112</v>
      </c>
      <c r="M851" s="153">
        <f t="shared" si="27"/>
        <v>34.571428571428569</v>
      </c>
      <c r="N851" s="129">
        <v>0</v>
      </c>
      <c r="O851" s="128" t="s">
        <v>5055</v>
      </c>
      <c r="P851" s="130">
        <f t="shared" si="26"/>
        <v>0</v>
      </c>
      <c r="Q851" s="155" t="str" cm="1">
        <f t="array" aca="1" ref="Q851" ca="1">IF(ISNUMBER(P851),IF(P851=100%,"CUMPLIDA",IF(AND(ISNUMBER(L851),ISNUMBER(INDIRECT("FECHA_"&amp;$B851,1))), IF(L851&lt;=INDIRECT("FECHA_"&amp;$B851,1),"INCUMPLIDA","PROCESO"), "VERIFICAR FECHA")),"SIN VALOR AVANCE")</f>
        <v>PROCESO</v>
      </c>
    </row>
    <row r="852" spans="1:17" ht="75.75">
      <c r="A852" s="167" t="s">
        <v>19</v>
      </c>
      <c r="B852" s="148" t="s">
        <v>13</v>
      </c>
      <c r="C852" s="564"/>
      <c r="D852" s="564"/>
      <c r="E852" s="563"/>
      <c r="F852" s="563"/>
      <c r="G852" s="563"/>
      <c r="H852" s="175" t="s">
        <v>227</v>
      </c>
      <c r="I852" s="128" t="s">
        <v>228</v>
      </c>
      <c r="J852" s="158">
        <v>1</v>
      </c>
      <c r="K852" s="159">
        <v>45231</v>
      </c>
      <c r="L852" s="159">
        <v>45504</v>
      </c>
      <c r="M852" s="153">
        <f t="shared" si="27"/>
        <v>39</v>
      </c>
      <c r="N852" s="129">
        <v>1</v>
      </c>
      <c r="O852" s="160" t="s">
        <v>4894</v>
      </c>
      <c r="P852" s="130">
        <f t="shared" si="26"/>
        <v>1</v>
      </c>
      <c r="Q852" s="155" t="str" cm="1">
        <f t="array" aca="1" ref="Q852" ca="1">IF(ISNUMBER(P852),IF(P852=100%,"CUMPLIDA",IF(AND(ISNUMBER(L852),ISNUMBER(INDIRECT("FECHA_"&amp;$B852,1))), IF(L852&lt;=INDIRECT("FECHA_"&amp;$B852,1),"INCUMPLIDA","PROCESO"), "VERIFICAR FECHA")),"SIN VALOR AVANCE")</f>
        <v>CUMPLIDA</v>
      </c>
    </row>
    <row r="853" spans="1:17" ht="195.75">
      <c r="A853" s="167" t="s">
        <v>19</v>
      </c>
      <c r="B853" s="148" t="s">
        <v>13</v>
      </c>
      <c r="C853" s="564"/>
      <c r="D853" s="564"/>
      <c r="E853" s="563"/>
      <c r="F853" s="563"/>
      <c r="G853" s="563"/>
      <c r="H853" s="175" t="s">
        <v>230</v>
      </c>
      <c r="I853" s="128" t="s">
        <v>231</v>
      </c>
      <c r="J853" s="158">
        <v>1</v>
      </c>
      <c r="K853" s="159">
        <v>45231</v>
      </c>
      <c r="L853" s="159">
        <v>45504</v>
      </c>
      <c r="M853" s="153">
        <f t="shared" si="27"/>
        <v>39</v>
      </c>
      <c r="N853" s="129">
        <v>1</v>
      </c>
      <c r="O853" s="160" t="s">
        <v>5043</v>
      </c>
      <c r="P853" s="130">
        <f t="shared" si="26"/>
        <v>1</v>
      </c>
      <c r="Q853" s="155" t="str" cm="1">
        <f t="array" aca="1" ref="Q853" ca="1">IF(ISNUMBER(P853),IF(P853=100%,"CUMPLIDA",IF(AND(ISNUMBER(L853),ISNUMBER(INDIRECT("FECHA_"&amp;$B853,1))), IF(L853&lt;=INDIRECT("FECHA_"&amp;$B853,1),"INCUMPLIDA","PROCESO"), "VERIFICAR FECHA")),"SIN VALOR AVANCE")</f>
        <v>CUMPLIDA</v>
      </c>
    </row>
    <row r="854" spans="1:17" ht="135.75">
      <c r="A854" s="167" t="s">
        <v>19</v>
      </c>
      <c r="B854" s="148" t="s">
        <v>13</v>
      </c>
      <c r="C854" s="564"/>
      <c r="D854" s="564"/>
      <c r="E854" s="563"/>
      <c r="F854" s="563"/>
      <c r="G854" s="150" t="s">
        <v>117</v>
      </c>
      <c r="H854" s="128" t="s">
        <v>118</v>
      </c>
      <c r="I854" s="128" t="s">
        <v>119</v>
      </c>
      <c r="J854" s="166">
        <v>1</v>
      </c>
      <c r="K854" s="186">
        <v>45323</v>
      </c>
      <c r="L854" s="186">
        <v>45747</v>
      </c>
      <c r="M854" s="153">
        <f t="shared" si="27"/>
        <v>60.571428571428569</v>
      </c>
      <c r="N854" s="129">
        <v>1</v>
      </c>
      <c r="O854" s="160" t="s">
        <v>4989</v>
      </c>
      <c r="P854" s="130">
        <f t="shared" si="26"/>
        <v>1</v>
      </c>
      <c r="Q854" s="155" t="str" cm="1">
        <f t="array" aca="1" ref="Q854" ca="1">IF(ISNUMBER(P854),IF(P854=100%,"CUMPLIDA",IF(AND(ISNUMBER(L854),ISNUMBER(INDIRECT("FECHA_"&amp;$B854,1))), IF(L854&lt;=INDIRECT("FECHA_"&amp;$B854,1),"INCUMPLIDA","PROCESO"), "VERIFICAR FECHA")),"SIN VALOR AVANCE")</f>
        <v>CUMPLIDA</v>
      </c>
    </row>
    <row r="855" spans="1:17" ht="75.75">
      <c r="A855" s="167" t="s">
        <v>19</v>
      </c>
      <c r="B855" s="148" t="s">
        <v>13</v>
      </c>
      <c r="C855" s="564"/>
      <c r="D855" s="564"/>
      <c r="E855" s="563"/>
      <c r="F855" s="563"/>
      <c r="G855" s="150" t="s">
        <v>120</v>
      </c>
      <c r="H855" s="128" t="s">
        <v>120</v>
      </c>
      <c r="I855" s="128" t="s">
        <v>121</v>
      </c>
      <c r="J855" s="166">
        <v>1</v>
      </c>
      <c r="K855" s="186">
        <v>45323</v>
      </c>
      <c r="L855" s="186">
        <v>45747</v>
      </c>
      <c r="M855" s="153">
        <f t="shared" si="27"/>
        <v>60.571428571428569</v>
      </c>
      <c r="N855" s="129">
        <v>1</v>
      </c>
      <c r="O855" s="160" t="s">
        <v>4938</v>
      </c>
      <c r="P855" s="130">
        <f t="shared" si="26"/>
        <v>1</v>
      </c>
      <c r="Q855" s="155" t="str" cm="1">
        <f t="array" aca="1" ref="Q855" ca="1">IF(ISNUMBER(P855),IF(P855=100%,"CUMPLIDA",IF(AND(ISNUMBER(L855),ISNUMBER(INDIRECT("FECHA_"&amp;$B855,1))), IF(L855&lt;=INDIRECT("FECHA_"&amp;$B855,1),"INCUMPLIDA","PROCESO"), "VERIFICAR FECHA")),"SIN VALOR AVANCE")</f>
        <v>CUMPLIDA</v>
      </c>
    </row>
    <row r="856" spans="1:17" ht="75.75">
      <c r="A856" s="167" t="s">
        <v>19</v>
      </c>
      <c r="B856" s="148" t="s">
        <v>13</v>
      </c>
      <c r="C856" s="564"/>
      <c r="D856" s="564"/>
      <c r="E856" s="563"/>
      <c r="F856" s="563" t="s">
        <v>551</v>
      </c>
      <c r="G856" s="150" t="s">
        <v>194</v>
      </c>
      <c r="H856" s="128" t="s">
        <v>195</v>
      </c>
      <c r="I856" s="128" t="s">
        <v>196</v>
      </c>
      <c r="J856" s="166">
        <v>1</v>
      </c>
      <c r="K856" s="186">
        <v>45231</v>
      </c>
      <c r="L856" s="186">
        <v>45747</v>
      </c>
      <c r="M856" s="153">
        <f t="shared" si="27"/>
        <v>73.714285714285708</v>
      </c>
      <c r="N856" s="129">
        <v>1</v>
      </c>
      <c r="O856" s="160" t="s">
        <v>4938</v>
      </c>
      <c r="P856" s="130">
        <f t="shared" si="26"/>
        <v>1</v>
      </c>
      <c r="Q856" s="155" t="str" cm="1">
        <f t="array" aca="1" ref="Q856" ca="1">IF(ISNUMBER(P856),IF(P856=100%,"CUMPLIDA",IF(AND(ISNUMBER(L856),ISNUMBER(INDIRECT("FECHA_"&amp;$B856,1))), IF(L856&lt;=INDIRECT("FECHA_"&amp;$B856,1),"INCUMPLIDA","PROCESO"), "VERIFICAR FECHA")),"SIN VALOR AVANCE")</f>
        <v>CUMPLIDA</v>
      </c>
    </row>
    <row r="857" spans="1:17" ht="135.75">
      <c r="A857" s="167" t="s">
        <v>19</v>
      </c>
      <c r="B857" s="148" t="s">
        <v>13</v>
      </c>
      <c r="C857" s="564"/>
      <c r="D857" s="564"/>
      <c r="E857" s="563"/>
      <c r="F857" s="563" t="s">
        <v>551</v>
      </c>
      <c r="G857" s="150" t="s">
        <v>122</v>
      </c>
      <c r="H857" s="128" t="s">
        <v>122</v>
      </c>
      <c r="I857" s="128" t="s">
        <v>200</v>
      </c>
      <c r="J857" s="166">
        <v>1</v>
      </c>
      <c r="K857" s="186">
        <v>45323</v>
      </c>
      <c r="L857" s="186">
        <v>45747</v>
      </c>
      <c r="M857" s="153">
        <f t="shared" si="27"/>
        <v>60.571428571428569</v>
      </c>
      <c r="N857" s="129">
        <v>1</v>
      </c>
      <c r="O857" s="160" t="s">
        <v>4989</v>
      </c>
      <c r="P857" s="130">
        <f t="shared" si="26"/>
        <v>1</v>
      </c>
      <c r="Q857" s="155" t="str" cm="1">
        <f t="array" aca="1" ref="Q857" ca="1">IF(ISNUMBER(P857),IF(P857=100%,"CUMPLIDA",IF(AND(ISNUMBER(L857),ISNUMBER(INDIRECT("FECHA_"&amp;$B857,1))), IF(L857&lt;=INDIRECT("FECHA_"&amp;$B857,1),"INCUMPLIDA","PROCESO"), "VERIFICAR FECHA")),"SIN VALOR AVANCE")</f>
        <v>CUMPLIDA</v>
      </c>
    </row>
    <row r="858" spans="1:17" ht="75.75">
      <c r="A858" s="167" t="s">
        <v>19</v>
      </c>
      <c r="B858" s="148" t="s">
        <v>13</v>
      </c>
      <c r="C858" s="564"/>
      <c r="D858" s="564"/>
      <c r="E858" s="563"/>
      <c r="F858" s="563" t="s">
        <v>551</v>
      </c>
      <c r="G858" s="150" t="s">
        <v>288</v>
      </c>
      <c r="H858" s="128" t="s">
        <v>288</v>
      </c>
      <c r="I858" s="128" t="s">
        <v>125</v>
      </c>
      <c r="J858" s="166">
        <v>1</v>
      </c>
      <c r="K858" s="186">
        <v>45231</v>
      </c>
      <c r="L858" s="186">
        <v>45747</v>
      </c>
      <c r="M858" s="153">
        <f t="shared" si="27"/>
        <v>73.714285714285708</v>
      </c>
      <c r="N858" s="129">
        <v>1</v>
      </c>
      <c r="O858" s="160" t="s">
        <v>4938</v>
      </c>
      <c r="P858" s="130">
        <f t="shared" si="26"/>
        <v>1</v>
      </c>
      <c r="Q858" s="155" t="str" cm="1">
        <f t="array" aca="1" ref="Q858" ca="1">IF(ISNUMBER(P858),IF(P858=100%,"CUMPLIDA",IF(AND(ISNUMBER(L858),ISNUMBER(INDIRECT("FECHA_"&amp;$B858,1))), IF(L858&lt;=INDIRECT("FECHA_"&amp;$B858,1),"INCUMPLIDA","PROCESO"), "VERIFICAR FECHA")),"SIN VALOR AVANCE")</f>
        <v>CUMPLIDA</v>
      </c>
    </row>
    <row r="859" spans="1:17" ht="195.75">
      <c r="A859" s="167" t="s">
        <v>19</v>
      </c>
      <c r="B859" s="148" t="s">
        <v>13</v>
      </c>
      <c r="C859" s="564"/>
      <c r="D859" s="564"/>
      <c r="E859" s="563"/>
      <c r="F859" s="563" t="s">
        <v>551</v>
      </c>
      <c r="G859" s="150" t="s">
        <v>289</v>
      </c>
      <c r="H859" s="128" t="s">
        <v>289</v>
      </c>
      <c r="I859" s="128" t="s">
        <v>233</v>
      </c>
      <c r="J859" s="166">
        <v>1</v>
      </c>
      <c r="K859" s="186">
        <v>45231</v>
      </c>
      <c r="L859" s="186">
        <v>45808</v>
      </c>
      <c r="M859" s="153">
        <f t="shared" si="27"/>
        <v>82.428571428571431</v>
      </c>
      <c r="N859" s="129">
        <v>1</v>
      </c>
      <c r="O859" s="160" t="s">
        <v>5043</v>
      </c>
      <c r="P859" s="130">
        <f t="shared" si="26"/>
        <v>1</v>
      </c>
      <c r="Q859" s="155" t="str" cm="1">
        <f t="array" aca="1" ref="Q859" ca="1">IF(ISNUMBER(P859),IF(P859=100%,"CUMPLIDA",IF(AND(ISNUMBER(L859),ISNUMBER(INDIRECT("FECHA_"&amp;$B859,1))), IF(L859&lt;=INDIRECT("FECHA_"&amp;$B859,1),"INCUMPLIDA","PROCESO"), "VERIFICAR FECHA")),"SIN VALOR AVANCE")</f>
        <v>CUMPLIDA</v>
      </c>
    </row>
    <row r="860" spans="1:17" ht="75.75">
      <c r="A860" s="167" t="s">
        <v>19</v>
      </c>
      <c r="B860" s="148" t="s">
        <v>13</v>
      </c>
      <c r="C860" s="564"/>
      <c r="D860" s="564"/>
      <c r="E860" s="563"/>
      <c r="F860" s="563" t="s">
        <v>551</v>
      </c>
      <c r="G860" s="150" t="s">
        <v>128</v>
      </c>
      <c r="H860" s="128" t="s">
        <v>129</v>
      </c>
      <c r="I860" s="128" t="s">
        <v>130</v>
      </c>
      <c r="J860" s="166">
        <v>8</v>
      </c>
      <c r="K860" s="186">
        <v>45809</v>
      </c>
      <c r="L860" s="186">
        <v>46568</v>
      </c>
      <c r="M860" s="153">
        <f t="shared" si="27"/>
        <v>108.42857142857143</v>
      </c>
      <c r="N860" s="129">
        <v>0</v>
      </c>
      <c r="O860" s="160" t="s">
        <v>4938</v>
      </c>
      <c r="P860" s="130">
        <f t="shared" si="26"/>
        <v>0</v>
      </c>
      <c r="Q860" s="155" t="str" cm="1">
        <f t="array" aca="1" ref="Q860" ca="1">IF(ISNUMBER(P860),IF(P860=100%,"CUMPLIDA",IF(AND(ISNUMBER(L860),ISNUMBER(INDIRECT("FECHA_"&amp;$B860,1))), IF(L860&lt;=INDIRECT("FECHA_"&amp;$B860,1),"INCUMPLIDA","PROCESO"), "VERIFICAR FECHA")),"SIN VALOR AVANCE")</f>
        <v>PROCESO</v>
      </c>
    </row>
    <row r="861" spans="1:17" ht="135.75">
      <c r="A861" s="167" t="s">
        <v>19</v>
      </c>
      <c r="B861" s="148" t="s">
        <v>13</v>
      </c>
      <c r="C861" s="564"/>
      <c r="D861" s="564"/>
      <c r="E861" s="563"/>
      <c r="F861" s="563" t="s">
        <v>551</v>
      </c>
      <c r="G861" s="150" t="s">
        <v>131</v>
      </c>
      <c r="H861" s="128" t="s">
        <v>132</v>
      </c>
      <c r="I861" s="128" t="s">
        <v>133</v>
      </c>
      <c r="J861" s="166">
        <v>1</v>
      </c>
      <c r="K861" s="186">
        <v>45809</v>
      </c>
      <c r="L861" s="186">
        <v>46568</v>
      </c>
      <c r="M861" s="153">
        <f t="shared" si="27"/>
        <v>108.42857142857143</v>
      </c>
      <c r="N861" s="129">
        <v>0</v>
      </c>
      <c r="O861" s="160" t="s">
        <v>4989</v>
      </c>
      <c r="P861" s="130">
        <f t="shared" si="26"/>
        <v>0</v>
      </c>
      <c r="Q861" s="155" t="str" cm="1">
        <f t="array" aca="1" ref="Q861" ca="1">IF(ISNUMBER(P861),IF(P861=100%,"CUMPLIDA",IF(AND(ISNUMBER(L861),ISNUMBER(INDIRECT("FECHA_"&amp;$B861,1))), IF(L861&lt;=INDIRECT("FECHA_"&amp;$B861,1),"INCUMPLIDA","PROCESO"), "VERIFICAR FECHA")),"SIN VALOR AVANCE")</f>
        <v>PROCESO</v>
      </c>
    </row>
    <row r="862" spans="1:17" ht="195.75">
      <c r="A862" s="167" t="s">
        <v>19</v>
      </c>
      <c r="B862" s="148" t="s">
        <v>13</v>
      </c>
      <c r="C862" s="564"/>
      <c r="D862" s="564"/>
      <c r="E862" s="563"/>
      <c r="F862" s="563" t="s">
        <v>551</v>
      </c>
      <c r="G862" s="150" t="s">
        <v>134</v>
      </c>
      <c r="H862" s="128" t="s">
        <v>135</v>
      </c>
      <c r="I862" s="128" t="s">
        <v>136</v>
      </c>
      <c r="J862" s="166">
        <v>2</v>
      </c>
      <c r="K862" s="186">
        <v>45809</v>
      </c>
      <c r="L862" s="186">
        <v>46568</v>
      </c>
      <c r="M862" s="153">
        <f t="shared" si="27"/>
        <v>108.42857142857143</v>
      </c>
      <c r="N862" s="129">
        <v>0</v>
      </c>
      <c r="O862" s="160" t="s">
        <v>5043</v>
      </c>
      <c r="P862" s="130">
        <f t="shared" si="26"/>
        <v>0</v>
      </c>
      <c r="Q862" s="155" t="str" cm="1">
        <f t="array" aca="1" ref="Q862" ca="1">IF(ISNUMBER(P862),IF(P862=100%,"CUMPLIDA",IF(AND(ISNUMBER(L862),ISNUMBER(INDIRECT("FECHA_"&amp;$B862,1))), IF(L862&lt;=INDIRECT("FECHA_"&amp;$B862,1),"INCUMPLIDA","PROCESO"), "VERIFICAR FECHA")),"SIN VALOR AVANCE")</f>
        <v>PROCESO</v>
      </c>
    </row>
    <row r="863" spans="1:17" ht="150">
      <c r="A863" s="167" t="s">
        <v>19</v>
      </c>
      <c r="B863" s="148" t="s">
        <v>13</v>
      </c>
      <c r="C863" s="149" t="s">
        <v>548</v>
      </c>
      <c r="D863" s="149" t="s">
        <v>560</v>
      </c>
      <c r="E863" s="150" t="s">
        <v>561</v>
      </c>
      <c r="F863" s="150" t="s">
        <v>562</v>
      </c>
      <c r="G863" s="150" t="s">
        <v>563</v>
      </c>
      <c r="H863" s="128" t="s">
        <v>564</v>
      </c>
      <c r="I863" s="128" t="s">
        <v>565</v>
      </c>
      <c r="J863" s="158">
        <v>3</v>
      </c>
      <c r="K863" s="159">
        <v>45474</v>
      </c>
      <c r="L863" s="159">
        <v>46022</v>
      </c>
      <c r="M863" s="153">
        <f t="shared" si="27"/>
        <v>78.285714285714292</v>
      </c>
      <c r="N863" s="129">
        <v>1</v>
      </c>
      <c r="O863" s="128" t="s">
        <v>5056</v>
      </c>
      <c r="P863" s="130">
        <f t="shared" si="26"/>
        <v>0.33333333333333331</v>
      </c>
      <c r="Q863" s="155" t="str" cm="1">
        <f t="array" aca="1" ref="Q863" ca="1">IF(ISNUMBER(P863),IF(P863=100%,"CUMPLIDA",IF(AND(ISNUMBER(L863),ISNUMBER(INDIRECT("FECHA_"&amp;$B863,1))), IF(L863&lt;=INDIRECT("FECHA_"&amp;$B863,1),"INCUMPLIDA","PROCESO"), "VERIFICAR FECHA")),"SIN VALOR AVANCE")</f>
        <v>PROCESO</v>
      </c>
    </row>
    <row r="864" spans="1:17" ht="150">
      <c r="A864" s="167" t="s">
        <v>19</v>
      </c>
      <c r="B864" s="148" t="s">
        <v>13</v>
      </c>
      <c r="C864" s="564" t="s">
        <v>548</v>
      </c>
      <c r="D864" s="564" t="s">
        <v>560</v>
      </c>
      <c r="E864" s="563" t="s">
        <v>566</v>
      </c>
      <c r="F864" s="563" t="s">
        <v>567</v>
      </c>
      <c r="G864" s="150" t="s">
        <v>568</v>
      </c>
      <c r="H864" s="128" t="s">
        <v>569</v>
      </c>
      <c r="I864" s="128" t="s">
        <v>570</v>
      </c>
      <c r="J864" s="166">
        <v>3</v>
      </c>
      <c r="K864" s="159">
        <v>45139</v>
      </c>
      <c r="L864" s="159">
        <v>45504</v>
      </c>
      <c r="M864" s="153">
        <f t="shared" si="27"/>
        <v>52.142857142857146</v>
      </c>
      <c r="N864" s="129">
        <v>3</v>
      </c>
      <c r="O864" s="128" t="s">
        <v>5057</v>
      </c>
      <c r="P864" s="130">
        <f t="shared" si="26"/>
        <v>1</v>
      </c>
      <c r="Q864" s="155" t="str" cm="1">
        <f t="array" aca="1" ref="Q864" ca="1">IF(ISNUMBER(P864),IF(P864=100%,"CUMPLIDA",IF(AND(ISNUMBER(L864),ISNUMBER(INDIRECT("FECHA_"&amp;$B864,1))), IF(L864&lt;=INDIRECT("FECHA_"&amp;$B864,1),"INCUMPLIDA","PROCESO"), "VERIFICAR FECHA")),"SIN VALOR AVANCE")</f>
        <v>CUMPLIDA</v>
      </c>
    </row>
    <row r="865" spans="1:17" ht="75.75">
      <c r="A865" s="167" t="s">
        <v>19</v>
      </c>
      <c r="B865" s="148" t="s">
        <v>13</v>
      </c>
      <c r="C865" s="564"/>
      <c r="D865" s="564"/>
      <c r="E865" s="563"/>
      <c r="F865" s="563"/>
      <c r="G865" s="150" t="s">
        <v>461</v>
      </c>
      <c r="H865" s="175" t="s">
        <v>227</v>
      </c>
      <c r="I865" s="128" t="s">
        <v>228</v>
      </c>
      <c r="J865" s="158">
        <v>1</v>
      </c>
      <c r="K865" s="159">
        <v>45231</v>
      </c>
      <c r="L865" s="159">
        <v>45504</v>
      </c>
      <c r="M865" s="153">
        <f t="shared" si="27"/>
        <v>39</v>
      </c>
      <c r="N865" s="129">
        <v>1</v>
      </c>
      <c r="O865" s="160" t="s">
        <v>4894</v>
      </c>
      <c r="P865" s="130">
        <f t="shared" si="26"/>
        <v>1</v>
      </c>
      <c r="Q865" s="155" t="str" cm="1">
        <f t="array" aca="1" ref="Q865" ca="1">IF(ISNUMBER(P865),IF(P865=100%,"CUMPLIDA",IF(AND(ISNUMBER(L865),ISNUMBER(INDIRECT("FECHA_"&amp;$B865,1))), IF(L865&lt;=INDIRECT("FECHA_"&amp;$B865,1),"INCUMPLIDA","PROCESO"), "VERIFICAR FECHA")),"SIN VALOR AVANCE")</f>
        <v>CUMPLIDA</v>
      </c>
    </row>
    <row r="866" spans="1:17" ht="195.75">
      <c r="A866" s="167" t="s">
        <v>19</v>
      </c>
      <c r="B866" s="148" t="s">
        <v>13</v>
      </c>
      <c r="C866" s="564"/>
      <c r="D866" s="564"/>
      <c r="E866" s="563"/>
      <c r="F866" s="563"/>
      <c r="G866" s="150" t="s">
        <v>461</v>
      </c>
      <c r="H866" s="175" t="s">
        <v>230</v>
      </c>
      <c r="I866" s="128" t="s">
        <v>231</v>
      </c>
      <c r="J866" s="158">
        <v>1</v>
      </c>
      <c r="K866" s="159">
        <v>45231</v>
      </c>
      <c r="L866" s="159">
        <v>45504</v>
      </c>
      <c r="M866" s="153">
        <f t="shared" si="27"/>
        <v>39</v>
      </c>
      <c r="N866" s="129">
        <v>1</v>
      </c>
      <c r="O866" s="160" t="s">
        <v>5043</v>
      </c>
      <c r="P866" s="130">
        <f t="shared" si="26"/>
        <v>1</v>
      </c>
      <c r="Q866" s="155" t="str" cm="1">
        <f t="array" aca="1" ref="Q866" ca="1">IF(ISNUMBER(P866),IF(P866=100%,"CUMPLIDA",IF(AND(ISNUMBER(L866),ISNUMBER(INDIRECT("FECHA_"&amp;$B866,1))), IF(L866&lt;=INDIRECT("FECHA_"&amp;$B866,1),"INCUMPLIDA","PROCESO"), "VERIFICAR FECHA")),"SIN VALOR AVANCE")</f>
        <v>CUMPLIDA</v>
      </c>
    </row>
    <row r="867" spans="1:17" ht="150.75">
      <c r="A867" s="167" t="s">
        <v>19</v>
      </c>
      <c r="B867" s="148" t="s">
        <v>13</v>
      </c>
      <c r="C867" s="564"/>
      <c r="D867" s="564"/>
      <c r="E867" s="563"/>
      <c r="F867" s="563"/>
      <c r="G867" s="150" t="s">
        <v>117</v>
      </c>
      <c r="H867" s="128" t="s">
        <v>118</v>
      </c>
      <c r="I867" s="128" t="s">
        <v>119</v>
      </c>
      <c r="J867" s="166">
        <v>1</v>
      </c>
      <c r="K867" s="186">
        <v>45323</v>
      </c>
      <c r="L867" s="186">
        <v>45747</v>
      </c>
      <c r="M867" s="153">
        <f t="shared" si="27"/>
        <v>60.571428571428569</v>
      </c>
      <c r="N867" s="129">
        <v>1</v>
      </c>
      <c r="O867" s="160" t="s">
        <v>5002</v>
      </c>
      <c r="P867" s="130">
        <f t="shared" si="26"/>
        <v>1</v>
      </c>
      <c r="Q867" s="155" t="str" cm="1">
        <f t="array" aca="1" ref="Q867" ca="1">IF(ISNUMBER(P867),IF(P867=100%,"CUMPLIDA",IF(AND(ISNUMBER(L867),ISNUMBER(INDIRECT("FECHA_"&amp;$B867,1))), IF(L867&lt;=INDIRECT("FECHA_"&amp;$B867,1),"INCUMPLIDA","PROCESO"), "VERIFICAR FECHA")),"SIN VALOR AVANCE")</f>
        <v>CUMPLIDA</v>
      </c>
    </row>
    <row r="868" spans="1:17" ht="75.75">
      <c r="A868" s="167" t="s">
        <v>19</v>
      </c>
      <c r="B868" s="148" t="s">
        <v>13</v>
      </c>
      <c r="C868" s="564"/>
      <c r="D868" s="564"/>
      <c r="E868" s="563"/>
      <c r="F868" s="563"/>
      <c r="G868" s="150" t="s">
        <v>120</v>
      </c>
      <c r="H868" s="128" t="s">
        <v>120</v>
      </c>
      <c r="I868" s="128" t="s">
        <v>121</v>
      </c>
      <c r="J868" s="166">
        <v>1</v>
      </c>
      <c r="K868" s="186">
        <v>45323</v>
      </c>
      <c r="L868" s="186">
        <v>45747</v>
      </c>
      <c r="M868" s="153">
        <f t="shared" si="27"/>
        <v>60.571428571428569</v>
      </c>
      <c r="N868" s="129">
        <v>1</v>
      </c>
      <c r="O868" s="160" t="s">
        <v>4938</v>
      </c>
      <c r="P868" s="130">
        <f t="shared" si="26"/>
        <v>1</v>
      </c>
      <c r="Q868" s="155" t="str" cm="1">
        <f t="array" aca="1" ref="Q868" ca="1">IF(ISNUMBER(P868),IF(P868=100%,"CUMPLIDA",IF(AND(ISNUMBER(L868),ISNUMBER(INDIRECT("FECHA_"&amp;$B868,1))), IF(L868&lt;=INDIRECT("FECHA_"&amp;$B868,1),"INCUMPLIDA","PROCESO"), "VERIFICAR FECHA")),"SIN VALOR AVANCE")</f>
        <v>CUMPLIDA</v>
      </c>
    </row>
    <row r="869" spans="1:17" ht="75.75">
      <c r="A869" s="167" t="s">
        <v>19</v>
      </c>
      <c r="B869" s="148" t="s">
        <v>13</v>
      </c>
      <c r="C869" s="564"/>
      <c r="D869" s="564"/>
      <c r="E869" s="563"/>
      <c r="F869" s="563"/>
      <c r="G869" s="150" t="s">
        <v>194</v>
      </c>
      <c r="H869" s="128" t="s">
        <v>195</v>
      </c>
      <c r="I869" s="128" t="s">
        <v>196</v>
      </c>
      <c r="J869" s="166">
        <v>1</v>
      </c>
      <c r="K869" s="186">
        <v>45231</v>
      </c>
      <c r="L869" s="186">
        <v>45747</v>
      </c>
      <c r="M869" s="153">
        <f t="shared" si="27"/>
        <v>73.714285714285708</v>
      </c>
      <c r="N869" s="129">
        <v>1</v>
      </c>
      <c r="O869" s="160" t="s">
        <v>4938</v>
      </c>
      <c r="P869" s="130">
        <f t="shared" ref="P869:P932" si="28">N869/J869</f>
        <v>1</v>
      </c>
      <c r="Q869" s="155" t="str" cm="1">
        <f t="array" aca="1" ref="Q869" ca="1">IF(ISNUMBER(P869),IF(P869=100%,"CUMPLIDA",IF(AND(ISNUMBER(L869),ISNUMBER(INDIRECT("FECHA_"&amp;$B869,1))), IF(L869&lt;=INDIRECT("FECHA_"&amp;$B869,1),"INCUMPLIDA","PROCESO"), "VERIFICAR FECHA")),"SIN VALOR AVANCE")</f>
        <v>CUMPLIDA</v>
      </c>
    </row>
    <row r="870" spans="1:17" ht="150.75">
      <c r="A870" s="167" t="s">
        <v>19</v>
      </c>
      <c r="B870" s="148" t="s">
        <v>13</v>
      </c>
      <c r="C870" s="564"/>
      <c r="D870" s="564"/>
      <c r="E870" s="563"/>
      <c r="F870" s="563"/>
      <c r="G870" s="150" t="s">
        <v>122</v>
      </c>
      <c r="H870" s="128" t="s">
        <v>122</v>
      </c>
      <c r="I870" s="128" t="s">
        <v>200</v>
      </c>
      <c r="J870" s="166">
        <v>1</v>
      </c>
      <c r="K870" s="186">
        <v>45323</v>
      </c>
      <c r="L870" s="186">
        <v>45747</v>
      </c>
      <c r="M870" s="153">
        <f t="shared" si="27"/>
        <v>60.571428571428569</v>
      </c>
      <c r="N870" s="129">
        <v>1</v>
      </c>
      <c r="O870" s="160" t="s">
        <v>5002</v>
      </c>
      <c r="P870" s="130">
        <f t="shared" si="28"/>
        <v>1</v>
      </c>
      <c r="Q870" s="155" t="str" cm="1">
        <f t="array" aca="1" ref="Q870" ca="1">IF(ISNUMBER(P870),IF(P870=100%,"CUMPLIDA",IF(AND(ISNUMBER(L870),ISNUMBER(INDIRECT("FECHA_"&amp;$B870,1))), IF(L870&lt;=INDIRECT("FECHA_"&amp;$B870,1),"INCUMPLIDA","PROCESO"), "VERIFICAR FECHA")),"SIN VALOR AVANCE")</f>
        <v>CUMPLIDA</v>
      </c>
    </row>
    <row r="871" spans="1:17" ht="75.75">
      <c r="A871" s="167" t="s">
        <v>19</v>
      </c>
      <c r="B871" s="148" t="s">
        <v>13</v>
      </c>
      <c r="C871" s="564"/>
      <c r="D871" s="564"/>
      <c r="E871" s="563"/>
      <c r="F871" s="563"/>
      <c r="G871" s="150" t="s">
        <v>288</v>
      </c>
      <c r="H871" s="128" t="s">
        <v>288</v>
      </c>
      <c r="I871" s="128" t="s">
        <v>125</v>
      </c>
      <c r="J871" s="166">
        <v>1</v>
      </c>
      <c r="K871" s="186">
        <v>45231</v>
      </c>
      <c r="L871" s="186">
        <v>45747</v>
      </c>
      <c r="M871" s="153">
        <f t="shared" si="27"/>
        <v>73.714285714285708</v>
      </c>
      <c r="N871" s="129">
        <v>1</v>
      </c>
      <c r="O871" s="160" t="s">
        <v>4938</v>
      </c>
      <c r="P871" s="130">
        <f t="shared" si="28"/>
        <v>1</v>
      </c>
      <c r="Q871" s="155" t="str" cm="1">
        <f t="array" aca="1" ref="Q871" ca="1">IF(ISNUMBER(P871),IF(P871=100%,"CUMPLIDA",IF(AND(ISNUMBER(L871),ISNUMBER(INDIRECT("FECHA_"&amp;$B871,1))), IF(L871&lt;=INDIRECT("FECHA_"&amp;$B871,1),"INCUMPLIDA","PROCESO"), "VERIFICAR FECHA")),"SIN VALOR AVANCE")</f>
        <v>CUMPLIDA</v>
      </c>
    </row>
    <row r="872" spans="1:17" ht="195.75">
      <c r="A872" s="167" t="s">
        <v>19</v>
      </c>
      <c r="B872" s="148" t="s">
        <v>13</v>
      </c>
      <c r="C872" s="564"/>
      <c r="D872" s="564"/>
      <c r="E872" s="563"/>
      <c r="F872" s="563" t="s">
        <v>567</v>
      </c>
      <c r="G872" s="150" t="s">
        <v>289</v>
      </c>
      <c r="H872" s="128" t="s">
        <v>289</v>
      </c>
      <c r="I872" s="128" t="s">
        <v>233</v>
      </c>
      <c r="J872" s="166">
        <v>1</v>
      </c>
      <c r="K872" s="186">
        <v>45231</v>
      </c>
      <c r="L872" s="186">
        <v>45808</v>
      </c>
      <c r="M872" s="153">
        <f t="shared" si="27"/>
        <v>82.428571428571431</v>
      </c>
      <c r="N872" s="129">
        <v>1</v>
      </c>
      <c r="O872" s="160" t="s">
        <v>5043</v>
      </c>
      <c r="P872" s="130">
        <f t="shared" si="28"/>
        <v>1</v>
      </c>
      <c r="Q872" s="155" t="str" cm="1">
        <f t="array" aca="1" ref="Q872" ca="1">IF(ISNUMBER(P872),IF(P872=100%,"CUMPLIDA",IF(AND(ISNUMBER(L872),ISNUMBER(INDIRECT("FECHA_"&amp;$B872,1))), IF(L872&lt;=INDIRECT("FECHA_"&amp;$B872,1),"INCUMPLIDA","PROCESO"), "VERIFICAR FECHA")),"SIN VALOR AVANCE")</f>
        <v>CUMPLIDA</v>
      </c>
    </row>
    <row r="873" spans="1:17" ht="75.75">
      <c r="A873" s="167" t="s">
        <v>19</v>
      </c>
      <c r="B873" s="148" t="s">
        <v>13</v>
      </c>
      <c r="C873" s="564"/>
      <c r="D873" s="564"/>
      <c r="E873" s="563"/>
      <c r="F873" s="563" t="s">
        <v>567</v>
      </c>
      <c r="G873" s="150" t="s">
        <v>128</v>
      </c>
      <c r="H873" s="128" t="s">
        <v>129</v>
      </c>
      <c r="I873" s="128" t="s">
        <v>130</v>
      </c>
      <c r="J873" s="166">
        <v>7</v>
      </c>
      <c r="K873" s="186">
        <v>46024</v>
      </c>
      <c r="L873" s="186">
        <v>46660</v>
      </c>
      <c r="M873" s="153">
        <f t="shared" si="27"/>
        <v>90.857142857142861</v>
      </c>
      <c r="N873" s="129">
        <v>0</v>
      </c>
      <c r="O873" s="160" t="s">
        <v>4938</v>
      </c>
      <c r="P873" s="130">
        <f t="shared" si="28"/>
        <v>0</v>
      </c>
      <c r="Q873" s="155" t="str" cm="1">
        <f t="array" aca="1" ref="Q873" ca="1">IF(ISNUMBER(P873),IF(P873=100%,"CUMPLIDA",IF(AND(ISNUMBER(L873),ISNUMBER(INDIRECT("FECHA_"&amp;$B873,1))), IF(L873&lt;=INDIRECT("FECHA_"&amp;$B873,1),"INCUMPLIDA","PROCESO"), "VERIFICAR FECHA")),"SIN VALOR AVANCE")</f>
        <v>PROCESO</v>
      </c>
    </row>
    <row r="874" spans="1:17" ht="150.75">
      <c r="A874" s="167" t="s">
        <v>19</v>
      </c>
      <c r="B874" s="148" t="s">
        <v>13</v>
      </c>
      <c r="C874" s="564"/>
      <c r="D874" s="564"/>
      <c r="E874" s="563"/>
      <c r="F874" s="563" t="s">
        <v>567</v>
      </c>
      <c r="G874" s="150" t="s">
        <v>131</v>
      </c>
      <c r="H874" s="128" t="s">
        <v>132</v>
      </c>
      <c r="I874" s="128" t="s">
        <v>133</v>
      </c>
      <c r="J874" s="166">
        <v>1</v>
      </c>
      <c r="K874" s="186">
        <v>46024</v>
      </c>
      <c r="L874" s="186">
        <v>46660</v>
      </c>
      <c r="M874" s="153">
        <f t="shared" si="27"/>
        <v>90.857142857142861</v>
      </c>
      <c r="N874" s="129">
        <v>0</v>
      </c>
      <c r="O874" s="160" t="s">
        <v>5002</v>
      </c>
      <c r="P874" s="130">
        <f t="shared" si="28"/>
        <v>0</v>
      </c>
      <c r="Q874" s="155" t="str" cm="1">
        <f t="array" aca="1" ref="Q874" ca="1">IF(ISNUMBER(P874),IF(P874=100%,"CUMPLIDA",IF(AND(ISNUMBER(L874),ISNUMBER(INDIRECT("FECHA_"&amp;$B874,1))), IF(L874&lt;=INDIRECT("FECHA_"&amp;$B874,1),"INCUMPLIDA","PROCESO"), "VERIFICAR FECHA")),"SIN VALOR AVANCE")</f>
        <v>PROCESO</v>
      </c>
    </row>
    <row r="875" spans="1:17" ht="195.75">
      <c r="A875" s="167" t="s">
        <v>19</v>
      </c>
      <c r="B875" s="148" t="s">
        <v>13</v>
      </c>
      <c r="C875" s="564"/>
      <c r="D875" s="564"/>
      <c r="E875" s="563"/>
      <c r="F875" s="563" t="s">
        <v>571</v>
      </c>
      <c r="G875" s="150" t="s">
        <v>134</v>
      </c>
      <c r="H875" s="128" t="s">
        <v>135</v>
      </c>
      <c r="I875" s="128" t="s">
        <v>136</v>
      </c>
      <c r="J875" s="166">
        <v>2</v>
      </c>
      <c r="K875" s="186">
        <v>46024</v>
      </c>
      <c r="L875" s="186">
        <v>46660</v>
      </c>
      <c r="M875" s="153">
        <f t="shared" si="27"/>
        <v>90.857142857142861</v>
      </c>
      <c r="N875" s="129">
        <v>0</v>
      </c>
      <c r="O875" s="160" t="s">
        <v>5043</v>
      </c>
      <c r="P875" s="130">
        <f t="shared" si="28"/>
        <v>0</v>
      </c>
      <c r="Q875" s="155" t="str" cm="1">
        <f t="array" aca="1" ref="Q875" ca="1">IF(ISNUMBER(P875),IF(P875=100%,"CUMPLIDA",IF(AND(ISNUMBER(L875),ISNUMBER(INDIRECT("FECHA_"&amp;$B875,1))), IF(L875&lt;=INDIRECT("FECHA_"&amp;$B875,1),"INCUMPLIDA","PROCESO"), "VERIFICAR FECHA")),"SIN VALOR AVANCE")</f>
        <v>PROCESO</v>
      </c>
    </row>
    <row r="876" spans="1:17" ht="120">
      <c r="A876" s="167" t="s">
        <v>19</v>
      </c>
      <c r="B876" s="148" t="s">
        <v>13</v>
      </c>
      <c r="C876" s="562" t="s">
        <v>207</v>
      </c>
      <c r="D876" s="562" t="s">
        <v>572</v>
      </c>
      <c r="E876" s="563" t="s">
        <v>5058</v>
      </c>
      <c r="F876" s="563" t="s">
        <v>573</v>
      </c>
      <c r="G876" s="132" t="s">
        <v>574</v>
      </c>
      <c r="H876" s="133" t="s">
        <v>227</v>
      </c>
      <c r="I876" s="128" t="s">
        <v>228</v>
      </c>
      <c r="J876" s="158">
        <v>1</v>
      </c>
      <c r="K876" s="159">
        <v>45231</v>
      </c>
      <c r="L876" s="159">
        <v>45504</v>
      </c>
      <c r="M876" s="153">
        <f t="shared" si="27"/>
        <v>39</v>
      </c>
      <c r="N876" s="129">
        <v>1</v>
      </c>
      <c r="O876" s="128" t="s">
        <v>5059</v>
      </c>
      <c r="P876" s="130">
        <f t="shared" si="28"/>
        <v>1</v>
      </c>
      <c r="Q876" s="155" t="str" cm="1">
        <f t="array" aca="1" ref="Q876" ca="1">IF(ISNUMBER(P876),IF(P876=100%,"CUMPLIDA",IF(AND(ISNUMBER(L876),ISNUMBER(INDIRECT("FECHA_"&amp;$B876,1))), IF(L876&lt;=INDIRECT("FECHA_"&amp;$B876,1),"INCUMPLIDA","PROCESO"), "VERIFICAR FECHA")),"SIN VALOR AVANCE")</f>
        <v>CUMPLIDA</v>
      </c>
    </row>
    <row r="877" spans="1:17" ht="270.75">
      <c r="A877" s="167" t="s">
        <v>19</v>
      </c>
      <c r="B877" s="148" t="s">
        <v>13</v>
      </c>
      <c r="C877" s="562"/>
      <c r="D877" s="562"/>
      <c r="E877" s="563"/>
      <c r="F877" s="563"/>
      <c r="G877" s="132" t="s">
        <v>574</v>
      </c>
      <c r="H877" s="133" t="s">
        <v>230</v>
      </c>
      <c r="I877" s="128" t="s">
        <v>231</v>
      </c>
      <c r="J877" s="158">
        <v>1</v>
      </c>
      <c r="K877" s="159">
        <v>45231</v>
      </c>
      <c r="L877" s="159">
        <v>45504</v>
      </c>
      <c r="M877" s="153">
        <f t="shared" si="27"/>
        <v>39</v>
      </c>
      <c r="N877" s="129">
        <v>1</v>
      </c>
      <c r="O877" s="128" t="s">
        <v>5060</v>
      </c>
      <c r="P877" s="130">
        <f t="shared" si="28"/>
        <v>1</v>
      </c>
      <c r="Q877" s="155" t="str" cm="1">
        <f t="array" aca="1" ref="Q877" ca="1">IF(ISNUMBER(P877),IF(P877=100%,"CUMPLIDA",IF(AND(ISNUMBER(L877),ISNUMBER(INDIRECT("FECHA_"&amp;$B877,1))), IF(L877&lt;=INDIRECT("FECHA_"&amp;$B877,1),"INCUMPLIDA","PROCESO"), "VERIFICAR FECHA")),"SIN VALOR AVANCE")</f>
        <v>CUMPLIDA</v>
      </c>
    </row>
    <row r="878" spans="1:17" ht="210.75">
      <c r="A878" s="167" t="s">
        <v>19</v>
      </c>
      <c r="B878" s="148" t="s">
        <v>13</v>
      </c>
      <c r="C878" s="562"/>
      <c r="D878" s="562"/>
      <c r="E878" s="563"/>
      <c r="F878" s="563"/>
      <c r="G878" s="150" t="s">
        <v>117</v>
      </c>
      <c r="H878" s="128" t="s">
        <v>118</v>
      </c>
      <c r="I878" s="128" t="s">
        <v>119</v>
      </c>
      <c r="J878" s="166">
        <v>1</v>
      </c>
      <c r="K878" s="186">
        <v>45323</v>
      </c>
      <c r="L878" s="186">
        <v>45747</v>
      </c>
      <c r="M878" s="153">
        <f t="shared" si="27"/>
        <v>60.571428571428569</v>
      </c>
      <c r="N878" s="129">
        <v>1</v>
      </c>
      <c r="O878" s="128" t="s">
        <v>5061</v>
      </c>
      <c r="P878" s="130">
        <f t="shared" si="28"/>
        <v>1</v>
      </c>
      <c r="Q878" s="155" t="str" cm="1">
        <f t="array" aca="1" ref="Q878" ca="1">IF(ISNUMBER(P878),IF(P878=100%,"CUMPLIDA",IF(AND(ISNUMBER(L878),ISNUMBER(INDIRECT("FECHA_"&amp;$B878,1))), IF(L878&lt;=INDIRECT("FECHA_"&amp;$B878,1),"INCUMPLIDA","PROCESO"), "VERIFICAR FECHA")),"SIN VALOR AVANCE")</f>
        <v>CUMPLIDA</v>
      </c>
    </row>
    <row r="879" spans="1:17" ht="90.75">
      <c r="A879" s="167" t="s">
        <v>19</v>
      </c>
      <c r="B879" s="148" t="s">
        <v>13</v>
      </c>
      <c r="C879" s="562"/>
      <c r="D879" s="562"/>
      <c r="E879" s="563"/>
      <c r="F879" s="563"/>
      <c r="G879" s="150" t="s">
        <v>120</v>
      </c>
      <c r="H879" s="128" t="s">
        <v>120</v>
      </c>
      <c r="I879" s="128" t="s">
        <v>121</v>
      </c>
      <c r="J879" s="166">
        <v>1</v>
      </c>
      <c r="K879" s="186">
        <v>45323</v>
      </c>
      <c r="L879" s="186">
        <v>45747</v>
      </c>
      <c r="M879" s="153">
        <f t="shared" si="27"/>
        <v>60.571428571428569</v>
      </c>
      <c r="N879" s="129">
        <v>1</v>
      </c>
      <c r="O879" s="128" t="s">
        <v>5062</v>
      </c>
      <c r="P879" s="130">
        <f t="shared" si="28"/>
        <v>1</v>
      </c>
      <c r="Q879" s="155" t="str" cm="1">
        <f t="array" aca="1" ref="Q879" ca="1">IF(ISNUMBER(P879),IF(P879=100%,"CUMPLIDA",IF(AND(ISNUMBER(L879),ISNUMBER(INDIRECT("FECHA_"&amp;$B879,1))), IF(L879&lt;=INDIRECT("FECHA_"&amp;$B879,1),"INCUMPLIDA","PROCESO"), "VERIFICAR FECHA")),"SIN VALOR AVANCE")</f>
        <v>CUMPLIDA</v>
      </c>
    </row>
    <row r="880" spans="1:17" ht="90.75">
      <c r="A880" s="167" t="s">
        <v>19</v>
      </c>
      <c r="B880" s="148" t="s">
        <v>13</v>
      </c>
      <c r="C880" s="562"/>
      <c r="D880" s="562"/>
      <c r="E880" s="563"/>
      <c r="F880" s="563"/>
      <c r="G880" s="150" t="s">
        <v>194</v>
      </c>
      <c r="H880" s="128" t="s">
        <v>195</v>
      </c>
      <c r="I880" s="128" t="s">
        <v>196</v>
      </c>
      <c r="J880" s="166">
        <v>1</v>
      </c>
      <c r="K880" s="186">
        <v>45231</v>
      </c>
      <c r="L880" s="186">
        <v>45747</v>
      </c>
      <c r="M880" s="153">
        <f t="shared" si="27"/>
        <v>73.714285714285708</v>
      </c>
      <c r="N880" s="129">
        <v>1</v>
      </c>
      <c r="O880" s="128" t="s">
        <v>5062</v>
      </c>
      <c r="P880" s="130">
        <f t="shared" si="28"/>
        <v>1</v>
      </c>
      <c r="Q880" s="155" t="str" cm="1">
        <f t="array" aca="1" ref="Q880" ca="1">IF(ISNUMBER(P880),IF(P880=100%,"CUMPLIDA",IF(AND(ISNUMBER(L880),ISNUMBER(INDIRECT("FECHA_"&amp;$B880,1))), IF(L880&lt;=INDIRECT("FECHA_"&amp;$B880,1),"INCUMPLIDA","PROCESO"), "VERIFICAR FECHA")),"SIN VALOR AVANCE")</f>
        <v>CUMPLIDA</v>
      </c>
    </row>
    <row r="881" spans="1:17" ht="210.75">
      <c r="A881" s="167" t="s">
        <v>19</v>
      </c>
      <c r="B881" s="148" t="s">
        <v>13</v>
      </c>
      <c r="C881" s="562"/>
      <c r="D881" s="562"/>
      <c r="E881" s="563"/>
      <c r="F881" s="563"/>
      <c r="G881" s="150" t="s">
        <v>122</v>
      </c>
      <c r="H881" s="128" t="s">
        <v>122</v>
      </c>
      <c r="I881" s="128" t="s">
        <v>200</v>
      </c>
      <c r="J881" s="166">
        <v>1</v>
      </c>
      <c r="K881" s="186">
        <v>45323</v>
      </c>
      <c r="L881" s="186">
        <v>45747</v>
      </c>
      <c r="M881" s="153">
        <f t="shared" si="27"/>
        <v>60.571428571428569</v>
      </c>
      <c r="N881" s="129">
        <v>1</v>
      </c>
      <c r="O881" s="128" t="s">
        <v>5061</v>
      </c>
      <c r="P881" s="130">
        <f t="shared" si="28"/>
        <v>1</v>
      </c>
      <c r="Q881" s="155" t="str" cm="1">
        <f t="array" aca="1" ref="Q881" ca="1">IF(ISNUMBER(P881),IF(P881=100%,"CUMPLIDA",IF(AND(ISNUMBER(L881),ISNUMBER(INDIRECT("FECHA_"&amp;$B881,1))), IF(L881&lt;=INDIRECT("FECHA_"&amp;$B881,1),"INCUMPLIDA","PROCESO"), "VERIFICAR FECHA")),"SIN VALOR AVANCE")</f>
        <v>CUMPLIDA</v>
      </c>
    </row>
    <row r="882" spans="1:17" ht="90.75">
      <c r="A882" s="167" t="s">
        <v>19</v>
      </c>
      <c r="B882" s="148" t="s">
        <v>13</v>
      </c>
      <c r="C882" s="564"/>
      <c r="D882" s="564"/>
      <c r="E882" s="563"/>
      <c r="F882" s="563"/>
      <c r="G882" s="150" t="s">
        <v>288</v>
      </c>
      <c r="H882" s="128" t="s">
        <v>288</v>
      </c>
      <c r="I882" s="128" t="s">
        <v>125</v>
      </c>
      <c r="J882" s="166">
        <v>1</v>
      </c>
      <c r="K882" s="186">
        <v>45231</v>
      </c>
      <c r="L882" s="186">
        <v>45747</v>
      </c>
      <c r="M882" s="153">
        <f t="shared" si="27"/>
        <v>73.714285714285708</v>
      </c>
      <c r="N882" s="129">
        <v>1</v>
      </c>
      <c r="O882" s="128" t="s">
        <v>5062</v>
      </c>
      <c r="P882" s="130">
        <f t="shared" si="28"/>
        <v>1</v>
      </c>
      <c r="Q882" s="155" t="str" cm="1">
        <f t="array" aca="1" ref="Q882" ca="1">IF(ISNUMBER(P882),IF(P882=100%,"CUMPLIDA",IF(AND(ISNUMBER(L882),ISNUMBER(INDIRECT("FECHA_"&amp;$B882,1))), IF(L882&lt;=INDIRECT("FECHA_"&amp;$B882,1),"INCUMPLIDA","PROCESO"), "VERIFICAR FECHA")),"SIN VALOR AVANCE")</f>
        <v>CUMPLIDA</v>
      </c>
    </row>
    <row r="883" spans="1:17" ht="270.75">
      <c r="A883" s="167" t="s">
        <v>19</v>
      </c>
      <c r="B883" s="148" t="s">
        <v>13</v>
      </c>
      <c r="C883" s="564"/>
      <c r="D883" s="564"/>
      <c r="E883" s="563"/>
      <c r="F883" s="563"/>
      <c r="G883" s="150" t="s">
        <v>289</v>
      </c>
      <c r="H883" s="128" t="s">
        <v>289</v>
      </c>
      <c r="I883" s="128" t="s">
        <v>233</v>
      </c>
      <c r="J883" s="166">
        <v>1</v>
      </c>
      <c r="K883" s="186">
        <v>45231</v>
      </c>
      <c r="L883" s="186">
        <v>45808</v>
      </c>
      <c r="M883" s="153">
        <f t="shared" si="27"/>
        <v>82.428571428571431</v>
      </c>
      <c r="N883" s="129">
        <v>1</v>
      </c>
      <c r="O883" s="128" t="s">
        <v>5060</v>
      </c>
      <c r="P883" s="130">
        <f t="shared" si="28"/>
        <v>1</v>
      </c>
      <c r="Q883" s="155" t="str" cm="1">
        <f t="array" aca="1" ref="Q883" ca="1">IF(ISNUMBER(P883),IF(P883=100%,"CUMPLIDA",IF(AND(ISNUMBER(L883),ISNUMBER(INDIRECT("FECHA_"&amp;$B883,1))), IF(L883&lt;=INDIRECT("FECHA_"&amp;$B883,1),"INCUMPLIDA","PROCESO"), "VERIFICAR FECHA")),"SIN VALOR AVANCE")</f>
        <v>CUMPLIDA</v>
      </c>
    </row>
    <row r="884" spans="1:17" ht="90.75">
      <c r="A884" s="167" t="s">
        <v>19</v>
      </c>
      <c r="B884" s="148" t="s">
        <v>13</v>
      </c>
      <c r="C884" s="564"/>
      <c r="D884" s="564"/>
      <c r="E884" s="563"/>
      <c r="F884" s="563"/>
      <c r="G884" s="150" t="s">
        <v>128</v>
      </c>
      <c r="H884" s="128" t="s">
        <v>129</v>
      </c>
      <c r="I884" s="128" t="s">
        <v>130</v>
      </c>
      <c r="J884" s="166">
        <v>7</v>
      </c>
      <c r="K884" s="186">
        <v>46024</v>
      </c>
      <c r="L884" s="186">
        <v>46660</v>
      </c>
      <c r="M884" s="153">
        <f t="shared" si="27"/>
        <v>90.857142857142861</v>
      </c>
      <c r="N884" s="129">
        <v>0</v>
      </c>
      <c r="O884" s="128" t="s">
        <v>5062</v>
      </c>
      <c r="P884" s="130">
        <f t="shared" si="28"/>
        <v>0</v>
      </c>
      <c r="Q884" s="155" t="str" cm="1">
        <f t="array" aca="1" ref="Q884" ca="1">IF(ISNUMBER(P884),IF(P884=100%,"CUMPLIDA",IF(AND(ISNUMBER(L884),ISNUMBER(INDIRECT("FECHA_"&amp;$B884,1))), IF(L884&lt;=INDIRECT("FECHA_"&amp;$B884,1),"INCUMPLIDA","PROCESO"), "VERIFICAR FECHA")),"SIN VALOR AVANCE")</f>
        <v>PROCESO</v>
      </c>
    </row>
    <row r="885" spans="1:17" ht="210.75">
      <c r="A885" s="167" t="s">
        <v>19</v>
      </c>
      <c r="B885" s="148" t="s">
        <v>13</v>
      </c>
      <c r="C885" s="564"/>
      <c r="D885" s="564"/>
      <c r="E885" s="563"/>
      <c r="F885" s="563"/>
      <c r="G885" s="150" t="s">
        <v>131</v>
      </c>
      <c r="H885" s="128" t="s">
        <v>132</v>
      </c>
      <c r="I885" s="128" t="s">
        <v>133</v>
      </c>
      <c r="J885" s="166">
        <v>1</v>
      </c>
      <c r="K885" s="186">
        <v>46024</v>
      </c>
      <c r="L885" s="186">
        <v>46660</v>
      </c>
      <c r="M885" s="153">
        <f t="shared" si="27"/>
        <v>90.857142857142861</v>
      </c>
      <c r="N885" s="129">
        <v>0</v>
      </c>
      <c r="O885" s="128" t="s">
        <v>5061</v>
      </c>
      <c r="P885" s="130">
        <f t="shared" si="28"/>
        <v>0</v>
      </c>
      <c r="Q885" s="155" t="str" cm="1">
        <f t="array" aca="1" ref="Q885" ca="1">IF(ISNUMBER(P885),IF(P885=100%,"CUMPLIDA",IF(AND(ISNUMBER(L885),ISNUMBER(INDIRECT("FECHA_"&amp;$B885,1))), IF(L885&lt;=INDIRECT("FECHA_"&amp;$B885,1),"INCUMPLIDA","PROCESO"), "VERIFICAR FECHA")),"SIN VALOR AVANCE")</f>
        <v>PROCESO</v>
      </c>
    </row>
    <row r="886" spans="1:17" ht="270.75">
      <c r="A886" s="167" t="s">
        <v>19</v>
      </c>
      <c r="B886" s="148" t="s">
        <v>13</v>
      </c>
      <c r="C886" s="564"/>
      <c r="D886" s="564"/>
      <c r="E886" s="563"/>
      <c r="F886" s="563"/>
      <c r="G886" s="150" t="s">
        <v>134</v>
      </c>
      <c r="H886" s="128" t="s">
        <v>135</v>
      </c>
      <c r="I886" s="128" t="s">
        <v>136</v>
      </c>
      <c r="J886" s="166">
        <v>2</v>
      </c>
      <c r="K886" s="186">
        <v>46024</v>
      </c>
      <c r="L886" s="186">
        <v>46660</v>
      </c>
      <c r="M886" s="153">
        <f t="shared" si="27"/>
        <v>90.857142857142861</v>
      </c>
      <c r="N886" s="129">
        <v>0</v>
      </c>
      <c r="O886" s="128" t="s">
        <v>5060</v>
      </c>
      <c r="P886" s="130">
        <f t="shared" si="28"/>
        <v>0</v>
      </c>
      <c r="Q886" s="155" t="str" cm="1">
        <f t="array" aca="1" ref="Q886" ca="1">IF(ISNUMBER(P886),IF(P886=100%,"CUMPLIDA",IF(AND(ISNUMBER(L886),ISNUMBER(INDIRECT("FECHA_"&amp;$B886,1))), IF(L886&lt;=INDIRECT("FECHA_"&amp;$B886,1),"INCUMPLIDA","PROCESO"), "VERIFICAR FECHA")),"SIN VALOR AVANCE")</f>
        <v>PROCESO</v>
      </c>
    </row>
    <row r="887" spans="1:17" ht="225.75">
      <c r="A887" s="167" t="s">
        <v>19</v>
      </c>
      <c r="B887" s="148" t="s">
        <v>13</v>
      </c>
      <c r="C887" s="562" t="s">
        <v>575</v>
      </c>
      <c r="D887" s="562" t="s">
        <v>576</v>
      </c>
      <c r="E887" s="563" t="s">
        <v>5063</v>
      </c>
      <c r="F887" s="563" t="s">
        <v>577</v>
      </c>
      <c r="G887" s="563" t="s">
        <v>578</v>
      </c>
      <c r="H887" s="128" t="s">
        <v>553</v>
      </c>
      <c r="I887" s="128" t="s">
        <v>447</v>
      </c>
      <c r="J887" s="166">
        <v>1</v>
      </c>
      <c r="K887" s="159">
        <v>45474</v>
      </c>
      <c r="L887" s="159">
        <v>45716</v>
      </c>
      <c r="M887" s="153">
        <f t="shared" si="27"/>
        <v>34.571428571428569</v>
      </c>
      <c r="N887" s="129">
        <v>1</v>
      </c>
      <c r="O887" s="160" t="s">
        <v>5064</v>
      </c>
      <c r="P887" s="130">
        <f t="shared" si="28"/>
        <v>1</v>
      </c>
      <c r="Q887" s="155" t="str" cm="1">
        <f t="array" aca="1" ref="Q887" ca="1">IF(ISNUMBER(P887),IF(P887=100%,"CUMPLIDA",IF(AND(ISNUMBER(L887),ISNUMBER(INDIRECT("FECHA_"&amp;$B887,1))), IF(L887&lt;=INDIRECT("FECHA_"&amp;$B887,1),"INCUMPLIDA","PROCESO"), "VERIFICAR FECHA")),"SIN VALOR AVANCE")</f>
        <v>CUMPLIDA</v>
      </c>
    </row>
    <row r="888" spans="1:17" ht="225.75">
      <c r="A888" s="167" t="s">
        <v>19</v>
      </c>
      <c r="B888" s="148" t="s">
        <v>13</v>
      </c>
      <c r="C888" s="562"/>
      <c r="D888" s="562"/>
      <c r="E888" s="563"/>
      <c r="F888" s="563"/>
      <c r="G888" s="563"/>
      <c r="H888" s="128" t="s">
        <v>579</v>
      </c>
      <c r="I888" s="128" t="s">
        <v>555</v>
      </c>
      <c r="J888" s="166">
        <v>1</v>
      </c>
      <c r="K888" s="159">
        <v>45717</v>
      </c>
      <c r="L888" s="159">
        <v>45808</v>
      </c>
      <c r="M888" s="153">
        <f t="shared" si="27"/>
        <v>13</v>
      </c>
      <c r="N888" s="129">
        <v>1</v>
      </c>
      <c r="O888" s="160" t="s">
        <v>5064</v>
      </c>
      <c r="P888" s="130">
        <f t="shared" si="28"/>
        <v>1</v>
      </c>
      <c r="Q888" s="155" t="str" cm="1">
        <f t="array" aca="1" ref="Q888" ca="1">IF(ISNUMBER(P888),IF(P888=100%,"CUMPLIDA",IF(AND(ISNUMBER(L888),ISNUMBER(INDIRECT("FECHA_"&amp;$B888,1))), IF(L888&lt;=INDIRECT("FECHA_"&amp;$B888,1),"INCUMPLIDA","PROCESO"), "VERIFICAR FECHA")),"SIN VALOR AVANCE")</f>
        <v>CUMPLIDA</v>
      </c>
    </row>
    <row r="889" spans="1:17" ht="225.75">
      <c r="A889" s="167" t="s">
        <v>19</v>
      </c>
      <c r="B889" s="148" t="s">
        <v>13</v>
      </c>
      <c r="C889" s="562"/>
      <c r="D889" s="562"/>
      <c r="E889" s="563"/>
      <c r="F889" s="563"/>
      <c r="G889" s="563"/>
      <c r="H889" s="128" t="s">
        <v>580</v>
      </c>
      <c r="I889" s="128" t="s">
        <v>557</v>
      </c>
      <c r="J889" s="166">
        <v>1</v>
      </c>
      <c r="K889" s="159">
        <v>45809</v>
      </c>
      <c r="L889" s="159">
        <v>45991</v>
      </c>
      <c r="M889" s="153">
        <f t="shared" si="27"/>
        <v>26</v>
      </c>
      <c r="N889" s="129">
        <v>0</v>
      </c>
      <c r="O889" s="160" t="s">
        <v>5064</v>
      </c>
      <c r="P889" s="130">
        <f t="shared" si="28"/>
        <v>0</v>
      </c>
      <c r="Q889" s="155" t="str" cm="1">
        <f t="array" aca="1" ref="Q889" ca="1">IF(ISNUMBER(P889),IF(P889=100%,"CUMPLIDA",IF(AND(ISNUMBER(L889),ISNUMBER(INDIRECT("FECHA_"&amp;$B889,1))), IF(L889&lt;=INDIRECT("FECHA_"&amp;$B889,1),"INCUMPLIDA","PROCESO"), "VERIFICAR FECHA")),"SIN VALOR AVANCE")</f>
        <v>PROCESO</v>
      </c>
    </row>
    <row r="890" spans="1:17" ht="210.75">
      <c r="A890" s="167" t="s">
        <v>19</v>
      </c>
      <c r="B890" s="148" t="s">
        <v>13</v>
      </c>
      <c r="C890" s="562"/>
      <c r="D890" s="562"/>
      <c r="E890" s="563"/>
      <c r="F890" s="563"/>
      <c r="G890" s="563"/>
      <c r="H890" s="128" t="s">
        <v>558</v>
      </c>
      <c r="I890" s="128" t="s">
        <v>559</v>
      </c>
      <c r="J890" s="193">
        <v>1</v>
      </c>
      <c r="K890" s="159">
        <v>45992</v>
      </c>
      <c r="L890" s="159">
        <v>46172</v>
      </c>
      <c r="M890" s="153">
        <f t="shared" si="27"/>
        <v>25.714285714285715</v>
      </c>
      <c r="N890" s="194">
        <v>0</v>
      </c>
      <c r="O890" s="128" t="s">
        <v>5065</v>
      </c>
      <c r="P890" s="130">
        <f t="shared" si="28"/>
        <v>0</v>
      </c>
      <c r="Q890" s="155" t="str" cm="1">
        <f t="array" aca="1" ref="Q890" ca="1">IF(ISNUMBER(P890),IF(P890=100%,"CUMPLIDA",IF(AND(ISNUMBER(L890),ISNUMBER(INDIRECT("FECHA_"&amp;$B890,1))), IF(L890&lt;=INDIRECT("FECHA_"&amp;$B890,1),"INCUMPLIDA","PROCESO"), "VERIFICAR FECHA")),"SIN VALOR AVANCE")</f>
        <v>PROCESO</v>
      </c>
    </row>
    <row r="891" spans="1:17" ht="75.75">
      <c r="A891" s="167" t="s">
        <v>19</v>
      </c>
      <c r="B891" s="148" t="s">
        <v>13</v>
      </c>
      <c r="C891" s="562"/>
      <c r="D891" s="562"/>
      <c r="E891" s="563"/>
      <c r="F891" s="563"/>
      <c r="G891" s="563" t="s">
        <v>287</v>
      </c>
      <c r="H891" s="175" t="s">
        <v>227</v>
      </c>
      <c r="I891" s="128" t="s">
        <v>228</v>
      </c>
      <c r="J891" s="158">
        <v>1</v>
      </c>
      <c r="K891" s="159">
        <v>45231</v>
      </c>
      <c r="L891" s="159">
        <v>45504</v>
      </c>
      <c r="M891" s="153">
        <f t="shared" si="27"/>
        <v>39</v>
      </c>
      <c r="N891" s="129">
        <v>1</v>
      </c>
      <c r="O891" s="160" t="s">
        <v>4894</v>
      </c>
      <c r="P891" s="130">
        <f t="shared" si="28"/>
        <v>1</v>
      </c>
      <c r="Q891" s="155" t="str" cm="1">
        <f t="array" aca="1" ref="Q891" ca="1">IF(ISNUMBER(P891),IF(P891=100%,"CUMPLIDA",IF(AND(ISNUMBER(L891),ISNUMBER(INDIRECT("FECHA_"&amp;$B891,1))), IF(L891&lt;=INDIRECT("FECHA_"&amp;$B891,1),"INCUMPLIDA","PROCESO"), "VERIFICAR FECHA")),"SIN VALOR AVANCE")</f>
        <v>CUMPLIDA</v>
      </c>
    </row>
    <row r="892" spans="1:17" ht="270.75">
      <c r="A892" s="167" t="s">
        <v>19</v>
      </c>
      <c r="B892" s="148" t="s">
        <v>13</v>
      </c>
      <c r="C892" s="562"/>
      <c r="D892" s="562"/>
      <c r="E892" s="563"/>
      <c r="F892" s="563"/>
      <c r="G892" s="563"/>
      <c r="H892" s="175" t="s">
        <v>230</v>
      </c>
      <c r="I892" s="128" t="s">
        <v>231</v>
      </c>
      <c r="J892" s="158">
        <v>1</v>
      </c>
      <c r="K892" s="159">
        <v>45231</v>
      </c>
      <c r="L892" s="159">
        <v>45504</v>
      </c>
      <c r="M892" s="153">
        <f t="shared" si="27"/>
        <v>39</v>
      </c>
      <c r="N892" s="129">
        <v>1</v>
      </c>
      <c r="O892" s="128" t="s">
        <v>5060</v>
      </c>
      <c r="P892" s="130">
        <f t="shared" si="28"/>
        <v>1</v>
      </c>
      <c r="Q892" s="155" t="str" cm="1">
        <f t="array" aca="1" ref="Q892" ca="1">IF(ISNUMBER(P892),IF(P892=100%,"CUMPLIDA",IF(AND(ISNUMBER(L892),ISNUMBER(INDIRECT("FECHA_"&amp;$B892,1))), IF(L892&lt;=INDIRECT("FECHA_"&amp;$B892,1),"INCUMPLIDA","PROCESO"), "VERIFICAR FECHA")),"SIN VALOR AVANCE")</f>
        <v>CUMPLIDA</v>
      </c>
    </row>
    <row r="893" spans="1:17" ht="195.75">
      <c r="A893" s="167" t="s">
        <v>19</v>
      </c>
      <c r="B893" s="148" t="s">
        <v>13</v>
      </c>
      <c r="C893" s="562"/>
      <c r="D893" s="562"/>
      <c r="E893" s="563"/>
      <c r="F893" s="563"/>
      <c r="G893" s="150" t="s">
        <v>117</v>
      </c>
      <c r="H893" s="128" t="s">
        <v>118</v>
      </c>
      <c r="I893" s="128" t="s">
        <v>119</v>
      </c>
      <c r="J893" s="166">
        <v>1</v>
      </c>
      <c r="K893" s="186">
        <v>45323</v>
      </c>
      <c r="L893" s="186">
        <v>45747</v>
      </c>
      <c r="M893" s="153">
        <f t="shared" ref="M893:M956" si="29">(L893-K893)/7</f>
        <v>60.571428571428569</v>
      </c>
      <c r="N893" s="129">
        <v>1</v>
      </c>
      <c r="O893" s="128" t="s">
        <v>5066</v>
      </c>
      <c r="P893" s="130">
        <f t="shared" si="28"/>
        <v>1</v>
      </c>
      <c r="Q893" s="155" t="str" cm="1">
        <f t="array" aca="1" ref="Q893" ca="1">IF(ISNUMBER(P893),IF(P893=100%,"CUMPLIDA",IF(AND(ISNUMBER(L893),ISNUMBER(INDIRECT("FECHA_"&amp;$B893,1))), IF(L893&lt;=INDIRECT("FECHA_"&amp;$B893,1),"INCUMPLIDA","PROCESO"), "VERIFICAR FECHA")),"SIN VALOR AVANCE")</f>
        <v>CUMPLIDA</v>
      </c>
    </row>
    <row r="894" spans="1:17" ht="90.75">
      <c r="A894" s="167" t="s">
        <v>19</v>
      </c>
      <c r="B894" s="148" t="s">
        <v>13</v>
      </c>
      <c r="C894" s="562"/>
      <c r="D894" s="562"/>
      <c r="E894" s="563"/>
      <c r="F894" s="563"/>
      <c r="G894" s="150" t="s">
        <v>120</v>
      </c>
      <c r="H894" s="128" t="s">
        <v>120</v>
      </c>
      <c r="I894" s="128" t="s">
        <v>121</v>
      </c>
      <c r="J894" s="166">
        <v>1</v>
      </c>
      <c r="K894" s="186">
        <v>45323</v>
      </c>
      <c r="L894" s="186">
        <v>45747</v>
      </c>
      <c r="M894" s="153">
        <f t="shared" si="29"/>
        <v>60.571428571428569</v>
      </c>
      <c r="N894" s="129">
        <v>1</v>
      </c>
      <c r="O894" s="128" t="s">
        <v>5062</v>
      </c>
      <c r="P894" s="130">
        <f t="shared" si="28"/>
        <v>1</v>
      </c>
      <c r="Q894" s="155" t="str" cm="1">
        <f t="array" aca="1" ref="Q894" ca="1">IF(ISNUMBER(P894),IF(P894=100%,"CUMPLIDA",IF(AND(ISNUMBER(L894),ISNUMBER(INDIRECT("FECHA_"&amp;$B894,1))), IF(L894&lt;=INDIRECT("FECHA_"&amp;$B894,1),"INCUMPLIDA","PROCESO"), "VERIFICAR FECHA")),"SIN VALOR AVANCE")</f>
        <v>CUMPLIDA</v>
      </c>
    </row>
    <row r="895" spans="1:17" ht="90.75">
      <c r="A895" s="167" t="s">
        <v>19</v>
      </c>
      <c r="B895" s="148" t="s">
        <v>13</v>
      </c>
      <c r="C895" s="562"/>
      <c r="D895" s="562"/>
      <c r="E895" s="563"/>
      <c r="F895" s="563"/>
      <c r="G895" s="150" t="s">
        <v>194</v>
      </c>
      <c r="H895" s="128" t="s">
        <v>195</v>
      </c>
      <c r="I895" s="128" t="s">
        <v>196</v>
      </c>
      <c r="J895" s="166">
        <v>1</v>
      </c>
      <c r="K895" s="186">
        <v>45231</v>
      </c>
      <c r="L895" s="186">
        <v>45747</v>
      </c>
      <c r="M895" s="153">
        <f t="shared" si="29"/>
        <v>73.714285714285708</v>
      </c>
      <c r="N895" s="129">
        <v>1</v>
      </c>
      <c r="O895" s="128" t="s">
        <v>5062</v>
      </c>
      <c r="P895" s="130">
        <f t="shared" si="28"/>
        <v>1</v>
      </c>
      <c r="Q895" s="155" t="str" cm="1">
        <f t="array" aca="1" ref="Q895" ca="1">IF(ISNUMBER(P895),IF(P895=100%,"CUMPLIDA",IF(AND(ISNUMBER(L895),ISNUMBER(INDIRECT("FECHA_"&amp;$B895,1))), IF(L895&lt;=INDIRECT("FECHA_"&amp;$B895,1),"INCUMPLIDA","PROCESO"), "VERIFICAR FECHA")),"SIN VALOR AVANCE")</f>
        <v>CUMPLIDA</v>
      </c>
    </row>
    <row r="896" spans="1:17" ht="165.75">
      <c r="A896" s="167" t="s">
        <v>19</v>
      </c>
      <c r="B896" s="148" t="s">
        <v>13</v>
      </c>
      <c r="C896" s="562"/>
      <c r="D896" s="562"/>
      <c r="E896" s="563"/>
      <c r="F896" s="563"/>
      <c r="G896" s="150" t="s">
        <v>122</v>
      </c>
      <c r="H896" s="128" t="s">
        <v>122</v>
      </c>
      <c r="I896" s="128" t="s">
        <v>200</v>
      </c>
      <c r="J896" s="166">
        <v>1</v>
      </c>
      <c r="K896" s="186">
        <v>45323</v>
      </c>
      <c r="L896" s="186">
        <v>45747</v>
      </c>
      <c r="M896" s="153">
        <f t="shared" si="29"/>
        <v>60.571428571428569</v>
      </c>
      <c r="N896" s="129">
        <v>1</v>
      </c>
      <c r="O896" s="128" t="s">
        <v>5067</v>
      </c>
      <c r="P896" s="130">
        <f t="shared" si="28"/>
        <v>1</v>
      </c>
      <c r="Q896" s="155" t="str" cm="1">
        <f t="array" aca="1" ref="Q896" ca="1">IF(ISNUMBER(P896),IF(P896=100%,"CUMPLIDA",IF(AND(ISNUMBER(L896),ISNUMBER(INDIRECT("FECHA_"&amp;$B896,1))), IF(L896&lt;=INDIRECT("FECHA_"&amp;$B896,1),"INCUMPLIDA","PROCESO"), "VERIFICAR FECHA")),"SIN VALOR AVANCE")</f>
        <v>CUMPLIDA</v>
      </c>
    </row>
    <row r="897" spans="1:17" ht="75.75">
      <c r="A897" s="167" t="s">
        <v>19</v>
      </c>
      <c r="B897" s="148" t="s">
        <v>13</v>
      </c>
      <c r="C897" s="562"/>
      <c r="D897" s="562"/>
      <c r="E897" s="563"/>
      <c r="F897" s="563"/>
      <c r="G897" s="150" t="s">
        <v>288</v>
      </c>
      <c r="H897" s="128" t="s">
        <v>288</v>
      </c>
      <c r="I897" s="128" t="s">
        <v>125</v>
      </c>
      <c r="J897" s="166">
        <v>1</v>
      </c>
      <c r="K897" s="186">
        <v>45231</v>
      </c>
      <c r="L897" s="186">
        <v>45747</v>
      </c>
      <c r="M897" s="153">
        <f t="shared" si="29"/>
        <v>73.714285714285708</v>
      </c>
      <c r="N897" s="129">
        <v>1</v>
      </c>
      <c r="O897" s="160" t="s">
        <v>5068</v>
      </c>
      <c r="P897" s="130">
        <f t="shared" si="28"/>
        <v>1</v>
      </c>
      <c r="Q897" s="155" t="str" cm="1">
        <f t="array" aca="1" ref="Q897" ca="1">IF(ISNUMBER(P897),IF(P897=100%,"CUMPLIDA",IF(AND(ISNUMBER(L897),ISNUMBER(INDIRECT("FECHA_"&amp;$B897,1))), IF(L897&lt;=INDIRECT("FECHA_"&amp;$B897,1),"INCUMPLIDA","PROCESO"), "VERIFICAR FECHA")),"SIN VALOR AVANCE")</f>
        <v>CUMPLIDA</v>
      </c>
    </row>
    <row r="898" spans="1:17" ht="225.75">
      <c r="A898" s="167" t="s">
        <v>19</v>
      </c>
      <c r="B898" s="148" t="s">
        <v>13</v>
      </c>
      <c r="C898" s="562"/>
      <c r="D898" s="562"/>
      <c r="E898" s="563"/>
      <c r="F898" s="563"/>
      <c r="G898" s="150" t="s">
        <v>289</v>
      </c>
      <c r="H898" s="128" t="s">
        <v>289</v>
      </c>
      <c r="I898" s="128" t="s">
        <v>233</v>
      </c>
      <c r="J898" s="166">
        <v>1</v>
      </c>
      <c r="K898" s="186">
        <v>45231</v>
      </c>
      <c r="L898" s="186">
        <v>45808</v>
      </c>
      <c r="M898" s="153">
        <f t="shared" si="29"/>
        <v>82.428571428571431</v>
      </c>
      <c r="N898" s="129">
        <v>1</v>
      </c>
      <c r="O898" s="160" t="s">
        <v>5064</v>
      </c>
      <c r="P898" s="130">
        <f t="shared" si="28"/>
        <v>1</v>
      </c>
      <c r="Q898" s="155" t="str" cm="1">
        <f t="array" aca="1" ref="Q898" ca="1">IF(ISNUMBER(P898),IF(P898=100%,"CUMPLIDA",IF(AND(ISNUMBER(L898),ISNUMBER(INDIRECT("FECHA_"&amp;$B898,1))), IF(L898&lt;=INDIRECT("FECHA_"&amp;$B898,1),"INCUMPLIDA","PROCESO"), "VERIFICAR FECHA")),"SIN VALOR AVANCE")</f>
        <v>CUMPLIDA</v>
      </c>
    </row>
    <row r="899" spans="1:17" ht="75.75">
      <c r="A899" s="167" t="s">
        <v>19</v>
      </c>
      <c r="B899" s="148" t="s">
        <v>13</v>
      </c>
      <c r="C899" s="562"/>
      <c r="D899" s="562"/>
      <c r="E899" s="563"/>
      <c r="F899" s="563"/>
      <c r="G899" s="150" t="s">
        <v>128</v>
      </c>
      <c r="H899" s="128" t="s">
        <v>129</v>
      </c>
      <c r="I899" s="128" t="s">
        <v>130</v>
      </c>
      <c r="J899" s="166">
        <v>8</v>
      </c>
      <c r="K899" s="186">
        <v>45809</v>
      </c>
      <c r="L899" s="186">
        <v>46568</v>
      </c>
      <c r="M899" s="153">
        <f t="shared" si="29"/>
        <v>108.42857142857143</v>
      </c>
      <c r="N899" s="129">
        <v>0</v>
      </c>
      <c r="O899" s="160" t="s">
        <v>5068</v>
      </c>
      <c r="P899" s="130">
        <f t="shared" si="28"/>
        <v>0</v>
      </c>
      <c r="Q899" s="155" t="str" cm="1">
        <f t="array" aca="1" ref="Q899" ca="1">IF(ISNUMBER(P899),IF(P899=100%,"CUMPLIDA",IF(AND(ISNUMBER(L899),ISNUMBER(INDIRECT("FECHA_"&amp;$B899,1))), IF(L899&lt;=INDIRECT("FECHA_"&amp;$B899,1),"INCUMPLIDA","PROCESO"), "VERIFICAR FECHA")),"SIN VALOR AVANCE")</f>
        <v>PROCESO</v>
      </c>
    </row>
    <row r="900" spans="1:17" ht="150.75">
      <c r="A900" s="167" t="s">
        <v>19</v>
      </c>
      <c r="B900" s="148" t="s">
        <v>13</v>
      </c>
      <c r="C900" s="562"/>
      <c r="D900" s="562"/>
      <c r="E900" s="563"/>
      <c r="F900" s="563"/>
      <c r="G900" s="150" t="s">
        <v>131</v>
      </c>
      <c r="H900" s="128" t="s">
        <v>132</v>
      </c>
      <c r="I900" s="128" t="s">
        <v>133</v>
      </c>
      <c r="J900" s="166">
        <v>1</v>
      </c>
      <c r="K900" s="186">
        <v>45809</v>
      </c>
      <c r="L900" s="186">
        <v>46568</v>
      </c>
      <c r="M900" s="153">
        <f t="shared" si="29"/>
        <v>108.42857142857143</v>
      </c>
      <c r="N900" s="129">
        <v>0</v>
      </c>
      <c r="O900" s="160" t="s">
        <v>5069</v>
      </c>
      <c r="P900" s="130">
        <f t="shared" si="28"/>
        <v>0</v>
      </c>
      <c r="Q900" s="155" t="str" cm="1">
        <f t="array" aca="1" ref="Q900" ca="1">IF(ISNUMBER(P900),IF(P900=100%,"CUMPLIDA",IF(AND(ISNUMBER(L900),ISNUMBER(INDIRECT("FECHA_"&amp;$B900,1))), IF(L900&lt;=INDIRECT("FECHA_"&amp;$B900,1),"INCUMPLIDA","PROCESO"), "VERIFICAR FECHA")),"SIN VALOR AVANCE")</f>
        <v>PROCESO</v>
      </c>
    </row>
    <row r="901" spans="1:17" ht="225.75">
      <c r="A901" s="167" t="s">
        <v>19</v>
      </c>
      <c r="B901" s="148" t="s">
        <v>13</v>
      </c>
      <c r="C901" s="562"/>
      <c r="D901" s="562"/>
      <c r="E901" s="563"/>
      <c r="F901" s="563"/>
      <c r="G901" s="150" t="s">
        <v>134</v>
      </c>
      <c r="H901" s="128" t="s">
        <v>135</v>
      </c>
      <c r="I901" s="128" t="s">
        <v>136</v>
      </c>
      <c r="J901" s="166">
        <v>2</v>
      </c>
      <c r="K901" s="186">
        <v>45809</v>
      </c>
      <c r="L901" s="186">
        <v>46568</v>
      </c>
      <c r="M901" s="153">
        <f t="shared" si="29"/>
        <v>108.42857142857143</v>
      </c>
      <c r="N901" s="129">
        <v>0</v>
      </c>
      <c r="O901" s="160" t="s">
        <v>5064</v>
      </c>
      <c r="P901" s="130">
        <f t="shared" si="28"/>
        <v>0</v>
      </c>
      <c r="Q901" s="155" t="str" cm="1">
        <f t="array" aca="1" ref="Q901" ca="1">IF(ISNUMBER(P901),IF(P901=100%,"CUMPLIDA",IF(AND(ISNUMBER(L901),ISNUMBER(INDIRECT("FECHA_"&amp;$B901,1))), IF(L901&lt;=INDIRECT("FECHA_"&amp;$B901,1),"INCUMPLIDA","PROCESO"), "VERIFICAR FECHA")),"SIN VALOR AVANCE")</f>
        <v>PROCESO</v>
      </c>
    </row>
    <row r="902" spans="1:17" ht="210.75">
      <c r="A902" s="167" t="s">
        <v>19</v>
      </c>
      <c r="B902" s="148" t="s">
        <v>13</v>
      </c>
      <c r="C902" s="562"/>
      <c r="D902" s="562"/>
      <c r="E902" s="563"/>
      <c r="F902" s="563"/>
      <c r="G902" s="150" t="s">
        <v>581</v>
      </c>
      <c r="H902" s="128" t="s">
        <v>582</v>
      </c>
      <c r="I902" s="128" t="s">
        <v>583</v>
      </c>
      <c r="J902" s="193">
        <v>1</v>
      </c>
      <c r="K902" s="159">
        <v>45474</v>
      </c>
      <c r="L902" s="159">
        <v>45716</v>
      </c>
      <c r="M902" s="153">
        <f t="shared" si="29"/>
        <v>34.571428571428569</v>
      </c>
      <c r="N902" s="194">
        <v>1</v>
      </c>
      <c r="O902" s="160" t="s">
        <v>5070</v>
      </c>
      <c r="P902" s="130">
        <f t="shared" si="28"/>
        <v>1</v>
      </c>
      <c r="Q902" s="155" t="str" cm="1">
        <f t="array" aca="1" ref="Q902" ca="1">IF(ISNUMBER(P902),IF(P902=100%,"CUMPLIDA",IF(AND(ISNUMBER(L902),ISNUMBER(INDIRECT("FECHA_"&amp;$B902,1))), IF(L902&lt;=INDIRECT("FECHA_"&amp;$B902,1),"INCUMPLIDA","PROCESO"), "VERIFICAR FECHA")),"SIN VALOR AVANCE")</f>
        <v>CUMPLIDA</v>
      </c>
    </row>
    <row r="903" spans="1:17" ht="120.75">
      <c r="A903" s="167" t="s">
        <v>19</v>
      </c>
      <c r="B903" s="148" t="s">
        <v>13</v>
      </c>
      <c r="C903" s="562" t="s">
        <v>575</v>
      </c>
      <c r="D903" s="562" t="s">
        <v>67</v>
      </c>
      <c r="E903" s="563" t="s">
        <v>5071</v>
      </c>
      <c r="F903" s="563" t="s">
        <v>584</v>
      </c>
      <c r="G903" s="150" t="s">
        <v>585</v>
      </c>
      <c r="H903" s="128" t="s">
        <v>586</v>
      </c>
      <c r="I903" s="128" t="s">
        <v>587</v>
      </c>
      <c r="J903" s="158">
        <v>3</v>
      </c>
      <c r="K903" s="159">
        <v>45474</v>
      </c>
      <c r="L903" s="159">
        <v>45565</v>
      </c>
      <c r="M903" s="153">
        <f t="shared" si="29"/>
        <v>13</v>
      </c>
      <c r="N903" s="129">
        <v>3</v>
      </c>
      <c r="O903" s="128" t="s">
        <v>5072</v>
      </c>
      <c r="P903" s="130">
        <f t="shared" si="28"/>
        <v>1</v>
      </c>
      <c r="Q903" s="155" t="str" cm="1">
        <f t="array" aca="1" ref="Q903" ca="1">IF(ISNUMBER(P903),IF(P903=100%,"CUMPLIDA",IF(AND(ISNUMBER(L903),ISNUMBER(INDIRECT("FECHA_"&amp;$B903,1))), IF(L903&lt;=INDIRECT("FECHA_"&amp;$B903,1),"INCUMPLIDA","PROCESO"), "VERIFICAR FECHA")),"SIN VALOR AVANCE")</f>
        <v>CUMPLIDA</v>
      </c>
    </row>
    <row r="904" spans="1:17" ht="105.75">
      <c r="A904" s="167" t="s">
        <v>19</v>
      </c>
      <c r="B904" s="148" t="s">
        <v>13</v>
      </c>
      <c r="C904" s="562"/>
      <c r="D904" s="562"/>
      <c r="E904" s="563"/>
      <c r="F904" s="563"/>
      <c r="G904" s="150" t="s">
        <v>588</v>
      </c>
      <c r="H904" s="128" t="s">
        <v>589</v>
      </c>
      <c r="I904" s="128" t="s">
        <v>590</v>
      </c>
      <c r="J904" s="158">
        <v>4</v>
      </c>
      <c r="K904" s="159">
        <v>45505</v>
      </c>
      <c r="L904" s="159">
        <v>45716</v>
      </c>
      <c r="M904" s="153">
        <f t="shared" si="29"/>
        <v>30.142857142857142</v>
      </c>
      <c r="N904" s="129">
        <v>4</v>
      </c>
      <c r="O904" s="128" t="s">
        <v>5073</v>
      </c>
      <c r="P904" s="130">
        <f t="shared" si="28"/>
        <v>1</v>
      </c>
      <c r="Q904" s="155" t="str" cm="1">
        <f t="array" aca="1" ref="Q904" ca="1">IF(ISNUMBER(P904),IF(P904=100%,"CUMPLIDA",IF(AND(ISNUMBER(L904),ISNUMBER(INDIRECT("FECHA_"&amp;$B904,1))), IF(L904&lt;=INDIRECT("FECHA_"&amp;$B904,1),"INCUMPLIDA","PROCESO"), "VERIFICAR FECHA")),"SIN VALOR AVANCE")</f>
        <v>CUMPLIDA</v>
      </c>
    </row>
    <row r="905" spans="1:17" ht="120">
      <c r="A905" s="167" t="s">
        <v>19</v>
      </c>
      <c r="B905" s="148" t="s">
        <v>13</v>
      </c>
      <c r="C905" s="562"/>
      <c r="D905" s="562"/>
      <c r="E905" s="563"/>
      <c r="F905" s="563"/>
      <c r="G905" s="563" t="s">
        <v>591</v>
      </c>
      <c r="H905" s="128" t="s">
        <v>592</v>
      </c>
      <c r="I905" s="128" t="s">
        <v>593</v>
      </c>
      <c r="J905" s="158">
        <v>12</v>
      </c>
      <c r="K905" s="159">
        <v>45474</v>
      </c>
      <c r="L905" s="159">
        <v>45838</v>
      </c>
      <c r="M905" s="153">
        <f t="shared" si="29"/>
        <v>52</v>
      </c>
      <c r="N905" s="129">
        <v>12</v>
      </c>
      <c r="O905" s="128" t="s">
        <v>5074</v>
      </c>
      <c r="P905" s="130">
        <f t="shared" si="28"/>
        <v>1</v>
      </c>
      <c r="Q905" s="155" t="str" cm="1">
        <f t="array" aca="1" ref="Q905" ca="1">IF(ISNUMBER(P905),IF(P905=100%,"CUMPLIDA",IF(AND(ISNUMBER(L905),ISNUMBER(INDIRECT("FECHA_"&amp;$B905,1))), IF(L905&lt;=INDIRECT("FECHA_"&amp;$B905,1),"INCUMPLIDA","PROCESO"), "VERIFICAR FECHA")),"SIN VALOR AVANCE")</f>
        <v>CUMPLIDA</v>
      </c>
    </row>
    <row r="906" spans="1:17" ht="135">
      <c r="A906" s="167" t="s">
        <v>19</v>
      </c>
      <c r="B906" s="148" t="s">
        <v>13</v>
      </c>
      <c r="C906" s="562"/>
      <c r="D906" s="562"/>
      <c r="E906" s="563"/>
      <c r="F906" s="563"/>
      <c r="G906" s="563"/>
      <c r="H906" s="128" t="s">
        <v>594</v>
      </c>
      <c r="I906" s="128" t="s">
        <v>595</v>
      </c>
      <c r="J906" s="158">
        <v>6</v>
      </c>
      <c r="K906" s="159">
        <v>45566</v>
      </c>
      <c r="L906" s="159">
        <v>45930</v>
      </c>
      <c r="M906" s="153">
        <f t="shared" si="29"/>
        <v>52</v>
      </c>
      <c r="N906" s="129">
        <v>5</v>
      </c>
      <c r="O906" s="128" t="s">
        <v>5074</v>
      </c>
      <c r="P906" s="130">
        <f t="shared" si="28"/>
        <v>0.83333333333333337</v>
      </c>
      <c r="Q906" s="155" t="str" cm="1">
        <f t="array" aca="1" ref="Q906" ca="1">IF(ISNUMBER(P906),IF(P906=100%,"CUMPLIDA",IF(AND(ISNUMBER(L906),ISNUMBER(INDIRECT("FECHA_"&amp;$B906,1))), IF(L906&lt;=INDIRECT("FECHA_"&amp;$B906,1),"INCUMPLIDA","PROCESO"), "VERIFICAR FECHA")),"SIN VALOR AVANCE")</f>
        <v>PROCESO</v>
      </c>
    </row>
    <row r="907" spans="1:17" ht="120">
      <c r="A907" s="167" t="s">
        <v>19</v>
      </c>
      <c r="B907" s="148" t="s">
        <v>13</v>
      </c>
      <c r="C907" s="562"/>
      <c r="D907" s="562"/>
      <c r="E907" s="563"/>
      <c r="F907" s="563"/>
      <c r="G907" s="563"/>
      <c r="H907" s="128" t="s">
        <v>596</v>
      </c>
      <c r="I907" s="128" t="s">
        <v>595</v>
      </c>
      <c r="J907" s="158">
        <v>6</v>
      </c>
      <c r="K907" s="159">
        <v>45566</v>
      </c>
      <c r="L907" s="159">
        <v>45930</v>
      </c>
      <c r="M907" s="153">
        <f t="shared" si="29"/>
        <v>52</v>
      </c>
      <c r="N907" s="129">
        <v>5</v>
      </c>
      <c r="O907" s="128" t="s">
        <v>5074</v>
      </c>
      <c r="P907" s="130">
        <f t="shared" si="28"/>
        <v>0.83333333333333337</v>
      </c>
      <c r="Q907" s="155" t="str" cm="1">
        <f t="array" aca="1" ref="Q907" ca="1">IF(ISNUMBER(P907),IF(P907=100%,"CUMPLIDA",IF(AND(ISNUMBER(L907),ISNUMBER(INDIRECT("FECHA_"&amp;$B907,1))), IF(L907&lt;=INDIRECT("FECHA_"&amp;$B907,1),"INCUMPLIDA","PROCESO"), "VERIFICAR FECHA")),"SIN VALOR AVANCE")</f>
        <v>PROCESO</v>
      </c>
    </row>
    <row r="908" spans="1:17" ht="180">
      <c r="A908" s="167" t="s">
        <v>19</v>
      </c>
      <c r="B908" s="148" t="s">
        <v>13</v>
      </c>
      <c r="C908" s="564" t="s">
        <v>597</v>
      </c>
      <c r="D908" s="566" t="s">
        <v>598</v>
      </c>
      <c r="E908" s="565" t="s">
        <v>5075</v>
      </c>
      <c r="F908" s="565" t="s">
        <v>599</v>
      </c>
      <c r="G908" s="132" t="s">
        <v>600</v>
      </c>
      <c r="H908" s="133" t="s">
        <v>601</v>
      </c>
      <c r="I908" s="128" t="s">
        <v>602</v>
      </c>
      <c r="J908" s="166">
        <v>1</v>
      </c>
      <c r="K908" s="159">
        <v>45672</v>
      </c>
      <c r="L908" s="142">
        <v>45748</v>
      </c>
      <c r="M908" s="153">
        <f t="shared" si="29"/>
        <v>10.857142857142858</v>
      </c>
      <c r="N908" s="158">
        <v>1</v>
      </c>
      <c r="O908" s="128" t="s">
        <v>5076</v>
      </c>
      <c r="P908" s="130">
        <f t="shared" si="28"/>
        <v>1</v>
      </c>
      <c r="Q908" s="155" t="str" cm="1">
        <f t="array" aca="1" ref="Q908" ca="1">IF(ISNUMBER(P908),IF(P908=100%,"CUMPLIDA",IF(AND(ISNUMBER(L908),ISNUMBER(INDIRECT("FECHA_"&amp;$B908,1))), IF(L908&lt;=INDIRECT("FECHA_"&amp;$B908,1),"INCUMPLIDA","PROCESO"), "VERIFICAR FECHA")),"SIN VALOR AVANCE")</f>
        <v>CUMPLIDA</v>
      </c>
    </row>
    <row r="909" spans="1:17" ht="165">
      <c r="A909" s="167" t="s">
        <v>19</v>
      </c>
      <c r="B909" s="148" t="s">
        <v>13</v>
      </c>
      <c r="C909" s="564"/>
      <c r="D909" s="566"/>
      <c r="E909" s="565"/>
      <c r="F909" s="565" t="s">
        <v>599</v>
      </c>
      <c r="G909" s="132" t="s">
        <v>603</v>
      </c>
      <c r="H909" s="133" t="s">
        <v>604</v>
      </c>
      <c r="I909" s="128" t="s">
        <v>605</v>
      </c>
      <c r="J909" s="166">
        <v>2</v>
      </c>
      <c r="K909" s="159">
        <v>45672</v>
      </c>
      <c r="L909" s="159">
        <v>46037</v>
      </c>
      <c r="M909" s="153">
        <f t="shared" si="29"/>
        <v>52.142857142857146</v>
      </c>
      <c r="N909" s="158">
        <v>1</v>
      </c>
      <c r="O909" s="128" t="s">
        <v>5076</v>
      </c>
      <c r="P909" s="130">
        <f t="shared" si="28"/>
        <v>0.5</v>
      </c>
      <c r="Q909" s="155" t="str" cm="1">
        <f t="array" aca="1" ref="Q909" ca="1">IF(ISNUMBER(P909),IF(P909=100%,"CUMPLIDA",IF(AND(ISNUMBER(L909),ISNUMBER(INDIRECT("FECHA_"&amp;$B909,1))), IF(L909&lt;=INDIRECT("FECHA_"&amp;$B909,1),"INCUMPLIDA","PROCESO"), "VERIFICAR FECHA")),"SIN VALOR AVANCE")</f>
        <v>PROCESO</v>
      </c>
    </row>
    <row r="910" spans="1:17" ht="90.75">
      <c r="A910" s="167" t="s">
        <v>19</v>
      </c>
      <c r="B910" s="148" t="s">
        <v>13</v>
      </c>
      <c r="C910" s="564"/>
      <c r="D910" s="566"/>
      <c r="E910" s="565"/>
      <c r="F910" s="565" t="s">
        <v>599</v>
      </c>
      <c r="G910" s="150" t="s">
        <v>606</v>
      </c>
      <c r="H910" s="128" t="s">
        <v>606</v>
      </c>
      <c r="I910" s="128" t="s">
        <v>607</v>
      </c>
      <c r="J910" s="193">
        <v>1</v>
      </c>
      <c r="K910" s="159">
        <v>45691</v>
      </c>
      <c r="L910" s="159">
        <v>46055</v>
      </c>
      <c r="M910" s="153">
        <f t="shared" si="29"/>
        <v>52</v>
      </c>
      <c r="N910" s="151">
        <v>0</v>
      </c>
      <c r="O910" s="128" t="s">
        <v>5077</v>
      </c>
      <c r="P910" s="130">
        <f t="shared" si="28"/>
        <v>0</v>
      </c>
      <c r="Q910" s="155" t="str" cm="1">
        <f t="array" aca="1" ref="Q910" ca="1">IF(ISNUMBER(P910),IF(P910=100%,"CUMPLIDA",IF(AND(ISNUMBER(L910),ISNUMBER(INDIRECT("FECHA_"&amp;$B910,1))), IF(L910&lt;=INDIRECT("FECHA_"&amp;$B910,1),"INCUMPLIDA","PROCESO"), "VERIFICAR FECHA")),"SIN VALOR AVANCE")</f>
        <v>PROCESO</v>
      </c>
    </row>
    <row r="911" spans="1:17" ht="180.75">
      <c r="A911" s="167" t="s">
        <v>19</v>
      </c>
      <c r="B911" s="148" t="s">
        <v>13</v>
      </c>
      <c r="C911" s="564" t="s">
        <v>597</v>
      </c>
      <c r="D911" s="566" t="s">
        <v>598</v>
      </c>
      <c r="E911" s="563" t="s">
        <v>5078</v>
      </c>
      <c r="F911" s="563" t="s">
        <v>608</v>
      </c>
      <c r="G911" s="195" t="s">
        <v>609</v>
      </c>
      <c r="H911" s="196" t="s">
        <v>610</v>
      </c>
      <c r="I911" s="179" t="s">
        <v>611</v>
      </c>
      <c r="J911" s="158">
        <v>2</v>
      </c>
      <c r="K911" s="159">
        <v>45691</v>
      </c>
      <c r="L911" s="159">
        <v>46055</v>
      </c>
      <c r="M911" s="153">
        <f t="shared" si="29"/>
        <v>52</v>
      </c>
      <c r="N911" s="158">
        <v>0.6</v>
      </c>
      <c r="O911" s="128" t="s">
        <v>5079</v>
      </c>
      <c r="P911" s="130">
        <f t="shared" si="28"/>
        <v>0.3</v>
      </c>
      <c r="Q911" s="155" t="str" cm="1">
        <f t="array" aca="1" ref="Q911" ca="1">IF(ISNUMBER(P911),IF(P911=100%,"CUMPLIDA",IF(AND(ISNUMBER(L911),ISNUMBER(INDIRECT("FECHA_"&amp;$B911,1))), IF(L911&lt;=INDIRECT("FECHA_"&amp;$B911,1),"INCUMPLIDA","PROCESO"), "VERIFICAR FECHA")),"SIN VALOR AVANCE")</f>
        <v>PROCESO</v>
      </c>
    </row>
    <row r="912" spans="1:17" ht="90.75">
      <c r="A912" s="167" t="s">
        <v>19</v>
      </c>
      <c r="B912" s="148" t="s">
        <v>13</v>
      </c>
      <c r="C912" s="564"/>
      <c r="D912" s="566"/>
      <c r="E912" s="563"/>
      <c r="F912" s="563" t="s">
        <v>608</v>
      </c>
      <c r="G912" s="195" t="s">
        <v>612</v>
      </c>
      <c r="H912" s="196" t="s">
        <v>612</v>
      </c>
      <c r="I912" s="197" t="s">
        <v>613</v>
      </c>
      <c r="J912" s="166">
        <v>1</v>
      </c>
      <c r="K912" s="159">
        <v>45691</v>
      </c>
      <c r="L912" s="159">
        <v>45869</v>
      </c>
      <c r="M912" s="153">
        <f t="shared" si="29"/>
        <v>25.428571428571427</v>
      </c>
      <c r="N912" s="158">
        <v>1</v>
      </c>
      <c r="O912" s="160" t="s">
        <v>5080</v>
      </c>
      <c r="P912" s="130">
        <f t="shared" si="28"/>
        <v>1</v>
      </c>
      <c r="Q912" s="155" t="str" cm="1">
        <f t="array" aca="1" ref="Q912" ca="1">IF(ISNUMBER(P912),IF(P912=100%,"CUMPLIDA",IF(AND(ISNUMBER(L912),ISNUMBER(INDIRECT("FECHA_"&amp;$B912,1))), IF(L912&lt;=INDIRECT("FECHA_"&amp;$B912,1),"INCUMPLIDA","PROCESO"), "VERIFICAR FECHA")),"SIN VALOR AVANCE")</f>
        <v>CUMPLIDA</v>
      </c>
    </row>
    <row r="913" spans="1:17" ht="180.75">
      <c r="A913" s="167" t="s">
        <v>19</v>
      </c>
      <c r="B913" s="148" t="s">
        <v>13</v>
      </c>
      <c r="C913" s="564"/>
      <c r="D913" s="566"/>
      <c r="E913" s="563"/>
      <c r="F913" s="563" t="s">
        <v>608</v>
      </c>
      <c r="G913" s="565" t="s">
        <v>614</v>
      </c>
      <c r="H913" s="133" t="s">
        <v>615</v>
      </c>
      <c r="I913" s="128" t="s">
        <v>616</v>
      </c>
      <c r="J913" s="166">
        <v>1</v>
      </c>
      <c r="K913" s="142">
        <v>45691</v>
      </c>
      <c r="L913" s="142">
        <v>46055</v>
      </c>
      <c r="M913" s="153">
        <f t="shared" si="29"/>
        <v>52</v>
      </c>
      <c r="N913" s="158">
        <v>1</v>
      </c>
      <c r="O913" s="128" t="s">
        <v>5081</v>
      </c>
      <c r="P913" s="130">
        <f t="shared" si="28"/>
        <v>1</v>
      </c>
      <c r="Q913" s="155" t="str" cm="1">
        <f t="array" aca="1" ref="Q913" ca="1">IF(ISNUMBER(P913),IF(P913=100%,"CUMPLIDA",IF(AND(ISNUMBER(L913),ISNUMBER(INDIRECT("FECHA_"&amp;$B913,1))), IF(L913&lt;=INDIRECT("FECHA_"&amp;$B913,1),"INCUMPLIDA","PROCESO"), "VERIFICAR FECHA")),"SIN VALOR AVANCE")</f>
        <v>CUMPLIDA</v>
      </c>
    </row>
    <row r="914" spans="1:17" ht="195">
      <c r="A914" s="167" t="s">
        <v>19</v>
      </c>
      <c r="B914" s="148" t="s">
        <v>13</v>
      </c>
      <c r="C914" s="564"/>
      <c r="D914" s="566"/>
      <c r="E914" s="563"/>
      <c r="F914" s="563" t="s">
        <v>608</v>
      </c>
      <c r="G914" s="565"/>
      <c r="H914" s="133" t="s">
        <v>617</v>
      </c>
      <c r="I914" s="128" t="s">
        <v>618</v>
      </c>
      <c r="J914" s="166">
        <v>8</v>
      </c>
      <c r="K914" s="142">
        <v>45689</v>
      </c>
      <c r="L914" s="142">
        <v>46054</v>
      </c>
      <c r="M914" s="153">
        <f t="shared" si="29"/>
        <v>52.142857142857146</v>
      </c>
      <c r="N914" s="168">
        <v>6</v>
      </c>
      <c r="O914" s="128" t="s">
        <v>5081</v>
      </c>
      <c r="P914" s="130">
        <f t="shared" si="28"/>
        <v>0.75</v>
      </c>
      <c r="Q914" s="155" t="str" cm="1">
        <f t="array" aca="1" ref="Q914" ca="1">IF(ISNUMBER(P914),IF(P914=100%,"CUMPLIDA",IF(AND(ISNUMBER(L914),ISNUMBER(INDIRECT("FECHA_"&amp;$B914,1))), IF(L914&lt;=INDIRECT("FECHA_"&amp;$B914,1),"INCUMPLIDA","PROCESO"), "VERIFICAR FECHA")),"SIN VALOR AVANCE")</f>
        <v>PROCESO</v>
      </c>
    </row>
    <row r="915" spans="1:17" ht="180.75">
      <c r="A915" s="167" t="s">
        <v>19</v>
      </c>
      <c r="B915" s="148" t="s">
        <v>13</v>
      </c>
      <c r="C915" s="564" t="s">
        <v>597</v>
      </c>
      <c r="D915" s="566" t="s">
        <v>598</v>
      </c>
      <c r="E915" s="563" t="s">
        <v>5082</v>
      </c>
      <c r="F915" s="563" t="s">
        <v>619</v>
      </c>
      <c r="G915" s="195" t="s">
        <v>609</v>
      </c>
      <c r="H915" s="196" t="s">
        <v>610</v>
      </c>
      <c r="I915" s="196" t="s">
        <v>611</v>
      </c>
      <c r="J915" s="158">
        <v>2</v>
      </c>
      <c r="K915" s="159">
        <v>45691</v>
      </c>
      <c r="L915" s="159">
        <v>46055</v>
      </c>
      <c r="M915" s="153">
        <f t="shared" si="29"/>
        <v>52</v>
      </c>
      <c r="N915" s="158">
        <v>0.6</v>
      </c>
      <c r="O915" s="128" t="s">
        <v>3275</v>
      </c>
      <c r="P915" s="130">
        <f t="shared" si="28"/>
        <v>0.3</v>
      </c>
      <c r="Q915" s="155" t="str" cm="1">
        <f t="array" aca="1" ref="Q915" ca="1">IF(ISNUMBER(P915),IF(P915=100%,"CUMPLIDA",IF(AND(ISNUMBER(L915),ISNUMBER(INDIRECT("FECHA_"&amp;$B915,1))), IF(L915&lt;=INDIRECT("FECHA_"&amp;$B915,1),"INCUMPLIDA","PROCESO"), "VERIFICAR FECHA")),"SIN VALOR AVANCE")</f>
        <v>PROCESO</v>
      </c>
    </row>
    <row r="916" spans="1:17" ht="105.75">
      <c r="A916" s="167" t="s">
        <v>19</v>
      </c>
      <c r="B916" s="148" t="s">
        <v>13</v>
      </c>
      <c r="C916" s="564"/>
      <c r="D916" s="566"/>
      <c r="E916" s="563"/>
      <c r="F916" s="563" t="s">
        <v>619</v>
      </c>
      <c r="G916" s="195" t="s">
        <v>612</v>
      </c>
      <c r="H916" s="196" t="s">
        <v>612</v>
      </c>
      <c r="I916" s="196" t="s">
        <v>613</v>
      </c>
      <c r="J916" s="166">
        <v>1</v>
      </c>
      <c r="K916" s="159">
        <v>45691</v>
      </c>
      <c r="L916" s="159">
        <v>46081</v>
      </c>
      <c r="M916" s="153">
        <f t="shared" si="29"/>
        <v>55.714285714285715</v>
      </c>
      <c r="N916" s="158">
        <v>1</v>
      </c>
      <c r="O916" s="128" t="s">
        <v>5083</v>
      </c>
      <c r="P916" s="130">
        <f t="shared" si="28"/>
        <v>1</v>
      </c>
      <c r="Q916" s="155" t="str" cm="1">
        <f t="array" aca="1" ref="Q916" ca="1">IF(ISNUMBER(P916),IF(P916=100%,"CUMPLIDA",IF(AND(ISNUMBER(L916),ISNUMBER(INDIRECT("FECHA_"&amp;$B916,1))), IF(L916&lt;=INDIRECT("FECHA_"&amp;$B916,1),"INCUMPLIDA","PROCESO"), "VERIFICAR FECHA")),"SIN VALOR AVANCE")</f>
        <v>CUMPLIDA</v>
      </c>
    </row>
    <row r="917" spans="1:17" ht="195">
      <c r="A917" s="167" t="s">
        <v>19</v>
      </c>
      <c r="B917" s="148" t="s">
        <v>13</v>
      </c>
      <c r="C917" s="564"/>
      <c r="D917" s="566"/>
      <c r="E917" s="563"/>
      <c r="F917" s="563" t="s">
        <v>619</v>
      </c>
      <c r="G917" s="150" t="s">
        <v>620</v>
      </c>
      <c r="H917" s="133" t="s">
        <v>617</v>
      </c>
      <c r="I917" s="128" t="s">
        <v>618</v>
      </c>
      <c r="J917" s="166">
        <v>8</v>
      </c>
      <c r="K917" s="142">
        <v>45691</v>
      </c>
      <c r="L917" s="142">
        <v>46055</v>
      </c>
      <c r="M917" s="153">
        <f t="shared" si="29"/>
        <v>52</v>
      </c>
      <c r="N917" s="168">
        <v>6</v>
      </c>
      <c r="O917" s="128" t="s">
        <v>5084</v>
      </c>
      <c r="P917" s="130">
        <f t="shared" si="28"/>
        <v>0.75</v>
      </c>
      <c r="Q917" s="155" t="str" cm="1">
        <f t="array" aca="1" ref="Q917" ca="1">IF(ISNUMBER(P917),IF(P917=100%,"CUMPLIDA",IF(AND(ISNUMBER(L917),ISNUMBER(INDIRECT("FECHA_"&amp;$B917,1))), IF(L917&lt;=INDIRECT("FECHA_"&amp;$B917,1),"INCUMPLIDA","PROCESO"), "VERIFICAR FECHA")),"SIN VALOR AVANCE")</f>
        <v>PROCESO</v>
      </c>
    </row>
    <row r="918" spans="1:17" ht="90">
      <c r="A918" s="167" t="s">
        <v>19</v>
      </c>
      <c r="B918" s="148" t="s">
        <v>13</v>
      </c>
      <c r="C918" s="564"/>
      <c r="D918" s="566"/>
      <c r="E918" s="563"/>
      <c r="F918" s="563" t="s">
        <v>619</v>
      </c>
      <c r="G918" s="150" t="s">
        <v>606</v>
      </c>
      <c r="H918" s="128" t="s">
        <v>621</v>
      </c>
      <c r="I918" s="128" t="s">
        <v>607</v>
      </c>
      <c r="J918" s="193">
        <v>1</v>
      </c>
      <c r="K918" s="159">
        <v>45691</v>
      </c>
      <c r="L918" s="159">
        <v>46055</v>
      </c>
      <c r="M918" s="153">
        <f t="shared" si="29"/>
        <v>52</v>
      </c>
      <c r="N918" s="151">
        <v>0</v>
      </c>
      <c r="O918" s="128" t="s">
        <v>5085</v>
      </c>
      <c r="P918" s="130">
        <f t="shared" si="28"/>
        <v>0</v>
      </c>
      <c r="Q918" s="155" t="str" cm="1">
        <f t="array" aca="1" ref="Q918" ca="1">IF(ISNUMBER(P918),IF(P918=100%,"CUMPLIDA",IF(AND(ISNUMBER(L918),ISNUMBER(INDIRECT("FECHA_"&amp;$B918,1))), IF(L918&lt;=INDIRECT("FECHA_"&amp;$B918,1),"INCUMPLIDA","PROCESO"), "VERIFICAR FECHA")),"SIN VALOR AVANCE")</f>
        <v>PROCESO</v>
      </c>
    </row>
    <row r="919" spans="1:17" ht="105.75">
      <c r="A919" s="167" t="s">
        <v>19</v>
      </c>
      <c r="B919" s="148" t="s">
        <v>13</v>
      </c>
      <c r="C919" s="564" t="s">
        <v>597</v>
      </c>
      <c r="D919" s="566" t="s">
        <v>598</v>
      </c>
      <c r="E919" s="563" t="s">
        <v>5086</v>
      </c>
      <c r="F919" s="586" t="s">
        <v>622</v>
      </c>
      <c r="G919" s="195" t="s">
        <v>623</v>
      </c>
      <c r="H919" s="196" t="s">
        <v>623</v>
      </c>
      <c r="I919" s="179" t="s">
        <v>611</v>
      </c>
      <c r="J919" s="151">
        <v>1</v>
      </c>
      <c r="K919" s="159">
        <v>45691</v>
      </c>
      <c r="L919" s="159">
        <v>46081</v>
      </c>
      <c r="M919" s="153">
        <f t="shared" si="29"/>
        <v>55.714285714285715</v>
      </c>
      <c r="N919" s="151">
        <v>0</v>
      </c>
      <c r="O919" s="128" t="s">
        <v>5087</v>
      </c>
      <c r="P919" s="130">
        <f t="shared" si="28"/>
        <v>0</v>
      </c>
      <c r="Q919" s="155" t="str" cm="1">
        <f t="array" aca="1" ref="Q919" ca="1">IF(ISNUMBER(P919),IF(P919=100%,"CUMPLIDA",IF(AND(ISNUMBER(L919),ISNUMBER(INDIRECT("FECHA_"&amp;$B919,1))), IF(L919&lt;=INDIRECT("FECHA_"&amp;$B919,1),"INCUMPLIDA","PROCESO"), "VERIFICAR FECHA")),"SIN VALOR AVANCE")</f>
        <v>PROCESO</v>
      </c>
    </row>
    <row r="920" spans="1:17" ht="60">
      <c r="A920" s="167" t="s">
        <v>19</v>
      </c>
      <c r="B920" s="148" t="s">
        <v>13</v>
      </c>
      <c r="C920" s="564"/>
      <c r="D920" s="566"/>
      <c r="E920" s="563"/>
      <c r="F920" s="586"/>
      <c r="G920" s="195" t="s">
        <v>612</v>
      </c>
      <c r="H920" s="196" t="s">
        <v>612</v>
      </c>
      <c r="I920" s="197" t="s">
        <v>613</v>
      </c>
      <c r="J920" s="166">
        <v>1</v>
      </c>
      <c r="K920" s="159">
        <v>45691</v>
      </c>
      <c r="L920" s="159">
        <v>46081</v>
      </c>
      <c r="M920" s="153">
        <f t="shared" si="29"/>
        <v>55.714285714285715</v>
      </c>
      <c r="N920" s="158">
        <v>1</v>
      </c>
      <c r="O920" s="128" t="s">
        <v>5088</v>
      </c>
      <c r="P920" s="130">
        <f t="shared" si="28"/>
        <v>1</v>
      </c>
      <c r="Q920" s="155" t="str" cm="1">
        <f t="array" aca="1" ref="Q920" ca="1">IF(ISNUMBER(P920),IF(P920=100%,"CUMPLIDA",IF(AND(ISNUMBER(L920),ISNUMBER(INDIRECT("FECHA_"&amp;$B920,1))), IF(L920&lt;=INDIRECT("FECHA_"&amp;$B920,1),"INCUMPLIDA","PROCESO"), "VERIFICAR FECHA")),"SIN VALOR AVANCE")</f>
        <v>CUMPLIDA</v>
      </c>
    </row>
    <row r="921" spans="1:17" ht="180.75">
      <c r="A921" s="167" t="s">
        <v>19</v>
      </c>
      <c r="B921" s="148" t="s">
        <v>13</v>
      </c>
      <c r="C921" s="564" t="s">
        <v>597</v>
      </c>
      <c r="D921" s="566" t="s">
        <v>624</v>
      </c>
      <c r="E921" s="563" t="s">
        <v>5089</v>
      </c>
      <c r="F921" s="563" t="s">
        <v>625</v>
      </c>
      <c r="G921" s="195" t="s">
        <v>609</v>
      </c>
      <c r="H921" s="196" t="s">
        <v>610</v>
      </c>
      <c r="I921" s="179" t="s">
        <v>611</v>
      </c>
      <c r="J921" s="158">
        <v>2</v>
      </c>
      <c r="K921" s="159">
        <v>45691</v>
      </c>
      <c r="L921" s="159">
        <v>46055</v>
      </c>
      <c r="M921" s="153">
        <f t="shared" si="29"/>
        <v>52</v>
      </c>
      <c r="N921" s="158">
        <v>0.6</v>
      </c>
      <c r="O921" s="128" t="s">
        <v>3275</v>
      </c>
      <c r="P921" s="130">
        <f t="shared" si="28"/>
        <v>0.3</v>
      </c>
      <c r="Q921" s="155" t="str" cm="1">
        <f t="array" aca="1" ref="Q921" ca="1">IF(ISNUMBER(P921),IF(P921=100%,"CUMPLIDA",IF(AND(ISNUMBER(L921),ISNUMBER(INDIRECT("FECHA_"&amp;$B921,1))), IF(L921&lt;=INDIRECT("FECHA_"&amp;$B921,1),"INCUMPLIDA","PROCESO"), "VERIFICAR FECHA")),"SIN VALOR AVANCE")</f>
        <v>PROCESO</v>
      </c>
    </row>
    <row r="922" spans="1:17" ht="105.75">
      <c r="A922" s="167" t="s">
        <v>19</v>
      </c>
      <c r="B922" s="148" t="s">
        <v>13</v>
      </c>
      <c r="C922" s="564"/>
      <c r="D922" s="566"/>
      <c r="E922" s="563"/>
      <c r="F922" s="563" t="s">
        <v>625</v>
      </c>
      <c r="G922" s="195" t="s">
        <v>612</v>
      </c>
      <c r="H922" s="196" t="s">
        <v>612</v>
      </c>
      <c r="I922" s="197" t="s">
        <v>613</v>
      </c>
      <c r="J922" s="166">
        <v>1</v>
      </c>
      <c r="K922" s="159">
        <v>45691</v>
      </c>
      <c r="L922" s="159">
        <v>46081</v>
      </c>
      <c r="M922" s="153">
        <f t="shared" si="29"/>
        <v>55.714285714285715</v>
      </c>
      <c r="N922" s="158">
        <v>1</v>
      </c>
      <c r="O922" s="128" t="s">
        <v>5083</v>
      </c>
      <c r="P922" s="130">
        <f t="shared" si="28"/>
        <v>1</v>
      </c>
      <c r="Q922" s="155" t="str" cm="1">
        <f t="array" aca="1" ref="Q922" ca="1">IF(ISNUMBER(P922),IF(P922=100%,"CUMPLIDA",IF(AND(ISNUMBER(L922),ISNUMBER(INDIRECT("FECHA_"&amp;$B922,1))), IF(L922&lt;=INDIRECT("FECHA_"&amp;$B922,1),"INCUMPLIDA","PROCESO"), "VERIFICAR FECHA")),"SIN VALOR AVANCE")</f>
        <v>CUMPLIDA</v>
      </c>
    </row>
    <row r="923" spans="1:17" ht="195">
      <c r="A923" s="167" t="s">
        <v>19</v>
      </c>
      <c r="B923" s="148" t="s">
        <v>13</v>
      </c>
      <c r="C923" s="564"/>
      <c r="D923" s="566"/>
      <c r="E923" s="563"/>
      <c r="F923" s="563" t="s">
        <v>625</v>
      </c>
      <c r="G923" s="150" t="s">
        <v>620</v>
      </c>
      <c r="H923" s="133" t="s">
        <v>617</v>
      </c>
      <c r="I923" s="128" t="s">
        <v>626</v>
      </c>
      <c r="J923" s="166">
        <v>8</v>
      </c>
      <c r="K923" s="142">
        <v>45691</v>
      </c>
      <c r="L923" s="142">
        <v>46055</v>
      </c>
      <c r="M923" s="153">
        <f t="shared" si="29"/>
        <v>52</v>
      </c>
      <c r="N923" s="168">
        <v>6</v>
      </c>
      <c r="O923" s="128" t="s">
        <v>5084</v>
      </c>
      <c r="P923" s="130">
        <f t="shared" si="28"/>
        <v>0.75</v>
      </c>
      <c r="Q923" s="155" t="str" cm="1">
        <f t="array" aca="1" ref="Q923" ca="1">IF(ISNUMBER(P923),IF(P923=100%,"CUMPLIDA",IF(AND(ISNUMBER(L923),ISNUMBER(INDIRECT("FECHA_"&amp;$B923,1))), IF(L923&lt;=INDIRECT("FECHA_"&amp;$B923,1),"INCUMPLIDA","PROCESO"), "VERIFICAR FECHA")),"SIN VALOR AVANCE")</f>
        <v>PROCESO</v>
      </c>
    </row>
    <row r="924" spans="1:17" ht="90">
      <c r="A924" s="167" t="s">
        <v>19</v>
      </c>
      <c r="B924" s="148" t="s">
        <v>13</v>
      </c>
      <c r="C924" s="564"/>
      <c r="D924" s="566"/>
      <c r="E924" s="563"/>
      <c r="F924" s="563" t="s">
        <v>625</v>
      </c>
      <c r="G924" s="150" t="s">
        <v>606</v>
      </c>
      <c r="H924" s="128" t="s">
        <v>621</v>
      </c>
      <c r="I924" s="128" t="s">
        <v>607</v>
      </c>
      <c r="J924" s="193">
        <v>1</v>
      </c>
      <c r="K924" s="159">
        <v>45691</v>
      </c>
      <c r="L924" s="159">
        <v>46055</v>
      </c>
      <c r="M924" s="153">
        <f t="shared" si="29"/>
        <v>52</v>
      </c>
      <c r="N924" s="151">
        <v>0</v>
      </c>
      <c r="O924" s="128" t="s">
        <v>5085</v>
      </c>
      <c r="P924" s="130">
        <f t="shared" si="28"/>
        <v>0</v>
      </c>
      <c r="Q924" s="155" t="str" cm="1">
        <f t="array" aca="1" ref="Q924" ca="1">IF(ISNUMBER(P924),IF(P924=100%,"CUMPLIDA",IF(AND(ISNUMBER(L924),ISNUMBER(INDIRECT("FECHA_"&amp;$B924,1))), IF(L924&lt;=INDIRECT("FECHA_"&amp;$B924,1),"INCUMPLIDA","PROCESO"), "VERIFICAR FECHA")),"SIN VALOR AVANCE")</f>
        <v>PROCESO</v>
      </c>
    </row>
    <row r="925" spans="1:17" ht="165.75">
      <c r="A925" s="167" t="s">
        <v>19</v>
      </c>
      <c r="B925" s="148" t="s">
        <v>13</v>
      </c>
      <c r="C925" s="564" t="s">
        <v>597</v>
      </c>
      <c r="D925" s="562" t="s">
        <v>627</v>
      </c>
      <c r="E925" s="563" t="s">
        <v>5090</v>
      </c>
      <c r="F925" s="563" t="s">
        <v>628</v>
      </c>
      <c r="G925" s="195" t="s">
        <v>629</v>
      </c>
      <c r="H925" s="196" t="s">
        <v>630</v>
      </c>
      <c r="I925" s="128" t="s">
        <v>631</v>
      </c>
      <c r="J925" s="158">
        <v>1</v>
      </c>
      <c r="K925" s="159">
        <v>45691</v>
      </c>
      <c r="L925" s="159">
        <v>46055</v>
      </c>
      <c r="M925" s="153">
        <f t="shared" si="29"/>
        <v>52</v>
      </c>
      <c r="N925" s="158">
        <v>1</v>
      </c>
      <c r="O925" s="128" t="s">
        <v>5084</v>
      </c>
      <c r="P925" s="130">
        <f t="shared" si="28"/>
        <v>1</v>
      </c>
      <c r="Q925" s="155" t="str" cm="1">
        <f t="array" aca="1" ref="Q925" ca="1">IF(ISNUMBER(P925),IF(P925=100%,"CUMPLIDA",IF(AND(ISNUMBER(L925),ISNUMBER(INDIRECT("FECHA_"&amp;$B925,1))), IF(L925&lt;=INDIRECT("FECHA_"&amp;$B925,1),"INCUMPLIDA","PROCESO"), "VERIFICAR FECHA")),"SIN VALOR AVANCE")</f>
        <v>CUMPLIDA</v>
      </c>
    </row>
    <row r="926" spans="1:17" ht="195">
      <c r="A926" s="167" t="s">
        <v>19</v>
      </c>
      <c r="B926" s="148" t="s">
        <v>13</v>
      </c>
      <c r="C926" s="564"/>
      <c r="D926" s="562"/>
      <c r="E926" s="563"/>
      <c r="F926" s="563" t="s">
        <v>628</v>
      </c>
      <c r="G926" s="150" t="s">
        <v>620</v>
      </c>
      <c r="H926" s="133" t="s">
        <v>617</v>
      </c>
      <c r="I926" s="198" t="s">
        <v>618</v>
      </c>
      <c r="J926" s="166">
        <v>8</v>
      </c>
      <c r="K926" s="142">
        <v>45691</v>
      </c>
      <c r="L926" s="142">
        <v>46055</v>
      </c>
      <c r="M926" s="153">
        <f t="shared" si="29"/>
        <v>52</v>
      </c>
      <c r="N926" s="168">
        <v>6</v>
      </c>
      <c r="O926" s="128" t="s">
        <v>5084</v>
      </c>
      <c r="P926" s="130">
        <f t="shared" si="28"/>
        <v>0.75</v>
      </c>
      <c r="Q926" s="155" t="str" cm="1">
        <f t="array" aca="1" ref="Q926" ca="1">IF(ISNUMBER(P926),IF(P926=100%,"CUMPLIDA",IF(AND(ISNUMBER(L926),ISNUMBER(INDIRECT("FECHA_"&amp;$B926,1))), IF(L926&lt;=INDIRECT("FECHA_"&amp;$B926,1),"INCUMPLIDA","PROCESO"), "VERIFICAR FECHA")),"SIN VALOR AVANCE")</f>
        <v>PROCESO</v>
      </c>
    </row>
    <row r="927" spans="1:17" ht="90">
      <c r="A927" s="167" t="s">
        <v>19</v>
      </c>
      <c r="B927" s="148" t="s">
        <v>13</v>
      </c>
      <c r="C927" s="564"/>
      <c r="D927" s="562"/>
      <c r="E927" s="563"/>
      <c r="F927" s="563" t="s">
        <v>628</v>
      </c>
      <c r="G927" s="150" t="s">
        <v>606</v>
      </c>
      <c r="H927" s="128" t="s">
        <v>621</v>
      </c>
      <c r="I927" s="128" t="s">
        <v>607</v>
      </c>
      <c r="J927" s="193">
        <v>1</v>
      </c>
      <c r="K927" s="159">
        <v>45691</v>
      </c>
      <c r="L927" s="159">
        <v>46055</v>
      </c>
      <c r="M927" s="153">
        <f t="shared" si="29"/>
        <v>52</v>
      </c>
      <c r="N927" s="151">
        <v>0</v>
      </c>
      <c r="O927" s="128" t="s">
        <v>5085</v>
      </c>
      <c r="P927" s="130">
        <f t="shared" si="28"/>
        <v>0</v>
      </c>
      <c r="Q927" s="155" t="str" cm="1">
        <f t="array" aca="1" ref="Q927" ca="1">IF(ISNUMBER(P927),IF(P927=100%,"CUMPLIDA",IF(AND(ISNUMBER(L927),ISNUMBER(INDIRECT("FECHA_"&amp;$B927,1))), IF(L927&lt;=INDIRECT("FECHA_"&amp;$B927,1),"INCUMPLIDA","PROCESO"), "VERIFICAR FECHA")),"SIN VALOR AVANCE")</f>
        <v>PROCESO</v>
      </c>
    </row>
    <row r="928" spans="1:17" ht="409.5">
      <c r="A928" s="167" t="s">
        <v>19</v>
      </c>
      <c r="B928" s="148" t="s">
        <v>13</v>
      </c>
      <c r="C928" s="149" t="s">
        <v>597</v>
      </c>
      <c r="D928" s="131" t="s">
        <v>632</v>
      </c>
      <c r="E928" s="199" t="s">
        <v>5091</v>
      </c>
      <c r="F928" s="150" t="s">
        <v>633</v>
      </c>
      <c r="G928" s="150" t="s">
        <v>634</v>
      </c>
      <c r="H928" s="175" t="s">
        <v>635</v>
      </c>
      <c r="I928" s="128" t="s">
        <v>636</v>
      </c>
      <c r="J928" s="158">
        <v>1</v>
      </c>
      <c r="K928" s="159">
        <v>45691</v>
      </c>
      <c r="L928" s="159">
        <v>46081</v>
      </c>
      <c r="M928" s="153">
        <f t="shared" si="29"/>
        <v>55.714285714285715</v>
      </c>
      <c r="N928" s="158">
        <v>0</v>
      </c>
      <c r="O928" s="128" t="s">
        <v>5083</v>
      </c>
      <c r="P928" s="130">
        <f t="shared" si="28"/>
        <v>0</v>
      </c>
      <c r="Q928" s="155" t="str" cm="1">
        <f t="array" aca="1" ref="Q928" ca="1">IF(ISNUMBER(P928),IF(P928=100%,"CUMPLIDA",IF(AND(ISNUMBER(L928),ISNUMBER(INDIRECT("FECHA_"&amp;$B928,1))), IF(L928&lt;=INDIRECT("FECHA_"&amp;$B928,1),"INCUMPLIDA","PROCESO"), "VERIFICAR FECHA")),"SIN VALOR AVANCE")</f>
        <v>PROCESO</v>
      </c>
    </row>
    <row r="929" spans="1:17" ht="60">
      <c r="A929" s="167" t="s">
        <v>19</v>
      </c>
      <c r="B929" s="148" t="s">
        <v>13</v>
      </c>
      <c r="C929" s="581" t="s">
        <v>66</v>
      </c>
      <c r="D929" s="582" t="s">
        <v>637</v>
      </c>
      <c r="E929" s="580" t="s">
        <v>5092</v>
      </c>
      <c r="F929" s="583" t="s">
        <v>638</v>
      </c>
      <c r="G929" s="584" t="s">
        <v>639</v>
      </c>
      <c r="H929" s="143" t="s">
        <v>640</v>
      </c>
      <c r="I929" s="183" t="s">
        <v>641</v>
      </c>
      <c r="J929" s="166">
        <v>1</v>
      </c>
      <c r="K929" s="144">
        <v>45839</v>
      </c>
      <c r="L929" s="144">
        <v>45930</v>
      </c>
      <c r="M929" s="153">
        <f t="shared" si="29"/>
        <v>13</v>
      </c>
      <c r="N929" s="158">
        <v>0</v>
      </c>
      <c r="O929" s="183" t="s">
        <v>3232</v>
      </c>
      <c r="P929" s="130">
        <f t="shared" si="28"/>
        <v>0</v>
      </c>
      <c r="Q929" s="155" t="str" cm="1">
        <f t="array" aca="1" ref="Q929" ca="1">IF(ISNUMBER(P929),IF(P929=100%,"CUMPLIDA",IF(AND(ISNUMBER(L929),ISNUMBER(INDIRECT("FECHA_"&amp;$B929,1))), IF(L929&lt;=INDIRECT("FECHA_"&amp;$B929,1),"INCUMPLIDA","PROCESO"), "VERIFICAR FECHA")),"SIN VALOR AVANCE")</f>
        <v>PROCESO</v>
      </c>
    </row>
    <row r="930" spans="1:17" ht="90">
      <c r="A930" s="167" t="s">
        <v>19</v>
      </c>
      <c r="B930" s="148" t="s">
        <v>13</v>
      </c>
      <c r="C930" s="581"/>
      <c r="D930" s="582"/>
      <c r="E930" s="580"/>
      <c r="F930" s="583"/>
      <c r="G930" s="584"/>
      <c r="H930" s="143" t="s">
        <v>642</v>
      </c>
      <c r="I930" s="183" t="s">
        <v>643</v>
      </c>
      <c r="J930" s="166">
        <v>7</v>
      </c>
      <c r="K930" s="144">
        <v>45839</v>
      </c>
      <c r="L930" s="144">
        <v>46111</v>
      </c>
      <c r="M930" s="153">
        <f t="shared" si="29"/>
        <v>38.857142857142854</v>
      </c>
      <c r="N930" s="158">
        <v>0</v>
      </c>
      <c r="O930" s="183" t="s">
        <v>3232</v>
      </c>
      <c r="P930" s="130">
        <f t="shared" si="28"/>
        <v>0</v>
      </c>
      <c r="Q930" s="155" t="str" cm="1">
        <f t="array" aca="1" ref="Q930" ca="1">IF(ISNUMBER(P930),IF(P930=100%,"CUMPLIDA",IF(AND(ISNUMBER(L930),ISNUMBER(INDIRECT("FECHA_"&amp;$B930,1))), IF(L930&lt;=INDIRECT("FECHA_"&amp;$B930,1),"INCUMPLIDA","PROCESO"), "VERIFICAR FECHA")),"SIN VALOR AVANCE")</f>
        <v>PROCESO</v>
      </c>
    </row>
    <row r="931" spans="1:17" ht="120">
      <c r="A931" s="167" t="s">
        <v>19</v>
      </c>
      <c r="B931" s="148" t="s">
        <v>13</v>
      </c>
      <c r="C931" s="581"/>
      <c r="D931" s="582"/>
      <c r="E931" s="580"/>
      <c r="F931" s="583"/>
      <c r="G931" s="143" t="s">
        <v>644</v>
      </c>
      <c r="H931" s="143" t="s">
        <v>645</v>
      </c>
      <c r="I931" s="183" t="s">
        <v>646</v>
      </c>
      <c r="J931" s="166">
        <v>9</v>
      </c>
      <c r="K931" s="144">
        <v>45847</v>
      </c>
      <c r="L931" s="144">
        <v>46183</v>
      </c>
      <c r="M931" s="153">
        <f t="shared" si="29"/>
        <v>48</v>
      </c>
      <c r="N931" s="158">
        <v>0</v>
      </c>
      <c r="O931" s="183" t="s">
        <v>3232</v>
      </c>
      <c r="P931" s="130">
        <f t="shared" si="28"/>
        <v>0</v>
      </c>
      <c r="Q931" s="155" t="str" cm="1">
        <f t="array" aca="1" ref="Q931" ca="1">IF(ISNUMBER(P931),IF(P931=100%,"CUMPLIDA",IF(AND(ISNUMBER(L931),ISNUMBER(INDIRECT("FECHA_"&amp;$B931,1))), IF(L931&lt;=INDIRECT("FECHA_"&amp;$B931,1),"INCUMPLIDA","PROCESO"), "VERIFICAR FECHA")),"SIN VALOR AVANCE")</f>
        <v>PROCESO</v>
      </c>
    </row>
    <row r="932" spans="1:17" ht="120">
      <c r="A932" s="167" t="s">
        <v>19</v>
      </c>
      <c r="B932" s="148" t="s">
        <v>13</v>
      </c>
      <c r="C932" s="581"/>
      <c r="D932" s="582"/>
      <c r="E932" s="580"/>
      <c r="F932" s="583"/>
      <c r="G932" s="584" t="s">
        <v>647</v>
      </c>
      <c r="H932" s="143" t="s">
        <v>648</v>
      </c>
      <c r="I932" s="183" t="s">
        <v>79</v>
      </c>
      <c r="J932" s="166">
        <v>1</v>
      </c>
      <c r="K932" s="144">
        <v>45870</v>
      </c>
      <c r="L932" s="144">
        <v>46142</v>
      </c>
      <c r="M932" s="153">
        <f t="shared" si="29"/>
        <v>38.857142857142854</v>
      </c>
      <c r="N932" s="158">
        <v>0</v>
      </c>
      <c r="O932" s="128" t="s">
        <v>5093</v>
      </c>
      <c r="P932" s="130">
        <f t="shared" si="28"/>
        <v>0</v>
      </c>
      <c r="Q932" s="155" t="str" cm="1">
        <f t="array" aca="1" ref="Q932" ca="1">IF(ISNUMBER(P932),IF(P932=100%,"CUMPLIDA",IF(AND(ISNUMBER(L932),ISNUMBER(INDIRECT("FECHA_"&amp;$B932,1))), IF(L932&lt;=INDIRECT("FECHA_"&amp;$B932,1),"INCUMPLIDA","PROCESO"), "VERIFICAR FECHA")),"SIN VALOR AVANCE")</f>
        <v>PROCESO</v>
      </c>
    </row>
    <row r="933" spans="1:17" ht="105">
      <c r="A933" s="167" t="s">
        <v>19</v>
      </c>
      <c r="B933" s="148" t="s">
        <v>13</v>
      </c>
      <c r="C933" s="581"/>
      <c r="D933" s="582"/>
      <c r="E933" s="580"/>
      <c r="F933" s="583"/>
      <c r="G933" s="584"/>
      <c r="H933" s="143" t="s">
        <v>649</v>
      </c>
      <c r="I933" s="183" t="s">
        <v>650</v>
      </c>
      <c r="J933" s="194">
        <v>1</v>
      </c>
      <c r="K933" s="144">
        <v>46027</v>
      </c>
      <c r="L933" s="144">
        <v>46265</v>
      </c>
      <c r="M933" s="153">
        <f t="shared" si="29"/>
        <v>34</v>
      </c>
      <c r="N933" s="151">
        <v>0</v>
      </c>
      <c r="O933" s="128" t="s">
        <v>5093</v>
      </c>
      <c r="P933" s="130">
        <f t="shared" ref="P933:P996" si="30">N933/J933</f>
        <v>0</v>
      </c>
      <c r="Q933" s="155" t="str" cm="1">
        <f t="array" aca="1" ref="Q933" ca="1">IF(ISNUMBER(P933),IF(P933=100%,"CUMPLIDA",IF(AND(ISNUMBER(L933),ISNUMBER(INDIRECT("FECHA_"&amp;$B933,1))), IF(L933&lt;=INDIRECT("FECHA_"&amp;$B933,1),"INCUMPLIDA","PROCESO"), "VERIFICAR FECHA")),"SIN VALOR AVANCE")</f>
        <v>PROCESO</v>
      </c>
    </row>
    <row r="934" spans="1:17" ht="150.75">
      <c r="A934" s="167" t="s">
        <v>19</v>
      </c>
      <c r="B934" s="148" t="s">
        <v>13</v>
      </c>
      <c r="C934" s="581" t="s">
        <v>66</v>
      </c>
      <c r="D934" s="582" t="s">
        <v>651</v>
      </c>
      <c r="E934" s="580" t="s">
        <v>5094</v>
      </c>
      <c r="F934" s="580" t="s">
        <v>652</v>
      </c>
      <c r="G934" s="584" t="s">
        <v>653</v>
      </c>
      <c r="H934" s="182" t="s">
        <v>654</v>
      </c>
      <c r="I934" s="183" t="s">
        <v>655</v>
      </c>
      <c r="J934" s="166">
        <v>2</v>
      </c>
      <c r="K934" s="144">
        <v>45839</v>
      </c>
      <c r="L934" s="144">
        <v>45869</v>
      </c>
      <c r="M934" s="153">
        <f t="shared" si="29"/>
        <v>4.2857142857142856</v>
      </c>
      <c r="N934" s="158">
        <v>0</v>
      </c>
      <c r="O934" s="183" t="s">
        <v>5095</v>
      </c>
      <c r="P934" s="130">
        <f t="shared" si="30"/>
        <v>0</v>
      </c>
      <c r="Q934" s="155" t="str" cm="1">
        <f t="array" aca="1" ref="Q934" ca="1">IF(ISNUMBER(P934),IF(P934=100%,"CUMPLIDA",IF(AND(ISNUMBER(L934),ISNUMBER(INDIRECT("FECHA_"&amp;$B934,1))), IF(L934&lt;=INDIRECT("FECHA_"&amp;$B934,1),"INCUMPLIDA","PROCESO"), "VERIFICAR FECHA")),"SIN VALOR AVANCE")</f>
        <v>PROCESO</v>
      </c>
    </row>
    <row r="935" spans="1:17" ht="150.75">
      <c r="A935" s="167" t="s">
        <v>19</v>
      </c>
      <c r="B935" s="148" t="s">
        <v>13</v>
      </c>
      <c r="C935" s="581"/>
      <c r="D935" s="582"/>
      <c r="E935" s="580"/>
      <c r="F935" s="580"/>
      <c r="G935" s="584"/>
      <c r="H935" s="182" t="s">
        <v>656</v>
      </c>
      <c r="I935" s="183" t="s">
        <v>657</v>
      </c>
      <c r="J935" s="166">
        <v>2</v>
      </c>
      <c r="K935" s="144">
        <v>45869</v>
      </c>
      <c r="L935" s="144">
        <v>46080</v>
      </c>
      <c r="M935" s="153">
        <f t="shared" si="29"/>
        <v>30.142857142857142</v>
      </c>
      <c r="N935" s="158">
        <v>0</v>
      </c>
      <c r="O935" s="183" t="s">
        <v>5095</v>
      </c>
      <c r="P935" s="130">
        <f t="shared" si="30"/>
        <v>0</v>
      </c>
      <c r="Q935" s="155" t="str" cm="1">
        <f t="array" aca="1" ref="Q935" ca="1">IF(ISNUMBER(P935),IF(P935=100%,"CUMPLIDA",IF(AND(ISNUMBER(L935),ISNUMBER(INDIRECT("FECHA_"&amp;$B935,1))), IF(L935&lt;=INDIRECT("FECHA_"&amp;$B935,1),"INCUMPLIDA","PROCESO"), "VERIFICAR FECHA")),"SIN VALOR AVANCE")</f>
        <v>PROCESO</v>
      </c>
    </row>
    <row r="936" spans="1:17" ht="150.75">
      <c r="A936" s="167" t="s">
        <v>19</v>
      </c>
      <c r="B936" s="148" t="s">
        <v>13</v>
      </c>
      <c r="C936" s="581"/>
      <c r="D936" s="582"/>
      <c r="E936" s="580"/>
      <c r="F936" s="580"/>
      <c r="G936" s="584" t="s">
        <v>658</v>
      </c>
      <c r="H936" s="182" t="s">
        <v>659</v>
      </c>
      <c r="I936" s="183" t="s">
        <v>660</v>
      </c>
      <c r="J936" s="166">
        <v>2</v>
      </c>
      <c r="K936" s="144">
        <v>45870</v>
      </c>
      <c r="L936" s="144">
        <v>45989</v>
      </c>
      <c r="M936" s="153">
        <f t="shared" si="29"/>
        <v>17</v>
      </c>
      <c r="N936" s="158">
        <v>0</v>
      </c>
      <c r="O936" s="183" t="s">
        <v>5095</v>
      </c>
      <c r="P936" s="130">
        <f t="shared" si="30"/>
        <v>0</v>
      </c>
      <c r="Q936" s="155" t="str" cm="1">
        <f t="array" aca="1" ref="Q936" ca="1">IF(ISNUMBER(P936),IF(P936=100%,"CUMPLIDA",IF(AND(ISNUMBER(L936),ISNUMBER(INDIRECT("FECHA_"&amp;$B936,1))), IF(L936&lt;=INDIRECT("FECHA_"&amp;$B936,1),"INCUMPLIDA","PROCESO"), "VERIFICAR FECHA")),"SIN VALOR AVANCE")</f>
        <v>PROCESO</v>
      </c>
    </row>
    <row r="937" spans="1:17" ht="150.75">
      <c r="A937" s="167" t="s">
        <v>19</v>
      </c>
      <c r="B937" s="148" t="s">
        <v>13</v>
      </c>
      <c r="C937" s="581"/>
      <c r="D937" s="582"/>
      <c r="E937" s="580"/>
      <c r="F937" s="580"/>
      <c r="G937" s="584"/>
      <c r="H937" s="182" t="s">
        <v>661</v>
      </c>
      <c r="I937" s="183" t="s">
        <v>657</v>
      </c>
      <c r="J937" s="166">
        <v>2</v>
      </c>
      <c r="K937" s="144">
        <v>45992</v>
      </c>
      <c r="L937" s="144">
        <v>46418</v>
      </c>
      <c r="M937" s="153">
        <f t="shared" si="29"/>
        <v>60.857142857142854</v>
      </c>
      <c r="N937" s="158">
        <v>0</v>
      </c>
      <c r="O937" s="183" t="s">
        <v>5095</v>
      </c>
      <c r="P937" s="130">
        <f t="shared" si="30"/>
        <v>0</v>
      </c>
      <c r="Q937" s="155" t="str" cm="1">
        <f t="array" aca="1" ref="Q937" ca="1">IF(ISNUMBER(P937),IF(P937=100%,"CUMPLIDA",IF(AND(ISNUMBER(L937),ISNUMBER(INDIRECT("FECHA_"&amp;$B937,1))), IF(L937&lt;=INDIRECT("FECHA_"&amp;$B937,1),"INCUMPLIDA","PROCESO"), "VERIFICAR FECHA")),"SIN VALOR AVANCE")</f>
        <v>PROCESO</v>
      </c>
    </row>
    <row r="938" spans="1:17" ht="150.75">
      <c r="A938" s="167" t="s">
        <v>19</v>
      </c>
      <c r="B938" s="148" t="s">
        <v>13</v>
      </c>
      <c r="C938" s="581"/>
      <c r="D938" s="582"/>
      <c r="E938" s="580"/>
      <c r="F938" s="580"/>
      <c r="G938" s="182" t="s">
        <v>662</v>
      </c>
      <c r="H938" s="182" t="s">
        <v>663</v>
      </c>
      <c r="I938" s="183" t="s">
        <v>664</v>
      </c>
      <c r="J938" s="166">
        <v>2</v>
      </c>
      <c r="K938" s="144">
        <v>45901</v>
      </c>
      <c r="L938" s="144">
        <v>46599</v>
      </c>
      <c r="M938" s="153">
        <f t="shared" si="29"/>
        <v>99.714285714285708</v>
      </c>
      <c r="N938" s="158">
        <v>0</v>
      </c>
      <c r="O938" s="183" t="s">
        <v>5096</v>
      </c>
      <c r="P938" s="130">
        <f t="shared" si="30"/>
        <v>0</v>
      </c>
      <c r="Q938" s="155" t="str" cm="1">
        <f t="array" aca="1" ref="Q938" ca="1">IF(ISNUMBER(P938),IF(P938=100%,"CUMPLIDA",IF(AND(ISNUMBER(L938),ISNUMBER(INDIRECT("FECHA_"&amp;$B938,1))), IF(L938&lt;=INDIRECT("FECHA_"&amp;$B938,1),"INCUMPLIDA","PROCESO"), "VERIFICAR FECHA")),"SIN VALOR AVANCE")</f>
        <v>PROCESO</v>
      </c>
    </row>
    <row r="939" spans="1:17" ht="150.75">
      <c r="A939" s="167" t="s">
        <v>19</v>
      </c>
      <c r="B939" s="148" t="s">
        <v>13</v>
      </c>
      <c r="C939" s="579" t="s">
        <v>66</v>
      </c>
      <c r="D939" s="579" t="s">
        <v>576</v>
      </c>
      <c r="E939" s="585" t="s">
        <v>5097</v>
      </c>
      <c r="F939" s="580" t="s">
        <v>665</v>
      </c>
      <c r="G939" s="584" t="s">
        <v>5098</v>
      </c>
      <c r="H939" s="182" t="s">
        <v>666</v>
      </c>
      <c r="I939" s="183" t="s">
        <v>667</v>
      </c>
      <c r="J939" s="166">
        <v>2</v>
      </c>
      <c r="K939" s="144">
        <v>45839</v>
      </c>
      <c r="L939" s="144">
        <v>45900</v>
      </c>
      <c r="M939" s="153">
        <f t="shared" si="29"/>
        <v>8.7142857142857135</v>
      </c>
      <c r="N939" s="158">
        <v>0</v>
      </c>
      <c r="O939" s="183" t="s">
        <v>5095</v>
      </c>
      <c r="P939" s="130">
        <f t="shared" si="30"/>
        <v>0</v>
      </c>
      <c r="Q939" s="155" t="str" cm="1">
        <f t="array" aca="1" ref="Q939" ca="1">IF(ISNUMBER(P939),IF(P939=100%,"CUMPLIDA",IF(AND(ISNUMBER(L939),ISNUMBER(INDIRECT("FECHA_"&amp;$B939,1))), IF(L939&lt;=INDIRECT("FECHA_"&amp;$B939,1),"INCUMPLIDA","PROCESO"), "VERIFICAR FECHA")),"SIN VALOR AVANCE")</f>
        <v>PROCESO</v>
      </c>
    </row>
    <row r="940" spans="1:17" ht="150.75">
      <c r="A940" s="167" t="s">
        <v>19</v>
      </c>
      <c r="B940" s="148" t="s">
        <v>13</v>
      </c>
      <c r="C940" s="579"/>
      <c r="D940" s="579"/>
      <c r="E940" s="585"/>
      <c r="F940" s="580"/>
      <c r="G940" s="584"/>
      <c r="H940" s="182" t="s">
        <v>668</v>
      </c>
      <c r="I940" s="183" t="s">
        <v>669</v>
      </c>
      <c r="J940" s="166">
        <v>2</v>
      </c>
      <c r="K940" s="144">
        <v>45901</v>
      </c>
      <c r="L940" s="144">
        <v>45976</v>
      </c>
      <c r="M940" s="153">
        <f t="shared" si="29"/>
        <v>10.714285714285714</v>
      </c>
      <c r="N940" s="158">
        <v>0</v>
      </c>
      <c r="O940" s="183" t="s">
        <v>5095</v>
      </c>
      <c r="P940" s="130">
        <f t="shared" si="30"/>
        <v>0</v>
      </c>
      <c r="Q940" s="155" t="str" cm="1">
        <f t="array" aca="1" ref="Q940" ca="1">IF(ISNUMBER(P940),IF(P940=100%,"CUMPLIDA",IF(AND(ISNUMBER(L940),ISNUMBER(INDIRECT("FECHA_"&amp;$B940,1))), IF(L940&lt;=INDIRECT("FECHA_"&amp;$B940,1),"INCUMPLIDA","PROCESO"), "VERIFICAR FECHA")),"SIN VALOR AVANCE")</f>
        <v>PROCESO</v>
      </c>
    </row>
    <row r="941" spans="1:17" ht="60.75">
      <c r="A941" s="167" t="s">
        <v>19</v>
      </c>
      <c r="B941" s="148" t="s">
        <v>13</v>
      </c>
      <c r="C941" s="579"/>
      <c r="D941" s="579"/>
      <c r="E941" s="585"/>
      <c r="F941" s="580"/>
      <c r="G941" s="584" t="s">
        <v>670</v>
      </c>
      <c r="H941" s="182" t="s">
        <v>671</v>
      </c>
      <c r="I941" s="183" t="s">
        <v>672</v>
      </c>
      <c r="J941" s="166">
        <v>1</v>
      </c>
      <c r="K941" s="144">
        <v>45870</v>
      </c>
      <c r="L941" s="144">
        <v>46081</v>
      </c>
      <c r="M941" s="153">
        <f t="shared" si="29"/>
        <v>30.142857142857142</v>
      </c>
      <c r="N941" s="158">
        <v>0</v>
      </c>
      <c r="O941" s="183" t="s">
        <v>5099</v>
      </c>
      <c r="P941" s="130">
        <f t="shared" si="30"/>
        <v>0</v>
      </c>
      <c r="Q941" s="155" t="str" cm="1">
        <f t="array" aca="1" ref="Q941" ca="1">IF(ISNUMBER(P941),IF(P941=100%,"CUMPLIDA",IF(AND(ISNUMBER(L941),ISNUMBER(INDIRECT("FECHA_"&amp;$B941,1))), IF(L941&lt;=INDIRECT("FECHA_"&amp;$B941,1),"INCUMPLIDA","PROCESO"), "VERIFICAR FECHA")),"SIN VALOR AVANCE")</f>
        <v>PROCESO</v>
      </c>
    </row>
    <row r="942" spans="1:17" ht="195">
      <c r="A942" s="167" t="s">
        <v>19</v>
      </c>
      <c r="B942" s="148" t="s">
        <v>13</v>
      </c>
      <c r="C942" s="579"/>
      <c r="D942" s="579"/>
      <c r="E942" s="585"/>
      <c r="F942" s="580"/>
      <c r="G942" s="584"/>
      <c r="H942" s="182" t="s">
        <v>673</v>
      </c>
      <c r="I942" s="183" t="s">
        <v>674</v>
      </c>
      <c r="J942" s="166">
        <v>1</v>
      </c>
      <c r="K942" s="144">
        <v>46082</v>
      </c>
      <c r="L942" s="144">
        <v>46356</v>
      </c>
      <c r="M942" s="153">
        <f t="shared" si="29"/>
        <v>39.142857142857146</v>
      </c>
      <c r="N942" s="158">
        <v>0</v>
      </c>
      <c r="O942" s="183" t="s">
        <v>5100</v>
      </c>
      <c r="P942" s="130">
        <f t="shared" si="30"/>
        <v>0</v>
      </c>
      <c r="Q942" s="155" t="str" cm="1">
        <f t="array" aca="1" ref="Q942" ca="1">IF(ISNUMBER(P942),IF(P942=100%,"CUMPLIDA",IF(AND(ISNUMBER(L942),ISNUMBER(INDIRECT("FECHA_"&amp;$B942,1))), IF(L942&lt;=INDIRECT("FECHA_"&amp;$B942,1),"INCUMPLIDA","PROCESO"), "VERIFICAR FECHA")),"SIN VALOR AVANCE")</f>
        <v>PROCESO</v>
      </c>
    </row>
    <row r="943" spans="1:17" ht="60.75">
      <c r="A943" s="167" t="s">
        <v>19</v>
      </c>
      <c r="B943" s="148" t="s">
        <v>13</v>
      </c>
      <c r="C943" s="579" t="s">
        <v>66</v>
      </c>
      <c r="D943" s="579" t="s">
        <v>675</v>
      </c>
      <c r="E943" s="580" t="s">
        <v>676</v>
      </c>
      <c r="F943" s="580" t="s">
        <v>677</v>
      </c>
      <c r="G943" s="580" t="s">
        <v>678</v>
      </c>
      <c r="H943" s="182" t="s">
        <v>679</v>
      </c>
      <c r="I943" s="183" t="s">
        <v>680</v>
      </c>
      <c r="J943" s="166">
        <v>2</v>
      </c>
      <c r="K943" s="144">
        <v>45870</v>
      </c>
      <c r="L943" s="144">
        <v>46234</v>
      </c>
      <c r="M943" s="153">
        <f t="shared" si="29"/>
        <v>52</v>
      </c>
      <c r="N943" s="158">
        <v>0</v>
      </c>
      <c r="O943" s="183" t="s">
        <v>5101</v>
      </c>
      <c r="P943" s="130">
        <f t="shared" si="30"/>
        <v>0</v>
      </c>
      <c r="Q943" s="155" t="str" cm="1">
        <f t="array" aca="1" ref="Q943" ca="1">IF(ISNUMBER(P943),IF(P943=100%,"CUMPLIDA",IF(AND(ISNUMBER(L943),ISNUMBER(INDIRECT("FECHA_"&amp;$B943,1))), IF(L943&lt;=INDIRECT("FECHA_"&amp;$B943,1),"INCUMPLIDA","PROCESO"), "VERIFICAR FECHA")),"SIN VALOR AVANCE")</f>
        <v>PROCESO</v>
      </c>
    </row>
    <row r="944" spans="1:17" ht="90">
      <c r="A944" s="167" t="s">
        <v>19</v>
      </c>
      <c r="B944" s="148" t="s">
        <v>13</v>
      </c>
      <c r="C944" s="579"/>
      <c r="D944" s="579"/>
      <c r="E944" s="580"/>
      <c r="F944" s="580"/>
      <c r="G944" s="580"/>
      <c r="H944" s="182" t="s">
        <v>681</v>
      </c>
      <c r="I944" s="183" t="s">
        <v>650</v>
      </c>
      <c r="J944" s="194">
        <v>1</v>
      </c>
      <c r="K944" s="144">
        <v>45931</v>
      </c>
      <c r="L944" s="144">
        <v>46295</v>
      </c>
      <c r="M944" s="153">
        <f t="shared" si="29"/>
        <v>52</v>
      </c>
      <c r="N944" s="151">
        <v>0</v>
      </c>
      <c r="O944" s="183" t="s">
        <v>5102</v>
      </c>
      <c r="P944" s="130">
        <f t="shared" si="30"/>
        <v>0</v>
      </c>
      <c r="Q944" s="155" t="str" cm="1">
        <f t="array" aca="1" ref="Q944" ca="1">IF(ISNUMBER(P944),IF(P944=100%,"CUMPLIDA",IF(AND(ISNUMBER(L944),ISNUMBER(INDIRECT("FECHA_"&amp;$B944,1))), IF(L944&lt;=INDIRECT("FECHA_"&amp;$B944,1),"INCUMPLIDA","PROCESO"), "VERIFICAR FECHA")),"SIN VALOR AVANCE")</f>
        <v>PROCESO</v>
      </c>
    </row>
    <row r="945" spans="1:17" ht="195.75">
      <c r="A945" s="167" t="s">
        <v>19</v>
      </c>
      <c r="B945" s="148" t="s">
        <v>13</v>
      </c>
      <c r="C945" s="579"/>
      <c r="D945" s="579"/>
      <c r="E945" s="580"/>
      <c r="F945" s="580"/>
      <c r="G945" s="580" t="s">
        <v>682</v>
      </c>
      <c r="H945" s="182" t="s">
        <v>683</v>
      </c>
      <c r="I945" s="183" t="s">
        <v>684</v>
      </c>
      <c r="J945" s="166">
        <v>6</v>
      </c>
      <c r="K945" s="144">
        <v>45839</v>
      </c>
      <c r="L945" s="144">
        <v>46081</v>
      </c>
      <c r="M945" s="153">
        <f t="shared" si="29"/>
        <v>34.571428571428569</v>
      </c>
      <c r="N945" s="158">
        <v>0</v>
      </c>
      <c r="O945" s="183" t="s">
        <v>5103</v>
      </c>
      <c r="P945" s="130">
        <f t="shared" si="30"/>
        <v>0</v>
      </c>
      <c r="Q945" s="155" t="str" cm="1">
        <f t="array" aca="1" ref="Q945" ca="1">IF(ISNUMBER(P945),IF(P945=100%,"CUMPLIDA",IF(AND(ISNUMBER(L945),ISNUMBER(INDIRECT("FECHA_"&amp;$B945,1))), IF(L945&lt;=INDIRECT("FECHA_"&amp;$B945,1),"INCUMPLIDA","PROCESO"), "VERIFICAR FECHA")),"SIN VALOR AVANCE")</f>
        <v>PROCESO</v>
      </c>
    </row>
    <row r="946" spans="1:17" ht="180.75">
      <c r="A946" s="167" t="s">
        <v>19</v>
      </c>
      <c r="B946" s="148" t="s">
        <v>13</v>
      </c>
      <c r="C946" s="579"/>
      <c r="D946" s="579"/>
      <c r="E946" s="580"/>
      <c r="F946" s="580"/>
      <c r="G946" s="580"/>
      <c r="H946" s="182" t="s">
        <v>685</v>
      </c>
      <c r="I946" s="183" t="s">
        <v>686</v>
      </c>
      <c r="J946" s="166">
        <v>1</v>
      </c>
      <c r="K946" s="144">
        <v>46082</v>
      </c>
      <c r="L946" s="144">
        <v>46142</v>
      </c>
      <c r="M946" s="153">
        <f t="shared" si="29"/>
        <v>8.5714285714285712</v>
      </c>
      <c r="N946" s="158">
        <v>0</v>
      </c>
      <c r="O946" s="183" t="s">
        <v>5104</v>
      </c>
      <c r="P946" s="130">
        <f t="shared" si="30"/>
        <v>0</v>
      </c>
      <c r="Q946" s="155" t="str" cm="1">
        <f t="array" aca="1" ref="Q946" ca="1">IF(ISNUMBER(P946),IF(P946=100%,"CUMPLIDA",IF(AND(ISNUMBER(L946),ISNUMBER(INDIRECT("FECHA_"&amp;$B946,1))), IF(L946&lt;=INDIRECT("FECHA_"&amp;$B946,1),"INCUMPLIDA","PROCESO"), "VERIFICAR FECHA")),"SIN VALOR AVANCE")</f>
        <v>PROCESO</v>
      </c>
    </row>
    <row r="947" spans="1:17" ht="165">
      <c r="A947" s="167" t="s">
        <v>19</v>
      </c>
      <c r="B947" s="148" t="s">
        <v>13</v>
      </c>
      <c r="C947" s="579" t="s">
        <v>66</v>
      </c>
      <c r="D947" s="579" t="s">
        <v>83</v>
      </c>
      <c r="E947" s="563" t="s">
        <v>5105</v>
      </c>
      <c r="F947" s="563" t="s">
        <v>687</v>
      </c>
      <c r="G947" s="563" t="s">
        <v>688</v>
      </c>
      <c r="H947" s="150" t="s">
        <v>689</v>
      </c>
      <c r="I947" s="128" t="s">
        <v>690</v>
      </c>
      <c r="J947" s="166">
        <v>20</v>
      </c>
      <c r="K947" s="186">
        <v>45870</v>
      </c>
      <c r="L947" s="186">
        <v>46234</v>
      </c>
      <c r="M947" s="153">
        <f t="shared" si="29"/>
        <v>52</v>
      </c>
      <c r="N947" s="158">
        <v>0</v>
      </c>
      <c r="O947" s="128" t="s">
        <v>5106</v>
      </c>
      <c r="P947" s="130">
        <f t="shared" si="30"/>
        <v>0</v>
      </c>
      <c r="Q947" s="155" t="str" cm="1">
        <f t="array" aca="1" ref="Q947" ca="1">IF(ISNUMBER(P947),IF(P947=100%,"CUMPLIDA",IF(AND(ISNUMBER(L947),ISNUMBER(INDIRECT("FECHA_"&amp;$B947,1))), IF(L947&lt;=INDIRECT("FECHA_"&amp;$B947,1),"INCUMPLIDA","PROCESO"), "VERIFICAR FECHA")),"SIN VALOR AVANCE")</f>
        <v>PROCESO</v>
      </c>
    </row>
    <row r="948" spans="1:17" ht="75">
      <c r="A948" s="167" t="s">
        <v>19</v>
      </c>
      <c r="B948" s="148" t="s">
        <v>13</v>
      </c>
      <c r="C948" s="579"/>
      <c r="D948" s="579"/>
      <c r="E948" s="563"/>
      <c r="F948" s="563"/>
      <c r="G948" s="563"/>
      <c r="H948" s="150" t="s">
        <v>691</v>
      </c>
      <c r="I948" s="128" t="s">
        <v>692</v>
      </c>
      <c r="J948" s="166">
        <v>3</v>
      </c>
      <c r="K948" s="186">
        <v>45870</v>
      </c>
      <c r="L948" s="186">
        <v>46234</v>
      </c>
      <c r="M948" s="153">
        <f t="shared" si="29"/>
        <v>52</v>
      </c>
      <c r="N948" s="158">
        <v>0</v>
      </c>
      <c r="O948" s="128" t="s">
        <v>5107</v>
      </c>
      <c r="P948" s="130">
        <f t="shared" si="30"/>
        <v>0</v>
      </c>
      <c r="Q948" s="155" t="str" cm="1">
        <f t="array" aca="1" ref="Q948" ca="1">IF(ISNUMBER(P948),IF(P948=100%,"CUMPLIDA",IF(AND(ISNUMBER(L948),ISNUMBER(INDIRECT("FECHA_"&amp;$B948,1))), IF(L948&lt;=INDIRECT("FECHA_"&amp;$B948,1),"INCUMPLIDA","PROCESO"), "VERIFICAR FECHA")),"SIN VALOR AVANCE")</f>
        <v>PROCESO</v>
      </c>
    </row>
    <row r="949" spans="1:17" ht="120.75">
      <c r="A949" s="167" t="s">
        <v>19</v>
      </c>
      <c r="B949" s="148" t="s">
        <v>13</v>
      </c>
      <c r="C949" s="579"/>
      <c r="D949" s="579"/>
      <c r="E949" s="563"/>
      <c r="F949" s="563"/>
      <c r="G949" s="150" t="s">
        <v>694</v>
      </c>
      <c r="H949" s="150" t="s">
        <v>695</v>
      </c>
      <c r="I949" s="128" t="s">
        <v>696</v>
      </c>
      <c r="J949" s="166">
        <v>1</v>
      </c>
      <c r="K949" s="186">
        <v>45870</v>
      </c>
      <c r="L949" s="186">
        <v>45991</v>
      </c>
      <c r="M949" s="153">
        <f t="shared" si="29"/>
        <v>17.285714285714285</v>
      </c>
      <c r="N949" s="158">
        <v>0</v>
      </c>
      <c r="O949" s="128" t="s">
        <v>5108</v>
      </c>
      <c r="P949" s="130">
        <f t="shared" si="30"/>
        <v>0</v>
      </c>
      <c r="Q949" s="155" t="str" cm="1">
        <f t="array" aca="1" ref="Q949" ca="1">IF(ISNUMBER(P949),IF(P949=100%,"CUMPLIDA",IF(AND(ISNUMBER(L949),ISNUMBER(INDIRECT("FECHA_"&amp;$B949,1))), IF(L949&lt;=INDIRECT("FECHA_"&amp;$B949,1),"INCUMPLIDA","PROCESO"), "VERIFICAR FECHA")),"SIN VALOR AVANCE")</f>
        <v>PROCESO</v>
      </c>
    </row>
    <row r="950" spans="1:17" ht="150">
      <c r="A950" s="167" t="s">
        <v>19</v>
      </c>
      <c r="B950" s="148" t="s">
        <v>13</v>
      </c>
      <c r="C950" s="579"/>
      <c r="D950" s="579"/>
      <c r="E950" s="563"/>
      <c r="F950" s="563"/>
      <c r="G950" s="150" t="s">
        <v>697</v>
      </c>
      <c r="H950" s="150" t="s">
        <v>698</v>
      </c>
      <c r="I950" s="128" t="s">
        <v>699</v>
      </c>
      <c r="J950" s="166">
        <v>1</v>
      </c>
      <c r="K950" s="186">
        <v>45870</v>
      </c>
      <c r="L950" s="186">
        <v>45930</v>
      </c>
      <c r="M950" s="153">
        <f t="shared" si="29"/>
        <v>8.5714285714285712</v>
      </c>
      <c r="N950" s="158">
        <v>0</v>
      </c>
      <c r="O950" s="128" t="s">
        <v>5107</v>
      </c>
      <c r="P950" s="130">
        <f t="shared" si="30"/>
        <v>0</v>
      </c>
      <c r="Q950" s="155" t="str" cm="1">
        <f t="array" aca="1" ref="Q950" ca="1">IF(ISNUMBER(P950),IF(P950=100%,"CUMPLIDA",IF(AND(ISNUMBER(L950),ISNUMBER(INDIRECT("FECHA_"&amp;$B950,1))), IF(L950&lt;=INDIRECT("FECHA_"&amp;$B950,1),"INCUMPLIDA","PROCESO"), "VERIFICAR FECHA")),"SIN VALOR AVANCE")</f>
        <v>PROCESO</v>
      </c>
    </row>
    <row r="951" spans="1:17" ht="165">
      <c r="A951" s="167" t="s">
        <v>19</v>
      </c>
      <c r="B951" s="148" t="s">
        <v>13</v>
      </c>
      <c r="C951" s="579" t="s">
        <v>66</v>
      </c>
      <c r="D951" s="579" t="s">
        <v>83</v>
      </c>
      <c r="E951" s="563" t="s">
        <v>5109</v>
      </c>
      <c r="F951" s="563" t="s">
        <v>700</v>
      </c>
      <c r="G951" s="563" t="s">
        <v>688</v>
      </c>
      <c r="H951" s="150" t="s">
        <v>689</v>
      </c>
      <c r="I951" s="128" t="s">
        <v>690</v>
      </c>
      <c r="J951" s="166">
        <v>20</v>
      </c>
      <c r="K951" s="186">
        <v>45870</v>
      </c>
      <c r="L951" s="186">
        <v>46234</v>
      </c>
      <c r="M951" s="153">
        <f t="shared" si="29"/>
        <v>52</v>
      </c>
      <c r="N951" s="158">
        <v>0</v>
      </c>
      <c r="O951" s="128" t="s">
        <v>5106</v>
      </c>
      <c r="P951" s="130">
        <f t="shared" si="30"/>
        <v>0</v>
      </c>
      <c r="Q951" s="155" t="str" cm="1">
        <f t="array" aca="1" ref="Q951" ca="1">IF(ISNUMBER(P951),IF(P951=100%,"CUMPLIDA",IF(AND(ISNUMBER(L951),ISNUMBER(INDIRECT("FECHA_"&amp;$B951,1))), IF(L951&lt;=INDIRECT("FECHA_"&amp;$B951,1),"INCUMPLIDA","PROCESO"), "VERIFICAR FECHA")),"SIN VALOR AVANCE")</f>
        <v>PROCESO</v>
      </c>
    </row>
    <row r="952" spans="1:17" ht="75">
      <c r="A952" s="167" t="s">
        <v>19</v>
      </c>
      <c r="B952" s="148" t="s">
        <v>13</v>
      </c>
      <c r="C952" s="579"/>
      <c r="D952" s="579"/>
      <c r="E952" s="563"/>
      <c r="F952" s="563"/>
      <c r="G952" s="563"/>
      <c r="H952" s="150" t="s">
        <v>691</v>
      </c>
      <c r="I952" s="128" t="s">
        <v>701</v>
      </c>
      <c r="J952" s="166">
        <v>3</v>
      </c>
      <c r="K952" s="186">
        <v>45870</v>
      </c>
      <c r="L952" s="186">
        <v>46234</v>
      </c>
      <c r="M952" s="153">
        <f t="shared" si="29"/>
        <v>52</v>
      </c>
      <c r="N952" s="158">
        <v>0</v>
      </c>
      <c r="O952" s="128" t="s">
        <v>5107</v>
      </c>
      <c r="P952" s="130">
        <f t="shared" si="30"/>
        <v>0</v>
      </c>
      <c r="Q952" s="155" t="str" cm="1">
        <f t="array" aca="1" ref="Q952" ca="1">IF(ISNUMBER(P952),IF(P952=100%,"CUMPLIDA",IF(AND(ISNUMBER(L952),ISNUMBER(INDIRECT("FECHA_"&amp;$B952,1))), IF(L952&lt;=INDIRECT("FECHA_"&amp;$B952,1),"INCUMPLIDA","PROCESO"), "VERIFICAR FECHA")),"SIN VALOR AVANCE")</f>
        <v>PROCESO</v>
      </c>
    </row>
    <row r="953" spans="1:17" ht="120.75">
      <c r="A953" s="167" t="s">
        <v>19</v>
      </c>
      <c r="B953" s="148" t="s">
        <v>13</v>
      </c>
      <c r="C953" s="579"/>
      <c r="D953" s="579"/>
      <c r="E953" s="563"/>
      <c r="F953" s="563"/>
      <c r="G953" s="150" t="s">
        <v>694</v>
      </c>
      <c r="H953" s="150" t="s">
        <v>695</v>
      </c>
      <c r="I953" s="128" t="s">
        <v>696</v>
      </c>
      <c r="J953" s="166">
        <v>1</v>
      </c>
      <c r="K953" s="186">
        <v>45870</v>
      </c>
      <c r="L953" s="186">
        <v>45991</v>
      </c>
      <c r="M953" s="153">
        <f t="shared" si="29"/>
        <v>17.285714285714285</v>
      </c>
      <c r="N953" s="158">
        <v>0</v>
      </c>
      <c r="O953" s="128" t="s">
        <v>5108</v>
      </c>
      <c r="P953" s="130">
        <f t="shared" si="30"/>
        <v>0</v>
      </c>
      <c r="Q953" s="155" t="str" cm="1">
        <f t="array" aca="1" ref="Q953" ca="1">IF(ISNUMBER(P953),IF(P953=100%,"CUMPLIDA",IF(AND(ISNUMBER(L953),ISNUMBER(INDIRECT("FECHA_"&amp;$B953,1))), IF(L953&lt;=INDIRECT("FECHA_"&amp;$B953,1),"INCUMPLIDA","PROCESO"), "VERIFICAR FECHA")),"SIN VALOR AVANCE")</f>
        <v>PROCESO</v>
      </c>
    </row>
    <row r="954" spans="1:17" ht="150">
      <c r="A954" s="167" t="s">
        <v>19</v>
      </c>
      <c r="B954" s="148" t="s">
        <v>13</v>
      </c>
      <c r="C954" s="579"/>
      <c r="D954" s="579"/>
      <c r="E954" s="563"/>
      <c r="F954" s="563"/>
      <c r="G954" s="150" t="s">
        <v>697</v>
      </c>
      <c r="H954" s="150" t="s">
        <v>698</v>
      </c>
      <c r="I954" s="128" t="s">
        <v>699</v>
      </c>
      <c r="J954" s="166">
        <v>1</v>
      </c>
      <c r="K954" s="186">
        <v>45870</v>
      </c>
      <c r="L954" s="186">
        <v>45930</v>
      </c>
      <c r="M954" s="153">
        <f t="shared" si="29"/>
        <v>8.5714285714285712</v>
      </c>
      <c r="N954" s="158">
        <v>0</v>
      </c>
      <c r="O954" s="128" t="s">
        <v>5107</v>
      </c>
      <c r="P954" s="130">
        <f t="shared" si="30"/>
        <v>0</v>
      </c>
      <c r="Q954" s="155" t="str" cm="1">
        <f t="array" aca="1" ref="Q954" ca="1">IF(ISNUMBER(P954),IF(P954=100%,"CUMPLIDA",IF(AND(ISNUMBER(L954),ISNUMBER(INDIRECT("FECHA_"&amp;$B954,1))), IF(L954&lt;=INDIRECT("FECHA_"&amp;$B954,1),"INCUMPLIDA","PROCESO"), "VERIFICAR FECHA")),"SIN VALOR AVANCE")</f>
        <v>PROCESO</v>
      </c>
    </row>
    <row r="955" spans="1:17" ht="150">
      <c r="A955" s="167" t="s">
        <v>19</v>
      </c>
      <c r="B955" s="148" t="s">
        <v>13</v>
      </c>
      <c r="C955" s="579" t="s">
        <v>66</v>
      </c>
      <c r="D955" s="579" t="s">
        <v>67</v>
      </c>
      <c r="E955" s="563" t="s">
        <v>5110</v>
      </c>
      <c r="F955" s="563" t="s">
        <v>702</v>
      </c>
      <c r="G955" s="150" t="s">
        <v>703</v>
      </c>
      <c r="H955" s="150" t="s">
        <v>704</v>
      </c>
      <c r="I955" s="128" t="s">
        <v>699</v>
      </c>
      <c r="J955" s="166">
        <v>1</v>
      </c>
      <c r="K955" s="186">
        <v>45870</v>
      </c>
      <c r="L955" s="186">
        <v>45930</v>
      </c>
      <c r="M955" s="153">
        <f t="shared" si="29"/>
        <v>8.5714285714285712</v>
      </c>
      <c r="N955" s="158">
        <v>0</v>
      </c>
      <c r="O955" s="128" t="s">
        <v>5111</v>
      </c>
      <c r="P955" s="130">
        <f t="shared" si="30"/>
        <v>0</v>
      </c>
      <c r="Q955" s="155" t="str" cm="1">
        <f t="array" aca="1" ref="Q955" ca="1">IF(ISNUMBER(P955),IF(P955=100%,"CUMPLIDA",IF(AND(ISNUMBER(L955),ISNUMBER(INDIRECT("FECHA_"&amp;$B955,1))), IF(L955&lt;=INDIRECT("FECHA_"&amp;$B955,1),"INCUMPLIDA","PROCESO"), "VERIFICAR FECHA")),"SIN VALOR AVANCE")</f>
        <v>PROCESO</v>
      </c>
    </row>
    <row r="956" spans="1:17" ht="165">
      <c r="A956" s="167" t="s">
        <v>19</v>
      </c>
      <c r="B956" s="148" t="s">
        <v>13</v>
      </c>
      <c r="C956" s="579"/>
      <c r="D956" s="579"/>
      <c r="E956" s="563"/>
      <c r="F956" s="563"/>
      <c r="G956" s="150" t="s">
        <v>705</v>
      </c>
      <c r="H956" s="150" t="s">
        <v>706</v>
      </c>
      <c r="I956" s="128" t="s">
        <v>707</v>
      </c>
      <c r="J956" s="166">
        <v>12</v>
      </c>
      <c r="K956" s="186">
        <v>45870</v>
      </c>
      <c r="L956" s="186">
        <v>46234</v>
      </c>
      <c r="M956" s="153">
        <f t="shared" si="29"/>
        <v>52</v>
      </c>
      <c r="N956" s="158">
        <v>0</v>
      </c>
      <c r="O956" s="128" t="s">
        <v>5112</v>
      </c>
      <c r="P956" s="130">
        <f t="shared" si="30"/>
        <v>0</v>
      </c>
      <c r="Q956" s="155" t="str" cm="1">
        <f t="array" aca="1" ref="Q956" ca="1">IF(ISNUMBER(P956),IF(P956=100%,"CUMPLIDA",IF(AND(ISNUMBER(L956),ISNUMBER(INDIRECT("FECHA_"&amp;$B956,1))), IF(L956&lt;=INDIRECT("FECHA_"&amp;$B956,1),"INCUMPLIDA","PROCESO"), "VERIFICAR FECHA")),"SIN VALOR AVANCE")</f>
        <v>PROCESO</v>
      </c>
    </row>
    <row r="957" spans="1:17" ht="165">
      <c r="A957" s="167" t="s">
        <v>19</v>
      </c>
      <c r="B957" s="148" t="s">
        <v>13</v>
      </c>
      <c r="C957" s="579" t="s">
        <v>66</v>
      </c>
      <c r="D957" s="579" t="s">
        <v>67</v>
      </c>
      <c r="E957" s="563" t="s">
        <v>5113</v>
      </c>
      <c r="F957" s="563" t="s">
        <v>708</v>
      </c>
      <c r="G957" s="563" t="s">
        <v>688</v>
      </c>
      <c r="H957" s="150" t="s">
        <v>689</v>
      </c>
      <c r="I957" s="128" t="s">
        <v>690</v>
      </c>
      <c r="J957" s="166">
        <v>20</v>
      </c>
      <c r="K957" s="186">
        <v>45870</v>
      </c>
      <c r="L957" s="186">
        <v>46234</v>
      </c>
      <c r="M957" s="153">
        <f t="shared" ref="M957:M1020" si="31">(L957-K957)/7</f>
        <v>52</v>
      </c>
      <c r="N957" s="158">
        <v>0</v>
      </c>
      <c r="O957" s="128" t="s">
        <v>5106</v>
      </c>
      <c r="P957" s="130">
        <f t="shared" si="30"/>
        <v>0</v>
      </c>
      <c r="Q957" s="155" t="str" cm="1">
        <f t="array" aca="1" ref="Q957" ca="1">IF(ISNUMBER(P957),IF(P957=100%,"CUMPLIDA",IF(AND(ISNUMBER(L957),ISNUMBER(INDIRECT("FECHA_"&amp;$B957,1))), IF(L957&lt;=INDIRECT("FECHA_"&amp;$B957,1),"INCUMPLIDA","PROCESO"), "VERIFICAR FECHA")),"SIN VALOR AVANCE")</f>
        <v>PROCESO</v>
      </c>
    </row>
    <row r="958" spans="1:17" ht="75">
      <c r="A958" s="167" t="s">
        <v>19</v>
      </c>
      <c r="B958" s="148" t="s">
        <v>13</v>
      </c>
      <c r="C958" s="579"/>
      <c r="D958" s="579"/>
      <c r="E958" s="563"/>
      <c r="F958" s="563"/>
      <c r="G958" s="563"/>
      <c r="H958" s="150" t="s">
        <v>691</v>
      </c>
      <c r="I958" s="128" t="s">
        <v>701</v>
      </c>
      <c r="J958" s="166">
        <v>3</v>
      </c>
      <c r="K958" s="186">
        <v>45870</v>
      </c>
      <c r="L958" s="186">
        <v>46234</v>
      </c>
      <c r="M958" s="153">
        <f t="shared" si="31"/>
        <v>52</v>
      </c>
      <c r="N958" s="158">
        <v>0</v>
      </c>
      <c r="O958" s="128" t="s">
        <v>5107</v>
      </c>
      <c r="P958" s="130">
        <f t="shared" si="30"/>
        <v>0</v>
      </c>
      <c r="Q958" s="155" t="str" cm="1">
        <f t="array" aca="1" ref="Q958" ca="1">IF(ISNUMBER(P958),IF(P958=100%,"CUMPLIDA",IF(AND(ISNUMBER(L958),ISNUMBER(INDIRECT("FECHA_"&amp;$B958,1))), IF(L958&lt;=INDIRECT("FECHA_"&amp;$B958,1),"INCUMPLIDA","PROCESO"), "VERIFICAR FECHA")),"SIN VALOR AVANCE")</f>
        <v>PROCESO</v>
      </c>
    </row>
    <row r="959" spans="1:17" ht="120.75">
      <c r="A959" s="167" t="s">
        <v>19</v>
      </c>
      <c r="B959" s="148" t="s">
        <v>13</v>
      </c>
      <c r="C959" s="579"/>
      <c r="D959" s="579"/>
      <c r="E959" s="563"/>
      <c r="F959" s="563"/>
      <c r="G959" s="150" t="s">
        <v>694</v>
      </c>
      <c r="H959" s="150" t="s">
        <v>695</v>
      </c>
      <c r="I959" s="128" t="s">
        <v>696</v>
      </c>
      <c r="J959" s="166">
        <v>1</v>
      </c>
      <c r="K959" s="186">
        <v>45870</v>
      </c>
      <c r="L959" s="186">
        <v>45991</v>
      </c>
      <c r="M959" s="153">
        <f t="shared" si="31"/>
        <v>17.285714285714285</v>
      </c>
      <c r="N959" s="158">
        <v>0</v>
      </c>
      <c r="O959" s="128" t="s">
        <v>5108</v>
      </c>
      <c r="P959" s="130">
        <f t="shared" si="30"/>
        <v>0</v>
      </c>
      <c r="Q959" s="155" t="str" cm="1">
        <f t="array" aca="1" ref="Q959" ca="1">IF(ISNUMBER(P959),IF(P959=100%,"CUMPLIDA",IF(AND(ISNUMBER(L959),ISNUMBER(INDIRECT("FECHA_"&amp;$B959,1))), IF(L959&lt;=INDIRECT("FECHA_"&amp;$B959,1),"INCUMPLIDA","PROCESO"), "VERIFICAR FECHA")),"SIN VALOR AVANCE")</f>
        <v>PROCESO</v>
      </c>
    </row>
    <row r="960" spans="1:17" ht="150">
      <c r="A960" s="167" t="s">
        <v>19</v>
      </c>
      <c r="B960" s="148" t="s">
        <v>13</v>
      </c>
      <c r="C960" s="579"/>
      <c r="D960" s="579"/>
      <c r="E960" s="563"/>
      <c r="F960" s="563"/>
      <c r="G960" s="563" t="s">
        <v>709</v>
      </c>
      <c r="H960" s="150" t="s">
        <v>698</v>
      </c>
      <c r="I960" s="128" t="s">
        <v>699</v>
      </c>
      <c r="J960" s="166">
        <v>1</v>
      </c>
      <c r="K960" s="186">
        <v>45870</v>
      </c>
      <c r="L960" s="186">
        <v>45930</v>
      </c>
      <c r="M960" s="153">
        <f t="shared" si="31"/>
        <v>8.5714285714285712</v>
      </c>
      <c r="N960" s="158">
        <v>0</v>
      </c>
      <c r="O960" s="128" t="s">
        <v>5107</v>
      </c>
      <c r="P960" s="130">
        <f t="shared" si="30"/>
        <v>0</v>
      </c>
      <c r="Q960" s="155" t="str" cm="1">
        <f t="array" aca="1" ref="Q960" ca="1">IF(ISNUMBER(P960),IF(P960=100%,"CUMPLIDA",IF(AND(ISNUMBER(L960),ISNUMBER(INDIRECT("FECHA_"&amp;$B960,1))), IF(L960&lt;=INDIRECT("FECHA_"&amp;$B960,1),"INCUMPLIDA","PROCESO"), "VERIFICAR FECHA")),"SIN VALOR AVANCE")</f>
        <v>PROCESO</v>
      </c>
    </row>
    <row r="961" spans="1:17" ht="75">
      <c r="A961" s="167" t="s">
        <v>19</v>
      </c>
      <c r="B961" s="148" t="s">
        <v>13</v>
      </c>
      <c r="C961" s="579"/>
      <c r="D961" s="579"/>
      <c r="E961" s="563"/>
      <c r="F961" s="563"/>
      <c r="G961" s="563"/>
      <c r="H961" s="150" t="s">
        <v>710</v>
      </c>
      <c r="I961" s="128" t="s">
        <v>699</v>
      </c>
      <c r="J961" s="166">
        <v>1</v>
      </c>
      <c r="K961" s="186">
        <v>45870</v>
      </c>
      <c r="L961" s="186">
        <v>45930</v>
      </c>
      <c r="M961" s="153">
        <f t="shared" si="31"/>
        <v>8.5714285714285712</v>
      </c>
      <c r="N961" s="158">
        <v>0</v>
      </c>
      <c r="O961" s="128" t="s">
        <v>5107</v>
      </c>
      <c r="P961" s="130">
        <f t="shared" si="30"/>
        <v>0</v>
      </c>
      <c r="Q961" s="155" t="str" cm="1">
        <f t="array" aca="1" ref="Q961" ca="1">IF(ISNUMBER(P961),IF(P961=100%,"CUMPLIDA",IF(AND(ISNUMBER(L961),ISNUMBER(INDIRECT("FECHA_"&amp;$B961,1))), IF(L961&lt;=INDIRECT("FECHA_"&amp;$B961,1),"INCUMPLIDA","PROCESO"), "VERIFICAR FECHA")),"SIN VALOR AVANCE")</f>
        <v>PROCESO</v>
      </c>
    </row>
    <row r="962" spans="1:17" ht="135">
      <c r="A962" s="167" t="s">
        <v>19</v>
      </c>
      <c r="B962" s="148" t="s">
        <v>13</v>
      </c>
      <c r="C962" s="579" t="s">
        <v>66</v>
      </c>
      <c r="D962" s="579" t="s">
        <v>67</v>
      </c>
      <c r="E962" s="563" t="s">
        <v>5114</v>
      </c>
      <c r="F962" s="563" t="s">
        <v>711</v>
      </c>
      <c r="G962" s="150" t="s">
        <v>712</v>
      </c>
      <c r="H962" s="150" t="s">
        <v>713</v>
      </c>
      <c r="I962" s="128" t="s">
        <v>699</v>
      </c>
      <c r="J962" s="166">
        <v>1</v>
      </c>
      <c r="K962" s="186">
        <v>45931</v>
      </c>
      <c r="L962" s="186">
        <v>46022</v>
      </c>
      <c r="M962" s="153">
        <f t="shared" si="31"/>
        <v>13</v>
      </c>
      <c r="N962" s="158">
        <v>0</v>
      </c>
      <c r="O962" s="128" t="s">
        <v>5107</v>
      </c>
      <c r="P962" s="130">
        <f t="shared" si="30"/>
        <v>0</v>
      </c>
      <c r="Q962" s="155" t="str" cm="1">
        <f t="array" aca="1" ref="Q962" ca="1">IF(ISNUMBER(P962),IF(P962=100%,"CUMPLIDA",IF(AND(ISNUMBER(L962),ISNUMBER(INDIRECT("FECHA_"&amp;$B962,1))), IF(L962&lt;=INDIRECT("FECHA_"&amp;$B962,1),"INCUMPLIDA","PROCESO"), "VERIFICAR FECHA")),"SIN VALOR AVANCE")</f>
        <v>PROCESO</v>
      </c>
    </row>
    <row r="963" spans="1:17" ht="165">
      <c r="A963" s="167" t="s">
        <v>19</v>
      </c>
      <c r="B963" s="148" t="s">
        <v>13</v>
      </c>
      <c r="C963" s="579"/>
      <c r="D963" s="579"/>
      <c r="E963" s="563"/>
      <c r="F963" s="563"/>
      <c r="G963" s="150" t="s">
        <v>714</v>
      </c>
      <c r="H963" s="150" t="s">
        <v>715</v>
      </c>
      <c r="I963" s="128" t="s">
        <v>716</v>
      </c>
      <c r="J963" s="166">
        <v>6</v>
      </c>
      <c r="K963" s="186">
        <v>45931</v>
      </c>
      <c r="L963" s="186">
        <v>46660</v>
      </c>
      <c r="M963" s="153">
        <f t="shared" si="31"/>
        <v>104.14285714285714</v>
      </c>
      <c r="N963" s="158">
        <v>0</v>
      </c>
      <c r="O963" s="128" t="s">
        <v>5115</v>
      </c>
      <c r="P963" s="130">
        <f t="shared" si="30"/>
        <v>0</v>
      </c>
      <c r="Q963" s="155" t="str" cm="1">
        <f t="array" aca="1" ref="Q963" ca="1">IF(ISNUMBER(P963),IF(P963=100%,"CUMPLIDA",IF(AND(ISNUMBER(L963),ISNUMBER(INDIRECT("FECHA_"&amp;$B963,1))), IF(L963&lt;=INDIRECT("FECHA_"&amp;$B963,1),"INCUMPLIDA","PROCESO"), "VERIFICAR FECHA")),"SIN VALOR AVANCE")</f>
        <v>PROCESO</v>
      </c>
    </row>
    <row r="964" spans="1:17" ht="135">
      <c r="A964" s="167" t="s">
        <v>19</v>
      </c>
      <c r="B964" s="148" t="s">
        <v>13</v>
      </c>
      <c r="C964" s="579"/>
      <c r="D964" s="579"/>
      <c r="E964" s="563"/>
      <c r="F964" s="563"/>
      <c r="G964" s="150" t="s">
        <v>717</v>
      </c>
      <c r="H964" s="150" t="s">
        <v>718</v>
      </c>
      <c r="I964" s="128" t="s">
        <v>719</v>
      </c>
      <c r="J964" s="166">
        <v>4</v>
      </c>
      <c r="K964" s="186">
        <v>45870</v>
      </c>
      <c r="L964" s="186">
        <v>46234</v>
      </c>
      <c r="M964" s="153">
        <f t="shared" si="31"/>
        <v>52</v>
      </c>
      <c r="N964" s="158">
        <v>0</v>
      </c>
      <c r="O964" s="128" t="s">
        <v>5116</v>
      </c>
      <c r="P964" s="130">
        <f t="shared" si="30"/>
        <v>0</v>
      </c>
      <c r="Q964" s="155" t="str" cm="1">
        <f t="array" aca="1" ref="Q964" ca="1">IF(ISNUMBER(P964),IF(P964=100%,"CUMPLIDA",IF(AND(ISNUMBER(L964),ISNUMBER(INDIRECT("FECHA_"&amp;$B964,1))), IF(L964&lt;=INDIRECT("FECHA_"&amp;$B964,1),"INCUMPLIDA","PROCESO"), "VERIFICAR FECHA")),"SIN VALOR AVANCE")</f>
        <v>PROCESO</v>
      </c>
    </row>
    <row r="965" spans="1:17" ht="210.75" customHeight="1">
      <c r="A965" s="238" t="s">
        <v>12</v>
      </c>
      <c r="B965" s="239" t="s">
        <v>13</v>
      </c>
      <c r="C965" s="656" t="s">
        <v>720</v>
      </c>
      <c r="D965" s="656" t="s">
        <v>721</v>
      </c>
      <c r="E965" s="657" t="s">
        <v>722</v>
      </c>
      <c r="F965" s="657" t="s">
        <v>723</v>
      </c>
      <c r="G965" s="150" t="s">
        <v>724</v>
      </c>
      <c r="H965" s="128" t="s">
        <v>725</v>
      </c>
      <c r="I965" s="128" t="s">
        <v>726</v>
      </c>
      <c r="J965" s="151">
        <v>1</v>
      </c>
      <c r="K965" s="152">
        <v>44136</v>
      </c>
      <c r="L965" s="152">
        <v>44865</v>
      </c>
      <c r="M965" s="242">
        <f t="shared" si="31"/>
        <v>104.14285714285714</v>
      </c>
      <c r="N965" s="154">
        <v>1</v>
      </c>
      <c r="O965" s="128" t="s">
        <v>5117</v>
      </c>
      <c r="P965" s="243">
        <f t="shared" si="30"/>
        <v>1</v>
      </c>
      <c r="Q965" s="155" t="str" cm="1">
        <f t="array" aca="1" ref="Q965" ca="1">IF(ISNUMBER(P965),IF(P965=100%,"CUMPLIDA",IF(AND(ISNUMBER(L965),ISNUMBER(INDIRECT("FECHA_"&amp;$B965,1))), IF(L965&lt;=INDIRECT("FECHA_"&amp;$B965,1),"INCUMPLIDA","PROCESO"), "VERIFICAR FECHA")),"SIN VALOR AVANCE")</f>
        <v>CUMPLIDA</v>
      </c>
    </row>
    <row r="966" spans="1:17" ht="195.75">
      <c r="A966" s="238" t="s">
        <v>12</v>
      </c>
      <c r="B966" s="239" t="s">
        <v>13</v>
      </c>
      <c r="C966" s="656"/>
      <c r="D966" s="656"/>
      <c r="E966" s="657"/>
      <c r="F966" s="657"/>
      <c r="G966" s="150" t="s">
        <v>727</v>
      </c>
      <c r="H966" s="128" t="s">
        <v>725</v>
      </c>
      <c r="I966" s="128" t="s">
        <v>726</v>
      </c>
      <c r="J966" s="151">
        <v>1</v>
      </c>
      <c r="K966" s="152">
        <v>44866</v>
      </c>
      <c r="L966" s="237">
        <v>46203</v>
      </c>
      <c r="M966" s="242">
        <f t="shared" si="31"/>
        <v>191</v>
      </c>
      <c r="N966" s="154">
        <v>0.59230000000000005</v>
      </c>
      <c r="O966" s="128" t="s">
        <v>5118</v>
      </c>
      <c r="P966" s="243">
        <f t="shared" si="30"/>
        <v>0.59230000000000005</v>
      </c>
      <c r="Q966" s="155" t="str" cm="1">
        <f t="array" aca="1" ref="Q966" ca="1">IF(ISNUMBER(P966),IF(P966=100%,"CUMPLIDA",IF(AND(ISNUMBER(L966),ISNUMBER(INDIRECT("FECHA_"&amp;$B966,1))), IF(L966&lt;=INDIRECT("FECHA_"&amp;$B966,1),"INCUMPLIDA","PROCESO"), "VERIFICAR FECHA")),"SIN VALOR AVANCE")</f>
        <v>PROCESO</v>
      </c>
    </row>
    <row r="967" spans="1:17" ht="225.75">
      <c r="A967" s="238" t="s">
        <v>12</v>
      </c>
      <c r="B967" s="239" t="s">
        <v>13</v>
      </c>
      <c r="C967" s="240" t="s">
        <v>728</v>
      </c>
      <c r="D967" s="240" t="s">
        <v>721</v>
      </c>
      <c r="E967" s="241" t="s">
        <v>729</v>
      </c>
      <c r="F967" s="241" t="s">
        <v>730</v>
      </c>
      <c r="G967" s="150" t="s">
        <v>731</v>
      </c>
      <c r="H967" s="128" t="s">
        <v>725</v>
      </c>
      <c r="I967" s="128" t="s">
        <v>726</v>
      </c>
      <c r="J967" s="151">
        <v>1</v>
      </c>
      <c r="K967" s="152">
        <v>44928</v>
      </c>
      <c r="L967" s="237">
        <v>46112</v>
      </c>
      <c r="M967" s="242">
        <f t="shared" si="31"/>
        <v>169.14285714285714</v>
      </c>
      <c r="N967" s="154">
        <v>0.97650000000000003</v>
      </c>
      <c r="O967" s="128" t="s">
        <v>5119</v>
      </c>
      <c r="P967" s="243">
        <f t="shared" si="30"/>
        <v>0.97650000000000003</v>
      </c>
      <c r="Q967" s="155" t="str" cm="1">
        <f t="array" aca="1" ref="Q967" ca="1">IF(ISNUMBER(P967),IF(P967=100%,"CUMPLIDA",IF(AND(ISNUMBER(L967),ISNUMBER(INDIRECT("FECHA_"&amp;$B967,1))), IF(L967&lt;=INDIRECT("FECHA_"&amp;$B967,1),"INCUMPLIDA","PROCESO"), "VERIFICAR FECHA")),"SIN VALOR AVANCE")</f>
        <v>PROCESO</v>
      </c>
    </row>
    <row r="968" spans="1:17" ht="285.75">
      <c r="A968" s="238" t="s">
        <v>12</v>
      </c>
      <c r="B968" s="239" t="s">
        <v>13</v>
      </c>
      <c r="C968" s="240" t="s">
        <v>732</v>
      </c>
      <c r="D968" s="240" t="s">
        <v>733</v>
      </c>
      <c r="E968" s="241" t="s">
        <v>734</v>
      </c>
      <c r="F968" s="241" t="s">
        <v>735</v>
      </c>
      <c r="G968" s="150" t="s">
        <v>736</v>
      </c>
      <c r="H968" s="136" t="s">
        <v>725</v>
      </c>
      <c r="I968" s="128" t="s">
        <v>726</v>
      </c>
      <c r="J968" s="151">
        <v>1</v>
      </c>
      <c r="K968" s="152">
        <v>44928</v>
      </c>
      <c r="L968" s="237">
        <v>46112</v>
      </c>
      <c r="M968" s="242">
        <f t="shared" si="31"/>
        <v>169.14285714285714</v>
      </c>
      <c r="N968" s="154">
        <v>0.97650000000000003</v>
      </c>
      <c r="O968" s="128" t="s">
        <v>5120</v>
      </c>
      <c r="P968" s="243">
        <f t="shared" si="30"/>
        <v>0.97650000000000003</v>
      </c>
      <c r="Q968" s="155" t="str" cm="1">
        <f t="array" aca="1" ref="Q968" ca="1">IF(ISNUMBER(P968),IF(P968=100%,"CUMPLIDA",IF(AND(ISNUMBER(L968),ISNUMBER(INDIRECT("FECHA_"&amp;$B968,1))), IF(L968&lt;=INDIRECT("FECHA_"&amp;$B968,1),"INCUMPLIDA","PROCESO"), "VERIFICAR FECHA")),"SIN VALOR AVANCE")</f>
        <v>PROCESO</v>
      </c>
    </row>
    <row r="969" spans="1:17" ht="150.75">
      <c r="A969" s="238" t="s">
        <v>12</v>
      </c>
      <c r="B969" s="239" t="s">
        <v>13</v>
      </c>
      <c r="C969" s="240" t="s">
        <v>737</v>
      </c>
      <c r="D969" s="240" t="s">
        <v>738</v>
      </c>
      <c r="E969" s="241" t="s">
        <v>739</v>
      </c>
      <c r="F969" s="241" t="s">
        <v>740</v>
      </c>
      <c r="G969" s="150" t="s">
        <v>741</v>
      </c>
      <c r="H969" s="128" t="s">
        <v>742</v>
      </c>
      <c r="I969" s="128" t="s">
        <v>743</v>
      </c>
      <c r="J969" s="151">
        <v>1</v>
      </c>
      <c r="K969" s="152">
        <v>44928</v>
      </c>
      <c r="L969" s="237">
        <v>46387</v>
      </c>
      <c r="M969" s="242">
        <f t="shared" si="31"/>
        <v>208.42857142857142</v>
      </c>
      <c r="N969" s="154">
        <v>0.6482</v>
      </c>
      <c r="O969" s="128" t="s">
        <v>5121</v>
      </c>
      <c r="P969" s="243">
        <f t="shared" si="30"/>
        <v>0.6482</v>
      </c>
      <c r="Q969" s="155" t="str" cm="1">
        <f t="array" aca="1" ref="Q969" ca="1">IF(ISNUMBER(P969),IF(P969=100%,"CUMPLIDA",IF(AND(ISNUMBER(L969),ISNUMBER(INDIRECT("FECHA_"&amp;$B969,1))), IF(L969&lt;=INDIRECT("FECHA_"&amp;$B969,1),"INCUMPLIDA","PROCESO"), "VERIFICAR FECHA")),"SIN VALOR AVANCE")</f>
        <v>PROCESO</v>
      </c>
    </row>
    <row r="970" spans="1:17" ht="165.75">
      <c r="A970" s="238" t="s">
        <v>12</v>
      </c>
      <c r="B970" s="239" t="s">
        <v>13</v>
      </c>
      <c r="C970" s="244" t="s">
        <v>744</v>
      </c>
      <c r="D970" s="244" t="s">
        <v>745</v>
      </c>
      <c r="E970" s="245" t="s">
        <v>746</v>
      </c>
      <c r="F970" s="246" t="s">
        <v>747</v>
      </c>
      <c r="G970" s="150" t="s">
        <v>748</v>
      </c>
      <c r="H970" s="136" t="s">
        <v>742</v>
      </c>
      <c r="I970" s="156" t="s">
        <v>749</v>
      </c>
      <c r="J970" s="151">
        <v>1</v>
      </c>
      <c r="K970" s="152">
        <v>44928</v>
      </c>
      <c r="L970" s="237">
        <v>46234</v>
      </c>
      <c r="M970" s="242">
        <f t="shared" si="31"/>
        <v>186.57142857142858</v>
      </c>
      <c r="N970" s="154">
        <v>0.97799999999999998</v>
      </c>
      <c r="O970" s="157" t="s">
        <v>5122</v>
      </c>
      <c r="P970" s="243">
        <f t="shared" si="30"/>
        <v>0.97799999999999998</v>
      </c>
      <c r="Q970" s="155" t="str" cm="1">
        <f t="array" aca="1" ref="Q970" ca="1">IF(ISNUMBER(P970),IF(P970=100%,"CUMPLIDA",IF(AND(ISNUMBER(L970),ISNUMBER(INDIRECT("FECHA_"&amp;$B970,1))), IF(L970&lt;=INDIRECT("FECHA_"&amp;$B970,1),"INCUMPLIDA","PROCESO"), "VERIFICAR FECHA")),"SIN VALOR AVANCE")</f>
        <v>PROCESO</v>
      </c>
    </row>
    <row r="971" spans="1:17" ht="105.75" customHeight="1">
      <c r="A971" s="238" t="s">
        <v>12</v>
      </c>
      <c r="B971" s="239" t="s">
        <v>13</v>
      </c>
      <c r="C971" s="656" t="s">
        <v>750</v>
      </c>
      <c r="D971" s="656" t="s">
        <v>751</v>
      </c>
      <c r="E971" s="657" t="s">
        <v>5123</v>
      </c>
      <c r="F971" s="657" t="s">
        <v>752</v>
      </c>
      <c r="G971" s="563" t="s">
        <v>753</v>
      </c>
      <c r="H971" s="128" t="s">
        <v>754</v>
      </c>
      <c r="I971" s="128" t="s">
        <v>755</v>
      </c>
      <c r="J971" s="158">
        <v>1</v>
      </c>
      <c r="K971" s="159">
        <v>42064</v>
      </c>
      <c r="L971" s="159">
        <v>42277</v>
      </c>
      <c r="M971" s="242">
        <f t="shared" si="31"/>
        <v>30.428571428571427</v>
      </c>
      <c r="N971" s="158">
        <v>1</v>
      </c>
      <c r="O971" s="160" t="s">
        <v>5124</v>
      </c>
      <c r="P971" s="243">
        <f t="shared" si="30"/>
        <v>1</v>
      </c>
      <c r="Q971" s="155" t="str" cm="1">
        <f t="array" aca="1" ref="Q971" ca="1">IF(ISNUMBER(P971),IF(P971=100%,"CUMPLIDA",IF(AND(ISNUMBER(L971),ISNUMBER(INDIRECT("FECHA_"&amp;$B971,1))), IF(L971&lt;=INDIRECT("FECHA_"&amp;$B971,1),"INCUMPLIDA","PROCESO"), "VERIFICAR FECHA")),"SIN VALOR AVANCE")</f>
        <v>CUMPLIDA</v>
      </c>
    </row>
    <row r="972" spans="1:17" ht="105.75">
      <c r="A972" s="238" t="s">
        <v>12</v>
      </c>
      <c r="B972" s="239" t="s">
        <v>13</v>
      </c>
      <c r="C972" s="656"/>
      <c r="D972" s="656"/>
      <c r="E972" s="657"/>
      <c r="F972" s="657"/>
      <c r="G972" s="563"/>
      <c r="H972" s="128" t="s">
        <v>756</v>
      </c>
      <c r="I972" s="128" t="s">
        <v>757</v>
      </c>
      <c r="J972" s="158">
        <v>1</v>
      </c>
      <c r="K972" s="159">
        <v>42064</v>
      </c>
      <c r="L972" s="159">
        <v>42308</v>
      </c>
      <c r="M972" s="242">
        <f t="shared" si="31"/>
        <v>34.857142857142854</v>
      </c>
      <c r="N972" s="158">
        <v>1</v>
      </c>
      <c r="O972" s="160" t="s">
        <v>5125</v>
      </c>
      <c r="P972" s="243">
        <f t="shared" si="30"/>
        <v>1</v>
      </c>
      <c r="Q972" s="155" t="str" cm="1">
        <f t="array" aca="1" ref="Q972" ca="1">IF(ISNUMBER(P972),IF(P972=100%,"CUMPLIDA",IF(AND(ISNUMBER(L972),ISNUMBER(INDIRECT("FECHA_"&amp;$B972,1))), IF(L972&lt;=INDIRECT("FECHA_"&amp;$B972,1),"INCUMPLIDA","PROCESO"), "VERIFICAR FECHA")),"SIN VALOR AVANCE")</f>
        <v>CUMPLIDA</v>
      </c>
    </row>
    <row r="973" spans="1:17" ht="285.75">
      <c r="A973" s="238" t="s">
        <v>12</v>
      </c>
      <c r="B973" s="239" t="s">
        <v>13</v>
      </c>
      <c r="C973" s="656"/>
      <c r="D973" s="656"/>
      <c r="E973" s="657"/>
      <c r="F973" s="657"/>
      <c r="G973" s="563" t="s">
        <v>758</v>
      </c>
      <c r="H973" s="128" t="s">
        <v>759</v>
      </c>
      <c r="I973" s="161" t="s">
        <v>760</v>
      </c>
      <c r="J973" s="162">
        <v>2874988645</v>
      </c>
      <c r="K973" s="152">
        <v>45839</v>
      </c>
      <c r="L973" s="152">
        <v>46204</v>
      </c>
      <c r="M973" s="242">
        <f t="shared" si="31"/>
        <v>52.142857142857146</v>
      </c>
      <c r="N973" s="163">
        <v>0</v>
      </c>
      <c r="O973" s="164" t="s">
        <v>5126</v>
      </c>
      <c r="P973" s="243">
        <f t="shared" si="30"/>
        <v>0</v>
      </c>
      <c r="Q973" s="155" t="str" cm="1">
        <f t="array" aca="1" ref="Q973" ca="1">IF(ISNUMBER(P973),IF(P973=100%,"CUMPLIDA",IF(AND(ISNUMBER(L973),ISNUMBER(INDIRECT("FECHA_"&amp;$B973,1))), IF(L973&lt;=INDIRECT("FECHA_"&amp;$B973,1),"INCUMPLIDA","PROCESO"), "VERIFICAR FECHA")),"SIN VALOR AVANCE")</f>
        <v>PROCESO</v>
      </c>
    </row>
    <row r="974" spans="1:17" ht="300.75">
      <c r="A974" s="238" t="s">
        <v>12</v>
      </c>
      <c r="B974" s="239" t="s">
        <v>13</v>
      </c>
      <c r="C974" s="656"/>
      <c r="D974" s="656"/>
      <c r="E974" s="657"/>
      <c r="F974" s="657"/>
      <c r="G974" s="563"/>
      <c r="H974" s="128" t="s">
        <v>761</v>
      </c>
      <c r="I974" s="128" t="s">
        <v>762</v>
      </c>
      <c r="J974" s="162">
        <v>2874988645</v>
      </c>
      <c r="K974" s="152">
        <v>45839</v>
      </c>
      <c r="L974" s="152">
        <v>46204</v>
      </c>
      <c r="M974" s="242">
        <f t="shared" si="31"/>
        <v>52.142857142857146</v>
      </c>
      <c r="N974" s="162">
        <v>0</v>
      </c>
      <c r="O974" s="164" t="s">
        <v>5127</v>
      </c>
      <c r="P974" s="243">
        <f t="shared" si="30"/>
        <v>0</v>
      </c>
      <c r="Q974" s="155" t="str" cm="1">
        <f t="array" aca="1" ref="Q974" ca="1">IF(ISNUMBER(P974),IF(P974=100%,"CUMPLIDA",IF(AND(ISNUMBER(L974),ISNUMBER(INDIRECT("FECHA_"&amp;$B974,1))), IF(L974&lt;=INDIRECT("FECHA_"&amp;$B974,1),"INCUMPLIDA","PROCESO"), "VERIFICAR FECHA")),"SIN VALOR AVANCE")</f>
        <v>PROCESO</v>
      </c>
    </row>
    <row r="975" spans="1:17" ht="165.75">
      <c r="A975" s="238" t="s">
        <v>12</v>
      </c>
      <c r="B975" s="239" t="s">
        <v>13</v>
      </c>
      <c r="C975" s="656"/>
      <c r="D975" s="656"/>
      <c r="E975" s="657"/>
      <c r="F975" s="657"/>
      <c r="G975" s="150" t="s">
        <v>763</v>
      </c>
      <c r="H975" s="128" t="s">
        <v>764</v>
      </c>
      <c r="I975" s="128" t="s">
        <v>765</v>
      </c>
      <c r="J975" s="158">
        <v>1</v>
      </c>
      <c r="K975" s="159">
        <v>43952</v>
      </c>
      <c r="L975" s="159">
        <v>44196</v>
      </c>
      <c r="M975" s="242">
        <f t="shared" si="31"/>
        <v>34.857142857142854</v>
      </c>
      <c r="N975" s="158">
        <v>1</v>
      </c>
      <c r="O975" s="160" t="s">
        <v>5128</v>
      </c>
      <c r="P975" s="243">
        <f t="shared" si="30"/>
        <v>1</v>
      </c>
      <c r="Q975" s="155" t="str" cm="1">
        <f t="array" aca="1" ref="Q975" ca="1">IF(ISNUMBER(P975),IF(P975=100%,"CUMPLIDA",IF(AND(ISNUMBER(L975),ISNUMBER(INDIRECT("FECHA_"&amp;$B975,1))), IF(L975&lt;=INDIRECT("FECHA_"&amp;$B975,1),"INCUMPLIDA","PROCESO"), "VERIFICAR FECHA")),"SIN VALOR AVANCE")</f>
        <v>CUMPLIDA</v>
      </c>
    </row>
    <row r="976" spans="1:17" ht="165.75" customHeight="1">
      <c r="A976" s="238" t="s">
        <v>12</v>
      </c>
      <c r="B976" s="239" t="s">
        <v>13</v>
      </c>
      <c r="C976" s="656" t="s">
        <v>766</v>
      </c>
      <c r="D976" s="656" t="s">
        <v>767</v>
      </c>
      <c r="E976" s="657" t="s">
        <v>5129</v>
      </c>
      <c r="F976" s="657" t="s">
        <v>768</v>
      </c>
      <c r="G976" s="150" t="s">
        <v>769</v>
      </c>
      <c r="H976" s="128" t="s">
        <v>770</v>
      </c>
      <c r="I976" s="128" t="s">
        <v>771</v>
      </c>
      <c r="J976" s="158">
        <v>1</v>
      </c>
      <c r="K976" s="152">
        <v>44172</v>
      </c>
      <c r="L976" s="152">
        <v>44211</v>
      </c>
      <c r="M976" s="242">
        <f t="shared" si="31"/>
        <v>5.5714285714285712</v>
      </c>
      <c r="N976" s="165">
        <v>1</v>
      </c>
      <c r="O976" s="128" t="s">
        <v>5130</v>
      </c>
      <c r="P976" s="243">
        <f t="shared" si="30"/>
        <v>1</v>
      </c>
      <c r="Q976" s="155" t="str" cm="1">
        <f t="array" aca="1" ref="Q976" ca="1">IF(ISNUMBER(P976),IF(P976=100%,"CUMPLIDA",IF(AND(ISNUMBER(L976),ISNUMBER(INDIRECT("FECHA_"&amp;$B976,1))), IF(L976&lt;=INDIRECT("FECHA_"&amp;$B976,1),"INCUMPLIDA","PROCESO"), "VERIFICAR FECHA")),"SIN VALOR AVANCE")</f>
        <v>CUMPLIDA</v>
      </c>
    </row>
    <row r="977" spans="1:17" ht="180.75">
      <c r="A977" s="238" t="s">
        <v>12</v>
      </c>
      <c r="B977" s="239" t="s">
        <v>13</v>
      </c>
      <c r="C977" s="656"/>
      <c r="D977" s="656"/>
      <c r="E977" s="657"/>
      <c r="F977" s="657"/>
      <c r="G977" s="563" t="s">
        <v>772</v>
      </c>
      <c r="H977" s="128" t="s">
        <v>773</v>
      </c>
      <c r="I977" s="161" t="s">
        <v>760</v>
      </c>
      <c r="J977" s="151">
        <v>1</v>
      </c>
      <c r="K977" s="152">
        <v>44928</v>
      </c>
      <c r="L977" s="152">
        <v>46022</v>
      </c>
      <c r="M977" s="242">
        <f t="shared" si="31"/>
        <v>156.28571428571428</v>
      </c>
      <c r="N977" s="154">
        <v>1</v>
      </c>
      <c r="O977" s="128" t="s">
        <v>5131</v>
      </c>
      <c r="P977" s="243">
        <f t="shared" si="30"/>
        <v>1</v>
      </c>
      <c r="Q977" s="155" t="str" cm="1">
        <f t="array" aca="1" ref="Q977" ca="1">IF(ISNUMBER(P977),IF(P977=100%,"CUMPLIDA",IF(AND(ISNUMBER(L977),ISNUMBER(INDIRECT("FECHA_"&amp;$B977,1))), IF(L977&lt;=INDIRECT("FECHA_"&amp;$B977,1),"INCUMPLIDA","PROCESO"), "VERIFICAR FECHA")),"SIN VALOR AVANCE")</f>
        <v>CUMPLIDA</v>
      </c>
    </row>
    <row r="978" spans="1:17" ht="210.75">
      <c r="A978" s="238" t="s">
        <v>12</v>
      </c>
      <c r="B978" s="239" t="s">
        <v>13</v>
      </c>
      <c r="C978" s="656"/>
      <c r="D978" s="656"/>
      <c r="E978" s="657"/>
      <c r="F978" s="657"/>
      <c r="G978" s="563"/>
      <c r="H978" s="128" t="s">
        <v>774</v>
      </c>
      <c r="I978" s="128" t="s">
        <v>775</v>
      </c>
      <c r="J978" s="151">
        <v>1</v>
      </c>
      <c r="K978" s="152">
        <v>44928</v>
      </c>
      <c r="L978" s="237">
        <v>46387</v>
      </c>
      <c r="M978" s="242">
        <f t="shared" si="31"/>
        <v>208.42857142857142</v>
      </c>
      <c r="N978" s="154">
        <v>0.97470000000000001</v>
      </c>
      <c r="O978" s="128" t="s">
        <v>5132</v>
      </c>
      <c r="P978" s="243">
        <f t="shared" si="30"/>
        <v>0.97470000000000001</v>
      </c>
      <c r="Q978" s="155" t="str" cm="1">
        <f t="array" aca="1" ref="Q978" ca="1">IF(ISNUMBER(P978),IF(P978=100%,"CUMPLIDA",IF(AND(ISNUMBER(L978),ISNUMBER(INDIRECT("FECHA_"&amp;$B978,1))), IF(L978&lt;=INDIRECT("FECHA_"&amp;$B978,1),"INCUMPLIDA","PROCESO"), "VERIFICAR FECHA")),"SIN VALOR AVANCE")</f>
        <v>PROCESO</v>
      </c>
    </row>
    <row r="979" spans="1:17" ht="195.75">
      <c r="A979" s="238" t="s">
        <v>12</v>
      </c>
      <c r="B979" s="239" t="s">
        <v>13</v>
      </c>
      <c r="C979" s="656"/>
      <c r="D979" s="656"/>
      <c r="E979" s="657"/>
      <c r="F979" s="657"/>
      <c r="G979" s="563" t="s">
        <v>776</v>
      </c>
      <c r="H979" s="128" t="s">
        <v>773</v>
      </c>
      <c r="I979" s="128" t="s">
        <v>777</v>
      </c>
      <c r="J979" s="151">
        <v>1</v>
      </c>
      <c r="K979" s="152">
        <v>44928</v>
      </c>
      <c r="L979" s="152">
        <v>45657</v>
      </c>
      <c r="M979" s="242">
        <f t="shared" si="31"/>
        <v>104.14285714285714</v>
      </c>
      <c r="N979" s="154">
        <v>1</v>
      </c>
      <c r="O979" s="128" t="s">
        <v>5133</v>
      </c>
      <c r="P979" s="243">
        <f t="shared" si="30"/>
        <v>1</v>
      </c>
      <c r="Q979" s="155" t="str" cm="1">
        <f t="array" aca="1" ref="Q979" ca="1">IF(ISNUMBER(P979),IF(P979=100%,"CUMPLIDA",IF(AND(ISNUMBER(L979),ISNUMBER(INDIRECT("FECHA_"&amp;$B979,1))), IF(L979&lt;=INDIRECT("FECHA_"&amp;$B979,1),"INCUMPLIDA","PROCESO"), "VERIFICAR FECHA")),"SIN VALOR AVANCE")</f>
        <v>CUMPLIDA</v>
      </c>
    </row>
    <row r="980" spans="1:17" ht="210.75">
      <c r="A980" s="238" t="s">
        <v>12</v>
      </c>
      <c r="B980" s="239" t="s">
        <v>13</v>
      </c>
      <c r="C980" s="656"/>
      <c r="D980" s="656"/>
      <c r="E980" s="657"/>
      <c r="F980" s="657"/>
      <c r="G980" s="563"/>
      <c r="H980" s="128" t="s">
        <v>774</v>
      </c>
      <c r="I980" s="128" t="s">
        <v>775</v>
      </c>
      <c r="J980" s="151">
        <v>1</v>
      </c>
      <c r="K980" s="152">
        <v>44928</v>
      </c>
      <c r="L980" s="152">
        <v>46022</v>
      </c>
      <c r="M980" s="242">
        <f t="shared" si="31"/>
        <v>156.28571428571428</v>
      </c>
      <c r="N980" s="154">
        <v>1</v>
      </c>
      <c r="O980" s="128" t="s">
        <v>5134</v>
      </c>
      <c r="P980" s="243">
        <f t="shared" si="30"/>
        <v>1</v>
      </c>
      <c r="Q980" s="155" t="str" cm="1">
        <f t="array" aca="1" ref="Q980" ca="1">IF(ISNUMBER(P980),IF(P980=100%,"CUMPLIDA",IF(AND(ISNUMBER(L980),ISNUMBER(INDIRECT("FECHA_"&amp;$B980,1))), IF(L980&lt;=INDIRECT("FECHA_"&amp;$B980,1),"INCUMPLIDA","PROCESO"), "VERIFICAR FECHA")),"SIN VALOR AVANCE")</f>
        <v>CUMPLIDA</v>
      </c>
    </row>
    <row r="981" spans="1:17" ht="180.75">
      <c r="A981" s="238" t="s">
        <v>12</v>
      </c>
      <c r="B981" s="239" t="s">
        <v>13</v>
      </c>
      <c r="C981" s="656"/>
      <c r="D981" s="656"/>
      <c r="E981" s="657"/>
      <c r="F981" s="657"/>
      <c r="G981" s="150" t="s">
        <v>778</v>
      </c>
      <c r="H981" s="128" t="s">
        <v>779</v>
      </c>
      <c r="I981" s="128" t="s">
        <v>780</v>
      </c>
      <c r="J981" s="151">
        <v>1</v>
      </c>
      <c r="K981" s="152">
        <v>44928</v>
      </c>
      <c r="L981" s="237">
        <v>46203</v>
      </c>
      <c r="M981" s="242">
        <f t="shared" si="31"/>
        <v>182.14285714285714</v>
      </c>
      <c r="N981" s="154">
        <v>1.29E-2</v>
      </c>
      <c r="O981" s="128" t="s">
        <v>5135</v>
      </c>
      <c r="P981" s="243">
        <f t="shared" si="30"/>
        <v>1.29E-2</v>
      </c>
      <c r="Q981" s="155" t="str" cm="1">
        <f t="array" aca="1" ref="Q981" ca="1">IF(ISNUMBER(P981),IF(P981=100%,"CUMPLIDA",IF(AND(ISNUMBER(L981),ISNUMBER(INDIRECT("FECHA_"&amp;$B981,1))), IF(L981&lt;=INDIRECT("FECHA_"&amp;$B981,1),"INCUMPLIDA","PROCESO"), "VERIFICAR FECHA")),"SIN VALOR AVANCE")</f>
        <v>PROCESO</v>
      </c>
    </row>
    <row r="982" spans="1:17" ht="330">
      <c r="A982" s="238" t="s">
        <v>12</v>
      </c>
      <c r="B982" s="239" t="s">
        <v>13</v>
      </c>
      <c r="C982" s="656"/>
      <c r="D982" s="656"/>
      <c r="E982" s="657"/>
      <c r="F982" s="657"/>
      <c r="G982" s="563" t="s">
        <v>781</v>
      </c>
      <c r="H982" s="128" t="s">
        <v>782</v>
      </c>
      <c r="I982" s="128" t="s">
        <v>783</v>
      </c>
      <c r="J982" s="151">
        <v>1</v>
      </c>
      <c r="K982" s="152">
        <v>44928</v>
      </c>
      <c r="L982" s="237">
        <v>46203</v>
      </c>
      <c r="M982" s="242">
        <f t="shared" si="31"/>
        <v>182.14285714285714</v>
      </c>
      <c r="N982" s="154">
        <v>0.1573</v>
      </c>
      <c r="O982" s="128" t="s">
        <v>5136</v>
      </c>
      <c r="P982" s="243">
        <f t="shared" si="30"/>
        <v>0.1573</v>
      </c>
      <c r="Q982" s="155" t="str" cm="1">
        <f t="array" aca="1" ref="Q982" ca="1">IF(ISNUMBER(P982),IF(P982=100%,"CUMPLIDA",IF(AND(ISNUMBER(L982),ISNUMBER(INDIRECT("FECHA_"&amp;$B982,1))), IF(L982&lt;=INDIRECT("FECHA_"&amp;$B982,1),"INCUMPLIDA","PROCESO"), "VERIFICAR FECHA")),"SIN VALOR AVANCE")</f>
        <v>PROCESO</v>
      </c>
    </row>
    <row r="983" spans="1:17" ht="165.75">
      <c r="A983" s="238" t="s">
        <v>12</v>
      </c>
      <c r="B983" s="239" t="s">
        <v>13</v>
      </c>
      <c r="C983" s="656"/>
      <c r="D983" s="656"/>
      <c r="E983" s="657"/>
      <c r="F983" s="657"/>
      <c r="G983" s="563"/>
      <c r="H983" s="128" t="s">
        <v>784</v>
      </c>
      <c r="I983" s="128" t="s">
        <v>785</v>
      </c>
      <c r="J983" s="158">
        <v>3</v>
      </c>
      <c r="K983" s="152">
        <v>44197</v>
      </c>
      <c r="L983" s="152">
        <v>44651</v>
      </c>
      <c r="M983" s="242">
        <f t="shared" si="31"/>
        <v>64.857142857142861</v>
      </c>
      <c r="N983" s="165">
        <v>3</v>
      </c>
      <c r="O983" s="128" t="s">
        <v>5137</v>
      </c>
      <c r="P983" s="243">
        <f t="shared" si="30"/>
        <v>1</v>
      </c>
      <c r="Q983" s="155" t="str" cm="1">
        <f t="array" aca="1" ref="Q983" ca="1">IF(ISNUMBER(P983),IF(P983=100%,"CUMPLIDA",IF(AND(ISNUMBER(L983),ISNUMBER(INDIRECT("FECHA_"&amp;$B983,1))), IF(L983&lt;=INDIRECT("FECHA_"&amp;$B983,1),"INCUMPLIDA","PROCESO"), "VERIFICAR FECHA")),"SIN VALOR AVANCE")</f>
        <v>CUMPLIDA</v>
      </c>
    </row>
    <row r="984" spans="1:17" ht="165.75" customHeight="1">
      <c r="A984" s="238" t="s">
        <v>12</v>
      </c>
      <c r="B984" s="239" t="s">
        <v>13</v>
      </c>
      <c r="C984" s="656" t="s">
        <v>548</v>
      </c>
      <c r="D984" s="656" t="s">
        <v>786</v>
      </c>
      <c r="E984" s="657" t="s">
        <v>787</v>
      </c>
      <c r="F984" s="657" t="s">
        <v>788</v>
      </c>
      <c r="G984" s="563" t="s">
        <v>789</v>
      </c>
      <c r="H984" s="128" t="s">
        <v>790</v>
      </c>
      <c r="I984" s="128" t="s">
        <v>791</v>
      </c>
      <c r="J984" s="166">
        <v>2</v>
      </c>
      <c r="K984" s="152">
        <v>45092</v>
      </c>
      <c r="L984" s="237">
        <v>46203</v>
      </c>
      <c r="M984" s="242">
        <f t="shared" si="31"/>
        <v>158.71428571428572</v>
      </c>
      <c r="N984" s="247">
        <v>0.6</v>
      </c>
      <c r="O984" s="128" t="s">
        <v>5138</v>
      </c>
      <c r="P984" s="243">
        <f t="shared" si="30"/>
        <v>0.3</v>
      </c>
      <c r="Q984" s="155" t="str" cm="1">
        <f t="array" aca="1" ref="Q984" ca="1">IF(ISNUMBER(P984),IF(P984=100%,"CUMPLIDA",IF(AND(ISNUMBER(L984),ISNUMBER(INDIRECT("FECHA_"&amp;$B984,1))), IF(L984&lt;=INDIRECT("FECHA_"&amp;$B984,1),"INCUMPLIDA","PROCESO"), "VERIFICAR FECHA")),"SIN VALOR AVANCE")</f>
        <v>PROCESO</v>
      </c>
    </row>
    <row r="985" spans="1:17" ht="165.75" customHeight="1">
      <c r="A985" s="238" t="s">
        <v>12</v>
      </c>
      <c r="B985" s="239" t="s">
        <v>13</v>
      </c>
      <c r="C985" s="656"/>
      <c r="D985" s="656"/>
      <c r="E985" s="657"/>
      <c r="F985" s="657" t="s">
        <v>788</v>
      </c>
      <c r="G985" s="563" t="s">
        <v>789</v>
      </c>
      <c r="H985" s="128" t="s">
        <v>792</v>
      </c>
      <c r="I985" s="128" t="s">
        <v>793</v>
      </c>
      <c r="J985" s="166">
        <v>1</v>
      </c>
      <c r="K985" s="152">
        <v>45123</v>
      </c>
      <c r="L985" s="152">
        <v>45838</v>
      </c>
      <c r="M985" s="242">
        <f t="shared" si="31"/>
        <v>102.14285714285714</v>
      </c>
      <c r="N985" s="165">
        <v>1</v>
      </c>
      <c r="O985" s="128" t="s">
        <v>5138</v>
      </c>
      <c r="P985" s="243">
        <f t="shared" si="30"/>
        <v>1</v>
      </c>
      <c r="Q985" s="155" t="str" cm="1">
        <f t="array" aca="1" ref="Q985" ca="1">IF(ISNUMBER(P985),IF(P985=100%,"CUMPLIDA",IF(AND(ISNUMBER(L985),ISNUMBER(INDIRECT("FECHA_"&amp;$B985,1))), IF(L985&lt;=INDIRECT("FECHA_"&amp;$B985,1),"INCUMPLIDA","PROCESO"), "VERIFICAR FECHA")),"SIN VALOR AVANCE")</f>
        <v>CUMPLIDA</v>
      </c>
    </row>
    <row r="986" spans="1:17" ht="165.75">
      <c r="A986" s="238" t="s">
        <v>12</v>
      </c>
      <c r="B986" s="239" t="s">
        <v>13</v>
      </c>
      <c r="C986" s="656" t="s">
        <v>548</v>
      </c>
      <c r="D986" s="656" t="s">
        <v>794</v>
      </c>
      <c r="E986" s="657" t="s">
        <v>795</v>
      </c>
      <c r="F986" s="657" t="s">
        <v>796</v>
      </c>
      <c r="G986" s="563" t="s">
        <v>797</v>
      </c>
      <c r="H986" s="128" t="s">
        <v>798</v>
      </c>
      <c r="I986" s="128" t="s">
        <v>799</v>
      </c>
      <c r="J986" s="166">
        <v>1</v>
      </c>
      <c r="K986" s="152">
        <v>45122</v>
      </c>
      <c r="L986" s="152">
        <v>45275</v>
      </c>
      <c r="M986" s="242">
        <f t="shared" si="31"/>
        <v>21.857142857142858</v>
      </c>
      <c r="N986" s="165">
        <v>1</v>
      </c>
      <c r="O986" s="128" t="s">
        <v>5138</v>
      </c>
      <c r="P986" s="243">
        <f t="shared" si="30"/>
        <v>1</v>
      </c>
      <c r="Q986" s="155" t="str" cm="1">
        <f t="array" aca="1" ref="Q986" ca="1">IF(ISNUMBER(P986),IF(P986=100%,"CUMPLIDA",IF(AND(ISNUMBER(L986),ISNUMBER(INDIRECT("FECHA_"&amp;$B986,1))), IF(L986&lt;=INDIRECT("FECHA_"&amp;$B986,1),"INCUMPLIDA","PROCESO"), "VERIFICAR FECHA")),"SIN VALOR AVANCE")</f>
        <v>CUMPLIDA</v>
      </c>
    </row>
    <row r="987" spans="1:17" ht="165.75">
      <c r="A987" s="238" t="s">
        <v>12</v>
      </c>
      <c r="B987" s="239" t="s">
        <v>13</v>
      </c>
      <c r="C987" s="656"/>
      <c r="D987" s="656"/>
      <c r="E987" s="657"/>
      <c r="F987" s="657" t="s">
        <v>796</v>
      </c>
      <c r="G987" s="563" t="s">
        <v>797</v>
      </c>
      <c r="H987" s="128" t="s">
        <v>800</v>
      </c>
      <c r="I987" s="128" t="s">
        <v>801</v>
      </c>
      <c r="J987" s="166">
        <v>2</v>
      </c>
      <c r="K987" s="152">
        <v>45139</v>
      </c>
      <c r="L987" s="237">
        <v>46112</v>
      </c>
      <c r="M987" s="242">
        <f t="shared" si="31"/>
        <v>139</v>
      </c>
      <c r="N987" s="165">
        <v>1</v>
      </c>
      <c r="O987" s="128" t="s">
        <v>5138</v>
      </c>
      <c r="P987" s="243">
        <f t="shared" si="30"/>
        <v>0.5</v>
      </c>
      <c r="Q987" s="155" t="str" cm="1">
        <f t="array" aca="1" ref="Q987" ca="1">IF(ISNUMBER(P987),IF(P987=100%,"CUMPLIDA",IF(AND(ISNUMBER(L987),ISNUMBER(INDIRECT("FECHA_"&amp;$B987,1))), IF(L987&lt;=INDIRECT("FECHA_"&amp;$B987,1),"INCUMPLIDA","PROCESO"), "VERIFICAR FECHA")),"SIN VALOR AVANCE")</f>
        <v>PROCESO</v>
      </c>
    </row>
    <row r="988" spans="1:17" ht="105.75" customHeight="1">
      <c r="A988" s="238" t="s">
        <v>12</v>
      </c>
      <c r="B988" s="239" t="s">
        <v>13</v>
      </c>
      <c r="C988" s="656" t="s">
        <v>548</v>
      </c>
      <c r="D988" s="656" t="s">
        <v>802</v>
      </c>
      <c r="E988" s="657" t="s">
        <v>803</v>
      </c>
      <c r="F988" s="657" t="s">
        <v>804</v>
      </c>
      <c r="G988" s="150" t="s">
        <v>805</v>
      </c>
      <c r="H988" s="128" t="s">
        <v>806</v>
      </c>
      <c r="I988" s="128" t="s">
        <v>807</v>
      </c>
      <c r="J988" s="166">
        <v>1</v>
      </c>
      <c r="K988" s="152">
        <v>45108</v>
      </c>
      <c r="L988" s="152">
        <v>45291</v>
      </c>
      <c r="M988" s="242">
        <f t="shared" si="31"/>
        <v>26.142857142857142</v>
      </c>
      <c r="N988" s="165">
        <v>1</v>
      </c>
      <c r="O988" s="128" t="s">
        <v>5139</v>
      </c>
      <c r="P988" s="243">
        <f t="shared" si="30"/>
        <v>1</v>
      </c>
      <c r="Q988" s="155" t="str" cm="1">
        <f t="array" aca="1" ref="Q988" ca="1">IF(ISNUMBER(P988),IF(P988=100%,"CUMPLIDA",IF(AND(ISNUMBER(L988),ISNUMBER(INDIRECT("FECHA_"&amp;$B988,1))), IF(L988&lt;=INDIRECT("FECHA_"&amp;$B988,1),"INCUMPLIDA","PROCESO"), "VERIFICAR FECHA")),"SIN VALOR AVANCE")</f>
        <v>CUMPLIDA</v>
      </c>
    </row>
    <row r="989" spans="1:17" ht="150.75" customHeight="1">
      <c r="A989" s="238" t="s">
        <v>12</v>
      </c>
      <c r="B989" s="239" t="s">
        <v>13</v>
      </c>
      <c r="C989" s="656"/>
      <c r="D989" s="656"/>
      <c r="E989" s="657"/>
      <c r="F989" s="657" t="s">
        <v>804</v>
      </c>
      <c r="G989" s="662" t="s">
        <v>808</v>
      </c>
      <c r="H989" s="230" t="s">
        <v>809</v>
      </c>
      <c r="I989" s="230" t="s">
        <v>810</v>
      </c>
      <c r="J989" s="231">
        <v>1</v>
      </c>
      <c r="K989" s="152">
        <v>45566</v>
      </c>
      <c r="L989" s="237">
        <v>46295</v>
      </c>
      <c r="M989" s="242">
        <f t="shared" si="31"/>
        <v>104.14285714285714</v>
      </c>
      <c r="N989" s="165">
        <v>0</v>
      </c>
      <c r="O989" s="128" t="s">
        <v>5140</v>
      </c>
      <c r="P989" s="243">
        <f t="shared" si="30"/>
        <v>0</v>
      </c>
      <c r="Q989" s="155" t="str" cm="1">
        <f t="array" aca="1" ref="Q989" ca="1">IF(ISNUMBER(P989),IF(P989=100%,"CUMPLIDA",IF(AND(ISNUMBER(L989),ISNUMBER(INDIRECT("FECHA_"&amp;$B989,1))), IF(L989&lt;=INDIRECT("FECHA_"&amp;$B989,1),"INCUMPLIDA","PROCESO"), "VERIFICAR FECHA")),"SIN VALOR AVANCE")</f>
        <v>PROCESO</v>
      </c>
    </row>
    <row r="990" spans="1:17" ht="150.75" customHeight="1">
      <c r="A990" s="238" t="s">
        <v>12</v>
      </c>
      <c r="B990" s="239" t="s">
        <v>13</v>
      </c>
      <c r="C990" s="656"/>
      <c r="D990" s="656"/>
      <c r="E990" s="657"/>
      <c r="F990" s="657" t="s">
        <v>804</v>
      </c>
      <c r="G990" s="662"/>
      <c r="H990" s="230" t="s">
        <v>811</v>
      </c>
      <c r="I990" s="230" t="s">
        <v>206</v>
      </c>
      <c r="J990" s="231">
        <v>1</v>
      </c>
      <c r="K990" s="152">
        <v>45566</v>
      </c>
      <c r="L990" s="237">
        <v>46295</v>
      </c>
      <c r="M990" s="242">
        <f t="shared" si="31"/>
        <v>104.14285714285714</v>
      </c>
      <c r="N990" s="165">
        <v>0</v>
      </c>
      <c r="O990" s="128" t="s">
        <v>5140</v>
      </c>
      <c r="P990" s="243">
        <f t="shared" si="30"/>
        <v>0</v>
      </c>
      <c r="Q990" s="155" t="str" cm="1">
        <f t="array" aca="1" ref="Q990" ca="1">IF(ISNUMBER(P990),IF(P990=100%,"CUMPLIDA",IF(AND(ISNUMBER(L990),ISNUMBER(INDIRECT("FECHA_"&amp;$B990,1))), IF(L990&lt;=INDIRECT("FECHA_"&amp;$B990,1),"INCUMPLIDA","PROCESO"), "VERIFICAR FECHA")),"SIN VALOR AVANCE")</f>
        <v>PROCESO</v>
      </c>
    </row>
    <row r="991" spans="1:17" ht="120.75" customHeight="1">
      <c r="A991" s="238" t="s">
        <v>12</v>
      </c>
      <c r="B991" s="239" t="s">
        <v>13</v>
      </c>
      <c r="C991" s="658" t="s">
        <v>207</v>
      </c>
      <c r="D991" s="658" t="s">
        <v>812</v>
      </c>
      <c r="E991" s="659" t="s">
        <v>5141</v>
      </c>
      <c r="F991" s="657" t="s">
        <v>813</v>
      </c>
      <c r="G991" s="565" t="s">
        <v>814</v>
      </c>
      <c r="H991" s="133" t="s">
        <v>815</v>
      </c>
      <c r="I991" s="128" t="s">
        <v>816</v>
      </c>
      <c r="J991" s="166">
        <v>789</v>
      </c>
      <c r="K991" s="134">
        <v>45278</v>
      </c>
      <c r="L991" s="134">
        <v>45657</v>
      </c>
      <c r="M991" s="242">
        <f t="shared" si="31"/>
        <v>54.142857142857146</v>
      </c>
      <c r="N991" s="165">
        <v>789</v>
      </c>
      <c r="O991" s="128" t="s">
        <v>5142</v>
      </c>
      <c r="P991" s="243">
        <f t="shared" si="30"/>
        <v>1</v>
      </c>
      <c r="Q991" s="155" t="str" cm="1">
        <f t="array" aca="1" ref="Q991" ca="1">IF(ISNUMBER(P991),IF(P991=100%,"CUMPLIDA",IF(AND(ISNUMBER(L991),ISNUMBER(INDIRECT("FECHA_"&amp;$B991,1))), IF(L991&lt;=INDIRECT("FECHA_"&amp;$B991,1),"INCUMPLIDA","PROCESO"), "VERIFICAR FECHA")),"SIN VALOR AVANCE")</f>
        <v>CUMPLIDA</v>
      </c>
    </row>
    <row r="992" spans="1:17" ht="120.75">
      <c r="A992" s="238" t="s">
        <v>12</v>
      </c>
      <c r="B992" s="239" t="s">
        <v>13</v>
      </c>
      <c r="C992" s="658"/>
      <c r="D992" s="658"/>
      <c r="E992" s="657"/>
      <c r="F992" s="657"/>
      <c r="G992" s="565"/>
      <c r="H992" s="133" t="s">
        <v>818</v>
      </c>
      <c r="I992" s="128" t="s">
        <v>819</v>
      </c>
      <c r="J992" s="158">
        <v>1</v>
      </c>
      <c r="K992" s="134">
        <v>45278</v>
      </c>
      <c r="L992" s="134">
        <v>45657</v>
      </c>
      <c r="M992" s="242">
        <f t="shared" si="31"/>
        <v>54.142857142857146</v>
      </c>
      <c r="N992" s="165">
        <v>1</v>
      </c>
      <c r="O992" s="128" t="s">
        <v>5142</v>
      </c>
      <c r="P992" s="243">
        <f t="shared" si="30"/>
        <v>1</v>
      </c>
      <c r="Q992" s="155" t="str" cm="1">
        <f t="array" aca="1" ref="Q992" ca="1">IF(ISNUMBER(P992),IF(P992=100%,"CUMPLIDA",IF(AND(ISNUMBER(L992),ISNUMBER(INDIRECT("FECHA_"&amp;$B992,1))), IF(L992&lt;=INDIRECT("FECHA_"&amp;$B992,1),"INCUMPLIDA","PROCESO"), "VERIFICAR FECHA")),"SIN VALOR AVANCE")</f>
        <v>CUMPLIDA</v>
      </c>
    </row>
    <row r="993" spans="1:17" ht="120.75">
      <c r="A993" s="249" t="s">
        <v>12</v>
      </c>
      <c r="B993" s="250" t="s">
        <v>13</v>
      </c>
      <c r="C993" s="658"/>
      <c r="D993" s="658"/>
      <c r="E993" s="657"/>
      <c r="F993" s="657"/>
      <c r="G993" s="565" t="s">
        <v>820</v>
      </c>
      <c r="H993" s="137" t="s">
        <v>821</v>
      </c>
      <c r="I993" s="138" t="s">
        <v>822</v>
      </c>
      <c r="J993" s="168">
        <v>1</v>
      </c>
      <c r="K993" s="139">
        <v>45278</v>
      </c>
      <c r="L993" s="169">
        <v>45838</v>
      </c>
      <c r="M993" s="251">
        <f t="shared" si="31"/>
        <v>80</v>
      </c>
      <c r="N993" s="170">
        <v>1</v>
      </c>
      <c r="O993" s="138" t="s">
        <v>5143</v>
      </c>
      <c r="P993" s="252">
        <f t="shared" si="30"/>
        <v>1</v>
      </c>
      <c r="Q993" s="155" t="str" cm="1">
        <f t="array" aca="1" ref="Q993" ca="1">IF(ISNUMBER(P993),IF(P993=100%,"CUMPLIDA",IF(AND(ISNUMBER(L993),ISNUMBER(INDIRECT("FECHA_"&amp;$B993,1))), IF(L993&lt;=INDIRECT("FECHA_"&amp;$B993,1),"INCUMPLIDA","PROCESO"), "VERIFICAR FECHA")),"SIN VALOR AVANCE")</f>
        <v>CUMPLIDA</v>
      </c>
    </row>
    <row r="994" spans="1:17" ht="120.75">
      <c r="A994" s="253" t="s">
        <v>12</v>
      </c>
      <c r="B994" s="254" t="s">
        <v>13</v>
      </c>
      <c r="C994" s="658"/>
      <c r="D994" s="658"/>
      <c r="E994" s="657"/>
      <c r="F994" s="657"/>
      <c r="G994" s="565"/>
      <c r="H994" s="140" t="s">
        <v>823</v>
      </c>
      <c r="I994" s="171" t="s">
        <v>824</v>
      </c>
      <c r="J994" s="172">
        <v>1</v>
      </c>
      <c r="K994" s="141">
        <v>45278</v>
      </c>
      <c r="L994" s="173">
        <v>46111</v>
      </c>
      <c r="M994" s="255">
        <f t="shared" si="31"/>
        <v>119</v>
      </c>
      <c r="N994" s="174">
        <v>0</v>
      </c>
      <c r="O994" s="171" t="s">
        <v>817</v>
      </c>
      <c r="P994" s="256">
        <f t="shared" si="30"/>
        <v>0</v>
      </c>
      <c r="Q994" s="155" t="str" cm="1">
        <f t="array" aca="1" ref="Q994" ca="1">IF(ISNUMBER(P994),IF(P994=100%,"CUMPLIDA",IF(AND(ISNUMBER(L994),ISNUMBER(INDIRECT("FECHA_"&amp;$B994,1))), IF(L994&lt;=INDIRECT("FECHA_"&amp;$B994,1),"INCUMPLIDA","PROCESO"), "VERIFICAR FECHA")),"SIN VALOR AVANCE")</f>
        <v>PROCESO</v>
      </c>
    </row>
    <row r="995" spans="1:17" ht="120.75">
      <c r="A995" s="238" t="s">
        <v>12</v>
      </c>
      <c r="B995" s="239" t="s">
        <v>13</v>
      </c>
      <c r="C995" s="658"/>
      <c r="D995" s="658"/>
      <c r="E995" s="657"/>
      <c r="F995" s="657"/>
      <c r="G995" s="132" t="s">
        <v>825</v>
      </c>
      <c r="H995" s="133" t="s">
        <v>826</v>
      </c>
      <c r="I995" s="128" t="s">
        <v>827</v>
      </c>
      <c r="J995" s="158">
        <v>1</v>
      </c>
      <c r="K995" s="134">
        <v>45306</v>
      </c>
      <c r="L995" s="134">
        <v>45412</v>
      </c>
      <c r="M995" s="242">
        <f t="shared" si="31"/>
        <v>15.142857142857142</v>
      </c>
      <c r="N995" s="165">
        <v>1</v>
      </c>
      <c r="O995" s="128" t="s">
        <v>5142</v>
      </c>
      <c r="P995" s="243">
        <f t="shared" si="30"/>
        <v>1</v>
      </c>
      <c r="Q995" s="155" t="str" cm="1">
        <f t="array" aca="1" ref="Q995" ca="1">IF(ISNUMBER(P995),IF(P995=100%,"CUMPLIDA",IF(AND(ISNUMBER(L995),ISNUMBER(INDIRECT("FECHA_"&amp;$B995,1))), IF(L995&lt;=INDIRECT("FECHA_"&amp;$B995,1),"INCUMPLIDA","PROCESO"), "VERIFICAR FECHA")),"SIN VALOR AVANCE")</f>
        <v>CUMPLIDA</v>
      </c>
    </row>
    <row r="996" spans="1:17" ht="286.5" customHeight="1">
      <c r="A996" s="238" t="s">
        <v>12</v>
      </c>
      <c r="B996" s="239" t="s">
        <v>13</v>
      </c>
      <c r="C996" s="248" t="s">
        <v>207</v>
      </c>
      <c r="D996" s="248" t="s">
        <v>828</v>
      </c>
      <c r="E996" s="241" t="s">
        <v>5144</v>
      </c>
      <c r="F996" s="241" t="s">
        <v>829</v>
      </c>
      <c r="G996" s="132" t="s">
        <v>830</v>
      </c>
      <c r="H996" s="128" t="s">
        <v>831</v>
      </c>
      <c r="I996" s="128" t="s">
        <v>762</v>
      </c>
      <c r="J996" s="162">
        <v>7188141254.1300001</v>
      </c>
      <c r="K996" s="152">
        <v>45839</v>
      </c>
      <c r="L996" s="152">
        <v>46387</v>
      </c>
      <c r="M996" s="242">
        <f t="shared" si="31"/>
        <v>78.285714285714292</v>
      </c>
      <c r="N996" s="162">
        <v>0</v>
      </c>
      <c r="O996" s="128" t="s">
        <v>5145</v>
      </c>
      <c r="P996" s="243">
        <f t="shared" si="30"/>
        <v>0</v>
      </c>
      <c r="Q996" s="155" t="str" cm="1">
        <f t="array" aca="1" ref="Q996" ca="1">IF(ISNUMBER(P996),IF(P996=100%,"CUMPLIDA",IF(AND(ISNUMBER(L996),ISNUMBER(INDIRECT("FECHA_"&amp;$B996,1))), IF(L996&lt;=INDIRECT("FECHA_"&amp;$B996,1),"INCUMPLIDA","PROCESO"), "VERIFICAR FECHA")),"SIN VALOR AVANCE")</f>
        <v>PROCESO</v>
      </c>
    </row>
    <row r="997" spans="1:17" ht="135.75" customHeight="1">
      <c r="A997" s="238" t="s">
        <v>12</v>
      </c>
      <c r="B997" s="239" t="s">
        <v>13</v>
      </c>
      <c r="C997" s="658" t="s">
        <v>207</v>
      </c>
      <c r="D997" s="658" t="s">
        <v>832</v>
      </c>
      <c r="E997" s="657" t="s">
        <v>5146</v>
      </c>
      <c r="F997" s="657" t="s">
        <v>833</v>
      </c>
      <c r="G997" s="563" t="s">
        <v>834</v>
      </c>
      <c r="H997" s="175" t="s">
        <v>835</v>
      </c>
      <c r="I997" s="175" t="s">
        <v>836</v>
      </c>
      <c r="J997" s="158">
        <v>1</v>
      </c>
      <c r="K997" s="134">
        <v>45809</v>
      </c>
      <c r="L997" s="134">
        <v>46387</v>
      </c>
      <c r="M997" s="242">
        <f t="shared" si="31"/>
        <v>82.571428571428569</v>
      </c>
      <c r="N997" s="158">
        <v>0</v>
      </c>
      <c r="O997" s="128" t="s">
        <v>5147</v>
      </c>
      <c r="P997" s="243">
        <f t="shared" ref="P997:P1016" si="32">N997/J997</f>
        <v>0</v>
      </c>
      <c r="Q997" s="155" t="str" cm="1">
        <f t="array" aca="1" ref="Q997" ca="1">IF(ISNUMBER(P997),IF(P997=100%,"CUMPLIDA",IF(AND(ISNUMBER(L997),ISNUMBER(INDIRECT("FECHA_"&amp;$B997,1))), IF(L997&lt;=INDIRECT("FECHA_"&amp;$B997,1),"INCUMPLIDA","PROCESO"), "VERIFICAR FECHA")),"SIN VALOR AVANCE")</f>
        <v>PROCESO</v>
      </c>
    </row>
    <row r="998" spans="1:17" ht="105.75">
      <c r="A998" s="238" t="s">
        <v>12</v>
      </c>
      <c r="B998" s="239" t="s">
        <v>13</v>
      </c>
      <c r="C998" s="658"/>
      <c r="D998" s="658"/>
      <c r="E998" s="657"/>
      <c r="F998" s="657"/>
      <c r="G998" s="563"/>
      <c r="H998" s="175" t="s">
        <v>837</v>
      </c>
      <c r="I998" s="176" t="s">
        <v>838</v>
      </c>
      <c r="J998" s="177">
        <v>399648949</v>
      </c>
      <c r="K998" s="134">
        <v>45809</v>
      </c>
      <c r="L998" s="134">
        <v>46174</v>
      </c>
      <c r="M998" s="242">
        <f t="shared" si="31"/>
        <v>52.142857142857146</v>
      </c>
      <c r="N998" s="162">
        <v>0</v>
      </c>
      <c r="O998" s="128" t="s">
        <v>5148</v>
      </c>
      <c r="P998" s="243">
        <f t="shared" si="32"/>
        <v>0</v>
      </c>
      <c r="Q998" s="155" t="str" cm="1">
        <f t="array" aca="1" ref="Q998" ca="1">IF(ISNUMBER(P998),IF(P998=100%,"CUMPLIDA",IF(AND(ISNUMBER(L998),ISNUMBER(INDIRECT("FECHA_"&amp;$B998,1))), IF(L998&lt;=INDIRECT("FECHA_"&amp;$B998,1),"INCUMPLIDA","PROCESO"), "VERIFICAR FECHA")),"SIN VALOR AVANCE")</f>
        <v>PROCESO</v>
      </c>
    </row>
    <row r="999" spans="1:17" ht="105.75" customHeight="1">
      <c r="A999" s="238" t="s">
        <v>12</v>
      </c>
      <c r="B999" s="239" t="s">
        <v>13</v>
      </c>
      <c r="C999" s="658" t="s">
        <v>207</v>
      </c>
      <c r="D999" s="658" t="s">
        <v>832</v>
      </c>
      <c r="E999" s="657" t="s">
        <v>5149</v>
      </c>
      <c r="F999" s="657" t="s">
        <v>839</v>
      </c>
      <c r="G999" s="563" t="s">
        <v>840</v>
      </c>
      <c r="H999" s="128" t="s">
        <v>759</v>
      </c>
      <c r="I999" s="155" t="s">
        <v>760</v>
      </c>
      <c r="J999" s="177">
        <v>20021334751</v>
      </c>
      <c r="K999" s="134">
        <v>45809</v>
      </c>
      <c r="L999" s="134">
        <v>46539</v>
      </c>
      <c r="M999" s="242">
        <f t="shared" si="31"/>
        <v>104.28571428571429</v>
      </c>
      <c r="N999" s="177">
        <v>0</v>
      </c>
      <c r="O999" s="128" t="s">
        <v>5148</v>
      </c>
      <c r="P999" s="243">
        <f t="shared" si="32"/>
        <v>0</v>
      </c>
      <c r="Q999" s="155" t="str" cm="1">
        <f t="array" aca="1" ref="Q999" ca="1">IF(ISNUMBER(P999),IF(P999=100%,"CUMPLIDA",IF(AND(ISNUMBER(L999),ISNUMBER(INDIRECT("FECHA_"&amp;$B999,1))), IF(L999&lt;=INDIRECT("FECHA_"&amp;$B999,1),"INCUMPLIDA","PROCESO"), "VERIFICAR FECHA")),"SIN VALOR AVANCE")</f>
        <v>PROCESO</v>
      </c>
    </row>
    <row r="1000" spans="1:17" ht="105.75">
      <c r="A1000" s="238" t="s">
        <v>12</v>
      </c>
      <c r="B1000" s="239" t="s">
        <v>13</v>
      </c>
      <c r="C1000" s="658"/>
      <c r="D1000" s="658"/>
      <c r="E1000" s="657"/>
      <c r="F1000" s="657"/>
      <c r="G1000" s="563"/>
      <c r="H1000" s="128" t="s">
        <v>761</v>
      </c>
      <c r="I1000" s="149" t="s">
        <v>762</v>
      </c>
      <c r="J1000" s="177">
        <v>20021334751</v>
      </c>
      <c r="K1000" s="134">
        <v>45809</v>
      </c>
      <c r="L1000" s="134">
        <v>46539</v>
      </c>
      <c r="M1000" s="242">
        <f t="shared" si="31"/>
        <v>104.28571428571429</v>
      </c>
      <c r="N1000" s="177">
        <v>0</v>
      </c>
      <c r="O1000" s="128" t="s">
        <v>5148</v>
      </c>
      <c r="P1000" s="243">
        <f t="shared" si="32"/>
        <v>0</v>
      </c>
      <c r="Q1000" s="155" t="str" cm="1">
        <f t="array" aca="1" ref="Q1000" ca="1">IF(ISNUMBER(P1000),IF(P1000=100%,"CUMPLIDA",IF(AND(ISNUMBER(L1000),ISNUMBER(INDIRECT("FECHA_"&amp;$B1000,1))), IF(L1000&lt;=INDIRECT("FECHA_"&amp;$B1000,1),"INCUMPLIDA","PROCESO"), "VERIFICAR FECHA")),"SIN VALOR AVANCE")</f>
        <v>PROCESO</v>
      </c>
    </row>
    <row r="1001" spans="1:17" ht="300" customHeight="1">
      <c r="A1001" s="238" t="s">
        <v>12</v>
      </c>
      <c r="B1001" s="248" t="s">
        <v>13</v>
      </c>
      <c r="C1001" s="656" t="s">
        <v>66</v>
      </c>
      <c r="D1001" s="660" t="s">
        <v>841</v>
      </c>
      <c r="E1001" s="661" t="s">
        <v>5150</v>
      </c>
      <c r="F1001" s="657" t="s">
        <v>842</v>
      </c>
      <c r="G1001" s="565" t="s">
        <v>843</v>
      </c>
      <c r="H1001" s="132" t="s">
        <v>844</v>
      </c>
      <c r="I1001" s="128" t="s">
        <v>845</v>
      </c>
      <c r="J1001" s="166">
        <v>6</v>
      </c>
      <c r="K1001" s="142">
        <v>45839</v>
      </c>
      <c r="L1001" s="237">
        <v>46111</v>
      </c>
      <c r="M1001" s="242">
        <f t="shared" si="31"/>
        <v>38.857142857142854</v>
      </c>
      <c r="N1001" s="165">
        <v>0</v>
      </c>
      <c r="O1001" s="128" t="s">
        <v>5151</v>
      </c>
      <c r="P1001" s="243">
        <f t="shared" si="32"/>
        <v>0</v>
      </c>
      <c r="Q1001" s="155" t="str" cm="1">
        <f t="array" aca="1" ref="Q1001" ca="1">IF(ISNUMBER(P1001),IF(P1001=100%,"CUMPLIDA",IF(AND(ISNUMBER(L1001),ISNUMBER(INDIRECT("FECHA_"&amp;$B1001,1))), IF(L1001&lt;=INDIRECT("FECHA_"&amp;$B1001,1),"INCUMPLIDA","PROCESO"), "VERIFICAR FECHA")),"SIN VALOR AVANCE")</f>
        <v>PROCESO</v>
      </c>
    </row>
    <row r="1002" spans="1:17" ht="90.75">
      <c r="A1002" s="238" t="s">
        <v>12</v>
      </c>
      <c r="B1002" s="248" t="s">
        <v>13</v>
      </c>
      <c r="C1002" s="656"/>
      <c r="D1002" s="660"/>
      <c r="E1002" s="661"/>
      <c r="F1002" s="657"/>
      <c r="G1002" s="565"/>
      <c r="H1002" s="132" t="s">
        <v>846</v>
      </c>
      <c r="I1002" s="128" t="s">
        <v>847</v>
      </c>
      <c r="J1002" s="166">
        <v>1</v>
      </c>
      <c r="K1002" s="142">
        <v>45839</v>
      </c>
      <c r="L1002" s="237">
        <v>46111</v>
      </c>
      <c r="M1002" s="242">
        <f t="shared" si="31"/>
        <v>38.857142857142854</v>
      </c>
      <c r="N1002" s="165">
        <v>0</v>
      </c>
      <c r="O1002" s="128" t="s">
        <v>5151</v>
      </c>
      <c r="P1002" s="243">
        <f t="shared" si="32"/>
        <v>0</v>
      </c>
      <c r="Q1002" s="155" t="str" cm="1">
        <f t="array" aca="1" ref="Q1002" ca="1">IF(ISNUMBER(P1002),IF(P1002=100%,"CUMPLIDA",IF(AND(ISNUMBER(L1002),ISNUMBER(INDIRECT("FECHA_"&amp;$B1002,1))), IF(L1002&lt;=INDIRECT("FECHA_"&amp;$B1002,1),"INCUMPLIDA","PROCESO"), "VERIFICAR FECHA")),"SIN VALOR AVANCE")</f>
        <v>PROCESO</v>
      </c>
    </row>
    <row r="1003" spans="1:17" ht="90">
      <c r="A1003" s="238" t="s">
        <v>12</v>
      </c>
      <c r="B1003" s="248" t="s">
        <v>13</v>
      </c>
      <c r="C1003" s="656"/>
      <c r="D1003" s="660"/>
      <c r="E1003" s="661"/>
      <c r="F1003" s="657"/>
      <c r="G1003" s="132" t="s">
        <v>848</v>
      </c>
      <c r="H1003" s="150" t="s">
        <v>849</v>
      </c>
      <c r="I1003" s="161" t="s">
        <v>850</v>
      </c>
      <c r="J1003" s="166">
        <v>1</v>
      </c>
      <c r="K1003" s="142">
        <v>45839</v>
      </c>
      <c r="L1003" s="142">
        <v>46022</v>
      </c>
      <c r="M1003" s="242">
        <f t="shared" si="31"/>
        <v>26.142857142857142</v>
      </c>
      <c r="N1003" s="165">
        <v>0</v>
      </c>
      <c r="O1003" s="128" t="s">
        <v>5152</v>
      </c>
      <c r="P1003" s="243">
        <f t="shared" si="32"/>
        <v>0</v>
      </c>
      <c r="Q1003" s="155" t="str" cm="1">
        <f t="array" aca="1" ref="Q1003" ca="1">IF(ISNUMBER(P1003),IF(P1003=100%,"CUMPLIDA",IF(AND(ISNUMBER(L1003),ISNUMBER(INDIRECT("FECHA_"&amp;$B1003,1))), IF(L1003&lt;=INDIRECT("FECHA_"&amp;$B1003,1),"INCUMPLIDA","PROCESO"), "VERIFICAR FECHA")),"SIN VALOR AVANCE")</f>
        <v>PROCESO</v>
      </c>
    </row>
    <row r="1004" spans="1:17" ht="300" customHeight="1">
      <c r="A1004" s="238" t="s">
        <v>12</v>
      </c>
      <c r="B1004" s="248" t="s">
        <v>13</v>
      </c>
      <c r="C1004" s="656" t="s">
        <v>66</v>
      </c>
      <c r="D1004" s="656" t="s">
        <v>841</v>
      </c>
      <c r="E1004" s="661" t="s">
        <v>5153</v>
      </c>
      <c r="F1004" s="657" t="s">
        <v>851</v>
      </c>
      <c r="G1004" s="565" t="s">
        <v>843</v>
      </c>
      <c r="H1004" s="132" t="s">
        <v>844</v>
      </c>
      <c r="I1004" s="128" t="s">
        <v>845</v>
      </c>
      <c r="J1004" s="166">
        <v>6</v>
      </c>
      <c r="K1004" s="142">
        <v>45839</v>
      </c>
      <c r="L1004" s="237">
        <v>46111</v>
      </c>
      <c r="M1004" s="242">
        <f t="shared" si="31"/>
        <v>38.857142857142854</v>
      </c>
      <c r="N1004" s="165">
        <v>0</v>
      </c>
      <c r="O1004" s="128" t="s">
        <v>5151</v>
      </c>
      <c r="P1004" s="243">
        <f t="shared" si="32"/>
        <v>0</v>
      </c>
      <c r="Q1004" s="155" t="str" cm="1">
        <f t="array" aca="1" ref="Q1004" ca="1">IF(ISNUMBER(P1004),IF(P1004=100%,"CUMPLIDA",IF(AND(ISNUMBER(L1004),ISNUMBER(INDIRECT("FECHA_"&amp;$B1004,1))), IF(L1004&lt;=INDIRECT("FECHA_"&amp;$B1004,1),"INCUMPLIDA","PROCESO"), "VERIFICAR FECHA")),"SIN VALOR AVANCE")</f>
        <v>PROCESO</v>
      </c>
    </row>
    <row r="1005" spans="1:17" ht="90.75">
      <c r="A1005" s="238" t="s">
        <v>12</v>
      </c>
      <c r="B1005" s="248" t="s">
        <v>13</v>
      </c>
      <c r="C1005" s="656"/>
      <c r="D1005" s="656"/>
      <c r="E1005" s="661"/>
      <c r="F1005" s="657"/>
      <c r="G1005" s="565"/>
      <c r="H1005" s="132" t="s">
        <v>852</v>
      </c>
      <c r="I1005" s="128" t="s">
        <v>847</v>
      </c>
      <c r="J1005" s="166">
        <v>1</v>
      </c>
      <c r="K1005" s="142">
        <v>45839</v>
      </c>
      <c r="L1005" s="237">
        <v>46111</v>
      </c>
      <c r="M1005" s="242">
        <f t="shared" si="31"/>
        <v>38.857142857142854</v>
      </c>
      <c r="N1005" s="165">
        <v>0</v>
      </c>
      <c r="O1005" s="128" t="s">
        <v>5151</v>
      </c>
      <c r="P1005" s="243">
        <f t="shared" si="32"/>
        <v>0</v>
      </c>
      <c r="Q1005" s="155" t="str" cm="1">
        <f t="array" aca="1" ref="Q1005" ca="1">IF(ISNUMBER(P1005),IF(P1005=100%,"CUMPLIDA",IF(AND(ISNUMBER(L1005),ISNUMBER(INDIRECT("FECHA_"&amp;$B1005,1))), IF(L1005&lt;=INDIRECT("FECHA_"&amp;$B1005,1),"INCUMPLIDA","PROCESO"), "VERIFICAR FECHA")),"SIN VALOR AVANCE")</f>
        <v>PROCESO</v>
      </c>
    </row>
    <row r="1006" spans="1:17" ht="135.75">
      <c r="A1006" s="238" t="s">
        <v>12</v>
      </c>
      <c r="B1006" s="248" t="s">
        <v>13</v>
      </c>
      <c r="C1006" s="656"/>
      <c r="D1006" s="656"/>
      <c r="E1006" s="657"/>
      <c r="F1006" s="657"/>
      <c r="G1006" s="132" t="s">
        <v>853</v>
      </c>
      <c r="H1006" s="132" t="s">
        <v>854</v>
      </c>
      <c r="I1006" s="128" t="s">
        <v>855</v>
      </c>
      <c r="J1006" s="166">
        <v>3</v>
      </c>
      <c r="K1006" s="142">
        <v>45870</v>
      </c>
      <c r="L1006" s="142">
        <v>46022</v>
      </c>
      <c r="M1006" s="242">
        <f t="shared" si="31"/>
        <v>21.714285714285715</v>
      </c>
      <c r="N1006" s="165">
        <v>0</v>
      </c>
      <c r="O1006" s="128" t="s">
        <v>5154</v>
      </c>
      <c r="P1006" s="243">
        <f t="shared" si="32"/>
        <v>0</v>
      </c>
      <c r="Q1006" s="155" t="str" cm="1">
        <f t="array" aca="1" ref="Q1006" ca="1">IF(ISNUMBER(P1006),IF(P1006=100%,"CUMPLIDA",IF(AND(ISNUMBER(L1006),ISNUMBER(INDIRECT("FECHA_"&amp;$B1006,1))), IF(L1006&lt;=INDIRECT("FECHA_"&amp;$B1006,1),"INCUMPLIDA","PROCESO"), "VERIFICAR FECHA")),"SIN VALOR AVANCE")</f>
        <v>PROCESO</v>
      </c>
    </row>
    <row r="1007" spans="1:17" ht="120" customHeight="1">
      <c r="A1007" s="238" t="s">
        <v>12</v>
      </c>
      <c r="B1007" s="248" t="s">
        <v>13</v>
      </c>
      <c r="C1007" s="658" t="s">
        <v>66</v>
      </c>
      <c r="D1007" s="658" t="s">
        <v>856</v>
      </c>
      <c r="E1007" s="657" t="s">
        <v>5155</v>
      </c>
      <c r="F1007" s="657" t="s">
        <v>857</v>
      </c>
      <c r="G1007" s="150" t="s">
        <v>5156</v>
      </c>
      <c r="H1007" s="150" t="s">
        <v>858</v>
      </c>
      <c r="I1007" s="128" t="s">
        <v>859</v>
      </c>
      <c r="J1007" s="166">
        <v>4</v>
      </c>
      <c r="K1007" s="159">
        <v>45870</v>
      </c>
      <c r="L1007" s="159">
        <v>46235</v>
      </c>
      <c r="M1007" s="242">
        <f t="shared" si="31"/>
        <v>52.142857142857146</v>
      </c>
      <c r="N1007" s="165">
        <v>0</v>
      </c>
      <c r="O1007" s="128" t="s">
        <v>5157</v>
      </c>
      <c r="P1007" s="243">
        <f t="shared" si="32"/>
        <v>0</v>
      </c>
      <c r="Q1007" s="155" t="str" cm="1">
        <f t="array" aca="1" ref="Q1007" ca="1">IF(ISNUMBER(P1007),IF(P1007=100%,"CUMPLIDA",IF(AND(ISNUMBER(L1007),ISNUMBER(INDIRECT("FECHA_"&amp;$B1007,1))), IF(L1007&lt;=INDIRECT("FECHA_"&amp;$B1007,1),"INCUMPLIDA","PROCESO"), "VERIFICAR FECHA")),"SIN VALOR AVANCE")</f>
        <v>PROCESO</v>
      </c>
    </row>
    <row r="1008" spans="1:17" ht="75" customHeight="1">
      <c r="A1008" s="238" t="s">
        <v>12</v>
      </c>
      <c r="B1008" s="248" t="s">
        <v>13</v>
      </c>
      <c r="C1008" s="658"/>
      <c r="D1008" s="658"/>
      <c r="E1008" s="657"/>
      <c r="F1008" s="657"/>
      <c r="G1008" s="563" t="s">
        <v>5158</v>
      </c>
      <c r="H1008" s="150" t="s">
        <v>860</v>
      </c>
      <c r="I1008" s="128" t="s">
        <v>861</v>
      </c>
      <c r="J1008" s="166">
        <v>1</v>
      </c>
      <c r="K1008" s="159">
        <v>45870</v>
      </c>
      <c r="L1008" s="159">
        <v>46022</v>
      </c>
      <c r="M1008" s="242">
        <f t="shared" si="31"/>
        <v>21.714285714285715</v>
      </c>
      <c r="N1008" s="165">
        <v>0</v>
      </c>
      <c r="O1008" s="128" t="s">
        <v>5159</v>
      </c>
      <c r="P1008" s="243">
        <f t="shared" si="32"/>
        <v>0</v>
      </c>
      <c r="Q1008" s="155" t="str" cm="1">
        <f t="array" aca="1" ref="Q1008" ca="1">IF(ISNUMBER(P1008),IF(P1008=100%,"CUMPLIDA",IF(AND(ISNUMBER(L1008),ISNUMBER(INDIRECT("FECHA_"&amp;$B1008,1))), IF(L1008&lt;=INDIRECT("FECHA_"&amp;$B1008,1),"INCUMPLIDA","PROCESO"), "VERIFICAR FECHA")),"SIN VALOR AVANCE")</f>
        <v>PROCESO</v>
      </c>
    </row>
    <row r="1009" spans="1:17" ht="90">
      <c r="A1009" s="238" t="s">
        <v>12</v>
      </c>
      <c r="B1009" s="248" t="s">
        <v>13</v>
      </c>
      <c r="C1009" s="658"/>
      <c r="D1009" s="658"/>
      <c r="E1009" s="657"/>
      <c r="F1009" s="657"/>
      <c r="G1009" s="563"/>
      <c r="H1009" s="150" t="s">
        <v>862</v>
      </c>
      <c r="I1009" s="128" t="s">
        <v>863</v>
      </c>
      <c r="J1009" s="166">
        <v>1</v>
      </c>
      <c r="K1009" s="159">
        <v>46023</v>
      </c>
      <c r="L1009" s="159">
        <v>46054</v>
      </c>
      <c r="M1009" s="242">
        <f t="shared" si="31"/>
        <v>4.4285714285714288</v>
      </c>
      <c r="N1009" s="165">
        <v>0</v>
      </c>
      <c r="O1009" s="128" t="s">
        <v>5160</v>
      </c>
      <c r="P1009" s="243">
        <f t="shared" si="32"/>
        <v>0</v>
      </c>
      <c r="Q1009" s="155" t="str" cm="1">
        <f t="array" aca="1" ref="Q1009" ca="1">IF(ISNUMBER(P1009),IF(P1009=100%,"CUMPLIDA",IF(AND(ISNUMBER(L1009),ISNUMBER(INDIRECT("FECHA_"&amp;$B1009,1))), IF(L1009&lt;=INDIRECT("FECHA_"&amp;$B1009,1),"INCUMPLIDA","PROCESO"), "VERIFICAR FECHA")),"SIN VALOR AVANCE")</f>
        <v>PROCESO</v>
      </c>
    </row>
    <row r="1010" spans="1:17" ht="90.75" customHeight="1">
      <c r="A1010" s="238" t="s">
        <v>12</v>
      </c>
      <c r="B1010" s="248" t="s">
        <v>13</v>
      </c>
      <c r="C1010" s="658"/>
      <c r="D1010" s="658"/>
      <c r="E1010" s="657"/>
      <c r="F1010" s="657"/>
      <c r="G1010" s="150" t="s">
        <v>5161</v>
      </c>
      <c r="H1010" s="150" t="s">
        <v>864</v>
      </c>
      <c r="I1010" s="128" t="s">
        <v>865</v>
      </c>
      <c r="J1010" s="166">
        <v>1</v>
      </c>
      <c r="K1010" s="159">
        <v>45870</v>
      </c>
      <c r="L1010" s="159">
        <v>45961</v>
      </c>
      <c r="M1010" s="242">
        <f t="shared" si="31"/>
        <v>13</v>
      </c>
      <c r="N1010" s="165">
        <v>0</v>
      </c>
      <c r="O1010" s="128" t="s">
        <v>5159</v>
      </c>
      <c r="P1010" s="243">
        <f t="shared" si="32"/>
        <v>0</v>
      </c>
      <c r="Q1010" s="155" t="str" cm="1">
        <f t="array" aca="1" ref="Q1010" ca="1">IF(ISNUMBER(P1010),IF(P1010=100%,"CUMPLIDA",IF(AND(ISNUMBER(L1010),ISNUMBER(INDIRECT("FECHA_"&amp;$B1010,1))), IF(L1010&lt;=INDIRECT("FECHA_"&amp;$B1010,1),"INCUMPLIDA","PROCESO"), "VERIFICAR FECHA")),"SIN VALOR AVANCE")</f>
        <v>PROCESO</v>
      </c>
    </row>
    <row r="1011" spans="1:17" ht="135">
      <c r="A1011" s="238" t="s">
        <v>12</v>
      </c>
      <c r="B1011" s="248" t="s">
        <v>13</v>
      </c>
      <c r="C1011" s="658"/>
      <c r="D1011" s="658"/>
      <c r="E1011" s="657"/>
      <c r="F1011" s="657"/>
      <c r="G1011" s="150" t="s">
        <v>5162</v>
      </c>
      <c r="H1011" s="150" t="s">
        <v>866</v>
      </c>
      <c r="I1011" s="161" t="s">
        <v>867</v>
      </c>
      <c r="J1011" s="166">
        <v>6</v>
      </c>
      <c r="K1011" s="159">
        <v>45870</v>
      </c>
      <c r="L1011" s="159">
        <v>46235</v>
      </c>
      <c r="M1011" s="242">
        <f t="shared" si="31"/>
        <v>52.142857142857146</v>
      </c>
      <c r="N1011" s="165">
        <v>0</v>
      </c>
      <c r="O1011" s="160" t="s">
        <v>5163</v>
      </c>
      <c r="P1011" s="243">
        <f t="shared" si="32"/>
        <v>0</v>
      </c>
      <c r="Q1011" s="155" t="str" cm="1">
        <f t="array" aca="1" ref="Q1011" ca="1">IF(ISNUMBER(P1011),IF(P1011=100%,"CUMPLIDA",IF(AND(ISNUMBER(L1011),ISNUMBER(INDIRECT("FECHA_"&amp;$B1011,1))), IF(L1011&lt;=INDIRECT("FECHA_"&amp;$B1011,1),"INCUMPLIDA","PROCESO"), "VERIFICAR FECHA")),"SIN VALOR AVANCE")</f>
        <v>PROCESO</v>
      </c>
    </row>
    <row r="1012" spans="1:17" ht="135" customHeight="1">
      <c r="A1012" s="238" t="s">
        <v>12</v>
      </c>
      <c r="B1012" s="248" t="s">
        <v>13</v>
      </c>
      <c r="C1012" s="658" t="s">
        <v>66</v>
      </c>
      <c r="D1012" s="658" t="s">
        <v>856</v>
      </c>
      <c r="E1012" s="657" t="s">
        <v>5164</v>
      </c>
      <c r="F1012" s="657" t="s">
        <v>868</v>
      </c>
      <c r="G1012" s="150" t="s">
        <v>5165</v>
      </c>
      <c r="H1012" s="150" t="s">
        <v>866</v>
      </c>
      <c r="I1012" s="161" t="s">
        <v>867</v>
      </c>
      <c r="J1012" s="166">
        <v>6</v>
      </c>
      <c r="K1012" s="159">
        <v>45870</v>
      </c>
      <c r="L1012" s="159">
        <v>46235</v>
      </c>
      <c r="M1012" s="242">
        <f t="shared" si="31"/>
        <v>52.142857142857146</v>
      </c>
      <c r="N1012" s="165">
        <v>0</v>
      </c>
      <c r="O1012" s="160" t="s">
        <v>5166</v>
      </c>
      <c r="P1012" s="243">
        <f t="shared" si="32"/>
        <v>0</v>
      </c>
      <c r="Q1012" s="155" t="str" cm="1">
        <f t="array" aca="1" ref="Q1012" ca="1">IF(ISNUMBER(P1012),IF(P1012=100%,"CUMPLIDA",IF(AND(ISNUMBER(L1012),ISNUMBER(INDIRECT("FECHA_"&amp;$B1012,1))), IF(L1012&lt;=INDIRECT("FECHA_"&amp;$B1012,1),"INCUMPLIDA","PROCESO"), "VERIFICAR FECHA")),"SIN VALOR AVANCE")</f>
        <v>PROCESO</v>
      </c>
    </row>
    <row r="1013" spans="1:17" ht="120">
      <c r="A1013" s="238" t="s">
        <v>12</v>
      </c>
      <c r="B1013" s="248" t="s">
        <v>13</v>
      </c>
      <c r="C1013" s="658"/>
      <c r="D1013" s="658"/>
      <c r="E1013" s="657"/>
      <c r="F1013" s="657"/>
      <c r="G1013" s="150" t="s">
        <v>5167</v>
      </c>
      <c r="H1013" s="150" t="s">
        <v>869</v>
      </c>
      <c r="I1013" s="128" t="s">
        <v>859</v>
      </c>
      <c r="J1013" s="166">
        <v>4</v>
      </c>
      <c r="K1013" s="159">
        <v>45839</v>
      </c>
      <c r="L1013" s="159">
        <v>46204</v>
      </c>
      <c r="M1013" s="242">
        <f t="shared" si="31"/>
        <v>52.142857142857146</v>
      </c>
      <c r="N1013" s="165">
        <v>0</v>
      </c>
      <c r="O1013" s="160" t="s">
        <v>5168</v>
      </c>
      <c r="P1013" s="243">
        <f t="shared" si="32"/>
        <v>0</v>
      </c>
      <c r="Q1013" s="155" t="str" cm="1">
        <f t="array" aca="1" ref="Q1013" ca="1">IF(ISNUMBER(P1013),IF(P1013=100%,"CUMPLIDA",IF(AND(ISNUMBER(L1013),ISNUMBER(INDIRECT("FECHA_"&amp;$B1013,1))), IF(L1013&lt;=INDIRECT("FECHA_"&amp;$B1013,1),"INCUMPLIDA","PROCESO"), "VERIFICAR FECHA")),"SIN VALOR AVANCE")</f>
        <v>PROCESO</v>
      </c>
    </row>
    <row r="1014" spans="1:17" ht="75" customHeight="1">
      <c r="A1014" s="238" t="s">
        <v>12</v>
      </c>
      <c r="B1014" s="248" t="s">
        <v>13</v>
      </c>
      <c r="C1014" s="658"/>
      <c r="D1014" s="658"/>
      <c r="E1014" s="657"/>
      <c r="F1014" s="657"/>
      <c r="G1014" s="563" t="s">
        <v>5169</v>
      </c>
      <c r="H1014" s="150" t="s">
        <v>860</v>
      </c>
      <c r="I1014" s="128" t="s">
        <v>861</v>
      </c>
      <c r="J1014" s="166">
        <v>1</v>
      </c>
      <c r="K1014" s="159">
        <v>45870</v>
      </c>
      <c r="L1014" s="159">
        <v>46022</v>
      </c>
      <c r="M1014" s="242">
        <f t="shared" si="31"/>
        <v>21.714285714285715</v>
      </c>
      <c r="N1014" s="165">
        <v>0</v>
      </c>
      <c r="O1014" s="128" t="s">
        <v>5159</v>
      </c>
      <c r="P1014" s="243">
        <f t="shared" si="32"/>
        <v>0</v>
      </c>
      <c r="Q1014" s="155" t="str" cm="1">
        <f t="array" aca="1" ref="Q1014" ca="1">IF(ISNUMBER(P1014),IF(P1014=100%,"CUMPLIDA",IF(AND(ISNUMBER(L1014),ISNUMBER(INDIRECT("FECHA_"&amp;$B1014,1))), IF(L1014&lt;=INDIRECT("FECHA_"&amp;$B1014,1),"INCUMPLIDA","PROCESO"), "VERIFICAR FECHA")),"SIN VALOR AVANCE")</f>
        <v>PROCESO</v>
      </c>
    </row>
    <row r="1015" spans="1:17" ht="90">
      <c r="A1015" s="238" t="s">
        <v>12</v>
      </c>
      <c r="B1015" s="248" t="s">
        <v>13</v>
      </c>
      <c r="C1015" s="658"/>
      <c r="D1015" s="658"/>
      <c r="E1015" s="657"/>
      <c r="F1015" s="657"/>
      <c r="G1015" s="563"/>
      <c r="H1015" s="150" t="s">
        <v>862</v>
      </c>
      <c r="I1015" s="128" t="s">
        <v>863</v>
      </c>
      <c r="J1015" s="166">
        <v>1</v>
      </c>
      <c r="K1015" s="159">
        <v>46023</v>
      </c>
      <c r="L1015" s="159">
        <v>46054</v>
      </c>
      <c r="M1015" s="242">
        <f t="shared" si="31"/>
        <v>4.4285714285714288</v>
      </c>
      <c r="N1015" s="165">
        <v>0</v>
      </c>
      <c r="O1015" s="128" t="s">
        <v>5160</v>
      </c>
      <c r="P1015" s="243">
        <f t="shared" si="32"/>
        <v>0</v>
      </c>
      <c r="Q1015" s="155" t="str" cm="1">
        <f t="array" aca="1" ref="Q1015" ca="1">IF(ISNUMBER(P1015),IF(P1015=100%,"CUMPLIDA",IF(AND(ISNUMBER(L1015),ISNUMBER(INDIRECT("FECHA_"&amp;$B1015,1))), IF(L1015&lt;=INDIRECT("FECHA_"&amp;$B1015,1),"INCUMPLIDA","PROCESO"), "VERIFICAR FECHA")),"SIN VALOR AVANCE")</f>
        <v>PROCESO</v>
      </c>
    </row>
    <row r="1016" spans="1:17" ht="90.75" customHeight="1">
      <c r="A1016" s="238" t="s">
        <v>12</v>
      </c>
      <c r="B1016" s="248" t="s">
        <v>13</v>
      </c>
      <c r="C1016" s="658"/>
      <c r="D1016" s="658"/>
      <c r="E1016" s="657"/>
      <c r="F1016" s="657"/>
      <c r="G1016" s="150" t="s">
        <v>5170</v>
      </c>
      <c r="H1016" s="150" t="s">
        <v>870</v>
      </c>
      <c r="I1016" s="128" t="s">
        <v>865</v>
      </c>
      <c r="J1016" s="166">
        <v>1</v>
      </c>
      <c r="K1016" s="159">
        <v>45870</v>
      </c>
      <c r="L1016" s="159">
        <v>45961</v>
      </c>
      <c r="M1016" s="242">
        <f t="shared" si="31"/>
        <v>13</v>
      </c>
      <c r="N1016" s="165">
        <v>0</v>
      </c>
      <c r="O1016" s="128" t="s">
        <v>5159</v>
      </c>
      <c r="P1016" s="243">
        <f t="shared" si="32"/>
        <v>0</v>
      </c>
      <c r="Q1016" s="155" t="str" cm="1">
        <f t="array" aca="1" ref="Q1016" ca="1">IF(ISNUMBER(P1016),IF(P1016=100%,"CUMPLIDA",IF(AND(ISNUMBER(L1016),ISNUMBER(INDIRECT("FECHA_"&amp;$B1016,1))), IF(L1016&lt;=INDIRECT("FECHA_"&amp;$B1016,1),"INCUMPLIDA","PROCESO"), "VERIFICAR FECHA")),"SIN VALOR AVANCE")</f>
        <v>PROCESO</v>
      </c>
    </row>
    <row r="1017" spans="1:17" ht="165.75" customHeight="1">
      <c r="A1017" s="135" t="s">
        <v>12</v>
      </c>
      <c r="B1017" s="131" t="s">
        <v>13</v>
      </c>
      <c r="C1017" s="562" t="s">
        <v>575</v>
      </c>
      <c r="D1017" s="562" t="s">
        <v>871</v>
      </c>
      <c r="E1017" s="567" t="s">
        <v>5171</v>
      </c>
      <c r="F1017" s="662" t="s">
        <v>872</v>
      </c>
      <c r="G1017" s="678" t="s">
        <v>873</v>
      </c>
      <c r="H1017" s="229" t="s">
        <v>874</v>
      </c>
      <c r="I1017" s="230" t="s">
        <v>875</v>
      </c>
      <c r="J1017" s="231">
        <v>1</v>
      </c>
      <c r="K1017" s="232">
        <v>45945</v>
      </c>
      <c r="L1017" s="232">
        <v>46112</v>
      </c>
      <c r="M1017" s="233">
        <f t="shared" si="31"/>
        <v>23.857142857142858</v>
      </c>
      <c r="N1017" s="234">
        <v>0</v>
      </c>
      <c r="O1017" s="128" t="s">
        <v>5172</v>
      </c>
      <c r="P1017" s="130">
        <v>0</v>
      </c>
      <c r="Q1017" s="155" t="s">
        <v>36</v>
      </c>
    </row>
    <row r="1018" spans="1:17" ht="165.75">
      <c r="A1018" s="135" t="s">
        <v>12</v>
      </c>
      <c r="B1018" s="131" t="s">
        <v>13</v>
      </c>
      <c r="C1018" s="562"/>
      <c r="D1018" s="562"/>
      <c r="E1018" s="567"/>
      <c r="F1018" s="662"/>
      <c r="G1018" s="679"/>
      <c r="H1018" s="235" t="s">
        <v>876</v>
      </c>
      <c r="I1018" s="236" t="s">
        <v>877</v>
      </c>
      <c r="J1018" s="231">
        <v>1</v>
      </c>
      <c r="K1018" s="232">
        <v>45945</v>
      </c>
      <c r="L1018" s="232">
        <v>46173</v>
      </c>
      <c r="M1018" s="233">
        <f t="shared" si="31"/>
        <v>32.571428571428569</v>
      </c>
      <c r="N1018" s="234">
        <v>0</v>
      </c>
      <c r="O1018" s="128" t="s">
        <v>5172</v>
      </c>
      <c r="P1018" s="130">
        <v>0</v>
      </c>
      <c r="Q1018" s="155" t="s">
        <v>36</v>
      </c>
    </row>
    <row r="1019" spans="1:17" ht="225.75">
      <c r="A1019" s="257" t="s">
        <v>20</v>
      </c>
      <c r="B1019" s="239" t="s">
        <v>13</v>
      </c>
      <c r="C1019" s="656" t="s">
        <v>878</v>
      </c>
      <c r="D1019" s="656" t="s">
        <v>95</v>
      </c>
      <c r="E1019" s="657" t="s">
        <v>879</v>
      </c>
      <c r="F1019" s="657" t="s">
        <v>880</v>
      </c>
      <c r="G1019" s="150" t="s">
        <v>881</v>
      </c>
      <c r="H1019" s="128" t="s">
        <v>112</v>
      </c>
      <c r="I1019" s="128" t="s">
        <v>113</v>
      </c>
      <c r="J1019" s="158">
        <v>1</v>
      </c>
      <c r="K1019" s="152">
        <v>45231</v>
      </c>
      <c r="L1019" s="152">
        <v>45504</v>
      </c>
      <c r="M1019" s="242">
        <f t="shared" si="31"/>
        <v>39</v>
      </c>
      <c r="N1019" s="165">
        <v>1</v>
      </c>
      <c r="O1019" s="128" t="s">
        <v>5173</v>
      </c>
      <c r="P1019" s="243">
        <f t="shared" ref="P1019:P1082" si="33">N1019/J1019</f>
        <v>1</v>
      </c>
      <c r="Q1019" s="155" t="str" cm="1">
        <f t="array" aca="1" ref="Q1019" ca="1">IF(ISNUMBER(P1019),IF(P1019=100%,"CUMPLIDA",IF(AND(ISNUMBER(L1019),ISNUMBER(INDIRECT("FECHA_"&amp;$B1019,1))), IF(L1019&lt;=INDIRECT("FECHA_"&amp;$B1019,1),"INCUMPLIDA","PROCESO"), "VERIFICAR FECHA")),"SIN VALOR AVANCE")</f>
        <v>CUMPLIDA</v>
      </c>
    </row>
    <row r="1020" spans="1:17" ht="195.75">
      <c r="A1020" s="257" t="s">
        <v>20</v>
      </c>
      <c r="B1020" s="239" t="s">
        <v>13</v>
      </c>
      <c r="C1020" s="656"/>
      <c r="D1020" s="656"/>
      <c r="E1020" s="657"/>
      <c r="F1020" s="657"/>
      <c r="G1020" s="178" t="s">
        <v>882</v>
      </c>
      <c r="H1020" s="179" t="s">
        <v>115</v>
      </c>
      <c r="I1020" s="179" t="s">
        <v>116</v>
      </c>
      <c r="J1020" s="158">
        <v>1</v>
      </c>
      <c r="K1020" s="152">
        <v>45231</v>
      </c>
      <c r="L1020" s="152">
        <v>45504</v>
      </c>
      <c r="M1020" s="242">
        <f t="shared" si="31"/>
        <v>39</v>
      </c>
      <c r="N1020" s="165">
        <v>1</v>
      </c>
      <c r="O1020" s="128" t="s">
        <v>5174</v>
      </c>
      <c r="P1020" s="243">
        <f t="shared" si="33"/>
        <v>1</v>
      </c>
      <c r="Q1020" s="155" t="str" cm="1">
        <f t="array" aca="1" ref="Q1020" ca="1">IF(ISNUMBER(P1020),IF(P1020=100%,"CUMPLIDA",IF(AND(ISNUMBER(L1020),ISNUMBER(INDIRECT("FECHA_"&amp;$B1020,1))), IF(L1020&lt;=INDIRECT("FECHA_"&amp;$B1020,1),"INCUMPLIDA","PROCESO"), "VERIFICAR FECHA")),"SIN VALOR AVANCE")</f>
        <v>CUMPLIDA</v>
      </c>
    </row>
    <row r="1021" spans="1:17" ht="90.75">
      <c r="A1021" s="257" t="s">
        <v>20</v>
      </c>
      <c r="B1021" s="239" t="s">
        <v>13</v>
      </c>
      <c r="C1021" s="656"/>
      <c r="D1021" s="656"/>
      <c r="E1021" s="657"/>
      <c r="F1021" s="657"/>
      <c r="G1021" s="150" t="s">
        <v>117</v>
      </c>
      <c r="H1021" s="128" t="s">
        <v>118</v>
      </c>
      <c r="I1021" s="128" t="s">
        <v>119</v>
      </c>
      <c r="J1021" s="166">
        <v>1</v>
      </c>
      <c r="K1021" s="180">
        <v>45352</v>
      </c>
      <c r="L1021" s="180">
        <v>45747</v>
      </c>
      <c r="M1021" s="242">
        <f t="shared" ref="M1021:M1084" si="34">(L1021-K1021)/7</f>
        <v>56.428571428571431</v>
      </c>
      <c r="N1021" s="165">
        <v>1</v>
      </c>
      <c r="O1021" s="128" t="s">
        <v>5175</v>
      </c>
      <c r="P1021" s="243">
        <f t="shared" si="33"/>
        <v>1</v>
      </c>
      <c r="Q1021" s="155" t="str" cm="1">
        <f t="array" aca="1" ref="Q1021" ca="1">IF(ISNUMBER(P1021),IF(P1021=100%,"CUMPLIDA",IF(AND(ISNUMBER(L1021),ISNUMBER(INDIRECT("FECHA_"&amp;$B1021,1))), IF(L1021&lt;=INDIRECT("FECHA_"&amp;$B1021,1),"INCUMPLIDA","PROCESO"), "VERIFICAR FECHA")),"SIN VALOR AVANCE")</f>
        <v>CUMPLIDA</v>
      </c>
    </row>
    <row r="1022" spans="1:17" ht="90.75">
      <c r="A1022" s="257" t="s">
        <v>20</v>
      </c>
      <c r="B1022" s="239" t="s">
        <v>13</v>
      </c>
      <c r="C1022" s="656"/>
      <c r="D1022" s="656"/>
      <c r="E1022" s="657"/>
      <c r="F1022" s="657"/>
      <c r="G1022" s="150" t="s">
        <v>120</v>
      </c>
      <c r="H1022" s="128" t="s">
        <v>120</v>
      </c>
      <c r="I1022" s="128" t="s">
        <v>121</v>
      </c>
      <c r="J1022" s="166">
        <v>1</v>
      </c>
      <c r="K1022" s="180">
        <v>45352</v>
      </c>
      <c r="L1022" s="180">
        <v>45747</v>
      </c>
      <c r="M1022" s="242">
        <f t="shared" si="34"/>
        <v>56.428571428571431</v>
      </c>
      <c r="N1022" s="165">
        <v>1</v>
      </c>
      <c r="O1022" s="128" t="s">
        <v>5176</v>
      </c>
      <c r="P1022" s="243">
        <f t="shared" si="33"/>
        <v>1</v>
      </c>
      <c r="Q1022" s="155" t="str" cm="1">
        <f t="array" aca="1" ref="Q1022" ca="1">IF(ISNUMBER(P1022),IF(P1022=100%,"CUMPLIDA",IF(AND(ISNUMBER(L1022),ISNUMBER(INDIRECT("FECHA_"&amp;$B1022,1))), IF(L1022&lt;=INDIRECT("FECHA_"&amp;$B1022,1),"INCUMPLIDA","PROCESO"), "VERIFICAR FECHA")),"SIN VALOR AVANCE")</f>
        <v>CUMPLIDA</v>
      </c>
    </row>
    <row r="1023" spans="1:17" ht="90.75">
      <c r="A1023" s="257" t="s">
        <v>20</v>
      </c>
      <c r="B1023" s="239" t="s">
        <v>13</v>
      </c>
      <c r="C1023" s="656"/>
      <c r="D1023" s="656"/>
      <c r="E1023" s="657"/>
      <c r="F1023" s="657"/>
      <c r="G1023" s="150" t="s">
        <v>122</v>
      </c>
      <c r="H1023" s="128" t="s">
        <v>122</v>
      </c>
      <c r="I1023" s="128" t="s">
        <v>123</v>
      </c>
      <c r="J1023" s="166">
        <v>1</v>
      </c>
      <c r="K1023" s="180">
        <v>45352</v>
      </c>
      <c r="L1023" s="180">
        <v>45747</v>
      </c>
      <c r="M1023" s="242">
        <f t="shared" si="34"/>
        <v>56.428571428571431</v>
      </c>
      <c r="N1023" s="165">
        <v>1</v>
      </c>
      <c r="O1023" s="128" t="s">
        <v>5175</v>
      </c>
      <c r="P1023" s="243">
        <f t="shared" si="33"/>
        <v>1</v>
      </c>
      <c r="Q1023" s="155" t="str" cm="1">
        <f t="array" aca="1" ref="Q1023" ca="1">IF(ISNUMBER(P1023),IF(P1023=100%,"CUMPLIDA",IF(AND(ISNUMBER(L1023),ISNUMBER(INDIRECT("FECHA_"&amp;$B1023,1))), IF(L1023&lt;=INDIRECT("FECHA_"&amp;$B1023,1),"INCUMPLIDA","PROCESO"), "VERIFICAR FECHA")),"SIN VALOR AVANCE")</f>
        <v>CUMPLIDA</v>
      </c>
    </row>
    <row r="1024" spans="1:17" ht="75.75">
      <c r="A1024" s="257" t="s">
        <v>20</v>
      </c>
      <c r="B1024" s="239" t="s">
        <v>13</v>
      </c>
      <c r="C1024" s="656"/>
      <c r="D1024" s="656"/>
      <c r="E1024" s="657"/>
      <c r="F1024" s="657"/>
      <c r="G1024" s="150" t="s">
        <v>883</v>
      </c>
      <c r="H1024" s="128" t="s">
        <v>883</v>
      </c>
      <c r="I1024" s="128" t="s">
        <v>125</v>
      </c>
      <c r="J1024" s="166">
        <v>1</v>
      </c>
      <c r="K1024" s="180">
        <v>45352</v>
      </c>
      <c r="L1024" s="180">
        <v>45747</v>
      </c>
      <c r="M1024" s="242">
        <f t="shared" si="34"/>
        <v>56.428571428571431</v>
      </c>
      <c r="N1024" s="165">
        <v>1</v>
      </c>
      <c r="O1024" s="128" t="s">
        <v>5177</v>
      </c>
      <c r="P1024" s="243">
        <f t="shared" si="33"/>
        <v>1</v>
      </c>
      <c r="Q1024" s="155" t="str" cm="1">
        <f t="array" aca="1" ref="Q1024" ca="1">IF(ISNUMBER(P1024),IF(P1024=100%,"CUMPLIDA",IF(AND(ISNUMBER(L1024),ISNUMBER(INDIRECT("FECHA_"&amp;$B1024,1))), IF(L1024&lt;=INDIRECT("FECHA_"&amp;$B1024,1),"INCUMPLIDA","PROCESO"), "VERIFICAR FECHA")),"SIN VALOR AVANCE")</f>
        <v>CUMPLIDA</v>
      </c>
    </row>
    <row r="1025" spans="1:17" ht="150.75">
      <c r="A1025" s="257" t="s">
        <v>20</v>
      </c>
      <c r="B1025" s="239" t="s">
        <v>13</v>
      </c>
      <c r="C1025" s="656"/>
      <c r="D1025" s="656"/>
      <c r="E1025" s="657"/>
      <c r="F1025" s="657"/>
      <c r="G1025" s="150" t="s">
        <v>884</v>
      </c>
      <c r="H1025" s="128" t="s">
        <v>884</v>
      </c>
      <c r="I1025" s="128" t="s">
        <v>233</v>
      </c>
      <c r="J1025" s="166">
        <v>1</v>
      </c>
      <c r="K1025" s="180">
        <v>45352</v>
      </c>
      <c r="L1025" s="180">
        <v>45747</v>
      </c>
      <c r="M1025" s="242">
        <f t="shared" si="34"/>
        <v>56.428571428571431</v>
      </c>
      <c r="N1025" s="165">
        <v>1</v>
      </c>
      <c r="O1025" s="160" t="s">
        <v>5178</v>
      </c>
      <c r="P1025" s="243">
        <f t="shared" si="33"/>
        <v>1</v>
      </c>
      <c r="Q1025" s="155" t="str" cm="1">
        <f t="array" aca="1" ref="Q1025" ca="1">IF(ISNUMBER(P1025),IF(P1025=100%,"CUMPLIDA",IF(AND(ISNUMBER(L1025),ISNUMBER(INDIRECT("FECHA_"&amp;$B1025,1))), IF(L1025&lt;=INDIRECT("FECHA_"&amp;$B1025,1),"INCUMPLIDA","PROCESO"), "VERIFICAR FECHA")),"SIN VALOR AVANCE")</f>
        <v>CUMPLIDA</v>
      </c>
    </row>
    <row r="1026" spans="1:17" ht="165.75">
      <c r="A1026" s="257" t="s">
        <v>20</v>
      </c>
      <c r="B1026" s="239" t="s">
        <v>13</v>
      </c>
      <c r="C1026" s="656"/>
      <c r="D1026" s="656"/>
      <c r="E1026" s="657"/>
      <c r="F1026" s="657"/>
      <c r="G1026" s="150" t="s">
        <v>128</v>
      </c>
      <c r="H1026" s="128" t="s">
        <v>129</v>
      </c>
      <c r="I1026" s="128" t="s">
        <v>130</v>
      </c>
      <c r="J1026" s="166">
        <v>2</v>
      </c>
      <c r="K1026" s="180">
        <v>45748</v>
      </c>
      <c r="L1026" s="258">
        <v>45869</v>
      </c>
      <c r="M1026" s="242">
        <f t="shared" si="34"/>
        <v>17.285714285714285</v>
      </c>
      <c r="N1026" s="165">
        <v>1</v>
      </c>
      <c r="O1026" s="128" t="s">
        <v>5179</v>
      </c>
      <c r="P1026" s="243">
        <f t="shared" si="33"/>
        <v>0.5</v>
      </c>
      <c r="Q1026" s="155" t="str" cm="1">
        <f t="array" aca="1" ref="Q1026" ca="1">IF(ISNUMBER(P1026),IF(P1026=100%,"CUMPLIDA",IF(AND(ISNUMBER(L1026),ISNUMBER(INDIRECT("FECHA_"&amp;$B1026,1))), IF(L1026&lt;=INDIRECT("FECHA_"&amp;$B1026,1),"INCUMPLIDA","PROCESO"), "VERIFICAR FECHA")),"SIN VALOR AVANCE")</f>
        <v>PROCESO</v>
      </c>
    </row>
    <row r="1027" spans="1:17" ht="75.75">
      <c r="A1027" s="257" t="s">
        <v>20</v>
      </c>
      <c r="B1027" s="239" t="s">
        <v>13</v>
      </c>
      <c r="C1027" s="656"/>
      <c r="D1027" s="656"/>
      <c r="E1027" s="657"/>
      <c r="F1027" s="657"/>
      <c r="G1027" s="150" t="s">
        <v>131</v>
      </c>
      <c r="H1027" s="128" t="s">
        <v>132</v>
      </c>
      <c r="I1027" s="128" t="s">
        <v>133</v>
      </c>
      <c r="J1027" s="166">
        <v>1</v>
      </c>
      <c r="K1027" s="180">
        <v>45748</v>
      </c>
      <c r="L1027" s="258">
        <v>45869</v>
      </c>
      <c r="M1027" s="242">
        <f t="shared" si="34"/>
        <v>17.285714285714285</v>
      </c>
      <c r="N1027" s="165">
        <v>0</v>
      </c>
      <c r="O1027" s="128" t="s">
        <v>5180</v>
      </c>
      <c r="P1027" s="243">
        <f t="shared" si="33"/>
        <v>0</v>
      </c>
      <c r="Q1027" s="155" t="str" cm="1">
        <f t="array" aca="1" ref="Q1027" ca="1">IF(ISNUMBER(P1027),IF(P1027=100%,"CUMPLIDA",IF(AND(ISNUMBER(L1027),ISNUMBER(INDIRECT("FECHA_"&amp;$B1027,1))), IF(L1027&lt;=INDIRECT("FECHA_"&amp;$B1027,1),"INCUMPLIDA","PROCESO"), "VERIFICAR FECHA")),"SIN VALOR AVANCE")</f>
        <v>PROCESO</v>
      </c>
    </row>
    <row r="1028" spans="1:17" ht="210.75">
      <c r="A1028" s="257" t="s">
        <v>20</v>
      </c>
      <c r="B1028" s="239" t="s">
        <v>13</v>
      </c>
      <c r="C1028" s="656"/>
      <c r="D1028" s="656"/>
      <c r="E1028" s="657"/>
      <c r="F1028" s="657"/>
      <c r="G1028" s="150" t="s">
        <v>134</v>
      </c>
      <c r="H1028" s="128" t="s">
        <v>135</v>
      </c>
      <c r="I1028" s="128" t="s">
        <v>136</v>
      </c>
      <c r="J1028" s="166">
        <v>2</v>
      </c>
      <c r="K1028" s="180">
        <v>45748</v>
      </c>
      <c r="L1028" s="258">
        <v>45869</v>
      </c>
      <c r="M1028" s="242">
        <f t="shared" si="34"/>
        <v>17.285714285714285</v>
      </c>
      <c r="N1028" s="165">
        <v>0</v>
      </c>
      <c r="O1028" s="128" t="s">
        <v>5181</v>
      </c>
      <c r="P1028" s="243">
        <f t="shared" si="33"/>
        <v>0</v>
      </c>
      <c r="Q1028" s="155" t="str" cm="1">
        <f t="array" aca="1" ref="Q1028" ca="1">IF(ISNUMBER(P1028),IF(P1028=100%,"CUMPLIDA",IF(AND(ISNUMBER(L1028),ISNUMBER(INDIRECT("FECHA_"&amp;$B1028,1))), IF(L1028&lt;=INDIRECT("FECHA_"&amp;$B1028,1),"INCUMPLIDA","PROCESO"), "VERIFICAR FECHA")),"SIN VALOR AVANCE")</f>
        <v>PROCESO</v>
      </c>
    </row>
    <row r="1029" spans="1:17" ht="150" customHeight="1">
      <c r="A1029" s="257" t="s">
        <v>20</v>
      </c>
      <c r="B1029" s="239" t="s">
        <v>13</v>
      </c>
      <c r="C1029" s="656" t="s">
        <v>885</v>
      </c>
      <c r="D1029" s="656" t="s">
        <v>243</v>
      </c>
      <c r="E1029" s="657" t="s">
        <v>886</v>
      </c>
      <c r="F1029" s="657" t="s">
        <v>887</v>
      </c>
      <c r="G1029" s="563" t="s">
        <v>5182</v>
      </c>
      <c r="H1029" s="128" t="s">
        <v>5183</v>
      </c>
      <c r="I1029" s="128" t="s">
        <v>888</v>
      </c>
      <c r="J1029" s="158">
        <v>3</v>
      </c>
      <c r="K1029" s="152">
        <v>43481</v>
      </c>
      <c r="L1029" s="152">
        <v>43845</v>
      </c>
      <c r="M1029" s="242">
        <f t="shared" si="34"/>
        <v>52</v>
      </c>
      <c r="N1029" s="165">
        <v>3</v>
      </c>
      <c r="O1029" s="128" t="s">
        <v>5184</v>
      </c>
      <c r="P1029" s="243">
        <f t="shared" si="33"/>
        <v>1</v>
      </c>
      <c r="Q1029" s="155" t="str" cm="1">
        <f t="array" aca="1" ref="Q1029" ca="1">IF(ISNUMBER(P1029),IF(P1029=100%,"CUMPLIDA",IF(AND(ISNUMBER(L1029),ISNUMBER(INDIRECT("FECHA_"&amp;$B1029,1))), IF(L1029&lt;=INDIRECT("FECHA_"&amp;$B1029,1),"INCUMPLIDA","PROCESO"), "VERIFICAR FECHA")),"SIN VALOR AVANCE")</f>
        <v>CUMPLIDA</v>
      </c>
    </row>
    <row r="1030" spans="1:17" ht="135.75">
      <c r="A1030" s="257" t="s">
        <v>20</v>
      </c>
      <c r="B1030" s="239" t="s">
        <v>13</v>
      </c>
      <c r="C1030" s="656"/>
      <c r="D1030" s="656"/>
      <c r="E1030" s="657"/>
      <c r="F1030" s="657"/>
      <c r="G1030" s="563"/>
      <c r="H1030" s="128" t="s">
        <v>5185</v>
      </c>
      <c r="I1030" s="128" t="s">
        <v>889</v>
      </c>
      <c r="J1030" s="158">
        <v>1</v>
      </c>
      <c r="K1030" s="152">
        <v>43846</v>
      </c>
      <c r="L1030" s="152">
        <v>44213</v>
      </c>
      <c r="M1030" s="242">
        <f t="shared" si="34"/>
        <v>52.428571428571431</v>
      </c>
      <c r="N1030" s="165">
        <v>1</v>
      </c>
      <c r="O1030" s="128" t="s">
        <v>5184</v>
      </c>
      <c r="P1030" s="243">
        <f t="shared" si="33"/>
        <v>1</v>
      </c>
      <c r="Q1030" s="155" t="str" cm="1">
        <f t="array" aca="1" ref="Q1030" ca="1">IF(ISNUMBER(P1030),IF(P1030=100%,"CUMPLIDA",IF(AND(ISNUMBER(L1030),ISNUMBER(INDIRECT("FECHA_"&amp;$B1030,1))), IF(L1030&lt;=INDIRECT("FECHA_"&amp;$B1030,1),"INCUMPLIDA","PROCESO"), "VERIFICAR FECHA")),"SIN VALOR AVANCE")</f>
        <v>CUMPLIDA</v>
      </c>
    </row>
    <row r="1031" spans="1:17" ht="150">
      <c r="A1031" s="257" t="s">
        <v>20</v>
      </c>
      <c r="B1031" s="239" t="s">
        <v>13</v>
      </c>
      <c r="C1031" s="656"/>
      <c r="D1031" s="656"/>
      <c r="E1031" s="657"/>
      <c r="F1031" s="657"/>
      <c r="G1031" s="563"/>
      <c r="H1031" s="128" t="s">
        <v>5186</v>
      </c>
      <c r="I1031" s="128" t="s">
        <v>890</v>
      </c>
      <c r="J1031" s="158">
        <v>1</v>
      </c>
      <c r="K1031" s="152">
        <v>44214</v>
      </c>
      <c r="L1031" s="152">
        <v>44580</v>
      </c>
      <c r="M1031" s="242">
        <f t="shared" si="34"/>
        <v>52.285714285714285</v>
      </c>
      <c r="N1031" s="165">
        <v>1</v>
      </c>
      <c r="O1031" s="128" t="s">
        <v>5187</v>
      </c>
      <c r="P1031" s="243">
        <f t="shared" si="33"/>
        <v>1</v>
      </c>
      <c r="Q1031" s="155" t="str" cm="1">
        <f t="array" aca="1" ref="Q1031" ca="1">IF(ISNUMBER(P1031),IF(P1031=100%,"CUMPLIDA",IF(AND(ISNUMBER(L1031),ISNUMBER(INDIRECT("FECHA_"&amp;$B1031,1))), IF(L1031&lt;=INDIRECT("FECHA_"&amp;$B1031,1),"INCUMPLIDA","PROCESO"), "VERIFICAR FECHA")),"SIN VALOR AVANCE")</f>
        <v>CUMPLIDA</v>
      </c>
    </row>
    <row r="1032" spans="1:17" ht="240.75">
      <c r="A1032" s="257" t="s">
        <v>20</v>
      </c>
      <c r="B1032" s="239" t="s">
        <v>13</v>
      </c>
      <c r="C1032" s="656"/>
      <c r="D1032" s="656"/>
      <c r="E1032" s="657"/>
      <c r="F1032" s="657"/>
      <c r="G1032" s="150" t="s">
        <v>891</v>
      </c>
      <c r="H1032" s="128" t="s">
        <v>892</v>
      </c>
      <c r="I1032" s="128" t="s">
        <v>119</v>
      </c>
      <c r="J1032" s="158">
        <v>1</v>
      </c>
      <c r="K1032" s="152">
        <v>43770</v>
      </c>
      <c r="L1032" s="152">
        <v>44134</v>
      </c>
      <c r="M1032" s="242">
        <f t="shared" si="34"/>
        <v>52</v>
      </c>
      <c r="N1032" s="165">
        <v>1</v>
      </c>
      <c r="O1032" s="128" t="s">
        <v>5188</v>
      </c>
      <c r="P1032" s="243">
        <f t="shared" si="33"/>
        <v>1</v>
      </c>
      <c r="Q1032" s="155" t="str" cm="1">
        <f t="array" aca="1" ref="Q1032" ca="1">IF(ISNUMBER(P1032),IF(P1032=100%,"CUMPLIDA",IF(AND(ISNUMBER(L1032),ISNUMBER(INDIRECT("FECHA_"&amp;$B1032,1))), IF(L1032&lt;=INDIRECT("FECHA_"&amp;$B1032,1),"INCUMPLIDA","PROCESO"), "VERIFICAR FECHA")),"SIN VALOR AVANCE")</f>
        <v>CUMPLIDA</v>
      </c>
    </row>
    <row r="1033" spans="1:17" ht="270.75">
      <c r="A1033" s="257" t="s">
        <v>20</v>
      </c>
      <c r="B1033" s="239" t="s">
        <v>13</v>
      </c>
      <c r="C1033" s="656"/>
      <c r="D1033" s="656"/>
      <c r="E1033" s="657"/>
      <c r="F1033" s="657"/>
      <c r="G1033" s="259" t="s">
        <v>124</v>
      </c>
      <c r="H1033" s="260" t="s">
        <v>893</v>
      </c>
      <c r="I1033" s="261" t="s">
        <v>894</v>
      </c>
      <c r="J1033" s="262">
        <v>1</v>
      </c>
      <c r="K1033" s="258">
        <v>45992</v>
      </c>
      <c r="L1033" s="258">
        <v>46172</v>
      </c>
      <c r="M1033" s="242">
        <f t="shared" si="34"/>
        <v>25.714285714285715</v>
      </c>
      <c r="N1033" s="165">
        <v>0</v>
      </c>
      <c r="O1033" s="128" t="s">
        <v>5189</v>
      </c>
      <c r="P1033" s="243">
        <f t="shared" si="33"/>
        <v>0</v>
      </c>
      <c r="Q1033" s="155" t="str" cm="1">
        <f t="array" aca="1" ref="Q1033" ca="1">IF(ISNUMBER(P1033),IF(P1033=100%,"CUMPLIDA",IF(AND(ISNUMBER(L1033),ISNUMBER(INDIRECT("FECHA_"&amp;$B1033,1))), IF(L1033&lt;=INDIRECT("FECHA_"&amp;$B1033,1),"INCUMPLIDA","PROCESO"), "VERIFICAR FECHA")),"SIN VALOR AVANCE")</f>
        <v>PROCESO</v>
      </c>
    </row>
    <row r="1034" spans="1:17" ht="270.75">
      <c r="A1034" s="257" t="s">
        <v>20</v>
      </c>
      <c r="B1034" s="239" t="s">
        <v>13</v>
      </c>
      <c r="C1034" s="656"/>
      <c r="D1034" s="656"/>
      <c r="E1034" s="657"/>
      <c r="F1034" s="657"/>
      <c r="G1034" s="263" t="s">
        <v>128</v>
      </c>
      <c r="H1034" s="260" t="s">
        <v>895</v>
      </c>
      <c r="I1034" s="261" t="s">
        <v>896</v>
      </c>
      <c r="J1034" s="262">
        <v>1</v>
      </c>
      <c r="K1034" s="258">
        <v>46174</v>
      </c>
      <c r="L1034" s="258">
        <v>46325</v>
      </c>
      <c r="M1034" s="242">
        <f t="shared" si="34"/>
        <v>21.571428571428573</v>
      </c>
      <c r="N1034" s="165">
        <v>0</v>
      </c>
      <c r="O1034" s="128" t="s">
        <v>5190</v>
      </c>
      <c r="P1034" s="243">
        <f t="shared" si="33"/>
        <v>0</v>
      </c>
      <c r="Q1034" s="155" t="str" cm="1">
        <f t="array" aca="1" ref="Q1034" ca="1">IF(ISNUMBER(P1034),IF(P1034=100%,"CUMPLIDA",IF(AND(ISNUMBER(L1034),ISNUMBER(INDIRECT("FECHA_"&amp;$B1034,1))), IF(L1034&lt;=INDIRECT("FECHA_"&amp;$B1034,1),"INCUMPLIDA","PROCESO"), "VERIFICAR FECHA")),"SIN VALOR AVANCE")</f>
        <v>PROCESO</v>
      </c>
    </row>
    <row r="1035" spans="1:17" ht="270.75">
      <c r="A1035" s="257" t="s">
        <v>20</v>
      </c>
      <c r="B1035" s="239" t="s">
        <v>13</v>
      </c>
      <c r="C1035" s="656"/>
      <c r="D1035" s="656"/>
      <c r="E1035" s="657"/>
      <c r="F1035" s="657"/>
      <c r="G1035" s="651" t="s">
        <v>897</v>
      </c>
      <c r="H1035" s="258" t="s">
        <v>898</v>
      </c>
      <c r="I1035" s="258" t="s">
        <v>130</v>
      </c>
      <c r="J1035" s="262">
        <v>5</v>
      </c>
      <c r="K1035" s="258">
        <v>46327</v>
      </c>
      <c r="L1035" s="258">
        <v>46783</v>
      </c>
      <c r="M1035" s="242">
        <f t="shared" si="34"/>
        <v>65.142857142857139</v>
      </c>
      <c r="N1035" s="165">
        <v>0</v>
      </c>
      <c r="O1035" s="128" t="s">
        <v>5189</v>
      </c>
      <c r="P1035" s="243">
        <f>N1036/J1036</f>
        <v>0</v>
      </c>
      <c r="Q1035" s="155" t="str" cm="1">
        <f t="array" aca="1" ref="Q1035" ca="1">IF(ISNUMBER(P1035),IF(P1035=100%,"CUMPLIDA",IF(AND(ISNUMBER(L1035),ISNUMBER(INDIRECT("FECHA_"&amp;$B1035,1))), IF(L1035&lt;=INDIRECT("FECHA_"&amp;$B1035,1),"INCUMPLIDA","PROCESO"), "VERIFICAR FECHA")),"SIN VALOR AVANCE")</f>
        <v>PROCESO</v>
      </c>
    </row>
    <row r="1036" spans="1:17" ht="270.75">
      <c r="A1036" s="257" t="s">
        <v>20</v>
      </c>
      <c r="B1036" s="239" t="s">
        <v>13</v>
      </c>
      <c r="C1036" s="656"/>
      <c r="D1036" s="656"/>
      <c r="E1036" s="657"/>
      <c r="F1036" s="657"/>
      <c r="G1036" s="652"/>
      <c r="H1036" s="260" t="s">
        <v>899</v>
      </c>
      <c r="I1036" s="261" t="s">
        <v>900</v>
      </c>
      <c r="J1036" s="262">
        <v>3</v>
      </c>
      <c r="K1036" s="258">
        <v>46357</v>
      </c>
      <c r="L1036" s="258">
        <v>46691</v>
      </c>
      <c r="M1036" s="242">
        <f>(L1036-K1036)/7</f>
        <v>47.714285714285715</v>
      </c>
      <c r="N1036" s="165">
        <v>0</v>
      </c>
      <c r="O1036" s="160" t="s">
        <v>5191</v>
      </c>
      <c r="P1036" s="243">
        <f t="shared" si="33"/>
        <v>0</v>
      </c>
      <c r="Q1036" s="155" t="str" cm="1">
        <f t="array" aca="1" ref="Q1036" ca="1">IF(ISNUMBER(P1036),IF(P1036=100%,"CUMPLIDA",IF(AND(ISNUMBER(L1036),ISNUMBER(INDIRECT("FECHA_"&amp;$B1036,1))), IF(L1036&lt;=INDIRECT("FECHA_"&amp;$B1036,1),"INCUMPLIDA","PROCESO"), "VERIFICAR FECHA")),"SIN VALOR AVANCE")</f>
        <v>PROCESO</v>
      </c>
    </row>
    <row r="1037" spans="1:17" ht="195.75">
      <c r="A1037" s="257" t="s">
        <v>20</v>
      </c>
      <c r="B1037" s="239" t="s">
        <v>13</v>
      </c>
      <c r="C1037" s="656"/>
      <c r="D1037" s="656"/>
      <c r="E1037" s="657"/>
      <c r="F1037" s="657"/>
      <c r="G1037" s="563" t="s">
        <v>5192</v>
      </c>
      <c r="H1037" s="128" t="s">
        <v>5193</v>
      </c>
      <c r="I1037" s="181" t="s">
        <v>901</v>
      </c>
      <c r="J1037" s="158">
        <v>3</v>
      </c>
      <c r="K1037" s="152">
        <v>43726</v>
      </c>
      <c r="L1037" s="152">
        <v>44042</v>
      </c>
      <c r="M1037" s="242">
        <f t="shared" si="34"/>
        <v>45.142857142857146</v>
      </c>
      <c r="N1037" s="129">
        <v>3</v>
      </c>
      <c r="O1037" s="128" t="s">
        <v>5194</v>
      </c>
      <c r="P1037" s="243">
        <f t="shared" si="33"/>
        <v>1</v>
      </c>
      <c r="Q1037" s="155" t="str" cm="1">
        <f t="array" aca="1" ref="Q1037" ca="1">IF(ISNUMBER(P1037),IF(P1037=100%,"CUMPLIDA",IF(AND(ISNUMBER(L1037),ISNUMBER(INDIRECT("FECHA_"&amp;$B1037,1))), IF(L1037&lt;=INDIRECT("FECHA_"&amp;$B1037,1),"INCUMPLIDA","PROCESO"), "VERIFICAR FECHA")),"SIN VALOR AVANCE")</f>
        <v>CUMPLIDA</v>
      </c>
    </row>
    <row r="1038" spans="1:17" ht="195.75">
      <c r="A1038" s="257" t="s">
        <v>20</v>
      </c>
      <c r="B1038" s="239" t="s">
        <v>13</v>
      </c>
      <c r="C1038" s="656"/>
      <c r="D1038" s="656"/>
      <c r="E1038" s="657"/>
      <c r="F1038" s="657"/>
      <c r="G1038" s="563"/>
      <c r="H1038" s="128" t="s">
        <v>5195</v>
      </c>
      <c r="I1038" s="128" t="s">
        <v>902</v>
      </c>
      <c r="J1038" s="158">
        <v>3</v>
      </c>
      <c r="K1038" s="152">
        <v>44044</v>
      </c>
      <c r="L1038" s="152">
        <v>44134</v>
      </c>
      <c r="M1038" s="242">
        <f t="shared" si="34"/>
        <v>12.857142857142858</v>
      </c>
      <c r="N1038" s="129">
        <v>3</v>
      </c>
      <c r="O1038" s="128" t="s">
        <v>5194</v>
      </c>
      <c r="P1038" s="243">
        <f t="shared" si="33"/>
        <v>1</v>
      </c>
      <c r="Q1038" s="155" t="str" cm="1">
        <f t="array" aca="1" ref="Q1038" ca="1">IF(ISNUMBER(P1038),IF(P1038=100%,"CUMPLIDA",IF(AND(ISNUMBER(L1038),ISNUMBER(INDIRECT("FECHA_"&amp;$B1038,1))), IF(L1038&lt;=INDIRECT("FECHA_"&amp;$B1038,1),"INCUMPLIDA","PROCESO"), "VERIFICAR FECHA")),"SIN VALOR AVANCE")</f>
        <v>CUMPLIDA</v>
      </c>
    </row>
    <row r="1039" spans="1:17" ht="409.5">
      <c r="A1039" s="257" t="s">
        <v>20</v>
      </c>
      <c r="B1039" s="239" t="s">
        <v>13</v>
      </c>
      <c r="C1039" s="656" t="s">
        <v>903</v>
      </c>
      <c r="D1039" s="656" t="s">
        <v>904</v>
      </c>
      <c r="E1039" s="657" t="s">
        <v>905</v>
      </c>
      <c r="F1039" s="657" t="s">
        <v>906</v>
      </c>
      <c r="G1039" s="150" t="s">
        <v>907</v>
      </c>
      <c r="H1039" s="128" t="s">
        <v>908</v>
      </c>
      <c r="I1039" s="128" t="s">
        <v>909</v>
      </c>
      <c r="J1039" s="158">
        <v>24</v>
      </c>
      <c r="K1039" s="152">
        <v>42278</v>
      </c>
      <c r="L1039" s="152">
        <v>42490</v>
      </c>
      <c r="M1039" s="242">
        <f t="shared" si="34"/>
        <v>30.285714285714285</v>
      </c>
      <c r="N1039" s="129">
        <v>24</v>
      </c>
      <c r="O1039" s="128" t="s">
        <v>5196</v>
      </c>
      <c r="P1039" s="243">
        <f t="shared" si="33"/>
        <v>1</v>
      </c>
      <c r="Q1039" s="155" t="str" cm="1">
        <f t="array" aca="1" ref="Q1039" ca="1">IF(ISNUMBER(P1039),IF(P1039=100%,"CUMPLIDA",IF(AND(ISNUMBER(L1039),ISNUMBER(INDIRECT("FECHA_"&amp;$B1039,1))), IF(L1039&lt;=INDIRECT("FECHA_"&amp;$B1039,1),"INCUMPLIDA","PROCESO"), "VERIFICAR FECHA")),"SIN VALOR AVANCE")</f>
        <v>CUMPLIDA</v>
      </c>
    </row>
    <row r="1040" spans="1:17" ht="409.5">
      <c r="A1040" s="257" t="s">
        <v>20</v>
      </c>
      <c r="B1040" s="239" t="s">
        <v>13</v>
      </c>
      <c r="C1040" s="656"/>
      <c r="D1040" s="656"/>
      <c r="E1040" s="657"/>
      <c r="F1040" s="657"/>
      <c r="G1040" s="563" t="s">
        <v>910</v>
      </c>
      <c r="H1040" s="128" t="s">
        <v>911</v>
      </c>
      <c r="I1040" s="128" t="s">
        <v>5197</v>
      </c>
      <c r="J1040" s="158">
        <v>19</v>
      </c>
      <c r="K1040" s="152">
        <v>42492</v>
      </c>
      <c r="L1040" s="152">
        <v>42735</v>
      </c>
      <c r="M1040" s="242">
        <f t="shared" si="34"/>
        <v>34.714285714285715</v>
      </c>
      <c r="N1040" s="129">
        <v>19</v>
      </c>
      <c r="O1040" s="128" t="s">
        <v>5198</v>
      </c>
      <c r="P1040" s="243">
        <f t="shared" si="33"/>
        <v>1</v>
      </c>
      <c r="Q1040" s="155" t="str" cm="1">
        <f t="array" aca="1" ref="Q1040" ca="1">IF(ISNUMBER(P1040),IF(P1040=100%,"CUMPLIDA",IF(AND(ISNUMBER(L1040),ISNUMBER(INDIRECT("FECHA_"&amp;$B1040,1))), IF(L1040&lt;=INDIRECT("FECHA_"&amp;$B1040,1),"INCUMPLIDA","PROCESO"), "VERIFICAR FECHA")),"SIN VALOR AVANCE")</f>
        <v>CUMPLIDA</v>
      </c>
    </row>
    <row r="1041" spans="1:17" ht="409.5">
      <c r="A1041" s="257" t="s">
        <v>20</v>
      </c>
      <c r="B1041" s="239" t="s">
        <v>13</v>
      </c>
      <c r="C1041" s="656"/>
      <c r="D1041" s="656"/>
      <c r="E1041" s="657"/>
      <c r="F1041" s="657"/>
      <c r="G1041" s="563"/>
      <c r="H1041" s="128" t="s">
        <v>912</v>
      </c>
      <c r="I1041" s="181" t="s">
        <v>913</v>
      </c>
      <c r="J1041" s="158">
        <v>14</v>
      </c>
      <c r="K1041" s="152">
        <v>42917</v>
      </c>
      <c r="L1041" s="152">
        <v>43281</v>
      </c>
      <c r="M1041" s="242">
        <f t="shared" si="34"/>
        <v>52</v>
      </c>
      <c r="N1041" s="129">
        <v>14</v>
      </c>
      <c r="O1041" s="128" t="s">
        <v>5184</v>
      </c>
      <c r="P1041" s="243">
        <f t="shared" si="33"/>
        <v>1</v>
      </c>
      <c r="Q1041" s="155" t="str" cm="1">
        <f t="array" aca="1" ref="Q1041" ca="1">IF(ISNUMBER(P1041),IF(P1041=100%,"CUMPLIDA",IF(AND(ISNUMBER(L1041),ISNUMBER(INDIRECT("FECHA_"&amp;$B1041,1))), IF(L1041&lt;=INDIRECT("FECHA_"&amp;$B1041,1),"INCUMPLIDA","PROCESO"), "VERIFICAR FECHA")),"SIN VALOR AVANCE")</f>
        <v>CUMPLIDA</v>
      </c>
    </row>
    <row r="1042" spans="1:17" ht="210">
      <c r="A1042" s="257" t="s">
        <v>20</v>
      </c>
      <c r="B1042" s="239" t="s">
        <v>13</v>
      </c>
      <c r="C1042" s="656"/>
      <c r="D1042" s="656"/>
      <c r="E1042" s="657"/>
      <c r="F1042" s="657"/>
      <c r="G1042" s="563"/>
      <c r="H1042" s="128" t="s">
        <v>914</v>
      </c>
      <c r="I1042" s="128" t="s">
        <v>915</v>
      </c>
      <c r="J1042" s="158">
        <v>4</v>
      </c>
      <c r="K1042" s="152">
        <v>42919</v>
      </c>
      <c r="L1042" s="152">
        <v>42947</v>
      </c>
      <c r="M1042" s="242">
        <f t="shared" si="34"/>
        <v>4</v>
      </c>
      <c r="N1042" s="129">
        <v>4</v>
      </c>
      <c r="O1042" s="128" t="s">
        <v>5184</v>
      </c>
      <c r="P1042" s="243">
        <f t="shared" si="33"/>
        <v>1</v>
      </c>
      <c r="Q1042" s="155" t="str" cm="1">
        <f t="array" aca="1" ref="Q1042" ca="1">IF(ISNUMBER(P1042),IF(P1042=100%,"CUMPLIDA",IF(AND(ISNUMBER(L1042),ISNUMBER(INDIRECT("FECHA_"&amp;$B1042,1))), IF(L1042&lt;=INDIRECT("FECHA_"&amp;$B1042,1),"INCUMPLIDA","PROCESO"), "VERIFICAR FECHA")),"SIN VALOR AVANCE")</f>
        <v>CUMPLIDA</v>
      </c>
    </row>
    <row r="1043" spans="1:17" ht="165.75" customHeight="1">
      <c r="A1043" s="257" t="s">
        <v>20</v>
      </c>
      <c r="B1043" s="239" t="s">
        <v>13</v>
      </c>
      <c r="C1043" s="656"/>
      <c r="D1043" s="656"/>
      <c r="E1043" s="657"/>
      <c r="F1043" s="657"/>
      <c r="G1043" s="563" t="s">
        <v>5199</v>
      </c>
      <c r="H1043" s="128" t="s">
        <v>5200</v>
      </c>
      <c r="I1043" s="128" t="s">
        <v>916</v>
      </c>
      <c r="J1043" s="158">
        <v>3</v>
      </c>
      <c r="K1043" s="152">
        <v>43481</v>
      </c>
      <c r="L1043" s="152">
        <v>43845</v>
      </c>
      <c r="M1043" s="242">
        <f t="shared" si="34"/>
        <v>52</v>
      </c>
      <c r="N1043" s="129">
        <v>3</v>
      </c>
      <c r="O1043" s="128" t="s">
        <v>5201</v>
      </c>
      <c r="P1043" s="243">
        <f t="shared" si="33"/>
        <v>1</v>
      </c>
      <c r="Q1043" s="155" t="str" cm="1">
        <f t="array" aca="1" ref="Q1043" ca="1">IF(ISNUMBER(P1043),IF(P1043=100%,"CUMPLIDA",IF(AND(ISNUMBER(L1043),ISNUMBER(INDIRECT("FECHA_"&amp;$B1043,1))), IF(L1043&lt;=INDIRECT("FECHA_"&amp;$B1043,1),"INCUMPLIDA","PROCESO"), "VERIFICAR FECHA")),"SIN VALOR AVANCE")</f>
        <v>CUMPLIDA</v>
      </c>
    </row>
    <row r="1044" spans="1:17" ht="150.75">
      <c r="A1044" s="257" t="s">
        <v>20</v>
      </c>
      <c r="B1044" s="239" t="s">
        <v>13</v>
      </c>
      <c r="C1044" s="656"/>
      <c r="D1044" s="656"/>
      <c r="E1044" s="657"/>
      <c r="F1044" s="657"/>
      <c r="G1044" s="563"/>
      <c r="H1044" s="128" t="s">
        <v>5202</v>
      </c>
      <c r="I1044" s="128" t="s">
        <v>889</v>
      </c>
      <c r="J1044" s="158">
        <v>1</v>
      </c>
      <c r="K1044" s="152">
        <v>43846</v>
      </c>
      <c r="L1044" s="152">
        <v>44213</v>
      </c>
      <c r="M1044" s="242">
        <f t="shared" si="34"/>
        <v>52.428571428571431</v>
      </c>
      <c r="N1044" s="129">
        <v>1</v>
      </c>
      <c r="O1044" s="128" t="s">
        <v>5203</v>
      </c>
      <c r="P1044" s="243">
        <f t="shared" si="33"/>
        <v>1</v>
      </c>
      <c r="Q1044" s="155" t="str" cm="1">
        <f t="array" aca="1" ref="Q1044" ca="1">IF(ISNUMBER(P1044),IF(P1044=100%,"CUMPLIDA",IF(AND(ISNUMBER(L1044),ISNUMBER(INDIRECT("FECHA_"&amp;$B1044,1))), IF(L1044&lt;=INDIRECT("FECHA_"&amp;$B1044,1),"INCUMPLIDA","PROCESO"), "VERIFICAR FECHA")),"SIN VALOR AVANCE")</f>
        <v>CUMPLIDA</v>
      </c>
    </row>
    <row r="1045" spans="1:17" ht="180.75">
      <c r="A1045" s="257" t="s">
        <v>20</v>
      </c>
      <c r="B1045" s="239" t="s">
        <v>13</v>
      </c>
      <c r="C1045" s="656"/>
      <c r="D1045" s="656"/>
      <c r="E1045" s="657"/>
      <c r="F1045" s="657"/>
      <c r="G1045" s="563"/>
      <c r="H1045" s="128" t="s">
        <v>5204</v>
      </c>
      <c r="I1045" s="128" t="s">
        <v>890</v>
      </c>
      <c r="J1045" s="158">
        <v>2</v>
      </c>
      <c r="K1045" s="152">
        <v>44214</v>
      </c>
      <c r="L1045" s="152">
        <v>44580</v>
      </c>
      <c r="M1045" s="242">
        <f t="shared" si="34"/>
        <v>52.285714285714285</v>
      </c>
      <c r="N1045" s="129">
        <v>2</v>
      </c>
      <c r="O1045" s="128" t="s">
        <v>5205</v>
      </c>
      <c r="P1045" s="243">
        <f t="shared" si="33"/>
        <v>1</v>
      </c>
      <c r="Q1045" s="155" t="str" cm="1">
        <f t="array" aca="1" ref="Q1045" ca="1">IF(ISNUMBER(P1045),IF(P1045=100%,"CUMPLIDA",IF(AND(ISNUMBER(L1045),ISNUMBER(INDIRECT("FECHA_"&amp;$B1045,1))), IF(L1045&lt;=INDIRECT("FECHA_"&amp;$B1045,1),"INCUMPLIDA","PROCESO"), "VERIFICAR FECHA")),"SIN VALOR AVANCE")</f>
        <v>CUMPLIDA</v>
      </c>
    </row>
    <row r="1046" spans="1:17" ht="150">
      <c r="A1046" s="257" t="s">
        <v>20</v>
      </c>
      <c r="B1046" s="239" t="s">
        <v>13</v>
      </c>
      <c r="C1046" s="656"/>
      <c r="D1046" s="656"/>
      <c r="E1046" s="657"/>
      <c r="F1046" s="657"/>
      <c r="G1046" s="563"/>
      <c r="H1046" s="128" t="s">
        <v>5206</v>
      </c>
      <c r="I1046" s="128" t="s">
        <v>916</v>
      </c>
      <c r="J1046" s="158">
        <v>3</v>
      </c>
      <c r="K1046" s="152">
        <v>43922</v>
      </c>
      <c r="L1046" s="152">
        <v>44042</v>
      </c>
      <c r="M1046" s="242">
        <f t="shared" si="34"/>
        <v>17.142857142857142</v>
      </c>
      <c r="N1046" s="129">
        <v>3</v>
      </c>
      <c r="O1046" s="128" t="s">
        <v>5207</v>
      </c>
      <c r="P1046" s="243">
        <f t="shared" si="33"/>
        <v>1</v>
      </c>
      <c r="Q1046" s="155" t="str" cm="1">
        <f t="array" aca="1" ref="Q1046" ca="1">IF(ISNUMBER(P1046),IF(P1046=100%,"CUMPLIDA",IF(AND(ISNUMBER(L1046),ISNUMBER(INDIRECT("FECHA_"&amp;$B1046,1))), IF(L1046&lt;=INDIRECT("FECHA_"&amp;$B1046,1),"INCUMPLIDA","PROCESO"), "VERIFICAR FECHA")),"SIN VALOR AVANCE")</f>
        <v>CUMPLIDA</v>
      </c>
    </row>
    <row r="1047" spans="1:17" ht="105.75">
      <c r="A1047" s="257" t="s">
        <v>20</v>
      </c>
      <c r="B1047" s="239" t="s">
        <v>13</v>
      </c>
      <c r="C1047" s="656"/>
      <c r="D1047" s="656"/>
      <c r="E1047" s="657"/>
      <c r="F1047" s="657"/>
      <c r="G1047" s="563"/>
      <c r="H1047" s="128" t="s">
        <v>5208</v>
      </c>
      <c r="I1047" s="128" t="s">
        <v>889</v>
      </c>
      <c r="J1047" s="158">
        <v>1</v>
      </c>
      <c r="K1047" s="152">
        <v>44044</v>
      </c>
      <c r="L1047" s="152">
        <v>44213</v>
      </c>
      <c r="M1047" s="242">
        <f t="shared" si="34"/>
        <v>24.142857142857142</v>
      </c>
      <c r="N1047" s="129">
        <v>1</v>
      </c>
      <c r="O1047" s="128" t="s">
        <v>5207</v>
      </c>
      <c r="P1047" s="243">
        <f t="shared" si="33"/>
        <v>1</v>
      </c>
      <c r="Q1047" s="155" t="str" cm="1">
        <f t="array" aca="1" ref="Q1047" ca="1">IF(ISNUMBER(P1047),IF(P1047=100%,"CUMPLIDA",IF(AND(ISNUMBER(L1047),ISNUMBER(INDIRECT("FECHA_"&amp;$B1047,1))), IF(L1047&lt;=INDIRECT("FECHA_"&amp;$B1047,1),"INCUMPLIDA","PROCESO"), "VERIFICAR FECHA")),"SIN VALOR AVANCE")</f>
        <v>CUMPLIDA</v>
      </c>
    </row>
    <row r="1048" spans="1:17" ht="135">
      <c r="A1048" s="257" t="s">
        <v>20</v>
      </c>
      <c r="B1048" s="239" t="s">
        <v>13</v>
      </c>
      <c r="C1048" s="656"/>
      <c r="D1048" s="656"/>
      <c r="E1048" s="657"/>
      <c r="F1048" s="657"/>
      <c r="G1048" s="563"/>
      <c r="H1048" s="128" t="s">
        <v>5209</v>
      </c>
      <c r="I1048" s="128" t="s">
        <v>890</v>
      </c>
      <c r="J1048" s="158">
        <v>2</v>
      </c>
      <c r="K1048" s="152">
        <v>44214</v>
      </c>
      <c r="L1048" s="152">
        <v>44580</v>
      </c>
      <c r="M1048" s="242">
        <f t="shared" si="34"/>
        <v>52.285714285714285</v>
      </c>
      <c r="N1048" s="129">
        <v>2</v>
      </c>
      <c r="O1048" s="128" t="s">
        <v>5207</v>
      </c>
      <c r="P1048" s="243">
        <f t="shared" si="33"/>
        <v>1</v>
      </c>
      <c r="Q1048" s="155" t="str" cm="1">
        <f t="array" aca="1" ref="Q1048" ca="1">IF(ISNUMBER(P1048),IF(P1048=100%,"CUMPLIDA",IF(AND(ISNUMBER(L1048),ISNUMBER(INDIRECT("FECHA_"&amp;$B1048,1))), IF(L1048&lt;=INDIRECT("FECHA_"&amp;$B1048,1),"INCUMPLIDA","PROCESO"), "VERIFICAR FECHA")),"SIN VALOR AVANCE")</f>
        <v>CUMPLIDA</v>
      </c>
    </row>
    <row r="1049" spans="1:17" ht="165.75" customHeight="1">
      <c r="A1049" s="257" t="s">
        <v>20</v>
      </c>
      <c r="B1049" s="239" t="s">
        <v>13</v>
      </c>
      <c r="C1049" s="656"/>
      <c r="D1049" s="656"/>
      <c r="E1049" s="657"/>
      <c r="F1049" s="657"/>
      <c r="G1049" s="653" t="s">
        <v>5210</v>
      </c>
      <c r="H1049" s="128" t="s">
        <v>5211</v>
      </c>
      <c r="I1049" s="181" t="s">
        <v>901</v>
      </c>
      <c r="J1049" s="158">
        <v>3</v>
      </c>
      <c r="K1049" s="152">
        <v>43361</v>
      </c>
      <c r="L1049" s="152">
        <v>43708</v>
      </c>
      <c r="M1049" s="242">
        <f t="shared" si="34"/>
        <v>49.571428571428569</v>
      </c>
      <c r="N1049" s="129">
        <v>3</v>
      </c>
      <c r="O1049" s="128" t="s">
        <v>5212</v>
      </c>
      <c r="P1049" s="243">
        <f t="shared" si="33"/>
        <v>1</v>
      </c>
      <c r="Q1049" s="155" t="str" cm="1">
        <f t="array" aca="1" ref="Q1049" ca="1">IF(ISNUMBER(P1049),IF(P1049=100%,"CUMPLIDA",IF(AND(ISNUMBER(L1049),ISNUMBER(INDIRECT("FECHA_"&amp;$B1049,1))), IF(L1049&lt;=INDIRECT("FECHA_"&amp;$B1049,1),"INCUMPLIDA","PROCESO"), "VERIFICAR FECHA")),"SIN VALOR AVANCE")</f>
        <v>CUMPLIDA</v>
      </c>
    </row>
    <row r="1050" spans="1:17" ht="195">
      <c r="A1050" s="257" t="s">
        <v>20</v>
      </c>
      <c r="B1050" s="239" t="s">
        <v>13</v>
      </c>
      <c r="C1050" s="656"/>
      <c r="D1050" s="656"/>
      <c r="E1050" s="657"/>
      <c r="F1050" s="657"/>
      <c r="G1050" s="654"/>
      <c r="H1050" s="128" t="s">
        <v>5211</v>
      </c>
      <c r="I1050" s="128" t="s">
        <v>917</v>
      </c>
      <c r="J1050" s="158">
        <v>3</v>
      </c>
      <c r="K1050" s="152">
        <v>43709</v>
      </c>
      <c r="L1050" s="152">
        <v>43830</v>
      </c>
      <c r="M1050" s="242">
        <f t="shared" si="34"/>
        <v>17.285714285714285</v>
      </c>
      <c r="N1050" s="129">
        <v>3</v>
      </c>
      <c r="O1050" s="128" t="s">
        <v>5212</v>
      </c>
      <c r="P1050" s="243">
        <f t="shared" si="33"/>
        <v>1</v>
      </c>
      <c r="Q1050" s="155" t="str" cm="1">
        <f t="array" aca="1" ref="Q1050" ca="1">IF(ISNUMBER(P1050),IF(P1050=100%,"CUMPLIDA",IF(AND(ISNUMBER(L1050),ISNUMBER(INDIRECT("FECHA_"&amp;$B1050,1))), IF(L1050&lt;=INDIRECT("FECHA_"&amp;$B1050,1),"INCUMPLIDA","PROCESO"), "VERIFICAR FECHA")),"SIN VALOR AVANCE")</f>
        <v>CUMPLIDA</v>
      </c>
    </row>
    <row r="1051" spans="1:17" ht="240.75">
      <c r="A1051" s="257" t="s">
        <v>20</v>
      </c>
      <c r="B1051" s="239" t="s">
        <v>13</v>
      </c>
      <c r="C1051" s="656"/>
      <c r="D1051" s="656"/>
      <c r="E1051" s="657"/>
      <c r="F1051" s="657"/>
      <c r="G1051" s="655"/>
      <c r="H1051" s="128" t="s">
        <v>891</v>
      </c>
      <c r="I1051" s="128" t="s">
        <v>119</v>
      </c>
      <c r="J1051" s="158">
        <v>1</v>
      </c>
      <c r="K1051" s="152">
        <v>43770</v>
      </c>
      <c r="L1051" s="152">
        <v>44134</v>
      </c>
      <c r="M1051" s="242">
        <f t="shared" si="34"/>
        <v>52</v>
      </c>
      <c r="N1051" s="129">
        <v>1</v>
      </c>
      <c r="O1051" s="128" t="s">
        <v>5213</v>
      </c>
      <c r="P1051" s="243">
        <f t="shared" si="33"/>
        <v>1</v>
      </c>
      <c r="Q1051" s="155" t="str" cm="1">
        <f t="array" aca="1" ref="Q1051" ca="1">IF(ISNUMBER(P1051),IF(P1051=100%,"CUMPLIDA",IF(AND(ISNUMBER(L1051),ISNUMBER(INDIRECT("FECHA_"&amp;$B1051,1))), IF(L1051&lt;=INDIRECT("FECHA_"&amp;$B1051,1),"INCUMPLIDA","PROCESO"), "VERIFICAR FECHA")),"SIN VALOR AVANCE")</f>
        <v>CUMPLIDA</v>
      </c>
    </row>
    <row r="1052" spans="1:17" ht="255.75">
      <c r="A1052" s="257" t="s">
        <v>20</v>
      </c>
      <c r="B1052" s="239" t="s">
        <v>13</v>
      </c>
      <c r="C1052" s="656"/>
      <c r="D1052" s="656"/>
      <c r="E1052" s="657"/>
      <c r="F1052" s="657"/>
      <c r="G1052" s="259" t="s">
        <v>124</v>
      </c>
      <c r="H1052" s="260" t="s">
        <v>893</v>
      </c>
      <c r="I1052" s="261" t="s">
        <v>894</v>
      </c>
      <c r="J1052" s="262">
        <v>1</v>
      </c>
      <c r="K1052" s="258">
        <v>45992</v>
      </c>
      <c r="L1052" s="258">
        <v>46172</v>
      </c>
      <c r="M1052" s="242">
        <f t="shared" si="34"/>
        <v>25.714285714285715</v>
      </c>
      <c r="N1052" s="165">
        <v>0</v>
      </c>
      <c r="O1052" s="128" t="s">
        <v>5214</v>
      </c>
      <c r="P1052" s="243">
        <f t="shared" si="33"/>
        <v>0</v>
      </c>
      <c r="Q1052" s="155" t="str" cm="1">
        <f t="array" aca="1" ref="Q1052" ca="1">IF(ISNUMBER(P1052),IF(P1052=100%,"CUMPLIDA",IF(AND(ISNUMBER(L1052),ISNUMBER(INDIRECT("FECHA_"&amp;$B1052,1))), IF(L1052&lt;=INDIRECT("FECHA_"&amp;$B1052,1),"INCUMPLIDA","PROCESO"), "VERIFICAR FECHA")),"SIN VALOR AVANCE")</f>
        <v>PROCESO</v>
      </c>
    </row>
    <row r="1053" spans="1:17" ht="300.75">
      <c r="A1053" s="257" t="s">
        <v>20</v>
      </c>
      <c r="B1053" s="239" t="s">
        <v>13</v>
      </c>
      <c r="C1053" s="656"/>
      <c r="D1053" s="656"/>
      <c r="E1053" s="657"/>
      <c r="F1053" s="657"/>
      <c r="G1053" s="263" t="s">
        <v>128</v>
      </c>
      <c r="H1053" s="260" t="s">
        <v>895</v>
      </c>
      <c r="I1053" s="261" t="s">
        <v>896</v>
      </c>
      <c r="J1053" s="262">
        <v>1</v>
      </c>
      <c r="K1053" s="258">
        <v>46174</v>
      </c>
      <c r="L1053" s="258">
        <v>46325</v>
      </c>
      <c r="M1053" s="242">
        <f t="shared" si="34"/>
        <v>21.571428571428573</v>
      </c>
      <c r="N1053" s="165">
        <v>0</v>
      </c>
      <c r="O1053" s="128" t="s">
        <v>5215</v>
      </c>
      <c r="P1053" s="243">
        <f t="shared" si="33"/>
        <v>0</v>
      </c>
      <c r="Q1053" s="155" t="str" cm="1">
        <f t="array" aca="1" ref="Q1053" ca="1">IF(ISNUMBER(P1053),IF(P1053=100%,"CUMPLIDA",IF(AND(ISNUMBER(L1053),ISNUMBER(INDIRECT("FECHA_"&amp;$B1053,1))), IF(L1053&lt;=INDIRECT("FECHA_"&amp;$B1053,1),"INCUMPLIDA","PROCESO"), "VERIFICAR FECHA")),"SIN VALOR AVANCE")</f>
        <v>PROCESO</v>
      </c>
    </row>
    <row r="1054" spans="1:17" ht="300.75">
      <c r="A1054" s="257" t="s">
        <v>20</v>
      </c>
      <c r="B1054" s="239" t="s">
        <v>13</v>
      </c>
      <c r="C1054" s="656"/>
      <c r="D1054" s="656"/>
      <c r="E1054" s="657"/>
      <c r="F1054" s="657"/>
      <c r="G1054" s="651" t="s">
        <v>897</v>
      </c>
      <c r="H1054" s="258" t="s">
        <v>898</v>
      </c>
      <c r="I1054" s="258" t="s">
        <v>130</v>
      </c>
      <c r="J1054" s="262">
        <v>5</v>
      </c>
      <c r="K1054" s="258">
        <v>46327</v>
      </c>
      <c r="L1054" s="258">
        <v>46783</v>
      </c>
      <c r="M1054" s="242">
        <f t="shared" si="34"/>
        <v>65.142857142857139</v>
      </c>
      <c r="N1054" s="165">
        <v>0</v>
      </c>
      <c r="O1054" s="128" t="s">
        <v>5215</v>
      </c>
      <c r="P1054" s="243">
        <f t="shared" si="33"/>
        <v>0</v>
      </c>
      <c r="Q1054" s="155" t="str" cm="1">
        <f t="array" aca="1" ref="Q1054" ca="1">IF(ISNUMBER(P1054),IF(P1054=100%,"CUMPLIDA",IF(AND(ISNUMBER(L1054),ISNUMBER(INDIRECT("FECHA_"&amp;$B1054,1))), IF(L1054&lt;=INDIRECT("FECHA_"&amp;$B1054,1),"INCUMPLIDA","PROCESO"), "VERIFICAR FECHA")),"SIN VALOR AVANCE")</f>
        <v>PROCESO</v>
      </c>
    </row>
    <row r="1055" spans="1:17" ht="300.75">
      <c r="A1055" s="257" t="s">
        <v>20</v>
      </c>
      <c r="B1055" s="239" t="s">
        <v>13</v>
      </c>
      <c r="C1055" s="656"/>
      <c r="D1055" s="656"/>
      <c r="E1055" s="657"/>
      <c r="F1055" s="657"/>
      <c r="G1055" s="652"/>
      <c r="H1055" s="260" t="s">
        <v>899</v>
      </c>
      <c r="I1055" s="261" t="s">
        <v>900</v>
      </c>
      <c r="J1055" s="262">
        <v>3</v>
      </c>
      <c r="K1055" s="258">
        <v>46357</v>
      </c>
      <c r="L1055" s="258">
        <v>46691</v>
      </c>
      <c r="M1055" s="242">
        <f>(L1055-K1055)/7</f>
        <v>47.714285714285715</v>
      </c>
      <c r="N1055" s="165">
        <v>0</v>
      </c>
      <c r="O1055" s="128" t="s">
        <v>5215</v>
      </c>
      <c r="P1055" s="243">
        <f t="shared" si="33"/>
        <v>0</v>
      </c>
      <c r="Q1055" s="155" t="str" cm="1">
        <f t="array" aca="1" ref="Q1055" ca="1">IF(ISNUMBER(P1055),IF(P1055=100%,"CUMPLIDA",IF(AND(ISNUMBER(L1055),ISNUMBER(INDIRECT("FECHA_"&amp;$B1055,1))), IF(L1055&lt;=INDIRECT("FECHA_"&amp;$B1055,1),"INCUMPLIDA","PROCESO"), "VERIFICAR FECHA")),"SIN VALOR AVANCE")</f>
        <v>PROCESO</v>
      </c>
    </row>
    <row r="1056" spans="1:17" ht="165.75">
      <c r="A1056" s="257" t="s">
        <v>20</v>
      </c>
      <c r="B1056" s="239" t="s">
        <v>13</v>
      </c>
      <c r="C1056" s="656"/>
      <c r="D1056" s="656"/>
      <c r="E1056" s="657"/>
      <c r="F1056" s="657"/>
      <c r="G1056" s="653" t="s">
        <v>5210</v>
      </c>
      <c r="H1056" s="571" t="s">
        <v>5216</v>
      </c>
      <c r="I1056" s="181" t="s">
        <v>918</v>
      </c>
      <c r="J1056" s="158">
        <v>3</v>
      </c>
      <c r="K1056" s="152">
        <v>43726</v>
      </c>
      <c r="L1056" s="152">
        <v>44042</v>
      </c>
      <c r="M1056" s="242">
        <f t="shared" si="34"/>
        <v>45.142857142857146</v>
      </c>
      <c r="N1056" s="129">
        <v>3</v>
      </c>
      <c r="O1056" s="128" t="s">
        <v>5201</v>
      </c>
      <c r="P1056" s="243">
        <f t="shared" si="33"/>
        <v>1</v>
      </c>
      <c r="Q1056" s="155" t="str" cm="1">
        <f t="array" aca="1" ref="Q1056" ca="1">IF(ISNUMBER(P1056),IF(P1056=100%,"CUMPLIDA",IF(AND(ISNUMBER(L1056),ISNUMBER(INDIRECT("FECHA_"&amp;$B1056,1))), IF(L1056&lt;=INDIRECT("FECHA_"&amp;$B1056,1),"INCUMPLIDA","PROCESO"), "VERIFICAR FECHA")),"SIN VALOR AVANCE")</f>
        <v>CUMPLIDA</v>
      </c>
    </row>
    <row r="1057" spans="1:17" ht="225.75">
      <c r="A1057" s="257" t="s">
        <v>20</v>
      </c>
      <c r="B1057" s="239" t="s">
        <v>13</v>
      </c>
      <c r="C1057" s="656"/>
      <c r="D1057" s="656"/>
      <c r="E1057" s="657"/>
      <c r="F1057" s="657"/>
      <c r="G1057" s="654"/>
      <c r="H1057" s="571"/>
      <c r="I1057" s="128" t="s">
        <v>919</v>
      </c>
      <c r="J1057" s="158">
        <v>3</v>
      </c>
      <c r="K1057" s="152">
        <v>44044</v>
      </c>
      <c r="L1057" s="152">
        <v>44134</v>
      </c>
      <c r="M1057" s="242">
        <f t="shared" si="34"/>
        <v>12.857142857142858</v>
      </c>
      <c r="N1057" s="129">
        <v>3</v>
      </c>
      <c r="O1057" s="128" t="s">
        <v>5217</v>
      </c>
      <c r="P1057" s="243">
        <f t="shared" si="33"/>
        <v>1</v>
      </c>
      <c r="Q1057" s="155" t="str" cm="1">
        <f t="array" aca="1" ref="Q1057" ca="1">IF(ISNUMBER(P1057),IF(P1057=100%,"CUMPLIDA",IF(AND(ISNUMBER(L1057),ISNUMBER(INDIRECT("FECHA_"&amp;$B1057,1))), IF(L1057&lt;=INDIRECT("FECHA_"&amp;$B1057,1),"INCUMPLIDA","PROCESO"), "VERIFICAR FECHA")),"SIN VALOR AVANCE")</f>
        <v>CUMPLIDA</v>
      </c>
    </row>
    <row r="1058" spans="1:17" ht="165.75">
      <c r="A1058" s="257" t="s">
        <v>20</v>
      </c>
      <c r="B1058" s="239" t="s">
        <v>13</v>
      </c>
      <c r="C1058" s="656"/>
      <c r="D1058" s="656"/>
      <c r="E1058" s="657"/>
      <c r="F1058" s="657"/>
      <c r="G1058" s="655"/>
      <c r="H1058" s="128" t="s">
        <v>5218</v>
      </c>
      <c r="I1058" s="181" t="s">
        <v>918</v>
      </c>
      <c r="J1058" s="158">
        <v>3</v>
      </c>
      <c r="K1058" s="152">
        <v>43983</v>
      </c>
      <c r="L1058" s="152">
        <v>44346</v>
      </c>
      <c r="M1058" s="242">
        <f t="shared" si="34"/>
        <v>51.857142857142854</v>
      </c>
      <c r="N1058" s="129">
        <v>3</v>
      </c>
      <c r="O1058" s="128" t="s">
        <v>5219</v>
      </c>
      <c r="P1058" s="243">
        <f t="shared" si="33"/>
        <v>1</v>
      </c>
      <c r="Q1058" s="155" t="str" cm="1">
        <f t="array" aca="1" ref="Q1058" ca="1">IF(ISNUMBER(P1058),IF(P1058=100%,"CUMPLIDA",IF(AND(ISNUMBER(L1058),ISNUMBER(INDIRECT("FECHA_"&amp;$B1058,1))), IF(L1058&lt;=INDIRECT("FECHA_"&amp;$B1058,1),"INCUMPLIDA","PROCESO"), "VERIFICAR FECHA")),"SIN VALOR AVANCE")</f>
        <v>CUMPLIDA</v>
      </c>
    </row>
    <row r="1059" spans="1:17" ht="90.75">
      <c r="A1059" s="257" t="s">
        <v>20</v>
      </c>
      <c r="B1059" s="239" t="s">
        <v>13</v>
      </c>
      <c r="C1059" s="656"/>
      <c r="D1059" s="656"/>
      <c r="E1059" s="657"/>
      <c r="F1059" s="657"/>
      <c r="G1059" s="150" t="s">
        <v>920</v>
      </c>
      <c r="H1059" s="128" t="s">
        <v>118</v>
      </c>
      <c r="I1059" s="128" t="s">
        <v>119</v>
      </c>
      <c r="J1059" s="166">
        <v>1</v>
      </c>
      <c r="K1059" s="180">
        <v>45323</v>
      </c>
      <c r="L1059" s="180">
        <v>45747</v>
      </c>
      <c r="M1059" s="242">
        <f t="shared" si="34"/>
        <v>60.571428571428569</v>
      </c>
      <c r="N1059" s="129">
        <v>1</v>
      </c>
      <c r="O1059" s="128" t="s">
        <v>5220</v>
      </c>
      <c r="P1059" s="243">
        <f t="shared" si="33"/>
        <v>1</v>
      </c>
      <c r="Q1059" s="155" t="str" cm="1">
        <f t="array" aca="1" ref="Q1059" ca="1">IF(ISNUMBER(P1059),IF(P1059=100%,"CUMPLIDA",IF(AND(ISNUMBER(L1059),ISNUMBER(INDIRECT("FECHA_"&amp;$B1059,1))), IF(L1059&lt;=INDIRECT("FECHA_"&amp;$B1059,1),"INCUMPLIDA","PROCESO"), "VERIFICAR FECHA")),"SIN VALOR AVANCE")</f>
        <v>CUMPLIDA</v>
      </c>
    </row>
    <row r="1060" spans="1:17" ht="90.75">
      <c r="A1060" s="257" t="s">
        <v>20</v>
      </c>
      <c r="B1060" s="239" t="s">
        <v>13</v>
      </c>
      <c r="C1060" s="656"/>
      <c r="D1060" s="656"/>
      <c r="E1060" s="657"/>
      <c r="F1060" s="657"/>
      <c r="G1060" s="150" t="s">
        <v>120</v>
      </c>
      <c r="H1060" s="128" t="s">
        <v>120</v>
      </c>
      <c r="I1060" s="128" t="s">
        <v>121</v>
      </c>
      <c r="J1060" s="166">
        <v>1</v>
      </c>
      <c r="K1060" s="180">
        <v>45323</v>
      </c>
      <c r="L1060" s="180">
        <v>45747</v>
      </c>
      <c r="M1060" s="242">
        <f t="shared" si="34"/>
        <v>60.571428571428569</v>
      </c>
      <c r="N1060" s="129">
        <v>1</v>
      </c>
      <c r="O1060" s="128" t="s">
        <v>5221</v>
      </c>
      <c r="P1060" s="243">
        <f t="shared" si="33"/>
        <v>1</v>
      </c>
      <c r="Q1060" s="155" t="str" cm="1">
        <f t="array" aca="1" ref="Q1060" ca="1">IF(ISNUMBER(P1060),IF(P1060=100%,"CUMPLIDA",IF(AND(ISNUMBER(L1060),ISNUMBER(INDIRECT("FECHA_"&amp;$B1060,1))), IF(L1060&lt;=INDIRECT("FECHA_"&amp;$B1060,1),"INCUMPLIDA","PROCESO"), "VERIFICAR FECHA")),"SIN VALOR AVANCE")</f>
        <v>CUMPLIDA</v>
      </c>
    </row>
    <row r="1061" spans="1:17" ht="90.75">
      <c r="A1061" s="257" t="s">
        <v>20</v>
      </c>
      <c r="B1061" s="239" t="s">
        <v>13</v>
      </c>
      <c r="C1061" s="656"/>
      <c r="D1061" s="656"/>
      <c r="E1061" s="657"/>
      <c r="F1061" s="657"/>
      <c r="G1061" s="150" t="s">
        <v>194</v>
      </c>
      <c r="H1061" s="128" t="s">
        <v>195</v>
      </c>
      <c r="I1061" s="128" t="s">
        <v>196</v>
      </c>
      <c r="J1061" s="166">
        <v>1</v>
      </c>
      <c r="K1061" s="180">
        <v>45231</v>
      </c>
      <c r="L1061" s="180">
        <v>45747</v>
      </c>
      <c r="M1061" s="242">
        <f t="shared" si="34"/>
        <v>73.714285714285708</v>
      </c>
      <c r="N1061" s="129">
        <v>1</v>
      </c>
      <c r="O1061" s="128" t="s">
        <v>5221</v>
      </c>
      <c r="P1061" s="243">
        <f t="shared" si="33"/>
        <v>1</v>
      </c>
      <c r="Q1061" s="155" t="str" cm="1">
        <f t="array" aca="1" ref="Q1061" ca="1">IF(ISNUMBER(P1061),IF(P1061=100%,"CUMPLIDA",IF(AND(ISNUMBER(L1061),ISNUMBER(INDIRECT("FECHA_"&amp;$B1061,1))), IF(L1061&lt;=INDIRECT("FECHA_"&amp;$B1061,1),"INCUMPLIDA","PROCESO"), "VERIFICAR FECHA")),"SIN VALOR AVANCE")</f>
        <v>CUMPLIDA</v>
      </c>
    </row>
    <row r="1062" spans="1:17" ht="90.75">
      <c r="A1062" s="257" t="s">
        <v>20</v>
      </c>
      <c r="B1062" s="239" t="s">
        <v>13</v>
      </c>
      <c r="C1062" s="656"/>
      <c r="D1062" s="656"/>
      <c r="E1062" s="657"/>
      <c r="F1062" s="657"/>
      <c r="G1062" s="150" t="s">
        <v>122</v>
      </c>
      <c r="H1062" s="128" t="s">
        <v>122</v>
      </c>
      <c r="I1062" s="128" t="s">
        <v>123</v>
      </c>
      <c r="J1062" s="166">
        <v>1</v>
      </c>
      <c r="K1062" s="180">
        <v>45323</v>
      </c>
      <c r="L1062" s="180">
        <v>45747</v>
      </c>
      <c r="M1062" s="242">
        <f t="shared" si="34"/>
        <v>60.571428571428569</v>
      </c>
      <c r="N1062" s="129">
        <v>1</v>
      </c>
      <c r="O1062" s="128" t="s">
        <v>5220</v>
      </c>
      <c r="P1062" s="243">
        <f t="shared" si="33"/>
        <v>1</v>
      </c>
      <c r="Q1062" s="155" t="str" cm="1">
        <f t="array" aca="1" ref="Q1062" ca="1">IF(ISNUMBER(P1062),IF(P1062=100%,"CUMPLIDA",IF(AND(ISNUMBER(L1062),ISNUMBER(INDIRECT("FECHA_"&amp;$B1062,1))), IF(L1062&lt;=INDIRECT("FECHA_"&amp;$B1062,1),"INCUMPLIDA","PROCESO"), "VERIFICAR FECHA")),"SIN VALOR AVANCE")</f>
        <v>CUMPLIDA</v>
      </c>
    </row>
    <row r="1063" spans="1:17" ht="90.75">
      <c r="A1063" s="257" t="s">
        <v>20</v>
      </c>
      <c r="B1063" s="239" t="s">
        <v>13</v>
      </c>
      <c r="C1063" s="656"/>
      <c r="D1063" s="656"/>
      <c r="E1063" s="657"/>
      <c r="F1063" s="657"/>
      <c r="G1063" s="150" t="s">
        <v>883</v>
      </c>
      <c r="H1063" s="128" t="s">
        <v>883</v>
      </c>
      <c r="I1063" s="128" t="s">
        <v>125</v>
      </c>
      <c r="J1063" s="166">
        <v>1</v>
      </c>
      <c r="K1063" s="180">
        <v>45231</v>
      </c>
      <c r="L1063" s="180">
        <v>45747</v>
      </c>
      <c r="M1063" s="242">
        <f t="shared" si="34"/>
        <v>73.714285714285708</v>
      </c>
      <c r="N1063" s="129">
        <v>1</v>
      </c>
      <c r="O1063" s="128" t="s">
        <v>5221</v>
      </c>
      <c r="P1063" s="243">
        <f t="shared" si="33"/>
        <v>1</v>
      </c>
      <c r="Q1063" s="155" t="str" cm="1">
        <f t="array" aca="1" ref="Q1063" ca="1">IF(ISNUMBER(P1063),IF(P1063=100%,"CUMPLIDA",IF(AND(ISNUMBER(L1063),ISNUMBER(INDIRECT("FECHA_"&amp;$B1063,1))), IF(L1063&lt;=INDIRECT("FECHA_"&amp;$B1063,1),"INCUMPLIDA","PROCESO"), "VERIFICAR FECHA")),"SIN VALOR AVANCE")</f>
        <v>CUMPLIDA</v>
      </c>
    </row>
    <row r="1064" spans="1:17" ht="165.75">
      <c r="A1064" s="257" t="s">
        <v>20</v>
      </c>
      <c r="B1064" s="239" t="s">
        <v>13</v>
      </c>
      <c r="C1064" s="656"/>
      <c r="D1064" s="656"/>
      <c r="E1064" s="657"/>
      <c r="F1064" s="657"/>
      <c r="G1064" s="150" t="s">
        <v>884</v>
      </c>
      <c r="H1064" s="128" t="s">
        <v>884</v>
      </c>
      <c r="I1064" s="128" t="s">
        <v>233</v>
      </c>
      <c r="J1064" s="166">
        <v>1</v>
      </c>
      <c r="K1064" s="180">
        <v>45231</v>
      </c>
      <c r="L1064" s="180">
        <v>45808</v>
      </c>
      <c r="M1064" s="242">
        <f t="shared" si="34"/>
        <v>82.428571428571431</v>
      </c>
      <c r="N1064" s="129">
        <v>1</v>
      </c>
      <c r="O1064" s="128" t="s">
        <v>5222</v>
      </c>
      <c r="P1064" s="243">
        <f t="shared" si="33"/>
        <v>1</v>
      </c>
      <c r="Q1064" s="155" t="str" cm="1">
        <f t="array" aca="1" ref="Q1064" ca="1">IF(ISNUMBER(P1064),IF(P1064=100%,"CUMPLIDA",IF(AND(ISNUMBER(L1064),ISNUMBER(INDIRECT("FECHA_"&amp;$B1064,1))), IF(L1064&lt;=INDIRECT("FECHA_"&amp;$B1064,1),"INCUMPLIDA","PROCESO"), "VERIFICAR FECHA")),"SIN VALOR AVANCE")</f>
        <v>CUMPLIDA</v>
      </c>
    </row>
    <row r="1065" spans="1:17" ht="120.75">
      <c r="A1065" s="257" t="s">
        <v>20</v>
      </c>
      <c r="B1065" s="239" t="s">
        <v>13</v>
      </c>
      <c r="C1065" s="656"/>
      <c r="D1065" s="656"/>
      <c r="E1065" s="657"/>
      <c r="F1065" s="657"/>
      <c r="G1065" s="150" t="s">
        <v>128</v>
      </c>
      <c r="H1065" s="128" t="s">
        <v>129</v>
      </c>
      <c r="I1065" s="128" t="s">
        <v>130</v>
      </c>
      <c r="J1065" s="166">
        <v>12</v>
      </c>
      <c r="K1065" s="180">
        <v>46024</v>
      </c>
      <c r="L1065" s="180">
        <v>47118</v>
      </c>
      <c r="M1065" s="242">
        <f t="shared" si="34"/>
        <v>156.28571428571428</v>
      </c>
      <c r="N1065" s="129">
        <v>0</v>
      </c>
      <c r="O1065" s="128" t="s">
        <v>5223</v>
      </c>
      <c r="P1065" s="243">
        <f t="shared" si="33"/>
        <v>0</v>
      </c>
      <c r="Q1065" s="155" t="str" cm="1">
        <f t="array" aca="1" ref="Q1065" ca="1">IF(ISNUMBER(P1065),IF(P1065=100%,"CUMPLIDA",IF(AND(ISNUMBER(L1065),ISNUMBER(INDIRECT("FECHA_"&amp;$B1065,1))), IF(L1065&lt;=INDIRECT("FECHA_"&amp;$B1065,1),"INCUMPLIDA","PROCESO"), "VERIFICAR FECHA")),"SIN VALOR AVANCE")</f>
        <v>PROCESO</v>
      </c>
    </row>
    <row r="1066" spans="1:17" ht="90.75">
      <c r="A1066" s="257" t="s">
        <v>20</v>
      </c>
      <c r="B1066" s="239" t="s">
        <v>13</v>
      </c>
      <c r="C1066" s="656"/>
      <c r="D1066" s="656"/>
      <c r="E1066" s="657"/>
      <c r="F1066" s="657"/>
      <c r="G1066" s="150" t="s">
        <v>131</v>
      </c>
      <c r="H1066" s="128" t="s">
        <v>132</v>
      </c>
      <c r="I1066" s="128" t="s">
        <v>133</v>
      </c>
      <c r="J1066" s="166">
        <v>1</v>
      </c>
      <c r="K1066" s="180">
        <v>46024</v>
      </c>
      <c r="L1066" s="180">
        <v>47118</v>
      </c>
      <c r="M1066" s="242">
        <f t="shared" si="34"/>
        <v>156.28571428571428</v>
      </c>
      <c r="N1066" s="129">
        <v>0</v>
      </c>
      <c r="O1066" s="128" t="s">
        <v>5220</v>
      </c>
      <c r="P1066" s="243">
        <f t="shared" si="33"/>
        <v>0</v>
      </c>
      <c r="Q1066" s="155" t="str" cm="1">
        <f t="array" aca="1" ref="Q1066" ca="1">IF(ISNUMBER(P1066),IF(P1066=100%,"CUMPLIDA",IF(AND(ISNUMBER(L1066),ISNUMBER(INDIRECT("FECHA_"&amp;$B1066,1))), IF(L1066&lt;=INDIRECT("FECHA_"&amp;$B1066,1),"INCUMPLIDA","PROCESO"), "VERIFICAR FECHA")),"SIN VALOR AVANCE")</f>
        <v>PROCESO</v>
      </c>
    </row>
    <row r="1067" spans="1:17" ht="180.75">
      <c r="A1067" s="257" t="s">
        <v>20</v>
      </c>
      <c r="B1067" s="239" t="s">
        <v>13</v>
      </c>
      <c r="C1067" s="656"/>
      <c r="D1067" s="656"/>
      <c r="E1067" s="657"/>
      <c r="F1067" s="657"/>
      <c r="G1067" s="150" t="s">
        <v>134</v>
      </c>
      <c r="H1067" s="128" t="s">
        <v>135</v>
      </c>
      <c r="I1067" s="128" t="s">
        <v>136</v>
      </c>
      <c r="J1067" s="166">
        <v>2</v>
      </c>
      <c r="K1067" s="180">
        <v>46024</v>
      </c>
      <c r="L1067" s="180">
        <v>47118</v>
      </c>
      <c r="M1067" s="242">
        <f t="shared" si="34"/>
        <v>156.28571428571428</v>
      </c>
      <c r="N1067" s="129">
        <v>0</v>
      </c>
      <c r="O1067" s="128" t="s">
        <v>5224</v>
      </c>
      <c r="P1067" s="243">
        <f t="shared" si="33"/>
        <v>0</v>
      </c>
      <c r="Q1067" s="155" t="str" cm="1">
        <f t="array" aca="1" ref="Q1067" ca="1">IF(ISNUMBER(P1067),IF(P1067=100%,"CUMPLIDA",IF(AND(ISNUMBER(L1067),ISNUMBER(INDIRECT("FECHA_"&amp;$B1067,1))), IF(L1067&lt;=INDIRECT("FECHA_"&amp;$B1067,1),"INCUMPLIDA","PROCESO"), "VERIFICAR FECHA")),"SIN VALOR AVANCE")</f>
        <v>PROCESO</v>
      </c>
    </row>
    <row r="1068" spans="1:17" ht="165.75" customHeight="1">
      <c r="A1068" s="257" t="s">
        <v>20</v>
      </c>
      <c r="B1068" s="239" t="s">
        <v>13</v>
      </c>
      <c r="C1068" s="656"/>
      <c r="D1068" s="656"/>
      <c r="E1068" s="657"/>
      <c r="F1068" s="657"/>
      <c r="G1068" s="653" t="s">
        <v>5225</v>
      </c>
      <c r="H1068" s="571" t="s">
        <v>5226</v>
      </c>
      <c r="I1068" s="181" t="s">
        <v>918</v>
      </c>
      <c r="J1068" s="158">
        <v>3</v>
      </c>
      <c r="K1068" s="152">
        <v>43983</v>
      </c>
      <c r="L1068" s="152">
        <v>44346</v>
      </c>
      <c r="M1068" s="242">
        <f t="shared" si="34"/>
        <v>51.857142857142854</v>
      </c>
      <c r="N1068" s="129">
        <v>3</v>
      </c>
      <c r="O1068" s="128" t="s">
        <v>5219</v>
      </c>
      <c r="P1068" s="243">
        <f t="shared" si="33"/>
        <v>1</v>
      </c>
      <c r="Q1068" s="155" t="str" cm="1">
        <f t="array" aca="1" ref="Q1068" ca="1">IF(ISNUMBER(P1068),IF(P1068=100%,"CUMPLIDA",IF(AND(ISNUMBER(L1068),ISNUMBER(INDIRECT("FECHA_"&amp;$B1068,1))), IF(L1068&lt;=INDIRECT("FECHA_"&amp;$B1068,1),"INCUMPLIDA","PROCESO"), "VERIFICAR FECHA")),"SIN VALOR AVANCE")</f>
        <v>CUMPLIDA</v>
      </c>
    </row>
    <row r="1069" spans="1:17" ht="210.75">
      <c r="A1069" s="257" t="s">
        <v>20</v>
      </c>
      <c r="B1069" s="239" t="s">
        <v>13</v>
      </c>
      <c r="C1069" s="656"/>
      <c r="D1069" s="656"/>
      <c r="E1069" s="657"/>
      <c r="F1069" s="657"/>
      <c r="G1069" s="654"/>
      <c r="H1069" s="571"/>
      <c r="I1069" s="128" t="s">
        <v>919</v>
      </c>
      <c r="J1069" s="158">
        <v>3</v>
      </c>
      <c r="K1069" s="152">
        <v>44927</v>
      </c>
      <c r="L1069" s="152">
        <v>45137</v>
      </c>
      <c r="M1069" s="242">
        <f t="shared" si="34"/>
        <v>30</v>
      </c>
      <c r="N1069" s="129">
        <v>3</v>
      </c>
      <c r="O1069" s="128" t="s">
        <v>5227</v>
      </c>
      <c r="P1069" s="243">
        <f t="shared" si="33"/>
        <v>1</v>
      </c>
      <c r="Q1069" s="155" t="str" cm="1">
        <f t="array" aca="1" ref="Q1069" ca="1">IF(ISNUMBER(P1069),IF(P1069=100%,"CUMPLIDA",IF(AND(ISNUMBER(L1069),ISNUMBER(INDIRECT("FECHA_"&amp;$B1069,1))), IF(L1069&lt;=INDIRECT("FECHA_"&amp;$B1069,1),"INCUMPLIDA","PROCESO"), "VERIFICAR FECHA")),"SIN VALOR AVANCE")</f>
        <v>CUMPLIDA</v>
      </c>
    </row>
    <row r="1070" spans="1:17" ht="165.75">
      <c r="A1070" s="257" t="s">
        <v>20</v>
      </c>
      <c r="B1070" s="239" t="s">
        <v>13</v>
      </c>
      <c r="C1070" s="656"/>
      <c r="D1070" s="656"/>
      <c r="E1070" s="657"/>
      <c r="F1070" s="657"/>
      <c r="G1070" s="654"/>
      <c r="H1070" s="571" t="s">
        <v>5228</v>
      </c>
      <c r="I1070" s="181" t="s">
        <v>918</v>
      </c>
      <c r="J1070" s="158">
        <v>3</v>
      </c>
      <c r="K1070" s="152">
        <v>43726</v>
      </c>
      <c r="L1070" s="152">
        <v>44042</v>
      </c>
      <c r="M1070" s="242">
        <f t="shared" si="34"/>
        <v>45.142857142857146</v>
      </c>
      <c r="N1070" s="129">
        <v>3</v>
      </c>
      <c r="O1070" s="128" t="s">
        <v>5229</v>
      </c>
      <c r="P1070" s="243">
        <f t="shared" si="33"/>
        <v>1</v>
      </c>
      <c r="Q1070" s="155" t="str" cm="1">
        <f t="array" aca="1" ref="Q1070" ca="1">IF(ISNUMBER(P1070),IF(P1070=100%,"CUMPLIDA",IF(AND(ISNUMBER(L1070),ISNUMBER(INDIRECT("FECHA_"&amp;$B1070,1))), IF(L1070&lt;=INDIRECT("FECHA_"&amp;$B1070,1),"INCUMPLIDA","PROCESO"), "VERIFICAR FECHA")),"SIN VALOR AVANCE")</f>
        <v>CUMPLIDA</v>
      </c>
    </row>
    <row r="1071" spans="1:17" ht="210">
      <c r="A1071" s="257" t="s">
        <v>20</v>
      </c>
      <c r="B1071" s="239" t="s">
        <v>13</v>
      </c>
      <c r="C1071" s="656"/>
      <c r="D1071" s="656"/>
      <c r="E1071" s="657"/>
      <c r="F1071" s="657"/>
      <c r="G1071" s="654"/>
      <c r="H1071" s="571"/>
      <c r="I1071" s="128" t="s">
        <v>919</v>
      </c>
      <c r="J1071" s="158">
        <v>3</v>
      </c>
      <c r="K1071" s="152">
        <v>44044</v>
      </c>
      <c r="L1071" s="152">
        <v>44196</v>
      </c>
      <c r="M1071" s="242">
        <f t="shared" si="34"/>
        <v>21.714285714285715</v>
      </c>
      <c r="N1071" s="129">
        <v>3</v>
      </c>
      <c r="O1071" s="128" t="s">
        <v>5229</v>
      </c>
      <c r="P1071" s="243">
        <f t="shared" si="33"/>
        <v>1</v>
      </c>
      <c r="Q1071" s="155" t="str" cm="1">
        <f t="array" aca="1" ref="Q1071" ca="1">IF(ISNUMBER(P1071),IF(P1071=100%,"CUMPLIDA",IF(AND(ISNUMBER(L1071),ISNUMBER(INDIRECT("FECHA_"&amp;$B1071,1))), IF(L1071&lt;=INDIRECT("FECHA_"&amp;$B1071,1),"INCUMPLIDA","PROCESO"), "VERIFICAR FECHA")),"SIN VALOR AVANCE")</f>
        <v>CUMPLIDA</v>
      </c>
    </row>
    <row r="1072" spans="1:17" ht="240.75">
      <c r="A1072" s="257" t="s">
        <v>20</v>
      </c>
      <c r="B1072" s="239" t="s">
        <v>13</v>
      </c>
      <c r="C1072" s="656"/>
      <c r="D1072" s="656"/>
      <c r="E1072" s="657"/>
      <c r="F1072" s="657"/>
      <c r="G1072" s="655"/>
      <c r="H1072" s="128" t="s">
        <v>921</v>
      </c>
      <c r="I1072" s="128" t="s">
        <v>119</v>
      </c>
      <c r="J1072" s="158">
        <v>1</v>
      </c>
      <c r="K1072" s="152">
        <v>44013</v>
      </c>
      <c r="L1072" s="152">
        <v>44196</v>
      </c>
      <c r="M1072" s="242">
        <f t="shared" si="34"/>
        <v>26.142857142857142</v>
      </c>
      <c r="N1072" s="129">
        <v>1</v>
      </c>
      <c r="O1072" s="128" t="s">
        <v>5230</v>
      </c>
      <c r="P1072" s="243">
        <f t="shared" si="33"/>
        <v>1</v>
      </c>
      <c r="Q1072" s="155" t="str" cm="1">
        <f t="array" aca="1" ref="Q1072" ca="1">IF(ISNUMBER(P1072),IF(P1072=100%,"CUMPLIDA",IF(AND(ISNUMBER(L1072),ISNUMBER(INDIRECT("FECHA_"&amp;$B1072,1))), IF(L1072&lt;=INDIRECT("FECHA_"&amp;$B1072,1),"INCUMPLIDA","PROCESO"), "VERIFICAR FECHA")),"SIN VALOR AVANCE")</f>
        <v>CUMPLIDA</v>
      </c>
    </row>
    <row r="1073" spans="1:17" ht="255.75">
      <c r="A1073" s="257" t="s">
        <v>20</v>
      </c>
      <c r="B1073" s="239" t="s">
        <v>13</v>
      </c>
      <c r="C1073" s="656"/>
      <c r="D1073" s="656"/>
      <c r="E1073" s="657"/>
      <c r="F1073" s="657"/>
      <c r="G1073" s="259" t="s">
        <v>124</v>
      </c>
      <c r="H1073" s="260" t="s">
        <v>893</v>
      </c>
      <c r="I1073" s="261" t="s">
        <v>894</v>
      </c>
      <c r="J1073" s="262">
        <v>1</v>
      </c>
      <c r="K1073" s="258">
        <v>45992</v>
      </c>
      <c r="L1073" s="258">
        <v>46172</v>
      </c>
      <c r="M1073" s="242">
        <f t="shared" si="34"/>
        <v>25.714285714285715</v>
      </c>
      <c r="N1073" s="165">
        <v>0</v>
      </c>
      <c r="O1073" s="128" t="s">
        <v>5214</v>
      </c>
      <c r="P1073" s="243">
        <f t="shared" si="33"/>
        <v>0</v>
      </c>
      <c r="Q1073" s="155" t="str" cm="1">
        <f t="array" aca="1" ref="Q1073" ca="1">IF(ISNUMBER(P1073),IF(P1073=100%,"CUMPLIDA",IF(AND(ISNUMBER(L1073),ISNUMBER(INDIRECT("FECHA_"&amp;$B1073,1))), IF(L1073&lt;=INDIRECT("FECHA_"&amp;$B1073,1),"INCUMPLIDA","PROCESO"), "VERIFICAR FECHA")),"SIN VALOR AVANCE")</f>
        <v>PROCESO</v>
      </c>
    </row>
    <row r="1074" spans="1:17" ht="270.75">
      <c r="A1074" s="257" t="s">
        <v>20</v>
      </c>
      <c r="B1074" s="239" t="s">
        <v>13</v>
      </c>
      <c r="C1074" s="656"/>
      <c r="D1074" s="656"/>
      <c r="E1074" s="657"/>
      <c r="F1074" s="657"/>
      <c r="G1074" s="263" t="s">
        <v>128</v>
      </c>
      <c r="H1074" s="260" t="s">
        <v>895</v>
      </c>
      <c r="I1074" s="261" t="s">
        <v>896</v>
      </c>
      <c r="J1074" s="262">
        <v>1</v>
      </c>
      <c r="K1074" s="258">
        <v>46174</v>
      </c>
      <c r="L1074" s="258">
        <v>46325</v>
      </c>
      <c r="M1074" s="242">
        <f t="shared" si="34"/>
        <v>21.571428571428573</v>
      </c>
      <c r="N1074" s="165">
        <v>0</v>
      </c>
      <c r="O1074" s="128" t="s">
        <v>5189</v>
      </c>
      <c r="P1074" s="243">
        <f t="shared" si="33"/>
        <v>0</v>
      </c>
      <c r="Q1074" s="155" t="str" cm="1">
        <f t="array" aca="1" ref="Q1074" ca="1">IF(ISNUMBER(P1074),IF(P1074=100%,"CUMPLIDA",IF(AND(ISNUMBER(L1074),ISNUMBER(INDIRECT("FECHA_"&amp;$B1074,1))), IF(L1074&lt;=INDIRECT("FECHA_"&amp;$B1074,1),"INCUMPLIDA","PROCESO"), "VERIFICAR FECHA")),"SIN VALOR AVANCE")</f>
        <v>PROCESO</v>
      </c>
    </row>
    <row r="1075" spans="1:17" ht="270.75">
      <c r="A1075" s="257" t="s">
        <v>20</v>
      </c>
      <c r="B1075" s="239" t="s">
        <v>13</v>
      </c>
      <c r="C1075" s="656"/>
      <c r="D1075" s="656"/>
      <c r="E1075" s="657"/>
      <c r="F1075" s="657"/>
      <c r="G1075" s="651" t="s">
        <v>897</v>
      </c>
      <c r="H1075" s="258" t="s">
        <v>898</v>
      </c>
      <c r="I1075" s="258" t="s">
        <v>130</v>
      </c>
      <c r="J1075" s="262">
        <v>5</v>
      </c>
      <c r="K1075" s="258">
        <v>46327</v>
      </c>
      <c r="L1075" s="258">
        <v>46783</v>
      </c>
      <c r="M1075" s="242">
        <f t="shared" si="34"/>
        <v>65.142857142857139</v>
      </c>
      <c r="N1075" s="165">
        <v>0</v>
      </c>
      <c r="O1075" s="128" t="s">
        <v>5189</v>
      </c>
      <c r="P1075" s="243">
        <f t="shared" si="33"/>
        <v>0</v>
      </c>
      <c r="Q1075" s="155" t="str" cm="1">
        <f t="array" aca="1" ref="Q1075" ca="1">IF(ISNUMBER(P1075),IF(P1075=100%,"CUMPLIDA",IF(AND(ISNUMBER(L1075),ISNUMBER(INDIRECT("FECHA_"&amp;$B1075,1))), IF(L1075&lt;=INDIRECT("FECHA_"&amp;$B1075,1),"INCUMPLIDA","PROCESO"), "VERIFICAR FECHA")),"SIN VALOR AVANCE")</f>
        <v>PROCESO</v>
      </c>
    </row>
    <row r="1076" spans="1:17" ht="270.75">
      <c r="A1076" s="257" t="s">
        <v>20</v>
      </c>
      <c r="B1076" s="239" t="s">
        <v>13</v>
      </c>
      <c r="C1076" s="656"/>
      <c r="D1076" s="656"/>
      <c r="E1076" s="657"/>
      <c r="F1076" s="657"/>
      <c r="G1076" s="652"/>
      <c r="H1076" s="260" t="s">
        <v>899</v>
      </c>
      <c r="I1076" s="261" t="s">
        <v>900</v>
      </c>
      <c r="J1076" s="262">
        <v>3</v>
      </c>
      <c r="K1076" s="258">
        <v>46357</v>
      </c>
      <c r="L1076" s="258">
        <v>46691</v>
      </c>
      <c r="M1076" s="242">
        <f>(L1076-K1076)/7</f>
        <v>47.714285714285715</v>
      </c>
      <c r="N1076" s="165">
        <v>0</v>
      </c>
      <c r="O1076" s="128" t="s">
        <v>5189</v>
      </c>
      <c r="P1076" s="243">
        <f t="shared" si="33"/>
        <v>0</v>
      </c>
      <c r="Q1076" s="155" t="str" cm="1">
        <f t="array" aca="1" ref="Q1076" ca="1">IF(ISNUMBER(P1076),IF(P1076=100%,"CUMPLIDA",IF(AND(ISNUMBER(L1076),ISNUMBER(INDIRECT("FECHA_"&amp;$B1076,1))), IF(L1076&lt;=INDIRECT("FECHA_"&amp;$B1076,1),"INCUMPLIDA","PROCESO"), "VERIFICAR FECHA")),"SIN VALOR AVANCE")</f>
        <v>PROCESO</v>
      </c>
    </row>
    <row r="1077" spans="1:17" ht="409.5">
      <c r="A1077" s="257" t="s">
        <v>20</v>
      </c>
      <c r="B1077" s="239" t="s">
        <v>13</v>
      </c>
      <c r="C1077" s="656"/>
      <c r="D1077" s="656"/>
      <c r="E1077" s="657"/>
      <c r="F1077" s="657"/>
      <c r="G1077" s="264" t="s">
        <v>922</v>
      </c>
      <c r="H1077" s="128" t="s">
        <v>923</v>
      </c>
      <c r="I1077" s="128" t="s">
        <v>909</v>
      </c>
      <c r="J1077" s="158">
        <v>19</v>
      </c>
      <c r="K1077" s="152">
        <v>42146</v>
      </c>
      <c r="L1077" s="152">
        <v>42287</v>
      </c>
      <c r="M1077" s="242">
        <f t="shared" si="34"/>
        <v>20.142857142857142</v>
      </c>
      <c r="N1077" s="129">
        <v>19</v>
      </c>
      <c r="O1077" s="128" t="s">
        <v>5231</v>
      </c>
      <c r="P1077" s="243">
        <f t="shared" si="33"/>
        <v>1</v>
      </c>
      <c r="Q1077" s="155" t="str" cm="1">
        <f t="array" aca="1" ref="Q1077" ca="1">IF(ISNUMBER(P1077),IF(P1077=100%,"CUMPLIDA",IF(AND(ISNUMBER(L1077),ISNUMBER(INDIRECT("FECHA_"&amp;$B1077,1))), IF(L1077&lt;=INDIRECT("FECHA_"&amp;$B1077,1),"INCUMPLIDA","PROCESO"), "VERIFICAR FECHA")),"SIN VALOR AVANCE")</f>
        <v>CUMPLIDA</v>
      </c>
    </row>
    <row r="1078" spans="1:17" ht="345">
      <c r="A1078" s="257" t="s">
        <v>20</v>
      </c>
      <c r="B1078" s="239" t="s">
        <v>13</v>
      </c>
      <c r="C1078" s="656" t="s">
        <v>924</v>
      </c>
      <c r="D1078" s="656" t="s">
        <v>925</v>
      </c>
      <c r="E1078" s="657" t="s">
        <v>926</v>
      </c>
      <c r="F1078" s="657" t="s">
        <v>927</v>
      </c>
      <c r="G1078" s="572" t="s">
        <v>928</v>
      </c>
      <c r="H1078" s="128" t="s">
        <v>929</v>
      </c>
      <c r="I1078" s="128" t="s">
        <v>930</v>
      </c>
      <c r="J1078" s="158">
        <v>1</v>
      </c>
      <c r="K1078" s="152">
        <v>42522</v>
      </c>
      <c r="L1078" s="152">
        <v>42735</v>
      </c>
      <c r="M1078" s="242">
        <f t="shared" si="34"/>
        <v>30.428571428571427</v>
      </c>
      <c r="N1078" s="129">
        <v>1</v>
      </c>
      <c r="O1078" s="128" t="s">
        <v>5207</v>
      </c>
      <c r="P1078" s="243">
        <f t="shared" si="33"/>
        <v>1</v>
      </c>
      <c r="Q1078" s="155" t="str" cm="1">
        <f t="array" aca="1" ref="Q1078" ca="1">IF(ISNUMBER(P1078),IF(P1078=100%,"CUMPLIDA",IF(AND(ISNUMBER(L1078),ISNUMBER(INDIRECT("FECHA_"&amp;$B1078,1))), IF(L1078&lt;=INDIRECT("FECHA_"&amp;$B1078,1),"INCUMPLIDA","PROCESO"), "VERIFICAR FECHA")),"SIN VALOR AVANCE")</f>
        <v>CUMPLIDA</v>
      </c>
    </row>
    <row r="1079" spans="1:17" ht="180">
      <c r="A1079" s="257" t="s">
        <v>20</v>
      </c>
      <c r="B1079" s="239" t="s">
        <v>13</v>
      </c>
      <c r="C1079" s="656"/>
      <c r="D1079" s="656"/>
      <c r="E1079" s="657"/>
      <c r="F1079" s="657"/>
      <c r="G1079" s="573"/>
      <c r="H1079" s="128" t="s">
        <v>5232</v>
      </c>
      <c r="I1079" s="128" t="s">
        <v>5233</v>
      </c>
      <c r="J1079" s="158">
        <v>2</v>
      </c>
      <c r="K1079" s="152">
        <v>42737</v>
      </c>
      <c r="L1079" s="152">
        <v>42947</v>
      </c>
      <c r="M1079" s="242">
        <f t="shared" si="34"/>
        <v>30</v>
      </c>
      <c r="N1079" s="129">
        <v>2</v>
      </c>
      <c r="O1079" s="128" t="s">
        <v>5184</v>
      </c>
      <c r="P1079" s="243">
        <f t="shared" si="33"/>
        <v>1</v>
      </c>
      <c r="Q1079" s="155" t="str" cm="1">
        <f t="array" aca="1" ref="Q1079" ca="1">IF(ISNUMBER(P1079),IF(P1079=100%,"CUMPLIDA",IF(AND(ISNUMBER(L1079),ISNUMBER(INDIRECT("FECHA_"&amp;$B1079,1))), IF(L1079&lt;=INDIRECT("FECHA_"&amp;$B1079,1),"INCUMPLIDA","PROCESO"), "VERIFICAR FECHA")),"SIN VALOR AVANCE")</f>
        <v>CUMPLIDA</v>
      </c>
    </row>
    <row r="1080" spans="1:17" ht="240">
      <c r="A1080" s="257" t="s">
        <v>20</v>
      </c>
      <c r="B1080" s="239" t="s">
        <v>13</v>
      </c>
      <c r="C1080" s="656"/>
      <c r="D1080" s="656"/>
      <c r="E1080" s="657"/>
      <c r="F1080" s="657"/>
      <c r="G1080" s="574"/>
      <c r="H1080" s="128" t="s">
        <v>5234</v>
      </c>
      <c r="I1080" s="128" t="s">
        <v>931</v>
      </c>
      <c r="J1080" s="158">
        <v>3</v>
      </c>
      <c r="K1080" s="152">
        <v>42948</v>
      </c>
      <c r="L1080" s="152">
        <v>43220</v>
      </c>
      <c r="M1080" s="242">
        <f t="shared" si="34"/>
        <v>38.857142857142854</v>
      </c>
      <c r="N1080" s="129">
        <v>3</v>
      </c>
      <c r="O1080" s="128" t="s">
        <v>5235</v>
      </c>
      <c r="P1080" s="243">
        <f t="shared" si="33"/>
        <v>1</v>
      </c>
      <c r="Q1080" s="155" t="str" cm="1">
        <f t="array" aca="1" ref="Q1080" ca="1">IF(ISNUMBER(P1080),IF(P1080=100%,"CUMPLIDA",IF(AND(ISNUMBER(L1080),ISNUMBER(INDIRECT("FECHA_"&amp;$B1080,1))), IF(L1080&lt;=INDIRECT("FECHA_"&amp;$B1080,1),"INCUMPLIDA","PROCESO"), "VERIFICAR FECHA")),"SIN VALOR AVANCE")</f>
        <v>CUMPLIDA</v>
      </c>
    </row>
    <row r="1081" spans="1:17" ht="225.75">
      <c r="A1081" s="257" t="s">
        <v>20</v>
      </c>
      <c r="B1081" s="239" t="s">
        <v>13</v>
      </c>
      <c r="C1081" s="656"/>
      <c r="D1081" s="656"/>
      <c r="E1081" s="657"/>
      <c r="F1081" s="657"/>
      <c r="G1081" s="150" t="s">
        <v>932</v>
      </c>
      <c r="H1081" s="128" t="s">
        <v>112</v>
      </c>
      <c r="I1081" s="128" t="s">
        <v>113</v>
      </c>
      <c r="J1081" s="158">
        <v>1</v>
      </c>
      <c r="K1081" s="152">
        <v>45231</v>
      </c>
      <c r="L1081" s="152">
        <v>45504</v>
      </c>
      <c r="M1081" s="242">
        <f t="shared" si="34"/>
        <v>39</v>
      </c>
      <c r="N1081" s="129">
        <v>1</v>
      </c>
      <c r="O1081" s="128" t="s">
        <v>5173</v>
      </c>
      <c r="P1081" s="243">
        <f t="shared" si="33"/>
        <v>1</v>
      </c>
      <c r="Q1081" s="155" t="str" cm="1">
        <f t="array" aca="1" ref="Q1081" ca="1">IF(ISNUMBER(P1081),IF(P1081=100%,"CUMPLIDA",IF(AND(ISNUMBER(L1081),ISNUMBER(INDIRECT("FECHA_"&amp;$B1081,1))), IF(L1081&lt;=INDIRECT("FECHA_"&amp;$B1081,1),"INCUMPLIDA","PROCESO"), "VERIFICAR FECHA")),"SIN VALOR AVANCE")</f>
        <v>CUMPLIDA</v>
      </c>
    </row>
    <row r="1082" spans="1:17" ht="210.75">
      <c r="A1082" s="257" t="s">
        <v>20</v>
      </c>
      <c r="B1082" s="239" t="s">
        <v>13</v>
      </c>
      <c r="C1082" s="656"/>
      <c r="D1082" s="656"/>
      <c r="E1082" s="657"/>
      <c r="F1082" s="657"/>
      <c r="G1082" s="150" t="s">
        <v>933</v>
      </c>
      <c r="H1082" s="179" t="s">
        <v>115</v>
      </c>
      <c r="I1082" s="179" t="s">
        <v>116</v>
      </c>
      <c r="J1082" s="158">
        <v>1</v>
      </c>
      <c r="K1082" s="152">
        <v>45231</v>
      </c>
      <c r="L1082" s="152">
        <v>45504</v>
      </c>
      <c r="M1082" s="242">
        <f t="shared" si="34"/>
        <v>39</v>
      </c>
      <c r="N1082" s="129">
        <v>1</v>
      </c>
      <c r="O1082" s="128" t="s">
        <v>5236</v>
      </c>
      <c r="P1082" s="243">
        <f t="shared" si="33"/>
        <v>1</v>
      </c>
      <c r="Q1082" s="155" t="str" cm="1">
        <f t="array" aca="1" ref="Q1082" ca="1">IF(ISNUMBER(P1082),IF(P1082=100%,"CUMPLIDA",IF(AND(ISNUMBER(L1082),ISNUMBER(INDIRECT("FECHA_"&amp;$B1082,1))), IF(L1082&lt;=INDIRECT("FECHA_"&amp;$B1082,1),"INCUMPLIDA","PROCESO"), "VERIFICAR FECHA")),"SIN VALOR AVANCE")</f>
        <v>CUMPLIDA</v>
      </c>
    </row>
    <row r="1083" spans="1:17" ht="90.75">
      <c r="A1083" s="257" t="s">
        <v>20</v>
      </c>
      <c r="B1083" s="239" t="s">
        <v>13</v>
      </c>
      <c r="C1083" s="656"/>
      <c r="D1083" s="656"/>
      <c r="E1083" s="657"/>
      <c r="F1083" s="657"/>
      <c r="G1083" s="150" t="s">
        <v>117</v>
      </c>
      <c r="H1083" s="128" t="s">
        <v>118</v>
      </c>
      <c r="I1083" s="128" t="s">
        <v>119</v>
      </c>
      <c r="J1083" s="166">
        <v>1</v>
      </c>
      <c r="K1083" s="180">
        <v>45352</v>
      </c>
      <c r="L1083" s="180">
        <v>45747</v>
      </c>
      <c r="M1083" s="242">
        <f t="shared" si="34"/>
        <v>56.428571428571431</v>
      </c>
      <c r="N1083" s="129">
        <v>1</v>
      </c>
      <c r="O1083" s="128" t="s">
        <v>5237</v>
      </c>
      <c r="P1083" s="243">
        <f t="shared" ref="P1083:P1146" si="35">N1083/J1083</f>
        <v>1</v>
      </c>
      <c r="Q1083" s="155" t="str" cm="1">
        <f t="array" aca="1" ref="Q1083" ca="1">IF(ISNUMBER(P1083),IF(P1083=100%,"CUMPLIDA",IF(AND(ISNUMBER(L1083),ISNUMBER(INDIRECT("FECHA_"&amp;$B1083,1))), IF(L1083&lt;=INDIRECT("FECHA_"&amp;$B1083,1),"INCUMPLIDA","PROCESO"), "VERIFICAR FECHA")),"SIN VALOR AVANCE")</f>
        <v>CUMPLIDA</v>
      </c>
    </row>
    <row r="1084" spans="1:17" ht="120.75">
      <c r="A1084" s="257" t="s">
        <v>20</v>
      </c>
      <c r="B1084" s="239" t="s">
        <v>13</v>
      </c>
      <c r="C1084" s="656"/>
      <c r="D1084" s="656"/>
      <c r="E1084" s="657"/>
      <c r="F1084" s="657"/>
      <c r="G1084" s="150" t="s">
        <v>120</v>
      </c>
      <c r="H1084" s="128" t="s">
        <v>120</v>
      </c>
      <c r="I1084" s="128" t="s">
        <v>121</v>
      </c>
      <c r="J1084" s="166">
        <v>1</v>
      </c>
      <c r="K1084" s="180">
        <v>45352</v>
      </c>
      <c r="L1084" s="180">
        <v>45747</v>
      </c>
      <c r="M1084" s="242">
        <f t="shared" si="34"/>
        <v>56.428571428571431</v>
      </c>
      <c r="N1084" s="129">
        <v>1</v>
      </c>
      <c r="O1084" s="128" t="s">
        <v>5238</v>
      </c>
      <c r="P1084" s="243">
        <f t="shared" si="35"/>
        <v>1</v>
      </c>
      <c r="Q1084" s="155" t="str" cm="1">
        <f t="array" aca="1" ref="Q1084" ca="1">IF(ISNUMBER(P1084),IF(P1084=100%,"CUMPLIDA",IF(AND(ISNUMBER(L1084),ISNUMBER(INDIRECT("FECHA_"&amp;$B1084,1))), IF(L1084&lt;=INDIRECT("FECHA_"&amp;$B1084,1),"INCUMPLIDA","PROCESO"), "VERIFICAR FECHA")),"SIN VALOR AVANCE")</f>
        <v>CUMPLIDA</v>
      </c>
    </row>
    <row r="1085" spans="1:17" ht="90.75">
      <c r="A1085" s="257" t="s">
        <v>20</v>
      </c>
      <c r="B1085" s="239" t="s">
        <v>13</v>
      </c>
      <c r="C1085" s="656"/>
      <c r="D1085" s="656"/>
      <c r="E1085" s="657"/>
      <c r="F1085" s="657"/>
      <c r="G1085" s="150" t="s">
        <v>122</v>
      </c>
      <c r="H1085" s="128" t="s">
        <v>122</v>
      </c>
      <c r="I1085" s="128" t="s">
        <v>123</v>
      </c>
      <c r="J1085" s="166">
        <v>1</v>
      </c>
      <c r="K1085" s="180">
        <v>45352</v>
      </c>
      <c r="L1085" s="180">
        <v>45747</v>
      </c>
      <c r="M1085" s="242">
        <f t="shared" ref="M1085:M1148" si="36">(L1085-K1085)/7</f>
        <v>56.428571428571431</v>
      </c>
      <c r="N1085" s="129">
        <v>1</v>
      </c>
      <c r="O1085" s="128" t="s">
        <v>5237</v>
      </c>
      <c r="P1085" s="243">
        <f t="shared" si="35"/>
        <v>1</v>
      </c>
      <c r="Q1085" s="155" t="str" cm="1">
        <f t="array" aca="1" ref="Q1085" ca="1">IF(ISNUMBER(P1085),IF(P1085=100%,"CUMPLIDA",IF(AND(ISNUMBER(L1085),ISNUMBER(INDIRECT("FECHA_"&amp;$B1085,1))), IF(L1085&lt;=INDIRECT("FECHA_"&amp;$B1085,1),"INCUMPLIDA","PROCESO"), "VERIFICAR FECHA")),"SIN VALOR AVANCE")</f>
        <v>CUMPLIDA</v>
      </c>
    </row>
    <row r="1086" spans="1:17" ht="120.75">
      <c r="A1086" s="257" t="s">
        <v>20</v>
      </c>
      <c r="B1086" s="239" t="s">
        <v>13</v>
      </c>
      <c r="C1086" s="656"/>
      <c r="D1086" s="656"/>
      <c r="E1086" s="657"/>
      <c r="F1086" s="657"/>
      <c r="G1086" s="150" t="s">
        <v>883</v>
      </c>
      <c r="H1086" s="128" t="s">
        <v>883</v>
      </c>
      <c r="I1086" s="128" t="s">
        <v>125</v>
      </c>
      <c r="J1086" s="166">
        <v>1</v>
      </c>
      <c r="K1086" s="180">
        <v>45352</v>
      </c>
      <c r="L1086" s="180">
        <v>45747</v>
      </c>
      <c r="M1086" s="242">
        <f t="shared" si="36"/>
        <v>56.428571428571431</v>
      </c>
      <c r="N1086" s="129">
        <v>1</v>
      </c>
      <c r="O1086" s="128" t="s">
        <v>5238</v>
      </c>
      <c r="P1086" s="243">
        <f t="shared" si="35"/>
        <v>1</v>
      </c>
      <c r="Q1086" s="155" t="str" cm="1">
        <f t="array" aca="1" ref="Q1086" ca="1">IF(ISNUMBER(P1086),IF(P1086=100%,"CUMPLIDA",IF(AND(ISNUMBER(L1086),ISNUMBER(INDIRECT("FECHA_"&amp;$B1086,1))), IF(L1086&lt;=INDIRECT("FECHA_"&amp;$B1086,1),"INCUMPLIDA","PROCESO"), "VERIFICAR FECHA")),"SIN VALOR AVANCE")</f>
        <v>CUMPLIDA</v>
      </c>
    </row>
    <row r="1087" spans="1:17" ht="210.75">
      <c r="A1087" s="257" t="s">
        <v>20</v>
      </c>
      <c r="B1087" s="239" t="s">
        <v>13</v>
      </c>
      <c r="C1087" s="656"/>
      <c r="D1087" s="656"/>
      <c r="E1087" s="657"/>
      <c r="F1087" s="657"/>
      <c r="G1087" s="150" t="s">
        <v>884</v>
      </c>
      <c r="H1087" s="128" t="s">
        <v>884</v>
      </c>
      <c r="I1087" s="128" t="s">
        <v>233</v>
      </c>
      <c r="J1087" s="166">
        <v>1</v>
      </c>
      <c r="K1087" s="180">
        <v>45352</v>
      </c>
      <c r="L1087" s="180">
        <v>45747</v>
      </c>
      <c r="M1087" s="242">
        <f t="shared" si="36"/>
        <v>56.428571428571431</v>
      </c>
      <c r="N1087" s="129">
        <v>1</v>
      </c>
      <c r="O1087" s="128" t="s">
        <v>5239</v>
      </c>
      <c r="P1087" s="243">
        <f t="shared" si="35"/>
        <v>1</v>
      </c>
      <c r="Q1087" s="155" t="str" cm="1">
        <f t="array" aca="1" ref="Q1087" ca="1">IF(ISNUMBER(P1087),IF(P1087=100%,"CUMPLIDA",IF(AND(ISNUMBER(L1087),ISNUMBER(INDIRECT("FECHA_"&amp;$B1087,1))), IF(L1087&lt;=INDIRECT("FECHA_"&amp;$B1087,1),"INCUMPLIDA","PROCESO"), "VERIFICAR FECHA")),"SIN VALOR AVANCE")</f>
        <v>CUMPLIDA</v>
      </c>
    </row>
    <row r="1088" spans="1:17" ht="165.75">
      <c r="A1088" s="257" t="s">
        <v>20</v>
      </c>
      <c r="B1088" s="239" t="s">
        <v>13</v>
      </c>
      <c r="C1088" s="656"/>
      <c r="D1088" s="656"/>
      <c r="E1088" s="657"/>
      <c r="F1088" s="657"/>
      <c r="G1088" s="150" t="s">
        <v>128</v>
      </c>
      <c r="H1088" s="128" t="s">
        <v>129</v>
      </c>
      <c r="I1088" s="128" t="s">
        <v>130</v>
      </c>
      <c r="J1088" s="166">
        <v>3</v>
      </c>
      <c r="K1088" s="180">
        <v>45748</v>
      </c>
      <c r="L1088" s="258">
        <v>45869</v>
      </c>
      <c r="M1088" s="242">
        <f t="shared" si="36"/>
        <v>17.285714285714285</v>
      </c>
      <c r="N1088" s="129">
        <v>1</v>
      </c>
      <c r="O1088" s="128" t="s">
        <v>5179</v>
      </c>
      <c r="P1088" s="243">
        <f t="shared" si="35"/>
        <v>0.33333333333333331</v>
      </c>
      <c r="Q1088" s="155" t="str" cm="1">
        <f t="array" aca="1" ref="Q1088" ca="1">IF(ISNUMBER(P1088),IF(P1088=100%,"CUMPLIDA",IF(AND(ISNUMBER(L1088),ISNUMBER(INDIRECT("FECHA_"&amp;$B1088,1))), IF(L1088&lt;=INDIRECT("FECHA_"&amp;$B1088,1),"INCUMPLIDA","PROCESO"), "VERIFICAR FECHA")),"SIN VALOR AVANCE")</f>
        <v>PROCESO</v>
      </c>
    </row>
    <row r="1089" spans="1:17" ht="90.75">
      <c r="A1089" s="257" t="s">
        <v>20</v>
      </c>
      <c r="B1089" s="239" t="s">
        <v>13</v>
      </c>
      <c r="C1089" s="656"/>
      <c r="D1089" s="656"/>
      <c r="E1089" s="657"/>
      <c r="F1089" s="657"/>
      <c r="G1089" s="150" t="s">
        <v>131</v>
      </c>
      <c r="H1089" s="128" t="s">
        <v>132</v>
      </c>
      <c r="I1089" s="128" t="s">
        <v>133</v>
      </c>
      <c r="J1089" s="166">
        <v>1</v>
      </c>
      <c r="K1089" s="180">
        <v>45748</v>
      </c>
      <c r="L1089" s="258">
        <v>45869</v>
      </c>
      <c r="M1089" s="242">
        <f t="shared" si="36"/>
        <v>17.285714285714285</v>
      </c>
      <c r="N1089" s="129">
        <v>0</v>
      </c>
      <c r="O1089" s="128" t="s">
        <v>5237</v>
      </c>
      <c r="P1089" s="243">
        <f t="shared" si="35"/>
        <v>0</v>
      </c>
      <c r="Q1089" s="155" t="str" cm="1">
        <f t="array" aca="1" ref="Q1089" ca="1">IF(ISNUMBER(P1089),IF(P1089=100%,"CUMPLIDA",IF(AND(ISNUMBER(L1089),ISNUMBER(INDIRECT("FECHA_"&amp;$B1089,1))), IF(L1089&lt;=INDIRECT("FECHA_"&amp;$B1089,1),"INCUMPLIDA","PROCESO"), "VERIFICAR FECHA")),"SIN VALOR AVANCE")</f>
        <v>PROCESO</v>
      </c>
    </row>
    <row r="1090" spans="1:17" ht="225.75">
      <c r="A1090" s="257" t="s">
        <v>20</v>
      </c>
      <c r="B1090" s="239" t="s">
        <v>13</v>
      </c>
      <c r="C1090" s="656"/>
      <c r="D1090" s="656"/>
      <c r="E1090" s="657"/>
      <c r="F1090" s="657"/>
      <c r="G1090" s="150" t="s">
        <v>134</v>
      </c>
      <c r="H1090" s="128" t="s">
        <v>135</v>
      </c>
      <c r="I1090" s="128" t="s">
        <v>136</v>
      </c>
      <c r="J1090" s="166">
        <v>2</v>
      </c>
      <c r="K1090" s="180">
        <v>45748</v>
      </c>
      <c r="L1090" s="258">
        <v>45869</v>
      </c>
      <c r="M1090" s="242">
        <f t="shared" si="36"/>
        <v>17.285714285714285</v>
      </c>
      <c r="N1090" s="129">
        <v>0</v>
      </c>
      <c r="O1090" s="128" t="s">
        <v>5240</v>
      </c>
      <c r="P1090" s="243">
        <f t="shared" si="35"/>
        <v>0</v>
      </c>
      <c r="Q1090" s="155" t="str" cm="1">
        <f t="array" aca="1" ref="Q1090" ca="1">IF(ISNUMBER(P1090),IF(P1090=100%,"CUMPLIDA",IF(AND(ISNUMBER(L1090),ISNUMBER(INDIRECT("FECHA_"&amp;$B1090,1))), IF(L1090&lt;=INDIRECT("FECHA_"&amp;$B1090,1),"INCUMPLIDA","PROCESO"), "VERIFICAR FECHA")),"SIN VALOR AVANCE")</f>
        <v>PROCESO</v>
      </c>
    </row>
    <row r="1091" spans="1:17" ht="345">
      <c r="A1091" s="257" t="s">
        <v>20</v>
      </c>
      <c r="B1091" s="239" t="s">
        <v>13</v>
      </c>
      <c r="C1091" s="656" t="s">
        <v>934</v>
      </c>
      <c r="D1091" s="656" t="s">
        <v>95</v>
      </c>
      <c r="E1091" s="657" t="s">
        <v>935</v>
      </c>
      <c r="F1091" s="657" t="s">
        <v>936</v>
      </c>
      <c r="G1091" s="563" t="s">
        <v>928</v>
      </c>
      <c r="H1091" s="128" t="s">
        <v>929</v>
      </c>
      <c r="I1091" s="128" t="s">
        <v>930</v>
      </c>
      <c r="J1091" s="158">
        <v>1</v>
      </c>
      <c r="K1091" s="152">
        <v>42522</v>
      </c>
      <c r="L1091" s="152">
        <v>42735</v>
      </c>
      <c r="M1091" s="242">
        <f t="shared" si="36"/>
        <v>30.428571428571427</v>
      </c>
      <c r="N1091" s="129">
        <v>1</v>
      </c>
      <c r="O1091" s="128" t="s">
        <v>5241</v>
      </c>
      <c r="P1091" s="243">
        <f t="shared" si="35"/>
        <v>1</v>
      </c>
      <c r="Q1091" s="155" t="str" cm="1">
        <f t="array" aca="1" ref="Q1091" ca="1">IF(ISNUMBER(P1091),IF(P1091=100%,"CUMPLIDA",IF(AND(ISNUMBER(L1091),ISNUMBER(INDIRECT("FECHA_"&amp;$B1091,1))), IF(L1091&lt;=INDIRECT("FECHA_"&amp;$B1091,1),"INCUMPLIDA","PROCESO"), "VERIFICAR FECHA")),"SIN VALOR AVANCE")</f>
        <v>CUMPLIDA</v>
      </c>
    </row>
    <row r="1092" spans="1:17" ht="195.75">
      <c r="A1092" s="257" t="s">
        <v>20</v>
      </c>
      <c r="B1092" s="239" t="s">
        <v>13</v>
      </c>
      <c r="C1092" s="656"/>
      <c r="D1092" s="656"/>
      <c r="E1092" s="657"/>
      <c r="F1092" s="657"/>
      <c r="G1092" s="563"/>
      <c r="H1092" s="128" t="s">
        <v>5232</v>
      </c>
      <c r="I1092" s="128" t="s">
        <v>5233</v>
      </c>
      <c r="J1092" s="158">
        <v>2</v>
      </c>
      <c r="K1092" s="152">
        <v>42737</v>
      </c>
      <c r="L1092" s="152">
        <v>42947</v>
      </c>
      <c r="M1092" s="242">
        <f t="shared" si="36"/>
        <v>30</v>
      </c>
      <c r="N1092" s="129">
        <v>2</v>
      </c>
      <c r="O1092" s="128" t="s">
        <v>5242</v>
      </c>
      <c r="P1092" s="243">
        <f t="shared" si="35"/>
        <v>1</v>
      </c>
      <c r="Q1092" s="155" t="str" cm="1">
        <f t="array" aca="1" ref="Q1092" ca="1">IF(ISNUMBER(P1092),IF(P1092=100%,"CUMPLIDA",IF(AND(ISNUMBER(L1092),ISNUMBER(INDIRECT("FECHA_"&amp;$B1092,1))), IF(L1092&lt;=INDIRECT("FECHA_"&amp;$B1092,1),"INCUMPLIDA","PROCESO"), "VERIFICAR FECHA")),"SIN VALOR AVANCE")</f>
        <v>CUMPLIDA</v>
      </c>
    </row>
    <row r="1093" spans="1:17" ht="240">
      <c r="A1093" s="257" t="s">
        <v>20</v>
      </c>
      <c r="B1093" s="239" t="s">
        <v>13</v>
      </c>
      <c r="C1093" s="656"/>
      <c r="D1093" s="656"/>
      <c r="E1093" s="657"/>
      <c r="F1093" s="657"/>
      <c r="G1093" s="563"/>
      <c r="H1093" s="128" t="s">
        <v>5234</v>
      </c>
      <c r="I1093" s="128" t="s">
        <v>931</v>
      </c>
      <c r="J1093" s="158">
        <v>3</v>
      </c>
      <c r="K1093" s="152">
        <v>42948</v>
      </c>
      <c r="L1093" s="152">
        <v>43220</v>
      </c>
      <c r="M1093" s="242">
        <f t="shared" si="36"/>
        <v>38.857142857142854</v>
      </c>
      <c r="N1093" s="129">
        <v>3</v>
      </c>
      <c r="O1093" s="128" t="s">
        <v>5243</v>
      </c>
      <c r="P1093" s="243">
        <f t="shared" si="35"/>
        <v>1</v>
      </c>
      <c r="Q1093" s="155" t="str" cm="1">
        <f t="array" aca="1" ref="Q1093" ca="1">IF(ISNUMBER(P1093),IF(P1093=100%,"CUMPLIDA",IF(AND(ISNUMBER(L1093),ISNUMBER(INDIRECT("FECHA_"&amp;$B1093,1))), IF(L1093&lt;=INDIRECT("FECHA_"&amp;$B1093,1),"INCUMPLIDA","PROCESO"), "VERIFICAR FECHA")),"SIN VALOR AVANCE")</f>
        <v>CUMPLIDA</v>
      </c>
    </row>
    <row r="1094" spans="1:17" ht="210.75">
      <c r="A1094" s="257" t="s">
        <v>20</v>
      </c>
      <c r="B1094" s="239" t="s">
        <v>13</v>
      </c>
      <c r="C1094" s="656"/>
      <c r="D1094" s="656"/>
      <c r="E1094" s="657"/>
      <c r="F1094" s="657"/>
      <c r="G1094" s="150" t="s">
        <v>881</v>
      </c>
      <c r="H1094" s="128" t="s">
        <v>112</v>
      </c>
      <c r="I1094" s="128" t="s">
        <v>113</v>
      </c>
      <c r="J1094" s="158">
        <v>1</v>
      </c>
      <c r="K1094" s="152">
        <v>45231</v>
      </c>
      <c r="L1094" s="152">
        <v>45504</v>
      </c>
      <c r="M1094" s="242">
        <f t="shared" si="36"/>
        <v>39</v>
      </c>
      <c r="N1094" s="129">
        <v>1</v>
      </c>
      <c r="O1094" s="128" t="s">
        <v>5181</v>
      </c>
      <c r="P1094" s="243">
        <f t="shared" si="35"/>
        <v>1</v>
      </c>
      <c r="Q1094" s="155" t="str" cm="1">
        <f t="array" aca="1" ref="Q1094" ca="1">IF(ISNUMBER(P1094),IF(P1094=100%,"CUMPLIDA",IF(AND(ISNUMBER(L1094),ISNUMBER(INDIRECT("FECHA_"&amp;$B1094,1))), IF(L1094&lt;=INDIRECT("FECHA_"&amp;$B1094,1),"INCUMPLIDA","PROCESO"), "VERIFICAR FECHA")),"SIN VALOR AVANCE")</f>
        <v>CUMPLIDA</v>
      </c>
    </row>
    <row r="1095" spans="1:17" ht="210.75">
      <c r="A1095" s="257" t="s">
        <v>20</v>
      </c>
      <c r="B1095" s="239" t="s">
        <v>13</v>
      </c>
      <c r="C1095" s="656"/>
      <c r="D1095" s="656"/>
      <c r="E1095" s="657"/>
      <c r="F1095" s="657"/>
      <c r="G1095" s="150" t="s">
        <v>882</v>
      </c>
      <c r="H1095" s="179" t="s">
        <v>115</v>
      </c>
      <c r="I1095" s="179" t="s">
        <v>116</v>
      </c>
      <c r="J1095" s="158">
        <v>1</v>
      </c>
      <c r="K1095" s="152">
        <v>45231</v>
      </c>
      <c r="L1095" s="152">
        <v>45504</v>
      </c>
      <c r="M1095" s="242">
        <f t="shared" si="36"/>
        <v>39</v>
      </c>
      <c r="N1095" s="129">
        <v>1</v>
      </c>
      <c r="O1095" s="128" t="s">
        <v>5244</v>
      </c>
      <c r="P1095" s="243">
        <f t="shared" si="35"/>
        <v>1</v>
      </c>
      <c r="Q1095" s="155" t="str" cm="1">
        <f t="array" aca="1" ref="Q1095" ca="1">IF(ISNUMBER(P1095),IF(P1095=100%,"CUMPLIDA",IF(AND(ISNUMBER(L1095),ISNUMBER(INDIRECT("FECHA_"&amp;$B1095,1))), IF(L1095&lt;=INDIRECT("FECHA_"&amp;$B1095,1),"INCUMPLIDA","PROCESO"), "VERIFICAR FECHA")),"SIN VALOR AVANCE")</f>
        <v>CUMPLIDA</v>
      </c>
    </row>
    <row r="1096" spans="1:17" ht="75.75">
      <c r="A1096" s="257" t="s">
        <v>20</v>
      </c>
      <c r="B1096" s="239" t="s">
        <v>13</v>
      </c>
      <c r="C1096" s="656"/>
      <c r="D1096" s="656"/>
      <c r="E1096" s="657"/>
      <c r="F1096" s="657"/>
      <c r="G1096" s="150" t="s">
        <v>117</v>
      </c>
      <c r="H1096" s="128" t="s">
        <v>118</v>
      </c>
      <c r="I1096" s="128" t="s">
        <v>119</v>
      </c>
      <c r="J1096" s="166">
        <v>1</v>
      </c>
      <c r="K1096" s="180">
        <v>45352</v>
      </c>
      <c r="L1096" s="180">
        <v>45747</v>
      </c>
      <c r="M1096" s="242">
        <f t="shared" si="36"/>
        <v>56.428571428571431</v>
      </c>
      <c r="N1096" s="129">
        <v>1</v>
      </c>
      <c r="O1096" s="128" t="s">
        <v>5245</v>
      </c>
      <c r="P1096" s="243">
        <f t="shared" si="35"/>
        <v>1</v>
      </c>
      <c r="Q1096" s="155" t="str" cm="1">
        <f t="array" aca="1" ref="Q1096" ca="1">IF(ISNUMBER(P1096),IF(P1096=100%,"CUMPLIDA",IF(AND(ISNUMBER(L1096),ISNUMBER(INDIRECT("FECHA_"&amp;$B1096,1))), IF(L1096&lt;=INDIRECT("FECHA_"&amp;$B1096,1),"INCUMPLIDA","PROCESO"), "VERIFICAR FECHA")),"SIN VALOR AVANCE")</f>
        <v>CUMPLIDA</v>
      </c>
    </row>
    <row r="1097" spans="1:17" ht="135.75">
      <c r="A1097" s="257" t="s">
        <v>20</v>
      </c>
      <c r="B1097" s="239" t="s">
        <v>13</v>
      </c>
      <c r="C1097" s="656"/>
      <c r="D1097" s="656"/>
      <c r="E1097" s="657"/>
      <c r="F1097" s="657"/>
      <c r="G1097" s="150" t="s">
        <v>120</v>
      </c>
      <c r="H1097" s="128" t="s">
        <v>120</v>
      </c>
      <c r="I1097" s="128" t="s">
        <v>121</v>
      </c>
      <c r="J1097" s="166">
        <v>1</v>
      </c>
      <c r="K1097" s="180">
        <v>45352</v>
      </c>
      <c r="L1097" s="180">
        <v>45747</v>
      </c>
      <c r="M1097" s="242">
        <f t="shared" si="36"/>
        <v>56.428571428571431</v>
      </c>
      <c r="N1097" s="129">
        <v>1</v>
      </c>
      <c r="O1097" s="128" t="s">
        <v>5246</v>
      </c>
      <c r="P1097" s="243">
        <f t="shared" si="35"/>
        <v>1</v>
      </c>
      <c r="Q1097" s="155" t="str" cm="1">
        <f t="array" aca="1" ref="Q1097" ca="1">IF(ISNUMBER(P1097),IF(P1097=100%,"CUMPLIDA",IF(AND(ISNUMBER(L1097),ISNUMBER(INDIRECT("FECHA_"&amp;$B1097,1))), IF(L1097&lt;=INDIRECT("FECHA_"&amp;$B1097,1),"INCUMPLIDA","PROCESO"), "VERIFICAR FECHA")),"SIN VALOR AVANCE")</f>
        <v>CUMPLIDA</v>
      </c>
    </row>
    <row r="1098" spans="1:17" ht="75.75">
      <c r="A1098" s="257" t="s">
        <v>20</v>
      </c>
      <c r="B1098" s="239" t="s">
        <v>13</v>
      </c>
      <c r="C1098" s="656"/>
      <c r="D1098" s="656"/>
      <c r="E1098" s="657"/>
      <c r="F1098" s="657"/>
      <c r="G1098" s="150" t="s">
        <v>122</v>
      </c>
      <c r="H1098" s="128" t="s">
        <v>122</v>
      </c>
      <c r="I1098" s="128" t="s">
        <v>123</v>
      </c>
      <c r="J1098" s="166">
        <v>1</v>
      </c>
      <c r="K1098" s="180">
        <v>45352</v>
      </c>
      <c r="L1098" s="180">
        <v>45747</v>
      </c>
      <c r="M1098" s="242">
        <f t="shared" si="36"/>
        <v>56.428571428571431</v>
      </c>
      <c r="N1098" s="129">
        <v>1</v>
      </c>
      <c r="O1098" s="128" t="s">
        <v>5245</v>
      </c>
      <c r="P1098" s="243">
        <f t="shared" si="35"/>
        <v>1</v>
      </c>
      <c r="Q1098" s="155" t="str" cm="1">
        <f t="array" aca="1" ref="Q1098" ca="1">IF(ISNUMBER(P1098),IF(P1098=100%,"CUMPLIDA",IF(AND(ISNUMBER(L1098),ISNUMBER(INDIRECT("FECHA_"&amp;$B1098,1))), IF(L1098&lt;=INDIRECT("FECHA_"&amp;$B1098,1),"INCUMPLIDA","PROCESO"), "VERIFICAR FECHA")),"SIN VALOR AVANCE")</f>
        <v>CUMPLIDA</v>
      </c>
    </row>
    <row r="1099" spans="1:17" ht="135.75">
      <c r="A1099" s="257" t="s">
        <v>20</v>
      </c>
      <c r="B1099" s="239" t="s">
        <v>13</v>
      </c>
      <c r="C1099" s="656"/>
      <c r="D1099" s="656"/>
      <c r="E1099" s="657"/>
      <c r="F1099" s="657"/>
      <c r="G1099" s="150" t="s">
        <v>883</v>
      </c>
      <c r="H1099" s="128" t="s">
        <v>883</v>
      </c>
      <c r="I1099" s="128" t="s">
        <v>125</v>
      </c>
      <c r="J1099" s="166">
        <v>1</v>
      </c>
      <c r="K1099" s="180">
        <v>45352</v>
      </c>
      <c r="L1099" s="180">
        <v>45747</v>
      </c>
      <c r="M1099" s="242">
        <f t="shared" si="36"/>
        <v>56.428571428571431</v>
      </c>
      <c r="N1099" s="129">
        <v>1</v>
      </c>
      <c r="O1099" s="128" t="s">
        <v>5246</v>
      </c>
      <c r="P1099" s="243">
        <f t="shared" si="35"/>
        <v>1</v>
      </c>
      <c r="Q1099" s="155" t="str" cm="1">
        <f t="array" aca="1" ref="Q1099" ca="1">IF(ISNUMBER(P1099),IF(P1099=100%,"CUMPLIDA",IF(AND(ISNUMBER(L1099),ISNUMBER(INDIRECT("FECHA_"&amp;$B1099,1))), IF(L1099&lt;=INDIRECT("FECHA_"&amp;$B1099,1),"INCUMPLIDA","PROCESO"), "VERIFICAR FECHA")),"SIN VALOR AVANCE")</f>
        <v>CUMPLIDA</v>
      </c>
    </row>
    <row r="1100" spans="1:17" ht="195.75">
      <c r="A1100" s="257" t="s">
        <v>20</v>
      </c>
      <c r="B1100" s="239" t="s">
        <v>13</v>
      </c>
      <c r="C1100" s="656"/>
      <c r="D1100" s="656"/>
      <c r="E1100" s="657"/>
      <c r="F1100" s="657"/>
      <c r="G1100" s="150" t="s">
        <v>884</v>
      </c>
      <c r="H1100" s="128" t="s">
        <v>884</v>
      </c>
      <c r="I1100" s="128" t="s">
        <v>233</v>
      </c>
      <c r="J1100" s="166">
        <v>1</v>
      </c>
      <c r="K1100" s="180">
        <v>45352</v>
      </c>
      <c r="L1100" s="180">
        <v>45747</v>
      </c>
      <c r="M1100" s="242">
        <f t="shared" si="36"/>
        <v>56.428571428571431</v>
      </c>
      <c r="N1100" s="129">
        <v>1</v>
      </c>
      <c r="O1100" s="128" t="s">
        <v>5247</v>
      </c>
      <c r="P1100" s="243">
        <f t="shared" si="35"/>
        <v>1</v>
      </c>
      <c r="Q1100" s="155" t="str" cm="1">
        <f t="array" aca="1" ref="Q1100" ca="1">IF(ISNUMBER(P1100),IF(P1100=100%,"CUMPLIDA",IF(AND(ISNUMBER(L1100),ISNUMBER(INDIRECT("FECHA_"&amp;$B1100,1))), IF(L1100&lt;=INDIRECT("FECHA_"&amp;$B1100,1),"INCUMPLIDA","PROCESO"), "VERIFICAR FECHA")),"SIN VALOR AVANCE")</f>
        <v>CUMPLIDA</v>
      </c>
    </row>
    <row r="1101" spans="1:17" ht="180.75">
      <c r="A1101" s="257" t="s">
        <v>20</v>
      </c>
      <c r="B1101" s="239" t="s">
        <v>13</v>
      </c>
      <c r="C1101" s="656"/>
      <c r="D1101" s="656"/>
      <c r="E1101" s="657"/>
      <c r="F1101" s="657"/>
      <c r="G1101" s="150" t="s">
        <v>128</v>
      </c>
      <c r="H1101" s="128" t="s">
        <v>129</v>
      </c>
      <c r="I1101" s="128" t="s">
        <v>130</v>
      </c>
      <c r="J1101" s="166">
        <v>3</v>
      </c>
      <c r="K1101" s="180">
        <v>45748</v>
      </c>
      <c r="L1101" s="258">
        <v>45869</v>
      </c>
      <c r="M1101" s="242">
        <f t="shared" si="36"/>
        <v>17.285714285714285</v>
      </c>
      <c r="N1101" s="129">
        <v>1</v>
      </c>
      <c r="O1101" s="128" t="s">
        <v>5248</v>
      </c>
      <c r="P1101" s="243">
        <f t="shared" si="35"/>
        <v>0.33333333333333331</v>
      </c>
      <c r="Q1101" s="155" t="str" cm="1">
        <f t="array" aca="1" ref="Q1101" ca="1">IF(ISNUMBER(P1101),IF(P1101=100%,"CUMPLIDA",IF(AND(ISNUMBER(L1101),ISNUMBER(INDIRECT("FECHA_"&amp;$B1101,1))), IF(L1101&lt;=INDIRECT("FECHA_"&amp;$B1101,1),"INCUMPLIDA","PROCESO"), "VERIFICAR FECHA")),"SIN VALOR AVANCE")</f>
        <v>PROCESO</v>
      </c>
    </row>
    <row r="1102" spans="1:17" ht="75.75">
      <c r="A1102" s="257" t="s">
        <v>20</v>
      </c>
      <c r="B1102" s="239" t="s">
        <v>13</v>
      </c>
      <c r="C1102" s="656"/>
      <c r="D1102" s="656"/>
      <c r="E1102" s="657"/>
      <c r="F1102" s="657"/>
      <c r="G1102" s="150" t="s">
        <v>131</v>
      </c>
      <c r="H1102" s="128" t="s">
        <v>132</v>
      </c>
      <c r="I1102" s="128" t="s">
        <v>133</v>
      </c>
      <c r="J1102" s="166">
        <v>1</v>
      </c>
      <c r="K1102" s="180">
        <v>45748</v>
      </c>
      <c r="L1102" s="258">
        <v>45869</v>
      </c>
      <c r="M1102" s="242">
        <f t="shared" si="36"/>
        <v>17.285714285714285</v>
      </c>
      <c r="N1102" s="129">
        <v>0</v>
      </c>
      <c r="O1102" s="128" t="s">
        <v>5245</v>
      </c>
      <c r="P1102" s="243">
        <f t="shared" si="35"/>
        <v>0</v>
      </c>
      <c r="Q1102" s="155" t="str" cm="1">
        <f t="array" aca="1" ref="Q1102" ca="1">IF(ISNUMBER(P1102),IF(P1102=100%,"CUMPLIDA",IF(AND(ISNUMBER(L1102),ISNUMBER(INDIRECT("FECHA_"&amp;$B1102,1))), IF(L1102&lt;=INDIRECT("FECHA_"&amp;$B1102,1),"INCUMPLIDA","PROCESO"), "VERIFICAR FECHA")),"SIN VALOR AVANCE")</f>
        <v>PROCESO</v>
      </c>
    </row>
    <row r="1103" spans="1:17" ht="225.75">
      <c r="A1103" s="257" t="s">
        <v>20</v>
      </c>
      <c r="B1103" s="239" t="s">
        <v>13</v>
      </c>
      <c r="C1103" s="656"/>
      <c r="D1103" s="656"/>
      <c r="E1103" s="657"/>
      <c r="F1103" s="657"/>
      <c r="G1103" s="150" t="s">
        <v>134</v>
      </c>
      <c r="H1103" s="128" t="s">
        <v>135</v>
      </c>
      <c r="I1103" s="128" t="s">
        <v>136</v>
      </c>
      <c r="J1103" s="166">
        <v>2</v>
      </c>
      <c r="K1103" s="180">
        <v>45748</v>
      </c>
      <c r="L1103" s="258">
        <v>45869</v>
      </c>
      <c r="M1103" s="242">
        <f t="shared" si="36"/>
        <v>17.285714285714285</v>
      </c>
      <c r="N1103" s="129">
        <v>0</v>
      </c>
      <c r="O1103" s="128" t="s">
        <v>5240</v>
      </c>
      <c r="P1103" s="243">
        <f t="shared" si="35"/>
        <v>0</v>
      </c>
      <c r="Q1103" s="155" t="str" cm="1">
        <f t="array" aca="1" ref="Q1103" ca="1">IF(ISNUMBER(P1103),IF(P1103=100%,"CUMPLIDA",IF(AND(ISNUMBER(L1103),ISNUMBER(INDIRECT("FECHA_"&amp;$B1103,1))), IF(L1103&lt;=INDIRECT("FECHA_"&amp;$B1103,1),"INCUMPLIDA","PROCESO"), "VERIFICAR FECHA")),"SIN VALOR AVANCE")</f>
        <v>PROCESO</v>
      </c>
    </row>
    <row r="1104" spans="1:17" ht="345">
      <c r="A1104" s="257" t="s">
        <v>20</v>
      </c>
      <c r="B1104" s="239" t="s">
        <v>13</v>
      </c>
      <c r="C1104" s="656" t="s">
        <v>937</v>
      </c>
      <c r="D1104" s="656" t="s">
        <v>243</v>
      </c>
      <c r="E1104" s="657" t="s">
        <v>938</v>
      </c>
      <c r="F1104" s="657" t="s">
        <v>939</v>
      </c>
      <c r="G1104" s="563" t="s">
        <v>928</v>
      </c>
      <c r="H1104" s="128" t="s">
        <v>940</v>
      </c>
      <c r="I1104" s="128" t="s">
        <v>941</v>
      </c>
      <c r="J1104" s="158">
        <v>1</v>
      </c>
      <c r="K1104" s="152">
        <v>42522</v>
      </c>
      <c r="L1104" s="152">
        <v>42735</v>
      </c>
      <c r="M1104" s="242">
        <f t="shared" si="36"/>
        <v>30.428571428571427</v>
      </c>
      <c r="N1104" s="129">
        <v>1</v>
      </c>
      <c r="O1104" s="128" t="s">
        <v>5249</v>
      </c>
      <c r="P1104" s="243">
        <f t="shared" si="35"/>
        <v>1</v>
      </c>
      <c r="Q1104" s="155" t="str" cm="1">
        <f t="array" aca="1" ref="Q1104" ca="1">IF(ISNUMBER(P1104),IF(P1104=100%,"CUMPLIDA",IF(AND(ISNUMBER(L1104),ISNUMBER(INDIRECT("FECHA_"&amp;$B1104,1))), IF(L1104&lt;=INDIRECT("FECHA_"&amp;$B1104,1),"INCUMPLIDA","PROCESO"), "VERIFICAR FECHA")),"SIN VALOR AVANCE")</f>
        <v>CUMPLIDA</v>
      </c>
    </row>
    <row r="1105" spans="1:17" ht="210.75">
      <c r="A1105" s="257" t="s">
        <v>20</v>
      </c>
      <c r="B1105" s="239" t="s">
        <v>13</v>
      </c>
      <c r="C1105" s="656"/>
      <c r="D1105" s="656"/>
      <c r="E1105" s="657"/>
      <c r="F1105" s="657"/>
      <c r="G1105" s="563"/>
      <c r="H1105" s="128" t="s">
        <v>5232</v>
      </c>
      <c r="I1105" s="128" t="s">
        <v>5233</v>
      </c>
      <c r="J1105" s="158">
        <v>2</v>
      </c>
      <c r="K1105" s="152">
        <v>42737</v>
      </c>
      <c r="L1105" s="152">
        <v>42947</v>
      </c>
      <c r="M1105" s="242">
        <f t="shared" si="36"/>
        <v>30</v>
      </c>
      <c r="N1105" s="129">
        <v>2</v>
      </c>
      <c r="O1105" s="128" t="s">
        <v>5241</v>
      </c>
      <c r="P1105" s="243">
        <f t="shared" si="35"/>
        <v>1</v>
      </c>
      <c r="Q1105" s="155" t="str" cm="1">
        <f t="array" aca="1" ref="Q1105" ca="1">IF(ISNUMBER(P1105),IF(P1105=100%,"CUMPLIDA",IF(AND(ISNUMBER(L1105),ISNUMBER(INDIRECT("FECHA_"&amp;$B1105,1))), IF(L1105&lt;=INDIRECT("FECHA_"&amp;$B1105,1),"INCUMPLIDA","PROCESO"), "VERIFICAR FECHA")),"SIN VALOR AVANCE")</f>
        <v>CUMPLIDA</v>
      </c>
    </row>
    <row r="1106" spans="1:17" ht="240">
      <c r="A1106" s="257" t="s">
        <v>20</v>
      </c>
      <c r="B1106" s="239" t="s">
        <v>13</v>
      </c>
      <c r="C1106" s="656"/>
      <c r="D1106" s="656"/>
      <c r="E1106" s="657"/>
      <c r="F1106" s="657"/>
      <c r="G1106" s="563"/>
      <c r="H1106" s="128" t="s">
        <v>5234</v>
      </c>
      <c r="I1106" s="128" t="s">
        <v>931</v>
      </c>
      <c r="J1106" s="158">
        <v>3</v>
      </c>
      <c r="K1106" s="152">
        <v>42948</v>
      </c>
      <c r="L1106" s="152">
        <v>43220</v>
      </c>
      <c r="M1106" s="242">
        <f t="shared" si="36"/>
        <v>38.857142857142854</v>
      </c>
      <c r="N1106" s="129">
        <v>3</v>
      </c>
      <c r="O1106" s="128" t="s">
        <v>5250</v>
      </c>
      <c r="P1106" s="243">
        <f t="shared" si="35"/>
        <v>1</v>
      </c>
      <c r="Q1106" s="155" t="str" cm="1">
        <f t="array" aca="1" ref="Q1106" ca="1">IF(ISNUMBER(P1106),IF(P1106=100%,"CUMPLIDA",IF(AND(ISNUMBER(L1106),ISNUMBER(INDIRECT("FECHA_"&amp;$B1106,1))), IF(L1106&lt;=INDIRECT("FECHA_"&amp;$B1106,1),"INCUMPLIDA","PROCESO"), "VERIFICAR FECHA")),"SIN VALOR AVANCE")</f>
        <v>CUMPLIDA</v>
      </c>
    </row>
    <row r="1107" spans="1:17" ht="225.75">
      <c r="A1107" s="257" t="s">
        <v>20</v>
      </c>
      <c r="B1107" s="239" t="s">
        <v>13</v>
      </c>
      <c r="C1107" s="656"/>
      <c r="D1107" s="656"/>
      <c r="E1107" s="657"/>
      <c r="F1107" s="657"/>
      <c r="G1107" s="150" t="s">
        <v>932</v>
      </c>
      <c r="H1107" s="128" t="s">
        <v>112</v>
      </c>
      <c r="I1107" s="128" t="s">
        <v>113</v>
      </c>
      <c r="J1107" s="158">
        <v>1</v>
      </c>
      <c r="K1107" s="152">
        <v>45231</v>
      </c>
      <c r="L1107" s="152">
        <v>45504</v>
      </c>
      <c r="M1107" s="242">
        <f t="shared" si="36"/>
        <v>39</v>
      </c>
      <c r="N1107" s="129">
        <v>1</v>
      </c>
      <c r="O1107" s="128" t="s">
        <v>5251</v>
      </c>
      <c r="P1107" s="243">
        <f t="shared" si="35"/>
        <v>1</v>
      </c>
      <c r="Q1107" s="155" t="str" cm="1">
        <f t="array" aca="1" ref="Q1107" ca="1">IF(ISNUMBER(P1107),IF(P1107=100%,"CUMPLIDA",IF(AND(ISNUMBER(L1107),ISNUMBER(INDIRECT("FECHA_"&amp;$B1107,1))), IF(L1107&lt;=INDIRECT("FECHA_"&amp;$B1107,1),"INCUMPLIDA","PROCESO"), "VERIFICAR FECHA")),"SIN VALOR AVANCE")</f>
        <v>CUMPLIDA</v>
      </c>
    </row>
    <row r="1108" spans="1:17" ht="195.75">
      <c r="A1108" s="257" t="s">
        <v>20</v>
      </c>
      <c r="B1108" s="239" t="s">
        <v>13</v>
      </c>
      <c r="C1108" s="656"/>
      <c r="D1108" s="656"/>
      <c r="E1108" s="657"/>
      <c r="F1108" s="657"/>
      <c r="G1108" s="150" t="s">
        <v>882</v>
      </c>
      <c r="H1108" s="179" t="s">
        <v>115</v>
      </c>
      <c r="I1108" s="179" t="s">
        <v>116</v>
      </c>
      <c r="J1108" s="158">
        <v>1</v>
      </c>
      <c r="K1108" s="152">
        <v>45231</v>
      </c>
      <c r="L1108" s="152">
        <v>45504</v>
      </c>
      <c r="M1108" s="242">
        <f t="shared" si="36"/>
        <v>39</v>
      </c>
      <c r="N1108" s="129">
        <v>1</v>
      </c>
      <c r="O1108" s="128" t="s">
        <v>5252</v>
      </c>
      <c r="P1108" s="243">
        <f t="shared" si="35"/>
        <v>1</v>
      </c>
      <c r="Q1108" s="155" t="str" cm="1">
        <f t="array" aca="1" ref="Q1108" ca="1">IF(ISNUMBER(P1108),IF(P1108=100%,"CUMPLIDA",IF(AND(ISNUMBER(L1108),ISNUMBER(INDIRECT("FECHA_"&amp;$B1108,1))), IF(L1108&lt;=INDIRECT("FECHA_"&amp;$B1108,1),"INCUMPLIDA","PROCESO"), "VERIFICAR FECHA")),"SIN VALOR AVANCE")</f>
        <v>CUMPLIDA</v>
      </c>
    </row>
    <row r="1109" spans="1:17" ht="75.75">
      <c r="A1109" s="257" t="s">
        <v>20</v>
      </c>
      <c r="B1109" s="239" t="s">
        <v>13</v>
      </c>
      <c r="C1109" s="656"/>
      <c r="D1109" s="656"/>
      <c r="E1109" s="657"/>
      <c r="F1109" s="657"/>
      <c r="G1109" s="150" t="s">
        <v>117</v>
      </c>
      <c r="H1109" s="128" t="s">
        <v>118</v>
      </c>
      <c r="I1109" s="128" t="s">
        <v>119</v>
      </c>
      <c r="J1109" s="166">
        <v>1</v>
      </c>
      <c r="K1109" s="180">
        <v>45352</v>
      </c>
      <c r="L1109" s="180">
        <v>45747</v>
      </c>
      <c r="M1109" s="242">
        <f t="shared" si="36"/>
        <v>56.428571428571431</v>
      </c>
      <c r="N1109" s="129">
        <v>1</v>
      </c>
      <c r="O1109" s="128" t="s">
        <v>5245</v>
      </c>
      <c r="P1109" s="243">
        <f t="shared" si="35"/>
        <v>1</v>
      </c>
      <c r="Q1109" s="155" t="str" cm="1">
        <f t="array" aca="1" ref="Q1109" ca="1">IF(ISNUMBER(P1109),IF(P1109=100%,"CUMPLIDA",IF(AND(ISNUMBER(L1109),ISNUMBER(INDIRECT("FECHA_"&amp;$B1109,1))), IF(L1109&lt;=INDIRECT("FECHA_"&amp;$B1109,1),"INCUMPLIDA","PROCESO"), "VERIFICAR FECHA")),"SIN VALOR AVANCE")</f>
        <v>CUMPLIDA</v>
      </c>
    </row>
    <row r="1110" spans="1:17" ht="90.75">
      <c r="A1110" s="257" t="s">
        <v>20</v>
      </c>
      <c r="B1110" s="239" t="s">
        <v>13</v>
      </c>
      <c r="C1110" s="656"/>
      <c r="D1110" s="656"/>
      <c r="E1110" s="657"/>
      <c r="F1110" s="657"/>
      <c r="G1110" s="150" t="s">
        <v>120</v>
      </c>
      <c r="H1110" s="128" t="s">
        <v>120</v>
      </c>
      <c r="I1110" s="128" t="s">
        <v>121</v>
      </c>
      <c r="J1110" s="166">
        <v>1</v>
      </c>
      <c r="K1110" s="180">
        <v>45352</v>
      </c>
      <c r="L1110" s="180">
        <v>45747</v>
      </c>
      <c r="M1110" s="242">
        <f t="shared" si="36"/>
        <v>56.428571428571431</v>
      </c>
      <c r="N1110" s="129">
        <v>1</v>
      </c>
      <c r="O1110" s="128" t="s">
        <v>5253</v>
      </c>
      <c r="P1110" s="243">
        <f t="shared" si="35"/>
        <v>1</v>
      </c>
      <c r="Q1110" s="155" t="str" cm="1">
        <f t="array" aca="1" ref="Q1110" ca="1">IF(ISNUMBER(P1110),IF(P1110=100%,"CUMPLIDA",IF(AND(ISNUMBER(L1110),ISNUMBER(INDIRECT("FECHA_"&amp;$B1110,1))), IF(L1110&lt;=INDIRECT("FECHA_"&amp;$B1110,1),"INCUMPLIDA","PROCESO"), "VERIFICAR FECHA")),"SIN VALOR AVANCE")</f>
        <v>CUMPLIDA</v>
      </c>
    </row>
    <row r="1111" spans="1:17" ht="75.75">
      <c r="A1111" s="257" t="s">
        <v>20</v>
      </c>
      <c r="B1111" s="239" t="s">
        <v>13</v>
      </c>
      <c r="C1111" s="656"/>
      <c r="D1111" s="656"/>
      <c r="E1111" s="657"/>
      <c r="F1111" s="657"/>
      <c r="G1111" s="150" t="s">
        <v>122</v>
      </c>
      <c r="H1111" s="128" t="s">
        <v>122</v>
      </c>
      <c r="I1111" s="128" t="s">
        <v>123</v>
      </c>
      <c r="J1111" s="166">
        <v>1</v>
      </c>
      <c r="K1111" s="180">
        <v>45352</v>
      </c>
      <c r="L1111" s="180">
        <v>45747</v>
      </c>
      <c r="M1111" s="242">
        <f t="shared" si="36"/>
        <v>56.428571428571431</v>
      </c>
      <c r="N1111" s="129">
        <v>1</v>
      </c>
      <c r="O1111" s="128" t="s">
        <v>5245</v>
      </c>
      <c r="P1111" s="243">
        <f t="shared" si="35"/>
        <v>1</v>
      </c>
      <c r="Q1111" s="155" t="str" cm="1">
        <f t="array" aca="1" ref="Q1111" ca="1">IF(ISNUMBER(P1111),IF(P1111=100%,"CUMPLIDA",IF(AND(ISNUMBER(L1111),ISNUMBER(INDIRECT("FECHA_"&amp;$B1111,1))), IF(L1111&lt;=INDIRECT("FECHA_"&amp;$B1111,1),"INCUMPLIDA","PROCESO"), "VERIFICAR FECHA")),"SIN VALOR AVANCE")</f>
        <v>CUMPLIDA</v>
      </c>
    </row>
    <row r="1112" spans="1:17" ht="90.75">
      <c r="A1112" s="257" t="s">
        <v>20</v>
      </c>
      <c r="B1112" s="239" t="s">
        <v>13</v>
      </c>
      <c r="C1112" s="656"/>
      <c r="D1112" s="656"/>
      <c r="E1112" s="657"/>
      <c r="F1112" s="657"/>
      <c r="G1112" s="150" t="s">
        <v>883</v>
      </c>
      <c r="H1112" s="128" t="s">
        <v>883</v>
      </c>
      <c r="I1112" s="128" t="s">
        <v>125</v>
      </c>
      <c r="J1112" s="166">
        <v>1</v>
      </c>
      <c r="K1112" s="180">
        <v>45352</v>
      </c>
      <c r="L1112" s="180">
        <v>45747</v>
      </c>
      <c r="M1112" s="242">
        <f t="shared" si="36"/>
        <v>56.428571428571431</v>
      </c>
      <c r="N1112" s="129">
        <v>1</v>
      </c>
      <c r="O1112" s="128" t="s">
        <v>5253</v>
      </c>
      <c r="P1112" s="243">
        <f t="shared" si="35"/>
        <v>1</v>
      </c>
      <c r="Q1112" s="155" t="str" cm="1">
        <f t="array" aca="1" ref="Q1112" ca="1">IF(ISNUMBER(P1112),IF(P1112=100%,"CUMPLIDA",IF(AND(ISNUMBER(L1112),ISNUMBER(INDIRECT("FECHA_"&amp;$B1112,1))), IF(L1112&lt;=INDIRECT("FECHA_"&amp;$B1112,1),"INCUMPLIDA","PROCESO"), "VERIFICAR FECHA")),"SIN VALOR AVANCE")</f>
        <v>CUMPLIDA</v>
      </c>
    </row>
    <row r="1113" spans="1:17" ht="135.75">
      <c r="A1113" s="257" t="s">
        <v>20</v>
      </c>
      <c r="B1113" s="239" t="s">
        <v>13</v>
      </c>
      <c r="C1113" s="656"/>
      <c r="D1113" s="656"/>
      <c r="E1113" s="657"/>
      <c r="F1113" s="657"/>
      <c r="G1113" s="150" t="s">
        <v>884</v>
      </c>
      <c r="H1113" s="128" t="s">
        <v>884</v>
      </c>
      <c r="I1113" s="128" t="s">
        <v>233</v>
      </c>
      <c r="J1113" s="166">
        <v>1</v>
      </c>
      <c r="K1113" s="180">
        <v>45352</v>
      </c>
      <c r="L1113" s="180">
        <v>45747</v>
      </c>
      <c r="M1113" s="242">
        <f t="shared" si="36"/>
        <v>56.428571428571431</v>
      </c>
      <c r="N1113" s="129">
        <v>1</v>
      </c>
      <c r="O1113" s="128" t="s">
        <v>5254</v>
      </c>
      <c r="P1113" s="243">
        <f t="shared" si="35"/>
        <v>1</v>
      </c>
      <c r="Q1113" s="155" t="str" cm="1">
        <f t="array" aca="1" ref="Q1113" ca="1">IF(ISNUMBER(P1113),IF(P1113=100%,"CUMPLIDA",IF(AND(ISNUMBER(L1113),ISNUMBER(INDIRECT("FECHA_"&amp;$B1113,1))), IF(L1113&lt;=INDIRECT("FECHA_"&amp;$B1113,1),"INCUMPLIDA","PROCESO"), "VERIFICAR FECHA")),"SIN VALOR AVANCE")</f>
        <v>CUMPLIDA</v>
      </c>
    </row>
    <row r="1114" spans="1:17" ht="90.75">
      <c r="A1114" s="257" t="s">
        <v>20</v>
      </c>
      <c r="B1114" s="239" t="s">
        <v>13</v>
      </c>
      <c r="C1114" s="656"/>
      <c r="D1114" s="656"/>
      <c r="E1114" s="657"/>
      <c r="F1114" s="657"/>
      <c r="G1114" s="150" t="s">
        <v>128</v>
      </c>
      <c r="H1114" s="128" t="s">
        <v>129</v>
      </c>
      <c r="I1114" s="128" t="s">
        <v>130</v>
      </c>
      <c r="J1114" s="166">
        <v>3</v>
      </c>
      <c r="K1114" s="180">
        <v>45748</v>
      </c>
      <c r="L1114" s="258">
        <v>45869</v>
      </c>
      <c r="M1114" s="242">
        <f t="shared" si="36"/>
        <v>17.285714285714285</v>
      </c>
      <c r="N1114" s="129">
        <v>1</v>
      </c>
      <c r="O1114" s="128" t="s">
        <v>5253</v>
      </c>
      <c r="P1114" s="243">
        <f t="shared" si="35"/>
        <v>0.33333333333333331</v>
      </c>
      <c r="Q1114" s="155" t="str" cm="1">
        <f t="array" aca="1" ref="Q1114" ca="1">IF(ISNUMBER(P1114),IF(P1114=100%,"CUMPLIDA",IF(AND(ISNUMBER(L1114),ISNUMBER(INDIRECT("FECHA_"&amp;$B1114,1))), IF(L1114&lt;=INDIRECT("FECHA_"&amp;$B1114,1),"INCUMPLIDA","PROCESO"), "VERIFICAR FECHA")),"SIN VALOR AVANCE")</f>
        <v>PROCESO</v>
      </c>
    </row>
    <row r="1115" spans="1:17" ht="75.75">
      <c r="A1115" s="257" t="s">
        <v>20</v>
      </c>
      <c r="B1115" s="239" t="s">
        <v>13</v>
      </c>
      <c r="C1115" s="656"/>
      <c r="D1115" s="656"/>
      <c r="E1115" s="657"/>
      <c r="F1115" s="657"/>
      <c r="G1115" s="150" t="s">
        <v>131</v>
      </c>
      <c r="H1115" s="128" t="s">
        <v>132</v>
      </c>
      <c r="I1115" s="128" t="s">
        <v>133</v>
      </c>
      <c r="J1115" s="166">
        <v>1</v>
      </c>
      <c r="K1115" s="180">
        <v>45748</v>
      </c>
      <c r="L1115" s="258">
        <v>45869</v>
      </c>
      <c r="M1115" s="242">
        <f t="shared" si="36"/>
        <v>17.285714285714285</v>
      </c>
      <c r="N1115" s="129">
        <v>0</v>
      </c>
      <c r="O1115" s="128" t="s">
        <v>5245</v>
      </c>
      <c r="P1115" s="243">
        <f t="shared" si="35"/>
        <v>0</v>
      </c>
      <c r="Q1115" s="155" t="str" cm="1">
        <f t="array" aca="1" ref="Q1115" ca="1">IF(ISNUMBER(P1115),IF(P1115=100%,"CUMPLIDA",IF(AND(ISNUMBER(L1115),ISNUMBER(INDIRECT("FECHA_"&amp;$B1115,1))), IF(L1115&lt;=INDIRECT("FECHA_"&amp;$B1115,1),"INCUMPLIDA","PROCESO"), "VERIFICAR FECHA")),"SIN VALOR AVANCE")</f>
        <v>PROCESO</v>
      </c>
    </row>
    <row r="1116" spans="1:17" ht="225.75">
      <c r="A1116" s="257" t="s">
        <v>20</v>
      </c>
      <c r="B1116" s="239" t="s">
        <v>13</v>
      </c>
      <c r="C1116" s="656"/>
      <c r="D1116" s="656"/>
      <c r="E1116" s="657"/>
      <c r="F1116" s="657"/>
      <c r="G1116" s="150" t="s">
        <v>134</v>
      </c>
      <c r="H1116" s="128" t="s">
        <v>135</v>
      </c>
      <c r="I1116" s="128" t="s">
        <v>136</v>
      </c>
      <c r="J1116" s="166">
        <v>2</v>
      </c>
      <c r="K1116" s="180">
        <v>45748</v>
      </c>
      <c r="L1116" s="258">
        <v>45869</v>
      </c>
      <c r="M1116" s="242">
        <f t="shared" si="36"/>
        <v>17.285714285714285</v>
      </c>
      <c r="N1116" s="129">
        <v>0</v>
      </c>
      <c r="O1116" s="128" t="s">
        <v>5240</v>
      </c>
      <c r="P1116" s="243">
        <f t="shared" si="35"/>
        <v>0</v>
      </c>
      <c r="Q1116" s="155" t="str" cm="1">
        <f t="array" aca="1" ref="Q1116" ca="1">IF(ISNUMBER(P1116),IF(P1116=100%,"CUMPLIDA",IF(AND(ISNUMBER(L1116),ISNUMBER(INDIRECT("FECHA_"&amp;$B1116,1))), IF(L1116&lt;=INDIRECT("FECHA_"&amp;$B1116,1),"INCUMPLIDA","PROCESO"), "VERIFICAR FECHA")),"SIN VALOR AVANCE")</f>
        <v>PROCESO</v>
      </c>
    </row>
    <row r="1117" spans="1:17" ht="225.75" customHeight="1">
      <c r="A1117" s="257" t="s">
        <v>20</v>
      </c>
      <c r="B1117" s="239" t="s">
        <v>13</v>
      </c>
      <c r="C1117" s="656" t="s">
        <v>942</v>
      </c>
      <c r="D1117" s="656" t="s">
        <v>925</v>
      </c>
      <c r="E1117" s="657" t="s">
        <v>943</v>
      </c>
      <c r="F1117" s="657" t="s">
        <v>944</v>
      </c>
      <c r="G1117" s="150" t="s">
        <v>945</v>
      </c>
      <c r="H1117" s="128" t="s">
        <v>112</v>
      </c>
      <c r="I1117" s="128" t="s">
        <v>113</v>
      </c>
      <c r="J1117" s="158">
        <v>1</v>
      </c>
      <c r="K1117" s="152">
        <v>45231</v>
      </c>
      <c r="L1117" s="152">
        <v>45504</v>
      </c>
      <c r="M1117" s="242">
        <f t="shared" si="36"/>
        <v>39</v>
      </c>
      <c r="N1117" s="129">
        <v>1</v>
      </c>
      <c r="O1117" s="128" t="s">
        <v>5173</v>
      </c>
      <c r="P1117" s="243">
        <f t="shared" si="35"/>
        <v>1</v>
      </c>
      <c r="Q1117" s="155" t="str" cm="1">
        <f t="array" aca="1" ref="Q1117" ca="1">IF(ISNUMBER(P1117),IF(P1117=100%,"CUMPLIDA",IF(AND(ISNUMBER(L1117),ISNUMBER(INDIRECT("FECHA_"&amp;$B1117,1))), IF(L1117&lt;=INDIRECT("FECHA_"&amp;$B1117,1),"INCUMPLIDA","PROCESO"), "VERIFICAR FECHA")),"SIN VALOR AVANCE")</f>
        <v>CUMPLIDA</v>
      </c>
    </row>
    <row r="1118" spans="1:17" ht="210.75">
      <c r="A1118" s="257" t="s">
        <v>20</v>
      </c>
      <c r="B1118" s="239" t="s">
        <v>13</v>
      </c>
      <c r="C1118" s="656"/>
      <c r="D1118" s="656"/>
      <c r="E1118" s="657"/>
      <c r="F1118" s="657"/>
      <c r="G1118" s="150" t="s">
        <v>882</v>
      </c>
      <c r="H1118" s="179" t="s">
        <v>115</v>
      </c>
      <c r="I1118" s="179" t="s">
        <v>116</v>
      </c>
      <c r="J1118" s="158">
        <v>1</v>
      </c>
      <c r="K1118" s="152">
        <v>45231</v>
      </c>
      <c r="L1118" s="152">
        <v>45504</v>
      </c>
      <c r="M1118" s="242">
        <f t="shared" si="36"/>
        <v>39</v>
      </c>
      <c r="N1118" s="129">
        <v>1</v>
      </c>
      <c r="O1118" s="128" t="s">
        <v>5236</v>
      </c>
      <c r="P1118" s="243">
        <f t="shared" si="35"/>
        <v>1</v>
      </c>
      <c r="Q1118" s="155" t="str" cm="1">
        <f t="array" aca="1" ref="Q1118" ca="1">IF(ISNUMBER(P1118),IF(P1118=100%,"CUMPLIDA",IF(AND(ISNUMBER(L1118),ISNUMBER(INDIRECT("FECHA_"&amp;$B1118,1))), IF(L1118&lt;=INDIRECT("FECHA_"&amp;$B1118,1),"INCUMPLIDA","PROCESO"), "VERIFICAR FECHA")),"SIN VALOR AVANCE")</f>
        <v>CUMPLIDA</v>
      </c>
    </row>
    <row r="1119" spans="1:17" ht="90.75">
      <c r="A1119" s="257" t="s">
        <v>20</v>
      </c>
      <c r="B1119" s="239" t="s">
        <v>13</v>
      </c>
      <c r="C1119" s="656"/>
      <c r="D1119" s="656"/>
      <c r="E1119" s="657"/>
      <c r="F1119" s="657"/>
      <c r="G1119" s="150" t="s">
        <v>117</v>
      </c>
      <c r="H1119" s="128" t="s">
        <v>118</v>
      </c>
      <c r="I1119" s="128" t="s">
        <v>119</v>
      </c>
      <c r="J1119" s="166">
        <v>1</v>
      </c>
      <c r="K1119" s="180">
        <v>45352</v>
      </c>
      <c r="L1119" s="180">
        <v>45747</v>
      </c>
      <c r="M1119" s="242">
        <f t="shared" si="36"/>
        <v>56.428571428571431</v>
      </c>
      <c r="N1119" s="129">
        <v>1</v>
      </c>
      <c r="O1119" s="128" t="s">
        <v>5255</v>
      </c>
      <c r="P1119" s="243">
        <f t="shared" si="35"/>
        <v>1</v>
      </c>
      <c r="Q1119" s="155" t="str" cm="1">
        <f t="array" aca="1" ref="Q1119" ca="1">IF(ISNUMBER(P1119),IF(P1119=100%,"CUMPLIDA",IF(AND(ISNUMBER(L1119),ISNUMBER(INDIRECT("FECHA_"&amp;$B1119,1))), IF(L1119&lt;=INDIRECT("FECHA_"&amp;$B1119,1),"INCUMPLIDA","PROCESO"), "VERIFICAR FECHA")),"SIN VALOR AVANCE")</f>
        <v>CUMPLIDA</v>
      </c>
    </row>
    <row r="1120" spans="1:17" ht="105.75">
      <c r="A1120" s="257" t="s">
        <v>20</v>
      </c>
      <c r="B1120" s="239" t="s">
        <v>13</v>
      </c>
      <c r="C1120" s="656"/>
      <c r="D1120" s="656"/>
      <c r="E1120" s="657"/>
      <c r="F1120" s="657"/>
      <c r="G1120" s="150" t="s">
        <v>120</v>
      </c>
      <c r="H1120" s="128" t="s">
        <v>120</v>
      </c>
      <c r="I1120" s="128" t="s">
        <v>121</v>
      </c>
      <c r="J1120" s="166">
        <v>1</v>
      </c>
      <c r="K1120" s="180">
        <v>45352</v>
      </c>
      <c r="L1120" s="180">
        <v>45747</v>
      </c>
      <c r="M1120" s="242">
        <f t="shared" si="36"/>
        <v>56.428571428571431</v>
      </c>
      <c r="N1120" s="129">
        <v>1</v>
      </c>
      <c r="O1120" s="128" t="s">
        <v>5256</v>
      </c>
      <c r="P1120" s="243">
        <f t="shared" si="35"/>
        <v>1</v>
      </c>
      <c r="Q1120" s="155" t="str" cm="1">
        <f t="array" aca="1" ref="Q1120" ca="1">IF(ISNUMBER(P1120),IF(P1120=100%,"CUMPLIDA",IF(AND(ISNUMBER(L1120),ISNUMBER(INDIRECT("FECHA_"&amp;$B1120,1))), IF(L1120&lt;=INDIRECT("FECHA_"&amp;$B1120,1),"INCUMPLIDA","PROCESO"), "VERIFICAR FECHA")),"SIN VALOR AVANCE")</f>
        <v>CUMPLIDA</v>
      </c>
    </row>
    <row r="1121" spans="1:17" ht="90.75">
      <c r="A1121" s="257" t="s">
        <v>20</v>
      </c>
      <c r="B1121" s="239" t="s">
        <v>13</v>
      </c>
      <c r="C1121" s="656"/>
      <c r="D1121" s="656"/>
      <c r="E1121" s="657"/>
      <c r="F1121" s="657"/>
      <c r="G1121" s="150" t="s">
        <v>122</v>
      </c>
      <c r="H1121" s="128" t="s">
        <v>122</v>
      </c>
      <c r="I1121" s="128" t="s">
        <v>123</v>
      </c>
      <c r="J1121" s="166">
        <v>1</v>
      </c>
      <c r="K1121" s="180">
        <v>45352</v>
      </c>
      <c r="L1121" s="180">
        <v>45747</v>
      </c>
      <c r="M1121" s="242">
        <f t="shared" si="36"/>
        <v>56.428571428571431</v>
      </c>
      <c r="N1121" s="129">
        <v>1</v>
      </c>
      <c r="O1121" s="128" t="s">
        <v>5255</v>
      </c>
      <c r="P1121" s="243">
        <f t="shared" si="35"/>
        <v>1</v>
      </c>
      <c r="Q1121" s="155" t="str" cm="1">
        <f t="array" aca="1" ref="Q1121" ca="1">IF(ISNUMBER(P1121),IF(P1121=100%,"CUMPLIDA",IF(AND(ISNUMBER(L1121),ISNUMBER(INDIRECT("FECHA_"&amp;$B1121,1))), IF(L1121&lt;=INDIRECT("FECHA_"&amp;$B1121,1),"INCUMPLIDA","PROCESO"), "VERIFICAR FECHA")),"SIN VALOR AVANCE")</f>
        <v>CUMPLIDA</v>
      </c>
    </row>
    <row r="1122" spans="1:17" ht="105.75">
      <c r="A1122" s="257" t="s">
        <v>20</v>
      </c>
      <c r="B1122" s="239" t="s">
        <v>13</v>
      </c>
      <c r="C1122" s="656"/>
      <c r="D1122" s="656"/>
      <c r="E1122" s="657"/>
      <c r="F1122" s="657"/>
      <c r="G1122" s="150" t="s">
        <v>883</v>
      </c>
      <c r="H1122" s="128" t="s">
        <v>883</v>
      </c>
      <c r="I1122" s="128" t="s">
        <v>125</v>
      </c>
      <c r="J1122" s="166">
        <v>1</v>
      </c>
      <c r="K1122" s="180">
        <v>45352</v>
      </c>
      <c r="L1122" s="180">
        <v>45747</v>
      </c>
      <c r="M1122" s="242">
        <f t="shared" si="36"/>
        <v>56.428571428571431</v>
      </c>
      <c r="N1122" s="129">
        <v>1</v>
      </c>
      <c r="O1122" s="128" t="s">
        <v>5256</v>
      </c>
      <c r="P1122" s="243">
        <f t="shared" si="35"/>
        <v>1</v>
      </c>
      <c r="Q1122" s="155" t="str" cm="1">
        <f t="array" aca="1" ref="Q1122" ca="1">IF(ISNUMBER(P1122),IF(P1122=100%,"CUMPLIDA",IF(AND(ISNUMBER(L1122),ISNUMBER(INDIRECT("FECHA_"&amp;$B1122,1))), IF(L1122&lt;=INDIRECT("FECHA_"&amp;$B1122,1),"INCUMPLIDA","PROCESO"), "VERIFICAR FECHA")),"SIN VALOR AVANCE")</f>
        <v>CUMPLIDA</v>
      </c>
    </row>
    <row r="1123" spans="1:17" ht="135.75">
      <c r="A1123" s="257" t="s">
        <v>20</v>
      </c>
      <c r="B1123" s="239" t="s">
        <v>13</v>
      </c>
      <c r="C1123" s="656"/>
      <c r="D1123" s="656"/>
      <c r="E1123" s="657"/>
      <c r="F1123" s="657"/>
      <c r="G1123" s="150" t="s">
        <v>884</v>
      </c>
      <c r="H1123" s="128" t="s">
        <v>884</v>
      </c>
      <c r="I1123" s="128" t="s">
        <v>233</v>
      </c>
      <c r="J1123" s="166">
        <v>1</v>
      </c>
      <c r="K1123" s="180">
        <v>45352</v>
      </c>
      <c r="L1123" s="180">
        <v>45747</v>
      </c>
      <c r="M1123" s="242">
        <f t="shared" si="36"/>
        <v>56.428571428571431</v>
      </c>
      <c r="N1123" s="129">
        <v>1</v>
      </c>
      <c r="O1123" s="128" t="s">
        <v>5254</v>
      </c>
      <c r="P1123" s="243">
        <f t="shared" si="35"/>
        <v>1</v>
      </c>
      <c r="Q1123" s="155" t="str" cm="1">
        <f t="array" aca="1" ref="Q1123" ca="1">IF(ISNUMBER(P1123),IF(P1123=100%,"CUMPLIDA",IF(AND(ISNUMBER(L1123),ISNUMBER(INDIRECT("FECHA_"&amp;$B1123,1))), IF(L1123&lt;=INDIRECT("FECHA_"&amp;$B1123,1),"INCUMPLIDA","PROCESO"), "VERIFICAR FECHA")),"SIN VALOR AVANCE")</f>
        <v>CUMPLIDA</v>
      </c>
    </row>
    <row r="1124" spans="1:17" ht="150.75">
      <c r="A1124" s="257" t="s">
        <v>20</v>
      </c>
      <c r="B1124" s="239" t="s">
        <v>13</v>
      </c>
      <c r="C1124" s="656"/>
      <c r="D1124" s="656"/>
      <c r="E1124" s="657"/>
      <c r="F1124" s="657"/>
      <c r="G1124" s="150" t="s">
        <v>128</v>
      </c>
      <c r="H1124" s="128" t="s">
        <v>129</v>
      </c>
      <c r="I1124" s="128" t="s">
        <v>130</v>
      </c>
      <c r="J1124" s="166">
        <v>3</v>
      </c>
      <c r="K1124" s="180">
        <v>45748</v>
      </c>
      <c r="L1124" s="258">
        <v>45869</v>
      </c>
      <c r="M1124" s="242">
        <f t="shared" si="36"/>
        <v>17.285714285714285</v>
      </c>
      <c r="N1124" s="129">
        <v>1</v>
      </c>
      <c r="O1124" s="128" t="s">
        <v>5257</v>
      </c>
      <c r="P1124" s="243">
        <f t="shared" si="35"/>
        <v>0.33333333333333331</v>
      </c>
      <c r="Q1124" s="155" t="str" cm="1">
        <f t="array" aca="1" ref="Q1124" ca="1">IF(ISNUMBER(P1124),IF(P1124=100%,"CUMPLIDA",IF(AND(ISNUMBER(L1124),ISNUMBER(INDIRECT("FECHA_"&amp;$B1124,1))), IF(L1124&lt;=INDIRECT("FECHA_"&amp;$B1124,1),"INCUMPLIDA","PROCESO"), "VERIFICAR FECHA")),"SIN VALOR AVANCE")</f>
        <v>PROCESO</v>
      </c>
    </row>
    <row r="1125" spans="1:17" ht="90.75">
      <c r="A1125" s="257" t="s">
        <v>20</v>
      </c>
      <c r="B1125" s="239" t="s">
        <v>13</v>
      </c>
      <c r="C1125" s="656"/>
      <c r="D1125" s="656"/>
      <c r="E1125" s="657"/>
      <c r="F1125" s="657"/>
      <c r="G1125" s="150" t="s">
        <v>131</v>
      </c>
      <c r="H1125" s="128" t="s">
        <v>132</v>
      </c>
      <c r="I1125" s="128" t="s">
        <v>133</v>
      </c>
      <c r="J1125" s="166">
        <v>1</v>
      </c>
      <c r="K1125" s="180">
        <v>45748</v>
      </c>
      <c r="L1125" s="258">
        <v>45869</v>
      </c>
      <c r="M1125" s="242">
        <f t="shared" si="36"/>
        <v>17.285714285714285</v>
      </c>
      <c r="N1125" s="129">
        <v>0</v>
      </c>
      <c r="O1125" s="128" t="s">
        <v>5255</v>
      </c>
      <c r="P1125" s="243">
        <f t="shared" si="35"/>
        <v>0</v>
      </c>
      <c r="Q1125" s="155" t="str" cm="1">
        <f t="array" aca="1" ref="Q1125" ca="1">IF(ISNUMBER(P1125),IF(P1125=100%,"CUMPLIDA",IF(AND(ISNUMBER(L1125),ISNUMBER(INDIRECT("FECHA_"&amp;$B1125,1))), IF(L1125&lt;=INDIRECT("FECHA_"&amp;$B1125,1),"INCUMPLIDA","PROCESO"), "VERIFICAR FECHA")),"SIN VALOR AVANCE")</f>
        <v>PROCESO</v>
      </c>
    </row>
    <row r="1126" spans="1:17" ht="210.75">
      <c r="A1126" s="257" t="s">
        <v>20</v>
      </c>
      <c r="B1126" s="239" t="s">
        <v>13</v>
      </c>
      <c r="C1126" s="656"/>
      <c r="D1126" s="656"/>
      <c r="E1126" s="657"/>
      <c r="F1126" s="657"/>
      <c r="G1126" s="150" t="s">
        <v>134</v>
      </c>
      <c r="H1126" s="128" t="s">
        <v>135</v>
      </c>
      <c r="I1126" s="128" t="s">
        <v>136</v>
      </c>
      <c r="J1126" s="166">
        <v>2</v>
      </c>
      <c r="K1126" s="180">
        <v>45748</v>
      </c>
      <c r="L1126" s="258">
        <v>45869</v>
      </c>
      <c r="M1126" s="242">
        <f t="shared" si="36"/>
        <v>17.285714285714285</v>
      </c>
      <c r="N1126" s="129">
        <v>0</v>
      </c>
      <c r="O1126" s="128" t="s">
        <v>5258</v>
      </c>
      <c r="P1126" s="243">
        <f t="shared" si="35"/>
        <v>0</v>
      </c>
      <c r="Q1126" s="155" t="str" cm="1">
        <f t="array" aca="1" ref="Q1126" ca="1">IF(ISNUMBER(P1126),IF(P1126=100%,"CUMPLIDA",IF(AND(ISNUMBER(L1126),ISNUMBER(INDIRECT("FECHA_"&amp;$B1126,1))), IF(L1126&lt;=INDIRECT("FECHA_"&amp;$B1126,1),"INCUMPLIDA","PROCESO"), "VERIFICAR FECHA")),"SIN VALOR AVANCE")</f>
        <v>PROCESO</v>
      </c>
    </row>
    <row r="1127" spans="1:17" ht="165.75">
      <c r="A1127" s="257" t="s">
        <v>20</v>
      </c>
      <c r="B1127" s="239" t="s">
        <v>13</v>
      </c>
      <c r="C1127" s="656"/>
      <c r="D1127" s="656"/>
      <c r="E1127" s="657"/>
      <c r="F1127" s="657"/>
      <c r="G1127" s="150" t="s">
        <v>946</v>
      </c>
      <c r="H1127" s="128" t="s">
        <v>947</v>
      </c>
      <c r="I1127" s="128" t="s">
        <v>948</v>
      </c>
      <c r="J1127" s="158">
        <v>6</v>
      </c>
      <c r="K1127" s="152">
        <v>43862</v>
      </c>
      <c r="L1127" s="152">
        <v>44042</v>
      </c>
      <c r="M1127" s="242">
        <f t="shared" si="36"/>
        <v>25.714285714285715</v>
      </c>
      <c r="N1127" s="129">
        <v>6</v>
      </c>
      <c r="O1127" s="128" t="s">
        <v>5259</v>
      </c>
      <c r="P1127" s="243">
        <f t="shared" si="35"/>
        <v>1</v>
      </c>
      <c r="Q1127" s="155" t="str" cm="1">
        <f t="array" aca="1" ref="Q1127" ca="1">IF(ISNUMBER(P1127),IF(P1127=100%,"CUMPLIDA",IF(AND(ISNUMBER(L1127),ISNUMBER(INDIRECT("FECHA_"&amp;$B1127,1))), IF(L1127&lt;=INDIRECT("FECHA_"&amp;$B1127,1),"INCUMPLIDA","PROCESO"), "VERIFICAR FECHA")),"SIN VALOR AVANCE")</f>
        <v>CUMPLIDA</v>
      </c>
    </row>
    <row r="1128" spans="1:17" ht="90.75" customHeight="1">
      <c r="A1128" s="257" t="s">
        <v>20</v>
      </c>
      <c r="B1128" s="239" t="s">
        <v>13</v>
      </c>
      <c r="C1128" s="658" t="s">
        <v>207</v>
      </c>
      <c r="D1128" s="658" t="s">
        <v>949</v>
      </c>
      <c r="E1128" s="657" t="s">
        <v>5260</v>
      </c>
      <c r="F1128" s="657" t="s">
        <v>950</v>
      </c>
      <c r="G1128" s="563" t="s">
        <v>951</v>
      </c>
      <c r="H1128" s="133" t="s">
        <v>227</v>
      </c>
      <c r="I1128" s="128" t="s">
        <v>228</v>
      </c>
      <c r="J1128" s="158">
        <v>1</v>
      </c>
      <c r="K1128" s="152">
        <v>45231</v>
      </c>
      <c r="L1128" s="152">
        <v>45504</v>
      </c>
      <c r="M1128" s="242">
        <f t="shared" si="36"/>
        <v>39</v>
      </c>
      <c r="N1128" s="129">
        <v>1</v>
      </c>
      <c r="O1128" s="128" t="s">
        <v>5261</v>
      </c>
      <c r="P1128" s="243">
        <f t="shared" si="35"/>
        <v>1</v>
      </c>
      <c r="Q1128" s="155" t="str" cm="1">
        <f t="array" aca="1" ref="Q1128" ca="1">IF(ISNUMBER(P1128),IF(P1128=100%,"CUMPLIDA",IF(AND(ISNUMBER(L1128),ISNUMBER(INDIRECT("FECHA_"&amp;$B1128,1))), IF(L1128&lt;=INDIRECT("FECHA_"&amp;$B1128,1),"INCUMPLIDA","PROCESO"), "VERIFICAR FECHA")),"SIN VALOR AVANCE")</f>
        <v>CUMPLIDA</v>
      </c>
    </row>
    <row r="1129" spans="1:17" ht="135.75">
      <c r="A1129" s="257" t="s">
        <v>20</v>
      </c>
      <c r="B1129" s="239" t="s">
        <v>13</v>
      </c>
      <c r="C1129" s="658"/>
      <c r="D1129" s="658"/>
      <c r="E1129" s="657"/>
      <c r="F1129" s="657"/>
      <c r="G1129" s="563"/>
      <c r="H1129" s="133" t="s">
        <v>230</v>
      </c>
      <c r="I1129" s="128" t="s">
        <v>231</v>
      </c>
      <c r="J1129" s="158">
        <v>1</v>
      </c>
      <c r="K1129" s="152">
        <v>45231</v>
      </c>
      <c r="L1129" s="152">
        <v>45504</v>
      </c>
      <c r="M1129" s="242">
        <f t="shared" si="36"/>
        <v>39</v>
      </c>
      <c r="N1129" s="129">
        <v>1</v>
      </c>
      <c r="O1129" s="128" t="s">
        <v>5262</v>
      </c>
      <c r="P1129" s="243">
        <f t="shared" si="35"/>
        <v>1</v>
      </c>
      <c r="Q1129" s="155" t="str" cm="1">
        <f t="array" aca="1" ref="Q1129" ca="1">IF(ISNUMBER(P1129),IF(P1129=100%,"CUMPLIDA",IF(AND(ISNUMBER(L1129),ISNUMBER(INDIRECT("FECHA_"&amp;$B1129,1))), IF(L1129&lt;=INDIRECT("FECHA_"&amp;$B1129,1),"INCUMPLIDA","PROCESO"), "VERIFICAR FECHA")),"SIN VALOR AVANCE")</f>
        <v>CUMPLIDA</v>
      </c>
    </row>
    <row r="1130" spans="1:17" ht="90.75">
      <c r="A1130" s="257" t="s">
        <v>20</v>
      </c>
      <c r="B1130" s="239" t="s">
        <v>13</v>
      </c>
      <c r="C1130" s="658"/>
      <c r="D1130" s="658"/>
      <c r="E1130" s="657"/>
      <c r="F1130" s="657"/>
      <c r="G1130" s="150" t="s">
        <v>117</v>
      </c>
      <c r="H1130" s="128" t="s">
        <v>118</v>
      </c>
      <c r="I1130" s="128" t="s">
        <v>119</v>
      </c>
      <c r="J1130" s="166">
        <v>1</v>
      </c>
      <c r="K1130" s="180">
        <v>45323</v>
      </c>
      <c r="L1130" s="180">
        <v>45747</v>
      </c>
      <c r="M1130" s="242">
        <f t="shared" si="36"/>
        <v>60.571428571428569</v>
      </c>
      <c r="N1130" s="129">
        <v>1</v>
      </c>
      <c r="O1130" s="128" t="s">
        <v>5263</v>
      </c>
      <c r="P1130" s="243">
        <f t="shared" si="35"/>
        <v>1</v>
      </c>
      <c r="Q1130" s="155" t="str" cm="1">
        <f t="array" aca="1" ref="Q1130" ca="1">IF(ISNUMBER(P1130),IF(P1130=100%,"CUMPLIDA",IF(AND(ISNUMBER(L1130),ISNUMBER(INDIRECT("FECHA_"&amp;$B1130,1))), IF(L1130&lt;=INDIRECT("FECHA_"&amp;$B1130,1),"INCUMPLIDA","PROCESO"), "VERIFICAR FECHA")),"SIN VALOR AVANCE")</f>
        <v>CUMPLIDA</v>
      </c>
    </row>
    <row r="1131" spans="1:17" ht="75.75">
      <c r="A1131" s="257" t="s">
        <v>20</v>
      </c>
      <c r="B1131" s="239" t="s">
        <v>13</v>
      </c>
      <c r="C1131" s="658"/>
      <c r="D1131" s="658"/>
      <c r="E1131" s="657"/>
      <c r="F1131" s="657"/>
      <c r="G1131" s="150" t="s">
        <v>120</v>
      </c>
      <c r="H1131" s="128" t="s">
        <v>120</v>
      </c>
      <c r="I1131" s="128" t="s">
        <v>121</v>
      </c>
      <c r="J1131" s="166">
        <v>1</v>
      </c>
      <c r="K1131" s="180">
        <v>45323</v>
      </c>
      <c r="L1131" s="180">
        <v>45747</v>
      </c>
      <c r="M1131" s="242">
        <f t="shared" si="36"/>
        <v>60.571428571428569</v>
      </c>
      <c r="N1131" s="129">
        <v>1</v>
      </c>
      <c r="O1131" s="128" t="s">
        <v>5264</v>
      </c>
      <c r="P1131" s="243">
        <f t="shared" si="35"/>
        <v>1</v>
      </c>
      <c r="Q1131" s="155" t="str" cm="1">
        <f t="array" aca="1" ref="Q1131" ca="1">IF(ISNUMBER(P1131),IF(P1131=100%,"CUMPLIDA",IF(AND(ISNUMBER(L1131),ISNUMBER(INDIRECT("FECHA_"&amp;$B1131,1))), IF(L1131&lt;=INDIRECT("FECHA_"&amp;$B1131,1),"INCUMPLIDA","PROCESO"), "VERIFICAR FECHA")),"SIN VALOR AVANCE")</f>
        <v>CUMPLIDA</v>
      </c>
    </row>
    <row r="1132" spans="1:17" ht="75.75">
      <c r="A1132" s="257" t="s">
        <v>20</v>
      </c>
      <c r="B1132" s="239" t="s">
        <v>13</v>
      </c>
      <c r="C1132" s="658"/>
      <c r="D1132" s="658"/>
      <c r="E1132" s="657"/>
      <c r="F1132" s="657"/>
      <c r="G1132" s="150" t="s">
        <v>194</v>
      </c>
      <c r="H1132" s="128" t="s">
        <v>195</v>
      </c>
      <c r="I1132" s="128" t="s">
        <v>196</v>
      </c>
      <c r="J1132" s="166">
        <v>1</v>
      </c>
      <c r="K1132" s="180">
        <v>45231</v>
      </c>
      <c r="L1132" s="180">
        <v>45747</v>
      </c>
      <c r="M1132" s="242">
        <f t="shared" si="36"/>
        <v>73.714285714285708</v>
      </c>
      <c r="N1132" s="129">
        <v>1</v>
      </c>
      <c r="O1132" s="128" t="s">
        <v>5264</v>
      </c>
      <c r="P1132" s="243">
        <f t="shared" si="35"/>
        <v>1</v>
      </c>
      <c r="Q1132" s="155" t="str" cm="1">
        <f t="array" aca="1" ref="Q1132" ca="1">IF(ISNUMBER(P1132),IF(P1132=100%,"CUMPLIDA",IF(AND(ISNUMBER(L1132),ISNUMBER(INDIRECT("FECHA_"&amp;$B1132,1))), IF(L1132&lt;=INDIRECT("FECHA_"&amp;$B1132,1),"INCUMPLIDA","PROCESO"), "VERIFICAR FECHA")),"SIN VALOR AVANCE")</f>
        <v>CUMPLIDA</v>
      </c>
    </row>
    <row r="1133" spans="1:17" ht="90.75">
      <c r="A1133" s="257" t="s">
        <v>20</v>
      </c>
      <c r="B1133" s="239" t="s">
        <v>13</v>
      </c>
      <c r="C1133" s="658"/>
      <c r="D1133" s="658"/>
      <c r="E1133" s="657"/>
      <c r="F1133" s="657"/>
      <c r="G1133" s="150" t="s">
        <v>122</v>
      </c>
      <c r="H1133" s="128" t="s">
        <v>122</v>
      </c>
      <c r="I1133" s="128" t="s">
        <v>123</v>
      </c>
      <c r="J1133" s="166">
        <v>1</v>
      </c>
      <c r="K1133" s="180">
        <v>45323</v>
      </c>
      <c r="L1133" s="180">
        <v>45747</v>
      </c>
      <c r="M1133" s="242">
        <f t="shared" si="36"/>
        <v>60.571428571428569</v>
      </c>
      <c r="N1133" s="129">
        <v>1</v>
      </c>
      <c r="O1133" s="128" t="s">
        <v>5263</v>
      </c>
      <c r="P1133" s="243">
        <f t="shared" si="35"/>
        <v>1</v>
      </c>
      <c r="Q1133" s="155" t="str" cm="1">
        <f t="array" aca="1" ref="Q1133" ca="1">IF(ISNUMBER(P1133),IF(P1133=100%,"CUMPLIDA",IF(AND(ISNUMBER(L1133),ISNUMBER(INDIRECT("FECHA_"&amp;$B1133,1))), IF(L1133&lt;=INDIRECT("FECHA_"&amp;$B1133,1),"INCUMPLIDA","PROCESO"), "VERIFICAR FECHA")),"SIN VALOR AVANCE")</f>
        <v>CUMPLIDA</v>
      </c>
    </row>
    <row r="1134" spans="1:17" ht="75.75">
      <c r="A1134" s="257" t="s">
        <v>20</v>
      </c>
      <c r="B1134" s="239" t="s">
        <v>13</v>
      </c>
      <c r="C1134" s="660"/>
      <c r="D1134" s="660"/>
      <c r="E1134" s="664"/>
      <c r="F1134" s="664"/>
      <c r="G1134" s="150" t="s">
        <v>883</v>
      </c>
      <c r="H1134" s="128" t="s">
        <v>883</v>
      </c>
      <c r="I1134" s="128" t="s">
        <v>125</v>
      </c>
      <c r="J1134" s="166">
        <v>1</v>
      </c>
      <c r="K1134" s="180">
        <v>45231</v>
      </c>
      <c r="L1134" s="180">
        <v>45747</v>
      </c>
      <c r="M1134" s="242">
        <f t="shared" si="36"/>
        <v>73.714285714285708</v>
      </c>
      <c r="N1134" s="129">
        <v>1</v>
      </c>
      <c r="O1134" s="128" t="s">
        <v>5264</v>
      </c>
      <c r="P1134" s="243">
        <f t="shared" si="35"/>
        <v>1</v>
      </c>
      <c r="Q1134" s="155" t="str" cm="1">
        <f t="array" aca="1" ref="Q1134" ca="1">IF(ISNUMBER(P1134),IF(P1134=100%,"CUMPLIDA",IF(AND(ISNUMBER(L1134),ISNUMBER(INDIRECT("FECHA_"&amp;$B1134,1))), IF(L1134&lt;=INDIRECT("FECHA_"&amp;$B1134,1),"INCUMPLIDA","PROCESO"), "VERIFICAR FECHA")),"SIN VALOR AVANCE")</f>
        <v>CUMPLIDA</v>
      </c>
    </row>
    <row r="1135" spans="1:17" ht="150.75">
      <c r="A1135" s="257" t="s">
        <v>20</v>
      </c>
      <c r="B1135" s="239" t="s">
        <v>13</v>
      </c>
      <c r="C1135" s="660"/>
      <c r="D1135" s="660"/>
      <c r="E1135" s="664"/>
      <c r="F1135" s="664"/>
      <c r="G1135" s="150" t="s">
        <v>884</v>
      </c>
      <c r="H1135" s="128" t="s">
        <v>884</v>
      </c>
      <c r="I1135" s="128" t="s">
        <v>233</v>
      </c>
      <c r="J1135" s="166">
        <v>1</v>
      </c>
      <c r="K1135" s="180">
        <v>45231</v>
      </c>
      <c r="L1135" s="180">
        <v>45808</v>
      </c>
      <c r="M1135" s="242">
        <f t="shared" si="36"/>
        <v>82.428571428571431</v>
      </c>
      <c r="N1135" s="129">
        <v>1</v>
      </c>
      <c r="O1135" s="128" t="s">
        <v>5265</v>
      </c>
      <c r="P1135" s="243">
        <f t="shared" si="35"/>
        <v>1</v>
      </c>
      <c r="Q1135" s="155" t="str" cm="1">
        <f t="array" aca="1" ref="Q1135" ca="1">IF(ISNUMBER(P1135),IF(P1135=100%,"CUMPLIDA",IF(AND(ISNUMBER(L1135),ISNUMBER(INDIRECT("FECHA_"&amp;$B1135,1))), IF(L1135&lt;=INDIRECT("FECHA_"&amp;$B1135,1),"INCUMPLIDA","PROCESO"), "VERIFICAR FECHA")),"SIN VALOR AVANCE")</f>
        <v>CUMPLIDA</v>
      </c>
    </row>
    <row r="1136" spans="1:17" ht="75.75">
      <c r="A1136" s="257" t="s">
        <v>20</v>
      </c>
      <c r="B1136" s="239" t="s">
        <v>13</v>
      </c>
      <c r="C1136" s="660"/>
      <c r="D1136" s="660"/>
      <c r="E1136" s="664"/>
      <c r="F1136" s="664"/>
      <c r="G1136" s="150" t="s">
        <v>128</v>
      </c>
      <c r="H1136" s="128" t="s">
        <v>129</v>
      </c>
      <c r="I1136" s="128" t="s">
        <v>130</v>
      </c>
      <c r="J1136" s="166">
        <v>12</v>
      </c>
      <c r="K1136" s="180">
        <v>46024</v>
      </c>
      <c r="L1136" s="180">
        <v>47118</v>
      </c>
      <c r="M1136" s="242">
        <f t="shared" si="36"/>
        <v>156.28571428571428</v>
      </c>
      <c r="N1136" s="129">
        <v>0</v>
      </c>
      <c r="O1136" s="128" t="s">
        <v>5264</v>
      </c>
      <c r="P1136" s="243">
        <f t="shared" si="35"/>
        <v>0</v>
      </c>
      <c r="Q1136" s="155" t="str" cm="1">
        <f t="array" aca="1" ref="Q1136" ca="1">IF(ISNUMBER(P1136),IF(P1136=100%,"CUMPLIDA",IF(AND(ISNUMBER(L1136),ISNUMBER(INDIRECT("FECHA_"&amp;$B1136,1))), IF(L1136&lt;=INDIRECT("FECHA_"&amp;$B1136,1),"INCUMPLIDA","PROCESO"), "VERIFICAR FECHA")),"SIN VALOR AVANCE")</f>
        <v>PROCESO</v>
      </c>
    </row>
    <row r="1137" spans="1:17" ht="90.75">
      <c r="A1137" s="257" t="s">
        <v>20</v>
      </c>
      <c r="B1137" s="239" t="s">
        <v>13</v>
      </c>
      <c r="C1137" s="660"/>
      <c r="D1137" s="660"/>
      <c r="E1137" s="664"/>
      <c r="F1137" s="664"/>
      <c r="G1137" s="150" t="s">
        <v>131</v>
      </c>
      <c r="H1137" s="128" t="s">
        <v>132</v>
      </c>
      <c r="I1137" s="128" t="s">
        <v>133</v>
      </c>
      <c r="J1137" s="166">
        <v>1</v>
      </c>
      <c r="K1137" s="180">
        <v>46024</v>
      </c>
      <c r="L1137" s="180">
        <v>47118</v>
      </c>
      <c r="M1137" s="242">
        <f t="shared" si="36"/>
        <v>156.28571428571428</v>
      </c>
      <c r="N1137" s="129">
        <v>0</v>
      </c>
      <c r="O1137" s="128" t="s">
        <v>5263</v>
      </c>
      <c r="P1137" s="243">
        <f t="shared" si="35"/>
        <v>0</v>
      </c>
      <c r="Q1137" s="155" t="str" cm="1">
        <f t="array" aca="1" ref="Q1137" ca="1">IF(ISNUMBER(P1137),IF(P1137=100%,"CUMPLIDA",IF(AND(ISNUMBER(L1137),ISNUMBER(INDIRECT("FECHA_"&amp;$B1137,1))), IF(L1137&lt;=INDIRECT("FECHA_"&amp;$B1137,1),"INCUMPLIDA","PROCESO"), "VERIFICAR FECHA")),"SIN VALOR AVANCE")</f>
        <v>PROCESO</v>
      </c>
    </row>
    <row r="1138" spans="1:17" ht="150.75">
      <c r="A1138" s="257" t="s">
        <v>20</v>
      </c>
      <c r="B1138" s="239" t="s">
        <v>13</v>
      </c>
      <c r="C1138" s="660"/>
      <c r="D1138" s="660"/>
      <c r="E1138" s="664"/>
      <c r="F1138" s="664"/>
      <c r="G1138" s="150" t="s">
        <v>134</v>
      </c>
      <c r="H1138" s="128" t="s">
        <v>135</v>
      </c>
      <c r="I1138" s="128" t="s">
        <v>136</v>
      </c>
      <c r="J1138" s="166">
        <v>2</v>
      </c>
      <c r="K1138" s="180">
        <v>46024</v>
      </c>
      <c r="L1138" s="180">
        <v>47118</v>
      </c>
      <c r="M1138" s="242">
        <f t="shared" si="36"/>
        <v>156.28571428571428</v>
      </c>
      <c r="N1138" s="129">
        <v>0</v>
      </c>
      <c r="O1138" s="128" t="s">
        <v>5265</v>
      </c>
      <c r="P1138" s="243">
        <f t="shared" si="35"/>
        <v>0</v>
      </c>
      <c r="Q1138" s="155" t="str" cm="1">
        <f t="array" aca="1" ref="Q1138" ca="1">IF(ISNUMBER(P1138),IF(P1138=100%,"CUMPLIDA",IF(AND(ISNUMBER(L1138),ISNUMBER(INDIRECT("FECHA_"&amp;$B1138,1))), IF(L1138&lt;=INDIRECT("FECHA_"&amp;$B1138,1),"INCUMPLIDA","PROCESO"), "VERIFICAR FECHA")),"SIN VALOR AVANCE")</f>
        <v>PROCESO</v>
      </c>
    </row>
    <row r="1139" spans="1:17" ht="60.75" customHeight="1">
      <c r="A1139" s="257" t="s">
        <v>20</v>
      </c>
      <c r="B1139" s="239" t="s">
        <v>13</v>
      </c>
      <c r="C1139" s="656" t="s">
        <v>66</v>
      </c>
      <c r="D1139" s="660" t="s">
        <v>952</v>
      </c>
      <c r="E1139" s="663" t="s">
        <v>5266</v>
      </c>
      <c r="F1139" s="663" t="s">
        <v>953</v>
      </c>
      <c r="G1139" s="565" t="s">
        <v>954</v>
      </c>
      <c r="H1139" s="132" t="s">
        <v>955</v>
      </c>
      <c r="I1139" s="128" t="s">
        <v>956</v>
      </c>
      <c r="J1139" s="166">
        <v>1</v>
      </c>
      <c r="K1139" s="142">
        <v>45901</v>
      </c>
      <c r="L1139" s="142">
        <v>45961</v>
      </c>
      <c r="M1139" s="242">
        <f t="shared" si="36"/>
        <v>8.5714285714285712</v>
      </c>
      <c r="N1139" s="129">
        <v>0</v>
      </c>
      <c r="O1139" s="128" t="s">
        <v>5267</v>
      </c>
      <c r="P1139" s="243">
        <f t="shared" si="35"/>
        <v>0</v>
      </c>
      <c r="Q1139" s="155" t="str" cm="1">
        <f t="array" aca="1" ref="Q1139" ca="1">IF(ISNUMBER(P1139),IF(P1139=100%,"CUMPLIDA",IF(AND(ISNUMBER(L1139),ISNUMBER(INDIRECT("FECHA_"&amp;$B1139,1))), IF(L1139&lt;=INDIRECT("FECHA_"&amp;$B1139,1),"INCUMPLIDA","PROCESO"), "VERIFICAR FECHA")),"SIN VALOR AVANCE")</f>
        <v>PROCESO</v>
      </c>
    </row>
    <row r="1140" spans="1:17" ht="150.75">
      <c r="A1140" s="257" t="s">
        <v>20</v>
      </c>
      <c r="B1140" s="239" t="s">
        <v>13</v>
      </c>
      <c r="C1140" s="656"/>
      <c r="D1140" s="660"/>
      <c r="E1140" s="663"/>
      <c r="F1140" s="663"/>
      <c r="G1140" s="565"/>
      <c r="H1140" s="132" t="s">
        <v>957</v>
      </c>
      <c r="I1140" s="128" t="s">
        <v>958</v>
      </c>
      <c r="J1140" s="166">
        <v>2</v>
      </c>
      <c r="K1140" s="142">
        <v>45962</v>
      </c>
      <c r="L1140" s="142">
        <v>46356</v>
      </c>
      <c r="M1140" s="242">
        <f t="shared" si="36"/>
        <v>56.285714285714285</v>
      </c>
      <c r="N1140" s="129">
        <v>0</v>
      </c>
      <c r="O1140" s="128" t="s">
        <v>5268</v>
      </c>
      <c r="P1140" s="243">
        <f t="shared" si="35"/>
        <v>0</v>
      </c>
      <c r="Q1140" s="155" t="str" cm="1">
        <f t="array" aca="1" ref="Q1140" ca="1">IF(ISNUMBER(P1140),IF(P1140=100%,"CUMPLIDA",IF(AND(ISNUMBER(L1140),ISNUMBER(INDIRECT("FECHA_"&amp;$B1140,1))), IF(L1140&lt;=INDIRECT("FECHA_"&amp;$B1140,1),"INCUMPLIDA","PROCESO"), "VERIFICAR FECHA")),"SIN VALOR AVANCE")</f>
        <v>PROCESO</v>
      </c>
    </row>
    <row r="1141" spans="1:17" ht="90.75">
      <c r="A1141" s="257" t="s">
        <v>20</v>
      </c>
      <c r="B1141" s="239" t="s">
        <v>13</v>
      </c>
      <c r="C1141" s="656"/>
      <c r="D1141" s="660"/>
      <c r="E1141" s="663"/>
      <c r="F1141" s="663"/>
      <c r="G1141" s="565"/>
      <c r="H1141" s="132" t="s">
        <v>132</v>
      </c>
      <c r="I1141" s="128" t="s">
        <v>133</v>
      </c>
      <c r="J1141" s="166">
        <v>1</v>
      </c>
      <c r="K1141" s="142">
        <v>46357</v>
      </c>
      <c r="L1141" s="142">
        <v>46446</v>
      </c>
      <c r="M1141" s="242">
        <f t="shared" si="36"/>
        <v>12.714285714285714</v>
      </c>
      <c r="N1141" s="129">
        <v>0</v>
      </c>
      <c r="O1141" s="128" t="s">
        <v>5269</v>
      </c>
      <c r="P1141" s="243">
        <f t="shared" si="35"/>
        <v>0</v>
      </c>
      <c r="Q1141" s="155" t="str" cm="1">
        <f t="array" aca="1" ref="Q1141" ca="1">IF(ISNUMBER(P1141),IF(P1141=100%,"CUMPLIDA",IF(AND(ISNUMBER(L1141),ISNUMBER(INDIRECT("FECHA_"&amp;$B1141,1))), IF(L1141&lt;=INDIRECT("FECHA_"&amp;$B1141,1),"INCUMPLIDA","PROCESO"), "VERIFICAR FECHA")),"SIN VALOR AVANCE")</f>
        <v>PROCESO</v>
      </c>
    </row>
    <row r="1142" spans="1:17" ht="150.75">
      <c r="A1142" s="257" t="s">
        <v>20</v>
      </c>
      <c r="B1142" s="239" t="s">
        <v>13</v>
      </c>
      <c r="C1142" s="656"/>
      <c r="D1142" s="660"/>
      <c r="E1142" s="663"/>
      <c r="F1142" s="663"/>
      <c r="G1142" s="565"/>
      <c r="H1142" s="132" t="s">
        <v>959</v>
      </c>
      <c r="I1142" s="128" t="s">
        <v>960</v>
      </c>
      <c r="J1142" s="166">
        <v>2</v>
      </c>
      <c r="K1142" s="142">
        <v>46447</v>
      </c>
      <c r="L1142" s="142">
        <v>46507</v>
      </c>
      <c r="M1142" s="242">
        <f t="shared" si="36"/>
        <v>8.5714285714285712</v>
      </c>
      <c r="N1142" s="129">
        <v>0</v>
      </c>
      <c r="O1142" s="128" t="s">
        <v>5270</v>
      </c>
      <c r="P1142" s="243">
        <f t="shared" si="35"/>
        <v>0</v>
      </c>
      <c r="Q1142" s="155" t="str" cm="1">
        <f t="array" aca="1" ref="Q1142" ca="1">IF(ISNUMBER(P1142),IF(P1142=100%,"CUMPLIDA",IF(AND(ISNUMBER(L1142),ISNUMBER(INDIRECT("FECHA_"&amp;$B1142,1))), IF(L1142&lt;=INDIRECT("FECHA_"&amp;$B1142,1),"INCUMPLIDA","PROCESO"), "VERIFICAR FECHA")),"SIN VALOR AVANCE")</f>
        <v>PROCESO</v>
      </c>
    </row>
    <row r="1143" spans="1:17" ht="165">
      <c r="A1143" s="257" t="s">
        <v>20</v>
      </c>
      <c r="B1143" s="239" t="s">
        <v>13</v>
      </c>
      <c r="C1143" s="656"/>
      <c r="D1143" s="660"/>
      <c r="E1143" s="663"/>
      <c r="F1143" s="663"/>
      <c r="G1143" s="182" t="s">
        <v>961</v>
      </c>
      <c r="H1143" s="182" t="s">
        <v>962</v>
      </c>
      <c r="I1143" s="183" t="s">
        <v>963</v>
      </c>
      <c r="J1143" s="184">
        <v>4</v>
      </c>
      <c r="K1143" s="185">
        <v>45870</v>
      </c>
      <c r="L1143" s="185">
        <v>46234</v>
      </c>
      <c r="M1143" s="242">
        <f t="shared" si="36"/>
        <v>52</v>
      </c>
      <c r="N1143" s="129">
        <v>0</v>
      </c>
      <c r="O1143" s="128" t="s">
        <v>5271</v>
      </c>
      <c r="P1143" s="243">
        <f t="shared" si="35"/>
        <v>0</v>
      </c>
      <c r="Q1143" s="155" t="str" cm="1">
        <f t="array" aca="1" ref="Q1143" ca="1">IF(ISNUMBER(P1143),IF(P1143=100%,"CUMPLIDA",IF(AND(ISNUMBER(L1143),ISNUMBER(INDIRECT("FECHA_"&amp;$B1143,1))), IF(L1143&lt;=INDIRECT("FECHA_"&amp;$B1143,1),"INCUMPLIDA","PROCESO"), "VERIFICAR FECHA")),"SIN VALOR AVANCE")</f>
        <v>PROCESO</v>
      </c>
    </row>
    <row r="1144" spans="1:17" ht="120.75">
      <c r="A1144" s="257" t="s">
        <v>20</v>
      </c>
      <c r="B1144" s="239" t="s">
        <v>13</v>
      </c>
      <c r="C1144" s="656"/>
      <c r="D1144" s="660"/>
      <c r="E1144" s="663"/>
      <c r="F1144" s="663"/>
      <c r="G1144" s="565" t="s">
        <v>964</v>
      </c>
      <c r="H1144" s="132" t="s">
        <v>965</v>
      </c>
      <c r="I1144" s="128" t="s">
        <v>966</v>
      </c>
      <c r="J1144" s="166">
        <v>2</v>
      </c>
      <c r="K1144" s="142">
        <v>45853</v>
      </c>
      <c r="L1144" s="142">
        <v>45899</v>
      </c>
      <c r="M1144" s="242">
        <f t="shared" si="36"/>
        <v>6.5714285714285712</v>
      </c>
      <c r="N1144" s="129">
        <v>0</v>
      </c>
      <c r="O1144" s="128" t="s">
        <v>5272</v>
      </c>
      <c r="P1144" s="243">
        <f t="shared" si="35"/>
        <v>0</v>
      </c>
      <c r="Q1144" s="155" t="str" cm="1">
        <f t="array" aca="1" ref="Q1144" ca="1">IF(ISNUMBER(P1144),IF(P1144=100%,"CUMPLIDA",IF(AND(ISNUMBER(L1144),ISNUMBER(INDIRECT("FECHA_"&amp;$B1144,1))), IF(L1144&lt;=INDIRECT("FECHA_"&amp;$B1144,1),"INCUMPLIDA","PROCESO"), "VERIFICAR FECHA")),"SIN VALOR AVANCE")</f>
        <v>PROCESO</v>
      </c>
    </row>
    <row r="1145" spans="1:17" ht="135.75">
      <c r="A1145" s="257" t="s">
        <v>20</v>
      </c>
      <c r="B1145" s="239" t="s">
        <v>13</v>
      </c>
      <c r="C1145" s="656"/>
      <c r="D1145" s="660"/>
      <c r="E1145" s="663"/>
      <c r="F1145" s="663"/>
      <c r="G1145" s="565"/>
      <c r="H1145" s="132" t="s">
        <v>967</v>
      </c>
      <c r="I1145" s="133" t="s">
        <v>968</v>
      </c>
      <c r="J1145" s="166">
        <v>1</v>
      </c>
      <c r="K1145" s="142">
        <v>45901</v>
      </c>
      <c r="L1145" s="142">
        <v>45930</v>
      </c>
      <c r="M1145" s="242">
        <f t="shared" si="36"/>
        <v>4.1428571428571432</v>
      </c>
      <c r="N1145" s="129">
        <v>0</v>
      </c>
      <c r="O1145" s="128" t="s">
        <v>5273</v>
      </c>
      <c r="P1145" s="243">
        <f t="shared" si="35"/>
        <v>0</v>
      </c>
      <c r="Q1145" s="155" t="str" cm="1">
        <f t="array" aca="1" ref="Q1145" ca="1">IF(ISNUMBER(P1145),IF(P1145=100%,"CUMPLIDA",IF(AND(ISNUMBER(L1145),ISNUMBER(INDIRECT("FECHA_"&amp;$B1145,1))), IF(L1145&lt;=INDIRECT("FECHA_"&amp;$B1145,1),"INCUMPLIDA","PROCESO"), "VERIFICAR FECHA")),"SIN VALOR AVANCE")</f>
        <v>PROCESO</v>
      </c>
    </row>
    <row r="1146" spans="1:17" ht="120.75">
      <c r="A1146" s="257" t="s">
        <v>20</v>
      </c>
      <c r="B1146" s="239" t="s">
        <v>13</v>
      </c>
      <c r="C1146" s="656"/>
      <c r="D1146" s="660"/>
      <c r="E1146" s="663"/>
      <c r="F1146" s="663"/>
      <c r="G1146" s="565"/>
      <c r="H1146" s="132" t="s">
        <v>969</v>
      </c>
      <c r="I1146" s="128" t="s">
        <v>970</v>
      </c>
      <c r="J1146" s="166">
        <v>1</v>
      </c>
      <c r="K1146" s="142">
        <v>45931</v>
      </c>
      <c r="L1146" s="142">
        <v>46203</v>
      </c>
      <c r="M1146" s="242">
        <f t="shared" si="36"/>
        <v>38.857142857142854</v>
      </c>
      <c r="N1146" s="129">
        <v>0</v>
      </c>
      <c r="O1146" s="128" t="s">
        <v>5272</v>
      </c>
      <c r="P1146" s="243">
        <f t="shared" si="35"/>
        <v>0</v>
      </c>
      <c r="Q1146" s="155" t="str" cm="1">
        <f t="array" aca="1" ref="Q1146" ca="1">IF(ISNUMBER(P1146),IF(P1146=100%,"CUMPLIDA",IF(AND(ISNUMBER(L1146),ISNUMBER(INDIRECT("FECHA_"&amp;$B1146,1))), IF(L1146&lt;=INDIRECT("FECHA_"&amp;$B1146,1),"INCUMPLIDA","PROCESO"), "VERIFICAR FECHA")),"SIN VALOR AVANCE")</f>
        <v>PROCESO</v>
      </c>
    </row>
    <row r="1147" spans="1:17" ht="135.75">
      <c r="A1147" s="257" t="s">
        <v>20</v>
      </c>
      <c r="B1147" s="239" t="s">
        <v>13</v>
      </c>
      <c r="C1147" s="656"/>
      <c r="D1147" s="660"/>
      <c r="E1147" s="663"/>
      <c r="F1147" s="663"/>
      <c r="G1147" s="259" t="s">
        <v>124</v>
      </c>
      <c r="H1147" s="260" t="s">
        <v>893</v>
      </c>
      <c r="I1147" s="261" t="s">
        <v>894</v>
      </c>
      <c r="J1147" s="262">
        <v>1</v>
      </c>
      <c r="K1147" s="258">
        <v>45992</v>
      </c>
      <c r="L1147" s="258">
        <v>46172</v>
      </c>
      <c r="M1147" s="242">
        <f t="shared" si="36"/>
        <v>25.714285714285715</v>
      </c>
      <c r="N1147" s="165">
        <v>0</v>
      </c>
      <c r="O1147" s="128" t="s">
        <v>5274</v>
      </c>
      <c r="P1147" s="243">
        <f t="shared" ref="P1147:P1151" si="37">N1147/J1147</f>
        <v>0</v>
      </c>
      <c r="Q1147" s="155" t="str" cm="1">
        <f t="array" aca="1" ref="Q1147" ca="1">IF(ISNUMBER(P1147),IF(P1147=100%,"CUMPLIDA",IF(AND(ISNUMBER(L1147),ISNUMBER(INDIRECT("FECHA_"&amp;$B1147,1))), IF(L1147&lt;=INDIRECT("FECHA_"&amp;$B1147,1),"INCUMPLIDA","PROCESO"), "VERIFICAR FECHA")),"SIN VALOR AVANCE")</f>
        <v>PROCESO</v>
      </c>
    </row>
    <row r="1148" spans="1:17" ht="135.75">
      <c r="A1148" s="257" t="s">
        <v>20</v>
      </c>
      <c r="B1148" s="239" t="s">
        <v>13</v>
      </c>
      <c r="C1148" s="656"/>
      <c r="D1148" s="660"/>
      <c r="E1148" s="663"/>
      <c r="F1148" s="663"/>
      <c r="G1148" s="263" t="s">
        <v>128</v>
      </c>
      <c r="H1148" s="260" t="s">
        <v>895</v>
      </c>
      <c r="I1148" s="261" t="s">
        <v>896</v>
      </c>
      <c r="J1148" s="262">
        <v>1</v>
      </c>
      <c r="K1148" s="258">
        <v>46174</v>
      </c>
      <c r="L1148" s="258">
        <v>46325</v>
      </c>
      <c r="M1148" s="242">
        <f t="shared" si="36"/>
        <v>21.571428571428573</v>
      </c>
      <c r="N1148" s="165">
        <v>0</v>
      </c>
      <c r="O1148" s="128" t="s">
        <v>5274</v>
      </c>
      <c r="P1148" s="243">
        <f t="shared" si="37"/>
        <v>0</v>
      </c>
      <c r="Q1148" s="155" t="str" cm="1">
        <f t="array" aca="1" ref="Q1148" ca="1">IF(ISNUMBER(P1148),IF(P1148=100%,"CUMPLIDA",IF(AND(ISNUMBER(L1148),ISNUMBER(INDIRECT("FECHA_"&amp;$B1148,1))), IF(L1148&lt;=INDIRECT("FECHA_"&amp;$B1148,1),"INCUMPLIDA","PROCESO"), "VERIFICAR FECHA")),"SIN VALOR AVANCE")</f>
        <v>PROCESO</v>
      </c>
    </row>
    <row r="1149" spans="1:17" ht="135.75">
      <c r="A1149" s="257" t="s">
        <v>20</v>
      </c>
      <c r="B1149" s="239" t="s">
        <v>13</v>
      </c>
      <c r="C1149" s="656"/>
      <c r="D1149" s="660"/>
      <c r="E1149" s="663"/>
      <c r="F1149" s="663"/>
      <c r="G1149" s="651" t="s">
        <v>897</v>
      </c>
      <c r="H1149" s="258" t="s">
        <v>898</v>
      </c>
      <c r="I1149" s="258" t="s">
        <v>130</v>
      </c>
      <c r="J1149" s="262">
        <v>5</v>
      </c>
      <c r="K1149" s="258">
        <v>46327</v>
      </c>
      <c r="L1149" s="258">
        <v>46783</v>
      </c>
      <c r="M1149" s="242">
        <f t="shared" ref="M1149:M1151" si="38">(L1149-K1149)/7</f>
        <v>65.142857142857139</v>
      </c>
      <c r="N1149" s="165">
        <v>0</v>
      </c>
      <c r="O1149" s="128" t="s">
        <v>5274</v>
      </c>
      <c r="P1149" s="243">
        <f t="shared" si="37"/>
        <v>0</v>
      </c>
      <c r="Q1149" s="155" t="str" cm="1">
        <f t="array" aca="1" ref="Q1149" ca="1">IF(ISNUMBER(P1149),IF(P1149=100%,"CUMPLIDA",IF(AND(ISNUMBER(L1149),ISNUMBER(INDIRECT("FECHA_"&amp;$B1149,1))), IF(L1149&lt;=INDIRECT("FECHA_"&amp;$B1149,1),"INCUMPLIDA","PROCESO"), "VERIFICAR FECHA")),"SIN VALOR AVANCE")</f>
        <v>PROCESO</v>
      </c>
    </row>
    <row r="1150" spans="1:17" ht="165">
      <c r="A1150" s="257" t="s">
        <v>20</v>
      </c>
      <c r="B1150" s="239" t="s">
        <v>13</v>
      </c>
      <c r="C1150" s="656"/>
      <c r="D1150" s="660"/>
      <c r="E1150" s="663"/>
      <c r="F1150" s="663"/>
      <c r="G1150" s="652"/>
      <c r="H1150" s="260" t="s">
        <v>899</v>
      </c>
      <c r="I1150" s="261" t="s">
        <v>900</v>
      </c>
      <c r="J1150" s="262">
        <v>3</v>
      </c>
      <c r="K1150" s="258">
        <v>46357</v>
      </c>
      <c r="L1150" s="258">
        <v>46691</v>
      </c>
      <c r="M1150" s="242">
        <f>(L1150-K1150)/7</f>
        <v>47.714285714285715</v>
      </c>
      <c r="N1150" s="165">
        <v>0</v>
      </c>
      <c r="O1150" s="128" t="s">
        <v>5274</v>
      </c>
      <c r="P1150" s="243">
        <f t="shared" si="37"/>
        <v>0</v>
      </c>
      <c r="Q1150" s="155" t="str" cm="1">
        <f t="array" aca="1" ref="Q1150" ca="1">IF(ISNUMBER(P1150),IF(P1150=100%,"CUMPLIDA",IF(AND(ISNUMBER(L1150),ISNUMBER(INDIRECT("FECHA_"&amp;$B1150,1))), IF(L1150&lt;=INDIRECT("FECHA_"&amp;$B1150,1),"INCUMPLIDA","PROCESO"), "VERIFICAR FECHA")),"SIN VALOR AVANCE")</f>
        <v>PROCESO</v>
      </c>
    </row>
    <row r="1151" spans="1:17" ht="240">
      <c r="A1151" s="257" t="s">
        <v>20</v>
      </c>
      <c r="B1151" s="239" t="s">
        <v>13</v>
      </c>
      <c r="C1151" s="656"/>
      <c r="D1151" s="660"/>
      <c r="E1151" s="663"/>
      <c r="F1151" s="663"/>
      <c r="G1151" s="132" t="s">
        <v>971</v>
      </c>
      <c r="H1151" s="132" t="s">
        <v>972</v>
      </c>
      <c r="I1151" s="128" t="s">
        <v>973</v>
      </c>
      <c r="J1151" s="166">
        <v>3</v>
      </c>
      <c r="K1151" s="159">
        <v>45870</v>
      </c>
      <c r="L1151" s="159">
        <v>46203</v>
      </c>
      <c r="M1151" s="242">
        <f t="shared" si="38"/>
        <v>47.571428571428569</v>
      </c>
      <c r="N1151" s="129">
        <v>0</v>
      </c>
      <c r="O1151" s="128" t="s">
        <v>5275</v>
      </c>
      <c r="P1151" s="243">
        <f t="shared" si="37"/>
        <v>0</v>
      </c>
      <c r="Q1151" s="155" t="str" cm="1">
        <f t="array" aca="1" ref="Q1151" ca="1">IF(ISNUMBER(P1151),IF(P1151=100%,"CUMPLIDA",IF(AND(ISNUMBER(L1151),ISNUMBER(INDIRECT("FECHA_"&amp;$B1151,1))), IF(L1151&lt;=INDIRECT("FECHA_"&amp;$B1151,1),"INCUMPLIDA","PROCESO"), "VERIFICAR FECHA")),"SIN VALOR AVANCE")</f>
        <v>PROCESO</v>
      </c>
    </row>
    <row r="1152" spans="1:17" ht="180">
      <c r="A1152" s="167" t="s">
        <v>18</v>
      </c>
      <c r="B1152" s="148" t="s">
        <v>13</v>
      </c>
      <c r="C1152" s="570" t="s">
        <v>66</v>
      </c>
      <c r="D1152" s="570" t="s">
        <v>67</v>
      </c>
      <c r="E1152" s="563" t="s">
        <v>4800</v>
      </c>
      <c r="F1152" s="563" t="s">
        <v>68</v>
      </c>
      <c r="G1152" s="150" t="s">
        <v>69</v>
      </c>
      <c r="H1152" s="150" t="s">
        <v>70</v>
      </c>
      <c r="I1152" s="128" t="s">
        <v>71</v>
      </c>
      <c r="J1152" s="166">
        <v>4</v>
      </c>
      <c r="K1152" s="186">
        <v>45839</v>
      </c>
      <c r="L1152" s="186">
        <v>46203</v>
      </c>
      <c r="M1152" s="153">
        <f t="shared" ref="M1152:M1161" si="39">(L1152-K1152)/7</f>
        <v>52</v>
      </c>
      <c r="N1152" s="158">
        <v>0</v>
      </c>
      <c r="O1152" s="128" t="s">
        <v>4801</v>
      </c>
      <c r="P1152" s="130">
        <f t="shared" ref="P1152:P1160" si="40">N1152/J1152</f>
        <v>0</v>
      </c>
      <c r="Q1152" s="155" t="str" cm="1">
        <f t="array" aca="1" ref="Q1152" ca="1">IF(ISNUMBER(P1152),IF(P1152=100%,"CUMPLIDA",IF(AND(ISNUMBER(L1152),ISNUMBER(INDIRECT("FECHA_"&amp;$B1152,1))), IF(L1152&lt;=INDIRECT("FECHA_"&amp;$B1152,1),"INCUMPLIDA","PROCESO"), "VERIFICAR FECHA")),"SIN VALOR AVANCE")</f>
        <v>PROCESO</v>
      </c>
    </row>
    <row r="1153" spans="1:17" ht="105.75">
      <c r="A1153" s="167" t="s">
        <v>18</v>
      </c>
      <c r="B1153" s="148" t="s">
        <v>13</v>
      </c>
      <c r="C1153" s="570"/>
      <c r="D1153" s="570"/>
      <c r="E1153" s="563"/>
      <c r="F1153" s="563"/>
      <c r="G1153" s="563" t="s">
        <v>72</v>
      </c>
      <c r="H1153" s="150" t="s">
        <v>73</v>
      </c>
      <c r="I1153" s="128" t="s">
        <v>74</v>
      </c>
      <c r="J1153" s="166">
        <v>1</v>
      </c>
      <c r="K1153" s="159">
        <v>45839</v>
      </c>
      <c r="L1153" s="186">
        <v>45868</v>
      </c>
      <c r="M1153" s="153">
        <f t="shared" si="39"/>
        <v>4.1428571428571432</v>
      </c>
      <c r="N1153" s="158">
        <v>0</v>
      </c>
      <c r="O1153" s="128" t="s">
        <v>4802</v>
      </c>
      <c r="P1153" s="130">
        <f t="shared" si="40"/>
        <v>0</v>
      </c>
      <c r="Q1153" s="155" t="str" cm="1">
        <f t="array" aca="1" ref="Q1153" ca="1">IF(ISNUMBER(P1153),IF(P1153=100%,"CUMPLIDA",IF(AND(ISNUMBER(L1153),ISNUMBER(INDIRECT("FECHA_"&amp;$B1153,1))), IF(L1153&lt;=INDIRECT("FECHA_"&amp;$B1153,1),"INCUMPLIDA","PROCESO"), "VERIFICAR FECHA")),"SIN VALOR AVANCE")</f>
        <v>PROCESO</v>
      </c>
    </row>
    <row r="1154" spans="1:17" ht="195">
      <c r="A1154" s="167" t="s">
        <v>18</v>
      </c>
      <c r="B1154" s="148" t="s">
        <v>13</v>
      </c>
      <c r="C1154" s="570"/>
      <c r="D1154" s="570"/>
      <c r="E1154" s="563"/>
      <c r="F1154" s="563"/>
      <c r="G1154" s="563"/>
      <c r="H1154" s="182" t="s">
        <v>75</v>
      </c>
      <c r="I1154" s="128" t="s">
        <v>76</v>
      </c>
      <c r="J1154" s="166">
        <v>2</v>
      </c>
      <c r="K1154" s="159">
        <v>45870</v>
      </c>
      <c r="L1154" s="159">
        <v>45930</v>
      </c>
      <c r="M1154" s="153">
        <f t="shared" si="39"/>
        <v>8.5714285714285712</v>
      </c>
      <c r="N1154" s="158">
        <v>0</v>
      </c>
      <c r="O1154" s="128" t="s">
        <v>4803</v>
      </c>
      <c r="P1154" s="130">
        <f t="shared" si="40"/>
        <v>0</v>
      </c>
      <c r="Q1154" s="155" t="str" cm="1">
        <f t="array" aca="1" ref="Q1154" ca="1">IF(ISNUMBER(P1154),IF(P1154=100%,"CUMPLIDA",IF(AND(ISNUMBER(L1154),ISNUMBER(INDIRECT("FECHA_"&amp;$B1154,1))), IF(L1154&lt;=INDIRECT("FECHA_"&amp;$B1154,1),"INCUMPLIDA","PROCESO"), "VERIFICAR FECHA")),"SIN VALOR AVANCE")</f>
        <v>PROCESO</v>
      </c>
    </row>
    <row r="1155" spans="1:17" ht="105">
      <c r="A1155" s="167" t="s">
        <v>18</v>
      </c>
      <c r="B1155" s="148" t="s">
        <v>13</v>
      </c>
      <c r="C1155" s="570"/>
      <c r="D1155" s="570"/>
      <c r="E1155" s="563"/>
      <c r="F1155" s="563"/>
      <c r="G1155" s="150" t="s">
        <v>77</v>
      </c>
      <c r="H1155" s="150" t="s">
        <v>78</v>
      </c>
      <c r="I1155" s="128" t="s">
        <v>79</v>
      </c>
      <c r="J1155" s="166">
        <v>1</v>
      </c>
      <c r="K1155" s="159">
        <v>45839</v>
      </c>
      <c r="L1155" s="159">
        <v>45899</v>
      </c>
      <c r="M1155" s="153">
        <f t="shared" si="39"/>
        <v>8.5714285714285712</v>
      </c>
      <c r="N1155" s="158">
        <v>0</v>
      </c>
      <c r="O1155" s="128" t="s">
        <v>4804</v>
      </c>
      <c r="P1155" s="130">
        <f t="shared" si="40"/>
        <v>0</v>
      </c>
      <c r="Q1155" s="155" t="str" cm="1">
        <f t="array" aca="1" ref="Q1155" ca="1">IF(ISNUMBER(P1155),IF(P1155=100%,"CUMPLIDA",IF(AND(ISNUMBER(L1155),ISNUMBER(INDIRECT("FECHA_"&amp;$B1155,1))), IF(L1155&lt;=INDIRECT("FECHA_"&amp;$B1155,1),"INCUMPLIDA","PROCESO"), "VERIFICAR FECHA")),"SIN VALOR AVANCE")</f>
        <v>PROCESO</v>
      </c>
    </row>
    <row r="1156" spans="1:17" ht="90">
      <c r="A1156" s="167" t="s">
        <v>18</v>
      </c>
      <c r="B1156" s="148" t="s">
        <v>13</v>
      </c>
      <c r="C1156" s="570"/>
      <c r="D1156" s="570"/>
      <c r="E1156" s="563"/>
      <c r="F1156" s="563"/>
      <c r="G1156" s="150" t="s">
        <v>80</v>
      </c>
      <c r="H1156" s="150" t="s">
        <v>81</v>
      </c>
      <c r="I1156" s="128" t="s">
        <v>82</v>
      </c>
      <c r="J1156" s="166">
        <v>1</v>
      </c>
      <c r="K1156" s="186">
        <v>45899</v>
      </c>
      <c r="L1156" s="186">
        <v>45930</v>
      </c>
      <c r="M1156" s="153">
        <f t="shared" si="39"/>
        <v>4.4285714285714288</v>
      </c>
      <c r="N1156" s="158">
        <v>0</v>
      </c>
      <c r="O1156" s="128" t="s">
        <v>4804</v>
      </c>
      <c r="P1156" s="130">
        <f t="shared" si="40"/>
        <v>0</v>
      </c>
      <c r="Q1156" s="155" t="str" cm="1">
        <f t="array" aca="1" ref="Q1156" ca="1">IF(ISNUMBER(P1156),IF(P1156=100%,"CUMPLIDA",IF(AND(ISNUMBER(L1156),ISNUMBER(INDIRECT("FECHA_"&amp;$B1156,1))), IF(L1156&lt;=INDIRECT("FECHA_"&amp;$B1156,1),"INCUMPLIDA","PROCESO"), "VERIFICAR FECHA")),"SIN VALOR AVANCE")</f>
        <v>PROCESO</v>
      </c>
    </row>
    <row r="1157" spans="1:17" ht="105.75">
      <c r="A1157" s="167" t="s">
        <v>18</v>
      </c>
      <c r="B1157" s="148" t="s">
        <v>13</v>
      </c>
      <c r="C1157" s="562" t="s">
        <v>66</v>
      </c>
      <c r="D1157" s="562" t="s">
        <v>83</v>
      </c>
      <c r="E1157" s="563" t="s">
        <v>4805</v>
      </c>
      <c r="F1157" s="563" t="s">
        <v>84</v>
      </c>
      <c r="G1157" s="563" t="s">
        <v>85</v>
      </c>
      <c r="H1157" s="150" t="s">
        <v>86</v>
      </c>
      <c r="I1157" s="128" t="s">
        <v>87</v>
      </c>
      <c r="J1157" s="166">
        <v>2</v>
      </c>
      <c r="K1157" s="159">
        <v>45839</v>
      </c>
      <c r="L1157" s="159">
        <v>46022</v>
      </c>
      <c r="M1157" s="153">
        <f t="shared" si="39"/>
        <v>26.142857142857142</v>
      </c>
      <c r="N1157" s="158">
        <v>0</v>
      </c>
      <c r="O1157" s="128" t="s">
        <v>4806</v>
      </c>
      <c r="P1157" s="130">
        <f t="shared" si="40"/>
        <v>0</v>
      </c>
      <c r="Q1157" s="155" t="str" cm="1">
        <f t="array" aca="1" ref="Q1157" ca="1">IF(ISNUMBER(P1157),IF(P1157=100%,"CUMPLIDA",IF(AND(ISNUMBER(L1157),ISNUMBER(INDIRECT("FECHA_"&amp;$B1157,1))), IF(L1157&lt;=INDIRECT("FECHA_"&amp;$B1157,1),"INCUMPLIDA","PROCESO"), "VERIFICAR FECHA")),"SIN VALOR AVANCE")</f>
        <v>PROCESO</v>
      </c>
    </row>
    <row r="1158" spans="1:17" ht="105.75">
      <c r="A1158" s="167" t="s">
        <v>18</v>
      </c>
      <c r="B1158" s="148" t="s">
        <v>13</v>
      </c>
      <c r="C1158" s="562"/>
      <c r="D1158" s="562"/>
      <c r="E1158" s="563"/>
      <c r="F1158" s="563"/>
      <c r="G1158" s="563"/>
      <c r="H1158" s="150" t="s">
        <v>88</v>
      </c>
      <c r="I1158" s="128" t="s">
        <v>89</v>
      </c>
      <c r="J1158" s="166">
        <v>2</v>
      </c>
      <c r="K1158" s="159">
        <v>45839</v>
      </c>
      <c r="L1158" s="159">
        <v>46022</v>
      </c>
      <c r="M1158" s="153">
        <f t="shared" si="39"/>
        <v>26.142857142857142</v>
      </c>
      <c r="N1158" s="158">
        <v>0</v>
      </c>
      <c r="O1158" s="128" t="s">
        <v>4806</v>
      </c>
      <c r="P1158" s="130">
        <f t="shared" si="40"/>
        <v>0</v>
      </c>
      <c r="Q1158" s="155" t="str" cm="1">
        <f t="array" aca="1" ref="Q1158" ca="1">IF(ISNUMBER(P1158),IF(P1158=100%,"CUMPLIDA",IF(AND(ISNUMBER(L1158),ISNUMBER(INDIRECT("FECHA_"&amp;$B1158,1))), IF(L1158&lt;=INDIRECT("FECHA_"&amp;$B1158,1),"INCUMPLIDA","PROCESO"), "VERIFICAR FECHA")),"SIN VALOR AVANCE")</f>
        <v>PROCESO</v>
      </c>
    </row>
    <row r="1159" spans="1:17" ht="105.75">
      <c r="A1159" s="167" t="s">
        <v>18</v>
      </c>
      <c r="B1159" s="148" t="s">
        <v>13</v>
      </c>
      <c r="C1159" s="562"/>
      <c r="D1159" s="562"/>
      <c r="E1159" s="563"/>
      <c r="F1159" s="563"/>
      <c r="G1159" s="563" t="s">
        <v>90</v>
      </c>
      <c r="H1159" s="150" t="s">
        <v>91</v>
      </c>
      <c r="I1159" s="128" t="s">
        <v>92</v>
      </c>
      <c r="J1159" s="166">
        <v>4</v>
      </c>
      <c r="K1159" s="159">
        <v>45839</v>
      </c>
      <c r="L1159" s="159">
        <v>46218</v>
      </c>
      <c r="M1159" s="153">
        <f t="shared" si="39"/>
        <v>54.142857142857146</v>
      </c>
      <c r="N1159" s="158">
        <v>0</v>
      </c>
      <c r="O1159" s="128" t="s">
        <v>4806</v>
      </c>
      <c r="P1159" s="130">
        <f t="shared" si="40"/>
        <v>0</v>
      </c>
      <c r="Q1159" s="155" t="str" cm="1">
        <f t="array" aca="1" ref="Q1159" ca="1">IF(ISNUMBER(P1159),IF(P1159=100%,"CUMPLIDA",IF(AND(ISNUMBER(L1159),ISNUMBER(INDIRECT("FECHA_"&amp;$B1159,1))), IF(L1159&lt;=INDIRECT("FECHA_"&amp;$B1159,1),"INCUMPLIDA","PROCESO"), "VERIFICAR FECHA")),"SIN VALOR AVANCE")</f>
        <v>PROCESO</v>
      </c>
    </row>
    <row r="1160" spans="1:17" ht="105.75">
      <c r="A1160" s="167" t="s">
        <v>18</v>
      </c>
      <c r="B1160" s="148" t="s">
        <v>13</v>
      </c>
      <c r="C1160" s="562"/>
      <c r="D1160" s="562"/>
      <c r="E1160" s="563"/>
      <c r="F1160" s="563"/>
      <c r="G1160" s="563"/>
      <c r="H1160" s="150" t="s">
        <v>93</v>
      </c>
      <c r="I1160" s="128" t="s">
        <v>92</v>
      </c>
      <c r="J1160" s="166">
        <v>4</v>
      </c>
      <c r="K1160" s="159">
        <v>45839</v>
      </c>
      <c r="L1160" s="159">
        <v>46218</v>
      </c>
      <c r="M1160" s="153">
        <f t="shared" si="39"/>
        <v>54.142857142857146</v>
      </c>
      <c r="N1160" s="158">
        <v>0</v>
      </c>
      <c r="O1160" s="128" t="s">
        <v>4806</v>
      </c>
      <c r="P1160" s="130">
        <f t="shared" si="40"/>
        <v>0</v>
      </c>
      <c r="Q1160" s="155" t="str" cm="1">
        <f t="array" aca="1" ref="Q1160" ca="1">IF(ISNUMBER(P1160),IF(P1160=100%,"CUMPLIDA",IF(AND(ISNUMBER(L1160),ISNUMBER(INDIRECT("FECHA_"&amp;$B1160,1))), IF(L1160&lt;=INDIRECT("FECHA_"&amp;$B1160,1),"INCUMPLIDA","PROCESO"), "VERIFICAR FECHA")),"SIN VALOR AVANCE")</f>
        <v>PROCESO</v>
      </c>
    </row>
    <row r="1161" spans="1:17" ht="90" customHeight="1">
      <c r="A1161" s="167" t="s">
        <v>18</v>
      </c>
      <c r="B1161" s="148" t="s">
        <v>13</v>
      </c>
      <c r="C1161" s="648" t="s">
        <v>5585</v>
      </c>
      <c r="D1161" s="562" t="s">
        <v>5586</v>
      </c>
      <c r="E1161" s="649" t="s">
        <v>5599</v>
      </c>
      <c r="F1161" s="649" t="s">
        <v>5587</v>
      </c>
      <c r="G1161" s="563" t="s">
        <v>5588</v>
      </c>
      <c r="H1161" s="132" t="s">
        <v>5589</v>
      </c>
      <c r="I1161" s="167" t="s">
        <v>1325</v>
      </c>
      <c r="J1161" s="166">
        <v>1</v>
      </c>
      <c r="K1161" s="142">
        <v>46006</v>
      </c>
      <c r="L1161" s="142">
        <v>46053</v>
      </c>
      <c r="M1161" s="495">
        <f t="shared" si="39"/>
        <v>6.7142857142857144</v>
      </c>
      <c r="N1161" s="158">
        <v>0</v>
      </c>
      <c r="O1161" s="128" t="s">
        <v>5592</v>
      </c>
      <c r="P1161" s="130">
        <f t="shared" ref="P1161:P1169" si="41">N1161/J1161</f>
        <v>0</v>
      </c>
      <c r="Q1161" s="155" t="str" cm="1">
        <f t="array" aca="1" ref="Q1161" ca="1">IF(ISNUMBER(P1161),IF(P1161=100%,"CUMPLIDA",IF(AND(ISNUMBER(L1161),ISNUMBER(INDIRECT("FECHA_"&amp;$B1161,1))), IF(L1161&lt;=INDIRECT("FECHA_"&amp;$B1161,1),"INCUMPLIDA","PROCESO"), "VERIFICAR FECHA")),"SIN VALOR AVANCE")</f>
        <v>PROCESO</v>
      </c>
    </row>
    <row r="1162" spans="1:17" ht="180">
      <c r="A1162" s="167" t="s">
        <v>18</v>
      </c>
      <c r="B1162" s="148" t="s">
        <v>13</v>
      </c>
      <c r="C1162" s="648"/>
      <c r="D1162" s="562"/>
      <c r="E1162" s="649"/>
      <c r="F1162" s="649"/>
      <c r="G1162" s="563"/>
      <c r="H1162" s="132" t="s">
        <v>5590</v>
      </c>
      <c r="I1162" s="167" t="s">
        <v>5591</v>
      </c>
      <c r="J1162" s="166">
        <v>1</v>
      </c>
      <c r="K1162" s="142">
        <v>46054</v>
      </c>
      <c r="L1162" s="142">
        <v>46203</v>
      </c>
      <c r="M1162" s="495">
        <f t="shared" ref="M1162:M1169" si="42">(L1162-K1162)/7</f>
        <v>21.285714285714285</v>
      </c>
      <c r="N1162" s="158">
        <v>0</v>
      </c>
      <c r="O1162" s="128" t="s">
        <v>5592</v>
      </c>
      <c r="P1162" s="130">
        <f t="shared" si="41"/>
        <v>0</v>
      </c>
      <c r="Q1162" s="155" t="str" cm="1">
        <f t="array" aca="1" ref="Q1162" ca="1">IF(ISNUMBER(P1162),IF(P1162=100%,"CUMPLIDA",IF(AND(ISNUMBER(L1162),ISNUMBER(INDIRECT("FECHA_"&amp;$B1162,1))), IF(L1162&lt;=INDIRECT("FECHA_"&amp;$B1162,1),"INCUMPLIDA","PROCESO"), "VERIFICAR FECHA")),"SIN VALOR AVANCE")</f>
        <v>PROCESO</v>
      </c>
    </row>
    <row r="1163" spans="1:17" ht="75">
      <c r="A1163" s="167" t="s">
        <v>18</v>
      </c>
      <c r="B1163" s="148" t="s">
        <v>13</v>
      </c>
      <c r="C1163" s="648"/>
      <c r="D1163" s="562"/>
      <c r="E1163" s="649"/>
      <c r="F1163" s="649"/>
      <c r="G1163" s="565" t="s">
        <v>5593</v>
      </c>
      <c r="H1163" s="496" t="s">
        <v>5594</v>
      </c>
      <c r="I1163" s="167" t="s">
        <v>5597</v>
      </c>
      <c r="J1163" s="166">
        <v>1</v>
      </c>
      <c r="K1163" s="142">
        <v>46023</v>
      </c>
      <c r="L1163" s="142">
        <v>46173</v>
      </c>
      <c r="M1163" s="495">
        <f t="shared" si="42"/>
        <v>21.428571428571427</v>
      </c>
      <c r="N1163" s="158">
        <v>0</v>
      </c>
      <c r="O1163" s="128" t="s">
        <v>5592</v>
      </c>
      <c r="P1163" s="130">
        <f t="shared" si="41"/>
        <v>0</v>
      </c>
      <c r="Q1163" s="155" t="str" cm="1">
        <f t="array" aca="1" ref="Q1163" ca="1">IF(ISNUMBER(P1163),IF(P1163=100%,"CUMPLIDA",IF(AND(ISNUMBER(L1163),ISNUMBER(INDIRECT("FECHA_"&amp;$B1163,1))), IF(L1163&lt;=INDIRECT("FECHA_"&amp;$B1163,1),"INCUMPLIDA","PROCESO"), "VERIFICAR FECHA")),"SIN VALOR AVANCE")</f>
        <v>PROCESO</v>
      </c>
    </row>
    <row r="1164" spans="1:17" ht="165">
      <c r="A1164" s="167" t="s">
        <v>18</v>
      </c>
      <c r="B1164" s="148" t="s">
        <v>13</v>
      </c>
      <c r="C1164" s="648"/>
      <c r="D1164" s="562"/>
      <c r="E1164" s="649"/>
      <c r="F1164" s="649"/>
      <c r="G1164" s="565"/>
      <c r="H1164" s="497" t="s">
        <v>5595</v>
      </c>
      <c r="I1164" s="167" t="s">
        <v>1325</v>
      </c>
      <c r="J1164" s="166">
        <v>1</v>
      </c>
      <c r="K1164" s="142">
        <v>46174</v>
      </c>
      <c r="L1164" s="142">
        <v>46234</v>
      </c>
      <c r="M1164" s="495">
        <f t="shared" si="42"/>
        <v>8.5714285714285712</v>
      </c>
      <c r="N1164" s="158">
        <v>0</v>
      </c>
      <c r="O1164" s="128" t="s">
        <v>5592</v>
      </c>
      <c r="P1164" s="130">
        <f t="shared" si="41"/>
        <v>0</v>
      </c>
      <c r="Q1164" s="155" t="str" cm="1">
        <f t="array" aca="1" ref="Q1164" ca="1">IF(ISNUMBER(P1164),IF(P1164=100%,"CUMPLIDA",IF(AND(ISNUMBER(L1164),ISNUMBER(INDIRECT("FECHA_"&amp;$B1164,1))), IF(L1164&lt;=INDIRECT("FECHA_"&amp;$B1164,1),"INCUMPLIDA","PROCESO"), "VERIFICAR FECHA")),"SIN VALOR AVANCE")</f>
        <v>PROCESO</v>
      </c>
    </row>
    <row r="1165" spans="1:17" ht="120.75">
      <c r="A1165" s="167" t="s">
        <v>18</v>
      </c>
      <c r="B1165" s="148" t="s">
        <v>13</v>
      </c>
      <c r="C1165" s="648"/>
      <c r="D1165" s="562"/>
      <c r="E1165" s="649"/>
      <c r="F1165" s="649"/>
      <c r="G1165" s="565"/>
      <c r="H1165" s="497" t="s">
        <v>5596</v>
      </c>
      <c r="I1165" s="167" t="s">
        <v>1266</v>
      </c>
      <c r="J1165" s="166">
        <v>1</v>
      </c>
      <c r="K1165" s="142">
        <v>46235</v>
      </c>
      <c r="L1165" s="142">
        <v>46387</v>
      </c>
      <c r="M1165" s="495">
        <f t="shared" si="42"/>
        <v>21.714285714285715</v>
      </c>
      <c r="N1165" s="158">
        <v>0</v>
      </c>
      <c r="O1165" s="128" t="s">
        <v>5598</v>
      </c>
      <c r="P1165" s="130">
        <f t="shared" si="41"/>
        <v>0</v>
      </c>
      <c r="Q1165" s="155" t="str" cm="1">
        <f t="array" aca="1" ref="Q1165" ca="1">IF(ISNUMBER(P1165),IF(P1165=100%,"CUMPLIDA",IF(AND(ISNUMBER(L1165),ISNUMBER(INDIRECT("FECHA_"&amp;$B1165,1))), IF(L1165&lt;=INDIRECT("FECHA_"&amp;$B1165,1),"INCUMPLIDA","PROCESO"), "VERIFICAR FECHA")),"SIN VALOR AVANCE")</f>
        <v>PROCESO</v>
      </c>
    </row>
    <row r="1166" spans="1:17" ht="165">
      <c r="A1166" s="167" t="s">
        <v>18</v>
      </c>
      <c r="B1166" s="148" t="s">
        <v>13</v>
      </c>
      <c r="C1166" s="648"/>
      <c r="D1166" s="562" t="s">
        <v>5586</v>
      </c>
      <c r="E1166" s="595" t="s">
        <v>5615</v>
      </c>
      <c r="F1166" s="649" t="s">
        <v>5600</v>
      </c>
      <c r="G1166" s="650" t="s">
        <v>5601</v>
      </c>
      <c r="H1166" s="132" t="s">
        <v>5602</v>
      </c>
      <c r="I1166" s="167" t="s">
        <v>5603</v>
      </c>
      <c r="J1166" s="166">
        <v>1</v>
      </c>
      <c r="K1166" s="142">
        <v>46174</v>
      </c>
      <c r="L1166" s="142">
        <v>46234</v>
      </c>
      <c r="M1166" s="495">
        <f t="shared" si="42"/>
        <v>8.5714285714285712</v>
      </c>
      <c r="N1166" s="158">
        <v>0</v>
      </c>
      <c r="O1166" s="128" t="s">
        <v>5592</v>
      </c>
      <c r="P1166" s="130">
        <f t="shared" si="41"/>
        <v>0</v>
      </c>
      <c r="Q1166" s="155" t="str" cm="1">
        <f t="array" aca="1" ref="Q1166" ca="1">IF(ISNUMBER(P1166),IF(P1166=100%,"CUMPLIDA",IF(AND(ISNUMBER(L1166),ISNUMBER(INDIRECT("FECHA_"&amp;$B1166,1))), IF(L1166&lt;=INDIRECT("FECHA_"&amp;$B1166,1),"INCUMPLIDA","PROCESO"), "VERIFICAR FECHA")),"SIN VALOR AVANCE")</f>
        <v>PROCESO</v>
      </c>
    </row>
    <row r="1167" spans="1:17" ht="120.75">
      <c r="A1167" s="167" t="s">
        <v>18</v>
      </c>
      <c r="B1167" s="148" t="s">
        <v>13</v>
      </c>
      <c r="C1167" s="648"/>
      <c r="D1167" s="562"/>
      <c r="E1167" s="595"/>
      <c r="F1167" s="649"/>
      <c r="G1167" s="650"/>
      <c r="H1167" s="132" t="s">
        <v>5604</v>
      </c>
      <c r="I1167" s="167" t="s">
        <v>1266</v>
      </c>
      <c r="J1167" s="166">
        <v>1</v>
      </c>
      <c r="K1167" s="142">
        <v>46235</v>
      </c>
      <c r="L1167" s="142">
        <v>46387</v>
      </c>
      <c r="M1167" s="495">
        <f t="shared" si="42"/>
        <v>21.714285714285715</v>
      </c>
      <c r="N1167" s="158">
        <v>0</v>
      </c>
      <c r="O1167" s="128" t="s">
        <v>5598</v>
      </c>
      <c r="P1167" s="130">
        <f t="shared" si="41"/>
        <v>0</v>
      </c>
      <c r="Q1167" s="155" t="str" cm="1">
        <f t="array" aca="1" ref="Q1167" ca="1">IF(ISNUMBER(P1167),IF(P1167=100%,"CUMPLIDA",IF(AND(ISNUMBER(L1167),ISNUMBER(INDIRECT("FECHA_"&amp;$B1167,1))), IF(L1167&lt;=INDIRECT("FECHA_"&amp;$B1167,1),"INCUMPLIDA","PROCESO"), "VERIFICAR FECHA")),"SIN VALOR AVANCE")</f>
        <v>PROCESO</v>
      </c>
    </row>
    <row r="1168" spans="1:17" ht="255">
      <c r="A1168" s="167" t="s">
        <v>18</v>
      </c>
      <c r="B1168" s="148" t="s">
        <v>13</v>
      </c>
      <c r="C1168" s="648"/>
      <c r="D1168" s="562"/>
      <c r="E1168" s="595"/>
      <c r="F1168" s="649"/>
      <c r="G1168" s="132" t="s">
        <v>5605</v>
      </c>
      <c r="H1168" s="132" t="s">
        <v>5606</v>
      </c>
      <c r="I1168" s="167" t="s">
        <v>5607</v>
      </c>
      <c r="J1168" s="166">
        <v>2</v>
      </c>
      <c r="K1168" s="142">
        <v>46054</v>
      </c>
      <c r="L1168" s="142">
        <v>46173</v>
      </c>
      <c r="M1168" s="495">
        <f t="shared" si="42"/>
        <v>17</v>
      </c>
      <c r="N1168" s="158">
        <v>0</v>
      </c>
      <c r="O1168" s="128" t="s">
        <v>5611</v>
      </c>
      <c r="P1168" s="130">
        <f t="shared" si="41"/>
        <v>0</v>
      </c>
      <c r="Q1168" s="155" t="str" cm="1">
        <f t="array" aca="1" ref="Q1168" ca="1">IF(ISNUMBER(P1168),IF(P1168=100%,"CUMPLIDA",IF(AND(ISNUMBER(L1168),ISNUMBER(INDIRECT("FECHA_"&amp;$B1168,1))), IF(L1168&lt;=INDIRECT("FECHA_"&amp;$B1168,1),"INCUMPLIDA","PROCESO"), "VERIFICAR FECHA")),"SIN VALOR AVANCE")</f>
        <v>PROCESO</v>
      </c>
    </row>
    <row r="1169" spans="1:17" ht="75.75">
      <c r="A1169" s="167" t="s">
        <v>18</v>
      </c>
      <c r="B1169" s="148" t="s">
        <v>13</v>
      </c>
      <c r="C1169" s="648"/>
      <c r="D1169" s="562"/>
      <c r="E1169" s="595"/>
      <c r="F1169" s="649"/>
      <c r="G1169" s="132" t="s">
        <v>5608</v>
      </c>
      <c r="H1169" s="132" t="s">
        <v>5609</v>
      </c>
      <c r="I1169" s="167" t="s">
        <v>5610</v>
      </c>
      <c r="J1169" s="166">
        <v>4</v>
      </c>
      <c r="K1169" s="142">
        <v>46174</v>
      </c>
      <c r="L1169" s="142">
        <v>46538</v>
      </c>
      <c r="M1169" s="495">
        <f t="shared" si="42"/>
        <v>52</v>
      </c>
      <c r="N1169" s="158">
        <v>0</v>
      </c>
      <c r="O1169" s="128" t="s">
        <v>5611</v>
      </c>
      <c r="P1169" s="130">
        <f t="shared" si="41"/>
        <v>0</v>
      </c>
      <c r="Q1169" s="155" t="str" cm="1">
        <f t="array" aca="1" ref="Q1169" ca="1">IF(ISNUMBER(P1169),IF(P1169=100%,"CUMPLIDA",IF(AND(ISNUMBER(L1169),ISNUMBER(INDIRECT("FECHA_"&amp;$B1169,1))), IF(L1169&lt;=INDIRECT("FECHA_"&amp;$B1169,1),"INCUMPLIDA","PROCESO"), "VERIFICAR FECHA")),"SIN VALOR AVANCE")</f>
        <v>PROCESO</v>
      </c>
    </row>
  </sheetData>
  <sheetProtection algorithmName="SHA-512" hashValue="yPSaM4eDlGQ5Gqg9PkDXDvpJC83UQuQ2UsvXiYMYoJYCvkXf2W96ovGFvKM72WCKebdgR9Sk2qy7276e+QGp1w==" saltValue="9LUsDD/6c0ULvesWpcoK9w==" spinCount="100000" sheet="1" formatCells="0" formatColumns="0" formatRows="0" autoFilter="0"/>
  <protectedRanges>
    <protectedRange sqref="O1151" name="Rango2_5_2_2_1"/>
  </protectedRanges>
  <mergeCells count="594">
    <mergeCell ref="G290:G291"/>
    <mergeCell ref="G302:G303"/>
    <mergeCell ref="G314:G315"/>
    <mergeCell ref="G325:G326"/>
    <mergeCell ref="G336:G337"/>
    <mergeCell ref="G415:G417"/>
    <mergeCell ref="G508:G511"/>
    <mergeCell ref="G521:G522"/>
    <mergeCell ref="G939:G940"/>
    <mergeCell ref="G582:G583"/>
    <mergeCell ref="G697:G698"/>
    <mergeCell ref="G383:G385"/>
    <mergeCell ref="G775:G776"/>
    <mergeCell ref="G836:G837"/>
    <mergeCell ref="G913:G914"/>
    <mergeCell ref="G646:G647"/>
    <mergeCell ref="G427:G428"/>
    <mergeCell ref="G438:G440"/>
    <mergeCell ref="G450:G452"/>
    <mergeCell ref="G462:G463"/>
    <mergeCell ref="G887:G890"/>
    <mergeCell ref="G891:G892"/>
    <mergeCell ref="G905:G907"/>
    <mergeCell ref="E313:E324"/>
    <mergeCell ref="F313:F324"/>
    <mergeCell ref="C325:C335"/>
    <mergeCell ref="C1017:C1018"/>
    <mergeCell ref="D1017:D1018"/>
    <mergeCell ref="E1017:E1018"/>
    <mergeCell ref="F1017:F1018"/>
    <mergeCell ref="G1017:G1018"/>
    <mergeCell ref="C997:C998"/>
    <mergeCell ref="D997:D998"/>
    <mergeCell ref="E997:E998"/>
    <mergeCell ref="C1004:C1006"/>
    <mergeCell ref="D1004:D1006"/>
    <mergeCell ref="E1004:E1006"/>
    <mergeCell ref="F1004:F1006"/>
    <mergeCell ref="G1004:G1005"/>
    <mergeCell ref="C1007:C1011"/>
    <mergeCell ref="D1007:D1011"/>
    <mergeCell ref="F336:F346"/>
    <mergeCell ref="C580:C597"/>
    <mergeCell ref="D580:D597"/>
    <mergeCell ref="E580:E597"/>
    <mergeCell ref="F580:F597"/>
    <mergeCell ref="A1:B3"/>
    <mergeCell ref="C1:Q2"/>
    <mergeCell ref="C3:Q3"/>
    <mergeCell ref="A4:I4"/>
    <mergeCell ref="K4:O4"/>
    <mergeCell ref="K5:O5"/>
    <mergeCell ref="K6:O6"/>
    <mergeCell ref="K7:O7"/>
    <mergeCell ref="K8:O8"/>
    <mergeCell ref="C383:C394"/>
    <mergeCell ref="D383:D394"/>
    <mergeCell ref="E383:E394"/>
    <mergeCell ref="F383:F394"/>
    <mergeCell ref="C11:C26"/>
    <mergeCell ref="D11:D26"/>
    <mergeCell ref="E11:E26"/>
    <mergeCell ref="F11:F26"/>
    <mergeCell ref="C52:C63"/>
    <mergeCell ref="D52:D63"/>
    <mergeCell ref="E52:E63"/>
    <mergeCell ref="F52:F63"/>
    <mergeCell ref="C64:C87"/>
    <mergeCell ref="D64:D87"/>
    <mergeCell ref="E64:E87"/>
    <mergeCell ref="F64:F87"/>
    <mergeCell ref="C88:C90"/>
    <mergeCell ref="D88:D90"/>
    <mergeCell ref="E88:E90"/>
    <mergeCell ref="F88:F90"/>
    <mergeCell ref="C117:C129"/>
    <mergeCell ref="D117:D129"/>
    <mergeCell ref="E117:E129"/>
    <mergeCell ref="D313:D324"/>
    <mergeCell ref="G11:G16"/>
    <mergeCell ref="D325:D335"/>
    <mergeCell ref="E325:E335"/>
    <mergeCell ref="F325:F335"/>
    <mergeCell ref="C336:C346"/>
    <mergeCell ref="D336:D346"/>
    <mergeCell ref="E336:E346"/>
    <mergeCell ref="C143:C157"/>
    <mergeCell ref="D143:D157"/>
    <mergeCell ref="E143:E157"/>
    <mergeCell ref="F143:F157"/>
    <mergeCell ref="C289:C300"/>
    <mergeCell ref="D289:D300"/>
    <mergeCell ref="E289:E300"/>
    <mergeCell ref="F289:F300"/>
    <mergeCell ref="C301:C312"/>
    <mergeCell ref="D301:D312"/>
    <mergeCell ref="E301:E312"/>
    <mergeCell ref="F301:F312"/>
    <mergeCell ref="C313:C324"/>
    <mergeCell ref="D43:D51"/>
    <mergeCell ref="E43:E51"/>
    <mergeCell ref="F43:F51"/>
    <mergeCell ref="G45:G51"/>
    <mergeCell ref="C1157:C1160"/>
    <mergeCell ref="D1157:D1160"/>
    <mergeCell ref="E1157:E1160"/>
    <mergeCell ref="F1157:F1160"/>
    <mergeCell ref="D1091:D1103"/>
    <mergeCell ref="E1091:E1103"/>
    <mergeCell ref="F1091:F1103"/>
    <mergeCell ref="G1091:G1093"/>
    <mergeCell ref="C1104:C1116"/>
    <mergeCell ref="D1104:D1116"/>
    <mergeCell ref="E1104:E1116"/>
    <mergeCell ref="G1157:G1158"/>
    <mergeCell ref="G1159:G1160"/>
    <mergeCell ref="C1139:C1151"/>
    <mergeCell ref="D1139:D1151"/>
    <mergeCell ref="E1139:E1151"/>
    <mergeCell ref="F1139:F1151"/>
    <mergeCell ref="G1139:G1142"/>
    <mergeCell ref="C1128:C1138"/>
    <mergeCell ref="D1128:D1138"/>
    <mergeCell ref="E1128:E1138"/>
    <mergeCell ref="F1128:F1138"/>
    <mergeCell ref="G1128:G1129"/>
    <mergeCell ref="G1144:G1146"/>
    <mergeCell ref="C413:C426"/>
    <mergeCell ref="D413:D426"/>
    <mergeCell ref="E413:E426"/>
    <mergeCell ref="F413:F426"/>
    <mergeCell ref="C508:C520"/>
    <mergeCell ref="D508:D520"/>
    <mergeCell ref="E508:E520"/>
    <mergeCell ref="F508:F520"/>
    <mergeCell ref="C427:C437"/>
    <mergeCell ref="D427:D437"/>
    <mergeCell ref="E427:E437"/>
    <mergeCell ref="F427:F437"/>
    <mergeCell ref="C462:C472"/>
    <mergeCell ref="D462:D472"/>
    <mergeCell ref="E462:E472"/>
    <mergeCell ref="F462:F472"/>
    <mergeCell ref="C438:C449"/>
    <mergeCell ref="D438:D449"/>
    <mergeCell ref="E438:E449"/>
    <mergeCell ref="F438:F449"/>
    <mergeCell ref="C450:C461"/>
    <mergeCell ref="D450:D461"/>
    <mergeCell ref="E450:E461"/>
    <mergeCell ref="F450:F461"/>
    <mergeCell ref="G665:G666"/>
    <mergeCell ref="C681:C695"/>
    <mergeCell ref="D681:D695"/>
    <mergeCell ref="E681:E695"/>
    <mergeCell ref="F681:F695"/>
    <mergeCell ref="G682:G683"/>
    <mergeCell ref="C598:C612"/>
    <mergeCell ref="D598:D612"/>
    <mergeCell ref="E598:E612"/>
    <mergeCell ref="C613:C627"/>
    <mergeCell ref="D613:D627"/>
    <mergeCell ref="E613:E627"/>
    <mergeCell ref="C628:C644"/>
    <mergeCell ref="D628:D644"/>
    <mergeCell ref="E628:E644"/>
    <mergeCell ref="F598:F612"/>
    <mergeCell ref="G599:G600"/>
    <mergeCell ref="F613:F627"/>
    <mergeCell ref="G613:G614"/>
    <mergeCell ref="E712:E727"/>
    <mergeCell ref="F712:F727"/>
    <mergeCell ref="C743:C757"/>
    <mergeCell ref="D743:D757"/>
    <mergeCell ref="C521:C531"/>
    <mergeCell ref="D521:D531"/>
    <mergeCell ref="E521:E531"/>
    <mergeCell ref="F521:F531"/>
    <mergeCell ref="C532:C542"/>
    <mergeCell ref="C915:C918"/>
    <mergeCell ref="D915:D918"/>
    <mergeCell ref="E915:E918"/>
    <mergeCell ref="C864:C875"/>
    <mergeCell ref="D864:D875"/>
    <mergeCell ref="E864:E875"/>
    <mergeCell ref="F864:F875"/>
    <mergeCell ref="C876:C886"/>
    <mergeCell ref="D876:D886"/>
    <mergeCell ref="E876:E886"/>
    <mergeCell ref="F876:F886"/>
    <mergeCell ref="F915:F918"/>
    <mergeCell ref="C911:C914"/>
    <mergeCell ref="D911:D914"/>
    <mergeCell ref="E911:E914"/>
    <mergeCell ref="F911:F914"/>
    <mergeCell ref="C965:C966"/>
    <mergeCell ref="D965:D966"/>
    <mergeCell ref="E965:E966"/>
    <mergeCell ref="F965:F966"/>
    <mergeCell ref="C971:C975"/>
    <mergeCell ref="D971:D975"/>
    <mergeCell ref="E971:E975"/>
    <mergeCell ref="F971:F975"/>
    <mergeCell ref="G971:G972"/>
    <mergeCell ref="G973:G974"/>
    <mergeCell ref="C976:C983"/>
    <mergeCell ref="D976:D983"/>
    <mergeCell ref="E976:E983"/>
    <mergeCell ref="F976:F983"/>
    <mergeCell ref="G977:G978"/>
    <mergeCell ref="G979:G980"/>
    <mergeCell ref="G982:G983"/>
    <mergeCell ref="C984:C985"/>
    <mergeCell ref="D984:D985"/>
    <mergeCell ref="E984:E985"/>
    <mergeCell ref="F984:F985"/>
    <mergeCell ref="G984:G985"/>
    <mergeCell ref="C986:C987"/>
    <mergeCell ref="D986:D987"/>
    <mergeCell ref="E986:E987"/>
    <mergeCell ref="F986:F987"/>
    <mergeCell ref="G986:G987"/>
    <mergeCell ref="C988:C990"/>
    <mergeCell ref="D988:D990"/>
    <mergeCell ref="E988:E990"/>
    <mergeCell ref="F988:F990"/>
    <mergeCell ref="G989:G990"/>
    <mergeCell ref="C991:C995"/>
    <mergeCell ref="D991:D995"/>
    <mergeCell ref="E991:E995"/>
    <mergeCell ref="F991:F995"/>
    <mergeCell ref="G991:G992"/>
    <mergeCell ref="G993:G994"/>
    <mergeCell ref="C1001:C1003"/>
    <mergeCell ref="D1001:D1003"/>
    <mergeCell ref="E1001:E1003"/>
    <mergeCell ref="F1001:F1003"/>
    <mergeCell ref="G1001:G1002"/>
    <mergeCell ref="G997:G998"/>
    <mergeCell ref="C999:C1000"/>
    <mergeCell ref="D999:D1000"/>
    <mergeCell ref="E999:E1000"/>
    <mergeCell ref="F999:F1000"/>
    <mergeCell ref="G999:G1000"/>
    <mergeCell ref="F997:F998"/>
    <mergeCell ref="E1007:E1011"/>
    <mergeCell ref="F1007:F1011"/>
    <mergeCell ref="G1008:G1009"/>
    <mergeCell ref="C1078:C1090"/>
    <mergeCell ref="D1078:D1090"/>
    <mergeCell ref="E1078:E1090"/>
    <mergeCell ref="F1078:F1090"/>
    <mergeCell ref="G1078:G1080"/>
    <mergeCell ref="C1091:C1103"/>
    <mergeCell ref="C1039:C1077"/>
    <mergeCell ref="D1039:D1077"/>
    <mergeCell ref="E1029:E1038"/>
    <mergeCell ref="F1029:F1038"/>
    <mergeCell ref="G1029:G1031"/>
    <mergeCell ref="G1037:G1038"/>
    <mergeCell ref="C1012:C1016"/>
    <mergeCell ref="D1012:D1016"/>
    <mergeCell ref="E1012:E1016"/>
    <mergeCell ref="F1012:F1016"/>
    <mergeCell ref="E1039:E1077"/>
    <mergeCell ref="F1039:F1077"/>
    <mergeCell ref="G1040:G1042"/>
    <mergeCell ref="G1043:G1048"/>
    <mergeCell ref="H1056:H1057"/>
    <mergeCell ref="H1068:H1069"/>
    <mergeCell ref="H1070:H1071"/>
    <mergeCell ref="F1104:F1116"/>
    <mergeCell ref="G1104:G1106"/>
    <mergeCell ref="C1117:C1127"/>
    <mergeCell ref="D1117:D1127"/>
    <mergeCell ref="E1117:E1127"/>
    <mergeCell ref="F1117:F1127"/>
    <mergeCell ref="C1152:C1156"/>
    <mergeCell ref="D1152:D1156"/>
    <mergeCell ref="E1152:E1156"/>
    <mergeCell ref="F1152:F1156"/>
    <mergeCell ref="G1153:G1154"/>
    <mergeCell ref="C27:C42"/>
    <mergeCell ref="D27:D42"/>
    <mergeCell ref="E27:E42"/>
    <mergeCell ref="F27:F42"/>
    <mergeCell ref="G38:G42"/>
    <mergeCell ref="G1035:G1036"/>
    <mergeCell ref="G1049:G1051"/>
    <mergeCell ref="G1054:G1055"/>
    <mergeCell ref="G1056:G1058"/>
    <mergeCell ref="G1068:G1072"/>
    <mergeCell ref="G1075:G1076"/>
    <mergeCell ref="G1014:G1015"/>
    <mergeCell ref="C1019:C1028"/>
    <mergeCell ref="D1019:D1028"/>
    <mergeCell ref="E1019:E1028"/>
    <mergeCell ref="F1019:F1028"/>
    <mergeCell ref="C1029:C1038"/>
    <mergeCell ref="D1029:D1038"/>
    <mergeCell ref="C43:C51"/>
    <mergeCell ref="G88:G89"/>
    <mergeCell ref="C91:C103"/>
    <mergeCell ref="D91:D103"/>
    <mergeCell ref="E91:E103"/>
    <mergeCell ref="F91:F103"/>
    <mergeCell ref="G91:G92"/>
    <mergeCell ref="G93:G94"/>
    <mergeCell ref="C104:C116"/>
    <mergeCell ref="D104:D116"/>
    <mergeCell ref="E104:E116"/>
    <mergeCell ref="F104:F116"/>
    <mergeCell ref="G104:G105"/>
    <mergeCell ref="G106:G107"/>
    <mergeCell ref="F117:F129"/>
    <mergeCell ref="G117:G118"/>
    <mergeCell ref="G119:G120"/>
    <mergeCell ref="C130:C142"/>
    <mergeCell ref="D130:D142"/>
    <mergeCell ref="E130:E142"/>
    <mergeCell ref="F130:F142"/>
    <mergeCell ref="G130:G131"/>
    <mergeCell ref="G132:G133"/>
    <mergeCell ref="G145:G148"/>
    <mergeCell ref="C158:C160"/>
    <mergeCell ref="D158:D160"/>
    <mergeCell ref="E158:E160"/>
    <mergeCell ref="F158:F160"/>
    <mergeCell ref="G158:G159"/>
    <mergeCell ref="C161:C165"/>
    <mergeCell ref="D161:D165"/>
    <mergeCell ref="E161:E165"/>
    <mergeCell ref="F161:F165"/>
    <mergeCell ref="G161:G162"/>
    <mergeCell ref="G163:G164"/>
    <mergeCell ref="C166:C176"/>
    <mergeCell ref="D166:D176"/>
    <mergeCell ref="E166:E176"/>
    <mergeCell ref="F166:F176"/>
    <mergeCell ref="G166:G167"/>
    <mergeCell ref="C177:C187"/>
    <mergeCell ref="D177:D187"/>
    <mergeCell ref="E177:E187"/>
    <mergeCell ref="F177:F187"/>
    <mergeCell ref="G177:G178"/>
    <mergeCell ref="C188:C198"/>
    <mergeCell ref="D188:D198"/>
    <mergeCell ref="E188:E198"/>
    <mergeCell ref="F188:F198"/>
    <mergeCell ref="G188:G189"/>
    <mergeCell ref="C199:C210"/>
    <mergeCell ref="D199:D210"/>
    <mergeCell ref="E199:E210"/>
    <mergeCell ref="F199:F210"/>
    <mergeCell ref="G200:G201"/>
    <mergeCell ref="C211:C222"/>
    <mergeCell ref="D211:D222"/>
    <mergeCell ref="E211:E222"/>
    <mergeCell ref="F211:F222"/>
    <mergeCell ref="G212:G213"/>
    <mergeCell ref="C223:C225"/>
    <mergeCell ref="D223:D225"/>
    <mergeCell ref="E223:E225"/>
    <mergeCell ref="F223:F225"/>
    <mergeCell ref="G223:G225"/>
    <mergeCell ref="C226:C237"/>
    <mergeCell ref="D226:D237"/>
    <mergeCell ref="E226:E237"/>
    <mergeCell ref="F226:F237"/>
    <mergeCell ref="G227:G228"/>
    <mergeCell ref="C238:C249"/>
    <mergeCell ref="D238:D249"/>
    <mergeCell ref="E238:E249"/>
    <mergeCell ref="F238:F249"/>
    <mergeCell ref="G239:G240"/>
    <mergeCell ref="C250:C261"/>
    <mergeCell ref="D250:D261"/>
    <mergeCell ref="E250:E261"/>
    <mergeCell ref="F250:F261"/>
    <mergeCell ref="G251:G252"/>
    <mergeCell ref="C262:C273"/>
    <mergeCell ref="D262:D273"/>
    <mergeCell ref="E262:E273"/>
    <mergeCell ref="F262:F273"/>
    <mergeCell ref="G263:G264"/>
    <mergeCell ref="C274:C276"/>
    <mergeCell ref="D274:D276"/>
    <mergeCell ref="E274:E276"/>
    <mergeCell ref="F274:F276"/>
    <mergeCell ref="G274:G276"/>
    <mergeCell ref="C277:C288"/>
    <mergeCell ref="D277:D288"/>
    <mergeCell ref="E277:E288"/>
    <mergeCell ref="F277:F288"/>
    <mergeCell ref="G278:G279"/>
    <mergeCell ref="F347:F358"/>
    <mergeCell ref="G347:G349"/>
    <mergeCell ref="C359:C370"/>
    <mergeCell ref="D359:D370"/>
    <mergeCell ref="E359:E370"/>
    <mergeCell ref="F359:F370"/>
    <mergeCell ref="G359:G361"/>
    <mergeCell ref="C371:C382"/>
    <mergeCell ref="D371:D382"/>
    <mergeCell ref="E371:E382"/>
    <mergeCell ref="F371:F382"/>
    <mergeCell ref="G371:G373"/>
    <mergeCell ref="C347:C358"/>
    <mergeCell ref="D347:D358"/>
    <mergeCell ref="E347:E358"/>
    <mergeCell ref="C395:C400"/>
    <mergeCell ref="D395:D400"/>
    <mergeCell ref="E395:E400"/>
    <mergeCell ref="F395:F400"/>
    <mergeCell ref="C401:C412"/>
    <mergeCell ref="D401:D412"/>
    <mergeCell ref="E401:E412"/>
    <mergeCell ref="F401:F412"/>
    <mergeCell ref="G401:G403"/>
    <mergeCell ref="F473:F483"/>
    <mergeCell ref="G473:G474"/>
    <mergeCell ref="C484:C494"/>
    <mergeCell ref="D484:D494"/>
    <mergeCell ref="E484:E494"/>
    <mergeCell ref="F484:F494"/>
    <mergeCell ref="G484:G485"/>
    <mergeCell ref="C495:C507"/>
    <mergeCell ref="D495:D507"/>
    <mergeCell ref="E495:E507"/>
    <mergeCell ref="F495:F507"/>
    <mergeCell ref="G495:G498"/>
    <mergeCell ref="C473:C483"/>
    <mergeCell ref="D473:D483"/>
    <mergeCell ref="E473:E483"/>
    <mergeCell ref="D532:D542"/>
    <mergeCell ref="E532:E542"/>
    <mergeCell ref="F532:F542"/>
    <mergeCell ref="G532:G533"/>
    <mergeCell ref="C543:C553"/>
    <mergeCell ref="D543:D553"/>
    <mergeCell ref="E543:E553"/>
    <mergeCell ref="F543:F553"/>
    <mergeCell ref="G543:G544"/>
    <mergeCell ref="G848:G853"/>
    <mergeCell ref="C554:C555"/>
    <mergeCell ref="D554:D555"/>
    <mergeCell ref="E554:E555"/>
    <mergeCell ref="F554:F555"/>
    <mergeCell ref="C556:C566"/>
    <mergeCell ref="D556:D566"/>
    <mergeCell ref="E556:E566"/>
    <mergeCell ref="F556:F566"/>
    <mergeCell ref="G556:G557"/>
    <mergeCell ref="E743:E757"/>
    <mergeCell ref="F743:F757"/>
    <mergeCell ref="C758:C773"/>
    <mergeCell ref="D758:D773"/>
    <mergeCell ref="E758:E773"/>
    <mergeCell ref="F758:F773"/>
    <mergeCell ref="F628:F644"/>
    <mergeCell ref="C848:C862"/>
    <mergeCell ref="C792:C803"/>
    <mergeCell ref="D792:D803"/>
    <mergeCell ref="E792:E803"/>
    <mergeCell ref="F792:F803"/>
    <mergeCell ref="C728:C742"/>
    <mergeCell ref="D728:D742"/>
    <mergeCell ref="C774:C791"/>
    <mergeCell ref="D774:D791"/>
    <mergeCell ref="E774:E791"/>
    <mergeCell ref="F774:F791"/>
    <mergeCell ref="C804:C818"/>
    <mergeCell ref="D804:D818"/>
    <mergeCell ref="E804:E818"/>
    <mergeCell ref="F804:F818"/>
    <mergeCell ref="F645:F663"/>
    <mergeCell ref="F664:F680"/>
    <mergeCell ref="E728:E742"/>
    <mergeCell ref="F728:F742"/>
    <mergeCell ref="C645:C663"/>
    <mergeCell ref="D645:D663"/>
    <mergeCell ref="E645:E663"/>
    <mergeCell ref="C664:C680"/>
    <mergeCell ref="D664:D680"/>
    <mergeCell ref="E664:E680"/>
    <mergeCell ref="C696:C710"/>
    <mergeCell ref="D696:D710"/>
    <mergeCell ref="E696:E710"/>
    <mergeCell ref="F696:F710"/>
    <mergeCell ref="C712:C727"/>
    <mergeCell ref="D712:D727"/>
    <mergeCell ref="C567:C568"/>
    <mergeCell ref="D567:D568"/>
    <mergeCell ref="E567:E568"/>
    <mergeCell ref="F567:F568"/>
    <mergeCell ref="G567:G568"/>
    <mergeCell ref="C569:C579"/>
    <mergeCell ref="D569:D579"/>
    <mergeCell ref="E569:E579"/>
    <mergeCell ref="F569:F579"/>
    <mergeCell ref="G569:G570"/>
    <mergeCell ref="C819:C835"/>
    <mergeCell ref="D819:D835"/>
    <mergeCell ref="E819:E835"/>
    <mergeCell ref="E908:E910"/>
    <mergeCell ref="F908:F910"/>
    <mergeCell ref="C887:C902"/>
    <mergeCell ref="D887:D902"/>
    <mergeCell ref="E887:E902"/>
    <mergeCell ref="F887:F902"/>
    <mergeCell ref="C903:C907"/>
    <mergeCell ref="D903:D907"/>
    <mergeCell ref="E903:E907"/>
    <mergeCell ref="F903:F907"/>
    <mergeCell ref="C908:C910"/>
    <mergeCell ref="D908:D910"/>
    <mergeCell ref="F819:F835"/>
    <mergeCell ref="C836:C847"/>
    <mergeCell ref="D836:D847"/>
    <mergeCell ref="E836:E847"/>
    <mergeCell ref="F836:F847"/>
    <mergeCell ref="D848:D862"/>
    <mergeCell ref="E848:E862"/>
    <mergeCell ref="F848:F862"/>
    <mergeCell ref="C919:C920"/>
    <mergeCell ref="D919:D920"/>
    <mergeCell ref="E919:E920"/>
    <mergeCell ref="F919:F920"/>
    <mergeCell ref="C925:C927"/>
    <mergeCell ref="D925:D927"/>
    <mergeCell ref="E925:E927"/>
    <mergeCell ref="F925:F927"/>
    <mergeCell ref="C921:C924"/>
    <mergeCell ref="D921:D924"/>
    <mergeCell ref="E921:E924"/>
    <mergeCell ref="F921:F924"/>
    <mergeCell ref="C929:C933"/>
    <mergeCell ref="D929:D933"/>
    <mergeCell ref="E929:E933"/>
    <mergeCell ref="F929:F933"/>
    <mergeCell ref="G929:G930"/>
    <mergeCell ref="G932:G933"/>
    <mergeCell ref="C934:C938"/>
    <mergeCell ref="D934:D938"/>
    <mergeCell ref="E934:E938"/>
    <mergeCell ref="F934:F938"/>
    <mergeCell ref="G934:G935"/>
    <mergeCell ref="G936:G937"/>
    <mergeCell ref="G957:G958"/>
    <mergeCell ref="C939:C942"/>
    <mergeCell ref="D939:D942"/>
    <mergeCell ref="E939:E942"/>
    <mergeCell ref="F939:F942"/>
    <mergeCell ref="G941:G942"/>
    <mergeCell ref="C943:C946"/>
    <mergeCell ref="D943:D946"/>
    <mergeCell ref="E943:E946"/>
    <mergeCell ref="F943:F946"/>
    <mergeCell ref="G943:G944"/>
    <mergeCell ref="G945:G946"/>
    <mergeCell ref="G1149:G1150"/>
    <mergeCell ref="C947:C950"/>
    <mergeCell ref="D947:D950"/>
    <mergeCell ref="E947:E950"/>
    <mergeCell ref="F947:F950"/>
    <mergeCell ref="G947:G948"/>
    <mergeCell ref="C962:C964"/>
    <mergeCell ref="D962:D964"/>
    <mergeCell ref="E962:E964"/>
    <mergeCell ref="F962:F964"/>
    <mergeCell ref="C951:C954"/>
    <mergeCell ref="D951:D954"/>
    <mergeCell ref="E951:E954"/>
    <mergeCell ref="F951:F954"/>
    <mergeCell ref="C955:C956"/>
    <mergeCell ref="D955:D956"/>
    <mergeCell ref="E955:E956"/>
    <mergeCell ref="F955:F956"/>
    <mergeCell ref="C957:C961"/>
    <mergeCell ref="D957:D961"/>
    <mergeCell ref="E957:E961"/>
    <mergeCell ref="F957:F961"/>
    <mergeCell ref="G951:G952"/>
    <mergeCell ref="G960:G961"/>
    <mergeCell ref="C1161:C1169"/>
    <mergeCell ref="E1161:E1165"/>
    <mergeCell ref="D1161:D1165"/>
    <mergeCell ref="D1166:D1169"/>
    <mergeCell ref="F1161:F1165"/>
    <mergeCell ref="G1161:G1162"/>
    <mergeCell ref="G1163:G1165"/>
    <mergeCell ref="E1166:E1169"/>
    <mergeCell ref="F1166:F1169"/>
    <mergeCell ref="G1166:G1167"/>
  </mergeCells>
  <phoneticPr fontId="43" type="noConversion"/>
  <conditionalFormatting sqref="Q11:Q1169">
    <cfRule type="cellIs" dxfId="24" priority="1" operator="equal">
      <formula>"SIN VALOR AVANCE"</formula>
    </cfRule>
    <cfRule type="cellIs" dxfId="23" priority="2" operator="equal">
      <formula>"VALIDAR FECHA"</formula>
    </cfRule>
    <cfRule type="cellIs" dxfId="22" priority="3" operator="equal">
      <formula>"INCUMPLIDA"</formula>
    </cfRule>
    <cfRule type="cellIs" dxfId="21" priority="4" operator="equal">
      <formula>"PROCESO"</formula>
    </cfRule>
    <cfRule type="cellIs" dxfId="20" priority="5" operator="equal">
      <formula>"CUMPLIDA"</formula>
    </cfRule>
  </conditionalFormatting>
  <dataValidations xWindow="521" yWindow="419" count="11">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N820 O1001" xr:uid="{00000000-0002-0000-0200-000000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585:H587 H602:H604 H617:H619 H633:H635 H947:H949 H929 H899:H901 H951 H909:H911 H935:H937 H958:H960 H893 H649:H651 H903 H1001 H664:H666 H679:H681 H695:H697 H713:H715 H725:H727 H740:H742 H772:H776 H796:H802 H811:H813 H940 H984:H990 H760:H763 H51:H53 H451:H453 H107:H109 H756:H758 H785:H787 H12:H14 H25:H27 H38:H40 H66:H76 H85:H89 H96:H98 H111:H112 H119:H121 H131:H133 H146:H148 H158:H160 H170:H172 H174:H175 H182:H184 H189:H190 H197:H199 H209:H211 H213:H214 H221:H223 H233:H235 H244:H246 H255:H257 H267:H269 H279:H281 H291:H293 H303:H305 H321:H323 H335:H337 H346:H348 H358:H360 H370:H372 H381:H383 H392:H394 H403:H405 H416:H418 H429:H431 H440:H442 H462:H466 H475:H477 H488:H490 H502:H504 H519:H521 H533:H535 H549:H551 H566:H568 H1108 H1114:H1116 H1124:H1126 H1136:H1138 H1101:H1103 H1082 H1020 H1118 H1026:H1028 H1088:H1090 H1065:H1067 H1095" xr:uid="{00000000-0002-0000-0200-000001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595 I610 I631:I635 I642 I657 I945:I949 I951 I933:I937 I907:I911 I929 I897:I901 I956:I960 I672 I893 I903 I1001 I984:I990 I688 I706 I718 I733 I765 I760:I763 I778 I809:I813 J814 I940 I804 J839 J821:J822 J836 J830 I749 I64:I76 I647:I651 I662:I666 I693:I697 I738:I742 I677:I681 I83:I89 I626 I711:I715 I723:I727 I460:I466 I1155 I17:I18 H44:I44 I59 I100 I111:I112 I123:I124 I139 I144:I148 I156:I160 I174:I175 I189:I190 I195:I199 I207:I211 I248 I253:I257 I265:I269 I272 I289:I293 I301:I305 I328 I344:I348 I390:I394 I449:I453 I473:I477 I438:I442 I486:I490 I427:I431 I500:I504 I414:I418 I517:I521 I379:I383 I531:I535 I368:I372 I547:I551 I401:I405 I356:I360 I564:I568 I237 I600:I604 I319:I323 I583:I587 I225:I226 I615:I619 I770:I776 I754:I758 I783:I787 I789 I794:I802 I23:I27 I31 I36:I40 I49:I53 I78 I94:I98 I105:I109 I117:I121 I129:I133 I151 I163 I168:I172 I180:I184 I202 I213:I214 I219:I223 I231:I235 I242:I246 I260 I277:I281 I284 I296 I314 I333:I337 I339 I351 I363 I374 I385 I396 I409 I422 I433 I444 I455 I468 I481 I495 I512 I526 I542 I559 I578 I1034 I1118 I1129 I1086:I1090 I1053 I1026:I1028 I1063:I1067 I1095 I1108 I1112:I1116 I1122:I1126 I1134:I1138 I1099:I1103 I1082 I1020 I1074 I1148 I1160 I11:I14" xr:uid="{00000000-0002-0000-0200-000002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001 G803 G799 G984:G989 G443 G775:G778 G760 G71:G72 G454 G74 G69 G432 G465:G467 G76 G1033 G1020 G1052 G1073 G1147" xr:uid="{00000000-0002-0000-0200-000003000000}">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491 D760:D767 D775:D783 D480:D487 D77:D109 D69 D72 D432:D441 D443:D478 D1001 D988 D984 D986" xr:uid="{00000000-0002-0000-0200-000004000000}">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480:E487 E760:E767 E775:E783 E77:E93 E69 E72 E99:E106 E432:E441 E443:E478 E984 E988 E986" xr:uid="{00000000-0002-0000-02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72:F93 F760:F787 F69 F443:F478 F432:F441 F99:F106 F1001 F984:F990" xr:uid="{00000000-0002-0000-02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478 O69:O76 O984:O990" xr:uid="{00000000-0002-0000-0200-000007000000}">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814 L799:L802 L760:L763 L776 L984:L990 L1001" xr:uid="{00000000-0002-0000-0200-000008000000}">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814 K565 K584 K799:K801 K1001 K984:K990 K810 K776 K795 K302 K292 K601 K65 K70 K712 K724 K739 K760:K762 K755 K771 K11 K24 K37 K50 K73 K87:K89 K95 K111:K112 K109 K145 K157 K169 K181 K196 K208 K220 K232 K243 K254 K266 K280 K311 K320 K336 K357 K369 K380 K784 K404 K694 K678 K663 K648 K632 K616 K487 K501 K518 K532 K548 K1053 K1130:K1136 K1034 K1059:K1065 K1074 K1148" xr:uid="{00000000-0002-0000-0200-000009000000}">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760:J763 J799:J802 J776 J1001 J984:J990" xr:uid="{00000000-0002-0000-0200-00000A000000}">
      <formula1>-9223372036854770000</formula1>
      <formula2>9223372036854770000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3"/>
  <sheetViews>
    <sheetView zoomScale="40" zoomScaleNormal="40" workbookViewId="0">
      <selection activeCell="D13" sqref="D13"/>
    </sheetView>
  </sheetViews>
  <sheetFormatPr baseColWidth="10" defaultColWidth="11.42578125" defaultRowHeight="14.25"/>
  <cols>
    <col min="1" max="1" width="11.42578125" style="1"/>
    <col min="2" max="2" width="24.5703125" style="5" customWidth="1"/>
    <col min="3" max="3" width="19.7109375" style="6" customWidth="1"/>
    <col min="4" max="4" width="23.7109375" style="6" customWidth="1"/>
    <col min="5" max="5" width="22.140625" style="6" customWidth="1"/>
    <col min="6" max="6" width="52.7109375" style="14" customWidth="1"/>
    <col min="7" max="7" width="24.42578125" style="14" customWidth="1"/>
    <col min="8" max="8" width="27.140625" style="14" customWidth="1"/>
    <col min="9" max="9" width="21.28515625" style="14" customWidth="1"/>
    <col min="10" max="10" width="51.42578125" style="14" customWidth="1"/>
    <col min="11" max="11" width="19.5703125" style="14" customWidth="1"/>
    <col min="12" max="12" width="21.28515625" style="6" customWidth="1"/>
    <col min="13" max="13" width="21" style="6" customWidth="1"/>
    <col min="14" max="14" width="20.85546875" style="6" customWidth="1"/>
    <col min="15" max="15" width="22" style="6" customWidth="1"/>
    <col min="16" max="16" width="22.42578125" style="6" customWidth="1"/>
    <col min="17" max="17" width="30.28515625" style="6" customWidth="1"/>
    <col min="18" max="18" width="54.7109375" style="1" customWidth="1"/>
    <col min="19" max="16384" width="11.42578125" style="1"/>
  </cols>
  <sheetData>
    <row r="1" spans="1:18" ht="15">
      <c r="A1" s="7"/>
      <c r="B1" s="681"/>
      <c r="C1" s="682"/>
      <c r="D1" s="685" t="s">
        <v>4793</v>
      </c>
      <c r="E1" s="685"/>
      <c r="F1" s="685"/>
      <c r="G1" s="685"/>
      <c r="H1" s="685"/>
      <c r="I1" s="685"/>
      <c r="J1" s="685"/>
      <c r="K1" s="685"/>
      <c r="L1" s="685"/>
      <c r="M1" s="685"/>
      <c r="N1" s="685"/>
      <c r="O1" s="685"/>
      <c r="P1" s="685"/>
      <c r="Q1" s="685"/>
      <c r="R1" s="686"/>
    </row>
    <row r="2" spans="1:18" ht="15">
      <c r="A2" s="7"/>
      <c r="B2" s="683"/>
      <c r="C2" s="684"/>
      <c r="D2" s="687"/>
      <c r="E2" s="687"/>
      <c r="F2" s="687"/>
      <c r="G2" s="687"/>
      <c r="H2" s="687"/>
      <c r="I2" s="687"/>
      <c r="J2" s="687"/>
      <c r="K2" s="687"/>
      <c r="L2" s="687"/>
      <c r="M2" s="687"/>
      <c r="N2" s="687"/>
      <c r="O2" s="687"/>
      <c r="P2" s="687"/>
      <c r="Q2" s="687"/>
      <c r="R2" s="688"/>
    </row>
    <row r="3" spans="1:18" ht="15">
      <c r="A3" s="7"/>
      <c r="B3" s="683"/>
      <c r="C3" s="684"/>
      <c r="D3" s="684"/>
      <c r="E3" s="684"/>
      <c r="F3" s="684"/>
      <c r="G3" s="684"/>
      <c r="H3" s="684"/>
      <c r="I3" s="684"/>
      <c r="J3" s="684"/>
      <c r="K3" s="684"/>
      <c r="L3" s="684"/>
      <c r="M3" s="684"/>
      <c r="N3" s="684"/>
      <c r="O3" s="684"/>
      <c r="P3" s="684"/>
      <c r="Q3" s="684"/>
      <c r="R3" s="689"/>
    </row>
    <row r="4" spans="1:18" ht="15.75">
      <c r="A4" s="7"/>
      <c r="B4" s="639" t="s">
        <v>44</v>
      </c>
      <c r="C4" s="640"/>
      <c r="D4" s="640"/>
      <c r="E4" s="640"/>
      <c r="F4" s="640"/>
      <c r="G4" s="640"/>
      <c r="H4" s="640"/>
      <c r="I4" s="640"/>
      <c r="J4" s="640"/>
      <c r="K4" s="12"/>
      <c r="L4" s="642"/>
      <c r="M4" s="642"/>
      <c r="N4" s="642"/>
      <c r="O4" s="642"/>
      <c r="P4" s="642"/>
      <c r="Q4" s="358"/>
      <c r="R4" s="2"/>
    </row>
    <row r="5" spans="1:18" ht="15.75">
      <c r="A5" s="7"/>
      <c r="B5" s="9" t="s">
        <v>46</v>
      </c>
      <c r="C5" s="8"/>
      <c r="D5" s="8"/>
      <c r="E5" s="8"/>
      <c r="F5" s="12"/>
      <c r="G5" s="12"/>
      <c r="H5" s="12"/>
      <c r="I5" s="12"/>
      <c r="J5" s="12"/>
      <c r="K5" s="12"/>
      <c r="L5" s="642"/>
      <c r="M5" s="642"/>
      <c r="N5" s="642"/>
      <c r="O5" s="642"/>
      <c r="P5" s="642"/>
      <c r="Q5" s="358"/>
      <c r="R5" s="2"/>
    </row>
    <row r="6" spans="1:18" ht="15.75">
      <c r="A6" s="7"/>
      <c r="B6" s="9" t="s">
        <v>4794</v>
      </c>
      <c r="C6" s="8"/>
      <c r="D6" s="8"/>
      <c r="E6" s="8"/>
      <c r="F6" s="12"/>
      <c r="G6" s="12"/>
      <c r="H6" s="12"/>
      <c r="I6" s="12"/>
      <c r="J6" s="12"/>
      <c r="K6" s="12"/>
      <c r="L6" s="642"/>
      <c r="M6" s="642"/>
      <c r="N6" s="642"/>
      <c r="O6" s="642"/>
      <c r="P6" s="642"/>
      <c r="Q6" s="358"/>
      <c r="R6" s="2"/>
    </row>
    <row r="7" spans="1:18" ht="15.75">
      <c r="A7" s="7"/>
      <c r="B7" s="9" t="s">
        <v>4795</v>
      </c>
      <c r="C7" s="8"/>
      <c r="D7" s="8"/>
      <c r="E7" s="8"/>
      <c r="F7" s="12"/>
      <c r="G7" s="12"/>
      <c r="H7" s="12"/>
      <c r="I7" s="12"/>
      <c r="J7" s="12"/>
      <c r="K7" s="12"/>
      <c r="L7" s="680" t="s">
        <v>5278</v>
      </c>
      <c r="M7" s="680"/>
      <c r="N7" s="680"/>
      <c r="O7" s="680"/>
      <c r="P7" s="680"/>
      <c r="Q7" s="359">
        <v>44925</v>
      </c>
      <c r="R7" s="2"/>
    </row>
    <row r="8" spans="1:18" ht="15.75">
      <c r="A8" s="7"/>
      <c r="B8" s="9" t="s">
        <v>50</v>
      </c>
      <c r="C8" s="8"/>
      <c r="D8" s="8"/>
      <c r="E8" s="8"/>
      <c r="F8" s="12"/>
      <c r="G8" s="12"/>
      <c r="H8" s="12"/>
      <c r="I8" s="12"/>
      <c r="J8" s="12"/>
      <c r="K8" s="12"/>
      <c r="L8" s="645" t="s">
        <v>5279</v>
      </c>
      <c r="M8" s="645"/>
      <c r="N8" s="645"/>
      <c r="O8" s="645"/>
      <c r="P8" s="645"/>
      <c r="Q8" s="360">
        <v>45219</v>
      </c>
      <c r="R8" s="2"/>
    </row>
    <row r="9" spans="1:18" ht="15.75">
      <c r="A9" s="7"/>
      <c r="B9" s="10"/>
      <c r="C9" s="3"/>
      <c r="D9" s="3"/>
      <c r="E9" s="3"/>
      <c r="F9" s="13"/>
      <c r="G9" s="13"/>
      <c r="H9" s="13"/>
      <c r="I9" s="13"/>
      <c r="J9" s="13"/>
      <c r="K9" s="13"/>
      <c r="L9" s="3"/>
      <c r="M9" s="11"/>
      <c r="N9" s="11"/>
      <c r="O9" s="11"/>
      <c r="P9" s="11"/>
      <c r="Q9" s="11"/>
      <c r="R9" s="4"/>
    </row>
    <row r="10" spans="1:18" ht="63">
      <c r="A10" s="7"/>
      <c r="B10" s="121" t="s">
        <v>27</v>
      </c>
      <c r="C10" s="121" t="s">
        <v>9</v>
      </c>
      <c r="D10" s="121" t="s">
        <v>52</v>
      </c>
      <c r="E10" s="121" t="s">
        <v>4797</v>
      </c>
      <c r="F10" s="122" t="s">
        <v>4798</v>
      </c>
      <c r="G10" s="121" t="s">
        <v>4799</v>
      </c>
      <c r="H10" s="121" t="s">
        <v>56</v>
      </c>
      <c r="I10" s="121" t="s">
        <v>57</v>
      </c>
      <c r="J10" s="123" t="s">
        <v>58</v>
      </c>
      <c r="K10" s="123" t="s">
        <v>59</v>
      </c>
      <c r="L10" s="124" t="s">
        <v>60</v>
      </c>
      <c r="M10" s="124" t="s">
        <v>61</v>
      </c>
      <c r="N10" s="125" t="s">
        <v>62</v>
      </c>
      <c r="O10" s="126" t="s">
        <v>63</v>
      </c>
      <c r="P10" s="127" t="s">
        <v>65</v>
      </c>
      <c r="Q10" s="123" t="s">
        <v>33</v>
      </c>
      <c r="R10" s="123" t="s">
        <v>64</v>
      </c>
    </row>
    <row r="11" spans="1:18" ht="315.75">
      <c r="B11" s="361" t="s">
        <v>12</v>
      </c>
      <c r="C11" s="362" t="s">
        <v>7</v>
      </c>
      <c r="D11" s="362" t="s">
        <v>5280</v>
      </c>
      <c r="E11" s="362">
        <v>2.1</v>
      </c>
      <c r="F11" s="363" t="s">
        <v>5281</v>
      </c>
      <c r="G11" s="363" t="s">
        <v>5282</v>
      </c>
      <c r="H11" s="363" t="s">
        <v>5282</v>
      </c>
      <c r="I11" s="364" t="s">
        <v>5283</v>
      </c>
      <c r="J11" s="363" t="s">
        <v>5283</v>
      </c>
      <c r="K11" s="365" t="s">
        <v>5284</v>
      </c>
      <c r="L11" s="366">
        <v>43745</v>
      </c>
      <c r="M11" s="366">
        <v>44195</v>
      </c>
      <c r="N11" s="367">
        <f>(M11-L11)/7</f>
        <v>64.285714285714292</v>
      </c>
      <c r="O11" s="368">
        <v>1</v>
      </c>
      <c r="P11" s="368">
        <f>O11</f>
        <v>1</v>
      </c>
      <c r="Q11" s="369" t="str">
        <f>IF(ISNUMBER(P11),IF(P11=100%,"CUMPLIDA",IF(AND(ISNUMBER(M11),ISNUMBER(AGN!$Q$7)), IF(M11&lt;AGN!$Q$7,"INCUMPLIDA","PROCESO"), "VERIFICAR FECHA")),"SIN VALOR AVANCE")</f>
        <v>CUMPLIDA</v>
      </c>
      <c r="R11" s="370" t="s">
        <v>5285</v>
      </c>
    </row>
    <row r="12" spans="1:18" ht="120.75">
      <c r="B12" s="361" t="s">
        <v>12</v>
      </c>
      <c r="C12" s="362" t="s">
        <v>7</v>
      </c>
      <c r="D12" s="362" t="s">
        <v>5286</v>
      </c>
      <c r="E12" s="362">
        <v>2.2000000000000002</v>
      </c>
      <c r="F12" s="363" t="s">
        <v>5287</v>
      </c>
      <c r="G12" s="363" t="s">
        <v>5288</v>
      </c>
      <c r="H12" s="363" t="s">
        <v>5288</v>
      </c>
      <c r="I12" s="364" t="s">
        <v>5289</v>
      </c>
      <c r="J12" s="363" t="s">
        <v>5289</v>
      </c>
      <c r="K12" s="365" t="s">
        <v>5290</v>
      </c>
      <c r="L12" s="366">
        <v>43720</v>
      </c>
      <c r="M12" s="366">
        <v>44195</v>
      </c>
      <c r="N12" s="367">
        <f t="shared" ref="N12:N23" si="0">(M12-L12)/7</f>
        <v>67.857142857142861</v>
      </c>
      <c r="O12" s="368">
        <v>1</v>
      </c>
      <c r="P12" s="368">
        <f t="shared" ref="P12:P23" si="1">O12</f>
        <v>1</v>
      </c>
      <c r="Q12" s="369" t="str">
        <f>IF(ISNUMBER(P12),IF(P12=100%,"CUMPLIDA",IF(AND(ISNUMBER(M12),ISNUMBER(AGN!$Q$7)), IF(M12&lt;AGN!$Q$7,"INCUMPLIDA","PROCESO"), "VERIFICAR FECHA")),"SIN VALOR AVANCE")</f>
        <v>CUMPLIDA</v>
      </c>
      <c r="R12" s="370" t="s">
        <v>5291</v>
      </c>
    </row>
    <row r="13" spans="1:18" ht="300.75">
      <c r="B13" s="361" t="s">
        <v>12</v>
      </c>
      <c r="C13" s="362" t="s">
        <v>7</v>
      </c>
      <c r="D13" s="362" t="s">
        <v>5292</v>
      </c>
      <c r="E13" s="362">
        <v>2.2999999999999998</v>
      </c>
      <c r="F13" s="363" t="s">
        <v>5293</v>
      </c>
      <c r="G13" s="363" t="s">
        <v>5294</v>
      </c>
      <c r="H13" s="363" t="s">
        <v>5294</v>
      </c>
      <c r="I13" s="364" t="s">
        <v>5295</v>
      </c>
      <c r="J13" s="363" t="s">
        <v>5295</v>
      </c>
      <c r="K13" s="363" t="s">
        <v>5284</v>
      </c>
      <c r="L13" s="366">
        <v>43676</v>
      </c>
      <c r="M13" s="366">
        <v>44195</v>
      </c>
      <c r="N13" s="367">
        <f t="shared" si="0"/>
        <v>74.142857142857139</v>
      </c>
      <c r="O13" s="368">
        <v>1</v>
      </c>
      <c r="P13" s="368">
        <f t="shared" si="1"/>
        <v>1</v>
      </c>
      <c r="Q13" s="369" t="str">
        <f>IF(ISNUMBER(P13),IF(P13=100%,"CUMPLIDA",IF(AND(ISNUMBER(M13),ISNUMBER(AGN!$Q$7)), IF(M13&lt;AGN!$Q$7,"INCUMPLIDA","PROCESO"), "VERIFICAR FECHA")),"SIN VALOR AVANCE")</f>
        <v>CUMPLIDA</v>
      </c>
      <c r="R13" s="370" t="s">
        <v>5296</v>
      </c>
    </row>
    <row r="14" spans="1:18" ht="405">
      <c r="B14" s="361" t="s">
        <v>12</v>
      </c>
      <c r="C14" s="362" t="s">
        <v>7</v>
      </c>
      <c r="D14" s="690" t="s">
        <v>5297</v>
      </c>
      <c r="E14" s="690">
        <v>2.5</v>
      </c>
      <c r="F14" s="691" t="s">
        <v>5298</v>
      </c>
      <c r="G14" s="363" t="s">
        <v>5299</v>
      </c>
      <c r="H14" s="363" t="s">
        <v>5299</v>
      </c>
      <c r="I14" s="364" t="s">
        <v>5300</v>
      </c>
      <c r="J14" s="363" t="s">
        <v>5300</v>
      </c>
      <c r="K14" s="365" t="s">
        <v>187</v>
      </c>
      <c r="L14" s="366">
        <v>43720</v>
      </c>
      <c r="M14" s="366">
        <v>44499</v>
      </c>
      <c r="N14" s="367">
        <f t="shared" si="0"/>
        <v>111.28571428571429</v>
      </c>
      <c r="O14" s="368">
        <v>1</v>
      </c>
      <c r="P14" s="368">
        <f t="shared" si="1"/>
        <v>1</v>
      </c>
      <c r="Q14" s="369" t="str">
        <f>IF(ISNUMBER(P14),IF(P14=100%,"CUMPLIDA",IF(AND(ISNUMBER(M14),ISNUMBER(AGN!$Q$7)), IF(M14&lt;AGN!$Q$7,"INCUMPLIDA","PROCESO"), "VERIFICAR FECHA")),"SIN VALOR AVANCE")</f>
        <v>CUMPLIDA</v>
      </c>
      <c r="R14" s="370" t="s">
        <v>5301</v>
      </c>
    </row>
    <row r="15" spans="1:18" ht="63" customHeight="1">
      <c r="B15" s="361" t="s">
        <v>12</v>
      </c>
      <c r="C15" s="362" t="s">
        <v>7</v>
      </c>
      <c r="D15" s="690"/>
      <c r="E15" s="690"/>
      <c r="F15" s="691"/>
      <c r="G15" s="691" t="s">
        <v>5302</v>
      </c>
      <c r="H15" s="691" t="s">
        <v>5302</v>
      </c>
      <c r="I15" s="364" t="s">
        <v>5303</v>
      </c>
      <c r="J15" s="363" t="s">
        <v>5303</v>
      </c>
      <c r="K15" s="365" t="s">
        <v>5304</v>
      </c>
      <c r="L15" s="366">
        <v>43740</v>
      </c>
      <c r="M15" s="366">
        <v>44012</v>
      </c>
      <c r="N15" s="367">
        <f t="shared" si="0"/>
        <v>38.857142857142854</v>
      </c>
      <c r="O15" s="368">
        <v>1</v>
      </c>
      <c r="P15" s="368">
        <f t="shared" si="1"/>
        <v>1</v>
      </c>
      <c r="Q15" s="369" t="str">
        <f>IF(ISNUMBER(P15),IF(P15=100%,"CUMPLIDA",IF(AND(ISNUMBER(M15),ISNUMBER(AGN!$Q$7)), IF(M15&lt;AGN!$Q$7,"INCUMPLIDA","PROCESO"), "VERIFICAR FECHA")),"SIN VALOR AVANCE")</f>
        <v>CUMPLIDA</v>
      </c>
      <c r="R15" s="370" t="s">
        <v>5305</v>
      </c>
    </row>
    <row r="16" spans="1:18" ht="76.5" customHeight="1">
      <c r="B16" s="361" t="s">
        <v>12</v>
      </c>
      <c r="C16" s="362" t="s">
        <v>7</v>
      </c>
      <c r="D16" s="690"/>
      <c r="E16" s="690"/>
      <c r="F16" s="691"/>
      <c r="G16" s="691"/>
      <c r="H16" s="691"/>
      <c r="I16" s="364" t="s">
        <v>5306</v>
      </c>
      <c r="J16" s="363" t="s">
        <v>5306</v>
      </c>
      <c r="K16" s="365" t="s">
        <v>5307</v>
      </c>
      <c r="L16" s="366">
        <v>43740</v>
      </c>
      <c r="M16" s="366">
        <v>44925</v>
      </c>
      <c r="N16" s="367">
        <f t="shared" si="0"/>
        <v>169.28571428571428</v>
      </c>
      <c r="O16" s="368">
        <v>1</v>
      </c>
      <c r="P16" s="368">
        <f t="shared" si="1"/>
        <v>1</v>
      </c>
      <c r="Q16" s="369" t="str">
        <f>IF(ISNUMBER(P16),IF(P16=100%,"CUMPLIDA",IF(AND(ISNUMBER(M16),ISNUMBER(AGN!$Q$7)), IF(M16&lt;AGN!$Q$7,"INCUMPLIDA","PROCESO"), "VERIFICAR FECHA")),"SIN VALOR AVANCE")</f>
        <v>CUMPLIDA</v>
      </c>
      <c r="R16" s="370" t="s">
        <v>5305</v>
      </c>
    </row>
    <row r="17" spans="2:18" ht="61.5" customHeight="1">
      <c r="B17" s="361" t="s">
        <v>12</v>
      </c>
      <c r="C17" s="362" t="s">
        <v>7</v>
      </c>
      <c r="D17" s="690" t="s">
        <v>5308</v>
      </c>
      <c r="E17" s="690">
        <v>5.0999999999999996</v>
      </c>
      <c r="F17" s="691" t="s">
        <v>5309</v>
      </c>
      <c r="G17" s="691" t="s">
        <v>5310</v>
      </c>
      <c r="H17" s="691" t="s">
        <v>5310</v>
      </c>
      <c r="I17" s="364" t="s">
        <v>5311</v>
      </c>
      <c r="J17" s="363" t="s">
        <v>5311</v>
      </c>
      <c r="K17" s="363" t="s">
        <v>5312</v>
      </c>
      <c r="L17" s="366">
        <v>43760</v>
      </c>
      <c r="M17" s="366">
        <v>44377</v>
      </c>
      <c r="N17" s="367">
        <f t="shared" si="0"/>
        <v>88.142857142857139</v>
      </c>
      <c r="O17" s="368">
        <v>1</v>
      </c>
      <c r="P17" s="368">
        <f t="shared" si="1"/>
        <v>1</v>
      </c>
      <c r="Q17" s="369" t="str">
        <f>IF(ISNUMBER(P17),IF(P17=100%,"CUMPLIDA",IF(AND(ISNUMBER(M17),ISNUMBER(AGN!$Q$7)), IF(M17&lt;AGN!$Q$7,"INCUMPLIDA","PROCESO"), "VERIFICAR FECHA")),"SIN VALOR AVANCE")</f>
        <v>CUMPLIDA</v>
      </c>
      <c r="R17" s="370" t="s">
        <v>5313</v>
      </c>
    </row>
    <row r="18" spans="2:18" ht="90" customHeight="1">
      <c r="B18" s="361" t="s">
        <v>12</v>
      </c>
      <c r="C18" s="362" t="s">
        <v>7</v>
      </c>
      <c r="D18" s="690"/>
      <c r="E18" s="690"/>
      <c r="F18" s="691"/>
      <c r="G18" s="691"/>
      <c r="H18" s="691"/>
      <c r="I18" s="364" t="s">
        <v>5314</v>
      </c>
      <c r="J18" s="363" t="s">
        <v>5314</v>
      </c>
      <c r="K18" s="365" t="s">
        <v>5315</v>
      </c>
      <c r="L18" s="366">
        <v>44377</v>
      </c>
      <c r="M18" s="366">
        <v>44560</v>
      </c>
      <c r="N18" s="367">
        <f t="shared" si="0"/>
        <v>26.142857142857142</v>
      </c>
      <c r="O18" s="368">
        <v>1</v>
      </c>
      <c r="P18" s="368">
        <f t="shared" si="1"/>
        <v>1</v>
      </c>
      <c r="Q18" s="369" t="str">
        <f>IF(ISNUMBER(P18),IF(P18=100%,"CUMPLIDA",IF(AND(ISNUMBER(M18),ISNUMBER(AGN!$Q$7)), IF(M18&lt;AGN!$Q$7,"INCUMPLIDA","PROCESO"), "VERIFICAR FECHA")),"SIN VALOR AVANCE")</f>
        <v>CUMPLIDA</v>
      </c>
      <c r="R18" s="370" t="s">
        <v>5313</v>
      </c>
    </row>
    <row r="19" spans="2:18" ht="180">
      <c r="B19" s="361" t="s">
        <v>12</v>
      </c>
      <c r="C19" s="362" t="s">
        <v>7</v>
      </c>
      <c r="D19" s="690"/>
      <c r="E19" s="690"/>
      <c r="F19" s="691"/>
      <c r="G19" s="691"/>
      <c r="H19" s="691"/>
      <c r="I19" s="364" t="s">
        <v>5316</v>
      </c>
      <c r="J19" s="363" t="s">
        <v>5316</v>
      </c>
      <c r="K19" s="365" t="s">
        <v>5317</v>
      </c>
      <c r="L19" s="366">
        <v>44563</v>
      </c>
      <c r="M19" s="366">
        <v>44925</v>
      </c>
      <c r="N19" s="367">
        <f t="shared" si="0"/>
        <v>51.714285714285715</v>
      </c>
      <c r="O19" s="368">
        <v>1</v>
      </c>
      <c r="P19" s="368">
        <f t="shared" si="1"/>
        <v>1</v>
      </c>
      <c r="Q19" s="369" t="str">
        <f>IF(ISNUMBER(P19),IF(P19=100%,"CUMPLIDA",IF(AND(ISNUMBER(M19),ISNUMBER(AGN!$Q$7)), IF(M19&lt;AGN!$Q$7,"INCUMPLIDA","PROCESO"), "VERIFICAR FECHA")),"SIN VALOR AVANCE")</f>
        <v>CUMPLIDA</v>
      </c>
      <c r="R19" s="370" t="s">
        <v>5318</v>
      </c>
    </row>
    <row r="20" spans="2:18" ht="409.5">
      <c r="B20" s="361" t="s">
        <v>12</v>
      </c>
      <c r="C20" s="362" t="s">
        <v>7</v>
      </c>
      <c r="D20" s="362" t="s">
        <v>5319</v>
      </c>
      <c r="E20" s="362">
        <v>5.2</v>
      </c>
      <c r="F20" s="363" t="s">
        <v>5320</v>
      </c>
      <c r="G20" s="363" t="s">
        <v>5321</v>
      </c>
      <c r="H20" s="363" t="s">
        <v>5321</v>
      </c>
      <c r="I20" s="364" t="s">
        <v>5322</v>
      </c>
      <c r="J20" s="363" t="s">
        <v>5322</v>
      </c>
      <c r="K20" s="365" t="s">
        <v>5323</v>
      </c>
      <c r="L20" s="366">
        <v>43739</v>
      </c>
      <c r="M20" s="366">
        <v>44925</v>
      </c>
      <c r="N20" s="367">
        <f t="shared" si="0"/>
        <v>169.42857142857142</v>
      </c>
      <c r="O20" s="368">
        <v>1</v>
      </c>
      <c r="P20" s="368">
        <f t="shared" si="1"/>
        <v>1</v>
      </c>
      <c r="Q20" s="369" t="str">
        <f>IF(ISNUMBER(P20),IF(P20=100%,"CUMPLIDA",IF(AND(ISNUMBER(M20),ISNUMBER(AGN!$Q$7)), IF(M20&lt;AGN!$Q$7,"INCUMPLIDA","PROCESO"), "VERIFICAR FECHA")),"SIN VALOR AVANCE")</f>
        <v>CUMPLIDA</v>
      </c>
      <c r="R20" s="370" t="s">
        <v>5324</v>
      </c>
    </row>
    <row r="21" spans="2:18" ht="225.75">
      <c r="B21" s="361" t="s">
        <v>12</v>
      </c>
      <c r="C21" s="362" t="s">
        <v>7</v>
      </c>
      <c r="D21" s="362" t="s">
        <v>5325</v>
      </c>
      <c r="E21" s="362">
        <v>5.4</v>
      </c>
      <c r="F21" s="363" t="s">
        <v>5326</v>
      </c>
      <c r="G21" s="363" t="s">
        <v>5327</v>
      </c>
      <c r="H21" s="363" t="s">
        <v>5327</v>
      </c>
      <c r="I21" s="364" t="s">
        <v>5328</v>
      </c>
      <c r="J21" s="363" t="s">
        <v>5328</v>
      </c>
      <c r="K21" s="363" t="s">
        <v>5329</v>
      </c>
      <c r="L21" s="366">
        <v>43739</v>
      </c>
      <c r="M21" s="366">
        <v>44226</v>
      </c>
      <c r="N21" s="367">
        <f t="shared" si="0"/>
        <v>69.571428571428569</v>
      </c>
      <c r="O21" s="368">
        <v>1</v>
      </c>
      <c r="P21" s="368">
        <f t="shared" si="1"/>
        <v>1</v>
      </c>
      <c r="Q21" s="369" t="str">
        <f>IF(ISNUMBER(P21),IF(P21=100%,"CUMPLIDA",IF(AND(ISNUMBER(M21),ISNUMBER(AGN!$Q$7)), IF(M21&lt;AGN!$Q$7,"INCUMPLIDA","PROCESO"), "VERIFICAR FECHA")),"SIN VALOR AVANCE")</f>
        <v>CUMPLIDA</v>
      </c>
      <c r="R21" s="370" t="s">
        <v>5330</v>
      </c>
    </row>
    <row r="22" spans="2:18" ht="120.75">
      <c r="B22" s="361" t="s">
        <v>12</v>
      </c>
      <c r="C22" s="362" t="s">
        <v>7</v>
      </c>
      <c r="D22" s="690" t="s">
        <v>5331</v>
      </c>
      <c r="E22" s="690">
        <v>6</v>
      </c>
      <c r="F22" s="691" t="s">
        <v>5332</v>
      </c>
      <c r="G22" s="691" t="s">
        <v>5333</v>
      </c>
      <c r="H22" s="691" t="s">
        <v>5333</v>
      </c>
      <c r="I22" s="364" t="s">
        <v>5334</v>
      </c>
      <c r="J22" s="363" t="s">
        <v>5334</v>
      </c>
      <c r="K22" s="363" t="s">
        <v>5335</v>
      </c>
      <c r="L22" s="366">
        <v>43724</v>
      </c>
      <c r="M22" s="366">
        <v>44195</v>
      </c>
      <c r="N22" s="367">
        <f t="shared" si="0"/>
        <v>67.285714285714292</v>
      </c>
      <c r="O22" s="368">
        <v>1</v>
      </c>
      <c r="P22" s="368">
        <f t="shared" si="1"/>
        <v>1</v>
      </c>
      <c r="Q22" s="369" t="str">
        <f>IF(ISNUMBER(P22),IF(P22=100%,"CUMPLIDA",IF(AND(ISNUMBER(M22),ISNUMBER(AGN!$Q$7)), IF(M22&lt;AGN!$Q$7,"INCUMPLIDA","PROCESO"), "VERIFICAR FECHA")),"SIN VALOR AVANCE")</f>
        <v>CUMPLIDA</v>
      </c>
      <c r="R22" s="370" t="s">
        <v>5336</v>
      </c>
    </row>
    <row r="23" spans="2:18" ht="240.75">
      <c r="B23" s="361" t="s">
        <v>12</v>
      </c>
      <c r="C23" s="362" t="s">
        <v>7</v>
      </c>
      <c r="D23" s="690"/>
      <c r="E23" s="690"/>
      <c r="F23" s="691"/>
      <c r="G23" s="691"/>
      <c r="H23" s="691"/>
      <c r="I23" s="364" t="s">
        <v>5337</v>
      </c>
      <c r="J23" s="363" t="s">
        <v>5337</v>
      </c>
      <c r="K23" s="363" t="s">
        <v>5338</v>
      </c>
      <c r="L23" s="366">
        <v>44200</v>
      </c>
      <c r="M23" s="366">
        <v>44925</v>
      </c>
      <c r="N23" s="367">
        <f t="shared" si="0"/>
        <v>103.57142857142857</v>
      </c>
      <c r="O23" s="368">
        <v>1</v>
      </c>
      <c r="P23" s="368">
        <f t="shared" si="1"/>
        <v>1</v>
      </c>
      <c r="Q23" s="369" t="str">
        <f>IF(ISNUMBER(P23),IF(P23=100%,"CUMPLIDA",IF(AND(ISNUMBER(M23),ISNUMBER(AGN!$Q$7)), IF(M23&lt;AGN!$Q$7,"INCUMPLIDA","PROCESO"), "VERIFICAR FECHA")),"SIN VALOR AVANCE")</f>
        <v>CUMPLIDA</v>
      </c>
      <c r="R23" s="370" t="s">
        <v>5339</v>
      </c>
    </row>
  </sheetData>
  <sheetProtection algorithmName="SHA-512" hashValue="kc5jeHpG+/+dSVKpw3cp+cJ4mr0mDO6RpHolaY7VkPG3dwpzURkZui4xkYE8cPCmyK1YsAqYzYW1buRZaFpIAg==" saltValue="+BOOmbeXMc2N61kdcu9/mw==" spinCount="100000" sheet="1" formatCells="0" formatColumns="0" formatRows="0" autoFilter="0"/>
  <protectedRanges>
    <protectedRange sqref="I15:J16" name="Rango2_20_4"/>
    <protectedRange sqref="I17:J19" name="Rango2_20_5"/>
    <protectedRange sqref="I20:J20" name="Rango2_20_6"/>
    <protectedRange sqref="I21:J21" name="Rango2_20_7"/>
    <protectedRange sqref="I22:J23" name="Rango2_20_8"/>
    <protectedRange sqref="K11" name="Rango2_20_1"/>
    <protectedRange sqref="K12" name="Rango2_20_2"/>
    <protectedRange sqref="K13" name="Rango2_20_3"/>
    <protectedRange sqref="K14" name="Rango2_20_4_1"/>
    <protectedRange sqref="K15:K16" name="Rango2_22_1"/>
    <protectedRange sqref="K17:K19" name="Rango2_22_2"/>
    <protectedRange sqref="K20" name="Rango2_22_3"/>
    <protectedRange sqref="K21" name="Rango2_22_4"/>
    <protectedRange sqref="K22:K23" name="Rango2_22_5"/>
  </protectedRanges>
  <mergeCells count="24">
    <mergeCell ref="D22:D23"/>
    <mergeCell ref="E22:E23"/>
    <mergeCell ref="F22:F23"/>
    <mergeCell ref="G22:G23"/>
    <mergeCell ref="H22:H23"/>
    <mergeCell ref="D17:D19"/>
    <mergeCell ref="E17:E19"/>
    <mergeCell ref="F17:F19"/>
    <mergeCell ref="G17:G19"/>
    <mergeCell ref="H17:H19"/>
    <mergeCell ref="D14:D16"/>
    <mergeCell ref="E14:E16"/>
    <mergeCell ref="F14:F16"/>
    <mergeCell ref="H15:H16"/>
    <mergeCell ref="G15:G16"/>
    <mergeCell ref="L5:P5"/>
    <mergeCell ref="L6:P6"/>
    <mergeCell ref="L7:P7"/>
    <mergeCell ref="L8:P8"/>
    <mergeCell ref="B1:C3"/>
    <mergeCell ref="D1:R2"/>
    <mergeCell ref="D3:R3"/>
    <mergeCell ref="B4:J4"/>
    <mergeCell ref="L4:P4"/>
  </mergeCells>
  <conditionalFormatting sqref="Q11:Q23">
    <cfRule type="cellIs" dxfId="19" priority="1" operator="equal">
      <formula>"SIN VALOR AVANCE"</formula>
    </cfRule>
    <cfRule type="cellIs" dxfId="18" priority="2" operator="equal">
      <formula>"VERIFICAR FECHA"</formula>
    </cfRule>
    <cfRule type="cellIs" dxfId="17" priority="3" operator="equal">
      <formula>"INCUMPLIDA"</formula>
    </cfRule>
    <cfRule type="cellIs" dxfId="16" priority="4" operator="equal">
      <formula>"PROCESO"</formula>
    </cfRule>
    <cfRule type="cellIs" dxfId="15" priority="5" operator="equal">
      <formula>"CUMPLIDA"</formula>
    </cfRule>
  </conditionalFormatting>
  <pageMargins left="0.7" right="0.7" top="0.75" bottom="0.75" header="0.3" footer="0.3"/>
  <pageSetup orientation="portrait" r:id="rId1"/>
  <headerFooter>
    <oddFooter>&amp;R_x000D_&amp;1#&amp;"Calibri"&amp;10&amp;K000000 Información Pública</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018"/>
  <sheetViews>
    <sheetView zoomScale="55" zoomScaleNormal="55" workbookViewId="0">
      <selection activeCell="E11" sqref="E11:E13"/>
    </sheetView>
  </sheetViews>
  <sheetFormatPr baseColWidth="10" defaultColWidth="11.42578125" defaultRowHeight="15"/>
  <cols>
    <col min="1" max="1" width="24.5703125" style="378" customWidth="1"/>
    <col min="2" max="2" width="20.85546875" style="26" customWidth="1"/>
    <col min="3" max="3" width="26.28515625" style="26" customWidth="1"/>
    <col min="4" max="4" width="20.140625" style="26" customWidth="1"/>
    <col min="5" max="5" width="53" style="25" customWidth="1"/>
    <col min="6" max="6" width="17.7109375" style="25" customWidth="1"/>
    <col min="7" max="7" width="53.42578125" style="25" customWidth="1"/>
    <col min="8" max="8" width="38.85546875" style="28" customWidth="1"/>
    <col min="9" max="9" width="49.7109375" style="28" customWidth="1"/>
    <col min="10" max="10" width="25.140625" style="26" customWidth="1"/>
    <col min="11" max="11" width="23.28515625" style="375" customWidth="1"/>
    <col min="12" max="12" width="20.140625" style="375" customWidth="1"/>
    <col min="13" max="13" width="16.85546875" style="376" customWidth="1"/>
    <col min="14" max="14" width="15.140625" style="26" customWidth="1"/>
    <col min="15" max="15" width="70.140625" style="400" customWidth="1"/>
    <col min="16" max="16" width="34" style="26" customWidth="1"/>
    <col min="17" max="17" width="31" style="26" customWidth="1"/>
    <col min="18" max="16384" width="11.42578125" style="27"/>
  </cols>
  <sheetData>
    <row r="1" spans="1:17" ht="22.5" customHeight="1">
      <c r="A1" s="696"/>
      <c r="B1" s="697"/>
      <c r="C1" s="700" t="s">
        <v>4793</v>
      </c>
      <c r="D1" s="700"/>
      <c r="E1" s="700"/>
      <c r="F1" s="700"/>
      <c r="G1" s="700"/>
      <c r="H1" s="700"/>
      <c r="I1" s="700"/>
      <c r="J1" s="700"/>
      <c r="K1" s="700"/>
      <c r="L1" s="700"/>
      <c r="M1" s="700"/>
      <c r="N1" s="700"/>
      <c r="O1" s="700"/>
      <c r="P1" s="700"/>
      <c r="Q1" s="701"/>
    </row>
    <row r="2" spans="1:17" ht="22.5" customHeight="1">
      <c r="A2" s="698"/>
      <c r="B2" s="699"/>
      <c r="C2" s="702"/>
      <c r="D2" s="702"/>
      <c r="E2" s="702"/>
      <c r="F2" s="702"/>
      <c r="G2" s="702"/>
      <c r="H2" s="702"/>
      <c r="I2" s="702"/>
      <c r="J2" s="702"/>
      <c r="K2" s="702"/>
      <c r="L2" s="702"/>
      <c r="M2" s="702"/>
      <c r="N2" s="702"/>
      <c r="O2" s="702"/>
      <c r="P2" s="702"/>
      <c r="Q2" s="703"/>
    </row>
    <row r="3" spans="1:17" ht="48.75" customHeight="1">
      <c r="A3" s="698"/>
      <c r="B3" s="699"/>
      <c r="C3" s="699"/>
      <c r="D3" s="699"/>
      <c r="E3" s="699"/>
      <c r="F3" s="699"/>
      <c r="G3" s="699"/>
      <c r="H3" s="699"/>
      <c r="I3" s="699"/>
      <c r="J3" s="699"/>
      <c r="K3" s="699"/>
      <c r="L3" s="699"/>
      <c r="M3" s="699"/>
      <c r="N3" s="699"/>
      <c r="O3" s="699"/>
      <c r="P3" s="699"/>
      <c r="Q3" s="704"/>
    </row>
    <row r="4" spans="1:17" ht="15.75">
      <c r="A4" s="674" t="s">
        <v>44</v>
      </c>
      <c r="B4" s="676"/>
      <c r="C4" s="676"/>
      <c r="D4" s="676"/>
      <c r="E4" s="676"/>
      <c r="F4" s="676"/>
      <c r="G4" s="676"/>
      <c r="H4" s="676"/>
      <c r="I4" s="676"/>
      <c r="J4" s="38"/>
      <c r="K4" s="705"/>
      <c r="L4" s="705"/>
      <c r="M4" s="705"/>
      <c r="N4" s="705"/>
      <c r="O4" s="705"/>
      <c r="P4" s="120"/>
      <c r="Q4" s="88"/>
    </row>
    <row r="5" spans="1:17" ht="15.75">
      <c r="A5" s="379" t="s">
        <v>46</v>
      </c>
      <c r="B5" s="38"/>
      <c r="C5" s="38"/>
      <c r="D5" s="38"/>
      <c r="E5" s="80"/>
      <c r="F5" s="80"/>
      <c r="G5" s="80"/>
      <c r="H5" s="69"/>
      <c r="I5" s="69"/>
      <c r="J5" s="38"/>
      <c r="K5" s="677" t="s">
        <v>47</v>
      </c>
      <c r="L5" s="677"/>
      <c r="M5" s="677"/>
      <c r="N5" s="677"/>
      <c r="O5" s="677"/>
      <c r="P5" s="462">
        <v>45930</v>
      </c>
      <c r="Q5" s="88"/>
    </row>
    <row r="6" spans="1:17" ht="15.75">
      <c r="A6" s="674" t="s">
        <v>5340</v>
      </c>
      <c r="B6" s="676"/>
      <c r="C6" s="676"/>
      <c r="D6" s="676"/>
      <c r="E6" s="80"/>
      <c r="F6" s="80"/>
      <c r="G6" s="80"/>
      <c r="H6" s="69"/>
      <c r="I6" s="69"/>
      <c r="J6" s="38"/>
      <c r="K6" s="677"/>
      <c r="L6" s="677"/>
      <c r="M6" s="677"/>
      <c r="N6" s="677"/>
      <c r="O6" s="677"/>
      <c r="P6" s="120"/>
      <c r="Q6" s="88"/>
    </row>
    <row r="7" spans="1:17" ht="15.75">
      <c r="A7" s="674" t="s">
        <v>5341</v>
      </c>
      <c r="B7" s="676"/>
      <c r="C7" s="676"/>
      <c r="D7" s="676"/>
      <c r="E7" s="80"/>
      <c r="F7" s="80"/>
      <c r="G7" s="80"/>
      <c r="H7" s="69"/>
      <c r="I7" s="69"/>
      <c r="J7" s="38"/>
      <c r="K7" s="677"/>
      <c r="L7" s="677"/>
      <c r="M7" s="677"/>
      <c r="N7" s="677"/>
      <c r="O7" s="677"/>
      <c r="P7" s="120"/>
      <c r="Q7" s="88"/>
    </row>
    <row r="8" spans="1:17" ht="15.75">
      <c r="A8" s="674" t="s">
        <v>50</v>
      </c>
      <c r="B8" s="676"/>
      <c r="C8" s="676"/>
      <c r="D8" s="676"/>
      <c r="E8" s="80"/>
      <c r="F8" s="80"/>
      <c r="G8" s="80"/>
      <c r="H8" s="69"/>
      <c r="I8" s="69"/>
      <c r="J8" s="38"/>
      <c r="K8" s="677" t="s">
        <v>5342</v>
      </c>
      <c r="L8" s="677"/>
      <c r="M8" s="677"/>
      <c r="N8" s="677"/>
      <c r="O8" s="677"/>
      <c r="P8" s="462">
        <v>46027</v>
      </c>
      <c r="Q8" s="88"/>
    </row>
    <row r="9" spans="1:17" ht="15.75">
      <c r="A9" s="380"/>
      <c r="B9" s="40"/>
      <c r="C9" s="40"/>
      <c r="D9" s="40"/>
      <c r="E9" s="41"/>
      <c r="F9" s="41"/>
      <c r="G9" s="41"/>
      <c r="H9" s="70"/>
      <c r="I9" s="70"/>
      <c r="J9" s="40"/>
      <c r="K9" s="371"/>
      <c r="L9" s="372"/>
      <c r="M9" s="373"/>
      <c r="N9" s="42"/>
      <c r="O9" s="399"/>
      <c r="P9" s="42"/>
      <c r="Q9" s="118"/>
    </row>
    <row r="10" spans="1:17" ht="78.75">
      <c r="A10" s="377" t="s">
        <v>27</v>
      </c>
      <c r="B10" s="349" t="s">
        <v>9</v>
      </c>
      <c r="C10" s="349" t="s">
        <v>52</v>
      </c>
      <c r="D10" s="349" t="s">
        <v>4797</v>
      </c>
      <c r="E10" s="350" t="s">
        <v>54</v>
      </c>
      <c r="F10" s="349" t="s">
        <v>4799</v>
      </c>
      <c r="G10" s="349" t="s">
        <v>56</v>
      </c>
      <c r="H10" s="349" t="s">
        <v>57</v>
      </c>
      <c r="I10" s="351" t="s">
        <v>58</v>
      </c>
      <c r="J10" s="351" t="s">
        <v>59</v>
      </c>
      <c r="K10" s="352" t="s">
        <v>60</v>
      </c>
      <c r="L10" s="352" t="s">
        <v>61</v>
      </c>
      <c r="M10" s="125" t="s">
        <v>62</v>
      </c>
      <c r="N10" s="125" t="s">
        <v>63</v>
      </c>
      <c r="O10" s="351" t="s">
        <v>64</v>
      </c>
      <c r="P10" s="353" t="s">
        <v>65</v>
      </c>
      <c r="Q10" s="351" t="s">
        <v>33</v>
      </c>
    </row>
    <row r="11" spans="1:17" ht="135.75" customHeight="1">
      <c r="A11" s="412" t="s">
        <v>22</v>
      </c>
      <c r="B11" s="383" t="s">
        <v>14</v>
      </c>
      <c r="C11" s="607" t="s">
        <v>2380</v>
      </c>
      <c r="D11" s="607" t="s">
        <v>2381</v>
      </c>
      <c r="E11" s="606" t="s">
        <v>2382</v>
      </c>
      <c r="F11" s="606" t="s">
        <v>2383</v>
      </c>
      <c r="G11" s="595" t="s">
        <v>2384</v>
      </c>
      <c r="H11" s="402" t="s">
        <v>2385</v>
      </c>
      <c r="I11" s="402" t="s">
        <v>2386</v>
      </c>
      <c r="J11" s="385">
        <v>1</v>
      </c>
      <c r="K11" s="386">
        <v>44440</v>
      </c>
      <c r="L11" s="386">
        <v>44530</v>
      </c>
      <c r="M11" s="387">
        <f t="shared" ref="M11:M70" si="0">(L11-K11)/7</f>
        <v>12.857142857142858</v>
      </c>
      <c r="N11" s="388">
        <v>1</v>
      </c>
      <c r="O11" s="402" t="s">
        <v>2387</v>
      </c>
      <c r="P11" s="388">
        <f t="shared" ref="P11:P70" si="1">IF(B11="ITRC",N11,N11/J11)</f>
        <v>1</v>
      </c>
      <c r="Q11" s="389" t="str" cm="1">
        <f t="array" aca="1" ref="Q11" ca="1">IF(ISNUMBER(P11),IF(P11=100%,"CUMPLIDA",IF(AND(ISNUMBER(L11),ISNUMBER(INDIRECT("FECHA_"&amp;$B11,1))), IF(L11&lt;=INDIRECT("FECHA_"&amp;$B11,1),"INCUMPLIDA","PROCESO"), "VERIFICAR FECHA")),"SIN VALOR AVANCE")</f>
        <v>CUMPLIDA</v>
      </c>
    </row>
    <row r="12" spans="1:17" ht="90.75">
      <c r="A12" s="412" t="s">
        <v>22</v>
      </c>
      <c r="B12" s="383" t="s">
        <v>14</v>
      </c>
      <c r="C12" s="607"/>
      <c r="D12" s="607"/>
      <c r="E12" s="606"/>
      <c r="F12" s="606"/>
      <c r="G12" s="595"/>
      <c r="H12" s="402" t="s">
        <v>2388</v>
      </c>
      <c r="I12" s="402" t="s">
        <v>2389</v>
      </c>
      <c r="J12" s="385">
        <v>1</v>
      </c>
      <c r="K12" s="386">
        <v>44531</v>
      </c>
      <c r="L12" s="386">
        <v>44561</v>
      </c>
      <c r="M12" s="387">
        <f t="shared" si="0"/>
        <v>4.2857142857142856</v>
      </c>
      <c r="N12" s="388">
        <v>1</v>
      </c>
      <c r="O12" s="402" t="s">
        <v>2390</v>
      </c>
      <c r="P12" s="388">
        <f t="shared" si="1"/>
        <v>1</v>
      </c>
      <c r="Q12" s="389" t="str" cm="1">
        <f t="array" aca="1" ref="Q12" ca="1">IF(ISNUMBER(P12),IF(P12=100%,"CUMPLIDA",IF(AND(ISNUMBER(L12),ISNUMBER(INDIRECT("FECHA_"&amp;$B12,1))), IF(L12&lt;=INDIRECT("FECHA_"&amp;$B12,1),"INCUMPLIDA","PROCESO"), "VERIFICAR FECHA")),"SIN VALOR AVANCE")</f>
        <v>CUMPLIDA</v>
      </c>
    </row>
    <row r="13" spans="1:17" ht="105.75" customHeight="1">
      <c r="A13" s="412" t="s">
        <v>22</v>
      </c>
      <c r="B13" s="383" t="s">
        <v>14</v>
      </c>
      <c r="C13" s="607"/>
      <c r="D13" s="607"/>
      <c r="E13" s="606"/>
      <c r="F13" s="606"/>
      <c r="G13" s="595" t="s">
        <v>2391</v>
      </c>
      <c r="H13" s="402" t="s">
        <v>2392</v>
      </c>
      <c r="I13" s="402" t="s">
        <v>2393</v>
      </c>
      <c r="J13" s="385">
        <v>1</v>
      </c>
      <c r="K13" s="386">
        <v>44531</v>
      </c>
      <c r="L13" s="386">
        <v>44712</v>
      </c>
      <c r="M13" s="387">
        <f t="shared" si="0"/>
        <v>25.857142857142858</v>
      </c>
      <c r="N13" s="388">
        <v>1</v>
      </c>
      <c r="O13" s="402" t="s">
        <v>2390</v>
      </c>
      <c r="P13" s="388">
        <f t="shared" si="1"/>
        <v>1</v>
      </c>
      <c r="Q13" s="389" t="str" cm="1">
        <f t="array" aca="1" ref="Q13" ca="1">IF(ISNUMBER(P13),IF(P13=100%,"CUMPLIDA",IF(AND(ISNUMBER(L13),ISNUMBER(INDIRECT("FECHA_"&amp;$B13,1))), IF(L13&lt;=INDIRECT("FECHA_"&amp;$B13,1),"INCUMPLIDA","PROCESO"), "VERIFICAR FECHA")),"SIN VALOR AVANCE")</f>
        <v>CUMPLIDA</v>
      </c>
    </row>
    <row r="14" spans="1:17" ht="105.75" customHeight="1">
      <c r="A14" s="412" t="s">
        <v>22</v>
      </c>
      <c r="B14" s="383" t="s">
        <v>14</v>
      </c>
      <c r="C14" s="607"/>
      <c r="D14" s="607"/>
      <c r="E14" s="606" t="s">
        <v>2394</v>
      </c>
      <c r="F14" s="606"/>
      <c r="G14" s="595"/>
      <c r="H14" s="402" t="s">
        <v>2395</v>
      </c>
      <c r="I14" s="402" t="s">
        <v>2396</v>
      </c>
      <c r="J14" s="385">
        <v>1</v>
      </c>
      <c r="K14" s="386">
        <v>44713</v>
      </c>
      <c r="L14" s="386">
        <v>45289</v>
      </c>
      <c r="M14" s="387">
        <f t="shared" si="0"/>
        <v>82.285714285714292</v>
      </c>
      <c r="N14" s="388">
        <v>1</v>
      </c>
      <c r="O14" s="402" t="s">
        <v>2390</v>
      </c>
      <c r="P14" s="388">
        <f t="shared" si="1"/>
        <v>1</v>
      </c>
      <c r="Q14" s="389" t="str" cm="1">
        <f t="array" aca="1" ref="Q14" ca="1">IF(ISNUMBER(P14),IF(P14=100%,"CUMPLIDA",IF(AND(ISNUMBER(L14),ISNUMBER(INDIRECT("FECHA_"&amp;$B14,1))), IF(L14&lt;=INDIRECT("FECHA_"&amp;$B14,1),"INCUMPLIDA","PROCESO"), "VERIFICAR FECHA")),"SIN VALOR AVANCE")</f>
        <v>CUMPLIDA</v>
      </c>
    </row>
    <row r="15" spans="1:17" ht="90.75">
      <c r="A15" s="412" t="s">
        <v>22</v>
      </c>
      <c r="B15" s="383" t="s">
        <v>14</v>
      </c>
      <c r="C15" s="607"/>
      <c r="D15" s="607"/>
      <c r="E15" s="606"/>
      <c r="F15" s="606"/>
      <c r="G15" s="384" t="s">
        <v>2397</v>
      </c>
      <c r="H15" s="402" t="s">
        <v>2398</v>
      </c>
      <c r="I15" s="402" t="s">
        <v>130</v>
      </c>
      <c r="J15" s="385">
        <v>6</v>
      </c>
      <c r="K15" s="386">
        <v>44805</v>
      </c>
      <c r="L15" s="386">
        <v>45289</v>
      </c>
      <c r="M15" s="387">
        <f t="shared" si="0"/>
        <v>69.142857142857139</v>
      </c>
      <c r="N15" s="388">
        <v>1</v>
      </c>
      <c r="O15" s="402" t="s">
        <v>2390</v>
      </c>
      <c r="P15" s="388">
        <f t="shared" si="1"/>
        <v>1</v>
      </c>
      <c r="Q15" s="389" t="str" cm="1">
        <f t="array" aca="1" ref="Q15" ca="1">IF(ISNUMBER(P15),IF(P15=100%,"CUMPLIDA",IF(AND(ISNUMBER(L15),ISNUMBER(INDIRECT("FECHA_"&amp;$B15,1))), IF(L15&lt;=INDIRECT("FECHA_"&amp;$B15,1),"INCUMPLIDA","PROCESO"), "VERIFICAR FECHA")),"SIN VALOR AVANCE")</f>
        <v>CUMPLIDA</v>
      </c>
    </row>
    <row r="16" spans="1:17" ht="120.75" customHeight="1">
      <c r="A16" s="412" t="s">
        <v>22</v>
      </c>
      <c r="B16" s="383" t="s">
        <v>14</v>
      </c>
      <c r="C16" s="607"/>
      <c r="D16" s="607"/>
      <c r="E16" s="606"/>
      <c r="F16" s="606"/>
      <c r="G16" s="595" t="s">
        <v>2399</v>
      </c>
      <c r="H16" s="402" t="s">
        <v>2385</v>
      </c>
      <c r="I16" s="402" t="s">
        <v>2386</v>
      </c>
      <c r="J16" s="385">
        <v>1</v>
      </c>
      <c r="K16" s="386">
        <v>44440</v>
      </c>
      <c r="L16" s="386">
        <v>44530</v>
      </c>
      <c r="M16" s="387">
        <f t="shared" si="0"/>
        <v>12.857142857142858</v>
      </c>
      <c r="N16" s="388">
        <v>1</v>
      </c>
      <c r="O16" s="402" t="s">
        <v>2400</v>
      </c>
      <c r="P16" s="388">
        <f t="shared" si="1"/>
        <v>1</v>
      </c>
      <c r="Q16" s="389" t="str" cm="1">
        <f t="array" aca="1" ref="Q16" ca="1">IF(ISNUMBER(P16),IF(P16=100%,"CUMPLIDA",IF(AND(ISNUMBER(L16),ISNUMBER(INDIRECT("FECHA_"&amp;$B16,1))), IF(L16&lt;=INDIRECT("FECHA_"&amp;$B16,1),"INCUMPLIDA","PROCESO"), "VERIFICAR FECHA")),"SIN VALOR AVANCE")</f>
        <v>CUMPLIDA</v>
      </c>
    </row>
    <row r="17" spans="1:17" ht="105.75" customHeight="1">
      <c r="A17" s="412" t="s">
        <v>22</v>
      </c>
      <c r="B17" s="383" t="s">
        <v>14</v>
      </c>
      <c r="C17" s="607"/>
      <c r="D17" s="607"/>
      <c r="E17" s="606" t="s">
        <v>2401</v>
      </c>
      <c r="F17" s="606"/>
      <c r="G17" s="595"/>
      <c r="H17" s="402" t="s">
        <v>2388</v>
      </c>
      <c r="I17" s="402" t="s">
        <v>2389</v>
      </c>
      <c r="J17" s="385">
        <v>1</v>
      </c>
      <c r="K17" s="386">
        <v>44531</v>
      </c>
      <c r="L17" s="386">
        <v>44561</v>
      </c>
      <c r="M17" s="387">
        <f t="shared" si="0"/>
        <v>4.2857142857142856</v>
      </c>
      <c r="N17" s="388">
        <v>1</v>
      </c>
      <c r="O17" s="402" t="s">
        <v>2390</v>
      </c>
      <c r="P17" s="388">
        <f t="shared" si="1"/>
        <v>1</v>
      </c>
      <c r="Q17" s="389" t="str" cm="1">
        <f t="array" aca="1" ref="Q17" ca="1">IF(ISNUMBER(P17),IF(P17=100%,"CUMPLIDA",IF(AND(ISNUMBER(L17),ISNUMBER(INDIRECT("FECHA_"&amp;$B17,1))), IF(L17&lt;=INDIRECT("FECHA_"&amp;$B17,1),"INCUMPLIDA","PROCESO"), "VERIFICAR FECHA")),"SIN VALOR AVANCE")</f>
        <v>CUMPLIDA</v>
      </c>
    </row>
    <row r="18" spans="1:17" ht="120.75" customHeight="1">
      <c r="A18" s="412" t="s">
        <v>22</v>
      </c>
      <c r="B18" s="383" t="s">
        <v>14</v>
      </c>
      <c r="C18" s="607"/>
      <c r="D18" s="607"/>
      <c r="E18" s="606"/>
      <c r="F18" s="606"/>
      <c r="G18" s="595" t="s">
        <v>2402</v>
      </c>
      <c r="H18" s="402" t="s">
        <v>2385</v>
      </c>
      <c r="I18" s="402" t="s">
        <v>2386</v>
      </c>
      <c r="J18" s="385">
        <v>1</v>
      </c>
      <c r="K18" s="386">
        <v>44440</v>
      </c>
      <c r="L18" s="386">
        <v>44530</v>
      </c>
      <c r="M18" s="387">
        <f t="shared" si="0"/>
        <v>12.857142857142858</v>
      </c>
      <c r="N18" s="388">
        <v>1</v>
      </c>
      <c r="O18" s="402" t="s">
        <v>2400</v>
      </c>
      <c r="P18" s="388">
        <f t="shared" si="1"/>
        <v>1</v>
      </c>
      <c r="Q18" s="389" t="str" cm="1">
        <f t="array" aca="1" ref="Q18" ca="1">IF(ISNUMBER(P18),IF(P18=100%,"CUMPLIDA",IF(AND(ISNUMBER(L18),ISNUMBER(INDIRECT("FECHA_"&amp;$B18,1))), IF(L18&lt;=INDIRECT("FECHA_"&amp;$B18,1),"INCUMPLIDA","PROCESO"), "VERIFICAR FECHA")),"SIN VALOR AVANCE")</f>
        <v>CUMPLIDA</v>
      </c>
    </row>
    <row r="19" spans="1:17" ht="90.75">
      <c r="A19" s="412" t="s">
        <v>22</v>
      </c>
      <c r="B19" s="383" t="s">
        <v>14</v>
      </c>
      <c r="C19" s="607"/>
      <c r="D19" s="607"/>
      <c r="E19" s="606"/>
      <c r="F19" s="606"/>
      <c r="G19" s="595"/>
      <c r="H19" s="402" t="s">
        <v>2388</v>
      </c>
      <c r="I19" s="402" t="s">
        <v>2389</v>
      </c>
      <c r="J19" s="385">
        <v>1</v>
      </c>
      <c r="K19" s="386">
        <v>44531</v>
      </c>
      <c r="L19" s="386">
        <v>44561</v>
      </c>
      <c r="M19" s="387">
        <f t="shared" si="0"/>
        <v>4.2857142857142856</v>
      </c>
      <c r="N19" s="388">
        <v>1</v>
      </c>
      <c r="O19" s="402" t="s">
        <v>2390</v>
      </c>
      <c r="P19" s="388">
        <f t="shared" si="1"/>
        <v>1</v>
      </c>
      <c r="Q19" s="389" t="str" cm="1">
        <f t="array" aca="1" ref="Q19" ca="1">IF(ISNUMBER(P19),IF(P19=100%,"CUMPLIDA",IF(AND(ISNUMBER(L19),ISNUMBER(INDIRECT("FECHA_"&amp;$B19,1))), IF(L19&lt;=INDIRECT("FECHA_"&amp;$B19,1),"INCUMPLIDA","PROCESO"), "VERIFICAR FECHA")),"SIN VALOR AVANCE")</f>
        <v>CUMPLIDA</v>
      </c>
    </row>
    <row r="20" spans="1:17" ht="120" customHeight="1">
      <c r="A20" s="412" t="s">
        <v>22</v>
      </c>
      <c r="B20" s="383" t="s">
        <v>14</v>
      </c>
      <c r="C20" s="607"/>
      <c r="D20" s="607"/>
      <c r="E20" s="606" t="s">
        <v>2403</v>
      </c>
      <c r="F20" s="606"/>
      <c r="G20" s="384" t="s">
        <v>2404</v>
      </c>
      <c r="H20" s="402" t="s">
        <v>2405</v>
      </c>
      <c r="I20" s="402" t="s">
        <v>2406</v>
      </c>
      <c r="J20" s="385">
        <v>1</v>
      </c>
      <c r="K20" s="386">
        <v>44440</v>
      </c>
      <c r="L20" s="386">
        <v>44651</v>
      </c>
      <c r="M20" s="387">
        <f t="shared" si="0"/>
        <v>30.142857142857142</v>
      </c>
      <c r="N20" s="388">
        <v>1</v>
      </c>
      <c r="O20" s="402" t="s">
        <v>2407</v>
      </c>
      <c r="P20" s="388">
        <f t="shared" si="1"/>
        <v>1</v>
      </c>
      <c r="Q20" s="389" t="str" cm="1">
        <f t="array" aca="1" ref="Q20" ca="1">IF(ISNUMBER(P20),IF(P20=100%,"CUMPLIDA",IF(AND(ISNUMBER(L20),ISNUMBER(INDIRECT("FECHA_"&amp;$B20,1))), IF(L20&lt;=INDIRECT("FECHA_"&amp;$B20,1),"INCUMPLIDA","PROCESO"), "VERIFICAR FECHA")),"SIN VALOR AVANCE")</f>
        <v>CUMPLIDA</v>
      </c>
    </row>
    <row r="21" spans="1:17" ht="105.75" customHeight="1">
      <c r="A21" s="412" t="s">
        <v>22</v>
      </c>
      <c r="B21" s="383" t="s">
        <v>14</v>
      </c>
      <c r="C21" s="607"/>
      <c r="D21" s="607"/>
      <c r="E21" s="606"/>
      <c r="F21" s="606"/>
      <c r="G21" s="595" t="s">
        <v>2408</v>
      </c>
      <c r="H21" s="402" t="s">
        <v>2409</v>
      </c>
      <c r="I21" s="402" t="s">
        <v>2386</v>
      </c>
      <c r="J21" s="385">
        <v>1</v>
      </c>
      <c r="K21" s="386">
        <v>44440</v>
      </c>
      <c r="L21" s="386">
        <v>44592</v>
      </c>
      <c r="M21" s="387">
        <f t="shared" si="0"/>
        <v>21.714285714285715</v>
      </c>
      <c r="N21" s="388">
        <v>1</v>
      </c>
      <c r="O21" s="402" t="s">
        <v>2390</v>
      </c>
      <c r="P21" s="388">
        <f t="shared" si="1"/>
        <v>1</v>
      </c>
      <c r="Q21" s="389" t="str" cm="1">
        <f t="array" aca="1" ref="Q21" ca="1">IF(ISNUMBER(P21),IF(P21=100%,"CUMPLIDA",IF(AND(ISNUMBER(L21),ISNUMBER(INDIRECT("FECHA_"&amp;$B21,1))), IF(L21&lt;=INDIRECT("FECHA_"&amp;$B21,1),"INCUMPLIDA","PROCESO"), "VERIFICAR FECHA")),"SIN VALOR AVANCE")</f>
        <v>CUMPLIDA</v>
      </c>
    </row>
    <row r="22" spans="1:17" ht="90.75">
      <c r="A22" s="412" t="s">
        <v>22</v>
      </c>
      <c r="B22" s="383" t="s">
        <v>14</v>
      </c>
      <c r="C22" s="607"/>
      <c r="D22" s="607"/>
      <c r="E22" s="606"/>
      <c r="F22" s="606"/>
      <c r="G22" s="595"/>
      <c r="H22" s="402" t="s">
        <v>2410</v>
      </c>
      <c r="I22" s="402" t="s">
        <v>2389</v>
      </c>
      <c r="J22" s="385">
        <v>1</v>
      </c>
      <c r="K22" s="386">
        <v>44593</v>
      </c>
      <c r="L22" s="386">
        <v>44621</v>
      </c>
      <c r="M22" s="387">
        <f t="shared" si="0"/>
        <v>4</v>
      </c>
      <c r="N22" s="388">
        <v>1</v>
      </c>
      <c r="O22" s="402" t="s">
        <v>2390</v>
      </c>
      <c r="P22" s="388">
        <f t="shared" si="1"/>
        <v>1</v>
      </c>
      <c r="Q22" s="389" t="str" cm="1">
        <f t="array" aca="1" ref="Q22" ca="1">IF(ISNUMBER(P22),IF(P22=100%,"CUMPLIDA",IF(AND(ISNUMBER(L22),ISNUMBER(INDIRECT("FECHA_"&amp;$B22,1))), IF(L22&lt;=INDIRECT("FECHA_"&amp;$B22,1),"INCUMPLIDA","PROCESO"), "VERIFICAR FECHA")),"SIN VALOR AVANCE")</f>
        <v>CUMPLIDA</v>
      </c>
    </row>
    <row r="23" spans="1:17" ht="45.75" customHeight="1">
      <c r="A23" s="412" t="s">
        <v>21</v>
      </c>
      <c r="B23" s="383" t="s">
        <v>14</v>
      </c>
      <c r="C23" s="596" t="s">
        <v>2411</v>
      </c>
      <c r="D23" s="596" t="s">
        <v>2412</v>
      </c>
      <c r="E23" s="595" t="s">
        <v>2413</v>
      </c>
      <c r="F23" s="595" t="s">
        <v>2414</v>
      </c>
      <c r="G23" s="384" t="s">
        <v>2415</v>
      </c>
      <c r="H23" s="402" t="s">
        <v>2416</v>
      </c>
      <c r="I23" s="402" t="s">
        <v>2417</v>
      </c>
      <c r="J23" s="391">
        <v>1</v>
      </c>
      <c r="K23" s="386">
        <v>44593</v>
      </c>
      <c r="L23" s="386">
        <v>44743</v>
      </c>
      <c r="M23" s="387">
        <f t="shared" si="0"/>
        <v>21.428571428571427</v>
      </c>
      <c r="N23" s="388">
        <v>1</v>
      </c>
      <c r="O23" s="402" t="s">
        <v>2418</v>
      </c>
      <c r="P23" s="388">
        <f t="shared" si="1"/>
        <v>1</v>
      </c>
      <c r="Q23" s="389" t="str" cm="1">
        <f t="array" aca="1" ref="Q23" ca="1">IF(ISNUMBER(P23),IF(P23=100%,"CUMPLIDA",IF(AND(ISNUMBER(L23),ISNUMBER(INDIRECT("FECHA_"&amp;$B23,1))), IF(L23&lt;=INDIRECT("FECHA_"&amp;$B23,1),"INCUMPLIDA","PROCESO"), "VERIFICAR FECHA")),"SIN VALOR AVANCE")</f>
        <v>CUMPLIDA</v>
      </c>
    </row>
    <row r="24" spans="1:17" ht="120" customHeight="1">
      <c r="A24" s="412" t="s">
        <v>21</v>
      </c>
      <c r="B24" s="383" t="s">
        <v>14</v>
      </c>
      <c r="C24" s="596"/>
      <c r="D24" s="596"/>
      <c r="E24" s="595"/>
      <c r="F24" s="595"/>
      <c r="G24" s="384" t="s">
        <v>2419</v>
      </c>
      <c r="H24" s="402" t="s">
        <v>2420</v>
      </c>
      <c r="I24" s="402" t="s">
        <v>2421</v>
      </c>
      <c r="J24" s="391">
        <v>1</v>
      </c>
      <c r="K24" s="386">
        <v>44756</v>
      </c>
      <c r="L24" s="386">
        <v>44926</v>
      </c>
      <c r="M24" s="387">
        <f t="shared" si="0"/>
        <v>24.285714285714285</v>
      </c>
      <c r="N24" s="388">
        <v>1</v>
      </c>
      <c r="O24" s="402" t="s">
        <v>2418</v>
      </c>
      <c r="P24" s="388">
        <f t="shared" si="1"/>
        <v>1</v>
      </c>
      <c r="Q24" s="389" t="str" cm="1">
        <f t="array" aca="1" ref="Q24" ca="1">IF(ISNUMBER(P24),IF(P24=100%,"CUMPLIDA",IF(AND(ISNUMBER(L24),ISNUMBER(INDIRECT("FECHA_"&amp;$B24,1))), IF(L24&lt;=INDIRECT("FECHA_"&amp;$B24,1),"INCUMPLIDA","PROCESO"), "VERIFICAR FECHA")),"SIN VALOR AVANCE")</f>
        <v>CUMPLIDA</v>
      </c>
    </row>
    <row r="25" spans="1:17" ht="75" customHeight="1">
      <c r="A25" s="412" t="s">
        <v>21</v>
      </c>
      <c r="B25" s="383" t="s">
        <v>14</v>
      </c>
      <c r="C25" s="596"/>
      <c r="D25" s="596"/>
      <c r="E25" s="595"/>
      <c r="F25" s="595"/>
      <c r="G25" s="384" t="s">
        <v>2422</v>
      </c>
      <c r="H25" s="402" t="s">
        <v>2423</v>
      </c>
      <c r="I25" s="402" t="s">
        <v>2424</v>
      </c>
      <c r="J25" s="391">
        <v>4</v>
      </c>
      <c r="K25" s="386">
        <v>44593</v>
      </c>
      <c r="L25" s="386">
        <v>44957</v>
      </c>
      <c r="M25" s="387">
        <f t="shared" si="0"/>
        <v>52</v>
      </c>
      <c r="N25" s="388">
        <v>1</v>
      </c>
      <c r="O25" s="402" t="s">
        <v>2418</v>
      </c>
      <c r="P25" s="388">
        <f t="shared" si="1"/>
        <v>1</v>
      </c>
      <c r="Q25" s="389" t="str" cm="1">
        <f t="array" aca="1" ref="Q25" ca="1">IF(ISNUMBER(P25),IF(P25=100%,"CUMPLIDA",IF(AND(ISNUMBER(L25),ISNUMBER(INDIRECT("FECHA_"&amp;$B25,1))), IF(L25&lt;=INDIRECT("FECHA_"&amp;$B25,1),"INCUMPLIDA","PROCESO"), "VERIFICAR FECHA")),"SIN VALOR AVANCE")</f>
        <v>CUMPLIDA</v>
      </c>
    </row>
    <row r="26" spans="1:17" ht="90" customHeight="1">
      <c r="A26" s="412" t="s">
        <v>21</v>
      </c>
      <c r="B26" s="383" t="s">
        <v>14</v>
      </c>
      <c r="C26" s="596"/>
      <c r="D26" s="596"/>
      <c r="E26" s="595"/>
      <c r="F26" s="595"/>
      <c r="G26" s="384" t="s">
        <v>2425</v>
      </c>
      <c r="H26" s="402" t="s">
        <v>2426</v>
      </c>
      <c r="I26" s="402" t="s">
        <v>2427</v>
      </c>
      <c r="J26" s="391">
        <v>1</v>
      </c>
      <c r="K26" s="386">
        <v>44562</v>
      </c>
      <c r="L26" s="386">
        <v>44651</v>
      </c>
      <c r="M26" s="387">
        <f t="shared" si="0"/>
        <v>12.714285714285714</v>
      </c>
      <c r="N26" s="388">
        <v>1</v>
      </c>
      <c r="O26" s="402" t="s">
        <v>2418</v>
      </c>
      <c r="P26" s="388">
        <f t="shared" si="1"/>
        <v>1</v>
      </c>
      <c r="Q26" s="389" t="str" cm="1">
        <f t="array" aca="1" ref="Q26" ca="1">IF(ISNUMBER(P26),IF(P26=100%,"CUMPLIDA",IF(AND(ISNUMBER(L26),ISNUMBER(INDIRECT("FECHA_"&amp;$B26,1))), IF(L26&lt;=INDIRECT("FECHA_"&amp;$B26,1),"INCUMPLIDA","PROCESO"), "VERIFICAR FECHA")),"SIN VALOR AVANCE")</f>
        <v>CUMPLIDA</v>
      </c>
    </row>
    <row r="27" spans="1:17" ht="90" customHeight="1">
      <c r="A27" s="412" t="s">
        <v>21</v>
      </c>
      <c r="B27" s="383" t="s">
        <v>14</v>
      </c>
      <c r="C27" s="596"/>
      <c r="D27" s="596"/>
      <c r="E27" s="595"/>
      <c r="F27" s="595"/>
      <c r="G27" s="384" t="s">
        <v>2428</v>
      </c>
      <c r="H27" s="402" t="s">
        <v>2429</v>
      </c>
      <c r="I27" s="402" t="s">
        <v>2427</v>
      </c>
      <c r="J27" s="391">
        <v>1</v>
      </c>
      <c r="K27" s="386">
        <v>44562</v>
      </c>
      <c r="L27" s="386">
        <v>44651</v>
      </c>
      <c r="M27" s="387">
        <f t="shared" si="0"/>
        <v>12.714285714285714</v>
      </c>
      <c r="N27" s="388">
        <v>1</v>
      </c>
      <c r="O27" s="402" t="s">
        <v>2418</v>
      </c>
      <c r="P27" s="388">
        <f t="shared" si="1"/>
        <v>1</v>
      </c>
      <c r="Q27" s="389" t="str" cm="1">
        <f t="array" aca="1" ref="Q27" ca="1">IF(ISNUMBER(P27),IF(P27=100%,"CUMPLIDA",IF(AND(ISNUMBER(L27),ISNUMBER(INDIRECT("FECHA_"&amp;$B27,1))), IF(L27&lt;=INDIRECT("FECHA_"&amp;$B27,1),"INCUMPLIDA","PROCESO"), "VERIFICAR FECHA")),"SIN VALOR AVANCE")</f>
        <v>CUMPLIDA</v>
      </c>
    </row>
    <row r="28" spans="1:17" ht="60" customHeight="1">
      <c r="A28" s="412" t="s">
        <v>21</v>
      </c>
      <c r="B28" s="383" t="s">
        <v>14</v>
      </c>
      <c r="C28" s="596"/>
      <c r="D28" s="596"/>
      <c r="E28" s="595"/>
      <c r="F28" s="595"/>
      <c r="G28" s="384" t="s">
        <v>2430</v>
      </c>
      <c r="H28" s="402" t="s">
        <v>2431</v>
      </c>
      <c r="I28" s="402" t="s">
        <v>2432</v>
      </c>
      <c r="J28" s="391">
        <v>3</v>
      </c>
      <c r="K28" s="386">
        <v>44593</v>
      </c>
      <c r="L28" s="386">
        <v>44742</v>
      </c>
      <c r="M28" s="387">
        <f t="shared" si="0"/>
        <v>21.285714285714285</v>
      </c>
      <c r="N28" s="388">
        <v>1</v>
      </c>
      <c r="O28" s="402" t="s">
        <v>2418</v>
      </c>
      <c r="P28" s="388">
        <f t="shared" si="1"/>
        <v>1</v>
      </c>
      <c r="Q28" s="389" t="str" cm="1">
        <f t="array" aca="1" ref="Q28" ca="1">IF(ISNUMBER(P28),IF(P28=100%,"CUMPLIDA",IF(AND(ISNUMBER(L28),ISNUMBER(INDIRECT("FECHA_"&amp;$B28,1))), IF(L28&lt;=INDIRECT("FECHA_"&amp;$B28,1),"INCUMPLIDA","PROCESO"), "VERIFICAR FECHA")),"SIN VALOR AVANCE")</f>
        <v>CUMPLIDA</v>
      </c>
    </row>
    <row r="29" spans="1:17" ht="60">
      <c r="A29" s="412" t="s">
        <v>21</v>
      </c>
      <c r="B29" s="383" t="s">
        <v>14</v>
      </c>
      <c r="C29" s="596"/>
      <c r="D29" s="596"/>
      <c r="E29" s="595"/>
      <c r="F29" s="595"/>
      <c r="G29" s="384" t="s">
        <v>2433</v>
      </c>
      <c r="H29" s="402" t="s">
        <v>2434</v>
      </c>
      <c r="I29" s="402" t="s">
        <v>2435</v>
      </c>
      <c r="J29" s="391">
        <v>1</v>
      </c>
      <c r="K29" s="386">
        <v>44562</v>
      </c>
      <c r="L29" s="386">
        <v>44592</v>
      </c>
      <c r="M29" s="387">
        <f t="shared" si="0"/>
        <v>4.2857142857142856</v>
      </c>
      <c r="N29" s="388">
        <v>1</v>
      </c>
      <c r="O29" s="402" t="s">
        <v>2418</v>
      </c>
      <c r="P29" s="388">
        <f t="shared" si="1"/>
        <v>1</v>
      </c>
      <c r="Q29" s="389" t="str" cm="1">
        <f t="array" aca="1" ref="Q29" ca="1">IF(ISNUMBER(P29),IF(P29=100%,"CUMPLIDA",IF(AND(ISNUMBER(L29),ISNUMBER(INDIRECT("FECHA_"&amp;$B29,1))), IF(L29&lt;=INDIRECT("FECHA_"&amp;$B29,1),"INCUMPLIDA","PROCESO"), "VERIFICAR FECHA")),"SIN VALOR AVANCE")</f>
        <v>CUMPLIDA</v>
      </c>
    </row>
    <row r="30" spans="1:17" ht="75" customHeight="1">
      <c r="A30" s="412" t="s">
        <v>21</v>
      </c>
      <c r="B30" s="383" t="s">
        <v>14</v>
      </c>
      <c r="C30" s="596"/>
      <c r="D30" s="596"/>
      <c r="E30" s="595"/>
      <c r="F30" s="595"/>
      <c r="G30" s="384" t="s">
        <v>2436</v>
      </c>
      <c r="H30" s="402" t="s">
        <v>2437</v>
      </c>
      <c r="I30" s="402" t="s">
        <v>2438</v>
      </c>
      <c r="J30" s="391">
        <v>3</v>
      </c>
      <c r="K30" s="386">
        <v>44566</v>
      </c>
      <c r="L30" s="386">
        <v>45046</v>
      </c>
      <c r="M30" s="387">
        <f t="shared" si="0"/>
        <v>68.571428571428569</v>
      </c>
      <c r="N30" s="388">
        <v>1</v>
      </c>
      <c r="O30" s="402" t="s">
        <v>2418</v>
      </c>
      <c r="P30" s="388">
        <f t="shared" si="1"/>
        <v>1</v>
      </c>
      <c r="Q30" s="389" t="str" cm="1">
        <f t="array" aca="1" ref="Q30" ca="1">IF(ISNUMBER(P30),IF(P30=100%,"CUMPLIDA",IF(AND(ISNUMBER(L30),ISNUMBER(INDIRECT("FECHA_"&amp;$B30,1))), IF(L30&lt;=INDIRECT("FECHA_"&amp;$B30,1),"INCUMPLIDA","PROCESO"), "VERIFICAR FECHA")),"SIN VALOR AVANCE")</f>
        <v>CUMPLIDA</v>
      </c>
    </row>
    <row r="31" spans="1:17" ht="60" customHeight="1">
      <c r="A31" s="412" t="s">
        <v>21</v>
      </c>
      <c r="B31" s="383" t="s">
        <v>14</v>
      </c>
      <c r="C31" s="596" t="s">
        <v>2439</v>
      </c>
      <c r="D31" s="596" t="s">
        <v>2412</v>
      </c>
      <c r="E31" s="595" t="s">
        <v>2440</v>
      </c>
      <c r="F31" s="595" t="s">
        <v>2441</v>
      </c>
      <c r="G31" s="384" t="s">
        <v>2442</v>
      </c>
      <c r="H31" s="402" t="s">
        <v>2443</v>
      </c>
      <c r="I31" s="402" t="s">
        <v>2444</v>
      </c>
      <c r="J31" s="391">
        <v>1</v>
      </c>
      <c r="K31" s="386">
        <v>44621</v>
      </c>
      <c r="L31" s="386">
        <v>44666</v>
      </c>
      <c r="M31" s="387">
        <f t="shared" si="0"/>
        <v>6.4285714285714288</v>
      </c>
      <c r="N31" s="388">
        <v>1</v>
      </c>
      <c r="O31" s="402" t="s">
        <v>2445</v>
      </c>
      <c r="P31" s="388">
        <f t="shared" si="1"/>
        <v>1</v>
      </c>
      <c r="Q31" s="389" t="str" cm="1">
        <f t="array" aca="1" ref="Q31" ca="1">IF(ISNUMBER(P31),IF(P31=100%,"CUMPLIDA",IF(AND(ISNUMBER(L31),ISNUMBER(INDIRECT("FECHA_"&amp;$B31,1))), IF(L31&lt;=INDIRECT("FECHA_"&amp;$B31,1),"INCUMPLIDA","PROCESO"), "VERIFICAR FECHA")),"SIN VALOR AVANCE")</f>
        <v>CUMPLIDA</v>
      </c>
    </row>
    <row r="32" spans="1:17" ht="120">
      <c r="A32" s="412" t="s">
        <v>21</v>
      </c>
      <c r="B32" s="383" t="s">
        <v>14</v>
      </c>
      <c r="C32" s="596"/>
      <c r="D32" s="596"/>
      <c r="E32" s="595"/>
      <c r="F32" s="595"/>
      <c r="G32" s="384" t="s">
        <v>2446</v>
      </c>
      <c r="H32" s="402" t="s">
        <v>2447</v>
      </c>
      <c r="I32" s="402" t="s">
        <v>2448</v>
      </c>
      <c r="J32" s="391">
        <v>2</v>
      </c>
      <c r="K32" s="386">
        <v>44681</v>
      </c>
      <c r="L32" s="386">
        <v>44864</v>
      </c>
      <c r="M32" s="387">
        <f t="shared" si="0"/>
        <v>26.142857142857142</v>
      </c>
      <c r="N32" s="388">
        <v>1</v>
      </c>
      <c r="O32" s="402" t="s">
        <v>2445</v>
      </c>
      <c r="P32" s="388">
        <f t="shared" si="1"/>
        <v>1</v>
      </c>
      <c r="Q32" s="389" t="str" cm="1">
        <f t="array" aca="1" ref="Q32" ca="1">IF(ISNUMBER(P32),IF(P32=100%,"CUMPLIDA",IF(AND(ISNUMBER(L32),ISNUMBER(INDIRECT("FECHA_"&amp;$B32,1))), IF(L32&lt;=INDIRECT("FECHA_"&amp;$B32,1),"INCUMPLIDA","PROCESO"), "VERIFICAR FECHA")),"SIN VALOR AVANCE")</f>
        <v>CUMPLIDA</v>
      </c>
    </row>
    <row r="33" spans="1:17" ht="120" customHeight="1">
      <c r="A33" s="412" t="s">
        <v>21</v>
      </c>
      <c r="B33" s="383" t="s">
        <v>14</v>
      </c>
      <c r="C33" s="596"/>
      <c r="D33" s="596"/>
      <c r="E33" s="595"/>
      <c r="F33" s="595"/>
      <c r="G33" s="384" t="s">
        <v>2449</v>
      </c>
      <c r="H33" s="402" t="s">
        <v>2450</v>
      </c>
      <c r="I33" s="402" t="s">
        <v>2451</v>
      </c>
      <c r="J33" s="391">
        <v>1</v>
      </c>
      <c r="K33" s="386">
        <v>44612</v>
      </c>
      <c r="L33" s="386">
        <v>44711</v>
      </c>
      <c r="M33" s="387">
        <f t="shared" si="0"/>
        <v>14.142857142857142</v>
      </c>
      <c r="N33" s="388">
        <v>1</v>
      </c>
      <c r="O33" s="402" t="s">
        <v>2452</v>
      </c>
      <c r="P33" s="388">
        <f t="shared" si="1"/>
        <v>1</v>
      </c>
      <c r="Q33" s="389" t="str" cm="1">
        <f t="array" aca="1" ref="Q33" ca="1">IF(ISNUMBER(P33),IF(P33=100%,"CUMPLIDA",IF(AND(ISNUMBER(L33),ISNUMBER(INDIRECT("FECHA_"&amp;$B33,1))), IF(L33&lt;=INDIRECT("FECHA_"&amp;$B33,1),"INCUMPLIDA","PROCESO"), "VERIFICAR FECHA")),"SIN VALOR AVANCE")</f>
        <v>CUMPLIDA</v>
      </c>
    </row>
    <row r="34" spans="1:17" ht="120" customHeight="1">
      <c r="A34" s="412" t="s">
        <v>21</v>
      </c>
      <c r="B34" s="383" t="s">
        <v>14</v>
      </c>
      <c r="C34" s="596"/>
      <c r="D34" s="596"/>
      <c r="E34" s="595"/>
      <c r="F34" s="595"/>
      <c r="G34" s="384" t="s">
        <v>2453</v>
      </c>
      <c r="H34" s="402" t="s">
        <v>2454</v>
      </c>
      <c r="I34" s="402" t="s">
        <v>2455</v>
      </c>
      <c r="J34" s="391">
        <v>9</v>
      </c>
      <c r="K34" s="386">
        <v>44713</v>
      </c>
      <c r="L34" s="386">
        <v>44804</v>
      </c>
      <c r="M34" s="387">
        <f t="shared" si="0"/>
        <v>13</v>
      </c>
      <c r="N34" s="388">
        <v>1</v>
      </c>
      <c r="O34" s="402" t="s">
        <v>2456</v>
      </c>
      <c r="P34" s="388">
        <f t="shared" si="1"/>
        <v>1</v>
      </c>
      <c r="Q34" s="389" t="str" cm="1">
        <f t="array" aca="1" ref="Q34" ca="1">IF(ISNUMBER(P34),IF(P34=100%,"CUMPLIDA",IF(AND(ISNUMBER(L34),ISNUMBER(INDIRECT("FECHA_"&amp;$B34,1))), IF(L34&lt;=INDIRECT("FECHA_"&amp;$B34,1),"INCUMPLIDA","PROCESO"), "VERIFICAR FECHA")),"SIN VALOR AVANCE")</f>
        <v>CUMPLIDA</v>
      </c>
    </row>
    <row r="35" spans="1:17" ht="90.75">
      <c r="A35" s="412" t="s">
        <v>21</v>
      </c>
      <c r="B35" s="383" t="s">
        <v>14</v>
      </c>
      <c r="C35" s="596"/>
      <c r="D35" s="596"/>
      <c r="E35" s="595"/>
      <c r="F35" s="595"/>
      <c r="G35" s="384" t="s">
        <v>2457</v>
      </c>
      <c r="H35" s="402" t="s">
        <v>2458</v>
      </c>
      <c r="I35" s="402" t="s">
        <v>2448</v>
      </c>
      <c r="J35" s="391">
        <v>2</v>
      </c>
      <c r="K35" s="386">
        <v>44681</v>
      </c>
      <c r="L35" s="386">
        <v>44788</v>
      </c>
      <c r="M35" s="387">
        <f t="shared" si="0"/>
        <v>15.285714285714286</v>
      </c>
      <c r="N35" s="388">
        <v>1</v>
      </c>
      <c r="O35" s="402" t="s">
        <v>2459</v>
      </c>
      <c r="P35" s="388">
        <f t="shared" si="1"/>
        <v>1</v>
      </c>
      <c r="Q35" s="389" t="str" cm="1">
        <f t="array" aca="1" ref="Q35" ca="1">IF(ISNUMBER(P35),IF(P35=100%,"CUMPLIDA",IF(AND(ISNUMBER(L35),ISNUMBER(INDIRECT("FECHA_"&amp;$B35,1))), IF(L35&lt;=INDIRECT("FECHA_"&amp;$B35,1),"INCUMPLIDA","PROCESO"), "VERIFICAR FECHA")),"SIN VALOR AVANCE")</f>
        <v>CUMPLIDA</v>
      </c>
    </row>
    <row r="36" spans="1:17" ht="90.75" customHeight="1">
      <c r="A36" s="412" t="s">
        <v>21</v>
      </c>
      <c r="B36" s="383" t="s">
        <v>14</v>
      </c>
      <c r="C36" s="596"/>
      <c r="D36" s="596"/>
      <c r="E36" s="595" t="s">
        <v>2460</v>
      </c>
      <c r="F36" s="595"/>
      <c r="G36" s="384" t="s">
        <v>2461</v>
      </c>
      <c r="H36" s="402" t="s">
        <v>2462</v>
      </c>
      <c r="I36" s="402" t="s">
        <v>2463</v>
      </c>
      <c r="J36" s="391">
        <v>1</v>
      </c>
      <c r="K36" s="386">
        <v>44602</v>
      </c>
      <c r="L36" s="386">
        <v>44635</v>
      </c>
      <c r="M36" s="387">
        <f t="shared" si="0"/>
        <v>4.7142857142857144</v>
      </c>
      <c r="N36" s="388">
        <v>1</v>
      </c>
      <c r="O36" s="402" t="s">
        <v>2464</v>
      </c>
      <c r="P36" s="388">
        <f t="shared" si="1"/>
        <v>1</v>
      </c>
      <c r="Q36" s="389" t="str" cm="1">
        <f t="array" aca="1" ref="Q36" ca="1">IF(ISNUMBER(P36),IF(P36=100%,"CUMPLIDA",IF(AND(ISNUMBER(L36),ISNUMBER(INDIRECT("FECHA_"&amp;$B36,1))), IF(L36&lt;=INDIRECT("FECHA_"&amp;$B36,1),"INCUMPLIDA","PROCESO"), "VERIFICAR FECHA")),"SIN VALOR AVANCE")</f>
        <v>CUMPLIDA</v>
      </c>
    </row>
    <row r="37" spans="1:17" ht="60">
      <c r="A37" s="412" t="s">
        <v>21</v>
      </c>
      <c r="B37" s="383" t="s">
        <v>14</v>
      </c>
      <c r="C37" s="596"/>
      <c r="D37" s="596"/>
      <c r="E37" s="595"/>
      <c r="F37" s="595"/>
      <c r="G37" s="384" t="s">
        <v>2465</v>
      </c>
      <c r="H37" s="402" t="s">
        <v>2466</v>
      </c>
      <c r="I37" s="402" t="s">
        <v>2467</v>
      </c>
      <c r="J37" s="391">
        <v>1</v>
      </c>
      <c r="K37" s="386">
        <v>44636</v>
      </c>
      <c r="L37" s="386">
        <v>44895</v>
      </c>
      <c r="M37" s="387">
        <f t="shared" si="0"/>
        <v>37</v>
      </c>
      <c r="N37" s="388">
        <v>1</v>
      </c>
      <c r="O37" s="402" t="s">
        <v>2468</v>
      </c>
      <c r="P37" s="388">
        <f t="shared" si="1"/>
        <v>1</v>
      </c>
      <c r="Q37" s="389" t="str" cm="1">
        <f t="array" aca="1" ref="Q37" ca="1">IF(ISNUMBER(P37),IF(P37=100%,"CUMPLIDA",IF(AND(ISNUMBER(L37),ISNUMBER(INDIRECT("FECHA_"&amp;$B37,1))), IF(L37&lt;=INDIRECT("FECHA_"&amp;$B37,1),"INCUMPLIDA","PROCESO"), "VERIFICAR FECHA")),"SIN VALOR AVANCE")</f>
        <v>CUMPLIDA</v>
      </c>
    </row>
    <row r="38" spans="1:17" ht="75">
      <c r="A38" s="412" t="s">
        <v>21</v>
      </c>
      <c r="B38" s="383" t="s">
        <v>14</v>
      </c>
      <c r="C38" s="596"/>
      <c r="D38" s="596"/>
      <c r="E38" s="595"/>
      <c r="F38" s="595"/>
      <c r="G38" s="384" t="s">
        <v>2469</v>
      </c>
      <c r="H38" s="402" t="s">
        <v>2470</v>
      </c>
      <c r="I38" s="402" t="s">
        <v>2471</v>
      </c>
      <c r="J38" s="391">
        <v>2</v>
      </c>
      <c r="K38" s="386">
        <v>44757</v>
      </c>
      <c r="L38" s="386">
        <v>44972</v>
      </c>
      <c r="M38" s="387">
        <f t="shared" si="0"/>
        <v>30.714285714285715</v>
      </c>
      <c r="N38" s="388">
        <v>1</v>
      </c>
      <c r="O38" s="402" t="s">
        <v>2445</v>
      </c>
      <c r="P38" s="388">
        <f t="shared" si="1"/>
        <v>1</v>
      </c>
      <c r="Q38" s="389" t="str" cm="1">
        <f t="array" aca="1" ref="Q38" ca="1">IF(ISNUMBER(P38),IF(P38=100%,"CUMPLIDA",IF(AND(ISNUMBER(L38),ISNUMBER(INDIRECT("FECHA_"&amp;$B38,1))), IF(L38&lt;=INDIRECT("FECHA_"&amp;$B38,1),"INCUMPLIDA","PROCESO"), "VERIFICAR FECHA")),"SIN VALOR AVANCE")</f>
        <v>CUMPLIDA</v>
      </c>
    </row>
    <row r="39" spans="1:17" ht="135">
      <c r="A39" s="412" t="s">
        <v>21</v>
      </c>
      <c r="B39" s="383" t="s">
        <v>14</v>
      </c>
      <c r="C39" s="596"/>
      <c r="D39" s="596"/>
      <c r="E39" s="595"/>
      <c r="F39" s="595"/>
      <c r="G39" s="384" t="s">
        <v>2472</v>
      </c>
      <c r="H39" s="402" t="s">
        <v>2473</v>
      </c>
      <c r="I39" s="402" t="s">
        <v>2474</v>
      </c>
      <c r="J39" s="391">
        <v>9</v>
      </c>
      <c r="K39" s="386">
        <v>44773</v>
      </c>
      <c r="L39" s="386">
        <v>44834</v>
      </c>
      <c r="M39" s="387">
        <f t="shared" si="0"/>
        <v>8.7142857142857135</v>
      </c>
      <c r="N39" s="388">
        <v>1</v>
      </c>
      <c r="O39" s="402" t="s">
        <v>2475</v>
      </c>
      <c r="P39" s="388">
        <f t="shared" si="1"/>
        <v>1</v>
      </c>
      <c r="Q39" s="389" t="str" cm="1">
        <f t="array" aca="1" ref="Q39" ca="1">IF(ISNUMBER(P39),IF(P39=100%,"CUMPLIDA",IF(AND(ISNUMBER(L39),ISNUMBER(INDIRECT("FECHA_"&amp;$B39,1))), IF(L39&lt;=INDIRECT("FECHA_"&amp;$B39,1),"INCUMPLIDA","PROCESO"), "VERIFICAR FECHA")),"SIN VALOR AVANCE")</f>
        <v>CUMPLIDA</v>
      </c>
    </row>
    <row r="40" spans="1:17" ht="120" customHeight="1">
      <c r="A40" s="412" t="s">
        <v>21</v>
      </c>
      <c r="B40" s="383" t="s">
        <v>14</v>
      </c>
      <c r="C40" s="596"/>
      <c r="D40" s="596"/>
      <c r="E40" s="595"/>
      <c r="F40" s="595"/>
      <c r="G40" s="384" t="s">
        <v>2476</v>
      </c>
      <c r="H40" s="402" t="s">
        <v>2477</v>
      </c>
      <c r="I40" s="402" t="s">
        <v>2478</v>
      </c>
      <c r="J40" s="391">
        <v>2</v>
      </c>
      <c r="K40" s="386">
        <v>44621</v>
      </c>
      <c r="L40" s="386">
        <v>44712</v>
      </c>
      <c r="M40" s="387">
        <f t="shared" si="0"/>
        <v>13</v>
      </c>
      <c r="N40" s="388">
        <v>1</v>
      </c>
      <c r="O40" s="402" t="s">
        <v>2445</v>
      </c>
      <c r="P40" s="388">
        <f t="shared" si="1"/>
        <v>1</v>
      </c>
      <c r="Q40" s="389" t="str" cm="1">
        <f t="array" aca="1" ref="Q40" ca="1">IF(ISNUMBER(P40),IF(P40=100%,"CUMPLIDA",IF(AND(ISNUMBER(L40),ISNUMBER(INDIRECT("FECHA_"&amp;$B40,1))), IF(L40&lt;=INDIRECT("FECHA_"&amp;$B40,1),"INCUMPLIDA","PROCESO"), "VERIFICAR FECHA")),"SIN VALOR AVANCE")</f>
        <v>CUMPLIDA</v>
      </c>
    </row>
    <row r="41" spans="1:17" ht="60">
      <c r="A41" s="412" t="s">
        <v>21</v>
      </c>
      <c r="B41" s="383" t="s">
        <v>14</v>
      </c>
      <c r="C41" s="596"/>
      <c r="D41" s="596"/>
      <c r="E41" s="595"/>
      <c r="F41" s="595"/>
      <c r="G41" s="384" t="s">
        <v>2479</v>
      </c>
      <c r="H41" s="402" t="s">
        <v>2480</v>
      </c>
      <c r="I41" s="402" t="s">
        <v>2481</v>
      </c>
      <c r="J41" s="391">
        <v>1</v>
      </c>
      <c r="K41" s="386">
        <v>44621</v>
      </c>
      <c r="L41" s="386">
        <v>44666</v>
      </c>
      <c r="M41" s="387">
        <f t="shared" si="0"/>
        <v>6.4285714285714288</v>
      </c>
      <c r="N41" s="388">
        <v>1</v>
      </c>
      <c r="O41" s="402" t="s">
        <v>2445</v>
      </c>
      <c r="P41" s="388">
        <f t="shared" si="1"/>
        <v>1</v>
      </c>
      <c r="Q41" s="389" t="str" cm="1">
        <f t="array" aca="1" ref="Q41" ca="1">IF(ISNUMBER(P41),IF(P41=100%,"CUMPLIDA",IF(AND(ISNUMBER(L41),ISNUMBER(INDIRECT("FECHA_"&amp;$B41,1))), IF(L41&lt;=INDIRECT("FECHA_"&amp;$B41,1),"INCUMPLIDA","PROCESO"), "VERIFICAR FECHA")),"SIN VALOR AVANCE")</f>
        <v>CUMPLIDA</v>
      </c>
    </row>
    <row r="42" spans="1:17" ht="90" customHeight="1">
      <c r="A42" s="412" t="s">
        <v>21</v>
      </c>
      <c r="B42" s="383" t="s">
        <v>14</v>
      </c>
      <c r="C42" s="596" t="s">
        <v>2482</v>
      </c>
      <c r="D42" s="596" t="s">
        <v>2412</v>
      </c>
      <c r="E42" s="595" t="s">
        <v>2483</v>
      </c>
      <c r="F42" s="595" t="s">
        <v>2484</v>
      </c>
      <c r="G42" s="384" t="s">
        <v>2485</v>
      </c>
      <c r="H42" s="402" t="s">
        <v>2486</v>
      </c>
      <c r="I42" s="402" t="s">
        <v>2487</v>
      </c>
      <c r="J42" s="391">
        <v>1</v>
      </c>
      <c r="K42" s="386">
        <v>44712</v>
      </c>
      <c r="L42" s="386">
        <v>44925</v>
      </c>
      <c r="M42" s="387">
        <f t="shared" si="0"/>
        <v>30.428571428571427</v>
      </c>
      <c r="N42" s="388">
        <v>1</v>
      </c>
      <c r="O42" s="402" t="s">
        <v>2488</v>
      </c>
      <c r="P42" s="388">
        <f t="shared" si="1"/>
        <v>1</v>
      </c>
      <c r="Q42" s="389" t="str" cm="1">
        <f t="array" aca="1" ref="Q42" ca="1">IF(ISNUMBER(P42),IF(P42=100%,"CUMPLIDA",IF(AND(ISNUMBER(L42),ISNUMBER(INDIRECT("FECHA_"&amp;$B42,1))), IF(L42&lt;=INDIRECT("FECHA_"&amp;$B42,1),"INCUMPLIDA","PROCESO"), "VERIFICAR FECHA")),"SIN VALOR AVANCE")</f>
        <v>CUMPLIDA</v>
      </c>
    </row>
    <row r="43" spans="1:17" ht="60" customHeight="1">
      <c r="A43" s="412" t="s">
        <v>21</v>
      </c>
      <c r="B43" s="383" t="s">
        <v>14</v>
      </c>
      <c r="C43" s="596"/>
      <c r="D43" s="596"/>
      <c r="E43" s="595"/>
      <c r="F43" s="595"/>
      <c r="G43" s="384" t="s">
        <v>2489</v>
      </c>
      <c r="H43" s="402" t="s">
        <v>2490</v>
      </c>
      <c r="I43" s="402" t="s">
        <v>2491</v>
      </c>
      <c r="J43" s="391">
        <v>1</v>
      </c>
      <c r="K43" s="386">
        <v>44713</v>
      </c>
      <c r="L43" s="386">
        <v>44926</v>
      </c>
      <c r="M43" s="387">
        <f t="shared" si="0"/>
        <v>30.428571428571427</v>
      </c>
      <c r="N43" s="388">
        <v>1</v>
      </c>
      <c r="O43" s="402" t="s">
        <v>2492</v>
      </c>
      <c r="P43" s="388">
        <f t="shared" si="1"/>
        <v>1</v>
      </c>
      <c r="Q43" s="389" t="str" cm="1">
        <f t="array" aca="1" ref="Q43" ca="1">IF(ISNUMBER(P43),IF(P43=100%,"CUMPLIDA",IF(AND(ISNUMBER(L43),ISNUMBER(INDIRECT("FECHA_"&amp;$B43,1))), IF(L43&lt;=INDIRECT("FECHA_"&amp;$B43,1),"INCUMPLIDA","PROCESO"), "VERIFICAR FECHA")),"SIN VALOR AVANCE")</f>
        <v>CUMPLIDA</v>
      </c>
    </row>
    <row r="44" spans="1:17" ht="150" customHeight="1">
      <c r="A44" s="412" t="s">
        <v>21</v>
      </c>
      <c r="B44" s="383" t="s">
        <v>14</v>
      </c>
      <c r="C44" s="596"/>
      <c r="D44" s="596"/>
      <c r="E44" s="595"/>
      <c r="F44" s="595"/>
      <c r="G44" s="384" t="s">
        <v>2493</v>
      </c>
      <c r="H44" s="402" t="s">
        <v>2494</v>
      </c>
      <c r="I44" s="402" t="s">
        <v>2495</v>
      </c>
      <c r="J44" s="391">
        <v>6</v>
      </c>
      <c r="K44" s="386">
        <v>44713</v>
      </c>
      <c r="L44" s="386">
        <v>44926</v>
      </c>
      <c r="M44" s="387">
        <f t="shared" si="0"/>
        <v>30.428571428571427</v>
      </c>
      <c r="N44" s="388">
        <v>1</v>
      </c>
      <c r="O44" s="402" t="s">
        <v>2496</v>
      </c>
      <c r="P44" s="388">
        <f t="shared" si="1"/>
        <v>1</v>
      </c>
      <c r="Q44" s="389" t="str" cm="1">
        <f t="array" aca="1" ref="Q44" ca="1">IF(ISNUMBER(P44),IF(P44=100%,"CUMPLIDA",IF(AND(ISNUMBER(L44),ISNUMBER(INDIRECT("FECHA_"&amp;$B44,1))), IF(L44&lt;=INDIRECT("FECHA_"&amp;$B44,1),"INCUMPLIDA","PROCESO"), "VERIFICAR FECHA")),"SIN VALOR AVANCE")</f>
        <v>CUMPLIDA</v>
      </c>
    </row>
    <row r="45" spans="1:17" ht="105" customHeight="1">
      <c r="A45" s="412" t="s">
        <v>21</v>
      </c>
      <c r="B45" s="383" t="s">
        <v>14</v>
      </c>
      <c r="C45" s="596"/>
      <c r="D45" s="596"/>
      <c r="E45" s="595"/>
      <c r="F45" s="595"/>
      <c r="G45" s="384" t="s">
        <v>2497</v>
      </c>
      <c r="H45" s="402" t="s">
        <v>2498</v>
      </c>
      <c r="I45" s="402" t="s">
        <v>2499</v>
      </c>
      <c r="J45" s="391">
        <v>1</v>
      </c>
      <c r="K45" s="386">
        <v>44712</v>
      </c>
      <c r="L45" s="386">
        <v>44834</v>
      </c>
      <c r="M45" s="387">
        <f t="shared" si="0"/>
        <v>17.428571428571427</v>
      </c>
      <c r="N45" s="388">
        <v>1</v>
      </c>
      <c r="O45" s="402" t="s">
        <v>2500</v>
      </c>
      <c r="P45" s="388">
        <f t="shared" si="1"/>
        <v>1</v>
      </c>
      <c r="Q45" s="389" t="str" cm="1">
        <f t="array" aca="1" ref="Q45" ca="1">IF(ISNUMBER(P45),IF(P45=100%,"CUMPLIDA",IF(AND(ISNUMBER(L45),ISNUMBER(INDIRECT("FECHA_"&amp;$B45,1))), IF(L45&lt;=INDIRECT("FECHA_"&amp;$B45,1),"INCUMPLIDA","PROCESO"), "VERIFICAR FECHA")),"SIN VALOR AVANCE")</f>
        <v>CUMPLIDA</v>
      </c>
    </row>
    <row r="46" spans="1:17" ht="120" customHeight="1">
      <c r="A46" s="412" t="s">
        <v>21</v>
      </c>
      <c r="B46" s="383" t="s">
        <v>14</v>
      </c>
      <c r="C46" s="596"/>
      <c r="D46" s="596"/>
      <c r="E46" s="595" t="s">
        <v>2501</v>
      </c>
      <c r="F46" s="595"/>
      <c r="G46" s="384" t="s">
        <v>2502</v>
      </c>
      <c r="H46" s="402" t="s">
        <v>2503</v>
      </c>
      <c r="I46" s="402" t="s">
        <v>2504</v>
      </c>
      <c r="J46" s="391">
        <v>1</v>
      </c>
      <c r="K46" s="386">
        <v>44727</v>
      </c>
      <c r="L46" s="386">
        <v>44849</v>
      </c>
      <c r="M46" s="387">
        <f t="shared" si="0"/>
        <v>17.428571428571427</v>
      </c>
      <c r="N46" s="388">
        <v>1</v>
      </c>
      <c r="O46" s="402" t="s">
        <v>2500</v>
      </c>
      <c r="P46" s="388">
        <f t="shared" si="1"/>
        <v>1</v>
      </c>
      <c r="Q46" s="389" t="str" cm="1">
        <f t="array" aca="1" ref="Q46" ca="1">IF(ISNUMBER(P46),IF(P46=100%,"CUMPLIDA",IF(AND(ISNUMBER(L46),ISNUMBER(INDIRECT("FECHA_"&amp;$B46,1))), IF(L46&lt;=INDIRECT("FECHA_"&amp;$B46,1),"INCUMPLIDA","PROCESO"), "VERIFICAR FECHA")),"SIN VALOR AVANCE")</f>
        <v>CUMPLIDA</v>
      </c>
    </row>
    <row r="47" spans="1:17" ht="60" customHeight="1">
      <c r="A47" s="412" t="s">
        <v>21</v>
      </c>
      <c r="B47" s="383" t="s">
        <v>14</v>
      </c>
      <c r="C47" s="596"/>
      <c r="D47" s="596"/>
      <c r="E47" s="595"/>
      <c r="F47" s="595"/>
      <c r="G47" s="384" t="s">
        <v>2505</v>
      </c>
      <c r="H47" s="402" t="s">
        <v>2506</v>
      </c>
      <c r="I47" s="402" t="s">
        <v>2507</v>
      </c>
      <c r="J47" s="391">
        <v>1</v>
      </c>
      <c r="K47" s="386">
        <v>44743</v>
      </c>
      <c r="L47" s="386">
        <v>44865</v>
      </c>
      <c r="M47" s="387">
        <f t="shared" si="0"/>
        <v>17.428571428571427</v>
      </c>
      <c r="N47" s="388">
        <v>1</v>
      </c>
      <c r="O47" s="402" t="s">
        <v>2496</v>
      </c>
      <c r="P47" s="388">
        <f t="shared" si="1"/>
        <v>1</v>
      </c>
      <c r="Q47" s="389" t="str" cm="1">
        <f t="array" aca="1" ref="Q47" ca="1">IF(ISNUMBER(P47),IF(P47=100%,"CUMPLIDA",IF(AND(ISNUMBER(L47),ISNUMBER(INDIRECT("FECHA_"&amp;$B47,1))), IF(L47&lt;=INDIRECT("FECHA_"&amp;$B47,1),"INCUMPLIDA","PROCESO"), "VERIFICAR FECHA")),"SIN VALOR AVANCE")</f>
        <v>CUMPLIDA</v>
      </c>
    </row>
    <row r="48" spans="1:17" ht="45.75">
      <c r="A48" s="412" t="s">
        <v>21</v>
      </c>
      <c r="B48" s="383" t="s">
        <v>14</v>
      </c>
      <c r="C48" s="596"/>
      <c r="D48" s="596"/>
      <c r="E48" s="595"/>
      <c r="F48" s="595"/>
      <c r="G48" s="384" t="s">
        <v>2508</v>
      </c>
      <c r="H48" s="402" t="s">
        <v>2509</v>
      </c>
      <c r="I48" s="402" t="s">
        <v>2510</v>
      </c>
      <c r="J48" s="391">
        <v>2</v>
      </c>
      <c r="K48" s="386">
        <v>44713</v>
      </c>
      <c r="L48" s="386">
        <v>44926</v>
      </c>
      <c r="M48" s="387">
        <f t="shared" si="0"/>
        <v>30.428571428571427</v>
      </c>
      <c r="N48" s="388">
        <v>1</v>
      </c>
      <c r="O48" s="402" t="s">
        <v>2511</v>
      </c>
      <c r="P48" s="388">
        <f t="shared" si="1"/>
        <v>1</v>
      </c>
      <c r="Q48" s="389" t="str" cm="1">
        <f t="array" aca="1" ref="Q48" ca="1">IF(ISNUMBER(P48),IF(P48=100%,"CUMPLIDA",IF(AND(ISNUMBER(L48),ISNUMBER(INDIRECT("FECHA_"&amp;$B48,1))), IF(L48&lt;=INDIRECT("FECHA_"&amp;$B48,1),"INCUMPLIDA","PROCESO"), "VERIFICAR FECHA")),"SIN VALOR AVANCE")</f>
        <v>CUMPLIDA</v>
      </c>
    </row>
    <row r="49" spans="1:17" ht="105" customHeight="1">
      <c r="A49" s="412" t="s">
        <v>21</v>
      </c>
      <c r="B49" s="383" t="s">
        <v>14</v>
      </c>
      <c r="C49" s="596"/>
      <c r="D49" s="596"/>
      <c r="E49" s="595"/>
      <c r="F49" s="595"/>
      <c r="G49" s="384" t="s">
        <v>2512</v>
      </c>
      <c r="H49" s="402" t="s">
        <v>2512</v>
      </c>
      <c r="I49" s="402" t="s">
        <v>2513</v>
      </c>
      <c r="J49" s="391">
        <v>1</v>
      </c>
      <c r="K49" s="386">
        <v>44713</v>
      </c>
      <c r="L49" s="386">
        <v>44926</v>
      </c>
      <c r="M49" s="387">
        <f t="shared" si="0"/>
        <v>30.428571428571427</v>
      </c>
      <c r="N49" s="388">
        <v>1</v>
      </c>
      <c r="O49" s="402" t="s">
        <v>2511</v>
      </c>
      <c r="P49" s="388">
        <f t="shared" si="1"/>
        <v>1</v>
      </c>
      <c r="Q49" s="389" t="str" cm="1">
        <f t="array" aca="1" ref="Q49" ca="1">IF(ISNUMBER(P49),IF(P49=100%,"CUMPLIDA",IF(AND(ISNUMBER(L49),ISNUMBER(INDIRECT("FECHA_"&amp;$B49,1))), IF(L49&lt;=INDIRECT("FECHA_"&amp;$B49,1),"INCUMPLIDA","PROCESO"), "VERIFICAR FECHA")),"SIN VALOR AVANCE")</f>
        <v>CUMPLIDA</v>
      </c>
    </row>
    <row r="50" spans="1:17" ht="120" customHeight="1">
      <c r="A50" s="412" t="s">
        <v>23</v>
      </c>
      <c r="B50" s="383" t="s">
        <v>14</v>
      </c>
      <c r="C50" s="596" t="s">
        <v>2514</v>
      </c>
      <c r="D50" s="596" t="s">
        <v>2412</v>
      </c>
      <c r="E50" s="595" t="s">
        <v>2515</v>
      </c>
      <c r="F50" s="595" t="s">
        <v>2516</v>
      </c>
      <c r="G50" s="392" t="s">
        <v>2517</v>
      </c>
      <c r="H50" s="402" t="s">
        <v>2518</v>
      </c>
      <c r="I50" s="402" t="s">
        <v>1325</v>
      </c>
      <c r="J50" s="391">
        <v>1</v>
      </c>
      <c r="K50" s="386">
        <v>45184</v>
      </c>
      <c r="L50" s="386">
        <v>45260</v>
      </c>
      <c r="M50" s="387">
        <f t="shared" si="0"/>
        <v>10.857142857142858</v>
      </c>
      <c r="N50" s="388">
        <v>1</v>
      </c>
      <c r="O50" s="402" t="s">
        <v>2519</v>
      </c>
      <c r="P50" s="388">
        <f t="shared" si="1"/>
        <v>1</v>
      </c>
      <c r="Q50" s="389" t="str" cm="1">
        <f t="array" aca="1" ref="Q50" ca="1">IF(ISNUMBER(P50),IF(P50=100%,"CUMPLIDA",IF(AND(ISNUMBER(L50),ISNUMBER(INDIRECT("FECHA_"&amp;$B50,1))), IF(L50&lt;=INDIRECT("FECHA_"&amp;$B50,1),"INCUMPLIDA","PROCESO"), "VERIFICAR FECHA")),"SIN VALOR AVANCE")</f>
        <v>CUMPLIDA</v>
      </c>
    </row>
    <row r="51" spans="1:17" ht="135" customHeight="1">
      <c r="A51" s="412" t="s">
        <v>23</v>
      </c>
      <c r="B51" s="383" t="s">
        <v>14</v>
      </c>
      <c r="C51" s="596"/>
      <c r="D51" s="596"/>
      <c r="E51" s="595"/>
      <c r="F51" s="595"/>
      <c r="G51" s="392" t="s">
        <v>2520</v>
      </c>
      <c r="H51" s="402" t="s">
        <v>2521</v>
      </c>
      <c r="I51" s="402" t="s">
        <v>2522</v>
      </c>
      <c r="J51" s="391">
        <v>3</v>
      </c>
      <c r="K51" s="386">
        <v>45292</v>
      </c>
      <c r="L51" s="386">
        <v>45838</v>
      </c>
      <c r="M51" s="387">
        <f t="shared" si="0"/>
        <v>78</v>
      </c>
      <c r="N51" s="388">
        <v>1</v>
      </c>
      <c r="O51" s="402" t="s">
        <v>2523</v>
      </c>
      <c r="P51" s="388">
        <f t="shared" si="1"/>
        <v>1</v>
      </c>
      <c r="Q51" s="389" t="str" cm="1">
        <f t="array" aca="1" ref="Q51" ca="1">IF(ISNUMBER(P51),IF(P51=100%,"CUMPLIDA",IF(AND(ISNUMBER(L51),ISNUMBER(INDIRECT("FECHA_"&amp;$B51,1))), IF(L51&lt;=INDIRECT("FECHA_"&amp;$B51,1),"INCUMPLIDA","PROCESO"), "VERIFICAR FECHA")),"SIN VALOR AVANCE")</f>
        <v>CUMPLIDA</v>
      </c>
    </row>
    <row r="52" spans="1:17" ht="197.25">
      <c r="A52" s="412" t="s">
        <v>23</v>
      </c>
      <c r="B52" s="383" t="s">
        <v>14</v>
      </c>
      <c r="C52" s="596"/>
      <c r="D52" s="596"/>
      <c r="E52" s="595"/>
      <c r="F52" s="595"/>
      <c r="G52" s="392" t="s">
        <v>2524</v>
      </c>
      <c r="H52" s="402" t="s">
        <v>2525</v>
      </c>
      <c r="I52" s="402" t="s">
        <v>2526</v>
      </c>
      <c r="J52" s="391">
        <v>2</v>
      </c>
      <c r="K52" s="386">
        <v>45260</v>
      </c>
      <c r="L52" s="386">
        <v>45337</v>
      </c>
      <c r="M52" s="387">
        <f t="shared" si="0"/>
        <v>11</v>
      </c>
      <c r="N52" s="388">
        <v>1</v>
      </c>
      <c r="O52" s="402" t="s">
        <v>2527</v>
      </c>
      <c r="P52" s="388">
        <f t="shared" si="1"/>
        <v>1</v>
      </c>
      <c r="Q52" s="389" t="str" cm="1">
        <f t="array" aca="1" ref="Q52" ca="1">IF(ISNUMBER(P52),IF(P52=100%,"CUMPLIDA",IF(AND(ISNUMBER(L52),ISNUMBER(INDIRECT("FECHA_"&amp;$B52,1))), IF(L52&lt;=INDIRECT("FECHA_"&amp;$B52,1),"INCUMPLIDA","PROCESO"), "VERIFICAR FECHA")),"SIN VALOR AVANCE")</f>
        <v>CUMPLIDA</v>
      </c>
    </row>
    <row r="53" spans="1:17" ht="105.75" customHeight="1">
      <c r="A53" s="412" t="s">
        <v>23</v>
      </c>
      <c r="B53" s="383" t="s">
        <v>14</v>
      </c>
      <c r="C53" s="596"/>
      <c r="D53" s="596"/>
      <c r="E53" s="595" t="s">
        <v>2528</v>
      </c>
      <c r="F53" s="595"/>
      <c r="G53" s="392" t="s">
        <v>2529</v>
      </c>
      <c r="H53" s="402" t="s">
        <v>2518</v>
      </c>
      <c r="I53" s="402" t="s">
        <v>1325</v>
      </c>
      <c r="J53" s="391">
        <v>1</v>
      </c>
      <c r="K53" s="386">
        <v>45184</v>
      </c>
      <c r="L53" s="386">
        <v>45260</v>
      </c>
      <c r="M53" s="387">
        <f t="shared" si="0"/>
        <v>10.857142857142858</v>
      </c>
      <c r="N53" s="388">
        <v>1</v>
      </c>
      <c r="O53" s="402" t="s">
        <v>2519</v>
      </c>
      <c r="P53" s="388">
        <f t="shared" si="1"/>
        <v>1</v>
      </c>
      <c r="Q53" s="389" t="str" cm="1">
        <f t="array" aca="1" ref="Q53" ca="1">IF(ISNUMBER(P53),IF(P53=100%,"CUMPLIDA",IF(AND(ISNUMBER(L53),ISNUMBER(INDIRECT("FECHA_"&amp;$B53,1))), IF(L53&lt;=INDIRECT("FECHA_"&amp;$B53,1),"INCUMPLIDA","PROCESO"), "VERIFICAR FECHA")),"SIN VALOR AVANCE")</f>
        <v>CUMPLIDA</v>
      </c>
    </row>
    <row r="54" spans="1:17" ht="90.75">
      <c r="A54" s="412" t="s">
        <v>23</v>
      </c>
      <c r="B54" s="383" t="s">
        <v>14</v>
      </c>
      <c r="C54" s="596"/>
      <c r="D54" s="596"/>
      <c r="E54" s="595"/>
      <c r="F54" s="595"/>
      <c r="G54" s="392" t="s">
        <v>2530</v>
      </c>
      <c r="H54" s="402" t="s">
        <v>2531</v>
      </c>
      <c r="I54" s="402" t="s">
        <v>2532</v>
      </c>
      <c r="J54" s="391">
        <v>3</v>
      </c>
      <c r="K54" s="386">
        <v>45292</v>
      </c>
      <c r="L54" s="386">
        <v>45838</v>
      </c>
      <c r="M54" s="387">
        <f t="shared" si="0"/>
        <v>78</v>
      </c>
      <c r="N54" s="388">
        <v>1</v>
      </c>
      <c r="O54" s="402" t="s">
        <v>2523</v>
      </c>
      <c r="P54" s="388">
        <f t="shared" si="1"/>
        <v>1</v>
      </c>
      <c r="Q54" s="389" t="str" cm="1">
        <f t="array" aca="1" ref="Q54" ca="1">IF(ISNUMBER(P54),IF(P54=100%,"CUMPLIDA",IF(AND(ISNUMBER(L54),ISNUMBER(INDIRECT("FECHA_"&amp;$B54,1))), IF(L54&lt;=INDIRECT("FECHA_"&amp;$B54,1),"INCUMPLIDA","PROCESO"), "VERIFICAR FECHA")),"SIN VALOR AVANCE")</f>
        <v>CUMPLIDA</v>
      </c>
    </row>
    <row r="55" spans="1:17" ht="197.25">
      <c r="A55" s="412" t="s">
        <v>23</v>
      </c>
      <c r="B55" s="383" t="s">
        <v>14</v>
      </c>
      <c r="C55" s="596"/>
      <c r="D55" s="596"/>
      <c r="E55" s="595"/>
      <c r="F55" s="595"/>
      <c r="G55" s="392" t="s">
        <v>2533</v>
      </c>
      <c r="H55" s="402" t="s">
        <v>2525</v>
      </c>
      <c r="I55" s="402" t="s">
        <v>2526</v>
      </c>
      <c r="J55" s="391">
        <v>2</v>
      </c>
      <c r="K55" s="386">
        <v>45260</v>
      </c>
      <c r="L55" s="386">
        <v>45337</v>
      </c>
      <c r="M55" s="387">
        <f t="shared" si="0"/>
        <v>11</v>
      </c>
      <c r="N55" s="388">
        <v>1</v>
      </c>
      <c r="O55" s="402" t="s">
        <v>2527</v>
      </c>
      <c r="P55" s="388">
        <f t="shared" si="1"/>
        <v>1</v>
      </c>
      <c r="Q55" s="389" t="str" cm="1">
        <f t="array" aca="1" ref="Q55" ca="1">IF(ISNUMBER(P55),IF(P55=100%,"CUMPLIDA",IF(AND(ISNUMBER(L55),ISNUMBER(INDIRECT("FECHA_"&amp;$B55,1))), IF(L55&lt;=INDIRECT("FECHA_"&amp;$B55,1),"INCUMPLIDA","PROCESO"), "VERIFICAR FECHA")),"SIN VALOR AVANCE")</f>
        <v>CUMPLIDA</v>
      </c>
    </row>
    <row r="56" spans="1:17" ht="105.75" customHeight="1">
      <c r="A56" s="412" t="s">
        <v>23</v>
      </c>
      <c r="B56" s="383" t="s">
        <v>14</v>
      </c>
      <c r="C56" s="596"/>
      <c r="D56" s="596"/>
      <c r="E56" s="595" t="s">
        <v>2534</v>
      </c>
      <c r="F56" s="595"/>
      <c r="G56" s="392" t="s">
        <v>2529</v>
      </c>
      <c r="H56" s="402" t="s">
        <v>2518</v>
      </c>
      <c r="I56" s="402" t="s">
        <v>1325</v>
      </c>
      <c r="J56" s="391">
        <v>1</v>
      </c>
      <c r="K56" s="386">
        <v>45184</v>
      </c>
      <c r="L56" s="386">
        <v>45260</v>
      </c>
      <c r="M56" s="387">
        <f t="shared" si="0"/>
        <v>10.857142857142858</v>
      </c>
      <c r="N56" s="388">
        <v>1</v>
      </c>
      <c r="O56" s="402" t="s">
        <v>2519</v>
      </c>
      <c r="P56" s="388">
        <f t="shared" si="1"/>
        <v>1</v>
      </c>
      <c r="Q56" s="389" t="str" cm="1">
        <f t="array" aca="1" ref="Q56" ca="1">IF(ISNUMBER(P56),IF(P56=100%,"CUMPLIDA",IF(AND(ISNUMBER(L56),ISNUMBER(INDIRECT("FECHA_"&amp;$B56,1))), IF(L56&lt;=INDIRECT("FECHA_"&amp;$B56,1),"INCUMPLIDA","PROCESO"), "VERIFICAR FECHA")),"SIN VALOR AVANCE")</f>
        <v>CUMPLIDA</v>
      </c>
    </row>
    <row r="57" spans="1:17" ht="90.75">
      <c r="A57" s="412" t="s">
        <v>23</v>
      </c>
      <c r="B57" s="383" t="s">
        <v>14</v>
      </c>
      <c r="C57" s="596"/>
      <c r="D57" s="596"/>
      <c r="E57" s="595"/>
      <c r="F57" s="595"/>
      <c r="G57" s="392" t="s">
        <v>2530</v>
      </c>
      <c r="H57" s="402" t="s">
        <v>2521</v>
      </c>
      <c r="I57" s="402" t="s">
        <v>2532</v>
      </c>
      <c r="J57" s="391">
        <v>3</v>
      </c>
      <c r="K57" s="386">
        <v>45292</v>
      </c>
      <c r="L57" s="386">
        <v>45838</v>
      </c>
      <c r="M57" s="387">
        <f t="shared" si="0"/>
        <v>78</v>
      </c>
      <c r="N57" s="388">
        <v>1</v>
      </c>
      <c r="O57" s="402" t="s">
        <v>2523</v>
      </c>
      <c r="P57" s="388">
        <f t="shared" si="1"/>
        <v>1</v>
      </c>
      <c r="Q57" s="389" t="str" cm="1">
        <f t="array" aca="1" ref="Q57" ca="1">IF(ISNUMBER(P57),IF(P57=100%,"CUMPLIDA",IF(AND(ISNUMBER(L57),ISNUMBER(INDIRECT("FECHA_"&amp;$B57,1))), IF(L57&lt;=INDIRECT("FECHA_"&amp;$B57,1),"INCUMPLIDA","PROCESO"), "VERIFICAR FECHA")),"SIN VALOR AVANCE")</f>
        <v>CUMPLIDA</v>
      </c>
    </row>
    <row r="58" spans="1:17" ht="197.25">
      <c r="A58" s="412" t="s">
        <v>23</v>
      </c>
      <c r="B58" s="383" t="s">
        <v>14</v>
      </c>
      <c r="C58" s="596"/>
      <c r="D58" s="596"/>
      <c r="E58" s="595"/>
      <c r="F58" s="595"/>
      <c r="G58" s="392" t="s">
        <v>2533</v>
      </c>
      <c r="H58" s="402" t="s">
        <v>2525</v>
      </c>
      <c r="I58" s="402" t="s">
        <v>2526</v>
      </c>
      <c r="J58" s="391">
        <v>2</v>
      </c>
      <c r="K58" s="386">
        <v>45260</v>
      </c>
      <c r="L58" s="386">
        <v>45337</v>
      </c>
      <c r="M58" s="387">
        <f t="shared" si="0"/>
        <v>11</v>
      </c>
      <c r="N58" s="388">
        <v>1</v>
      </c>
      <c r="O58" s="402" t="s">
        <v>2527</v>
      </c>
      <c r="P58" s="388">
        <f t="shared" si="1"/>
        <v>1</v>
      </c>
      <c r="Q58" s="389" t="str" cm="1">
        <f t="array" aca="1" ref="Q58" ca="1">IF(ISNUMBER(P58),IF(P58=100%,"CUMPLIDA",IF(AND(ISNUMBER(L58),ISNUMBER(INDIRECT("FECHA_"&amp;$B58,1))), IF(L58&lt;=INDIRECT("FECHA_"&amp;$B58,1),"INCUMPLIDA","PROCESO"), "VERIFICAR FECHA")),"SIN VALOR AVANCE")</f>
        <v>CUMPLIDA</v>
      </c>
    </row>
    <row r="59" spans="1:17" ht="120" customHeight="1">
      <c r="A59" s="412" t="s">
        <v>23</v>
      </c>
      <c r="B59" s="383" t="s">
        <v>14</v>
      </c>
      <c r="C59" s="596"/>
      <c r="D59" s="596"/>
      <c r="E59" s="595" t="s">
        <v>2535</v>
      </c>
      <c r="F59" s="595"/>
      <c r="G59" s="384" t="s">
        <v>2517</v>
      </c>
      <c r="H59" s="402" t="s">
        <v>2518</v>
      </c>
      <c r="I59" s="402" t="s">
        <v>1325</v>
      </c>
      <c r="J59" s="391">
        <v>1</v>
      </c>
      <c r="K59" s="386">
        <v>45184</v>
      </c>
      <c r="L59" s="386">
        <v>45260</v>
      </c>
      <c r="M59" s="387">
        <f t="shared" si="0"/>
        <v>10.857142857142858</v>
      </c>
      <c r="N59" s="388">
        <v>1</v>
      </c>
      <c r="O59" s="402" t="s">
        <v>2519</v>
      </c>
      <c r="P59" s="388">
        <f t="shared" si="1"/>
        <v>1</v>
      </c>
      <c r="Q59" s="389" t="str" cm="1">
        <f t="array" aca="1" ref="Q59" ca="1">IF(ISNUMBER(P59),IF(P59=100%,"CUMPLIDA",IF(AND(ISNUMBER(L59),ISNUMBER(INDIRECT("FECHA_"&amp;$B59,1))), IF(L59&lt;=INDIRECT("FECHA_"&amp;$B59,1),"INCUMPLIDA","PROCESO"), "VERIFICAR FECHA")),"SIN VALOR AVANCE")</f>
        <v>CUMPLIDA</v>
      </c>
    </row>
    <row r="60" spans="1:17" ht="135" customHeight="1">
      <c r="A60" s="412" t="s">
        <v>23</v>
      </c>
      <c r="B60" s="383" t="s">
        <v>14</v>
      </c>
      <c r="C60" s="596"/>
      <c r="D60" s="596"/>
      <c r="E60" s="595"/>
      <c r="F60" s="595"/>
      <c r="G60" s="392" t="s">
        <v>2536</v>
      </c>
      <c r="H60" s="402" t="s">
        <v>2521</v>
      </c>
      <c r="I60" s="402" t="s">
        <v>2532</v>
      </c>
      <c r="J60" s="391">
        <v>3</v>
      </c>
      <c r="K60" s="386">
        <v>45292</v>
      </c>
      <c r="L60" s="386">
        <v>45838</v>
      </c>
      <c r="M60" s="387">
        <f t="shared" si="0"/>
        <v>78</v>
      </c>
      <c r="N60" s="388">
        <v>1</v>
      </c>
      <c r="O60" s="402" t="s">
        <v>2523</v>
      </c>
      <c r="P60" s="388">
        <f t="shared" si="1"/>
        <v>1</v>
      </c>
      <c r="Q60" s="389" t="str" cm="1">
        <f t="array" aca="1" ref="Q60" ca="1">IF(ISNUMBER(P60),IF(P60=100%,"CUMPLIDA",IF(AND(ISNUMBER(L60),ISNUMBER(INDIRECT("FECHA_"&amp;$B60,1))), IF(L60&lt;=INDIRECT("FECHA_"&amp;$B60,1),"INCUMPLIDA","PROCESO"), "VERIFICAR FECHA")),"SIN VALOR AVANCE")</f>
        <v>CUMPLIDA</v>
      </c>
    </row>
    <row r="61" spans="1:17" ht="197.25">
      <c r="A61" s="412" t="s">
        <v>23</v>
      </c>
      <c r="B61" s="383" t="s">
        <v>14</v>
      </c>
      <c r="C61" s="596"/>
      <c r="D61" s="596"/>
      <c r="E61" s="595"/>
      <c r="F61" s="595"/>
      <c r="G61" s="392" t="s">
        <v>2524</v>
      </c>
      <c r="H61" s="402" t="s">
        <v>2525</v>
      </c>
      <c r="I61" s="402" t="s">
        <v>2526</v>
      </c>
      <c r="J61" s="391">
        <v>2</v>
      </c>
      <c r="K61" s="386">
        <v>45260</v>
      </c>
      <c r="L61" s="386">
        <v>45337</v>
      </c>
      <c r="M61" s="387">
        <f t="shared" si="0"/>
        <v>11</v>
      </c>
      <c r="N61" s="388">
        <v>1</v>
      </c>
      <c r="O61" s="402" t="s">
        <v>2527</v>
      </c>
      <c r="P61" s="388">
        <f t="shared" si="1"/>
        <v>1</v>
      </c>
      <c r="Q61" s="389" t="str" cm="1">
        <f t="array" aca="1" ref="Q61" ca="1">IF(ISNUMBER(P61),IF(P61=100%,"CUMPLIDA",IF(AND(ISNUMBER(L61),ISNUMBER(INDIRECT("FECHA_"&amp;$B61,1))), IF(L61&lt;=INDIRECT("FECHA_"&amp;$B61,1),"INCUMPLIDA","PROCESO"), "VERIFICAR FECHA")),"SIN VALOR AVANCE")</f>
        <v>CUMPLIDA</v>
      </c>
    </row>
    <row r="62" spans="1:17" ht="120" customHeight="1">
      <c r="A62" s="412" t="s">
        <v>23</v>
      </c>
      <c r="B62" s="383" t="s">
        <v>14</v>
      </c>
      <c r="C62" s="596"/>
      <c r="D62" s="596"/>
      <c r="E62" s="595" t="s">
        <v>2537</v>
      </c>
      <c r="F62" s="595"/>
      <c r="G62" s="384" t="s">
        <v>2517</v>
      </c>
      <c r="H62" s="402" t="s">
        <v>2518</v>
      </c>
      <c r="I62" s="402" t="s">
        <v>1325</v>
      </c>
      <c r="J62" s="391">
        <v>1</v>
      </c>
      <c r="K62" s="386">
        <v>45184</v>
      </c>
      <c r="L62" s="386">
        <v>45260</v>
      </c>
      <c r="M62" s="387">
        <f t="shared" si="0"/>
        <v>10.857142857142858</v>
      </c>
      <c r="N62" s="388">
        <v>1</v>
      </c>
      <c r="O62" s="402" t="s">
        <v>2519</v>
      </c>
      <c r="P62" s="388">
        <f t="shared" si="1"/>
        <v>1</v>
      </c>
      <c r="Q62" s="389" t="str" cm="1">
        <f t="array" aca="1" ref="Q62" ca="1">IF(ISNUMBER(P62),IF(P62=100%,"CUMPLIDA",IF(AND(ISNUMBER(L62),ISNUMBER(INDIRECT("FECHA_"&amp;$B62,1))), IF(L62&lt;=INDIRECT("FECHA_"&amp;$B62,1),"INCUMPLIDA","PROCESO"), "VERIFICAR FECHA")),"SIN VALOR AVANCE")</f>
        <v>CUMPLIDA</v>
      </c>
    </row>
    <row r="63" spans="1:17" ht="135" customHeight="1">
      <c r="A63" s="412" t="s">
        <v>23</v>
      </c>
      <c r="B63" s="383" t="s">
        <v>14</v>
      </c>
      <c r="C63" s="596"/>
      <c r="D63" s="596"/>
      <c r="E63" s="595"/>
      <c r="F63" s="595"/>
      <c r="G63" s="392" t="s">
        <v>2536</v>
      </c>
      <c r="H63" s="402" t="s">
        <v>2521</v>
      </c>
      <c r="I63" s="402" t="s">
        <v>2532</v>
      </c>
      <c r="J63" s="391">
        <v>3</v>
      </c>
      <c r="K63" s="386">
        <v>45292</v>
      </c>
      <c r="L63" s="386">
        <v>45838</v>
      </c>
      <c r="M63" s="387">
        <f t="shared" si="0"/>
        <v>78</v>
      </c>
      <c r="N63" s="388">
        <v>1</v>
      </c>
      <c r="O63" s="402" t="s">
        <v>2523</v>
      </c>
      <c r="P63" s="388">
        <f t="shared" si="1"/>
        <v>1</v>
      </c>
      <c r="Q63" s="389" t="str" cm="1">
        <f t="array" aca="1" ref="Q63" ca="1">IF(ISNUMBER(P63),IF(P63=100%,"CUMPLIDA",IF(AND(ISNUMBER(L63),ISNUMBER(INDIRECT("FECHA_"&amp;$B63,1))), IF(L63&lt;=INDIRECT("FECHA_"&amp;$B63,1),"INCUMPLIDA","PROCESO"), "VERIFICAR FECHA")),"SIN VALOR AVANCE")</f>
        <v>CUMPLIDA</v>
      </c>
    </row>
    <row r="64" spans="1:17" ht="197.25">
      <c r="A64" s="412" t="s">
        <v>23</v>
      </c>
      <c r="B64" s="383" t="s">
        <v>14</v>
      </c>
      <c r="C64" s="596"/>
      <c r="D64" s="596"/>
      <c r="E64" s="595"/>
      <c r="F64" s="595"/>
      <c r="G64" s="392" t="s">
        <v>2524</v>
      </c>
      <c r="H64" s="402" t="s">
        <v>2525</v>
      </c>
      <c r="I64" s="402" t="s">
        <v>2526</v>
      </c>
      <c r="J64" s="391">
        <v>2</v>
      </c>
      <c r="K64" s="386">
        <v>45260</v>
      </c>
      <c r="L64" s="386">
        <v>45337</v>
      </c>
      <c r="M64" s="387">
        <f t="shared" si="0"/>
        <v>11</v>
      </c>
      <c r="N64" s="388">
        <v>1</v>
      </c>
      <c r="O64" s="402" t="s">
        <v>2527</v>
      </c>
      <c r="P64" s="388">
        <f t="shared" si="1"/>
        <v>1</v>
      </c>
      <c r="Q64" s="389" t="str" cm="1">
        <f t="array" aca="1" ref="Q64" ca="1">IF(ISNUMBER(P64),IF(P64=100%,"CUMPLIDA",IF(AND(ISNUMBER(L64),ISNUMBER(INDIRECT("FECHA_"&amp;$B64,1))), IF(L64&lt;=INDIRECT("FECHA_"&amp;$B64,1),"INCUMPLIDA","PROCESO"), "VERIFICAR FECHA")),"SIN VALOR AVANCE")</f>
        <v>CUMPLIDA</v>
      </c>
    </row>
    <row r="65" spans="1:17" ht="120" customHeight="1">
      <c r="A65" s="412" t="s">
        <v>23</v>
      </c>
      <c r="B65" s="383" t="s">
        <v>14</v>
      </c>
      <c r="C65" s="596"/>
      <c r="D65" s="596"/>
      <c r="E65" s="595" t="s">
        <v>2538</v>
      </c>
      <c r="F65" s="595"/>
      <c r="G65" s="384" t="s">
        <v>2517</v>
      </c>
      <c r="H65" s="402" t="s">
        <v>2518</v>
      </c>
      <c r="I65" s="402" t="s">
        <v>1325</v>
      </c>
      <c r="J65" s="391">
        <v>1</v>
      </c>
      <c r="K65" s="386">
        <v>45184</v>
      </c>
      <c r="L65" s="386">
        <v>45260</v>
      </c>
      <c r="M65" s="387">
        <f t="shared" si="0"/>
        <v>10.857142857142858</v>
      </c>
      <c r="N65" s="388">
        <v>1</v>
      </c>
      <c r="O65" s="402" t="s">
        <v>2519</v>
      </c>
      <c r="P65" s="388">
        <f t="shared" si="1"/>
        <v>1</v>
      </c>
      <c r="Q65" s="389" t="str" cm="1">
        <f t="array" aca="1" ref="Q65" ca="1">IF(ISNUMBER(P65),IF(P65=100%,"CUMPLIDA",IF(AND(ISNUMBER(L65),ISNUMBER(INDIRECT("FECHA_"&amp;$B65,1))), IF(L65&lt;=INDIRECT("FECHA_"&amp;$B65,1),"INCUMPLIDA","PROCESO"), "VERIFICAR FECHA")),"SIN VALOR AVANCE")</f>
        <v>CUMPLIDA</v>
      </c>
    </row>
    <row r="66" spans="1:17" ht="135" customHeight="1">
      <c r="A66" s="412" t="s">
        <v>23</v>
      </c>
      <c r="B66" s="383" t="s">
        <v>14</v>
      </c>
      <c r="C66" s="596"/>
      <c r="D66" s="596"/>
      <c r="E66" s="595"/>
      <c r="F66" s="595"/>
      <c r="G66" s="392" t="s">
        <v>2536</v>
      </c>
      <c r="H66" s="402" t="s">
        <v>2521</v>
      </c>
      <c r="I66" s="402" t="s">
        <v>2532</v>
      </c>
      <c r="J66" s="391">
        <v>3</v>
      </c>
      <c r="K66" s="386">
        <v>45292</v>
      </c>
      <c r="L66" s="386">
        <v>45838</v>
      </c>
      <c r="M66" s="387">
        <f t="shared" si="0"/>
        <v>78</v>
      </c>
      <c r="N66" s="388">
        <v>1</v>
      </c>
      <c r="O66" s="402" t="s">
        <v>2523</v>
      </c>
      <c r="P66" s="388">
        <f t="shared" si="1"/>
        <v>1</v>
      </c>
      <c r="Q66" s="389" t="str" cm="1">
        <f t="array" aca="1" ref="Q66" ca="1">IF(ISNUMBER(P66),IF(P66=100%,"CUMPLIDA",IF(AND(ISNUMBER(L66),ISNUMBER(INDIRECT("FECHA_"&amp;$B66,1))), IF(L66&lt;=INDIRECT("FECHA_"&amp;$B66,1),"INCUMPLIDA","PROCESO"), "VERIFICAR FECHA")),"SIN VALOR AVANCE")</f>
        <v>CUMPLIDA</v>
      </c>
    </row>
    <row r="67" spans="1:17" ht="197.25">
      <c r="A67" s="412" t="s">
        <v>23</v>
      </c>
      <c r="B67" s="383" t="s">
        <v>14</v>
      </c>
      <c r="C67" s="596"/>
      <c r="D67" s="596"/>
      <c r="E67" s="595"/>
      <c r="F67" s="595"/>
      <c r="G67" s="392" t="s">
        <v>2524</v>
      </c>
      <c r="H67" s="402" t="s">
        <v>2525</v>
      </c>
      <c r="I67" s="402" t="s">
        <v>2526</v>
      </c>
      <c r="J67" s="391">
        <v>2</v>
      </c>
      <c r="K67" s="386">
        <v>45260</v>
      </c>
      <c r="L67" s="386">
        <v>45337</v>
      </c>
      <c r="M67" s="387">
        <f t="shared" si="0"/>
        <v>11</v>
      </c>
      <c r="N67" s="388">
        <v>1</v>
      </c>
      <c r="O67" s="402" t="s">
        <v>2527</v>
      </c>
      <c r="P67" s="388">
        <f t="shared" si="1"/>
        <v>1</v>
      </c>
      <c r="Q67" s="389" t="str" cm="1">
        <f t="array" aca="1" ref="Q67" ca="1">IF(ISNUMBER(P67),IF(P67=100%,"CUMPLIDA",IF(AND(ISNUMBER(L67),ISNUMBER(INDIRECT("FECHA_"&amp;$B67,1))), IF(L67&lt;=INDIRECT("FECHA_"&amp;$B67,1),"INCUMPLIDA","PROCESO"), "VERIFICAR FECHA")),"SIN VALOR AVANCE")</f>
        <v>CUMPLIDA</v>
      </c>
    </row>
    <row r="68" spans="1:17" ht="120" customHeight="1">
      <c r="A68" s="412" t="s">
        <v>23</v>
      </c>
      <c r="B68" s="383" t="s">
        <v>14</v>
      </c>
      <c r="C68" s="596"/>
      <c r="D68" s="596"/>
      <c r="E68" s="595" t="s">
        <v>2539</v>
      </c>
      <c r="F68" s="595"/>
      <c r="G68" s="392" t="s">
        <v>2540</v>
      </c>
      <c r="H68" s="402" t="s">
        <v>2541</v>
      </c>
      <c r="I68" s="402" t="s">
        <v>2542</v>
      </c>
      <c r="J68" s="391">
        <v>2</v>
      </c>
      <c r="K68" s="386">
        <v>45201</v>
      </c>
      <c r="L68" s="386">
        <v>45280</v>
      </c>
      <c r="M68" s="387">
        <f t="shared" si="0"/>
        <v>11.285714285714286</v>
      </c>
      <c r="N68" s="388">
        <v>1</v>
      </c>
      <c r="O68" s="402" t="s">
        <v>2543</v>
      </c>
      <c r="P68" s="388">
        <f t="shared" si="1"/>
        <v>1</v>
      </c>
      <c r="Q68" s="389" t="str" cm="1">
        <f t="array" aca="1" ref="Q68" ca="1">IF(ISNUMBER(P68),IF(P68=100%,"CUMPLIDA",IF(AND(ISNUMBER(L68),ISNUMBER(INDIRECT("FECHA_"&amp;$B68,1))), IF(L68&lt;=INDIRECT("FECHA_"&amp;$B68,1),"INCUMPLIDA","PROCESO"), "VERIFICAR FECHA")),"SIN VALOR AVANCE")</f>
        <v>CUMPLIDA</v>
      </c>
    </row>
    <row r="69" spans="1:17" ht="75">
      <c r="A69" s="412" t="s">
        <v>23</v>
      </c>
      <c r="B69" s="383" t="s">
        <v>14</v>
      </c>
      <c r="C69" s="596"/>
      <c r="D69" s="596"/>
      <c r="E69" s="595"/>
      <c r="F69" s="595"/>
      <c r="G69" s="392" t="s">
        <v>2544</v>
      </c>
      <c r="H69" s="402" t="s">
        <v>2545</v>
      </c>
      <c r="I69" s="402" t="s">
        <v>2546</v>
      </c>
      <c r="J69" s="391">
        <v>4</v>
      </c>
      <c r="K69" s="386">
        <v>45201</v>
      </c>
      <c r="L69" s="386">
        <v>45596</v>
      </c>
      <c r="M69" s="387">
        <f t="shared" si="0"/>
        <v>56.428571428571431</v>
      </c>
      <c r="N69" s="388">
        <v>1</v>
      </c>
      <c r="O69" s="402" t="s">
        <v>2543</v>
      </c>
      <c r="P69" s="388">
        <f t="shared" si="1"/>
        <v>1</v>
      </c>
      <c r="Q69" s="389" t="str" cm="1">
        <f t="array" aca="1" ref="Q69" ca="1">IF(ISNUMBER(P69),IF(P69=100%,"CUMPLIDA",IF(AND(ISNUMBER(L69),ISNUMBER(INDIRECT("FECHA_"&amp;$B69,1))), IF(L69&lt;=INDIRECT("FECHA_"&amp;$B69,1),"INCUMPLIDA","PROCESO"), "VERIFICAR FECHA")),"SIN VALOR AVANCE")</f>
        <v>CUMPLIDA</v>
      </c>
    </row>
    <row r="70" spans="1:17" ht="75">
      <c r="A70" s="412" t="s">
        <v>23</v>
      </c>
      <c r="B70" s="383" t="s">
        <v>14</v>
      </c>
      <c r="C70" s="596"/>
      <c r="D70" s="596"/>
      <c r="E70" s="392" t="s">
        <v>2547</v>
      </c>
      <c r="F70" s="595"/>
      <c r="G70" s="392" t="s">
        <v>2544</v>
      </c>
      <c r="H70" s="402" t="s">
        <v>2545</v>
      </c>
      <c r="I70" s="402" t="s">
        <v>2546</v>
      </c>
      <c r="J70" s="391">
        <v>4</v>
      </c>
      <c r="K70" s="386">
        <v>45201</v>
      </c>
      <c r="L70" s="386">
        <v>45596</v>
      </c>
      <c r="M70" s="387">
        <f t="shared" si="0"/>
        <v>56.428571428571431</v>
      </c>
      <c r="N70" s="388">
        <v>1</v>
      </c>
      <c r="O70" s="402" t="s">
        <v>2543</v>
      </c>
      <c r="P70" s="388">
        <f t="shared" si="1"/>
        <v>1</v>
      </c>
      <c r="Q70" s="389" t="str" cm="1">
        <f t="array" aca="1" ref="Q70" ca="1">IF(ISNUMBER(P70),IF(P70=100%,"CUMPLIDA",IF(AND(ISNUMBER(L70),ISNUMBER(INDIRECT("FECHA_"&amp;$B70,1))), IF(L70&lt;=INDIRECT("FECHA_"&amp;$B70,1),"INCUMPLIDA","PROCESO"), "VERIFICAR FECHA")),"SIN VALOR AVANCE")</f>
        <v>CUMPLIDA</v>
      </c>
    </row>
    <row r="71" spans="1:17" ht="120" customHeight="1">
      <c r="A71" s="412" t="s">
        <v>18</v>
      </c>
      <c r="B71" s="383" t="s">
        <v>14</v>
      </c>
      <c r="C71" s="596" t="s">
        <v>2548</v>
      </c>
      <c r="D71" s="596" t="s">
        <v>2412</v>
      </c>
      <c r="E71" s="595" t="s">
        <v>2549</v>
      </c>
      <c r="F71" s="595" t="s">
        <v>2550</v>
      </c>
      <c r="G71" s="384" t="s">
        <v>2551</v>
      </c>
      <c r="H71" s="402" t="s">
        <v>2552</v>
      </c>
      <c r="I71" s="402" t="s">
        <v>2553</v>
      </c>
      <c r="J71" s="391">
        <v>4</v>
      </c>
      <c r="K71" s="386">
        <v>44805</v>
      </c>
      <c r="L71" s="386">
        <v>45168</v>
      </c>
      <c r="M71" s="387">
        <f t="shared" ref="M71:M115" si="2">(L71-K71)/7</f>
        <v>51.857142857142854</v>
      </c>
      <c r="N71" s="388">
        <v>1</v>
      </c>
      <c r="O71" s="402" t="s">
        <v>2554</v>
      </c>
      <c r="P71" s="388">
        <f t="shared" ref="P71:P115" si="3">IF(B71="ITRC",N71,N71/J71)</f>
        <v>1</v>
      </c>
      <c r="Q71" s="389" t="str" cm="1">
        <f t="array" aca="1" ref="Q71" ca="1">IF(ISNUMBER(P71),IF(P71=100%,"CUMPLIDA",IF(AND(ISNUMBER(L71),ISNUMBER(INDIRECT("FECHA_"&amp;$B71,1))), IF(L71&lt;=INDIRECT("FECHA_"&amp;$B71,1),"INCUMPLIDA","PROCESO"), "VERIFICAR FECHA")),"SIN VALOR AVANCE")</f>
        <v>CUMPLIDA</v>
      </c>
    </row>
    <row r="72" spans="1:17" ht="90" customHeight="1">
      <c r="A72" s="412" t="s">
        <v>18</v>
      </c>
      <c r="B72" s="383" t="s">
        <v>14</v>
      </c>
      <c r="C72" s="596"/>
      <c r="D72" s="596"/>
      <c r="E72" s="595"/>
      <c r="F72" s="595"/>
      <c r="G72" s="595" t="s">
        <v>2555</v>
      </c>
      <c r="H72" s="402" t="s">
        <v>2556</v>
      </c>
      <c r="I72" s="402" t="s">
        <v>2557</v>
      </c>
      <c r="J72" s="391">
        <v>1</v>
      </c>
      <c r="K72" s="386">
        <v>44805</v>
      </c>
      <c r="L72" s="386">
        <v>44926</v>
      </c>
      <c r="M72" s="387">
        <f t="shared" si="2"/>
        <v>17.285714285714285</v>
      </c>
      <c r="N72" s="388">
        <v>1</v>
      </c>
      <c r="O72" s="402" t="s">
        <v>2558</v>
      </c>
      <c r="P72" s="388">
        <f t="shared" si="3"/>
        <v>1</v>
      </c>
      <c r="Q72" s="389" t="str" cm="1">
        <f t="array" aca="1" ref="Q72" ca="1">IF(ISNUMBER(P72),IF(P72=100%,"CUMPLIDA",IF(AND(ISNUMBER(L72),ISNUMBER(INDIRECT("FECHA_"&amp;$B72,1))), IF(L72&lt;=INDIRECT("FECHA_"&amp;$B72,1),"INCUMPLIDA","PROCESO"), "VERIFICAR FECHA")),"SIN VALOR AVANCE")</f>
        <v>CUMPLIDA</v>
      </c>
    </row>
    <row r="73" spans="1:17" ht="105" customHeight="1">
      <c r="A73" s="412" t="s">
        <v>18</v>
      </c>
      <c r="B73" s="383" t="s">
        <v>14</v>
      </c>
      <c r="C73" s="596"/>
      <c r="D73" s="596"/>
      <c r="E73" s="595"/>
      <c r="F73" s="595"/>
      <c r="G73" s="595"/>
      <c r="H73" s="402" t="s">
        <v>2559</v>
      </c>
      <c r="I73" s="402" t="s">
        <v>2557</v>
      </c>
      <c r="J73" s="391">
        <v>1</v>
      </c>
      <c r="K73" s="386">
        <v>44805</v>
      </c>
      <c r="L73" s="386">
        <v>44926</v>
      </c>
      <c r="M73" s="387">
        <f t="shared" si="2"/>
        <v>17.285714285714285</v>
      </c>
      <c r="N73" s="388">
        <v>1</v>
      </c>
      <c r="O73" s="402" t="s">
        <v>2554</v>
      </c>
      <c r="P73" s="388">
        <f t="shared" si="3"/>
        <v>1</v>
      </c>
      <c r="Q73" s="389" t="str" cm="1">
        <f t="array" aca="1" ref="Q73" ca="1">IF(ISNUMBER(P73),IF(P73=100%,"CUMPLIDA",IF(AND(ISNUMBER(L73),ISNUMBER(INDIRECT("FECHA_"&amp;$B73,1))), IF(L73&lt;=INDIRECT("FECHA_"&amp;$B73,1),"INCUMPLIDA","PROCESO"), "VERIFICAR FECHA")),"SIN VALOR AVANCE")</f>
        <v>CUMPLIDA</v>
      </c>
    </row>
    <row r="74" spans="1:17" ht="75">
      <c r="A74" s="412" t="s">
        <v>18</v>
      </c>
      <c r="B74" s="383" t="s">
        <v>14</v>
      </c>
      <c r="C74" s="596"/>
      <c r="D74" s="596"/>
      <c r="E74" s="595"/>
      <c r="F74" s="595"/>
      <c r="G74" s="384" t="s">
        <v>2560</v>
      </c>
      <c r="H74" s="402" t="s">
        <v>2561</v>
      </c>
      <c r="I74" s="402" t="s">
        <v>2562</v>
      </c>
      <c r="J74" s="388">
        <v>1</v>
      </c>
      <c r="K74" s="386">
        <v>44835</v>
      </c>
      <c r="L74" s="386">
        <v>45199</v>
      </c>
      <c r="M74" s="387">
        <f t="shared" si="2"/>
        <v>52</v>
      </c>
      <c r="N74" s="388">
        <v>1</v>
      </c>
      <c r="O74" s="402" t="s">
        <v>2558</v>
      </c>
      <c r="P74" s="388">
        <f t="shared" si="3"/>
        <v>1</v>
      </c>
      <c r="Q74" s="389" t="str" cm="1">
        <f t="array" aca="1" ref="Q74" ca="1">IF(ISNUMBER(P74),IF(P74=100%,"CUMPLIDA",IF(AND(ISNUMBER(L74),ISNUMBER(INDIRECT("FECHA_"&amp;$B74,1))), IF(L74&lt;=INDIRECT("FECHA_"&amp;$B74,1),"INCUMPLIDA","PROCESO"), "VERIFICAR FECHA")),"SIN VALOR AVANCE")</f>
        <v>CUMPLIDA</v>
      </c>
    </row>
    <row r="75" spans="1:17" ht="165" customHeight="1">
      <c r="A75" s="412" t="s">
        <v>18</v>
      </c>
      <c r="B75" s="383" t="s">
        <v>14</v>
      </c>
      <c r="C75" s="596"/>
      <c r="D75" s="596"/>
      <c r="E75" s="595" t="s">
        <v>2563</v>
      </c>
      <c r="F75" s="595"/>
      <c r="G75" s="384" t="s">
        <v>2564</v>
      </c>
      <c r="H75" s="402" t="s">
        <v>2565</v>
      </c>
      <c r="I75" s="402" t="s">
        <v>2566</v>
      </c>
      <c r="J75" s="391">
        <v>3</v>
      </c>
      <c r="K75" s="386">
        <v>44805</v>
      </c>
      <c r="L75" s="386">
        <v>44895</v>
      </c>
      <c r="M75" s="387">
        <f t="shared" si="2"/>
        <v>12.857142857142858</v>
      </c>
      <c r="N75" s="388">
        <v>1</v>
      </c>
      <c r="O75" s="402" t="s">
        <v>2554</v>
      </c>
      <c r="P75" s="388">
        <f t="shared" si="3"/>
        <v>1</v>
      </c>
      <c r="Q75" s="389" t="str" cm="1">
        <f t="array" aca="1" ref="Q75" ca="1">IF(ISNUMBER(P75),IF(P75=100%,"CUMPLIDA",IF(AND(ISNUMBER(L75),ISNUMBER(INDIRECT("FECHA_"&amp;$B75,1))), IF(L75&lt;=INDIRECT("FECHA_"&amp;$B75,1),"INCUMPLIDA","PROCESO"), "VERIFICAR FECHA")),"SIN VALOR AVANCE")</f>
        <v>CUMPLIDA</v>
      </c>
    </row>
    <row r="76" spans="1:17" ht="90" customHeight="1">
      <c r="A76" s="412" t="s">
        <v>18</v>
      </c>
      <c r="B76" s="383" t="s">
        <v>14</v>
      </c>
      <c r="C76" s="596"/>
      <c r="D76" s="596"/>
      <c r="E76" s="595"/>
      <c r="F76" s="595"/>
      <c r="G76" s="384" t="s">
        <v>2555</v>
      </c>
      <c r="H76" s="402" t="s">
        <v>2567</v>
      </c>
      <c r="I76" s="402" t="s">
        <v>2557</v>
      </c>
      <c r="J76" s="391">
        <v>1</v>
      </c>
      <c r="K76" s="386">
        <v>44805</v>
      </c>
      <c r="L76" s="386">
        <v>44926</v>
      </c>
      <c r="M76" s="387">
        <f t="shared" si="2"/>
        <v>17.285714285714285</v>
      </c>
      <c r="N76" s="388">
        <v>1</v>
      </c>
      <c r="O76" s="402" t="s">
        <v>2554</v>
      </c>
      <c r="P76" s="388">
        <f t="shared" si="3"/>
        <v>1</v>
      </c>
      <c r="Q76" s="389" t="str" cm="1">
        <f t="array" aca="1" ref="Q76" ca="1">IF(ISNUMBER(P76),IF(P76=100%,"CUMPLIDA",IF(AND(ISNUMBER(L76),ISNUMBER(INDIRECT("FECHA_"&amp;$B76,1))), IF(L76&lt;=INDIRECT("FECHA_"&amp;$B76,1),"INCUMPLIDA","PROCESO"), "VERIFICAR FECHA")),"SIN VALOR AVANCE")</f>
        <v>CUMPLIDA</v>
      </c>
    </row>
    <row r="77" spans="1:17" ht="105" customHeight="1">
      <c r="A77" s="412" t="s">
        <v>18</v>
      </c>
      <c r="B77" s="383" t="s">
        <v>14</v>
      </c>
      <c r="C77" s="596"/>
      <c r="D77" s="596"/>
      <c r="E77" s="595"/>
      <c r="F77" s="595"/>
      <c r="G77" s="384" t="s">
        <v>2568</v>
      </c>
      <c r="H77" s="402" t="s">
        <v>2569</v>
      </c>
      <c r="I77" s="402" t="s">
        <v>2570</v>
      </c>
      <c r="J77" s="388">
        <v>1</v>
      </c>
      <c r="K77" s="386">
        <v>44835</v>
      </c>
      <c r="L77" s="386">
        <v>44956</v>
      </c>
      <c r="M77" s="387">
        <f t="shared" si="2"/>
        <v>17.285714285714285</v>
      </c>
      <c r="N77" s="388">
        <v>1</v>
      </c>
      <c r="O77" s="402" t="s">
        <v>2554</v>
      </c>
      <c r="P77" s="388">
        <f t="shared" si="3"/>
        <v>1</v>
      </c>
      <c r="Q77" s="389" t="str" cm="1">
        <f t="array" aca="1" ref="Q77" ca="1">IF(ISNUMBER(P77),IF(P77=100%,"CUMPLIDA",IF(AND(ISNUMBER(L77),ISNUMBER(INDIRECT("FECHA_"&amp;$B77,1))), IF(L77&lt;=INDIRECT("FECHA_"&amp;$B77,1),"INCUMPLIDA","PROCESO"), "VERIFICAR FECHA")),"SIN VALOR AVANCE")</f>
        <v>CUMPLIDA</v>
      </c>
    </row>
    <row r="78" spans="1:17" ht="105">
      <c r="A78" s="412" t="s">
        <v>18</v>
      </c>
      <c r="B78" s="383" t="s">
        <v>14</v>
      </c>
      <c r="C78" s="596"/>
      <c r="D78" s="596"/>
      <c r="E78" s="595"/>
      <c r="F78" s="595"/>
      <c r="G78" s="384" t="s">
        <v>2571</v>
      </c>
      <c r="H78" s="402" t="s">
        <v>2572</v>
      </c>
      <c r="I78" s="402" t="s">
        <v>2573</v>
      </c>
      <c r="J78" s="391">
        <v>4</v>
      </c>
      <c r="K78" s="386">
        <v>44835</v>
      </c>
      <c r="L78" s="386">
        <v>44956</v>
      </c>
      <c r="M78" s="387">
        <f t="shared" si="2"/>
        <v>17.285714285714285</v>
      </c>
      <c r="N78" s="388">
        <v>1</v>
      </c>
      <c r="O78" s="402" t="s">
        <v>2554</v>
      </c>
      <c r="P78" s="388">
        <f t="shared" si="3"/>
        <v>1</v>
      </c>
      <c r="Q78" s="389" t="str" cm="1">
        <f t="array" aca="1" ref="Q78" ca="1">IF(ISNUMBER(P78),IF(P78=100%,"CUMPLIDA",IF(AND(ISNUMBER(L78),ISNUMBER(INDIRECT("FECHA_"&amp;$B78,1))), IF(L78&lt;=INDIRECT("FECHA_"&amp;$B78,1),"INCUMPLIDA","PROCESO"), "VERIFICAR FECHA")),"SIN VALOR AVANCE")</f>
        <v>CUMPLIDA</v>
      </c>
    </row>
    <row r="79" spans="1:17" ht="90">
      <c r="A79" s="412" t="s">
        <v>18</v>
      </c>
      <c r="B79" s="383" t="s">
        <v>14</v>
      </c>
      <c r="C79" s="596"/>
      <c r="D79" s="596"/>
      <c r="E79" s="595"/>
      <c r="F79" s="595"/>
      <c r="G79" s="384" t="s">
        <v>2574</v>
      </c>
      <c r="H79" s="402" t="s">
        <v>2575</v>
      </c>
      <c r="I79" s="402" t="s">
        <v>2576</v>
      </c>
      <c r="J79" s="391">
        <v>1</v>
      </c>
      <c r="K79" s="386">
        <v>44805</v>
      </c>
      <c r="L79" s="386">
        <v>44926</v>
      </c>
      <c r="M79" s="387">
        <f t="shared" si="2"/>
        <v>17.285714285714285</v>
      </c>
      <c r="N79" s="388">
        <v>1</v>
      </c>
      <c r="O79" s="402" t="s">
        <v>2558</v>
      </c>
      <c r="P79" s="388">
        <f t="shared" si="3"/>
        <v>1</v>
      </c>
      <c r="Q79" s="389" t="str" cm="1">
        <f t="array" aca="1" ref="Q79" ca="1">IF(ISNUMBER(P79),IF(P79=100%,"CUMPLIDA",IF(AND(ISNUMBER(L79),ISNUMBER(INDIRECT("FECHA_"&amp;$B79,1))), IF(L79&lt;=INDIRECT("FECHA_"&amp;$B79,1),"INCUMPLIDA","PROCESO"), "VERIFICAR FECHA")),"SIN VALOR AVANCE")</f>
        <v>CUMPLIDA</v>
      </c>
    </row>
    <row r="80" spans="1:17" ht="60" customHeight="1">
      <c r="A80" s="412" t="s">
        <v>18</v>
      </c>
      <c r="B80" s="383" t="s">
        <v>14</v>
      </c>
      <c r="C80" s="596" t="s">
        <v>2577</v>
      </c>
      <c r="D80" s="596" t="s">
        <v>2412</v>
      </c>
      <c r="E80" s="605" t="s">
        <v>2578</v>
      </c>
      <c r="F80" s="595" t="s">
        <v>2579</v>
      </c>
      <c r="G80" s="392" t="s">
        <v>2580</v>
      </c>
      <c r="H80" s="403" t="s">
        <v>2581</v>
      </c>
      <c r="I80" s="403" t="s">
        <v>2582</v>
      </c>
      <c r="J80" s="391">
        <v>1</v>
      </c>
      <c r="K80" s="386">
        <v>44927</v>
      </c>
      <c r="L80" s="386">
        <v>45054</v>
      </c>
      <c r="M80" s="387">
        <f t="shared" si="2"/>
        <v>18.142857142857142</v>
      </c>
      <c r="N80" s="388">
        <v>1</v>
      </c>
      <c r="O80" s="402" t="s">
        <v>2558</v>
      </c>
      <c r="P80" s="388">
        <f t="shared" si="3"/>
        <v>1</v>
      </c>
      <c r="Q80" s="389" t="str" cm="1">
        <f t="array" aca="1" ref="Q80" ca="1">IF(ISNUMBER(P80),IF(P80=100%,"CUMPLIDA",IF(AND(ISNUMBER(L80),ISNUMBER(INDIRECT("FECHA_"&amp;$B80,1))), IF(L80&lt;=INDIRECT("FECHA_"&amp;$B80,1),"INCUMPLIDA","PROCESO"), "VERIFICAR FECHA")),"SIN VALOR AVANCE")</f>
        <v>CUMPLIDA</v>
      </c>
    </row>
    <row r="81" spans="1:17" ht="135.75" customHeight="1">
      <c r="A81" s="412" t="s">
        <v>18</v>
      </c>
      <c r="B81" s="383" t="s">
        <v>14</v>
      </c>
      <c r="C81" s="596"/>
      <c r="D81" s="596"/>
      <c r="E81" s="605"/>
      <c r="F81" s="595"/>
      <c r="G81" s="392" t="s">
        <v>2583</v>
      </c>
      <c r="H81" s="403" t="s">
        <v>2584</v>
      </c>
      <c r="I81" s="403" t="s">
        <v>2585</v>
      </c>
      <c r="J81" s="391">
        <v>4</v>
      </c>
      <c r="K81" s="386">
        <v>44927</v>
      </c>
      <c r="L81" s="386">
        <v>45291</v>
      </c>
      <c r="M81" s="387">
        <f t="shared" si="2"/>
        <v>52</v>
      </c>
      <c r="N81" s="388">
        <v>1</v>
      </c>
      <c r="O81" s="402" t="s">
        <v>2586</v>
      </c>
      <c r="P81" s="388">
        <f t="shared" si="3"/>
        <v>1</v>
      </c>
      <c r="Q81" s="389" t="str" cm="1">
        <f t="array" aca="1" ref="Q81" ca="1">IF(ISNUMBER(P81),IF(P81=100%,"CUMPLIDA",IF(AND(ISNUMBER(L81),ISNUMBER(INDIRECT("FECHA_"&amp;$B81,1))), IF(L81&lt;=INDIRECT("FECHA_"&amp;$B81,1),"INCUMPLIDA","PROCESO"), "VERIFICAR FECHA")),"SIN VALOR AVANCE")</f>
        <v>CUMPLIDA</v>
      </c>
    </row>
    <row r="82" spans="1:17" ht="75" customHeight="1">
      <c r="A82" s="412" t="s">
        <v>18</v>
      </c>
      <c r="B82" s="383" t="s">
        <v>14</v>
      </c>
      <c r="C82" s="596"/>
      <c r="D82" s="596"/>
      <c r="E82" s="605" t="s">
        <v>2587</v>
      </c>
      <c r="F82" s="595"/>
      <c r="G82" s="392" t="s">
        <v>2588</v>
      </c>
      <c r="H82" s="403" t="s">
        <v>2589</v>
      </c>
      <c r="I82" s="403" t="s">
        <v>2590</v>
      </c>
      <c r="J82" s="391">
        <v>1</v>
      </c>
      <c r="K82" s="386">
        <v>44927</v>
      </c>
      <c r="L82" s="386">
        <v>45054</v>
      </c>
      <c r="M82" s="387">
        <f t="shared" si="2"/>
        <v>18.142857142857142</v>
      </c>
      <c r="N82" s="388">
        <v>1</v>
      </c>
      <c r="O82" s="402" t="s">
        <v>2558</v>
      </c>
      <c r="P82" s="388">
        <f t="shared" si="3"/>
        <v>1</v>
      </c>
      <c r="Q82" s="389" t="str" cm="1">
        <f t="array" aca="1" ref="Q82" ca="1">IF(ISNUMBER(P82),IF(P82=100%,"CUMPLIDA",IF(AND(ISNUMBER(L82),ISNUMBER(INDIRECT("FECHA_"&amp;$B82,1))), IF(L82&lt;=INDIRECT("FECHA_"&amp;$B82,1),"INCUMPLIDA","PROCESO"), "VERIFICAR FECHA")),"SIN VALOR AVANCE")</f>
        <v>CUMPLIDA</v>
      </c>
    </row>
    <row r="83" spans="1:17" ht="135.75" customHeight="1">
      <c r="A83" s="412" t="s">
        <v>18</v>
      </c>
      <c r="B83" s="383" t="s">
        <v>14</v>
      </c>
      <c r="C83" s="596"/>
      <c r="D83" s="596"/>
      <c r="E83" s="605"/>
      <c r="F83" s="595"/>
      <c r="G83" s="392" t="s">
        <v>2583</v>
      </c>
      <c r="H83" s="403" t="s">
        <v>2591</v>
      </c>
      <c r="I83" s="403" t="s">
        <v>2585</v>
      </c>
      <c r="J83" s="391">
        <v>4</v>
      </c>
      <c r="K83" s="386">
        <v>44927</v>
      </c>
      <c r="L83" s="386">
        <v>45291</v>
      </c>
      <c r="M83" s="387">
        <f t="shared" si="2"/>
        <v>52</v>
      </c>
      <c r="N83" s="388">
        <v>1</v>
      </c>
      <c r="O83" s="402" t="s">
        <v>2586</v>
      </c>
      <c r="P83" s="388">
        <f t="shared" si="3"/>
        <v>1</v>
      </c>
      <c r="Q83" s="389" t="str" cm="1">
        <f t="array" aca="1" ref="Q83" ca="1">IF(ISNUMBER(P83),IF(P83=100%,"CUMPLIDA",IF(AND(ISNUMBER(L83),ISNUMBER(INDIRECT("FECHA_"&amp;$B83,1))), IF(L83&lt;=INDIRECT("FECHA_"&amp;$B83,1),"INCUMPLIDA","PROCESO"), "VERIFICAR FECHA")),"SIN VALOR AVANCE")</f>
        <v>CUMPLIDA</v>
      </c>
    </row>
    <row r="84" spans="1:17" ht="45.75" customHeight="1">
      <c r="A84" s="412" t="s">
        <v>18</v>
      </c>
      <c r="B84" s="383" t="s">
        <v>14</v>
      </c>
      <c r="C84" s="596"/>
      <c r="D84" s="596"/>
      <c r="E84" s="605" t="s">
        <v>2592</v>
      </c>
      <c r="F84" s="595"/>
      <c r="G84" s="392" t="s">
        <v>2593</v>
      </c>
      <c r="H84" s="403" t="s">
        <v>2594</v>
      </c>
      <c r="I84" s="403" t="s">
        <v>2590</v>
      </c>
      <c r="J84" s="391">
        <v>1</v>
      </c>
      <c r="K84" s="386">
        <v>44927</v>
      </c>
      <c r="L84" s="386">
        <v>45054</v>
      </c>
      <c r="M84" s="387">
        <f t="shared" si="2"/>
        <v>18.142857142857142</v>
      </c>
      <c r="N84" s="388">
        <v>1</v>
      </c>
      <c r="O84" s="402" t="s">
        <v>2558</v>
      </c>
      <c r="P84" s="388">
        <f t="shared" si="3"/>
        <v>1</v>
      </c>
      <c r="Q84" s="389" t="str" cm="1">
        <f t="array" aca="1" ref="Q84" ca="1">IF(ISNUMBER(P84),IF(P84=100%,"CUMPLIDA",IF(AND(ISNUMBER(L84),ISNUMBER(INDIRECT("FECHA_"&amp;$B84,1))), IF(L84&lt;=INDIRECT("FECHA_"&amp;$B84,1),"INCUMPLIDA","PROCESO"), "VERIFICAR FECHA")),"SIN VALOR AVANCE")</f>
        <v>CUMPLIDA</v>
      </c>
    </row>
    <row r="85" spans="1:17" ht="135.75" customHeight="1">
      <c r="A85" s="412" t="s">
        <v>18</v>
      </c>
      <c r="B85" s="383" t="s">
        <v>14</v>
      </c>
      <c r="C85" s="596"/>
      <c r="D85" s="596"/>
      <c r="E85" s="605"/>
      <c r="F85" s="595"/>
      <c r="G85" s="392" t="s">
        <v>2595</v>
      </c>
      <c r="H85" s="403" t="s">
        <v>2594</v>
      </c>
      <c r="I85" s="403" t="s">
        <v>2596</v>
      </c>
      <c r="J85" s="391">
        <v>2</v>
      </c>
      <c r="K85" s="386">
        <v>44927</v>
      </c>
      <c r="L85" s="386">
        <v>45291</v>
      </c>
      <c r="M85" s="387">
        <f t="shared" si="2"/>
        <v>52</v>
      </c>
      <c r="N85" s="388">
        <v>1</v>
      </c>
      <c r="O85" s="402" t="s">
        <v>2586</v>
      </c>
      <c r="P85" s="388">
        <f t="shared" si="3"/>
        <v>1</v>
      </c>
      <c r="Q85" s="389" t="str" cm="1">
        <f t="array" aca="1" ref="Q85" ca="1">IF(ISNUMBER(P85),IF(P85=100%,"CUMPLIDA",IF(AND(ISNUMBER(L85),ISNUMBER(INDIRECT("FECHA_"&amp;$B85,1))), IF(L85&lt;=INDIRECT("FECHA_"&amp;$B85,1),"INCUMPLIDA","PROCESO"), "VERIFICAR FECHA")),"SIN VALOR AVANCE")</f>
        <v>CUMPLIDA</v>
      </c>
    </row>
    <row r="86" spans="1:17" ht="75" customHeight="1">
      <c r="A86" s="412" t="s">
        <v>18</v>
      </c>
      <c r="B86" s="383" t="s">
        <v>14</v>
      </c>
      <c r="C86" s="596"/>
      <c r="D86" s="596"/>
      <c r="E86" s="605" t="s">
        <v>2597</v>
      </c>
      <c r="F86" s="595"/>
      <c r="G86" s="392" t="s">
        <v>2598</v>
      </c>
      <c r="H86" s="403" t="s">
        <v>2599</v>
      </c>
      <c r="I86" s="403" t="s">
        <v>2590</v>
      </c>
      <c r="J86" s="391">
        <v>1</v>
      </c>
      <c r="K86" s="386">
        <v>44927</v>
      </c>
      <c r="L86" s="386">
        <v>45054</v>
      </c>
      <c r="M86" s="387">
        <f t="shared" si="2"/>
        <v>18.142857142857142</v>
      </c>
      <c r="N86" s="388">
        <v>1</v>
      </c>
      <c r="O86" s="402" t="s">
        <v>2558</v>
      </c>
      <c r="P86" s="388">
        <f t="shared" si="3"/>
        <v>1</v>
      </c>
      <c r="Q86" s="389" t="str" cm="1">
        <f t="array" aca="1" ref="Q86" ca="1">IF(ISNUMBER(P86),IF(P86=100%,"CUMPLIDA",IF(AND(ISNUMBER(L86),ISNUMBER(INDIRECT("FECHA_"&amp;$B86,1))), IF(L86&lt;=INDIRECT("FECHA_"&amp;$B86,1),"INCUMPLIDA","PROCESO"), "VERIFICAR FECHA")),"SIN VALOR AVANCE")</f>
        <v>CUMPLIDA</v>
      </c>
    </row>
    <row r="87" spans="1:17" ht="135.75" customHeight="1">
      <c r="A87" s="412" t="s">
        <v>18</v>
      </c>
      <c r="B87" s="383" t="s">
        <v>14</v>
      </c>
      <c r="C87" s="596"/>
      <c r="D87" s="596"/>
      <c r="E87" s="605"/>
      <c r="F87" s="595"/>
      <c r="G87" s="392" t="s">
        <v>2583</v>
      </c>
      <c r="H87" s="403" t="s">
        <v>2591</v>
      </c>
      <c r="I87" s="403" t="s">
        <v>2585</v>
      </c>
      <c r="J87" s="391">
        <v>4</v>
      </c>
      <c r="K87" s="386">
        <v>44927</v>
      </c>
      <c r="L87" s="386">
        <v>45291</v>
      </c>
      <c r="M87" s="387">
        <f t="shared" si="2"/>
        <v>52</v>
      </c>
      <c r="N87" s="388">
        <v>1</v>
      </c>
      <c r="O87" s="402" t="s">
        <v>2586</v>
      </c>
      <c r="P87" s="388">
        <f t="shared" si="3"/>
        <v>1</v>
      </c>
      <c r="Q87" s="389" t="str" cm="1">
        <f t="array" aca="1" ref="Q87" ca="1">IF(ISNUMBER(P87),IF(P87=100%,"CUMPLIDA",IF(AND(ISNUMBER(L87),ISNUMBER(INDIRECT("FECHA_"&amp;$B87,1))), IF(L87&lt;=INDIRECT("FECHA_"&amp;$B87,1),"INCUMPLIDA","PROCESO"), "VERIFICAR FECHA")),"SIN VALOR AVANCE")</f>
        <v>CUMPLIDA</v>
      </c>
    </row>
    <row r="88" spans="1:17" ht="165" customHeight="1">
      <c r="A88" s="412" t="s">
        <v>18</v>
      </c>
      <c r="B88" s="383" t="s">
        <v>14</v>
      </c>
      <c r="C88" s="596"/>
      <c r="D88" s="596"/>
      <c r="E88" s="392" t="s">
        <v>2600</v>
      </c>
      <c r="F88" s="595"/>
      <c r="G88" s="392" t="s">
        <v>2601</v>
      </c>
      <c r="H88" s="403" t="s">
        <v>2602</v>
      </c>
      <c r="I88" s="403" t="s">
        <v>2603</v>
      </c>
      <c r="J88" s="391">
        <v>1</v>
      </c>
      <c r="K88" s="386">
        <v>44927</v>
      </c>
      <c r="L88" s="386">
        <v>45046</v>
      </c>
      <c r="M88" s="387">
        <f t="shared" si="2"/>
        <v>17</v>
      </c>
      <c r="N88" s="388">
        <v>1</v>
      </c>
      <c r="O88" s="402" t="s">
        <v>2558</v>
      </c>
      <c r="P88" s="388">
        <f t="shared" si="3"/>
        <v>1</v>
      </c>
      <c r="Q88" s="389" t="str" cm="1">
        <f t="array" aca="1" ref="Q88" ca="1">IF(ISNUMBER(P88),IF(P88=100%,"CUMPLIDA",IF(AND(ISNUMBER(L88),ISNUMBER(INDIRECT("FECHA_"&amp;$B88,1))), IF(L88&lt;=INDIRECT("FECHA_"&amp;$B88,1),"INCUMPLIDA","PROCESO"), "VERIFICAR FECHA")),"SIN VALOR AVANCE")</f>
        <v>CUMPLIDA</v>
      </c>
    </row>
    <row r="89" spans="1:17" ht="75" customHeight="1">
      <c r="A89" s="412" t="s">
        <v>18</v>
      </c>
      <c r="B89" s="383" t="s">
        <v>14</v>
      </c>
      <c r="C89" s="596" t="s">
        <v>2604</v>
      </c>
      <c r="D89" s="596" t="s">
        <v>2412</v>
      </c>
      <c r="E89" s="595" t="s">
        <v>2605</v>
      </c>
      <c r="F89" s="595" t="s">
        <v>2606</v>
      </c>
      <c r="G89" s="392" t="s">
        <v>2607</v>
      </c>
      <c r="H89" s="403" t="s">
        <v>2608</v>
      </c>
      <c r="I89" s="403" t="s">
        <v>2609</v>
      </c>
      <c r="J89" s="391">
        <v>1</v>
      </c>
      <c r="K89" s="386">
        <v>45040</v>
      </c>
      <c r="L89" s="386">
        <v>45169</v>
      </c>
      <c r="M89" s="387">
        <f t="shared" si="2"/>
        <v>18.428571428571427</v>
      </c>
      <c r="N89" s="388">
        <v>1</v>
      </c>
      <c r="O89" s="402" t="s">
        <v>2610</v>
      </c>
      <c r="P89" s="388">
        <f t="shared" si="3"/>
        <v>1</v>
      </c>
      <c r="Q89" s="389" t="str" cm="1">
        <f t="array" aca="1" ref="Q89" ca="1">IF(ISNUMBER(P89),IF(P89=100%,"CUMPLIDA",IF(AND(ISNUMBER(L89),ISNUMBER(INDIRECT("FECHA_"&amp;$B89,1))), IF(L89&lt;=INDIRECT("FECHA_"&amp;$B89,1),"INCUMPLIDA","PROCESO"), "VERIFICAR FECHA")),"SIN VALOR AVANCE")</f>
        <v>CUMPLIDA</v>
      </c>
    </row>
    <row r="90" spans="1:17" ht="195" customHeight="1">
      <c r="A90" s="412" t="s">
        <v>18</v>
      </c>
      <c r="B90" s="383" t="s">
        <v>14</v>
      </c>
      <c r="C90" s="596"/>
      <c r="D90" s="596"/>
      <c r="E90" s="595"/>
      <c r="F90" s="595"/>
      <c r="G90" s="392" t="s">
        <v>2611</v>
      </c>
      <c r="H90" s="402" t="s">
        <v>2612</v>
      </c>
      <c r="I90" s="403" t="s">
        <v>2613</v>
      </c>
      <c r="J90" s="391">
        <v>1</v>
      </c>
      <c r="K90" s="386">
        <v>45170</v>
      </c>
      <c r="L90" s="386">
        <v>45260</v>
      </c>
      <c r="M90" s="387">
        <f t="shared" si="2"/>
        <v>12.857142857142858</v>
      </c>
      <c r="N90" s="388">
        <v>1</v>
      </c>
      <c r="O90" s="402" t="s">
        <v>2610</v>
      </c>
      <c r="P90" s="388">
        <f t="shared" si="3"/>
        <v>1</v>
      </c>
      <c r="Q90" s="389" t="str" cm="1">
        <f t="array" aca="1" ref="Q90" ca="1">IF(ISNUMBER(P90),IF(P90=100%,"CUMPLIDA",IF(AND(ISNUMBER(L90),ISNUMBER(INDIRECT("FECHA_"&amp;$B90,1))), IF(L90&lt;=INDIRECT("FECHA_"&amp;$B90,1),"INCUMPLIDA","PROCESO"), "VERIFICAR FECHA")),"SIN VALOR AVANCE")</f>
        <v>CUMPLIDA</v>
      </c>
    </row>
    <row r="91" spans="1:17" ht="105.75">
      <c r="A91" s="412" t="s">
        <v>18</v>
      </c>
      <c r="B91" s="383" t="s">
        <v>14</v>
      </c>
      <c r="C91" s="596"/>
      <c r="D91" s="596"/>
      <c r="E91" s="595"/>
      <c r="F91" s="595"/>
      <c r="G91" s="392" t="s">
        <v>2614</v>
      </c>
      <c r="H91" s="403" t="s">
        <v>2615</v>
      </c>
      <c r="I91" s="403" t="s">
        <v>699</v>
      </c>
      <c r="J91" s="391">
        <v>1</v>
      </c>
      <c r="K91" s="386">
        <v>45170</v>
      </c>
      <c r="L91" s="386">
        <v>45260</v>
      </c>
      <c r="M91" s="387">
        <f t="shared" si="2"/>
        <v>12.857142857142858</v>
      </c>
      <c r="N91" s="388">
        <v>1</v>
      </c>
      <c r="O91" s="402" t="s">
        <v>2616</v>
      </c>
      <c r="P91" s="388">
        <f t="shared" si="3"/>
        <v>1</v>
      </c>
      <c r="Q91" s="389" t="str" cm="1">
        <f t="array" aca="1" ref="Q91" ca="1">IF(ISNUMBER(P91),IF(P91=100%,"CUMPLIDA",IF(AND(ISNUMBER(L91),ISNUMBER(INDIRECT("FECHA_"&amp;$B91,1))), IF(L91&lt;=INDIRECT("FECHA_"&amp;$B91,1),"INCUMPLIDA","PROCESO"), "VERIFICAR FECHA")),"SIN VALOR AVANCE")</f>
        <v>CUMPLIDA</v>
      </c>
    </row>
    <row r="92" spans="1:17" ht="120">
      <c r="A92" s="412" t="s">
        <v>18</v>
      </c>
      <c r="B92" s="383" t="s">
        <v>14</v>
      </c>
      <c r="C92" s="596"/>
      <c r="D92" s="596"/>
      <c r="E92" s="595"/>
      <c r="F92" s="595"/>
      <c r="G92" s="392" t="s">
        <v>2617</v>
      </c>
      <c r="H92" s="403" t="s">
        <v>2618</v>
      </c>
      <c r="I92" s="403" t="s">
        <v>2619</v>
      </c>
      <c r="J92" s="391">
        <v>1</v>
      </c>
      <c r="K92" s="386">
        <v>44930</v>
      </c>
      <c r="L92" s="386">
        <v>45291</v>
      </c>
      <c r="M92" s="387">
        <f t="shared" si="2"/>
        <v>51.571428571428569</v>
      </c>
      <c r="N92" s="388">
        <v>1</v>
      </c>
      <c r="O92" s="402" t="s">
        <v>2620</v>
      </c>
      <c r="P92" s="388">
        <f t="shared" si="3"/>
        <v>1</v>
      </c>
      <c r="Q92" s="389" t="str" cm="1">
        <f t="array" aca="1" ref="Q92" ca="1">IF(ISNUMBER(P92),IF(P92=100%,"CUMPLIDA",IF(AND(ISNUMBER(L92),ISNUMBER(INDIRECT("FECHA_"&amp;$B92,1))), IF(L92&lt;=INDIRECT("FECHA_"&amp;$B92,1),"INCUMPLIDA","PROCESO"), "VERIFICAR FECHA")),"SIN VALOR AVANCE")</f>
        <v>CUMPLIDA</v>
      </c>
    </row>
    <row r="93" spans="1:17" ht="75" customHeight="1">
      <c r="A93" s="412" t="s">
        <v>18</v>
      </c>
      <c r="B93" s="383" t="s">
        <v>14</v>
      </c>
      <c r="C93" s="596"/>
      <c r="D93" s="596"/>
      <c r="E93" s="605" t="s">
        <v>2621</v>
      </c>
      <c r="F93" s="595"/>
      <c r="G93" s="392" t="s">
        <v>2607</v>
      </c>
      <c r="H93" s="403" t="s">
        <v>2608</v>
      </c>
      <c r="I93" s="402" t="s">
        <v>2609</v>
      </c>
      <c r="J93" s="391">
        <v>1</v>
      </c>
      <c r="K93" s="386">
        <v>45040</v>
      </c>
      <c r="L93" s="386">
        <v>45169</v>
      </c>
      <c r="M93" s="387">
        <f t="shared" si="2"/>
        <v>18.428571428571427</v>
      </c>
      <c r="N93" s="388">
        <v>1</v>
      </c>
      <c r="O93" s="402" t="s">
        <v>2610</v>
      </c>
      <c r="P93" s="388">
        <f t="shared" si="3"/>
        <v>1</v>
      </c>
      <c r="Q93" s="389" t="str" cm="1">
        <f t="array" aca="1" ref="Q93" ca="1">IF(ISNUMBER(P93),IF(P93=100%,"CUMPLIDA",IF(AND(ISNUMBER(L93),ISNUMBER(INDIRECT("FECHA_"&amp;$B93,1))), IF(L93&lt;=INDIRECT("FECHA_"&amp;$B93,1),"INCUMPLIDA","PROCESO"), "VERIFICAR FECHA")),"SIN VALOR AVANCE")</f>
        <v>CUMPLIDA</v>
      </c>
    </row>
    <row r="94" spans="1:17" ht="45.75">
      <c r="A94" s="412" t="s">
        <v>18</v>
      </c>
      <c r="B94" s="383" t="s">
        <v>14</v>
      </c>
      <c r="C94" s="596"/>
      <c r="D94" s="596"/>
      <c r="E94" s="605"/>
      <c r="F94" s="595"/>
      <c r="G94" s="392" t="s">
        <v>2611</v>
      </c>
      <c r="H94" s="403" t="s">
        <v>2612</v>
      </c>
      <c r="I94" s="402" t="s">
        <v>2613</v>
      </c>
      <c r="J94" s="391">
        <v>1</v>
      </c>
      <c r="K94" s="386">
        <v>45170</v>
      </c>
      <c r="L94" s="386">
        <v>45260</v>
      </c>
      <c r="M94" s="387">
        <f t="shared" si="2"/>
        <v>12.857142857142858</v>
      </c>
      <c r="N94" s="388">
        <v>1</v>
      </c>
      <c r="O94" s="402" t="s">
        <v>2610</v>
      </c>
      <c r="P94" s="388">
        <f t="shared" si="3"/>
        <v>1</v>
      </c>
      <c r="Q94" s="389" t="str" cm="1">
        <f t="array" aca="1" ref="Q94" ca="1">IF(ISNUMBER(P94),IF(P94=100%,"CUMPLIDA",IF(AND(ISNUMBER(L94),ISNUMBER(INDIRECT("FECHA_"&amp;$B94,1))), IF(L94&lt;=INDIRECT("FECHA_"&amp;$B94,1),"INCUMPLIDA","PROCESO"), "VERIFICAR FECHA")),"SIN VALOR AVANCE")</f>
        <v>CUMPLIDA</v>
      </c>
    </row>
    <row r="95" spans="1:17" ht="105.75">
      <c r="A95" s="412" t="s">
        <v>18</v>
      </c>
      <c r="B95" s="383" t="s">
        <v>14</v>
      </c>
      <c r="C95" s="596"/>
      <c r="D95" s="596"/>
      <c r="E95" s="605"/>
      <c r="F95" s="595"/>
      <c r="G95" s="392" t="s">
        <v>2614</v>
      </c>
      <c r="H95" s="403" t="s">
        <v>2615</v>
      </c>
      <c r="I95" s="402" t="s">
        <v>699</v>
      </c>
      <c r="J95" s="391">
        <v>1</v>
      </c>
      <c r="K95" s="386">
        <v>45170</v>
      </c>
      <c r="L95" s="386">
        <v>45260</v>
      </c>
      <c r="M95" s="387">
        <f t="shared" si="2"/>
        <v>12.857142857142858</v>
      </c>
      <c r="N95" s="388">
        <v>1</v>
      </c>
      <c r="O95" s="402" t="s">
        <v>2616</v>
      </c>
      <c r="P95" s="388">
        <f t="shared" si="3"/>
        <v>1</v>
      </c>
      <c r="Q95" s="389" t="str" cm="1">
        <f t="array" aca="1" ref="Q95" ca="1">IF(ISNUMBER(P95),IF(P95=100%,"CUMPLIDA",IF(AND(ISNUMBER(L95),ISNUMBER(INDIRECT("FECHA_"&amp;$B95,1))), IF(L95&lt;=INDIRECT("FECHA_"&amp;$B95,1),"INCUMPLIDA","PROCESO"), "VERIFICAR FECHA")),"SIN VALOR AVANCE")</f>
        <v>CUMPLIDA</v>
      </c>
    </row>
    <row r="96" spans="1:17" ht="90.75" customHeight="1">
      <c r="A96" s="412" t="s">
        <v>18</v>
      </c>
      <c r="B96" s="383" t="s">
        <v>14</v>
      </c>
      <c r="C96" s="596" t="s">
        <v>2622</v>
      </c>
      <c r="D96" s="596" t="s">
        <v>2412</v>
      </c>
      <c r="E96" s="605" t="s">
        <v>2623</v>
      </c>
      <c r="F96" s="595" t="s">
        <v>2624</v>
      </c>
      <c r="G96" s="595" t="s">
        <v>2625</v>
      </c>
      <c r="H96" s="403" t="s">
        <v>2626</v>
      </c>
      <c r="I96" s="403" t="s">
        <v>2627</v>
      </c>
      <c r="J96" s="391">
        <v>1</v>
      </c>
      <c r="K96" s="386">
        <v>45139</v>
      </c>
      <c r="L96" s="386">
        <v>45350</v>
      </c>
      <c r="M96" s="387">
        <f t="shared" si="2"/>
        <v>30.142857142857142</v>
      </c>
      <c r="N96" s="388">
        <v>1</v>
      </c>
      <c r="O96" s="402" t="s">
        <v>2628</v>
      </c>
      <c r="P96" s="388">
        <f t="shared" si="3"/>
        <v>1</v>
      </c>
      <c r="Q96" s="389" t="str" cm="1">
        <f t="array" aca="1" ref="Q96" ca="1">IF(ISNUMBER(P96),IF(P96=100%,"CUMPLIDA",IF(AND(ISNUMBER(L96),ISNUMBER(INDIRECT("FECHA_"&amp;$B96,1))), IF(L96&lt;=INDIRECT("FECHA_"&amp;$B96,1),"INCUMPLIDA","PROCESO"), "VERIFICAR FECHA")),"SIN VALOR AVANCE")</f>
        <v>CUMPLIDA</v>
      </c>
    </row>
    <row r="97" spans="1:17" ht="90.75">
      <c r="A97" s="412" t="s">
        <v>18</v>
      </c>
      <c r="B97" s="383" t="s">
        <v>14</v>
      </c>
      <c r="C97" s="596"/>
      <c r="D97" s="596"/>
      <c r="E97" s="605"/>
      <c r="F97" s="595"/>
      <c r="G97" s="595"/>
      <c r="H97" s="403" t="s">
        <v>2629</v>
      </c>
      <c r="I97" s="403" t="s">
        <v>2627</v>
      </c>
      <c r="J97" s="391">
        <v>1</v>
      </c>
      <c r="K97" s="386">
        <v>45139</v>
      </c>
      <c r="L97" s="386">
        <v>45350</v>
      </c>
      <c r="M97" s="387">
        <f t="shared" si="2"/>
        <v>30.142857142857142</v>
      </c>
      <c r="N97" s="388">
        <v>1</v>
      </c>
      <c r="O97" s="402" t="s">
        <v>2628</v>
      </c>
      <c r="P97" s="388">
        <f t="shared" si="3"/>
        <v>1</v>
      </c>
      <c r="Q97" s="389" t="str" cm="1">
        <f t="array" aca="1" ref="Q97" ca="1">IF(ISNUMBER(P97),IF(P97=100%,"CUMPLIDA",IF(AND(ISNUMBER(L97),ISNUMBER(INDIRECT("FECHA_"&amp;$B97,1))), IF(L97&lt;=INDIRECT("FECHA_"&amp;$B97,1),"INCUMPLIDA","PROCESO"), "VERIFICAR FECHA")),"SIN VALOR AVANCE")</f>
        <v>CUMPLIDA</v>
      </c>
    </row>
    <row r="98" spans="1:17" ht="90.75">
      <c r="A98" s="412" t="s">
        <v>18</v>
      </c>
      <c r="B98" s="383" t="s">
        <v>14</v>
      </c>
      <c r="C98" s="596"/>
      <c r="D98" s="596"/>
      <c r="E98" s="605"/>
      <c r="F98" s="595"/>
      <c r="G98" s="392" t="s">
        <v>2630</v>
      </c>
      <c r="H98" s="403" t="s">
        <v>2631</v>
      </c>
      <c r="I98" s="403" t="s">
        <v>2632</v>
      </c>
      <c r="J98" s="391">
        <v>1</v>
      </c>
      <c r="K98" s="386">
        <v>45139</v>
      </c>
      <c r="L98" s="386">
        <v>45350</v>
      </c>
      <c r="M98" s="387">
        <f t="shared" si="2"/>
        <v>30.142857142857142</v>
      </c>
      <c r="N98" s="388">
        <v>1</v>
      </c>
      <c r="O98" s="402" t="s">
        <v>2628</v>
      </c>
      <c r="P98" s="388">
        <f t="shared" si="3"/>
        <v>1</v>
      </c>
      <c r="Q98" s="389" t="str" cm="1">
        <f t="array" aca="1" ref="Q98" ca="1">IF(ISNUMBER(P98),IF(P98=100%,"CUMPLIDA",IF(AND(ISNUMBER(L98),ISNUMBER(INDIRECT("FECHA_"&amp;$B98,1))), IF(L98&lt;=INDIRECT("FECHA_"&amp;$B98,1),"INCUMPLIDA","PROCESO"), "VERIFICAR FECHA")),"SIN VALOR AVANCE")</f>
        <v>CUMPLIDA</v>
      </c>
    </row>
    <row r="99" spans="1:17" ht="409.5" customHeight="1">
      <c r="A99" s="412" t="s">
        <v>18</v>
      </c>
      <c r="B99" s="383" t="s">
        <v>14</v>
      </c>
      <c r="C99" s="596"/>
      <c r="D99" s="596"/>
      <c r="E99" s="392" t="s">
        <v>2633</v>
      </c>
      <c r="F99" s="595"/>
      <c r="G99" s="392" t="s">
        <v>2634</v>
      </c>
      <c r="H99" s="402" t="s">
        <v>2635</v>
      </c>
      <c r="I99" s="402" t="s">
        <v>2627</v>
      </c>
      <c r="J99" s="391">
        <v>1</v>
      </c>
      <c r="K99" s="386">
        <v>45139</v>
      </c>
      <c r="L99" s="386">
        <v>45350</v>
      </c>
      <c r="M99" s="387">
        <f t="shared" si="2"/>
        <v>30.142857142857142</v>
      </c>
      <c r="N99" s="388">
        <v>1</v>
      </c>
      <c r="O99" s="402" t="s">
        <v>2628</v>
      </c>
      <c r="P99" s="388">
        <f t="shared" si="3"/>
        <v>1</v>
      </c>
      <c r="Q99" s="389" t="str" cm="1">
        <f t="array" aca="1" ref="Q99" ca="1">IF(ISNUMBER(P99),IF(P99=100%,"CUMPLIDA",IF(AND(ISNUMBER(L99),ISNUMBER(INDIRECT("FECHA_"&amp;$B99,1))), IF(L99&lt;=INDIRECT("FECHA_"&amp;$B99,1),"INCUMPLIDA","PROCESO"), "VERIFICAR FECHA")),"SIN VALOR AVANCE")</f>
        <v>CUMPLIDA</v>
      </c>
    </row>
    <row r="100" spans="1:17" ht="120" customHeight="1">
      <c r="A100" s="412" t="s">
        <v>18</v>
      </c>
      <c r="B100" s="383" t="s">
        <v>14</v>
      </c>
      <c r="C100" s="596"/>
      <c r="D100" s="596"/>
      <c r="E100" s="605" t="s">
        <v>2636</v>
      </c>
      <c r="F100" s="595"/>
      <c r="G100" s="595" t="s">
        <v>2637</v>
      </c>
      <c r="H100" s="403" t="s">
        <v>2626</v>
      </c>
      <c r="I100" s="402" t="s">
        <v>2627</v>
      </c>
      <c r="J100" s="391">
        <v>1</v>
      </c>
      <c r="K100" s="386">
        <v>45139</v>
      </c>
      <c r="L100" s="386">
        <v>45350</v>
      </c>
      <c r="M100" s="387">
        <f t="shared" si="2"/>
        <v>30.142857142857142</v>
      </c>
      <c r="N100" s="388">
        <v>1</v>
      </c>
      <c r="O100" s="402" t="s">
        <v>2628</v>
      </c>
      <c r="P100" s="388">
        <f t="shared" si="3"/>
        <v>1</v>
      </c>
      <c r="Q100" s="389" t="str" cm="1">
        <f t="array" aca="1" ref="Q100" ca="1">IF(ISNUMBER(P100),IF(P100=100%,"CUMPLIDA",IF(AND(ISNUMBER(L100),ISNUMBER(INDIRECT("FECHA_"&amp;$B100,1))), IF(L100&lt;=INDIRECT("FECHA_"&amp;$B100,1),"INCUMPLIDA","PROCESO"), "VERIFICAR FECHA")),"SIN VALOR AVANCE")</f>
        <v>CUMPLIDA</v>
      </c>
    </row>
    <row r="101" spans="1:17" ht="90.75">
      <c r="A101" s="412" t="s">
        <v>18</v>
      </c>
      <c r="B101" s="383" t="s">
        <v>14</v>
      </c>
      <c r="C101" s="596"/>
      <c r="D101" s="596"/>
      <c r="E101" s="605"/>
      <c r="F101" s="595"/>
      <c r="G101" s="595"/>
      <c r="H101" s="403" t="s">
        <v>2629</v>
      </c>
      <c r="I101" s="402" t="s">
        <v>2627</v>
      </c>
      <c r="J101" s="391">
        <v>1</v>
      </c>
      <c r="K101" s="386">
        <v>45139</v>
      </c>
      <c r="L101" s="386">
        <v>45350</v>
      </c>
      <c r="M101" s="387">
        <f t="shared" si="2"/>
        <v>30.142857142857142</v>
      </c>
      <c r="N101" s="388">
        <v>1</v>
      </c>
      <c r="O101" s="402" t="s">
        <v>2628</v>
      </c>
      <c r="P101" s="388">
        <f t="shared" si="3"/>
        <v>1</v>
      </c>
      <c r="Q101" s="389" t="str" cm="1">
        <f t="array" aca="1" ref="Q101" ca="1">IF(ISNUMBER(P101),IF(P101=100%,"CUMPLIDA",IF(AND(ISNUMBER(L101),ISNUMBER(INDIRECT("FECHA_"&amp;$B101,1))), IF(L101&lt;=INDIRECT("FECHA_"&amp;$B101,1),"INCUMPLIDA","PROCESO"), "VERIFICAR FECHA")),"SIN VALOR AVANCE")</f>
        <v>CUMPLIDA</v>
      </c>
    </row>
    <row r="102" spans="1:17" ht="90.75">
      <c r="A102" s="412" t="s">
        <v>18</v>
      </c>
      <c r="B102" s="383" t="s">
        <v>14</v>
      </c>
      <c r="C102" s="596"/>
      <c r="D102" s="596"/>
      <c r="E102" s="605"/>
      <c r="F102" s="595"/>
      <c r="G102" s="392" t="s">
        <v>2630</v>
      </c>
      <c r="H102" s="403" t="s">
        <v>2631</v>
      </c>
      <c r="I102" s="402" t="s">
        <v>2638</v>
      </c>
      <c r="J102" s="391">
        <v>1</v>
      </c>
      <c r="K102" s="386">
        <v>45139</v>
      </c>
      <c r="L102" s="386">
        <v>45350</v>
      </c>
      <c r="M102" s="387">
        <f t="shared" si="2"/>
        <v>30.142857142857142</v>
      </c>
      <c r="N102" s="388">
        <v>1</v>
      </c>
      <c r="O102" s="402" t="s">
        <v>2628</v>
      </c>
      <c r="P102" s="388">
        <f t="shared" si="3"/>
        <v>1</v>
      </c>
      <c r="Q102" s="389" t="str" cm="1">
        <f t="array" aca="1" ref="Q102" ca="1">IF(ISNUMBER(P102),IF(P102=100%,"CUMPLIDA",IF(AND(ISNUMBER(L102),ISNUMBER(INDIRECT("FECHA_"&amp;$B102,1))), IF(L102&lt;=INDIRECT("FECHA_"&amp;$B102,1),"INCUMPLIDA","PROCESO"), "VERIFICAR FECHA")),"SIN VALOR AVANCE")</f>
        <v>CUMPLIDA</v>
      </c>
    </row>
    <row r="103" spans="1:17" ht="360" customHeight="1">
      <c r="A103" s="412" t="s">
        <v>18</v>
      </c>
      <c r="B103" s="383" t="s">
        <v>14</v>
      </c>
      <c r="C103" s="596"/>
      <c r="D103" s="596"/>
      <c r="E103" s="392" t="s">
        <v>2639</v>
      </c>
      <c r="F103" s="595"/>
      <c r="G103" s="392" t="s">
        <v>2640</v>
      </c>
      <c r="H103" s="403" t="s">
        <v>2641</v>
      </c>
      <c r="I103" s="402" t="s">
        <v>2642</v>
      </c>
      <c r="J103" s="391">
        <v>1</v>
      </c>
      <c r="K103" s="386">
        <v>45139</v>
      </c>
      <c r="L103" s="386">
        <v>45291</v>
      </c>
      <c r="M103" s="387">
        <f t="shared" si="2"/>
        <v>21.714285714285715</v>
      </c>
      <c r="N103" s="388">
        <v>1</v>
      </c>
      <c r="O103" s="402" t="s">
        <v>2643</v>
      </c>
      <c r="P103" s="388">
        <f t="shared" si="3"/>
        <v>1</v>
      </c>
      <c r="Q103" s="389" t="str" cm="1">
        <f t="array" aca="1" ref="Q103" ca="1">IF(ISNUMBER(P103),IF(P103=100%,"CUMPLIDA",IF(AND(ISNUMBER(L103),ISNUMBER(INDIRECT("FECHA_"&amp;$B103,1))), IF(L103&lt;=INDIRECT("FECHA_"&amp;$B103,1),"INCUMPLIDA","PROCESO"), "VERIFICAR FECHA")),"SIN VALOR AVANCE")</f>
        <v>CUMPLIDA</v>
      </c>
    </row>
    <row r="104" spans="1:17" ht="165" customHeight="1">
      <c r="A104" s="412" t="s">
        <v>18</v>
      </c>
      <c r="B104" s="383" t="s">
        <v>14</v>
      </c>
      <c r="C104" s="596"/>
      <c r="D104" s="596"/>
      <c r="E104" s="392" t="s">
        <v>2644</v>
      </c>
      <c r="F104" s="595"/>
      <c r="G104" s="392" t="s">
        <v>2645</v>
      </c>
      <c r="H104" s="402" t="s">
        <v>2646</v>
      </c>
      <c r="I104" s="402" t="s">
        <v>2647</v>
      </c>
      <c r="J104" s="391">
        <v>1</v>
      </c>
      <c r="K104" s="386">
        <v>45139</v>
      </c>
      <c r="L104" s="386">
        <v>45350</v>
      </c>
      <c r="M104" s="387">
        <f t="shared" si="2"/>
        <v>30.142857142857142</v>
      </c>
      <c r="N104" s="388">
        <v>1</v>
      </c>
      <c r="O104" s="402" t="s">
        <v>2628</v>
      </c>
      <c r="P104" s="388">
        <f t="shared" si="3"/>
        <v>1</v>
      </c>
      <c r="Q104" s="389" t="str" cm="1">
        <f t="array" aca="1" ref="Q104" ca="1">IF(ISNUMBER(P104),IF(P104=100%,"CUMPLIDA",IF(AND(ISNUMBER(L104),ISNUMBER(INDIRECT("FECHA_"&amp;$B104,1))), IF(L104&lt;=INDIRECT("FECHA_"&amp;$B104,1),"INCUMPLIDA","PROCESO"), "VERIFICAR FECHA")),"SIN VALOR AVANCE")</f>
        <v>CUMPLIDA</v>
      </c>
    </row>
    <row r="105" spans="1:17" ht="409.5" customHeight="1">
      <c r="A105" s="412" t="s">
        <v>18</v>
      </c>
      <c r="B105" s="383" t="s">
        <v>14</v>
      </c>
      <c r="C105" s="596" t="s">
        <v>2648</v>
      </c>
      <c r="D105" s="596" t="s">
        <v>2412</v>
      </c>
      <c r="E105" s="595" t="s">
        <v>2649</v>
      </c>
      <c r="F105" s="595" t="s">
        <v>2650</v>
      </c>
      <c r="G105" s="384" t="s">
        <v>2651</v>
      </c>
      <c r="H105" s="402" t="s">
        <v>2652</v>
      </c>
      <c r="I105" s="402" t="s">
        <v>2653</v>
      </c>
      <c r="J105" s="391">
        <v>1</v>
      </c>
      <c r="K105" s="386">
        <v>44805</v>
      </c>
      <c r="L105" s="386">
        <v>44834</v>
      </c>
      <c r="M105" s="387">
        <f t="shared" si="2"/>
        <v>4.1428571428571432</v>
      </c>
      <c r="N105" s="388">
        <v>1</v>
      </c>
      <c r="O105" s="402" t="s">
        <v>2654</v>
      </c>
      <c r="P105" s="388">
        <f t="shared" si="3"/>
        <v>1</v>
      </c>
      <c r="Q105" s="389" t="str" cm="1">
        <f t="array" aca="1" ref="Q105" ca="1">IF(ISNUMBER(P105),IF(P105=100%,"CUMPLIDA",IF(AND(ISNUMBER(L105),ISNUMBER(INDIRECT("FECHA_"&amp;$B105,1))), IF(L105&lt;=INDIRECT("FECHA_"&amp;$B105,1),"INCUMPLIDA","PROCESO"), "VERIFICAR FECHA")),"SIN VALOR AVANCE")</f>
        <v>CUMPLIDA</v>
      </c>
    </row>
    <row r="106" spans="1:17" ht="150.75" customHeight="1">
      <c r="A106" s="412" t="s">
        <v>18</v>
      </c>
      <c r="B106" s="383" t="s">
        <v>14</v>
      </c>
      <c r="C106" s="596"/>
      <c r="D106" s="596"/>
      <c r="E106" s="595"/>
      <c r="F106" s="595"/>
      <c r="G106" s="384" t="s">
        <v>2655</v>
      </c>
      <c r="H106" s="402" t="s">
        <v>2656</v>
      </c>
      <c r="I106" s="402" t="s">
        <v>2657</v>
      </c>
      <c r="J106" s="391">
        <v>6</v>
      </c>
      <c r="K106" s="386">
        <v>44835</v>
      </c>
      <c r="L106" s="386">
        <v>45016</v>
      </c>
      <c r="M106" s="387">
        <f t="shared" si="2"/>
        <v>25.857142857142858</v>
      </c>
      <c r="N106" s="388">
        <v>1</v>
      </c>
      <c r="O106" s="402" t="s">
        <v>2658</v>
      </c>
      <c r="P106" s="388">
        <f t="shared" si="3"/>
        <v>1</v>
      </c>
      <c r="Q106" s="389" t="str" cm="1">
        <f t="array" aca="1" ref="Q106" ca="1">IF(ISNUMBER(P106),IF(P106=100%,"CUMPLIDA",IF(AND(ISNUMBER(L106),ISNUMBER(INDIRECT("FECHA_"&amp;$B106,1))), IF(L106&lt;=INDIRECT("FECHA_"&amp;$B106,1),"INCUMPLIDA","PROCESO"), "VERIFICAR FECHA")),"SIN VALOR AVANCE")</f>
        <v>CUMPLIDA</v>
      </c>
    </row>
    <row r="107" spans="1:17" ht="210" customHeight="1">
      <c r="A107" s="412" t="s">
        <v>18</v>
      </c>
      <c r="B107" s="383" t="s">
        <v>14</v>
      </c>
      <c r="C107" s="596"/>
      <c r="D107" s="596"/>
      <c r="E107" s="595"/>
      <c r="F107" s="595"/>
      <c r="G107" s="384" t="s">
        <v>2659</v>
      </c>
      <c r="H107" s="402" t="s">
        <v>2660</v>
      </c>
      <c r="I107" s="402" t="s">
        <v>2661</v>
      </c>
      <c r="J107" s="388">
        <v>1</v>
      </c>
      <c r="K107" s="386">
        <v>44805</v>
      </c>
      <c r="L107" s="386">
        <v>45291</v>
      </c>
      <c r="M107" s="387">
        <f t="shared" si="2"/>
        <v>69.428571428571431</v>
      </c>
      <c r="N107" s="388">
        <v>1</v>
      </c>
      <c r="O107" s="402" t="s">
        <v>2662</v>
      </c>
      <c r="P107" s="388">
        <f t="shared" si="3"/>
        <v>1</v>
      </c>
      <c r="Q107" s="389" t="str" cm="1">
        <f t="array" aca="1" ref="Q107" ca="1">IF(ISNUMBER(P107),IF(P107=100%,"CUMPLIDA",IF(AND(ISNUMBER(L107),ISNUMBER(INDIRECT("FECHA_"&amp;$B107,1))), IF(L107&lt;=INDIRECT("FECHA_"&amp;$B107,1),"INCUMPLIDA","PROCESO"), "VERIFICAR FECHA")),"SIN VALOR AVANCE")</f>
        <v>CUMPLIDA</v>
      </c>
    </row>
    <row r="108" spans="1:17" ht="120" customHeight="1">
      <c r="A108" s="412" t="s">
        <v>18</v>
      </c>
      <c r="B108" s="383" t="s">
        <v>14</v>
      </c>
      <c r="C108" s="596"/>
      <c r="D108" s="596"/>
      <c r="E108" s="595" t="s">
        <v>2663</v>
      </c>
      <c r="F108" s="595"/>
      <c r="G108" s="384" t="s">
        <v>2659</v>
      </c>
      <c r="H108" s="402" t="s">
        <v>2660</v>
      </c>
      <c r="I108" s="402" t="s">
        <v>2664</v>
      </c>
      <c r="J108" s="388">
        <v>1</v>
      </c>
      <c r="K108" s="386">
        <v>45108</v>
      </c>
      <c r="L108" s="386">
        <v>45473</v>
      </c>
      <c r="M108" s="387">
        <f t="shared" si="2"/>
        <v>52.142857142857146</v>
      </c>
      <c r="N108" s="388">
        <v>1</v>
      </c>
      <c r="O108" s="402" t="s">
        <v>2662</v>
      </c>
      <c r="P108" s="388">
        <f t="shared" si="3"/>
        <v>1</v>
      </c>
      <c r="Q108" s="389" t="str" cm="1">
        <f t="array" aca="1" ref="Q108" ca="1">IF(ISNUMBER(P108),IF(P108=100%,"CUMPLIDA",IF(AND(ISNUMBER(L108),ISNUMBER(INDIRECT("FECHA_"&amp;$B108,1))), IF(L108&lt;=INDIRECT("FECHA_"&amp;$B108,1),"INCUMPLIDA","PROCESO"), "VERIFICAR FECHA")),"SIN VALOR AVANCE")</f>
        <v>CUMPLIDA</v>
      </c>
    </row>
    <row r="109" spans="1:17" ht="285" customHeight="1">
      <c r="A109" s="412" t="s">
        <v>18</v>
      </c>
      <c r="B109" s="383" t="s">
        <v>14</v>
      </c>
      <c r="C109" s="596"/>
      <c r="D109" s="596"/>
      <c r="E109" s="595"/>
      <c r="F109" s="595"/>
      <c r="G109" s="384" t="s">
        <v>2551</v>
      </c>
      <c r="H109" s="402" t="s">
        <v>2665</v>
      </c>
      <c r="I109" s="402" t="s">
        <v>2553</v>
      </c>
      <c r="J109" s="391">
        <v>4</v>
      </c>
      <c r="K109" s="386">
        <v>44805</v>
      </c>
      <c r="L109" s="386">
        <v>45168</v>
      </c>
      <c r="M109" s="387">
        <f t="shared" si="2"/>
        <v>51.857142857142854</v>
      </c>
      <c r="N109" s="388">
        <v>1</v>
      </c>
      <c r="O109" s="402" t="s">
        <v>2662</v>
      </c>
      <c r="P109" s="388">
        <f t="shared" si="3"/>
        <v>1</v>
      </c>
      <c r="Q109" s="389" t="str" cm="1">
        <f t="array" aca="1" ref="Q109" ca="1">IF(ISNUMBER(P109),IF(P109=100%,"CUMPLIDA",IF(AND(ISNUMBER(L109),ISNUMBER(INDIRECT("FECHA_"&amp;$B109,1))), IF(L109&lt;=INDIRECT("FECHA_"&amp;$B109,1),"INCUMPLIDA","PROCESO"), "VERIFICAR FECHA")),"SIN VALOR AVANCE")</f>
        <v>CUMPLIDA</v>
      </c>
    </row>
    <row r="110" spans="1:17" ht="105" customHeight="1">
      <c r="A110" s="412" t="s">
        <v>18</v>
      </c>
      <c r="B110" s="383" t="s">
        <v>14</v>
      </c>
      <c r="C110" s="596"/>
      <c r="D110" s="596"/>
      <c r="E110" s="595"/>
      <c r="F110" s="595"/>
      <c r="G110" s="384" t="s">
        <v>2568</v>
      </c>
      <c r="H110" s="402" t="s">
        <v>2569</v>
      </c>
      <c r="I110" s="402" t="s">
        <v>2570</v>
      </c>
      <c r="J110" s="388">
        <v>1</v>
      </c>
      <c r="K110" s="386">
        <v>44835</v>
      </c>
      <c r="L110" s="386">
        <v>44956</v>
      </c>
      <c r="M110" s="387">
        <f t="shared" si="2"/>
        <v>17.285714285714285</v>
      </c>
      <c r="N110" s="388">
        <v>1</v>
      </c>
      <c r="O110" s="402" t="s">
        <v>2662</v>
      </c>
      <c r="P110" s="388">
        <f t="shared" si="3"/>
        <v>1</v>
      </c>
      <c r="Q110" s="389" t="str" cm="1">
        <f t="array" aca="1" ref="Q110" ca="1">IF(ISNUMBER(P110),IF(P110=100%,"CUMPLIDA",IF(AND(ISNUMBER(L110),ISNUMBER(INDIRECT("FECHA_"&amp;$B110,1))), IF(L110&lt;=INDIRECT("FECHA_"&amp;$B110,1),"INCUMPLIDA","PROCESO"), "VERIFICAR FECHA")),"SIN VALOR AVANCE")</f>
        <v>CUMPLIDA</v>
      </c>
    </row>
    <row r="111" spans="1:17" ht="120" customHeight="1">
      <c r="A111" s="412" t="s">
        <v>18</v>
      </c>
      <c r="B111" s="383" t="s">
        <v>14</v>
      </c>
      <c r="C111" s="596"/>
      <c r="D111" s="596"/>
      <c r="E111" s="595" t="s">
        <v>2666</v>
      </c>
      <c r="F111" s="595"/>
      <c r="G111" s="384" t="s">
        <v>2571</v>
      </c>
      <c r="H111" s="402" t="s">
        <v>2667</v>
      </c>
      <c r="I111" s="402" t="s">
        <v>2573</v>
      </c>
      <c r="J111" s="391">
        <v>4</v>
      </c>
      <c r="K111" s="386">
        <v>44835</v>
      </c>
      <c r="L111" s="386">
        <v>44956</v>
      </c>
      <c r="M111" s="387">
        <f t="shared" si="2"/>
        <v>17.285714285714285</v>
      </c>
      <c r="N111" s="388">
        <v>1</v>
      </c>
      <c r="O111" s="402" t="s">
        <v>2662</v>
      </c>
      <c r="P111" s="388">
        <f t="shared" si="3"/>
        <v>1</v>
      </c>
      <c r="Q111" s="389" t="str" cm="1">
        <f t="array" aca="1" ref="Q111" ca="1">IF(ISNUMBER(P111),IF(P111=100%,"CUMPLIDA",IF(AND(ISNUMBER(L111),ISNUMBER(INDIRECT("FECHA_"&amp;$B111,1))), IF(L111&lt;=INDIRECT("FECHA_"&amp;$B111,1),"INCUMPLIDA","PROCESO"), "VERIFICAR FECHA")),"SIN VALOR AVANCE")</f>
        <v>CUMPLIDA</v>
      </c>
    </row>
    <row r="112" spans="1:17" ht="105" customHeight="1">
      <c r="A112" s="412" t="s">
        <v>18</v>
      </c>
      <c r="B112" s="383" t="s">
        <v>14</v>
      </c>
      <c r="C112" s="596"/>
      <c r="D112" s="596"/>
      <c r="E112" s="595"/>
      <c r="F112" s="595"/>
      <c r="G112" s="384" t="s">
        <v>2668</v>
      </c>
      <c r="H112" s="402" t="s">
        <v>2669</v>
      </c>
      <c r="I112" s="402" t="s">
        <v>2670</v>
      </c>
      <c r="J112" s="391">
        <v>1</v>
      </c>
      <c r="K112" s="386">
        <v>44805</v>
      </c>
      <c r="L112" s="386">
        <v>44865</v>
      </c>
      <c r="M112" s="387">
        <f t="shared" si="2"/>
        <v>8.5714285714285712</v>
      </c>
      <c r="N112" s="388">
        <v>1</v>
      </c>
      <c r="O112" s="402" t="s">
        <v>2671</v>
      </c>
      <c r="P112" s="388">
        <f t="shared" si="3"/>
        <v>1</v>
      </c>
      <c r="Q112" s="389" t="str" cm="1">
        <f t="array" aca="1" ref="Q112" ca="1">IF(ISNUMBER(P112),IF(P112=100%,"CUMPLIDA",IF(AND(ISNUMBER(L112),ISNUMBER(INDIRECT("FECHA_"&amp;$B112,1))), IF(L112&lt;=INDIRECT("FECHA_"&amp;$B112,1),"INCUMPLIDA","PROCESO"), "VERIFICAR FECHA")),"SIN VALOR AVANCE")</f>
        <v>CUMPLIDA</v>
      </c>
    </row>
    <row r="113" spans="1:17" ht="90">
      <c r="A113" s="412" t="s">
        <v>18</v>
      </c>
      <c r="B113" s="383" t="s">
        <v>14</v>
      </c>
      <c r="C113" s="596"/>
      <c r="D113" s="596"/>
      <c r="E113" s="595"/>
      <c r="F113" s="595"/>
      <c r="G113" s="384" t="s">
        <v>2672</v>
      </c>
      <c r="H113" s="402" t="s">
        <v>2673</v>
      </c>
      <c r="I113" s="402" t="s">
        <v>2674</v>
      </c>
      <c r="J113" s="391">
        <v>2</v>
      </c>
      <c r="K113" s="386">
        <v>44805</v>
      </c>
      <c r="L113" s="386">
        <v>44834</v>
      </c>
      <c r="M113" s="387">
        <f t="shared" si="2"/>
        <v>4.1428571428571432</v>
      </c>
      <c r="N113" s="388">
        <v>1</v>
      </c>
      <c r="O113" s="402" t="s">
        <v>2675</v>
      </c>
      <c r="P113" s="388">
        <f t="shared" si="3"/>
        <v>1</v>
      </c>
      <c r="Q113" s="389" t="str" cm="1">
        <f t="array" aca="1" ref="Q113" ca="1">IF(ISNUMBER(P113),IF(P113=100%,"CUMPLIDA",IF(AND(ISNUMBER(L113),ISNUMBER(INDIRECT("FECHA_"&amp;$B113,1))), IF(L113&lt;=INDIRECT("FECHA_"&amp;$B113,1),"INCUMPLIDA","PROCESO"), "VERIFICAR FECHA")),"SIN VALOR AVANCE")</f>
        <v>CUMPLIDA</v>
      </c>
    </row>
    <row r="114" spans="1:17" ht="409.5">
      <c r="A114" s="412" t="s">
        <v>18</v>
      </c>
      <c r="B114" s="383" t="s">
        <v>14</v>
      </c>
      <c r="C114" s="596" t="s">
        <v>2676</v>
      </c>
      <c r="D114" s="596" t="s">
        <v>2412</v>
      </c>
      <c r="E114" s="384" t="s">
        <v>2677</v>
      </c>
      <c r="F114" s="595" t="s">
        <v>2678</v>
      </c>
      <c r="G114" s="384" t="s">
        <v>2679</v>
      </c>
      <c r="H114" s="402" t="s">
        <v>2680</v>
      </c>
      <c r="I114" s="402" t="s">
        <v>2681</v>
      </c>
      <c r="J114" s="388">
        <v>1</v>
      </c>
      <c r="K114" s="386">
        <v>45292</v>
      </c>
      <c r="L114" s="386">
        <v>45657</v>
      </c>
      <c r="M114" s="387">
        <f t="shared" si="2"/>
        <v>52.142857142857146</v>
      </c>
      <c r="N114" s="388">
        <v>1</v>
      </c>
      <c r="O114" s="402" t="s">
        <v>2682</v>
      </c>
      <c r="P114" s="388">
        <f t="shared" si="3"/>
        <v>1</v>
      </c>
      <c r="Q114" s="389" t="str" cm="1">
        <f t="array" aca="1" ref="Q114" ca="1">IF(ISNUMBER(P114),IF(P114=100%,"CUMPLIDA",IF(AND(ISNUMBER(L114),ISNUMBER(INDIRECT("FECHA_"&amp;$B114,1))), IF(L114&lt;=INDIRECT("FECHA_"&amp;$B114,1),"INCUMPLIDA","PROCESO"), "VERIFICAR FECHA")),"SIN VALOR AVANCE")</f>
        <v>CUMPLIDA</v>
      </c>
    </row>
    <row r="115" spans="1:17" ht="165" customHeight="1">
      <c r="A115" s="412" t="s">
        <v>18</v>
      </c>
      <c r="B115" s="383" t="s">
        <v>14</v>
      </c>
      <c r="C115" s="596"/>
      <c r="D115" s="596"/>
      <c r="E115" s="384" t="s">
        <v>2683</v>
      </c>
      <c r="F115" s="595"/>
      <c r="G115" s="384" t="s">
        <v>2684</v>
      </c>
      <c r="H115" s="402" t="s">
        <v>2685</v>
      </c>
      <c r="I115" s="402" t="s">
        <v>2686</v>
      </c>
      <c r="J115" s="391">
        <v>1</v>
      </c>
      <c r="K115" s="386">
        <v>45292</v>
      </c>
      <c r="L115" s="386">
        <v>45382</v>
      </c>
      <c r="M115" s="387">
        <f t="shared" si="2"/>
        <v>12.857142857142858</v>
      </c>
      <c r="N115" s="388">
        <v>1</v>
      </c>
      <c r="O115" s="402" t="s">
        <v>2682</v>
      </c>
      <c r="P115" s="388">
        <f t="shared" si="3"/>
        <v>1</v>
      </c>
      <c r="Q115" s="389" t="str" cm="1">
        <f t="array" aca="1" ref="Q115" ca="1">IF(ISNUMBER(P115),IF(P115=100%,"CUMPLIDA",IF(AND(ISNUMBER(L115),ISNUMBER(INDIRECT("FECHA_"&amp;$B115,1))), IF(L115&lt;=INDIRECT("FECHA_"&amp;$B115,1),"INCUMPLIDA","PROCESO"), "VERIFICAR FECHA")),"SIN VALOR AVANCE")</f>
        <v>CUMPLIDA</v>
      </c>
    </row>
    <row r="116" spans="1:17" ht="151.5" customHeight="1">
      <c r="A116" s="412" t="s">
        <v>18</v>
      </c>
      <c r="B116" s="383" t="s">
        <v>14</v>
      </c>
      <c r="C116" s="596" t="s">
        <v>2687</v>
      </c>
      <c r="D116" s="596" t="s">
        <v>2688</v>
      </c>
      <c r="E116" s="595" t="s">
        <v>2689</v>
      </c>
      <c r="F116" s="595" t="s">
        <v>2690</v>
      </c>
      <c r="G116" s="384" t="s">
        <v>2691</v>
      </c>
      <c r="H116" s="402" t="s">
        <v>2692</v>
      </c>
      <c r="I116" s="402" t="s">
        <v>2693</v>
      </c>
      <c r="J116" s="388">
        <v>1</v>
      </c>
      <c r="K116" s="386">
        <v>45566</v>
      </c>
      <c r="L116" s="386">
        <v>45838</v>
      </c>
      <c r="M116" s="387">
        <f t="shared" ref="M116:M162" si="4">(L116-K116)/7</f>
        <v>38.857142857142854</v>
      </c>
      <c r="N116" s="388">
        <v>1</v>
      </c>
      <c r="O116" s="409" t="s">
        <v>2694</v>
      </c>
      <c r="P116" s="388">
        <f t="shared" ref="P116:P153" si="5">IF(B116="ITRC",N116,N116/J116)</f>
        <v>1</v>
      </c>
      <c r="Q116" s="389" t="str" cm="1">
        <f t="array" aca="1" ref="Q116" ca="1">IF(ISNUMBER(P116),IF(P116=100%,"CUMPLIDA",IF(AND(ISNUMBER(L116),ISNUMBER(INDIRECT("FECHA_"&amp;$B116,1))), IF(L116&lt;=INDIRECT("FECHA_"&amp;$B116,1),"INCUMPLIDA","PROCESO"), "VERIFICAR FECHA")),"SIN VALOR AVANCE")</f>
        <v>CUMPLIDA</v>
      </c>
    </row>
    <row r="117" spans="1:17" ht="240" customHeight="1">
      <c r="A117" s="412" t="s">
        <v>18</v>
      </c>
      <c r="B117" s="383" t="s">
        <v>14</v>
      </c>
      <c r="C117" s="596"/>
      <c r="D117" s="596"/>
      <c r="E117" s="595"/>
      <c r="F117" s="595"/>
      <c r="G117" s="384" t="s">
        <v>2695</v>
      </c>
      <c r="H117" s="402" t="s">
        <v>2696</v>
      </c>
      <c r="I117" s="402" t="s">
        <v>2697</v>
      </c>
      <c r="J117" s="385">
        <v>15</v>
      </c>
      <c r="K117" s="386">
        <v>45566</v>
      </c>
      <c r="L117" s="386">
        <v>45657</v>
      </c>
      <c r="M117" s="387">
        <f t="shared" si="4"/>
        <v>13</v>
      </c>
      <c r="N117" s="388">
        <v>1</v>
      </c>
      <c r="O117" s="409" t="s">
        <v>2698</v>
      </c>
      <c r="P117" s="388">
        <f t="shared" si="5"/>
        <v>1</v>
      </c>
      <c r="Q117" s="389" t="str" cm="1">
        <f t="array" aca="1" ref="Q117" ca="1">IF(ISNUMBER(P117),IF(P117=100%,"CUMPLIDA",IF(AND(ISNUMBER(L117),ISNUMBER(INDIRECT("FECHA_"&amp;$B117,1))), IF(L117&lt;=INDIRECT("FECHA_"&amp;$B117,1),"INCUMPLIDA","PROCESO"), "VERIFICAR FECHA")),"SIN VALOR AVANCE")</f>
        <v>CUMPLIDA</v>
      </c>
    </row>
    <row r="118" spans="1:17" ht="180" customHeight="1">
      <c r="A118" s="412" t="s">
        <v>18</v>
      </c>
      <c r="B118" s="383" t="s">
        <v>14</v>
      </c>
      <c r="C118" s="596"/>
      <c r="D118" s="596"/>
      <c r="E118" s="595"/>
      <c r="F118" s="595"/>
      <c r="G118" s="384" t="s">
        <v>2699</v>
      </c>
      <c r="H118" s="402" t="s">
        <v>2700</v>
      </c>
      <c r="I118" s="402" t="s">
        <v>2701</v>
      </c>
      <c r="J118" s="388">
        <v>1</v>
      </c>
      <c r="K118" s="386">
        <v>45566</v>
      </c>
      <c r="L118" s="386">
        <v>45657</v>
      </c>
      <c r="M118" s="387">
        <f t="shared" si="4"/>
        <v>13</v>
      </c>
      <c r="N118" s="388">
        <v>1</v>
      </c>
      <c r="O118" s="409" t="s">
        <v>2702</v>
      </c>
      <c r="P118" s="388">
        <f t="shared" si="5"/>
        <v>1</v>
      </c>
      <c r="Q118" s="389" t="str" cm="1">
        <f t="array" aca="1" ref="Q118" ca="1">IF(ISNUMBER(P118),IF(P118=100%,"CUMPLIDA",IF(AND(ISNUMBER(L118),ISNUMBER(INDIRECT("FECHA_"&amp;$B118,1))), IF(L118&lt;=INDIRECT("FECHA_"&amp;$B118,1),"INCUMPLIDA","PROCESO"), "VERIFICAR FECHA")),"SIN VALOR AVANCE")</f>
        <v>CUMPLIDA</v>
      </c>
    </row>
    <row r="119" spans="1:17" ht="210" customHeight="1">
      <c r="A119" s="412" t="s">
        <v>18</v>
      </c>
      <c r="B119" s="383" t="s">
        <v>14</v>
      </c>
      <c r="C119" s="596"/>
      <c r="D119" s="596"/>
      <c r="E119" s="392" t="s">
        <v>2703</v>
      </c>
      <c r="F119" s="595"/>
      <c r="G119" s="384" t="s">
        <v>2704</v>
      </c>
      <c r="H119" s="402" t="s">
        <v>2705</v>
      </c>
      <c r="I119" s="402" t="s">
        <v>2706</v>
      </c>
      <c r="J119" s="385">
        <v>5</v>
      </c>
      <c r="K119" s="386">
        <v>45566</v>
      </c>
      <c r="L119" s="386">
        <v>45657</v>
      </c>
      <c r="M119" s="387">
        <f t="shared" si="4"/>
        <v>13</v>
      </c>
      <c r="N119" s="388">
        <v>1</v>
      </c>
      <c r="O119" s="402" t="s">
        <v>2707</v>
      </c>
      <c r="P119" s="388">
        <f t="shared" si="5"/>
        <v>1</v>
      </c>
      <c r="Q119" s="389" t="str" cm="1">
        <f t="array" aca="1" ref="Q119" ca="1">IF(ISNUMBER(P119),IF(P119=100%,"CUMPLIDA",IF(AND(ISNUMBER(L119),ISNUMBER(INDIRECT("FECHA_"&amp;$B119,1))), IF(L119&lt;=INDIRECT("FECHA_"&amp;$B119,1),"INCUMPLIDA","PROCESO"), "VERIFICAR FECHA")),"SIN VALOR AVANCE")</f>
        <v>CUMPLIDA</v>
      </c>
    </row>
    <row r="120" spans="1:17" ht="210" customHeight="1">
      <c r="A120" s="412" t="s">
        <v>18</v>
      </c>
      <c r="B120" s="383" t="s">
        <v>14</v>
      </c>
      <c r="C120" s="596"/>
      <c r="D120" s="596"/>
      <c r="E120" s="392" t="s">
        <v>2708</v>
      </c>
      <c r="F120" s="595"/>
      <c r="G120" s="384" t="s">
        <v>2704</v>
      </c>
      <c r="H120" s="402" t="s">
        <v>2705</v>
      </c>
      <c r="I120" s="402" t="s">
        <v>2706</v>
      </c>
      <c r="J120" s="385">
        <v>5</v>
      </c>
      <c r="K120" s="386">
        <v>45566</v>
      </c>
      <c r="L120" s="386">
        <v>45657</v>
      </c>
      <c r="M120" s="387">
        <f t="shared" si="4"/>
        <v>13</v>
      </c>
      <c r="N120" s="388">
        <v>1</v>
      </c>
      <c r="O120" s="402" t="s">
        <v>2707</v>
      </c>
      <c r="P120" s="388">
        <f t="shared" si="5"/>
        <v>1</v>
      </c>
      <c r="Q120" s="389" t="str" cm="1">
        <f t="array" aca="1" ref="Q120" ca="1">IF(ISNUMBER(P120),IF(P120=100%,"CUMPLIDA",IF(AND(ISNUMBER(L120),ISNUMBER(INDIRECT("FECHA_"&amp;$B120,1))), IF(L120&lt;=INDIRECT("FECHA_"&amp;$B120,1),"INCUMPLIDA","PROCESO"), "VERIFICAR FECHA")),"SIN VALOR AVANCE")</f>
        <v>CUMPLIDA</v>
      </c>
    </row>
    <row r="121" spans="1:17" ht="120">
      <c r="A121" s="412" t="s">
        <v>18</v>
      </c>
      <c r="B121" s="383" t="s">
        <v>14</v>
      </c>
      <c r="C121" s="596"/>
      <c r="D121" s="596"/>
      <c r="E121" s="595" t="s">
        <v>2709</v>
      </c>
      <c r="F121" s="595"/>
      <c r="G121" s="384" t="s">
        <v>2710</v>
      </c>
      <c r="H121" s="402" t="s">
        <v>2711</v>
      </c>
      <c r="I121" s="402" t="s">
        <v>2693</v>
      </c>
      <c r="J121" s="388">
        <v>1</v>
      </c>
      <c r="K121" s="386">
        <v>45566</v>
      </c>
      <c r="L121" s="386">
        <v>45838</v>
      </c>
      <c r="M121" s="387">
        <f t="shared" si="4"/>
        <v>38.857142857142854</v>
      </c>
      <c r="N121" s="388">
        <v>1</v>
      </c>
      <c r="O121" s="402" t="s">
        <v>2707</v>
      </c>
      <c r="P121" s="388">
        <f t="shared" si="5"/>
        <v>1</v>
      </c>
      <c r="Q121" s="389" t="str" cm="1">
        <f t="array" aca="1" ref="Q121" ca="1">IF(ISNUMBER(P121),IF(P121=100%,"CUMPLIDA",IF(AND(ISNUMBER(L121),ISNUMBER(INDIRECT("FECHA_"&amp;$B121,1))), IF(L121&lt;=INDIRECT("FECHA_"&amp;$B121,1),"INCUMPLIDA","PROCESO"), "VERIFICAR FECHA")),"SIN VALOR AVANCE")</f>
        <v>CUMPLIDA</v>
      </c>
    </row>
    <row r="122" spans="1:17" ht="240" customHeight="1">
      <c r="A122" s="412" t="s">
        <v>18</v>
      </c>
      <c r="B122" s="383" t="s">
        <v>14</v>
      </c>
      <c r="C122" s="596"/>
      <c r="D122" s="596"/>
      <c r="E122" s="595"/>
      <c r="F122" s="595"/>
      <c r="G122" s="384" t="s">
        <v>2712</v>
      </c>
      <c r="H122" s="402" t="s">
        <v>2696</v>
      </c>
      <c r="I122" s="402" t="s">
        <v>2697</v>
      </c>
      <c r="J122" s="385">
        <v>15</v>
      </c>
      <c r="K122" s="386">
        <v>45566</v>
      </c>
      <c r="L122" s="386">
        <v>45657</v>
      </c>
      <c r="M122" s="387">
        <f t="shared" si="4"/>
        <v>13</v>
      </c>
      <c r="N122" s="388">
        <v>1</v>
      </c>
      <c r="O122" s="409" t="s">
        <v>2698</v>
      </c>
      <c r="P122" s="388">
        <f t="shared" si="5"/>
        <v>1</v>
      </c>
      <c r="Q122" s="389" t="str" cm="1">
        <f t="array" aca="1" ref="Q122" ca="1">IF(ISNUMBER(P122),IF(P122=100%,"CUMPLIDA",IF(AND(ISNUMBER(L122),ISNUMBER(INDIRECT("FECHA_"&amp;$B122,1))), IF(L122&lt;=INDIRECT("FECHA_"&amp;$B122,1),"INCUMPLIDA","PROCESO"), "VERIFICAR FECHA")),"SIN VALOR AVANCE")</f>
        <v>CUMPLIDA</v>
      </c>
    </row>
    <row r="123" spans="1:17" ht="180" customHeight="1">
      <c r="A123" s="412" t="s">
        <v>18</v>
      </c>
      <c r="B123" s="383" t="s">
        <v>14</v>
      </c>
      <c r="C123" s="596"/>
      <c r="D123" s="596"/>
      <c r="E123" s="595"/>
      <c r="F123" s="595"/>
      <c r="G123" s="384" t="s">
        <v>2699</v>
      </c>
      <c r="H123" s="402" t="s">
        <v>2700</v>
      </c>
      <c r="I123" s="402" t="s">
        <v>2701</v>
      </c>
      <c r="J123" s="388">
        <v>1</v>
      </c>
      <c r="K123" s="386">
        <v>45566</v>
      </c>
      <c r="L123" s="386">
        <v>45657</v>
      </c>
      <c r="M123" s="387">
        <f t="shared" si="4"/>
        <v>13</v>
      </c>
      <c r="N123" s="388">
        <v>1</v>
      </c>
      <c r="O123" s="409" t="s">
        <v>2702</v>
      </c>
      <c r="P123" s="388">
        <f t="shared" si="5"/>
        <v>1</v>
      </c>
      <c r="Q123" s="389" t="str" cm="1">
        <f t="array" aca="1" ref="Q123" ca="1">IF(ISNUMBER(P123),IF(P123=100%,"CUMPLIDA",IF(AND(ISNUMBER(L123),ISNUMBER(INDIRECT("FECHA_"&amp;$B123,1))), IF(L123&lt;=INDIRECT("FECHA_"&amp;$B123,1),"INCUMPLIDA","PROCESO"), "VERIFICAR FECHA")),"SIN VALOR AVANCE")</f>
        <v>CUMPLIDA</v>
      </c>
    </row>
    <row r="124" spans="1:17" ht="210" customHeight="1">
      <c r="A124" s="412" t="s">
        <v>18</v>
      </c>
      <c r="B124" s="383" t="s">
        <v>14</v>
      </c>
      <c r="C124" s="596"/>
      <c r="D124" s="596"/>
      <c r="E124" s="595"/>
      <c r="F124" s="595"/>
      <c r="G124" s="384" t="s">
        <v>2704</v>
      </c>
      <c r="H124" s="402" t="s">
        <v>2705</v>
      </c>
      <c r="I124" s="402" t="s">
        <v>2706</v>
      </c>
      <c r="J124" s="385">
        <v>5</v>
      </c>
      <c r="K124" s="386">
        <v>45566</v>
      </c>
      <c r="L124" s="386">
        <v>45657</v>
      </c>
      <c r="M124" s="387">
        <f t="shared" si="4"/>
        <v>13</v>
      </c>
      <c r="N124" s="388">
        <v>1</v>
      </c>
      <c r="O124" s="402" t="s">
        <v>2707</v>
      </c>
      <c r="P124" s="388">
        <f t="shared" si="5"/>
        <v>1</v>
      </c>
      <c r="Q124" s="389" t="str" cm="1">
        <f t="array" aca="1" ref="Q124" ca="1">IF(ISNUMBER(P124),IF(P124=100%,"CUMPLIDA",IF(AND(ISNUMBER(L124),ISNUMBER(INDIRECT("FECHA_"&amp;$B124,1))), IF(L124&lt;=INDIRECT("FECHA_"&amp;$B124,1),"INCUMPLIDA","PROCESO"), "VERIFICAR FECHA")),"SIN VALOR AVANCE")</f>
        <v>CUMPLIDA</v>
      </c>
    </row>
    <row r="125" spans="1:17" ht="150" customHeight="1">
      <c r="A125" s="412" t="s">
        <v>18</v>
      </c>
      <c r="B125" s="383" t="s">
        <v>14</v>
      </c>
      <c r="C125" s="596" t="s">
        <v>2713</v>
      </c>
      <c r="D125" s="596" t="s">
        <v>2714</v>
      </c>
      <c r="E125" s="595" t="s">
        <v>2715</v>
      </c>
      <c r="F125" s="595" t="s">
        <v>2716</v>
      </c>
      <c r="G125" s="384" t="s">
        <v>2717</v>
      </c>
      <c r="H125" s="402" t="s">
        <v>2718</v>
      </c>
      <c r="I125" s="402" t="s">
        <v>2719</v>
      </c>
      <c r="J125" s="385">
        <v>5</v>
      </c>
      <c r="K125" s="386">
        <v>45566</v>
      </c>
      <c r="L125" s="386">
        <v>45657</v>
      </c>
      <c r="M125" s="387">
        <f t="shared" si="4"/>
        <v>13</v>
      </c>
      <c r="N125" s="388">
        <v>1</v>
      </c>
      <c r="O125" s="402" t="s">
        <v>2707</v>
      </c>
      <c r="P125" s="388">
        <f t="shared" si="5"/>
        <v>1</v>
      </c>
      <c r="Q125" s="389" t="str" cm="1">
        <f t="array" aca="1" ref="Q125" ca="1">IF(ISNUMBER(P125),IF(P125=100%,"CUMPLIDA",IF(AND(ISNUMBER(L125),ISNUMBER(INDIRECT("FECHA_"&amp;$B125,1))), IF(L125&lt;=INDIRECT("FECHA_"&amp;$B125,1),"INCUMPLIDA","PROCESO"), "VERIFICAR FECHA")),"SIN VALOR AVANCE")</f>
        <v>CUMPLIDA</v>
      </c>
    </row>
    <row r="126" spans="1:17" ht="195" customHeight="1">
      <c r="A126" s="412" t="s">
        <v>18</v>
      </c>
      <c r="B126" s="383" t="s">
        <v>14</v>
      </c>
      <c r="C126" s="596"/>
      <c r="D126" s="596"/>
      <c r="E126" s="595"/>
      <c r="F126" s="595"/>
      <c r="G126" s="384" t="s">
        <v>2717</v>
      </c>
      <c r="H126" s="402" t="s">
        <v>2705</v>
      </c>
      <c r="I126" s="402" t="s">
        <v>2719</v>
      </c>
      <c r="J126" s="385">
        <v>5</v>
      </c>
      <c r="K126" s="386">
        <v>45566</v>
      </c>
      <c r="L126" s="386">
        <v>45657</v>
      </c>
      <c r="M126" s="387">
        <f t="shared" si="4"/>
        <v>13</v>
      </c>
      <c r="N126" s="388">
        <v>1</v>
      </c>
      <c r="O126" s="402" t="s">
        <v>2707</v>
      </c>
      <c r="P126" s="388">
        <f t="shared" si="5"/>
        <v>1</v>
      </c>
      <c r="Q126" s="389" t="str" cm="1">
        <f t="array" aca="1" ref="Q126" ca="1">IF(ISNUMBER(P126),IF(P126=100%,"CUMPLIDA",IF(AND(ISNUMBER(L126),ISNUMBER(INDIRECT("FECHA_"&amp;$B126,1))), IF(L126&lt;=INDIRECT("FECHA_"&amp;$B126,1),"INCUMPLIDA","PROCESO"), "VERIFICAR FECHA")),"SIN VALOR AVANCE")</f>
        <v>CUMPLIDA</v>
      </c>
    </row>
    <row r="127" spans="1:17" ht="195" customHeight="1">
      <c r="A127" s="412" t="s">
        <v>18</v>
      </c>
      <c r="B127" s="383" t="s">
        <v>14</v>
      </c>
      <c r="C127" s="596"/>
      <c r="D127" s="596"/>
      <c r="E127" s="595"/>
      <c r="F127" s="595"/>
      <c r="G127" s="384" t="s">
        <v>2720</v>
      </c>
      <c r="H127" s="402" t="s">
        <v>2718</v>
      </c>
      <c r="I127" s="402" t="s">
        <v>2719</v>
      </c>
      <c r="J127" s="385">
        <v>5</v>
      </c>
      <c r="K127" s="386">
        <v>45566</v>
      </c>
      <c r="L127" s="386">
        <v>45657</v>
      </c>
      <c r="M127" s="387">
        <f t="shared" si="4"/>
        <v>13</v>
      </c>
      <c r="N127" s="388">
        <v>1</v>
      </c>
      <c r="O127" s="402" t="s">
        <v>2707</v>
      </c>
      <c r="P127" s="388">
        <f t="shared" si="5"/>
        <v>1</v>
      </c>
      <c r="Q127" s="389" t="str" cm="1">
        <f t="array" aca="1" ref="Q127" ca="1">IF(ISNUMBER(P127),IF(P127=100%,"CUMPLIDA",IF(AND(ISNUMBER(L127),ISNUMBER(INDIRECT("FECHA_"&amp;$B127,1))), IF(L127&lt;=INDIRECT("FECHA_"&amp;$B127,1),"INCUMPLIDA","PROCESO"), "VERIFICAR FECHA")),"SIN VALOR AVANCE")</f>
        <v>CUMPLIDA</v>
      </c>
    </row>
    <row r="128" spans="1:17" ht="195" customHeight="1">
      <c r="A128" s="412" t="s">
        <v>18</v>
      </c>
      <c r="B128" s="383" t="s">
        <v>14</v>
      </c>
      <c r="C128" s="596"/>
      <c r="D128" s="596"/>
      <c r="E128" s="595"/>
      <c r="F128" s="595"/>
      <c r="G128" s="384" t="s">
        <v>2717</v>
      </c>
      <c r="H128" s="402" t="s">
        <v>2718</v>
      </c>
      <c r="I128" s="402" t="s">
        <v>2719</v>
      </c>
      <c r="J128" s="385">
        <v>5</v>
      </c>
      <c r="K128" s="386">
        <v>45566</v>
      </c>
      <c r="L128" s="386">
        <v>45657</v>
      </c>
      <c r="M128" s="387">
        <f t="shared" si="4"/>
        <v>13</v>
      </c>
      <c r="N128" s="388">
        <v>1</v>
      </c>
      <c r="O128" s="402" t="s">
        <v>2707</v>
      </c>
      <c r="P128" s="388">
        <f t="shared" si="5"/>
        <v>1</v>
      </c>
      <c r="Q128" s="389" t="str" cm="1">
        <f t="array" aca="1" ref="Q128" ca="1">IF(ISNUMBER(P128),IF(P128=100%,"CUMPLIDA",IF(AND(ISNUMBER(L128),ISNUMBER(INDIRECT("FECHA_"&amp;$B128,1))), IF(L128&lt;=INDIRECT("FECHA_"&amp;$B128,1),"INCUMPLIDA","PROCESO"), "VERIFICAR FECHA")),"SIN VALOR AVANCE")</f>
        <v>CUMPLIDA</v>
      </c>
    </row>
    <row r="129" spans="1:17" ht="150" customHeight="1">
      <c r="A129" s="412" t="s">
        <v>18</v>
      </c>
      <c r="B129" s="383" t="s">
        <v>14</v>
      </c>
      <c r="C129" s="596"/>
      <c r="D129" s="596"/>
      <c r="E129" s="595" t="s">
        <v>2721</v>
      </c>
      <c r="F129" s="595"/>
      <c r="G129" s="384" t="s">
        <v>2717</v>
      </c>
      <c r="H129" s="402" t="s">
        <v>2718</v>
      </c>
      <c r="I129" s="402" t="s">
        <v>2719</v>
      </c>
      <c r="J129" s="385">
        <v>5</v>
      </c>
      <c r="K129" s="386">
        <v>45566</v>
      </c>
      <c r="L129" s="386">
        <v>45657</v>
      </c>
      <c r="M129" s="387">
        <f t="shared" si="4"/>
        <v>13</v>
      </c>
      <c r="N129" s="388">
        <v>1</v>
      </c>
      <c r="O129" s="402" t="s">
        <v>2707</v>
      </c>
      <c r="P129" s="388">
        <f t="shared" si="5"/>
        <v>1</v>
      </c>
      <c r="Q129" s="389" t="str" cm="1">
        <f t="array" aca="1" ref="Q129" ca="1">IF(ISNUMBER(P129),IF(P129=100%,"CUMPLIDA",IF(AND(ISNUMBER(L129),ISNUMBER(INDIRECT("FECHA_"&amp;$B129,1))), IF(L129&lt;=INDIRECT("FECHA_"&amp;$B129,1),"INCUMPLIDA","PROCESO"), "VERIFICAR FECHA")),"SIN VALOR AVANCE")</f>
        <v>CUMPLIDA</v>
      </c>
    </row>
    <row r="130" spans="1:17" ht="195" customHeight="1">
      <c r="A130" s="412" t="s">
        <v>18</v>
      </c>
      <c r="B130" s="383" t="s">
        <v>14</v>
      </c>
      <c r="C130" s="596"/>
      <c r="D130" s="596"/>
      <c r="E130" s="595"/>
      <c r="F130" s="595"/>
      <c r="G130" s="384" t="s">
        <v>2722</v>
      </c>
      <c r="H130" s="402" t="s">
        <v>2718</v>
      </c>
      <c r="I130" s="402" t="s">
        <v>2719</v>
      </c>
      <c r="J130" s="385">
        <v>5</v>
      </c>
      <c r="K130" s="386">
        <v>45566</v>
      </c>
      <c r="L130" s="386">
        <v>45657</v>
      </c>
      <c r="M130" s="387">
        <f t="shared" si="4"/>
        <v>13</v>
      </c>
      <c r="N130" s="388">
        <v>1</v>
      </c>
      <c r="O130" s="402" t="s">
        <v>2707</v>
      </c>
      <c r="P130" s="388">
        <f t="shared" si="5"/>
        <v>1</v>
      </c>
      <c r="Q130" s="389" t="str" cm="1">
        <f t="array" aca="1" ref="Q130" ca="1">IF(ISNUMBER(P130),IF(P130=100%,"CUMPLIDA",IF(AND(ISNUMBER(L130),ISNUMBER(INDIRECT("FECHA_"&amp;$B130,1))), IF(L130&lt;=INDIRECT("FECHA_"&amp;$B130,1),"INCUMPLIDA","PROCESO"), "VERIFICAR FECHA")),"SIN VALOR AVANCE")</f>
        <v>CUMPLIDA</v>
      </c>
    </row>
    <row r="131" spans="1:17" ht="195" customHeight="1">
      <c r="A131" s="412" t="s">
        <v>18</v>
      </c>
      <c r="B131" s="383" t="s">
        <v>14</v>
      </c>
      <c r="C131" s="596"/>
      <c r="D131" s="596"/>
      <c r="E131" s="595"/>
      <c r="F131" s="595"/>
      <c r="G131" s="384" t="s">
        <v>2717</v>
      </c>
      <c r="H131" s="402" t="s">
        <v>2718</v>
      </c>
      <c r="I131" s="402" t="s">
        <v>2719</v>
      </c>
      <c r="J131" s="385">
        <v>5</v>
      </c>
      <c r="K131" s="386">
        <v>45566</v>
      </c>
      <c r="L131" s="386">
        <v>45657</v>
      </c>
      <c r="M131" s="387">
        <f t="shared" si="4"/>
        <v>13</v>
      </c>
      <c r="N131" s="388">
        <v>1</v>
      </c>
      <c r="O131" s="402" t="s">
        <v>2707</v>
      </c>
      <c r="P131" s="388">
        <f t="shared" si="5"/>
        <v>1</v>
      </c>
      <c r="Q131" s="389" t="str" cm="1">
        <f t="array" aca="1" ref="Q131" ca="1">IF(ISNUMBER(P131),IF(P131=100%,"CUMPLIDA",IF(AND(ISNUMBER(L131),ISNUMBER(INDIRECT("FECHA_"&amp;$B131,1))), IF(L131&lt;=INDIRECT("FECHA_"&amp;$B131,1),"INCUMPLIDA","PROCESO"), "VERIFICAR FECHA")),"SIN VALOR AVANCE")</f>
        <v>CUMPLIDA</v>
      </c>
    </row>
    <row r="132" spans="1:17" ht="195" customHeight="1">
      <c r="A132" s="412" t="s">
        <v>18</v>
      </c>
      <c r="B132" s="383" t="s">
        <v>14</v>
      </c>
      <c r="C132" s="596"/>
      <c r="D132" s="596"/>
      <c r="E132" s="595" t="s">
        <v>2723</v>
      </c>
      <c r="F132" s="595"/>
      <c r="G132" s="384" t="s">
        <v>2717</v>
      </c>
      <c r="H132" s="402" t="s">
        <v>2718</v>
      </c>
      <c r="I132" s="402" t="s">
        <v>2719</v>
      </c>
      <c r="J132" s="385">
        <v>5</v>
      </c>
      <c r="K132" s="386">
        <v>45566</v>
      </c>
      <c r="L132" s="386">
        <v>45657</v>
      </c>
      <c r="M132" s="387">
        <f t="shared" si="4"/>
        <v>13</v>
      </c>
      <c r="N132" s="388">
        <v>1</v>
      </c>
      <c r="O132" s="402" t="s">
        <v>2707</v>
      </c>
      <c r="P132" s="388">
        <f t="shared" si="5"/>
        <v>1</v>
      </c>
      <c r="Q132" s="389" t="str" cm="1">
        <f t="array" aca="1" ref="Q132" ca="1">IF(ISNUMBER(P132),IF(P132=100%,"CUMPLIDA",IF(AND(ISNUMBER(L132),ISNUMBER(INDIRECT("FECHA_"&amp;$B132,1))), IF(L132&lt;=INDIRECT("FECHA_"&amp;$B132,1),"INCUMPLIDA","PROCESO"), "VERIFICAR FECHA")),"SIN VALOR AVANCE")</f>
        <v>CUMPLIDA</v>
      </c>
    </row>
    <row r="133" spans="1:17" ht="195" customHeight="1">
      <c r="A133" s="412" t="s">
        <v>18</v>
      </c>
      <c r="B133" s="383" t="s">
        <v>14</v>
      </c>
      <c r="C133" s="596"/>
      <c r="D133" s="596"/>
      <c r="E133" s="595"/>
      <c r="F133" s="595"/>
      <c r="G133" s="384" t="s">
        <v>2717</v>
      </c>
      <c r="H133" s="402" t="s">
        <v>2718</v>
      </c>
      <c r="I133" s="402" t="s">
        <v>2719</v>
      </c>
      <c r="J133" s="385">
        <v>5</v>
      </c>
      <c r="K133" s="386">
        <v>45566</v>
      </c>
      <c r="L133" s="386">
        <v>45657</v>
      </c>
      <c r="M133" s="387">
        <f t="shared" si="4"/>
        <v>13</v>
      </c>
      <c r="N133" s="388">
        <v>1</v>
      </c>
      <c r="O133" s="402" t="s">
        <v>2707</v>
      </c>
      <c r="P133" s="388">
        <f t="shared" si="5"/>
        <v>1</v>
      </c>
      <c r="Q133" s="389" t="str" cm="1">
        <f t="array" aca="1" ref="Q133" ca="1">IF(ISNUMBER(P133),IF(P133=100%,"CUMPLIDA",IF(AND(ISNUMBER(L133),ISNUMBER(INDIRECT("FECHA_"&amp;$B133,1))), IF(L133&lt;=INDIRECT("FECHA_"&amp;$B133,1),"INCUMPLIDA","PROCESO"), "VERIFICAR FECHA")),"SIN VALOR AVANCE")</f>
        <v>CUMPLIDA</v>
      </c>
    </row>
    <row r="134" spans="1:17" ht="195" customHeight="1">
      <c r="A134" s="412" t="s">
        <v>18</v>
      </c>
      <c r="B134" s="383" t="s">
        <v>14</v>
      </c>
      <c r="C134" s="596"/>
      <c r="D134" s="596"/>
      <c r="E134" s="595"/>
      <c r="F134" s="595"/>
      <c r="G134" s="384" t="s">
        <v>2717</v>
      </c>
      <c r="H134" s="402" t="s">
        <v>2718</v>
      </c>
      <c r="I134" s="402" t="s">
        <v>2719</v>
      </c>
      <c r="J134" s="385">
        <v>5</v>
      </c>
      <c r="K134" s="386">
        <v>45566</v>
      </c>
      <c r="L134" s="386">
        <v>45657</v>
      </c>
      <c r="M134" s="387">
        <f t="shared" si="4"/>
        <v>13</v>
      </c>
      <c r="N134" s="388">
        <v>1</v>
      </c>
      <c r="O134" s="402" t="s">
        <v>2707</v>
      </c>
      <c r="P134" s="388">
        <f t="shared" si="5"/>
        <v>1</v>
      </c>
      <c r="Q134" s="389" t="str" cm="1">
        <f t="array" aca="1" ref="Q134" ca="1">IF(ISNUMBER(P134),IF(P134=100%,"CUMPLIDA",IF(AND(ISNUMBER(L134),ISNUMBER(INDIRECT("FECHA_"&amp;$B134,1))), IF(L134&lt;=INDIRECT("FECHA_"&amp;$B134,1),"INCUMPLIDA","PROCESO"), "VERIFICAR FECHA")),"SIN VALOR AVANCE")</f>
        <v>CUMPLIDA</v>
      </c>
    </row>
    <row r="135" spans="1:17" ht="150" customHeight="1">
      <c r="A135" s="412" t="s">
        <v>18</v>
      </c>
      <c r="B135" s="383" t="s">
        <v>14</v>
      </c>
      <c r="C135" s="596"/>
      <c r="D135" s="596"/>
      <c r="E135" s="595" t="s">
        <v>2724</v>
      </c>
      <c r="F135" s="595"/>
      <c r="G135" s="384" t="s">
        <v>2717</v>
      </c>
      <c r="H135" s="402" t="s">
        <v>2705</v>
      </c>
      <c r="I135" s="402" t="s">
        <v>2706</v>
      </c>
      <c r="J135" s="385">
        <v>5</v>
      </c>
      <c r="K135" s="386">
        <v>45566</v>
      </c>
      <c r="L135" s="386">
        <v>45657</v>
      </c>
      <c r="M135" s="387">
        <f t="shared" si="4"/>
        <v>13</v>
      </c>
      <c r="N135" s="388">
        <v>1</v>
      </c>
      <c r="O135" s="402" t="s">
        <v>2707</v>
      </c>
      <c r="P135" s="388">
        <f t="shared" si="5"/>
        <v>1</v>
      </c>
      <c r="Q135" s="389" t="str" cm="1">
        <f t="array" aca="1" ref="Q135" ca="1">IF(ISNUMBER(P135),IF(P135=100%,"CUMPLIDA",IF(AND(ISNUMBER(L135),ISNUMBER(INDIRECT("FECHA_"&amp;$B135,1))), IF(L135&lt;=INDIRECT("FECHA_"&amp;$B135,1),"INCUMPLIDA","PROCESO"), "VERIFICAR FECHA")),"SIN VALOR AVANCE")</f>
        <v>CUMPLIDA</v>
      </c>
    </row>
    <row r="136" spans="1:17" ht="195" customHeight="1">
      <c r="A136" s="412" t="s">
        <v>18</v>
      </c>
      <c r="B136" s="383" t="s">
        <v>14</v>
      </c>
      <c r="C136" s="596"/>
      <c r="D136" s="596"/>
      <c r="E136" s="595"/>
      <c r="F136" s="595"/>
      <c r="G136" s="384" t="s">
        <v>2717</v>
      </c>
      <c r="H136" s="402" t="s">
        <v>2705</v>
      </c>
      <c r="I136" s="402" t="s">
        <v>2706</v>
      </c>
      <c r="J136" s="385">
        <v>5</v>
      </c>
      <c r="K136" s="386">
        <v>45566</v>
      </c>
      <c r="L136" s="386">
        <v>45657</v>
      </c>
      <c r="M136" s="387">
        <f t="shared" si="4"/>
        <v>13</v>
      </c>
      <c r="N136" s="388">
        <v>1</v>
      </c>
      <c r="O136" s="402" t="s">
        <v>2707</v>
      </c>
      <c r="P136" s="388">
        <f t="shared" si="5"/>
        <v>1</v>
      </c>
      <c r="Q136" s="389" t="str" cm="1">
        <f t="array" aca="1" ref="Q136" ca="1">IF(ISNUMBER(P136),IF(P136=100%,"CUMPLIDA",IF(AND(ISNUMBER(L136),ISNUMBER(INDIRECT("FECHA_"&amp;$B136,1))), IF(L136&lt;=INDIRECT("FECHA_"&amp;$B136,1),"INCUMPLIDA","PROCESO"), "VERIFICAR FECHA")),"SIN VALOR AVANCE")</f>
        <v>CUMPLIDA</v>
      </c>
    </row>
    <row r="137" spans="1:17" ht="195" customHeight="1">
      <c r="A137" s="412" t="s">
        <v>18</v>
      </c>
      <c r="B137" s="383" t="s">
        <v>14</v>
      </c>
      <c r="C137" s="596"/>
      <c r="D137" s="596"/>
      <c r="E137" s="595"/>
      <c r="F137" s="595"/>
      <c r="G137" s="384" t="s">
        <v>2717</v>
      </c>
      <c r="H137" s="402" t="s">
        <v>2705</v>
      </c>
      <c r="I137" s="402" t="s">
        <v>2706</v>
      </c>
      <c r="J137" s="385">
        <v>5</v>
      </c>
      <c r="K137" s="386">
        <v>45566</v>
      </c>
      <c r="L137" s="386">
        <v>45657</v>
      </c>
      <c r="M137" s="387">
        <f t="shared" si="4"/>
        <v>13</v>
      </c>
      <c r="N137" s="388">
        <v>1</v>
      </c>
      <c r="O137" s="402" t="s">
        <v>2707</v>
      </c>
      <c r="P137" s="388">
        <f t="shared" si="5"/>
        <v>1</v>
      </c>
      <c r="Q137" s="389" t="str" cm="1">
        <f t="array" aca="1" ref="Q137" ca="1">IF(ISNUMBER(P137),IF(P137=100%,"CUMPLIDA",IF(AND(ISNUMBER(L137),ISNUMBER(INDIRECT("FECHA_"&amp;$B137,1))), IF(L137&lt;=INDIRECT("FECHA_"&amp;$B137,1),"INCUMPLIDA","PROCESO"), "VERIFICAR FECHA")),"SIN VALOR AVANCE")</f>
        <v>CUMPLIDA</v>
      </c>
    </row>
    <row r="138" spans="1:17" ht="195" customHeight="1">
      <c r="A138" s="412" t="s">
        <v>18</v>
      </c>
      <c r="B138" s="383" t="s">
        <v>14</v>
      </c>
      <c r="C138" s="596"/>
      <c r="D138" s="596"/>
      <c r="E138" s="595" t="s">
        <v>2725</v>
      </c>
      <c r="F138" s="595"/>
      <c r="G138" s="384" t="s">
        <v>2717</v>
      </c>
      <c r="H138" s="402" t="s">
        <v>2705</v>
      </c>
      <c r="I138" s="402" t="s">
        <v>2706</v>
      </c>
      <c r="J138" s="385">
        <v>5</v>
      </c>
      <c r="K138" s="386">
        <v>45566</v>
      </c>
      <c r="L138" s="386">
        <v>45657</v>
      </c>
      <c r="M138" s="387">
        <f t="shared" si="4"/>
        <v>13</v>
      </c>
      <c r="N138" s="388">
        <v>1</v>
      </c>
      <c r="O138" s="402" t="s">
        <v>2707</v>
      </c>
      <c r="P138" s="388">
        <f t="shared" si="5"/>
        <v>1</v>
      </c>
      <c r="Q138" s="389" t="str" cm="1">
        <f t="array" aca="1" ref="Q138" ca="1">IF(ISNUMBER(P138),IF(P138=100%,"CUMPLIDA",IF(AND(ISNUMBER(L138),ISNUMBER(INDIRECT("FECHA_"&amp;$B138,1))), IF(L138&lt;=INDIRECT("FECHA_"&amp;$B138,1),"INCUMPLIDA","PROCESO"), "VERIFICAR FECHA")),"SIN VALOR AVANCE")</f>
        <v>CUMPLIDA</v>
      </c>
    </row>
    <row r="139" spans="1:17" ht="195" customHeight="1">
      <c r="A139" s="412" t="s">
        <v>18</v>
      </c>
      <c r="B139" s="383" t="s">
        <v>14</v>
      </c>
      <c r="C139" s="596"/>
      <c r="D139" s="596"/>
      <c r="E139" s="595"/>
      <c r="F139" s="595"/>
      <c r="G139" s="384" t="s">
        <v>2717</v>
      </c>
      <c r="H139" s="402" t="s">
        <v>2705</v>
      </c>
      <c r="I139" s="402" t="s">
        <v>2706</v>
      </c>
      <c r="J139" s="385">
        <v>5</v>
      </c>
      <c r="K139" s="386">
        <v>45566</v>
      </c>
      <c r="L139" s="386">
        <v>45657</v>
      </c>
      <c r="M139" s="387">
        <f t="shared" si="4"/>
        <v>13</v>
      </c>
      <c r="N139" s="388">
        <v>1</v>
      </c>
      <c r="O139" s="402" t="s">
        <v>2707</v>
      </c>
      <c r="P139" s="388">
        <f t="shared" si="5"/>
        <v>1</v>
      </c>
      <c r="Q139" s="389" t="str" cm="1">
        <f t="array" aca="1" ref="Q139" ca="1">IF(ISNUMBER(P139),IF(P139=100%,"CUMPLIDA",IF(AND(ISNUMBER(L139),ISNUMBER(INDIRECT("FECHA_"&amp;$B139,1))), IF(L139&lt;=INDIRECT("FECHA_"&amp;$B139,1),"INCUMPLIDA","PROCESO"), "VERIFICAR FECHA")),"SIN VALOR AVANCE")</f>
        <v>CUMPLIDA</v>
      </c>
    </row>
    <row r="140" spans="1:17" ht="195" customHeight="1">
      <c r="A140" s="412" t="s">
        <v>18</v>
      </c>
      <c r="B140" s="383" t="s">
        <v>14</v>
      </c>
      <c r="C140" s="596"/>
      <c r="D140" s="596"/>
      <c r="E140" s="595"/>
      <c r="F140" s="595"/>
      <c r="G140" s="384" t="s">
        <v>2717</v>
      </c>
      <c r="H140" s="402" t="s">
        <v>2705</v>
      </c>
      <c r="I140" s="402" t="s">
        <v>2706</v>
      </c>
      <c r="J140" s="385">
        <v>5</v>
      </c>
      <c r="K140" s="386">
        <v>45566</v>
      </c>
      <c r="L140" s="386">
        <v>45657</v>
      </c>
      <c r="M140" s="387">
        <f t="shared" si="4"/>
        <v>13</v>
      </c>
      <c r="N140" s="388">
        <v>1</v>
      </c>
      <c r="O140" s="402" t="s">
        <v>2707</v>
      </c>
      <c r="P140" s="388">
        <f t="shared" si="5"/>
        <v>1</v>
      </c>
      <c r="Q140" s="389" t="str" cm="1">
        <f t="array" aca="1" ref="Q140" ca="1">IF(ISNUMBER(P140),IF(P140=100%,"CUMPLIDA",IF(AND(ISNUMBER(L140),ISNUMBER(INDIRECT("FECHA_"&amp;$B140,1))), IF(L140&lt;=INDIRECT("FECHA_"&amp;$B140,1),"INCUMPLIDA","PROCESO"), "VERIFICAR FECHA")),"SIN VALOR AVANCE")</f>
        <v>CUMPLIDA</v>
      </c>
    </row>
    <row r="141" spans="1:17" ht="180" customHeight="1">
      <c r="A141" s="412" t="s">
        <v>18</v>
      </c>
      <c r="B141" s="383" t="s">
        <v>14</v>
      </c>
      <c r="C141" s="596"/>
      <c r="D141" s="596"/>
      <c r="E141" s="595" t="s">
        <v>2726</v>
      </c>
      <c r="F141" s="595"/>
      <c r="G141" s="384" t="s">
        <v>2727</v>
      </c>
      <c r="H141" s="404" t="s">
        <v>2728</v>
      </c>
      <c r="I141" s="402" t="s">
        <v>2729</v>
      </c>
      <c r="J141" s="385">
        <v>1</v>
      </c>
      <c r="K141" s="386">
        <v>45566</v>
      </c>
      <c r="L141" s="386">
        <v>45868</v>
      </c>
      <c r="M141" s="387">
        <f t="shared" si="4"/>
        <v>43.142857142857146</v>
      </c>
      <c r="N141" s="388">
        <v>1</v>
      </c>
      <c r="O141" s="402" t="s">
        <v>2730</v>
      </c>
      <c r="P141" s="388">
        <f t="shared" si="5"/>
        <v>1</v>
      </c>
      <c r="Q141" s="389" t="str" cm="1">
        <f t="array" aca="1" ref="Q141" ca="1">IF(ISNUMBER(P141),IF(P141=100%,"CUMPLIDA",IF(AND(ISNUMBER(L141),ISNUMBER(INDIRECT("FECHA_"&amp;$B141,1))), IF(L141&lt;=INDIRECT("FECHA_"&amp;$B141,1),"INCUMPLIDA","PROCESO"), "VERIFICAR FECHA")),"SIN VALOR AVANCE")</f>
        <v>CUMPLIDA</v>
      </c>
    </row>
    <row r="142" spans="1:17" ht="90" customHeight="1">
      <c r="A142" s="412" t="s">
        <v>18</v>
      </c>
      <c r="B142" s="383" t="s">
        <v>14</v>
      </c>
      <c r="C142" s="596"/>
      <c r="D142" s="596"/>
      <c r="E142" s="595"/>
      <c r="F142" s="595"/>
      <c r="G142" s="384" t="s">
        <v>2731</v>
      </c>
      <c r="H142" s="404" t="s">
        <v>2732</v>
      </c>
      <c r="I142" s="402" t="s">
        <v>2733</v>
      </c>
      <c r="J142" s="385">
        <v>1</v>
      </c>
      <c r="K142" s="386">
        <v>45868</v>
      </c>
      <c r="L142" s="386">
        <v>45991</v>
      </c>
      <c r="M142" s="387">
        <f t="shared" si="4"/>
        <v>17.571428571428573</v>
      </c>
      <c r="N142" s="388">
        <v>0.25</v>
      </c>
      <c r="O142" s="402" t="s">
        <v>2730</v>
      </c>
      <c r="P142" s="388">
        <f t="shared" si="5"/>
        <v>0.25</v>
      </c>
      <c r="Q142" s="389" t="str" cm="1">
        <f t="array" aca="1" ref="Q142" ca="1">IF(ISNUMBER(P142),IF(P142=100%,"CUMPLIDA",IF(AND(ISNUMBER(L142),ISNUMBER(INDIRECT("FECHA_"&amp;$B142,1))), IF(L142&lt;=INDIRECT("FECHA_"&amp;$B142,1),"INCUMPLIDA","PROCESO"), "VERIFICAR FECHA")),"SIN VALOR AVANCE")</f>
        <v>PROCESO</v>
      </c>
    </row>
    <row r="143" spans="1:17" ht="90.75" customHeight="1">
      <c r="A143" s="412" t="s">
        <v>18</v>
      </c>
      <c r="B143" s="383" t="s">
        <v>14</v>
      </c>
      <c r="C143" s="596"/>
      <c r="D143" s="596"/>
      <c r="E143" s="595" t="s">
        <v>2734</v>
      </c>
      <c r="F143" s="595"/>
      <c r="G143" s="384" t="s">
        <v>2735</v>
      </c>
      <c r="H143" s="402" t="s">
        <v>2736</v>
      </c>
      <c r="I143" s="402" t="s">
        <v>2737</v>
      </c>
      <c r="J143" s="385">
        <v>1</v>
      </c>
      <c r="K143" s="386">
        <v>45566</v>
      </c>
      <c r="L143" s="386">
        <v>45657</v>
      </c>
      <c r="M143" s="387">
        <f t="shared" si="4"/>
        <v>13</v>
      </c>
      <c r="N143" s="388">
        <v>1</v>
      </c>
      <c r="O143" s="402" t="s">
        <v>2738</v>
      </c>
      <c r="P143" s="388">
        <f t="shared" si="5"/>
        <v>1</v>
      </c>
      <c r="Q143" s="389" t="str" cm="1">
        <f t="array" aca="1" ref="Q143" ca="1">IF(ISNUMBER(P143),IF(P143=100%,"CUMPLIDA",IF(AND(ISNUMBER(L143),ISNUMBER(INDIRECT("FECHA_"&amp;$B143,1))), IF(L143&lt;=INDIRECT("FECHA_"&amp;$B143,1),"INCUMPLIDA","PROCESO"), "VERIFICAR FECHA")),"SIN VALOR AVANCE")</f>
        <v>CUMPLIDA</v>
      </c>
    </row>
    <row r="144" spans="1:17" ht="195" customHeight="1">
      <c r="A144" s="412" t="s">
        <v>18</v>
      </c>
      <c r="B144" s="383" t="s">
        <v>14</v>
      </c>
      <c r="C144" s="596"/>
      <c r="D144" s="596"/>
      <c r="E144" s="595"/>
      <c r="F144" s="595"/>
      <c r="G144" s="384" t="s">
        <v>2717</v>
      </c>
      <c r="H144" s="402" t="s">
        <v>2705</v>
      </c>
      <c r="I144" s="402" t="s">
        <v>2706</v>
      </c>
      <c r="J144" s="385">
        <v>5</v>
      </c>
      <c r="K144" s="386">
        <v>45566</v>
      </c>
      <c r="L144" s="386">
        <v>45657</v>
      </c>
      <c r="M144" s="387">
        <f t="shared" si="4"/>
        <v>13</v>
      </c>
      <c r="N144" s="388">
        <v>1</v>
      </c>
      <c r="O144" s="402" t="s">
        <v>2707</v>
      </c>
      <c r="P144" s="388">
        <f t="shared" si="5"/>
        <v>1</v>
      </c>
      <c r="Q144" s="389" t="str" cm="1">
        <f t="array" aca="1" ref="Q144" ca="1">IF(ISNUMBER(P144),IF(P144=100%,"CUMPLIDA",IF(AND(ISNUMBER(L144),ISNUMBER(INDIRECT("FECHA_"&amp;$B144,1))), IF(L144&lt;=INDIRECT("FECHA_"&amp;$B144,1),"INCUMPLIDA","PROCESO"), "VERIFICAR FECHA")),"SIN VALOR AVANCE")</f>
        <v>CUMPLIDA</v>
      </c>
    </row>
    <row r="145" spans="1:18" ht="195" customHeight="1">
      <c r="A145" s="412" t="s">
        <v>18</v>
      </c>
      <c r="B145" s="383" t="s">
        <v>14</v>
      </c>
      <c r="C145" s="596"/>
      <c r="D145" s="596"/>
      <c r="E145" s="595"/>
      <c r="F145" s="595"/>
      <c r="G145" s="384" t="s">
        <v>2717</v>
      </c>
      <c r="H145" s="402" t="s">
        <v>2705</v>
      </c>
      <c r="I145" s="402" t="s">
        <v>2706</v>
      </c>
      <c r="J145" s="385">
        <v>5</v>
      </c>
      <c r="K145" s="386">
        <v>45566</v>
      </c>
      <c r="L145" s="386">
        <v>45657</v>
      </c>
      <c r="M145" s="387">
        <f t="shared" si="4"/>
        <v>13</v>
      </c>
      <c r="N145" s="388">
        <v>1</v>
      </c>
      <c r="O145" s="402" t="s">
        <v>2707</v>
      </c>
      <c r="P145" s="388">
        <f t="shared" si="5"/>
        <v>1</v>
      </c>
      <c r="Q145" s="389" t="str" cm="1">
        <f t="array" aca="1" ref="Q145" ca="1">IF(ISNUMBER(P145),IF(P145=100%,"CUMPLIDA",IF(AND(ISNUMBER(L145),ISNUMBER(INDIRECT("FECHA_"&amp;$B145,1))), IF(L145&lt;=INDIRECT("FECHA_"&amp;$B145,1),"INCUMPLIDA","PROCESO"), "VERIFICAR FECHA")),"SIN VALOR AVANCE")</f>
        <v>CUMPLIDA</v>
      </c>
    </row>
    <row r="146" spans="1:18" ht="150" customHeight="1">
      <c r="A146" s="412" t="s">
        <v>18</v>
      </c>
      <c r="B146" s="383" t="s">
        <v>14</v>
      </c>
      <c r="C146" s="596"/>
      <c r="D146" s="596"/>
      <c r="E146" s="595" t="s">
        <v>2739</v>
      </c>
      <c r="F146" s="595"/>
      <c r="G146" s="384" t="s">
        <v>2717</v>
      </c>
      <c r="H146" s="402" t="s">
        <v>2705</v>
      </c>
      <c r="I146" s="402" t="s">
        <v>2706</v>
      </c>
      <c r="J146" s="385">
        <v>5</v>
      </c>
      <c r="K146" s="386">
        <v>45566</v>
      </c>
      <c r="L146" s="386">
        <v>45657</v>
      </c>
      <c r="M146" s="387">
        <f t="shared" si="4"/>
        <v>13</v>
      </c>
      <c r="N146" s="388">
        <v>1</v>
      </c>
      <c r="O146" s="402" t="s">
        <v>2707</v>
      </c>
      <c r="P146" s="388">
        <f t="shared" si="5"/>
        <v>1</v>
      </c>
      <c r="Q146" s="389" t="str" cm="1">
        <f t="array" aca="1" ref="Q146" ca="1">IF(ISNUMBER(P146),IF(P146=100%,"CUMPLIDA",IF(AND(ISNUMBER(L146),ISNUMBER(INDIRECT("FECHA_"&amp;$B146,1))), IF(L146&lt;=INDIRECT("FECHA_"&amp;$B146,1),"INCUMPLIDA","PROCESO"), "VERIFICAR FECHA")),"SIN VALOR AVANCE")</f>
        <v>CUMPLIDA</v>
      </c>
    </row>
    <row r="147" spans="1:18" ht="195" customHeight="1">
      <c r="A147" s="412" t="s">
        <v>18</v>
      </c>
      <c r="B147" s="383" t="s">
        <v>14</v>
      </c>
      <c r="C147" s="596"/>
      <c r="D147" s="596"/>
      <c r="E147" s="595"/>
      <c r="F147" s="595"/>
      <c r="G147" s="384" t="s">
        <v>2717</v>
      </c>
      <c r="H147" s="402" t="s">
        <v>2705</v>
      </c>
      <c r="I147" s="402" t="s">
        <v>2706</v>
      </c>
      <c r="J147" s="385">
        <v>5</v>
      </c>
      <c r="K147" s="386">
        <v>45566</v>
      </c>
      <c r="L147" s="386">
        <v>45657</v>
      </c>
      <c r="M147" s="387">
        <f t="shared" si="4"/>
        <v>13</v>
      </c>
      <c r="N147" s="388">
        <v>1</v>
      </c>
      <c r="O147" s="402" t="s">
        <v>2707</v>
      </c>
      <c r="P147" s="388">
        <f t="shared" si="5"/>
        <v>1</v>
      </c>
      <c r="Q147" s="389" t="str" cm="1">
        <f t="array" aca="1" ref="Q147" ca="1">IF(ISNUMBER(P147),IF(P147=100%,"CUMPLIDA",IF(AND(ISNUMBER(L147),ISNUMBER(INDIRECT("FECHA_"&amp;$B147,1))), IF(L147&lt;=INDIRECT("FECHA_"&amp;$B147,1),"INCUMPLIDA","PROCESO"), "VERIFICAR FECHA")),"SIN VALOR AVANCE")</f>
        <v>CUMPLIDA</v>
      </c>
    </row>
    <row r="148" spans="1:18" ht="195" customHeight="1">
      <c r="A148" s="412" t="s">
        <v>18</v>
      </c>
      <c r="B148" s="383" t="s">
        <v>14</v>
      </c>
      <c r="C148" s="596"/>
      <c r="D148" s="596"/>
      <c r="E148" s="595"/>
      <c r="F148" s="595"/>
      <c r="G148" s="384" t="s">
        <v>2717</v>
      </c>
      <c r="H148" s="402" t="s">
        <v>2705</v>
      </c>
      <c r="I148" s="402" t="s">
        <v>2706</v>
      </c>
      <c r="J148" s="385">
        <v>5</v>
      </c>
      <c r="K148" s="386">
        <v>45566</v>
      </c>
      <c r="L148" s="386">
        <v>45657</v>
      </c>
      <c r="M148" s="387">
        <f t="shared" si="4"/>
        <v>13</v>
      </c>
      <c r="N148" s="388">
        <v>1</v>
      </c>
      <c r="O148" s="402" t="s">
        <v>2707</v>
      </c>
      <c r="P148" s="388">
        <f t="shared" si="5"/>
        <v>1</v>
      </c>
      <c r="Q148" s="389" t="str" cm="1">
        <f t="array" aca="1" ref="Q148" ca="1">IF(ISNUMBER(P148),IF(P148=100%,"CUMPLIDA",IF(AND(ISNUMBER(L148),ISNUMBER(INDIRECT("FECHA_"&amp;$B148,1))), IF(L148&lt;=INDIRECT("FECHA_"&amp;$B148,1),"INCUMPLIDA","PROCESO"), "VERIFICAR FECHA")),"SIN VALOR AVANCE")</f>
        <v>CUMPLIDA</v>
      </c>
    </row>
    <row r="149" spans="1:18" ht="195" customHeight="1">
      <c r="A149" s="412" t="s">
        <v>18</v>
      </c>
      <c r="B149" s="383" t="s">
        <v>14</v>
      </c>
      <c r="C149" s="596"/>
      <c r="D149" s="596"/>
      <c r="E149" s="595"/>
      <c r="F149" s="595"/>
      <c r="G149" s="384" t="s">
        <v>2717</v>
      </c>
      <c r="H149" s="402" t="s">
        <v>2705</v>
      </c>
      <c r="I149" s="402" t="s">
        <v>2706</v>
      </c>
      <c r="J149" s="385">
        <v>5</v>
      </c>
      <c r="K149" s="386">
        <v>45566</v>
      </c>
      <c r="L149" s="386">
        <v>45657</v>
      </c>
      <c r="M149" s="387">
        <f t="shared" si="4"/>
        <v>13</v>
      </c>
      <c r="N149" s="388">
        <v>1</v>
      </c>
      <c r="O149" s="402" t="s">
        <v>2707</v>
      </c>
      <c r="P149" s="388">
        <f t="shared" si="5"/>
        <v>1</v>
      </c>
      <c r="Q149" s="389" t="str" cm="1">
        <f t="array" aca="1" ref="Q149" ca="1">IF(ISNUMBER(P149),IF(P149=100%,"CUMPLIDA",IF(AND(ISNUMBER(L149),ISNUMBER(INDIRECT("FECHA_"&amp;$B149,1))), IF(L149&lt;=INDIRECT("FECHA_"&amp;$B149,1),"INCUMPLIDA","PROCESO"), "VERIFICAR FECHA")),"SIN VALOR AVANCE")</f>
        <v>CUMPLIDA</v>
      </c>
    </row>
    <row r="150" spans="1:18" ht="90.75" customHeight="1">
      <c r="A150" s="423" t="s">
        <v>18</v>
      </c>
      <c r="B150" s="424" t="s">
        <v>14</v>
      </c>
      <c r="C150" s="541" t="s">
        <v>2740</v>
      </c>
      <c r="D150" s="541" t="s">
        <v>2741</v>
      </c>
      <c r="E150" s="425" t="s">
        <v>2742</v>
      </c>
      <c r="F150" s="692" t="s">
        <v>2743</v>
      </c>
      <c r="G150" s="694" t="s">
        <v>2744</v>
      </c>
      <c r="H150" s="426" t="s">
        <v>2745</v>
      </c>
      <c r="I150" s="426" t="s">
        <v>2746</v>
      </c>
      <c r="J150" s="427">
        <v>1</v>
      </c>
      <c r="K150" s="428">
        <v>45548</v>
      </c>
      <c r="L150" s="428">
        <v>45925</v>
      </c>
      <c r="M150" s="429">
        <f t="shared" si="4"/>
        <v>53.857142857142854</v>
      </c>
      <c r="N150" s="430">
        <v>1</v>
      </c>
      <c r="O150" s="426" t="s">
        <v>2747</v>
      </c>
      <c r="P150" s="430">
        <f t="shared" si="5"/>
        <v>1</v>
      </c>
      <c r="Q150" s="431" t="str" cm="1">
        <f t="array" aca="1" ref="Q150" ca="1">IF(ISNUMBER(P150),IF(P150=100%,"CUMPLIDA",IF(AND(ISNUMBER(L150),ISNUMBER(INDIRECT("FECHA_"&amp;$B150,1))), IF(L150&lt;=INDIRECT("FECHA_"&amp;$B150,1),"INCUMPLIDA","PROCESO"), "VERIFICAR FECHA")),"SIN VALOR AVANCE")</f>
        <v>CUMPLIDA</v>
      </c>
      <c r="R150" s="374" t="s">
        <v>5343</v>
      </c>
    </row>
    <row r="151" spans="1:18" ht="120" customHeight="1">
      <c r="A151" s="423" t="s">
        <v>18</v>
      </c>
      <c r="B151" s="424" t="s">
        <v>14</v>
      </c>
      <c r="C151" s="541"/>
      <c r="D151" s="541"/>
      <c r="E151" s="425" t="s">
        <v>2748</v>
      </c>
      <c r="F151" s="692"/>
      <c r="G151" s="694"/>
      <c r="H151" s="426" t="s">
        <v>2749</v>
      </c>
      <c r="I151" s="426" t="s">
        <v>2750</v>
      </c>
      <c r="J151" s="427">
        <v>1</v>
      </c>
      <c r="K151" s="428">
        <v>45597</v>
      </c>
      <c r="L151" s="428">
        <v>45925</v>
      </c>
      <c r="M151" s="429">
        <f t="shared" si="4"/>
        <v>46.857142857142854</v>
      </c>
      <c r="N151" s="430">
        <v>1</v>
      </c>
      <c r="O151" s="426" t="s">
        <v>2751</v>
      </c>
      <c r="P151" s="430">
        <f t="shared" si="5"/>
        <v>1</v>
      </c>
      <c r="Q151" s="431" t="str" cm="1">
        <f t="array" aca="1" ref="Q151" ca="1">IF(ISNUMBER(P151),IF(P151=100%,"CUMPLIDA",IF(AND(ISNUMBER(L151),ISNUMBER(INDIRECT("FECHA_"&amp;$B151,1))), IF(L151&lt;=INDIRECT("FECHA_"&amp;$B151,1),"INCUMPLIDA","PROCESO"), "VERIFICAR FECHA")),"SIN VALOR AVANCE")</f>
        <v>CUMPLIDA</v>
      </c>
      <c r="R151" s="374"/>
    </row>
    <row r="152" spans="1:18" ht="105">
      <c r="A152" s="423" t="s">
        <v>18</v>
      </c>
      <c r="B152" s="424" t="s">
        <v>14</v>
      </c>
      <c r="C152" s="541"/>
      <c r="D152" s="541"/>
      <c r="E152" s="425" t="s">
        <v>2752</v>
      </c>
      <c r="F152" s="692"/>
      <c r="G152" s="694"/>
      <c r="H152" s="426" t="s">
        <v>2753</v>
      </c>
      <c r="I152" s="426" t="s">
        <v>2754</v>
      </c>
      <c r="J152" s="427">
        <v>1</v>
      </c>
      <c r="K152" s="428">
        <v>45566</v>
      </c>
      <c r="L152" s="428">
        <v>45925</v>
      </c>
      <c r="M152" s="429">
        <f t="shared" si="4"/>
        <v>51.285714285714285</v>
      </c>
      <c r="N152" s="430">
        <v>1</v>
      </c>
      <c r="O152" s="426" t="s">
        <v>2755</v>
      </c>
      <c r="P152" s="430">
        <f t="shared" si="5"/>
        <v>1</v>
      </c>
      <c r="Q152" s="431" t="str" cm="1">
        <f t="array" aca="1" ref="Q152" ca="1">IF(ISNUMBER(P152),IF(P152=100%,"CUMPLIDA",IF(AND(ISNUMBER(L152),ISNUMBER(INDIRECT("FECHA_"&amp;$B152,1))), IF(L152&lt;=INDIRECT("FECHA_"&amp;$B152,1),"INCUMPLIDA","PROCESO"), "VERIFICAR FECHA")),"SIN VALOR AVANCE")</f>
        <v>CUMPLIDA</v>
      </c>
      <c r="R152" s="374"/>
    </row>
    <row r="153" spans="1:18" ht="105.75" customHeight="1">
      <c r="A153" s="423" t="s">
        <v>18</v>
      </c>
      <c r="B153" s="424" t="s">
        <v>14</v>
      </c>
      <c r="C153" s="541"/>
      <c r="D153" s="541"/>
      <c r="E153" s="692" t="s">
        <v>2756</v>
      </c>
      <c r="F153" s="692"/>
      <c r="G153" s="692" t="s">
        <v>2757</v>
      </c>
      <c r="H153" s="426" t="s">
        <v>2758</v>
      </c>
      <c r="I153" s="426" t="s">
        <v>2759</v>
      </c>
      <c r="J153" s="427">
        <v>1</v>
      </c>
      <c r="K153" s="428">
        <v>45658</v>
      </c>
      <c r="L153" s="428">
        <v>45992</v>
      </c>
      <c r="M153" s="429">
        <f t="shared" si="4"/>
        <v>47.714285714285715</v>
      </c>
      <c r="N153" s="430">
        <v>0.5</v>
      </c>
      <c r="O153" s="426" t="s">
        <v>2760</v>
      </c>
      <c r="P153" s="430">
        <f t="shared" si="5"/>
        <v>0.5</v>
      </c>
      <c r="Q153" s="431" t="str" cm="1">
        <f t="array" aca="1" ref="Q153" ca="1">IF(ISNUMBER(P153),IF(P153=100%,"CUMPLIDA",IF(AND(ISNUMBER(L153),ISNUMBER(INDIRECT("FECHA_"&amp;$B153,1))), IF(L153&lt;=INDIRECT("FECHA_"&amp;$B153,1),"INCUMPLIDA","PROCESO"), "VERIFICAR FECHA")),"SIN VALOR AVANCE")</f>
        <v>PROCESO</v>
      </c>
      <c r="R153" s="374"/>
    </row>
    <row r="154" spans="1:18" ht="60.75" customHeight="1">
      <c r="A154" s="423" t="s">
        <v>18</v>
      </c>
      <c r="B154" s="424" t="s">
        <v>14</v>
      </c>
      <c r="C154" s="541"/>
      <c r="D154" s="541"/>
      <c r="E154" s="692"/>
      <c r="F154" s="692"/>
      <c r="G154" s="692"/>
      <c r="H154" s="434" t="s">
        <v>2761</v>
      </c>
      <c r="I154" s="434" t="s">
        <v>2762</v>
      </c>
      <c r="J154" s="435">
        <v>1</v>
      </c>
      <c r="K154" s="436">
        <v>45717</v>
      </c>
      <c r="L154" s="436">
        <v>46203</v>
      </c>
      <c r="M154" s="437">
        <f t="shared" si="4"/>
        <v>69.428571428571431</v>
      </c>
      <c r="N154" s="438">
        <v>0.5</v>
      </c>
      <c r="O154" s="434" t="s">
        <v>2763</v>
      </c>
      <c r="P154" s="438">
        <f>IF(B154="ITRC",N154,N154/J154)</f>
        <v>0.5</v>
      </c>
      <c r="Q154" s="439" t="str" cm="1">
        <f t="array" aca="1" ref="Q154" ca="1">IF(ISNUMBER(P154),IF(P154=100%,"CUMPLIDA",IF(AND(ISNUMBER(L154),ISNUMBER(INDIRECT("FECHA_"&amp;$B154,1))), IF(L154&lt;=INDIRECT("FECHA_"&amp;$B154,1),"INCUMPLIDA","PROCESO"), "VERIFICAR FECHA")),"SIN VALOR AVANCE")</f>
        <v>PROCESO</v>
      </c>
      <c r="R154" s="374"/>
    </row>
    <row r="155" spans="1:18" ht="75.75" customHeight="1">
      <c r="A155" s="423" t="s">
        <v>18</v>
      </c>
      <c r="B155" s="424" t="s">
        <v>14</v>
      </c>
      <c r="C155" s="541"/>
      <c r="D155" s="541"/>
      <c r="E155" s="692" t="s">
        <v>2764</v>
      </c>
      <c r="F155" s="692"/>
      <c r="G155" s="692" t="s">
        <v>2765</v>
      </c>
      <c r="H155" s="426" t="s">
        <v>2766</v>
      </c>
      <c r="I155" s="432" t="s">
        <v>2767</v>
      </c>
      <c r="J155" s="427">
        <v>1</v>
      </c>
      <c r="K155" s="428">
        <v>45748</v>
      </c>
      <c r="L155" s="428">
        <v>46022</v>
      </c>
      <c r="M155" s="429">
        <f t="shared" si="4"/>
        <v>39.142857142857146</v>
      </c>
      <c r="N155" s="430">
        <v>0.66</v>
      </c>
      <c r="O155" s="426" t="s">
        <v>2768</v>
      </c>
      <c r="P155" s="430">
        <f t="shared" ref="P155:P162" si="6">IF(B155="ITRC",N155,N155/J155)</f>
        <v>0.66</v>
      </c>
      <c r="Q155" s="431" t="str" cm="1">
        <f t="array" aca="1" ref="Q155" ca="1">IF(ISNUMBER(P155),IF(P155=100%,"CUMPLIDA",IF(AND(ISNUMBER(L155),ISNUMBER(INDIRECT("FECHA_"&amp;$B155,1))), IF(L155&lt;=INDIRECT("FECHA_"&amp;$B155,1),"INCUMPLIDA","PROCESO"), "VERIFICAR FECHA")),"SIN VALOR AVANCE")</f>
        <v>PROCESO</v>
      </c>
      <c r="R155" s="374"/>
    </row>
    <row r="156" spans="1:18" ht="105.75" customHeight="1">
      <c r="A156" s="423" t="s">
        <v>18</v>
      </c>
      <c r="B156" s="424" t="s">
        <v>14</v>
      </c>
      <c r="C156" s="541"/>
      <c r="D156" s="541"/>
      <c r="E156" s="692" t="s">
        <v>2764</v>
      </c>
      <c r="F156" s="692"/>
      <c r="G156" s="692"/>
      <c r="H156" s="426" t="s">
        <v>2769</v>
      </c>
      <c r="I156" s="426" t="s">
        <v>2770</v>
      </c>
      <c r="J156" s="427">
        <v>1</v>
      </c>
      <c r="K156" s="428">
        <v>45839</v>
      </c>
      <c r="L156" s="428">
        <v>46022</v>
      </c>
      <c r="M156" s="429">
        <f t="shared" si="4"/>
        <v>26.142857142857142</v>
      </c>
      <c r="N156" s="430">
        <v>0.66</v>
      </c>
      <c r="O156" s="426" t="s">
        <v>2760</v>
      </c>
      <c r="P156" s="430">
        <f t="shared" si="6"/>
        <v>0.66</v>
      </c>
      <c r="Q156" s="431" t="str" cm="1">
        <f t="array" aca="1" ref="Q156" ca="1">IF(ISNUMBER(P156),IF(P156=100%,"CUMPLIDA",IF(AND(ISNUMBER(L156),ISNUMBER(INDIRECT("FECHA_"&amp;$B156,1))), IF(L156&lt;=INDIRECT("FECHA_"&amp;$B156,1),"INCUMPLIDA","PROCESO"), "VERIFICAR FECHA")),"SIN VALOR AVANCE")</f>
        <v>PROCESO</v>
      </c>
      <c r="R156" s="374"/>
    </row>
    <row r="157" spans="1:18" ht="120" customHeight="1">
      <c r="A157" s="423" t="s">
        <v>18</v>
      </c>
      <c r="B157" s="424" t="s">
        <v>14</v>
      </c>
      <c r="C157" s="541"/>
      <c r="D157" s="541"/>
      <c r="E157" s="692" t="s">
        <v>2771</v>
      </c>
      <c r="F157" s="692"/>
      <c r="G157" s="692"/>
      <c r="H157" s="434" t="s">
        <v>2772</v>
      </c>
      <c r="I157" s="434" t="s">
        <v>2773</v>
      </c>
      <c r="J157" s="435">
        <v>1</v>
      </c>
      <c r="K157" s="436">
        <v>45870</v>
      </c>
      <c r="L157" s="436">
        <v>46203</v>
      </c>
      <c r="M157" s="437">
        <f t="shared" si="4"/>
        <v>47.571428571428569</v>
      </c>
      <c r="N157" s="438">
        <v>0.66</v>
      </c>
      <c r="O157" s="434" t="s">
        <v>2763</v>
      </c>
      <c r="P157" s="430">
        <f t="shared" si="6"/>
        <v>0.66</v>
      </c>
      <c r="Q157" s="431" t="str" cm="1">
        <f t="array" aca="1" ref="Q157" ca="1">IF(ISNUMBER(P157),IF(P157=100%,"CUMPLIDA",IF(AND(ISNUMBER(L157),ISNUMBER(INDIRECT("FECHA_"&amp;$B157,1))), IF(L157&lt;=INDIRECT("FECHA_"&amp;$B157,1),"INCUMPLIDA","PROCESO"), "VERIFICAR FECHA")),"SIN VALOR AVANCE")</f>
        <v>PROCESO</v>
      </c>
      <c r="R157" s="374"/>
    </row>
    <row r="158" spans="1:18" ht="90.75" customHeight="1">
      <c r="A158" s="423" t="s">
        <v>18</v>
      </c>
      <c r="B158" s="424" t="s">
        <v>14</v>
      </c>
      <c r="C158" s="541"/>
      <c r="D158" s="541"/>
      <c r="E158" s="692"/>
      <c r="F158" s="692"/>
      <c r="G158" s="692" t="s">
        <v>2774</v>
      </c>
      <c r="H158" s="426" t="s">
        <v>2775</v>
      </c>
      <c r="I158" s="693" t="s">
        <v>2776</v>
      </c>
      <c r="J158" s="427">
        <v>1</v>
      </c>
      <c r="K158" s="428">
        <v>45536</v>
      </c>
      <c r="L158" s="428">
        <v>45734</v>
      </c>
      <c r="M158" s="429">
        <f t="shared" si="4"/>
        <v>28.285714285714285</v>
      </c>
      <c r="N158" s="430">
        <v>1</v>
      </c>
      <c r="O158" s="426" t="s">
        <v>2747</v>
      </c>
      <c r="P158" s="430">
        <f t="shared" si="6"/>
        <v>1</v>
      </c>
      <c r="Q158" s="431" t="str" cm="1">
        <f t="array" aca="1" ref="Q158" ca="1">IF(ISNUMBER(P158),IF(P158=100%,"CUMPLIDA",IF(AND(ISNUMBER(L158),ISNUMBER(INDIRECT("FECHA_"&amp;$B158,1))), IF(L158&lt;=INDIRECT("FECHA_"&amp;$B158,1),"INCUMPLIDA","PROCESO"), "VERIFICAR FECHA")),"SIN VALOR AVANCE")</f>
        <v>CUMPLIDA</v>
      </c>
      <c r="R158" s="374"/>
    </row>
    <row r="159" spans="1:18" ht="105.75" customHeight="1">
      <c r="A159" s="423" t="s">
        <v>18</v>
      </c>
      <c r="B159" s="424" t="s">
        <v>14</v>
      </c>
      <c r="C159" s="541"/>
      <c r="D159" s="541"/>
      <c r="E159" s="692" t="s">
        <v>2777</v>
      </c>
      <c r="F159" s="692"/>
      <c r="G159" s="692"/>
      <c r="H159" s="426" t="s">
        <v>2778</v>
      </c>
      <c r="I159" s="693"/>
      <c r="J159" s="427">
        <v>1</v>
      </c>
      <c r="K159" s="428">
        <v>45643</v>
      </c>
      <c r="L159" s="428">
        <v>45734</v>
      </c>
      <c r="M159" s="429">
        <f t="shared" si="4"/>
        <v>13</v>
      </c>
      <c r="N159" s="430">
        <v>1</v>
      </c>
      <c r="O159" s="426" t="s">
        <v>2747</v>
      </c>
      <c r="P159" s="430">
        <f t="shared" si="6"/>
        <v>1</v>
      </c>
      <c r="Q159" s="431" t="str" cm="1">
        <f t="array" aca="1" ref="Q159" ca="1">IF(ISNUMBER(P159),IF(P159=100%,"CUMPLIDA",IF(AND(ISNUMBER(L159),ISNUMBER(INDIRECT("FECHA_"&amp;$B159,1))), IF(L159&lt;=INDIRECT("FECHA_"&amp;$B159,1),"INCUMPLIDA","PROCESO"), "VERIFICAR FECHA")),"SIN VALOR AVANCE")</f>
        <v>CUMPLIDA</v>
      </c>
      <c r="R159" s="374"/>
    </row>
    <row r="160" spans="1:18" ht="105.75" customHeight="1">
      <c r="A160" s="423" t="s">
        <v>18</v>
      </c>
      <c r="B160" s="424" t="s">
        <v>14</v>
      </c>
      <c r="C160" s="541"/>
      <c r="D160" s="541"/>
      <c r="E160" s="692"/>
      <c r="F160" s="692"/>
      <c r="G160" s="692"/>
      <c r="H160" s="426" t="s">
        <v>2779</v>
      </c>
      <c r="I160" s="693"/>
      <c r="J160" s="427">
        <v>1</v>
      </c>
      <c r="K160" s="428">
        <v>45536</v>
      </c>
      <c r="L160" s="428">
        <v>45734</v>
      </c>
      <c r="M160" s="429">
        <f t="shared" si="4"/>
        <v>28.285714285714285</v>
      </c>
      <c r="N160" s="430">
        <v>1</v>
      </c>
      <c r="O160" s="426" t="s">
        <v>2747</v>
      </c>
      <c r="P160" s="430">
        <f t="shared" si="6"/>
        <v>1</v>
      </c>
      <c r="Q160" s="431" t="str" cm="1">
        <f t="array" aca="1" ref="Q160" ca="1">IF(ISNUMBER(P160),IF(P160=100%,"CUMPLIDA",IF(AND(ISNUMBER(L160),ISNUMBER(INDIRECT("FECHA_"&amp;$B160,1))), IF(L160&lt;=INDIRECT("FECHA_"&amp;$B160,1),"INCUMPLIDA","PROCESO"), "VERIFICAR FECHA")),"SIN VALOR AVANCE")</f>
        <v>CUMPLIDA</v>
      </c>
      <c r="R160" s="374"/>
    </row>
    <row r="161" spans="1:18" ht="150" customHeight="1">
      <c r="A161" s="423" t="s">
        <v>18</v>
      </c>
      <c r="B161" s="424" t="s">
        <v>14</v>
      </c>
      <c r="C161" s="541"/>
      <c r="D161" s="541"/>
      <c r="E161" s="692" t="s">
        <v>2780</v>
      </c>
      <c r="F161" s="692"/>
      <c r="G161" s="692"/>
      <c r="H161" s="426" t="s">
        <v>2781</v>
      </c>
      <c r="I161" s="426" t="s">
        <v>2782</v>
      </c>
      <c r="J161" s="427">
        <v>1</v>
      </c>
      <c r="K161" s="428">
        <v>45643</v>
      </c>
      <c r="L161" s="428">
        <v>45734</v>
      </c>
      <c r="M161" s="429">
        <f t="shared" si="4"/>
        <v>13</v>
      </c>
      <c r="N161" s="430">
        <v>1</v>
      </c>
      <c r="O161" s="426" t="s">
        <v>2783</v>
      </c>
      <c r="P161" s="430">
        <f t="shared" si="6"/>
        <v>1</v>
      </c>
      <c r="Q161" s="431" t="str" cm="1">
        <f t="array" aca="1" ref="Q161" ca="1">IF(ISNUMBER(P161),IF(P161=100%,"CUMPLIDA",IF(AND(ISNUMBER(L161),ISNUMBER(INDIRECT("FECHA_"&amp;$B161,1))), IF(L161&lt;=INDIRECT("FECHA_"&amp;$B161,1),"INCUMPLIDA","PROCESO"), "VERIFICAR FECHA")),"SIN VALOR AVANCE")</f>
        <v>CUMPLIDA</v>
      </c>
      <c r="R161" s="374">
        <v>100</v>
      </c>
    </row>
    <row r="162" spans="1:18" ht="315" customHeight="1">
      <c r="A162" s="423" t="s">
        <v>18</v>
      </c>
      <c r="B162" s="424" t="s">
        <v>14</v>
      </c>
      <c r="C162" s="541"/>
      <c r="D162" s="541"/>
      <c r="E162" s="692"/>
      <c r="F162" s="692"/>
      <c r="G162" s="692"/>
      <c r="H162" s="426" t="s">
        <v>2784</v>
      </c>
      <c r="I162" s="433" t="s">
        <v>2785</v>
      </c>
      <c r="J162" s="427">
        <v>1</v>
      </c>
      <c r="K162" s="428">
        <v>45717</v>
      </c>
      <c r="L162" s="428">
        <v>45734</v>
      </c>
      <c r="M162" s="429">
        <f t="shared" si="4"/>
        <v>2.4285714285714284</v>
      </c>
      <c r="N162" s="430">
        <v>1</v>
      </c>
      <c r="O162" s="426" t="s">
        <v>2755</v>
      </c>
      <c r="P162" s="430">
        <f t="shared" si="6"/>
        <v>1</v>
      </c>
      <c r="Q162" s="431" t="str" cm="1">
        <f t="array" aca="1" ref="Q162" ca="1">IF(ISNUMBER(P162),IF(P162=100%,"CUMPLIDA",IF(AND(ISNUMBER(L162),ISNUMBER(INDIRECT("FECHA_"&amp;$B162,1))), IF(L162&lt;=INDIRECT("FECHA_"&amp;$B162,1),"INCUMPLIDA","PROCESO"), "VERIFICAR FECHA")),"SIN VALOR AVANCE")</f>
        <v>CUMPLIDA</v>
      </c>
      <c r="R162" s="374">
        <v>100</v>
      </c>
    </row>
    <row r="163" spans="1:18" ht="60.75" customHeight="1">
      <c r="A163" s="412" t="s">
        <v>17</v>
      </c>
      <c r="B163" s="383" t="s">
        <v>14</v>
      </c>
      <c r="C163" s="596" t="s">
        <v>3427</v>
      </c>
      <c r="D163" s="596" t="s">
        <v>3428</v>
      </c>
      <c r="E163" s="595" t="s">
        <v>3429</v>
      </c>
      <c r="F163" s="595" t="s">
        <v>3430</v>
      </c>
      <c r="G163" s="384" t="s">
        <v>3431</v>
      </c>
      <c r="H163" s="402" t="s">
        <v>1008</v>
      </c>
      <c r="I163" s="402" t="s">
        <v>119</v>
      </c>
      <c r="J163" s="394">
        <v>1</v>
      </c>
      <c r="K163" s="386">
        <v>45323</v>
      </c>
      <c r="L163" s="386">
        <v>45747</v>
      </c>
      <c r="M163" s="387">
        <f t="shared" ref="M163:M205" si="7">(L163-K163)/7</f>
        <v>60.571428571428569</v>
      </c>
      <c r="N163" s="388">
        <v>1</v>
      </c>
      <c r="O163" s="402" t="s">
        <v>3432</v>
      </c>
      <c r="P163" s="388">
        <f t="shared" ref="P163:P171" si="8">IF(B163="ITRC",N163,N163/J163)</f>
        <v>1</v>
      </c>
      <c r="Q163" s="389" t="str" cm="1">
        <f t="array" aca="1" ref="Q163" ca="1">IF(ISNUMBER(P163),IF(P163=100%,"CUMPLIDA",IF(AND(ISNUMBER(L163),ISNUMBER(INDIRECT("FECHA_"&amp;$B163,1))), IF(L163&lt;=INDIRECT("FECHA_"&amp;$B163,1),"INCUMPLIDA","PROCESO"), "VERIFICAR FECHA")),"SIN VALOR AVANCE")</f>
        <v>CUMPLIDA</v>
      </c>
    </row>
    <row r="164" spans="1:18" ht="45.75">
      <c r="A164" s="412" t="s">
        <v>17</v>
      </c>
      <c r="B164" s="383" t="s">
        <v>14</v>
      </c>
      <c r="C164" s="596"/>
      <c r="D164" s="596"/>
      <c r="E164" s="595"/>
      <c r="F164" s="595"/>
      <c r="G164" s="384" t="s">
        <v>3433</v>
      </c>
      <c r="H164" s="402" t="s">
        <v>120</v>
      </c>
      <c r="I164" s="402" t="s">
        <v>121</v>
      </c>
      <c r="J164" s="394">
        <v>1</v>
      </c>
      <c r="K164" s="386">
        <v>45323</v>
      </c>
      <c r="L164" s="386">
        <v>45747</v>
      </c>
      <c r="M164" s="387">
        <f t="shared" si="7"/>
        <v>60.571428571428569</v>
      </c>
      <c r="N164" s="388">
        <v>1</v>
      </c>
      <c r="O164" s="402" t="s">
        <v>3434</v>
      </c>
      <c r="P164" s="388">
        <f t="shared" si="8"/>
        <v>1</v>
      </c>
      <c r="Q164" s="389" t="str" cm="1">
        <f t="array" aca="1" ref="Q164" ca="1">IF(ISNUMBER(P164),IF(P164=100%,"CUMPLIDA",IF(AND(ISNUMBER(L164),ISNUMBER(INDIRECT("FECHA_"&amp;$B164,1))), IF(L164&lt;=INDIRECT("FECHA_"&amp;$B164,1),"INCUMPLIDA","PROCESO"), "VERIFICAR FECHA")),"SIN VALOR AVANCE")</f>
        <v>CUMPLIDA</v>
      </c>
    </row>
    <row r="165" spans="1:18" ht="45.75">
      <c r="A165" s="412" t="s">
        <v>17</v>
      </c>
      <c r="B165" s="383" t="s">
        <v>14</v>
      </c>
      <c r="C165" s="596"/>
      <c r="D165" s="596"/>
      <c r="E165" s="595"/>
      <c r="F165" s="595"/>
      <c r="G165" s="384" t="s">
        <v>3435</v>
      </c>
      <c r="H165" s="402" t="s">
        <v>195</v>
      </c>
      <c r="I165" s="402" t="s">
        <v>196</v>
      </c>
      <c r="J165" s="394">
        <v>1</v>
      </c>
      <c r="K165" s="386">
        <v>45231</v>
      </c>
      <c r="L165" s="386">
        <v>45747</v>
      </c>
      <c r="M165" s="387">
        <f t="shared" si="7"/>
        <v>73.714285714285708</v>
      </c>
      <c r="N165" s="388">
        <v>1</v>
      </c>
      <c r="O165" s="402" t="s">
        <v>3434</v>
      </c>
      <c r="P165" s="388">
        <f t="shared" si="8"/>
        <v>1</v>
      </c>
      <c r="Q165" s="389" t="str" cm="1">
        <f t="array" aca="1" ref="Q165" ca="1">IF(ISNUMBER(P165),IF(P165=100%,"CUMPLIDA",IF(AND(ISNUMBER(L165),ISNUMBER(INDIRECT("FECHA_"&amp;$B165,1))), IF(L165&lt;=INDIRECT("FECHA_"&amp;$B165,1),"INCUMPLIDA","PROCESO"), "VERIFICAR FECHA")),"SIN VALOR AVANCE")</f>
        <v>CUMPLIDA</v>
      </c>
    </row>
    <row r="166" spans="1:18" ht="60.75">
      <c r="A166" s="412" t="s">
        <v>17</v>
      </c>
      <c r="B166" s="383" t="s">
        <v>14</v>
      </c>
      <c r="C166" s="596"/>
      <c r="D166" s="596"/>
      <c r="E166" s="595"/>
      <c r="F166" s="595"/>
      <c r="G166" s="384" t="s">
        <v>3436</v>
      </c>
      <c r="H166" s="402" t="s">
        <v>122</v>
      </c>
      <c r="I166" s="402" t="s">
        <v>123</v>
      </c>
      <c r="J166" s="394">
        <v>1</v>
      </c>
      <c r="K166" s="386">
        <v>45323</v>
      </c>
      <c r="L166" s="386">
        <v>45747</v>
      </c>
      <c r="M166" s="387">
        <f t="shared" si="7"/>
        <v>60.571428571428569</v>
      </c>
      <c r="N166" s="388">
        <v>1</v>
      </c>
      <c r="O166" s="402" t="s">
        <v>3432</v>
      </c>
      <c r="P166" s="388">
        <f t="shared" si="8"/>
        <v>1</v>
      </c>
      <c r="Q166" s="389" t="str" cm="1">
        <f t="array" aca="1" ref="Q166" ca="1">IF(ISNUMBER(P166),IF(P166=100%,"CUMPLIDA",IF(AND(ISNUMBER(L166),ISNUMBER(INDIRECT("FECHA_"&amp;$B166,1))), IF(L166&lt;=INDIRECT("FECHA_"&amp;$B166,1),"INCUMPLIDA","PROCESO"), "VERIFICAR FECHA")),"SIN VALOR AVANCE")</f>
        <v>CUMPLIDA</v>
      </c>
    </row>
    <row r="167" spans="1:18" ht="45.75">
      <c r="A167" s="412" t="s">
        <v>17</v>
      </c>
      <c r="B167" s="383" t="s">
        <v>14</v>
      </c>
      <c r="C167" s="596"/>
      <c r="D167" s="596"/>
      <c r="E167" s="595"/>
      <c r="F167" s="595"/>
      <c r="G167" s="384" t="s">
        <v>3437</v>
      </c>
      <c r="H167" s="402" t="s">
        <v>124</v>
      </c>
      <c r="I167" s="402" t="s">
        <v>125</v>
      </c>
      <c r="J167" s="394">
        <v>1</v>
      </c>
      <c r="K167" s="386">
        <v>45231</v>
      </c>
      <c r="L167" s="386">
        <v>45747</v>
      </c>
      <c r="M167" s="387">
        <f t="shared" si="7"/>
        <v>73.714285714285708</v>
      </c>
      <c r="N167" s="388">
        <v>1</v>
      </c>
      <c r="O167" s="402" t="s">
        <v>3434</v>
      </c>
      <c r="P167" s="388">
        <f t="shared" si="8"/>
        <v>1</v>
      </c>
      <c r="Q167" s="389" t="str" cm="1">
        <f t="array" aca="1" ref="Q167" ca="1">IF(ISNUMBER(P167),IF(P167=100%,"CUMPLIDA",IF(AND(ISNUMBER(L167),ISNUMBER(INDIRECT("FECHA_"&amp;$B167,1))), IF(L167&lt;=INDIRECT("FECHA_"&amp;$B167,1),"INCUMPLIDA","PROCESO"), "VERIFICAR FECHA")),"SIN VALOR AVANCE")</f>
        <v>CUMPLIDA</v>
      </c>
    </row>
    <row r="168" spans="1:18" ht="180.75">
      <c r="A168" s="412" t="s">
        <v>17</v>
      </c>
      <c r="B168" s="383" t="s">
        <v>14</v>
      </c>
      <c r="C168" s="596"/>
      <c r="D168" s="596"/>
      <c r="E168" s="595"/>
      <c r="F168" s="595"/>
      <c r="G168" s="384" t="s">
        <v>3438</v>
      </c>
      <c r="H168" s="402" t="s">
        <v>126</v>
      </c>
      <c r="I168" s="402" t="s">
        <v>127</v>
      </c>
      <c r="J168" s="394">
        <v>1</v>
      </c>
      <c r="K168" s="386">
        <v>45231</v>
      </c>
      <c r="L168" s="386">
        <v>45808</v>
      </c>
      <c r="M168" s="387">
        <f t="shared" si="7"/>
        <v>82.428571428571431</v>
      </c>
      <c r="N168" s="388">
        <v>1</v>
      </c>
      <c r="O168" s="402" t="s">
        <v>3439</v>
      </c>
      <c r="P168" s="388">
        <f t="shared" si="8"/>
        <v>1</v>
      </c>
      <c r="Q168" s="389" t="str" cm="1">
        <f t="array" aca="1" ref="Q168" ca="1">IF(ISNUMBER(P168),IF(P168=100%,"CUMPLIDA",IF(AND(ISNUMBER(L168),ISNUMBER(INDIRECT("FECHA_"&amp;$B168,1))), IF(L168&lt;=INDIRECT("FECHA_"&amp;$B168,1),"INCUMPLIDA","PROCESO"), "VERIFICAR FECHA")),"SIN VALOR AVANCE")</f>
        <v>CUMPLIDA</v>
      </c>
    </row>
    <row r="169" spans="1:18" ht="45.75">
      <c r="A169" s="412" t="s">
        <v>17</v>
      </c>
      <c r="B169" s="383" t="s">
        <v>14</v>
      </c>
      <c r="C169" s="596"/>
      <c r="D169" s="596"/>
      <c r="E169" s="595"/>
      <c r="F169" s="595"/>
      <c r="G169" s="384" t="s">
        <v>3440</v>
      </c>
      <c r="H169" s="402" t="s">
        <v>129</v>
      </c>
      <c r="I169" s="402" t="s">
        <v>130</v>
      </c>
      <c r="J169" s="394">
        <v>7</v>
      </c>
      <c r="K169" s="386">
        <v>45809</v>
      </c>
      <c r="L169" s="386">
        <v>46387</v>
      </c>
      <c r="M169" s="387">
        <f t="shared" si="7"/>
        <v>82.571428571428569</v>
      </c>
      <c r="N169" s="388">
        <v>0</v>
      </c>
      <c r="O169" s="402" t="s">
        <v>3434</v>
      </c>
      <c r="P169" s="388">
        <f t="shared" si="8"/>
        <v>0</v>
      </c>
      <c r="Q169" s="389" t="str" cm="1">
        <f t="array" aca="1" ref="Q169" ca="1">IF(ISNUMBER(P169),IF(P169=100%,"CUMPLIDA",IF(AND(ISNUMBER(L169),ISNUMBER(INDIRECT("FECHA_"&amp;$B169,1))), IF(L169&lt;=INDIRECT("FECHA_"&amp;$B169,1),"INCUMPLIDA","PROCESO"), "VERIFICAR FECHA")),"SIN VALOR AVANCE")</f>
        <v>PROCESO</v>
      </c>
    </row>
    <row r="170" spans="1:18" ht="60.75">
      <c r="A170" s="412" t="s">
        <v>17</v>
      </c>
      <c r="B170" s="383" t="s">
        <v>14</v>
      </c>
      <c r="C170" s="596"/>
      <c r="D170" s="596"/>
      <c r="E170" s="595"/>
      <c r="F170" s="595"/>
      <c r="G170" s="384" t="s">
        <v>3441</v>
      </c>
      <c r="H170" s="402" t="s">
        <v>132</v>
      </c>
      <c r="I170" s="402" t="s">
        <v>133</v>
      </c>
      <c r="J170" s="394">
        <v>1</v>
      </c>
      <c r="K170" s="386">
        <v>45809</v>
      </c>
      <c r="L170" s="386">
        <v>46387</v>
      </c>
      <c r="M170" s="387">
        <f t="shared" si="7"/>
        <v>82.571428571428569</v>
      </c>
      <c r="N170" s="388">
        <v>0</v>
      </c>
      <c r="O170" s="402" t="s">
        <v>3432</v>
      </c>
      <c r="P170" s="388">
        <f t="shared" si="8"/>
        <v>0</v>
      </c>
      <c r="Q170" s="389" t="str" cm="1">
        <f t="array" aca="1" ref="Q170" ca="1">IF(ISNUMBER(P170),IF(P170=100%,"CUMPLIDA",IF(AND(ISNUMBER(L170),ISNUMBER(INDIRECT("FECHA_"&amp;$B170,1))), IF(L170&lt;=INDIRECT("FECHA_"&amp;$B170,1),"INCUMPLIDA","PROCESO"), "VERIFICAR FECHA")),"SIN VALOR AVANCE")</f>
        <v>PROCESO</v>
      </c>
    </row>
    <row r="171" spans="1:18" ht="180.75">
      <c r="A171" s="412" t="s">
        <v>17</v>
      </c>
      <c r="B171" s="383" t="s">
        <v>14</v>
      </c>
      <c r="C171" s="596"/>
      <c r="D171" s="596"/>
      <c r="E171" s="595"/>
      <c r="F171" s="595"/>
      <c r="G171" s="384" t="s">
        <v>3442</v>
      </c>
      <c r="H171" s="402" t="s">
        <v>135</v>
      </c>
      <c r="I171" s="402" t="s">
        <v>136</v>
      </c>
      <c r="J171" s="394">
        <v>2</v>
      </c>
      <c r="K171" s="386">
        <v>45809</v>
      </c>
      <c r="L171" s="386">
        <v>46387</v>
      </c>
      <c r="M171" s="387">
        <f t="shared" si="7"/>
        <v>82.571428571428569</v>
      </c>
      <c r="N171" s="388">
        <v>0</v>
      </c>
      <c r="O171" s="402" t="s">
        <v>3439</v>
      </c>
      <c r="P171" s="388">
        <f t="shared" si="8"/>
        <v>0</v>
      </c>
      <c r="Q171" s="389" t="str" cm="1">
        <f t="array" aca="1" ref="Q171" ca="1">IF(ISNUMBER(P171),IF(P171=100%,"CUMPLIDA",IF(AND(ISNUMBER(L171),ISNUMBER(INDIRECT("FECHA_"&amp;$B171,1))), IF(L171&lt;=INDIRECT("FECHA_"&amp;$B171,1),"INCUMPLIDA","PROCESO"), "VERIFICAR FECHA")),"SIN VALOR AVANCE")</f>
        <v>PROCESO</v>
      </c>
    </row>
    <row r="172" spans="1:18" ht="165.75">
      <c r="A172" s="412" t="s">
        <v>17</v>
      </c>
      <c r="B172" s="383" t="s">
        <v>14</v>
      </c>
      <c r="C172" s="596"/>
      <c r="D172" s="596"/>
      <c r="E172" s="595"/>
      <c r="F172" s="595"/>
      <c r="G172" s="384" t="s">
        <v>3443</v>
      </c>
      <c r="H172" s="402" t="s">
        <v>3444</v>
      </c>
      <c r="I172" s="402" t="s">
        <v>3445</v>
      </c>
      <c r="J172" s="407">
        <v>1</v>
      </c>
      <c r="K172" s="386">
        <v>43831</v>
      </c>
      <c r="L172" s="386">
        <v>43876</v>
      </c>
      <c r="M172" s="387">
        <f t="shared" si="7"/>
        <v>6.4285714285714288</v>
      </c>
      <c r="N172" s="388">
        <v>1</v>
      </c>
      <c r="O172" s="402" t="s">
        <v>3446</v>
      </c>
      <c r="P172" s="388">
        <f t="shared" ref="P172:P235" si="9">IF(B172="ITRC",N172,N172/J172)</f>
        <v>1</v>
      </c>
      <c r="Q172" s="389" t="str" cm="1">
        <f t="array" aca="1" ref="Q172" ca="1">IF(ISNUMBER(P172),IF(P172=100%,"CUMPLIDA",IF(AND(ISNUMBER(L172),ISNUMBER(INDIRECT("FECHA_"&amp;$B172,1))), IF(L172&lt;=INDIRECT("FECHA_"&amp;$B172,1),"INCUMPLIDA","PROCESO"), "VERIFICAR FECHA")),"SIN VALOR AVANCE")</f>
        <v>CUMPLIDA</v>
      </c>
    </row>
    <row r="173" spans="1:18" ht="60.75">
      <c r="A173" s="412" t="s">
        <v>17</v>
      </c>
      <c r="B173" s="383" t="s">
        <v>14</v>
      </c>
      <c r="C173" s="596"/>
      <c r="D173" s="596"/>
      <c r="E173" s="595"/>
      <c r="F173" s="595"/>
      <c r="G173" s="384" t="s">
        <v>3447</v>
      </c>
      <c r="H173" s="402" t="s">
        <v>3448</v>
      </c>
      <c r="I173" s="402" t="s">
        <v>3449</v>
      </c>
      <c r="J173" s="407">
        <v>1</v>
      </c>
      <c r="K173" s="386">
        <v>43877</v>
      </c>
      <c r="L173" s="386">
        <v>43905</v>
      </c>
      <c r="M173" s="387">
        <f t="shared" si="7"/>
        <v>4</v>
      </c>
      <c r="N173" s="388">
        <v>1</v>
      </c>
      <c r="O173" s="402" t="s">
        <v>3450</v>
      </c>
      <c r="P173" s="388">
        <f t="shared" si="9"/>
        <v>1</v>
      </c>
      <c r="Q173" s="389" t="str" cm="1">
        <f t="array" aca="1" ref="Q173" ca="1">IF(ISNUMBER(P173),IF(P173=100%,"CUMPLIDA",IF(AND(ISNUMBER(L173),ISNUMBER(INDIRECT("FECHA_"&amp;$B173,1))), IF(L173&lt;=INDIRECT("FECHA_"&amp;$B173,1),"INCUMPLIDA","PROCESO"), "VERIFICAR FECHA")),"SIN VALOR AVANCE")</f>
        <v>CUMPLIDA</v>
      </c>
    </row>
    <row r="174" spans="1:18" ht="165.75">
      <c r="A174" s="412" t="s">
        <v>17</v>
      </c>
      <c r="B174" s="383" t="s">
        <v>14</v>
      </c>
      <c r="C174" s="596"/>
      <c r="D174" s="596"/>
      <c r="E174" s="595"/>
      <c r="F174" s="595"/>
      <c r="G174" s="384" t="s">
        <v>3451</v>
      </c>
      <c r="H174" s="402" t="s">
        <v>3452</v>
      </c>
      <c r="I174" s="402" t="s">
        <v>3453</v>
      </c>
      <c r="J174" s="407">
        <v>1</v>
      </c>
      <c r="K174" s="386">
        <v>43831</v>
      </c>
      <c r="L174" s="386">
        <v>44742</v>
      </c>
      <c r="M174" s="387">
        <f t="shared" si="7"/>
        <v>130.14285714285714</v>
      </c>
      <c r="N174" s="388">
        <v>1</v>
      </c>
      <c r="O174" s="402" t="s">
        <v>3454</v>
      </c>
      <c r="P174" s="388">
        <f t="shared" si="9"/>
        <v>1</v>
      </c>
      <c r="Q174" s="389" t="str" cm="1">
        <f t="array" aca="1" ref="Q174" ca="1">IF(ISNUMBER(P174),IF(P174=100%,"CUMPLIDA",IF(AND(ISNUMBER(L174),ISNUMBER(INDIRECT("FECHA_"&amp;$B174,1))), IF(L174&lt;=INDIRECT("FECHA_"&amp;$B174,1),"INCUMPLIDA","PROCESO"), "VERIFICAR FECHA")),"SIN VALOR AVANCE")</f>
        <v>CUMPLIDA</v>
      </c>
    </row>
    <row r="175" spans="1:18" ht="135.75">
      <c r="A175" s="412" t="s">
        <v>17</v>
      </c>
      <c r="B175" s="383" t="s">
        <v>14</v>
      </c>
      <c r="C175" s="596"/>
      <c r="D175" s="596"/>
      <c r="E175" s="595"/>
      <c r="F175" s="595"/>
      <c r="G175" s="384" t="s">
        <v>3455</v>
      </c>
      <c r="H175" s="402" t="s">
        <v>3456</v>
      </c>
      <c r="I175" s="402" t="s">
        <v>875</v>
      </c>
      <c r="J175" s="407">
        <v>1</v>
      </c>
      <c r="K175" s="386">
        <v>43831</v>
      </c>
      <c r="L175" s="386">
        <v>43889</v>
      </c>
      <c r="M175" s="387">
        <f t="shared" si="7"/>
        <v>8.2857142857142865</v>
      </c>
      <c r="N175" s="388">
        <v>1</v>
      </c>
      <c r="O175" s="402" t="s">
        <v>3457</v>
      </c>
      <c r="P175" s="388">
        <f t="shared" si="9"/>
        <v>1</v>
      </c>
      <c r="Q175" s="389" t="str" cm="1">
        <f t="array" aca="1" ref="Q175" ca="1">IF(ISNUMBER(P175),IF(P175=100%,"CUMPLIDA",IF(AND(ISNUMBER(L175),ISNUMBER(INDIRECT("FECHA_"&amp;$B175,1))), IF(L175&lt;=INDIRECT("FECHA_"&amp;$B175,1),"INCUMPLIDA","PROCESO"), "VERIFICAR FECHA")),"SIN VALOR AVANCE")</f>
        <v>CUMPLIDA</v>
      </c>
    </row>
    <row r="176" spans="1:18" ht="60.75">
      <c r="A176" s="412" t="s">
        <v>17</v>
      </c>
      <c r="B176" s="383" t="s">
        <v>14</v>
      </c>
      <c r="C176" s="596"/>
      <c r="D176" s="596"/>
      <c r="E176" s="595"/>
      <c r="F176" s="595"/>
      <c r="G176" s="384" t="s">
        <v>3458</v>
      </c>
      <c r="H176" s="402" t="s">
        <v>3459</v>
      </c>
      <c r="I176" s="402" t="s">
        <v>1266</v>
      </c>
      <c r="J176" s="407">
        <v>4</v>
      </c>
      <c r="K176" s="386">
        <v>43891</v>
      </c>
      <c r="L176" s="386">
        <v>44012</v>
      </c>
      <c r="M176" s="387">
        <f t="shared" si="7"/>
        <v>17.285714285714285</v>
      </c>
      <c r="N176" s="388">
        <v>1</v>
      </c>
      <c r="O176" s="402" t="s">
        <v>3460</v>
      </c>
      <c r="P176" s="388">
        <f t="shared" si="9"/>
        <v>1</v>
      </c>
      <c r="Q176" s="389" t="str" cm="1">
        <f t="array" aca="1" ref="Q176" ca="1">IF(ISNUMBER(P176),IF(P176=100%,"CUMPLIDA",IF(AND(ISNUMBER(L176),ISNUMBER(INDIRECT("FECHA_"&amp;$B176,1))), IF(L176&lt;=INDIRECT("FECHA_"&amp;$B176,1),"INCUMPLIDA","PROCESO"), "VERIFICAR FECHA")),"SIN VALOR AVANCE")</f>
        <v>CUMPLIDA</v>
      </c>
    </row>
    <row r="177" spans="1:17" ht="135.75">
      <c r="A177" s="412" t="s">
        <v>17</v>
      </c>
      <c r="B177" s="383" t="s">
        <v>14</v>
      </c>
      <c r="C177" s="596"/>
      <c r="D177" s="596"/>
      <c r="E177" s="595"/>
      <c r="F177" s="595"/>
      <c r="G177" s="384" t="s">
        <v>3461</v>
      </c>
      <c r="H177" s="402" t="s">
        <v>3462</v>
      </c>
      <c r="I177" s="402" t="s">
        <v>1325</v>
      </c>
      <c r="J177" s="407">
        <v>1</v>
      </c>
      <c r="K177" s="386">
        <v>43831</v>
      </c>
      <c r="L177" s="386">
        <v>43861</v>
      </c>
      <c r="M177" s="387">
        <f t="shared" si="7"/>
        <v>4.2857142857142856</v>
      </c>
      <c r="N177" s="388">
        <v>1</v>
      </c>
      <c r="O177" s="402" t="s">
        <v>3463</v>
      </c>
      <c r="P177" s="388">
        <f t="shared" si="9"/>
        <v>1</v>
      </c>
      <c r="Q177" s="389" t="str" cm="1">
        <f t="array" aca="1" ref="Q177" ca="1">IF(ISNUMBER(P177),IF(P177=100%,"CUMPLIDA",IF(AND(ISNUMBER(L177),ISNUMBER(INDIRECT("FECHA_"&amp;$B177,1))), IF(L177&lt;=INDIRECT("FECHA_"&amp;$B177,1),"INCUMPLIDA","PROCESO"), "VERIFICAR FECHA")),"SIN VALOR AVANCE")</f>
        <v>CUMPLIDA</v>
      </c>
    </row>
    <row r="178" spans="1:17" ht="120" customHeight="1">
      <c r="A178" s="412" t="s">
        <v>17</v>
      </c>
      <c r="B178" s="383" t="s">
        <v>14</v>
      </c>
      <c r="C178" s="596"/>
      <c r="D178" s="596"/>
      <c r="E178" s="595"/>
      <c r="F178" s="595"/>
      <c r="G178" s="384" t="s">
        <v>3464</v>
      </c>
      <c r="H178" s="402" t="s">
        <v>3465</v>
      </c>
      <c r="I178" s="402" t="s">
        <v>3466</v>
      </c>
      <c r="J178" s="407">
        <v>4</v>
      </c>
      <c r="K178" s="386">
        <v>43891</v>
      </c>
      <c r="L178" s="386">
        <v>44012</v>
      </c>
      <c r="M178" s="387">
        <f t="shared" si="7"/>
        <v>17.285714285714285</v>
      </c>
      <c r="N178" s="388">
        <v>1</v>
      </c>
      <c r="O178" s="402" t="s">
        <v>3460</v>
      </c>
      <c r="P178" s="388">
        <f t="shared" si="9"/>
        <v>1</v>
      </c>
      <c r="Q178" s="389" t="str" cm="1">
        <f t="array" aca="1" ref="Q178" ca="1">IF(ISNUMBER(P178),IF(P178=100%,"CUMPLIDA",IF(AND(ISNUMBER(L178),ISNUMBER(INDIRECT("FECHA_"&amp;$B178,1))), IF(L178&lt;=INDIRECT("FECHA_"&amp;$B178,1),"INCUMPLIDA","PROCESO"), "VERIFICAR FECHA")),"SIN VALOR AVANCE")</f>
        <v>CUMPLIDA</v>
      </c>
    </row>
    <row r="179" spans="1:17" ht="60.75">
      <c r="A179" s="412" t="s">
        <v>17</v>
      </c>
      <c r="B179" s="383" t="s">
        <v>14</v>
      </c>
      <c r="C179" s="596"/>
      <c r="D179" s="596"/>
      <c r="E179" s="595"/>
      <c r="F179" s="595"/>
      <c r="G179" s="384" t="s">
        <v>3467</v>
      </c>
      <c r="H179" s="402" t="s">
        <v>3459</v>
      </c>
      <c r="I179" s="402" t="s">
        <v>1266</v>
      </c>
      <c r="J179" s="407">
        <v>4</v>
      </c>
      <c r="K179" s="386">
        <v>43891</v>
      </c>
      <c r="L179" s="386">
        <v>44012</v>
      </c>
      <c r="M179" s="387">
        <f t="shared" si="7"/>
        <v>17.285714285714285</v>
      </c>
      <c r="N179" s="388">
        <v>1</v>
      </c>
      <c r="O179" s="402" t="s">
        <v>3460</v>
      </c>
      <c r="P179" s="388">
        <f t="shared" si="9"/>
        <v>1</v>
      </c>
      <c r="Q179" s="389" t="str" cm="1">
        <f t="array" aca="1" ref="Q179" ca="1">IF(ISNUMBER(P179),IF(P179=100%,"CUMPLIDA",IF(AND(ISNUMBER(L179),ISNUMBER(INDIRECT("FECHA_"&amp;$B179,1))), IF(L179&lt;=INDIRECT("FECHA_"&amp;$B179,1),"INCUMPLIDA","PROCESO"), "VERIFICAR FECHA")),"SIN VALOR AVANCE")</f>
        <v>CUMPLIDA</v>
      </c>
    </row>
    <row r="180" spans="1:17" ht="345" customHeight="1">
      <c r="A180" s="412" t="s">
        <v>17</v>
      </c>
      <c r="B180" s="383" t="s">
        <v>14</v>
      </c>
      <c r="C180" s="596"/>
      <c r="D180" s="596"/>
      <c r="E180" s="595"/>
      <c r="F180" s="595"/>
      <c r="G180" s="384" t="s">
        <v>3468</v>
      </c>
      <c r="H180" s="402" t="s">
        <v>3469</v>
      </c>
      <c r="I180" s="402" t="s">
        <v>3470</v>
      </c>
      <c r="J180" s="394">
        <v>1</v>
      </c>
      <c r="K180" s="386">
        <v>43831</v>
      </c>
      <c r="L180" s="386">
        <v>43860</v>
      </c>
      <c r="M180" s="387">
        <f t="shared" si="7"/>
        <v>4.1428571428571432</v>
      </c>
      <c r="N180" s="388">
        <v>1</v>
      </c>
      <c r="O180" s="409" t="s">
        <v>3471</v>
      </c>
      <c r="P180" s="388">
        <f t="shared" si="9"/>
        <v>1</v>
      </c>
      <c r="Q180" s="389" t="str" cm="1">
        <f t="array" aca="1" ref="Q180" ca="1">IF(ISNUMBER(P180),IF(P180=100%,"CUMPLIDA",IF(AND(ISNUMBER(L180),ISNUMBER(INDIRECT("FECHA_"&amp;$B180,1))), IF(L180&lt;=INDIRECT("FECHA_"&amp;$B180,1),"INCUMPLIDA","PROCESO"), "VERIFICAR FECHA")),"SIN VALOR AVANCE")</f>
        <v>CUMPLIDA</v>
      </c>
    </row>
    <row r="181" spans="1:17" ht="150.75">
      <c r="A181" s="412" t="s">
        <v>17</v>
      </c>
      <c r="B181" s="383" t="s">
        <v>14</v>
      </c>
      <c r="C181" s="596"/>
      <c r="D181" s="596"/>
      <c r="E181" s="595"/>
      <c r="F181" s="595"/>
      <c r="G181" s="384" t="s">
        <v>3472</v>
      </c>
      <c r="H181" s="402" t="s">
        <v>3473</v>
      </c>
      <c r="I181" s="402" t="s">
        <v>3474</v>
      </c>
      <c r="J181" s="394">
        <v>1</v>
      </c>
      <c r="K181" s="386">
        <v>43862</v>
      </c>
      <c r="L181" s="386">
        <v>43889</v>
      </c>
      <c r="M181" s="387">
        <f t="shared" si="7"/>
        <v>3.8571428571428572</v>
      </c>
      <c r="N181" s="388">
        <v>1</v>
      </c>
      <c r="O181" s="402" t="s">
        <v>3475</v>
      </c>
      <c r="P181" s="388">
        <f t="shared" si="9"/>
        <v>1</v>
      </c>
      <c r="Q181" s="389" t="str" cm="1">
        <f t="array" aca="1" ref="Q181" ca="1">IF(ISNUMBER(P181),IF(P181=100%,"CUMPLIDA",IF(AND(ISNUMBER(L181),ISNUMBER(INDIRECT("FECHA_"&amp;$B181,1))), IF(L181&lt;=INDIRECT("FECHA_"&amp;$B181,1),"INCUMPLIDA","PROCESO"), "VERIFICAR FECHA")),"SIN VALOR AVANCE")</f>
        <v>CUMPLIDA</v>
      </c>
    </row>
    <row r="182" spans="1:17" ht="195.75">
      <c r="A182" s="412" t="s">
        <v>17</v>
      </c>
      <c r="B182" s="383" t="s">
        <v>14</v>
      </c>
      <c r="C182" s="596"/>
      <c r="D182" s="596"/>
      <c r="E182" s="595"/>
      <c r="F182" s="595"/>
      <c r="G182" s="384" t="s">
        <v>3476</v>
      </c>
      <c r="H182" s="402" t="s">
        <v>3477</v>
      </c>
      <c r="I182" s="402" t="s">
        <v>3478</v>
      </c>
      <c r="J182" s="394">
        <v>1</v>
      </c>
      <c r="K182" s="386">
        <v>43862</v>
      </c>
      <c r="L182" s="386">
        <v>43889</v>
      </c>
      <c r="M182" s="387">
        <f t="shared" si="7"/>
        <v>3.8571428571428572</v>
      </c>
      <c r="N182" s="388">
        <v>1</v>
      </c>
      <c r="O182" s="402" t="s">
        <v>3479</v>
      </c>
      <c r="P182" s="388">
        <f t="shared" si="9"/>
        <v>1</v>
      </c>
      <c r="Q182" s="389" t="str" cm="1">
        <f t="array" aca="1" ref="Q182" ca="1">IF(ISNUMBER(P182),IF(P182=100%,"CUMPLIDA",IF(AND(ISNUMBER(L182),ISNUMBER(INDIRECT("FECHA_"&amp;$B182,1))), IF(L182&lt;=INDIRECT("FECHA_"&amp;$B182,1),"INCUMPLIDA","PROCESO"), "VERIFICAR FECHA")),"SIN VALOR AVANCE")</f>
        <v>CUMPLIDA</v>
      </c>
    </row>
    <row r="183" spans="1:17" ht="150.75">
      <c r="A183" s="412" t="s">
        <v>17</v>
      </c>
      <c r="B183" s="383" t="s">
        <v>14</v>
      </c>
      <c r="C183" s="596"/>
      <c r="D183" s="596"/>
      <c r="E183" s="595"/>
      <c r="F183" s="595"/>
      <c r="G183" s="384" t="s">
        <v>3480</v>
      </c>
      <c r="H183" s="402" t="s">
        <v>3481</v>
      </c>
      <c r="I183" s="402" t="s">
        <v>1325</v>
      </c>
      <c r="J183" s="394">
        <v>1</v>
      </c>
      <c r="K183" s="386">
        <v>43831</v>
      </c>
      <c r="L183" s="386">
        <v>43889</v>
      </c>
      <c r="M183" s="387">
        <f t="shared" si="7"/>
        <v>8.2857142857142865</v>
      </c>
      <c r="N183" s="388">
        <v>1</v>
      </c>
      <c r="O183" s="402" t="s">
        <v>3482</v>
      </c>
      <c r="P183" s="388">
        <f t="shared" si="9"/>
        <v>1</v>
      </c>
      <c r="Q183" s="389" t="str" cm="1">
        <f t="array" aca="1" ref="Q183" ca="1">IF(ISNUMBER(P183),IF(P183=100%,"CUMPLIDA",IF(AND(ISNUMBER(L183),ISNUMBER(INDIRECT("FECHA_"&amp;$B183,1))), IF(L183&lt;=INDIRECT("FECHA_"&amp;$B183,1),"INCUMPLIDA","PROCESO"), "VERIFICAR FECHA")),"SIN VALOR AVANCE")</f>
        <v>CUMPLIDA</v>
      </c>
    </row>
    <row r="184" spans="1:17" ht="150.75">
      <c r="A184" s="412" t="s">
        <v>17</v>
      </c>
      <c r="B184" s="383" t="s">
        <v>14</v>
      </c>
      <c r="C184" s="596"/>
      <c r="D184" s="596"/>
      <c r="E184" s="595"/>
      <c r="F184" s="595"/>
      <c r="G184" s="384" t="s">
        <v>3483</v>
      </c>
      <c r="H184" s="402" t="s">
        <v>3484</v>
      </c>
      <c r="I184" s="402" t="s">
        <v>3485</v>
      </c>
      <c r="J184" s="394">
        <v>1</v>
      </c>
      <c r="K184" s="386">
        <v>43891</v>
      </c>
      <c r="L184" s="386">
        <v>44012</v>
      </c>
      <c r="M184" s="387">
        <f t="shared" si="7"/>
        <v>17.285714285714285</v>
      </c>
      <c r="N184" s="388">
        <v>1</v>
      </c>
      <c r="O184" s="402" t="s">
        <v>3482</v>
      </c>
      <c r="P184" s="388">
        <f t="shared" si="9"/>
        <v>1</v>
      </c>
      <c r="Q184" s="389" t="str" cm="1">
        <f t="array" aca="1" ref="Q184" ca="1">IF(ISNUMBER(P184),IF(P184=100%,"CUMPLIDA",IF(AND(ISNUMBER(L184),ISNUMBER(INDIRECT("FECHA_"&amp;$B184,1))), IF(L184&lt;=INDIRECT("FECHA_"&amp;$B184,1),"INCUMPLIDA","PROCESO"), "VERIFICAR FECHA")),"SIN VALOR AVANCE")</f>
        <v>CUMPLIDA</v>
      </c>
    </row>
    <row r="185" spans="1:17" ht="150.75">
      <c r="A185" s="412" t="s">
        <v>17</v>
      </c>
      <c r="B185" s="383" t="s">
        <v>14</v>
      </c>
      <c r="C185" s="596"/>
      <c r="D185" s="596"/>
      <c r="E185" s="595"/>
      <c r="F185" s="595"/>
      <c r="G185" s="384" t="s">
        <v>3486</v>
      </c>
      <c r="H185" s="402" t="s">
        <v>3487</v>
      </c>
      <c r="I185" s="402" t="s">
        <v>3488</v>
      </c>
      <c r="J185" s="394">
        <v>1</v>
      </c>
      <c r="K185" s="386">
        <v>44013</v>
      </c>
      <c r="L185" s="386">
        <v>44073</v>
      </c>
      <c r="M185" s="387">
        <f t="shared" si="7"/>
        <v>8.5714285714285712</v>
      </c>
      <c r="N185" s="388">
        <v>1</v>
      </c>
      <c r="O185" s="402" t="s">
        <v>3482</v>
      </c>
      <c r="P185" s="388">
        <f t="shared" si="9"/>
        <v>1</v>
      </c>
      <c r="Q185" s="389" t="str" cm="1">
        <f t="array" aca="1" ref="Q185" ca="1">IF(ISNUMBER(P185),IF(P185=100%,"CUMPLIDA",IF(AND(ISNUMBER(L185),ISNUMBER(INDIRECT("FECHA_"&amp;$B185,1))), IF(L185&lt;=INDIRECT("FECHA_"&amp;$B185,1),"INCUMPLIDA","PROCESO"), "VERIFICAR FECHA")),"SIN VALOR AVANCE")</f>
        <v>CUMPLIDA</v>
      </c>
    </row>
    <row r="186" spans="1:17" ht="90">
      <c r="A186" s="412" t="s">
        <v>17</v>
      </c>
      <c r="B186" s="383" t="s">
        <v>14</v>
      </c>
      <c r="C186" s="596"/>
      <c r="D186" s="596"/>
      <c r="E186" s="595"/>
      <c r="F186" s="595"/>
      <c r="G186" s="384" t="s">
        <v>3489</v>
      </c>
      <c r="H186" s="402" t="s">
        <v>3490</v>
      </c>
      <c r="I186" s="402" t="s">
        <v>3491</v>
      </c>
      <c r="J186" s="407">
        <v>1</v>
      </c>
      <c r="K186" s="386">
        <v>43831</v>
      </c>
      <c r="L186" s="386">
        <v>43889</v>
      </c>
      <c r="M186" s="387">
        <f t="shared" si="7"/>
        <v>8.2857142857142865</v>
      </c>
      <c r="N186" s="388">
        <v>1</v>
      </c>
      <c r="O186" s="402" t="s">
        <v>3460</v>
      </c>
      <c r="P186" s="388">
        <f t="shared" si="9"/>
        <v>1</v>
      </c>
      <c r="Q186" s="389" t="str" cm="1">
        <f t="array" aca="1" ref="Q186" ca="1">IF(ISNUMBER(P186),IF(P186=100%,"CUMPLIDA",IF(AND(ISNUMBER(L186),ISNUMBER(INDIRECT("FECHA_"&amp;$B186,1))), IF(L186&lt;=INDIRECT("FECHA_"&amp;$B186,1),"INCUMPLIDA","PROCESO"), "VERIFICAR FECHA")),"SIN VALOR AVANCE")</f>
        <v>CUMPLIDA</v>
      </c>
    </row>
    <row r="187" spans="1:17" ht="150.75">
      <c r="A187" s="412" t="s">
        <v>17</v>
      </c>
      <c r="B187" s="383" t="s">
        <v>14</v>
      </c>
      <c r="C187" s="596"/>
      <c r="D187" s="596"/>
      <c r="E187" s="595"/>
      <c r="F187" s="595"/>
      <c r="G187" s="384" t="s">
        <v>3492</v>
      </c>
      <c r="H187" s="402" t="s">
        <v>3493</v>
      </c>
      <c r="I187" s="402" t="s">
        <v>3494</v>
      </c>
      <c r="J187" s="407">
        <v>1</v>
      </c>
      <c r="K187" s="386">
        <v>43891</v>
      </c>
      <c r="L187" s="386">
        <v>44012</v>
      </c>
      <c r="M187" s="387">
        <f t="shared" si="7"/>
        <v>17.285714285714285</v>
      </c>
      <c r="N187" s="388">
        <v>1</v>
      </c>
      <c r="O187" s="402" t="s">
        <v>3495</v>
      </c>
      <c r="P187" s="388">
        <f t="shared" si="9"/>
        <v>1</v>
      </c>
      <c r="Q187" s="389" t="str" cm="1">
        <f t="array" aca="1" ref="Q187" ca="1">IF(ISNUMBER(P187),IF(P187=100%,"CUMPLIDA",IF(AND(ISNUMBER(L187),ISNUMBER(INDIRECT("FECHA_"&amp;$B187,1))), IF(L187&lt;=INDIRECT("FECHA_"&amp;$B187,1),"INCUMPLIDA","PROCESO"), "VERIFICAR FECHA")),"SIN VALOR AVANCE")</f>
        <v>CUMPLIDA</v>
      </c>
    </row>
    <row r="188" spans="1:17" ht="135" customHeight="1">
      <c r="A188" s="412" t="s">
        <v>17</v>
      </c>
      <c r="B188" s="383" t="s">
        <v>14</v>
      </c>
      <c r="C188" s="596" t="s">
        <v>3496</v>
      </c>
      <c r="D188" s="596" t="s">
        <v>2381</v>
      </c>
      <c r="E188" s="595" t="s">
        <v>3497</v>
      </c>
      <c r="F188" s="595" t="s">
        <v>3498</v>
      </c>
      <c r="G188" s="384" t="s">
        <v>3499</v>
      </c>
      <c r="H188" s="402" t="s">
        <v>3500</v>
      </c>
      <c r="I188" s="402" t="s">
        <v>896</v>
      </c>
      <c r="J188" s="394">
        <v>1</v>
      </c>
      <c r="K188" s="386">
        <v>43983</v>
      </c>
      <c r="L188" s="386">
        <v>44074</v>
      </c>
      <c r="M188" s="387">
        <f t="shared" si="7"/>
        <v>13</v>
      </c>
      <c r="N188" s="388">
        <v>1</v>
      </c>
      <c r="O188" s="402" t="s">
        <v>3501</v>
      </c>
      <c r="P188" s="388">
        <f t="shared" si="9"/>
        <v>1</v>
      </c>
      <c r="Q188" s="389" t="str" cm="1">
        <f t="array" aca="1" ref="Q188" ca="1">IF(ISNUMBER(P188),IF(P188=100%,"CUMPLIDA",IF(AND(ISNUMBER(L188),ISNUMBER(INDIRECT("FECHA_"&amp;$B188,1))), IF(L188&lt;=INDIRECT("FECHA_"&amp;$B188,1),"INCUMPLIDA","PROCESO"), "VERIFICAR FECHA")),"SIN VALOR AVANCE")</f>
        <v>CUMPLIDA</v>
      </c>
    </row>
    <row r="189" spans="1:17" ht="240.75">
      <c r="A189" s="412" t="s">
        <v>17</v>
      </c>
      <c r="B189" s="383" t="s">
        <v>14</v>
      </c>
      <c r="C189" s="596"/>
      <c r="D189" s="596"/>
      <c r="E189" s="595"/>
      <c r="F189" s="595"/>
      <c r="G189" s="384" t="s">
        <v>3502</v>
      </c>
      <c r="H189" s="402" t="s">
        <v>3503</v>
      </c>
      <c r="I189" s="402" t="s">
        <v>3504</v>
      </c>
      <c r="J189" s="394">
        <v>2</v>
      </c>
      <c r="K189" s="386">
        <v>44075</v>
      </c>
      <c r="L189" s="386">
        <v>44228</v>
      </c>
      <c r="M189" s="387">
        <f t="shared" si="7"/>
        <v>21.857142857142858</v>
      </c>
      <c r="N189" s="388">
        <v>1</v>
      </c>
      <c r="O189" s="402" t="s">
        <v>3505</v>
      </c>
      <c r="P189" s="388">
        <f t="shared" si="9"/>
        <v>1</v>
      </c>
      <c r="Q189" s="389" t="str" cm="1">
        <f t="array" aca="1" ref="Q189" ca="1">IF(ISNUMBER(P189),IF(P189=100%,"CUMPLIDA",IF(AND(ISNUMBER(L189),ISNUMBER(INDIRECT("FECHA_"&amp;$B189,1))), IF(L189&lt;=INDIRECT("FECHA_"&amp;$B189,1),"INCUMPLIDA","PROCESO"), "VERIFICAR FECHA")),"SIN VALOR AVANCE")</f>
        <v>CUMPLIDA</v>
      </c>
    </row>
    <row r="190" spans="1:17" ht="120">
      <c r="A190" s="412" t="s">
        <v>17</v>
      </c>
      <c r="B190" s="383" t="s">
        <v>14</v>
      </c>
      <c r="C190" s="596"/>
      <c r="D190" s="596"/>
      <c r="E190" s="595"/>
      <c r="F190" s="595"/>
      <c r="G190" s="384" t="s">
        <v>3506</v>
      </c>
      <c r="H190" s="402" t="s">
        <v>3507</v>
      </c>
      <c r="I190" s="402" t="s">
        <v>3508</v>
      </c>
      <c r="J190" s="394">
        <v>1</v>
      </c>
      <c r="K190" s="386">
        <v>44105</v>
      </c>
      <c r="L190" s="386">
        <v>44196</v>
      </c>
      <c r="M190" s="387">
        <f t="shared" si="7"/>
        <v>13</v>
      </c>
      <c r="N190" s="388">
        <v>1</v>
      </c>
      <c r="O190" s="402" t="s">
        <v>3501</v>
      </c>
      <c r="P190" s="388">
        <f t="shared" si="9"/>
        <v>1</v>
      </c>
      <c r="Q190" s="389" t="str" cm="1">
        <f t="array" aca="1" ref="Q190" ca="1">IF(ISNUMBER(P190),IF(P190=100%,"CUMPLIDA",IF(AND(ISNUMBER(L190),ISNUMBER(INDIRECT("FECHA_"&amp;$B190,1))), IF(L190&lt;=INDIRECT("FECHA_"&amp;$B190,1),"INCUMPLIDA","PROCESO"), "VERIFICAR FECHA")),"SIN VALOR AVANCE")</f>
        <v>CUMPLIDA</v>
      </c>
    </row>
    <row r="191" spans="1:17" ht="150.75">
      <c r="A191" s="412" t="s">
        <v>17</v>
      </c>
      <c r="B191" s="383" t="s">
        <v>14</v>
      </c>
      <c r="C191" s="596"/>
      <c r="D191" s="596"/>
      <c r="E191" s="595"/>
      <c r="F191" s="595"/>
      <c r="G191" s="384" t="s">
        <v>3509</v>
      </c>
      <c r="H191" s="402" t="s">
        <v>3510</v>
      </c>
      <c r="I191" s="405" t="s">
        <v>3511</v>
      </c>
      <c r="J191" s="394">
        <v>1</v>
      </c>
      <c r="K191" s="386">
        <v>44197</v>
      </c>
      <c r="L191" s="386">
        <v>44530</v>
      </c>
      <c r="M191" s="387">
        <f t="shared" si="7"/>
        <v>47.571428571428569</v>
      </c>
      <c r="N191" s="388">
        <v>1</v>
      </c>
      <c r="O191" s="402" t="s">
        <v>3512</v>
      </c>
      <c r="P191" s="388">
        <f t="shared" si="9"/>
        <v>1</v>
      </c>
      <c r="Q191" s="389" t="str" cm="1">
        <f t="array" aca="1" ref="Q191" ca="1">IF(ISNUMBER(P191),IF(P191=100%,"CUMPLIDA",IF(AND(ISNUMBER(L191),ISNUMBER(INDIRECT("FECHA_"&amp;$B191,1))), IF(L191&lt;=INDIRECT("FECHA_"&amp;$B191,1),"INCUMPLIDA","PROCESO"), "VERIFICAR FECHA")),"SIN VALOR AVANCE")</f>
        <v>CUMPLIDA</v>
      </c>
    </row>
    <row r="192" spans="1:17" ht="90.75">
      <c r="A192" s="412" t="s">
        <v>17</v>
      </c>
      <c r="B192" s="383" t="s">
        <v>14</v>
      </c>
      <c r="C192" s="596"/>
      <c r="D192" s="596"/>
      <c r="E192" s="595"/>
      <c r="F192" s="595"/>
      <c r="G192" s="384" t="s">
        <v>3513</v>
      </c>
      <c r="H192" s="402" t="s">
        <v>3514</v>
      </c>
      <c r="I192" s="402" t="s">
        <v>3515</v>
      </c>
      <c r="J192" s="407">
        <v>1</v>
      </c>
      <c r="K192" s="386">
        <v>44013</v>
      </c>
      <c r="L192" s="386">
        <v>44195</v>
      </c>
      <c r="M192" s="387">
        <f t="shared" si="7"/>
        <v>26</v>
      </c>
      <c r="N192" s="388">
        <v>1</v>
      </c>
      <c r="O192" s="402" t="s">
        <v>3516</v>
      </c>
      <c r="P192" s="388">
        <f t="shared" si="9"/>
        <v>1</v>
      </c>
      <c r="Q192" s="389" t="str" cm="1">
        <f t="array" aca="1" ref="Q192" ca="1">IF(ISNUMBER(P192),IF(P192=100%,"CUMPLIDA",IF(AND(ISNUMBER(L192),ISNUMBER(INDIRECT("FECHA_"&amp;$B192,1))), IF(L192&lt;=INDIRECT("FECHA_"&amp;$B192,1),"INCUMPLIDA","PROCESO"), "VERIFICAR FECHA")),"SIN VALOR AVANCE")</f>
        <v>CUMPLIDA</v>
      </c>
    </row>
    <row r="193" spans="1:17" ht="60.75">
      <c r="A193" s="412" t="s">
        <v>17</v>
      </c>
      <c r="B193" s="383" t="s">
        <v>14</v>
      </c>
      <c r="C193" s="596"/>
      <c r="D193" s="596"/>
      <c r="E193" s="595"/>
      <c r="F193" s="595"/>
      <c r="G193" s="384" t="s">
        <v>3517</v>
      </c>
      <c r="H193" s="402" t="s">
        <v>1008</v>
      </c>
      <c r="I193" s="402" t="s">
        <v>119</v>
      </c>
      <c r="J193" s="394">
        <v>1</v>
      </c>
      <c r="K193" s="386">
        <v>45352</v>
      </c>
      <c r="L193" s="386">
        <v>45747</v>
      </c>
      <c r="M193" s="387">
        <f t="shared" si="7"/>
        <v>56.428571428571431</v>
      </c>
      <c r="N193" s="388">
        <v>1</v>
      </c>
      <c r="O193" s="402" t="s">
        <v>3518</v>
      </c>
      <c r="P193" s="388">
        <f t="shared" si="9"/>
        <v>1</v>
      </c>
      <c r="Q193" s="389" t="str" cm="1">
        <f t="array" aca="1" ref="Q193" ca="1">IF(ISNUMBER(P193),IF(P193=100%,"CUMPLIDA",IF(AND(ISNUMBER(L193),ISNUMBER(INDIRECT("FECHA_"&amp;$B193,1))), IF(L193&lt;=INDIRECT("FECHA_"&amp;$B193,1),"INCUMPLIDA","PROCESO"), "VERIFICAR FECHA")),"SIN VALOR AVANCE")</f>
        <v>CUMPLIDA</v>
      </c>
    </row>
    <row r="194" spans="1:17" ht="60.75">
      <c r="A194" s="412" t="s">
        <v>17</v>
      </c>
      <c r="B194" s="383" t="s">
        <v>14</v>
      </c>
      <c r="C194" s="596"/>
      <c r="D194" s="596"/>
      <c r="E194" s="595"/>
      <c r="F194" s="595"/>
      <c r="G194" s="384" t="s">
        <v>3519</v>
      </c>
      <c r="H194" s="402" t="s">
        <v>120</v>
      </c>
      <c r="I194" s="402" t="s">
        <v>121</v>
      </c>
      <c r="J194" s="394">
        <v>1</v>
      </c>
      <c r="K194" s="386">
        <v>45352</v>
      </c>
      <c r="L194" s="386">
        <v>45747</v>
      </c>
      <c r="M194" s="387">
        <f t="shared" si="7"/>
        <v>56.428571428571431</v>
      </c>
      <c r="N194" s="388">
        <v>1</v>
      </c>
      <c r="O194" s="402" t="s">
        <v>3520</v>
      </c>
      <c r="P194" s="388">
        <f t="shared" si="9"/>
        <v>1</v>
      </c>
      <c r="Q194" s="389" t="str" cm="1">
        <f t="array" aca="1" ref="Q194" ca="1">IF(ISNUMBER(P194),IF(P194=100%,"CUMPLIDA",IF(AND(ISNUMBER(L194),ISNUMBER(INDIRECT("FECHA_"&amp;$B194,1))), IF(L194&lt;=INDIRECT("FECHA_"&amp;$B194,1),"INCUMPLIDA","PROCESO"), "VERIFICAR FECHA")),"SIN VALOR AVANCE")</f>
        <v>CUMPLIDA</v>
      </c>
    </row>
    <row r="195" spans="1:17" ht="60.75">
      <c r="A195" s="412" t="s">
        <v>17</v>
      </c>
      <c r="B195" s="383" t="s">
        <v>14</v>
      </c>
      <c r="C195" s="596"/>
      <c r="D195" s="596"/>
      <c r="E195" s="595"/>
      <c r="F195" s="595"/>
      <c r="G195" s="384" t="s">
        <v>3521</v>
      </c>
      <c r="H195" s="402" t="s">
        <v>122</v>
      </c>
      <c r="I195" s="402" t="s">
        <v>123</v>
      </c>
      <c r="J195" s="394">
        <v>1</v>
      </c>
      <c r="K195" s="386">
        <v>45352</v>
      </c>
      <c r="L195" s="386">
        <v>45747</v>
      </c>
      <c r="M195" s="387">
        <f t="shared" si="7"/>
        <v>56.428571428571431</v>
      </c>
      <c r="N195" s="388">
        <v>1</v>
      </c>
      <c r="O195" s="402" t="s">
        <v>3518</v>
      </c>
      <c r="P195" s="388">
        <f t="shared" si="9"/>
        <v>1</v>
      </c>
      <c r="Q195" s="389" t="str" cm="1">
        <f t="array" aca="1" ref="Q195" ca="1">IF(ISNUMBER(P195),IF(P195=100%,"CUMPLIDA",IF(AND(ISNUMBER(L195),ISNUMBER(INDIRECT("FECHA_"&amp;$B195,1))), IF(L195&lt;=INDIRECT("FECHA_"&amp;$B195,1),"INCUMPLIDA","PROCESO"), "VERIFICAR FECHA")),"SIN VALOR AVANCE")</f>
        <v>CUMPLIDA</v>
      </c>
    </row>
    <row r="196" spans="1:17" ht="60.75">
      <c r="A196" s="412" t="s">
        <v>17</v>
      </c>
      <c r="B196" s="383" t="s">
        <v>14</v>
      </c>
      <c r="C196" s="596"/>
      <c r="D196" s="596"/>
      <c r="E196" s="595"/>
      <c r="F196" s="595"/>
      <c r="G196" s="384" t="s">
        <v>3522</v>
      </c>
      <c r="H196" s="402" t="s">
        <v>124</v>
      </c>
      <c r="I196" s="402" t="s">
        <v>125</v>
      </c>
      <c r="J196" s="394">
        <v>1</v>
      </c>
      <c r="K196" s="386">
        <v>45352</v>
      </c>
      <c r="L196" s="386">
        <v>45747</v>
      </c>
      <c r="M196" s="387">
        <f t="shared" si="7"/>
        <v>56.428571428571431</v>
      </c>
      <c r="N196" s="388">
        <v>1</v>
      </c>
      <c r="O196" s="402" t="s">
        <v>3520</v>
      </c>
      <c r="P196" s="388">
        <f t="shared" si="9"/>
        <v>1</v>
      </c>
      <c r="Q196" s="389" t="str" cm="1">
        <f t="array" aca="1" ref="Q196" ca="1">IF(ISNUMBER(P196),IF(P196=100%,"CUMPLIDA",IF(AND(ISNUMBER(L196),ISNUMBER(INDIRECT("FECHA_"&amp;$B196,1))), IF(L196&lt;=INDIRECT("FECHA_"&amp;$B196,1),"INCUMPLIDA","PROCESO"), "VERIFICAR FECHA")),"SIN VALOR AVANCE")</f>
        <v>CUMPLIDA</v>
      </c>
    </row>
    <row r="197" spans="1:17" ht="105.75">
      <c r="A197" s="412" t="s">
        <v>17</v>
      </c>
      <c r="B197" s="383" t="s">
        <v>14</v>
      </c>
      <c r="C197" s="596"/>
      <c r="D197" s="596"/>
      <c r="E197" s="595"/>
      <c r="F197" s="595"/>
      <c r="G197" s="384" t="s">
        <v>3523</v>
      </c>
      <c r="H197" s="402" t="s">
        <v>126</v>
      </c>
      <c r="I197" s="402" t="s">
        <v>127</v>
      </c>
      <c r="J197" s="394">
        <v>1</v>
      </c>
      <c r="K197" s="386">
        <v>45352</v>
      </c>
      <c r="L197" s="386">
        <v>45747</v>
      </c>
      <c r="M197" s="387">
        <f t="shared" si="7"/>
        <v>56.428571428571431</v>
      </c>
      <c r="N197" s="388">
        <v>1</v>
      </c>
      <c r="O197" s="402" t="s">
        <v>3524</v>
      </c>
      <c r="P197" s="388">
        <f t="shared" si="9"/>
        <v>1</v>
      </c>
      <c r="Q197" s="389" t="str" cm="1">
        <f t="array" aca="1" ref="Q197" ca="1">IF(ISNUMBER(P197),IF(P197=100%,"CUMPLIDA",IF(AND(ISNUMBER(L197),ISNUMBER(INDIRECT("FECHA_"&amp;$B197,1))), IF(L197&lt;=INDIRECT("FECHA_"&amp;$B197,1),"INCUMPLIDA","PROCESO"), "VERIFICAR FECHA")),"SIN VALOR AVANCE")</f>
        <v>CUMPLIDA</v>
      </c>
    </row>
    <row r="198" spans="1:17" ht="60.75">
      <c r="A198" s="412" t="s">
        <v>17</v>
      </c>
      <c r="B198" s="383" t="s">
        <v>14</v>
      </c>
      <c r="C198" s="596"/>
      <c r="D198" s="596"/>
      <c r="E198" s="595"/>
      <c r="F198" s="595"/>
      <c r="G198" s="384" t="s">
        <v>3525</v>
      </c>
      <c r="H198" s="402" t="s">
        <v>129</v>
      </c>
      <c r="I198" s="402" t="s">
        <v>130</v>
      </c>
      <c r="J198" s="394">
        <v>3</v>
      </c>
      <c r="K198" s="386">
        <v>45748</v>
      </c>
      <c r="L198" s="386">
        <v>46234</v>
      </c>
      <c r="M198" s="387">
        <f t="shared" si="7"/>
        <v>69.428571428571431</v>
      </c>
      <c r="N198" s="388">
        <v>0.53</v>
      </c>
      <c r="O198" s="402" t="s">
        <v>3520</v>
      </c>
      <c r="P198" s="388">
        <f t="shared" si="9"/>
        <v>0.53</v>
      </c>
      <c r="Q198" s="389" t="str" cm="1">
        <f t="array" aca="1" ref="Q198" ca="1">IF(ISNUMBER(P198),IF(P198=100%,"CUMPLIDA",IF(AND(ISNUMBER(L198),ISNUMBER(INDIRECT("FECHA_"&amp;$B198,1))), IF(L198&lt;=INDIRECT("FECHA_"&amp;$B198,1),"INCUMPLIDA","PROCESO"), "VERIFICAR FECHA")),"SIN VALOR AVANCE")</f>
        <v>PROCESO</v>
      </c>
    </row>
    <row r="199" spans="1:17" ht="60.75">
      <c r="A199" s="412" t="s">
        <v>17</v>
      </c>
      <c r="B199" s="383" t="s">
        <v>14</v>
      </c>
      <c r="C199" s="596"/>
      <c r="D199" s="596"/>
      <c r="E199" s="595"/>
      <c r="F199" s="595"/>
      <c r="G199" s="384" t="s">
        <v>131</v>
      </c>
      <c r="H199" s="402" t="s">
        <v>132</v>
      </c>
      <c r="I199" s="402" t="s">
        <v>133</v>
      </c>
      <c r="J199" s="394">
        <v>1</v>
      </c>
      <c r="K199" s="386">
        <v>45748</v>
      </c>
      <c r="L199" s="386">
        <v>46234</v>
      </c>
      <c r="M199" s="387">
        <f t="shared" si="7"/>
        <v>69.428571428571431</v>
      </c>
      <c r="N199" s="388">
        <v>0</v>
      </c>
      <c r="O199" s="402" t="s">
        <v>3518</v>
      </c>
      <c r="P199" s="388">
        <f t="shared" si="9"/>
        <v>0</v>
      </c>
      <c r="Q199" s="389" t="str" cm="1">
        <f t="array" aca="1" ref="Q199" ca="1">IF(ISNUMBER(P199),IF(P199=100%,"CUMPLIDA",IF(AND(ISNUMBER(L199),ISNUMBER(INDIRECT("FECHA_"&amp;$B199,1))), IF(L199&lt;=INDIRECT("FECHA_"&amp;$B199,1),"INCUMPLIDA","PROCESO"), "VERIFICAR FECHA")),"SIN VALOR AVANCE")</f>
        <v>PROCESO</v>
      </c>
    </row>
    <row r="200" spans="1:17" ht="120" customHeight="1">
      <c r="A200" s="412" t="s">
        <v>17</v>
      </c>
      <c r="B200" s="383" t="s">
        <v>14</v>
      </c>
      <c r="C200" s="596"/>
      <c r="D200" s="596"/>
      <c r="E200" s="595"/>
      <c r="F200" s="595"/>
      <c r="G200" s="384" t="s">
        <v>134</v>
      </c>
      <c r="H200" s="402" t="s">
        <v>135</v>
      </c>
      <c r="I200" s="402" t="s">
        <v>136</v>
      </c>
      <c r="J200" s="394">
        <v>2</v>
      </c>
      <c r="K200" s="386">
        <v>45748</v>
      </c>
      <c r="L200" s="386">
        <v>46234</v>
      </c>
      <c r="M200" s="387">
        <f t="shared" si="7"/>
        <v>69.428571428571431</v>
      </c>
      <c r="N200" s="388">
        <v>0</v>
      </c>
      <c r="O200" s="402" t="s">
        <v>3524</v>
      </c>
      <c r="P200" s="388">
        <f t="shared" si="9"/>
        <v>0</v>
      </c>
      <c r="Q200" s="389" t="str" cm="1">
        <f t="array" aca="1" ref="Q200" ca="1">IF(ISNUMBER(P200),IF(P200=100%,"CUMPLIDA",IF(AND(ISNUMBER(L200),ISNUMBER(INDIRECT("FECHA_"&amp;$B200,1))), IF(L200&lt;=INDIRECT("FECHA_"&amp;$B200,1),"INCUMPLIDA","PROCESO"), "VERIFICAR FECHA")),"SIN VALOR AVANCE")</f>
        <v>PROCESO</v>
      </c>
    </row>
    <row r="201" spans="1:17" ht="105" customHeight="1">
      <c r="A201" s="412" t="s">
        <v>17</v>
      </c>
      <c r="B201" s="383" t="s">
        <v>14</v>
      </c>
      <c r="C201" s="596"/>
      <c r="D201" s="596"/>
      <c r="E201" s="595"/>
      <c r="F201" s="595"/>
      <c r="G201" s="384" t="s">
        <v>3526</v>
      </c>
      <c r="H201" s="402" t="s">
        <v>3527</v>
      </c>
      <c r="I201" s="402" t="s">
        <v>3528</v>
      </c>
      <c r="J201" s="394">
        <v>4</v>
      </c>
      <c r="K201" s="386">
        <v>45047</v>
      </c>
      <c r="L201" s="386">
        <v>45473</v>
      </c>
      <c r="M201" s="387">
        <f t="shared" si="7"/>
        <v>60.857142857142854</v>
      </c>
      <c r="N201" s="388">
        <v>1</v>
      </c>
      <c r="O201" s="402" t="s">
        <v>3529</v>
      </c>
      <c r="P201" s="388">
        <f t="shared" si="9"/>
        <v>1</v>
      </c>
      <c r="Q201" s="389" t="str" cm="1">
        <f t="array" aca="1" ref="Q201" ca="1">IF(ISNUMBER(P201),IF(P201=100%,"CUMPLIDA",IF(AND(ISNUMBER(L201),ISNUMBER(INDIRECT("FECHA_"&amp;$B201,1))), IF(L201&lt;=INDIRECT("FECHA_"&amp;$B201,1),"INCUMPLIDA","PROCESO"), "VERIFICAR FECHA")),"SIN VALOR AVANCE")</f>
        <v>CUMPLIDA</v>
      </c>
    </row>
    <row r="202" spans="1:17" ht="75">
      <c r="A202" s="412" t="s">
        <v>17</v>
      </c>
      <c r="B202" s="383" t="s">
        <v>14</v>
      </c>
      <c r="C202" s="596"/>
      <c r="D202" s="596"/>
      <c r="E202" s="595"/>
      <c r="F202" s="595"/>
      <c r="G202" s="384" t="s">
        <v>3530</v>
      </c>
      <c r="H202" s="402" t="s">
        <v>3531</v>
      </c>
      <c r="I202" s="402" t="s">
        <v>3532</v>
      </c>
      <c r="J202" s="394">
        <v>2</v>
      </c>
      <c r="K202" s="386">
        <v>45047</v>
      </c>
      <c r="L202" s="386">
        <v>45473</v>
      </c>
      <c r="M202" s="387">
        <f t="shared" si="7"/>
        <v>60.857142857142854</v>
      </c>
      <c r="N202" s="388">
        <v>1</v>
      </c>
      <c r="O202" s="402" t="s">
        <v>3533</v>
      </c>
      <c r="P202" s="388">
        <f t="shared" si="9"/>
        <v>1</v>
      </c>
      <c r="Q202" s="389" t="str" cm="1">
        <f t="array" aca="1" ref="Q202" ca="1">IF(ISNUMBER(P202),IF(P202=100%,"CUMPLIDA",IF(AND(ISNUMBER(L202),ISNUMBER(INDIRECT("FECHA_"&amp;$B202,1))), IF(L202&lt;=INDIRECT("FECHA_"&amp;$B202,1),"INCUMPLIDA","PROCESO"), "VERIFICAR FECHA")),"SIN VALOR AVANCE")</f>
        <v>CUMPLIDA</v>
      </c>
    </row>
    <row r="203" spans="1:17" ht="60.75">
      <c r="A203" s="412" t="s">
        <v>17</v>
      </c>
      <c r="B203" s="383" t="s">
        <v>14</v>
      </c>
      <c r="C203" s="596"/>
      <c r="D203" s="596"/>
      <c r="E203" s="595"/>
      <c r="F203" s="595"/>
      <c r="G203" s="384" t="s">
        <v>3534</v>
      </c>
      <c r="H203" s="402" t="s">
        <v>3535</v>
      </c>
      <c r="I203" s="402" t="s">
        <v>203</v>
      </c>
      <c r="J203" s="394">
        <v>1</v>
      </c>
      <c r="K203" s="386">
        <v>43831</v>
      </c>
      <c r="L203" s="386">
        <v>44043</v>
      </c>
      <c r="M203" s="387">
        <f t="shared" si="7"/>
        <v>30.285714285714285</v>
      </c>
      <c r="N203" s="388">
        <v>1</v>
      </c>
      <c r="O203" s="402" t="s">
        <v>3536</v>
      </c>
      <c r="P203" s="388">
        <f t="shared" si="9"/>
        <v>1</v>
      </c>
      <c r="Q203" s="389" t="str" cm="1">
        <f t="array" aca="1" ref="Q203" ca="1">IF(ISNUMBER(P203),IF(P203=100%,"CUMPLIDA",IF(AND(ISNUMBER(L203),ISNUMBER(INDIRECT("FECHA_"&amp;$B203,1))), IF(L203&lt;=INDIRECT("FECHA_"&amp;$B203,1),"INCUMPLIDA","PROCESO"), "VERIFICAR FECHA")),"SIN VALOR AVANCE")</f>
        <v>CUMPLIDA</v>
      </c>
    </row>
    <row r="204" spans="1:17" ht="60.75">
      <c r="A204" s="412" t="s">
        <v>17</v>
      </c>
      <c r="B204" s="383" t="s">
        <v>14</v>
      </c>
      <c r="C204" s="596"/>
      <c r="D204" s="596"/>
      <c r="E204" s="595"/>
      <c r="F204" s="595"/>
      <c r="G204" s="384" t="s">
        <v>3537</v>
      </c>
      <c r="H204" s="402" t="s">
        <v>3538</v>
      </c>
      <c r="I204" s="402" t="s">
        <v>3453</v>
      </c>
      <c r="J204" s="395">
        <v>1</v>
      </c>
      <c r="K204" s="386">
        <v>43831</v>
      </c>
      <c r="L204" s="386">
        <v>44742</v>
      </c>
      <c r="M204" s="387">
        <f t="shared" si="7"/>
        <v>130.14285714285714</v>
      </c>
      <c r="N204" s="388">
        <v>1</v>
      </c>
      <c r="O204" s="402" t="s">
        <v>3539</v>
      </c>
      <c r="P204" s="388">
        <f t="shared" si="9"/>
        <v>1</v>
      </c>
      <c r="Q204" s="389" t="str" cm="1">
        <f t="array" aca="1" ref="Q204" ca="1">IF(ISNUMBER(P204),IF(P204=100%,"CUMPLIDA",IF(AND(ISNUMBER(L204),ISNUMBER(INDIRECT("FECHA_"&amp;$B204,1))), IF(L204&lt;=INDIRECT("FECHA_"&amp;$B204,1),"INCUMPLIDA","PROCESO"), "VERIFICAR FECHA")),"SIN VALOR AVANCE")</f>
        <v>CUMPLIDA</v>
      </c>
    </row>
    <row r="205" spans="1:17" ht="150.75">
      <c r="A205" s="412" t="s">
        <v>17</v>
      </c>
      <c r="B205" s="383" t="s">
        <v>14</v>
      </c>
      <c r="C205" s="596"/>
      <c r="D205" s="596"/>
      <c r="E205" s="595"/>
      <c r="F205" s="595"/>
      <c r="G205" s="384" t="s">
        <v>3540</v>
      </c>
      <c r="H205" s="402" t="s">
        <v>3541</v>
      </c>
      <c r="I205" s="402" t="s">
        <v>3542</v>
      </c>
      <c r="J205" s="395">
        <v>1</v>
      </c>
      <c r="K205" s="386">
        <v>43936</v>
      </c>
      <c r="L205" s="386">
        <v>44043</v>
      </c>
      <c r="M205" s="387">
        <f t="shared" si="7"/>
        <v>15.285714285714286</v>
      </c>
      <c r="N205" s="388">
        <v>1</v>
      </c>
      <c r="O205" s="402" t="s">
        <v>3543</v>
      </c>
      <c r="P205" s="388">
        <f t="shared" si="9"/>
        <v>1</v>
      </c>
      <c r="Q205" s="389" t="str" cm="1">
        <f t="array" aca="1" ref="Q205" ca="1">IF(ISNUMBER(P205),IF(P205=100%,"CUMPLIDA",IF(AND(ISNUMBER(L205),ISNUMBER(INDIRECT("FECHA_"&amp;$B205,1))), IF(L205&lt;=INDIRECT("FECHA_"&amp;$B205,1),"INCUMPLIDA","PROCESO"), "VERIFICAR FECHA")),"SIN VALOR AVANCE")</f>
        <v>CUMPLIDA</v>
      </c>
    </row>
    <row r="206" spans="1:17" ht="150">
      <c r="A206" s="412" t="s">
        <v>17</v>
      </c>
      <c r="B206" s="383" t="s">
        <v>14</v>
      </c>
      <c r="C206" s="596"/>
      <c r="D206" s="596"/>
      <c r="E206" s="595"/>
      <c r="F206" s="595"/>
      <c r="G206" s="384" t="s">
        <v>3544</v>
      </c>
      <c r="H206" s="402" t="s">
        <v>3545</v>
      </c>
      <c r="I206" s="402" t="s">
        <v>3546</v>
      </c>
      <c r="J206" s="394">
        <v>1</v>
      </c>
      <c r="K206" s="386">
        <v>43936</v>
      </c>
      <c r="L206" s="386">
        <v>43982</v>
      </c>
      <c r="M206" s="387">
        <f>(L206-K206)/7</f>
        <v>6.5714285714285712</v>
      </c>
      <c r="N206" s="388">
        <v>1</v>
      </c>
      <c r="O206" s="402" t="s">
        <v>3547</v>
      </c>
      <c r="P206" s="388">
        <f t="shared" si="9"/>
        <v>1</v>
      </c>
      <c r="Q206" s="389" t="str" cm="1">
        <f t="array" aca="1" ref="Q206" ca="1">IF(ISNUMBER(P206),IF(P206=100%,"CUMPLIDA",IF(AND(ISNUMBER(L206),ISNUMBER(INDIRECT("FECHA_"&amp;$B206,1))), IF(L206&lt;=INDIRECT("FECHA_"&amp;$B206,1),"INCUMPLIDA","PROCESO"), "VERIFICAR FECHA")),"SIN VALOR AVANCE")</f>
        <v>CUMPLIDA</v>
      </c>
    </row>
    <row r="207" spans="1:17" ht="225" customHeight="1">
      <c r="A207" s="412" t="s">
        <v>17</v>
      </c>
      <c r="B207" s="383" t="s">
        <v>14</v>
      </c>
      <c r="C207" s="596" t="s">
        <v>3548</v>
      </c>
      <c r="D207" s="596" t="s">
        <v>2381</v>
      </c>
      <c r="E207" s="595" t="s">
        <v>3549</v>
      </c>
      <c r="F207" s="595" t="s">
        <v>3550</v>
      </c>
      <c r="G207" s="384" t="s">
        <v>3551</v>
      </c>
      <c r="H207" s="402" t="s">
        <v>3552</v>
      </c>
      <c r="I207" s="402" t="s">
        <v>3553</v>
      </c>
      <c r="J207" s="385">
        <v>40</v>
      </c>
      <c r="K207" s="386">
        <v>44256</v>
      </c>
      <c r="L207" s="386">
        <v>44834</v>
      </c>
      <c r="M207" s="387">
        <f t="shared" ref="M207:M247" si="10">(L207-K207)/7</f>
        <v>82.571428571428569</v>
      </c>
      <c r="N207" s="388">
        <v>1</v>
      </c>
      <c r="O207" s="402" t="s">
        <v>3554</v>
      </c>
      <c r="P207" s="388">
        <f t="shared" si="9"/>
        <v>1</v>
      </c>
      <c r="Q207" s="389" t="str" cm="1">
        <f t="array" aca="1" ref="Q207" ca="1">IF(ISNUMBER(P207),IF(P207=100%,"CUMPLIDA",IF(AND(ISNUMBER(L207),ISNUMBER(INDIRECT("FECHA_"&amp;$B207,1))), IF(L207&lt;=INDIRECT("FECHA_"&amp;$B207,1),"INCUMPLIDA","PROCESO"), "VERIFICAR FECHA")),"SIN VALOR AVANCE")</f>
        <v>CUMPLIDA</v>
      </c>
    </row>
    <row r="208" spans="1:17" ht="135.75">
      <c r="A208" s="412" t="s">
        <v>17</v>
      </c>
      <c r="B208" s="383" t="s">
        <v>14</v>
      </c>
      <c r="C208" s="596"/>
      <c r="D208" s="596"/>
      <c r="E208" s="595"/>
      <c r="F208" s="595"/>
      <c r="G208" s="384" t="s">
        <v>3555</v>
      </c>
      <c r="H208" s="402" t="s">
        <v>3556</v>
      </c>
      <c r="I208" s="402" t="s">
        <v>3557</v>
      </c>
      <c r="J208" s="385">
        <v>1</v>
      </c>
      <c r="K208" s="386">
        <v>44075</v>
      </c>
      <c r="L208" s="386">
        <v>44926</v>
      </c>
      <c r="M208" s="387">
        <f t="shared" si="10"/>
        <v>121.57142857142857</v>
      </c>
      <c r="N208" s="388">
        <v>1</v>
      </c>
      <c r="O208" s="402" t="s">
        <v>3558</v>
      </c>
      <c r="P208" s="388">
        <f t="shared" si="9"/>
        <v>1</v>
      </c>
      <c r="Q208" s="389" t="str" cm="1">
        <f t="array" aca="1" ref="Q208" ca="1">IF(ISNUMBER(P208),IF(P208=100%,"CUMPLIDA",IF(AND(ISNUMBER(L208),ISNUMBER(INDIRECT("FECHA_"&amp;$B208,1))), IF(L208&lt;=INDIRECT("FECHA_"&amp;$B208,1),"INCUMPLIDA","PROCESO"), "VERIFICAR FECHA")),"SIN VALOR AVANCE")</f>
        <v>CUMPLIDA</v>
      </c>
    </row>
    <row r="209" spans="1:17" ht="135.75">
      <c r="A209" s="412" t="s">
        <v>17</v>
      </c>
      <c r="B209" s="383" t="s">
        <v>14</v>
      </c>
      <c r="C209" s="596"/>
      <c r="D209" s="596"/>
      <c r="E209" s="595"/>
      <c r="F209" s="595"/>
      <c r="G209" s="384" t="s">
        <v>3559</v>
      </c>
      <c r="H209" s="402" t="s">
        <v>3560</v>
      </c>
      <c r="I209" s="402" t="s">
        <v>3561</v>
      </c>
      <c r="J209" s="385">
        <v>1</v>
      </c>
      <c r="K209" s="386">
        <v>44136</v>
      </c>
      <c r="L209" s="386">
        <v>44286</v>
      </c>
      <c r="M209" s="387">
        <f t="shared" si="10"/>
        <v>21.428571428571427</v>
      </c>
      <c r="N209" s="388">
        <v>1</v>
      </c>
      <c r="O209" s="402" t="s">
        <v>3562</v>
      </c>
      <c r="P209" s="388">
        <f t="shared" si="9"/>
        <v>1</v>
      </c>
      <c r="Q209" s="389" t="str" cm="1">
        <f t="array" aca="1" ref="Q209" ca="1">IF(ISNUMBER(P209),IF(P209=100%,"CUMPLIDA",IF(AND(ISNUMBER(L209),ISNUMBER(INDIRECT("FECHA_"&amp;$B209,1))), IF(L209&lt;=INDIRECT("FECHA_"&amp;$B209,1),"INCUMPLIDA","PROCESO"), "VERIFICAR FECHA")),"SIN VALOR AVANCE")</f>
        <v>CUMPLIDA</v>
      </c>
    </row>
    <row r="210" spans="1:17" ht="150">
      <c r="A210" s="412" t="s">
        <v>17</v>
      </c>
      <c r="B210" s="383" t="s">
        <v>14</v>
      </c>
      <c r="C210" s="596"/>
      <c r="D210" s="596"/>
      <c r="E210" s="595"/>
      <c r="F210" s="595"/>
      <c r="G210" s="384" t="s">
        <v>3563</v>
      </c>
      <c r="H210" s="402" t="s">
        <v>3564</v>
      </c>
      <c r="I210" s="402" t="s">
        <v>3565</v>
      </c>
      <c r="J210" s="385">
        <v>1</v>
      </c>
      <c r="K210" s="386">
        <v>44044</v>
      </c>
      <c r="L210" s="386">
        <v>44196</v>
      </c>
      <c r="M210" s="387">
        <f t="shared" si="10"/>
        <v>21.714285714285715</v>
      </c>
      <c r="N210" s="388">
        <v>1</v>
      </c>
      <c r="O210" s="402" t="s">
        <v>3558</v>
      </c>
      <c r="P210" s="388">
        <f t="shared" si="9"/>
        <v>1</v>
      </c>
      <c r="Q210" s="389" t="str" cm="1">
        <f t="array" aca="1" ref="Q210" ca="1">IF(ISNUMBER(P210),IF(P210=100%,"CUMPLIDA",IF(AND(ISNUMBER(L210),ISNUMBER(INDIRECT("FECHA_"&amp;$B210,1))), IF(L210&lt;=INDIRECT("FECHA_"&amp;$B210,1),"INCUMPLIDA","PROCESO"), "VERIFICAR FECHA")),"SIN VALOR AVANCE")</f>
        <v>CUMPLIDA</v>
      </c>
    </row>
    <row r="211" spans="1:17" ht="135.75">
      <c r="A211" s="412" t="s">
        <v>17</v>
      </c>
      <c r="B211" s="383" t="s">
        <v>14</v>
      </c>
      <c r="C211" s="596"/>
      <c r="D211" s="596"/>
      <c r="E211" s="595"/>
      <c r="F211" s="595"/>
      <c r="G211" s="384" t="s">
        <v>3566</v>
      </c>
      <c r="H211" s="402" t="s">
        <v>3567</v>
      </c>
      <c r="I211" s="402" t="s">
        <v>3568</v>
      </c>
      <c r="J211" s="385">
        <v>2</v>
      </c>
      <c r="K211" s="386">
        <v>44197</v>
      </c>
      <c r="L211" s="386">
        <v>44926</v>
      </c>
      <c r="M211" s="387">
        <f t="shared" si="10"/>
        <v>104.14285714285714</v>
      </c>
      <c r="N211" s="388">
        <v>1</v>
      </c>
      <c r="O211" s="402" t="s">
        <v>3558</v>
      </c>
      <c r="P211" s="388">
        <f t="shared" si="9"/>
        <v>1</v>
      </c>
      <c r="Q211" s="389" t="str" cm="1">
        <f t="array" aca="1" ref="Q211" ca="1">IF(ISNUMBER(P211),IF(P211=100%,"CUMPLIDA",IF(AND(ISNUMBER(L211),ISNUMBER(INDIRECT("FECHA_"&amp;$B211,1))), IF(L211&lt;=INDIRECT("FECHA_"&amp;$B211,1),"INCUMPLIDA","PROCESO"), "VERIFICAR FECHA")),"SIN VALOR AVANCE")</f>
        <v>CUMPLIDA</v>
      </c>
    </row>
    <row r="212" spans="1:17" ht="135.75" customHeight="1">
      <c r="A212" s="412" t="s">
        <v>17</v>
      </c>
      <c r="B212" s="383" t="s">
        <v>14</v>
      </c>
      <c r="C212" s="596"/>
      <c r="D212" s="596"/>
      <c r="E212" s="595"/>
      <c r="F212" s="595"/>
      <c r="G212" s="595" t="s">
        <v>3569</v>
      </c>
      <c r="H212" s="402" t="s">
        <v>3570</v>
      </c>
      <c r="I212" s="402" t="s">
        <v>3571</v>
      </c>
      <c r="J212" s="385">
        <v>1</v>
      </c>
      <c r="K212" s="386">
        <v>44378</v>
      </c>
      <c r="L212" s="386">
        <v>44408</v>
      </c>
      <c r="M212" s="387">
        <f t="shared" si="10"/>
        <v>4.2857142857142856</v>
      </c>
      <c r="N212" s="388">
        <v>1</v>
      </c>
      <c r="O212" s="402" t="s">
        <v>3558</v>
      </c>
      <c r="P212" s="388">
        <f t="shared" si="9"/>
        <v>1</v>
      </c>
      <c r="Q212" s="389" t="str" cm="1">
        <f t="array" aca="1" ref="Q212" ca="1">IF(ISNUMBER(P212),IF(P212=100%,"CUMPLIDA",IF(AND(ISNUMBER(L212),ISNUMBER(INDIRECT("FECHA_"&amp;$B212,1))), IF(L212&lt;=INDIRECT("FECHA_"&amp;$B212,1),"INCUMPLIDA","PROCESO"), "VERIFICAR FECHA")),"SIN VALOR AVANCE")</f>
        <v>CUMPLIDA</v>
      </c>
    </row>
    <row r="213" spans="1:17" ht="135.75" customHeight="1">
      <c r="A213" s="412" t="s">
        <v>17</v>
      </c>
      <c r="B213" s="383" t="s">
        <v>14</v>
      </c>
      <c r="C213" s="596"/>
      <c r="D213" s="596"/>
      <c r="E213" s="595" t="s">
        <v>3572</v>
      </c>
      <c r="F213" s="595"/>
      <c r="G213" s="595"/>
      <c r="H213" s="402" t="s">
        <v>3570</v>
      </c>
      <c r="I213" s="402" t="s">
        <v>3573</v>
      </c>
      <c r="J213" s="385">
        <v>1</v>
      </c>
      <c r="K213" s="386">
        <v>44409</v>
      </c>
      <c r="L213" s="386">
        <v>44561</v>
      </c>
      <c r="M213" s="387">
        <f t="shared" si="10"/>
        <v>21.714285714285715</v>
      </c>
      <c r="N213" s="388">
        <v>1</v>
      </c>
      <c r="O213" s="402" t="s">
        <v>3558</v>
      </c>
      <c r="P213" s="388">
        <f t="shared" si="9"/>
        <v>1</v>
      </c>
      <c r="Q213" s="389" t="str" cm="1">
        <f t="array" aca="1" ref="Q213" ca="1">IF(ISNUMBER(P213),IF(P213=100%,"CUMPLIDA",IF(AND(ISNUMBER(L213),ISNUMBER(INDIRECT("FECHA_"&amp;$B213,1))), IF(L213&lt;=INDIRECT("FECHA_"&amp;$B213,1),"INCUMPLIDA","PROCESO"), "VERIFICAR FECHA")),"SIN VALOR AVANCE")</f>
        <v>CUMPLIDA</v>
      </c>
    </row>
    <row r="214" spans="1:17" ht="135.75">
      <c r="A214" s="412" t="s">
        <v>17</v>
      </c>
      <c r="B214" s="383" t="s">
        <v>14</v>
      </c>
      <c r="C214" s="596"/>
      <c r="D214" s="596"/>
      <c r="E214" s="595"/>
      <c r="F214" s="595"/>
      <c r="G214" s="595"/>
      <c r="H214" s="402" t="s">
        <v>3570</v>
      </c>
      <c r="I214" s="402" t="s">
        <v>3574</v>
      </c>
      <c r="J214" s="385">
        <v>1</v>
      </c>
      <c r="K214" s="386">
        <v>44743</v>
      </c>
      <c r="L214" s="386">
        <v>44773</v>
      </c>
      <c r="M214" s="387">
        <f t="shared" si="10"/>
        <v>4.2857142857142856</v>
      </c>
      <c r="N214" s="388">
        <v>1</v>
      </c>
      <c r="O214" s="402" t="s">
        <v>3558</v>
      </c>
      <c r="P214" s="388">
        <f t="shared" si="9"/>
        <v>1</v>
      </c>
      <c r="Q214" s="389" t="str" cm="1">
        <f t="array" aca="1" ref="Q214" ca="1">IF(ISNUMBER(P214),IF(P214=100%,"CUMPLIDA",IF(AND(ISNUMBER(L214),ISNUMBER(INDIRECT("FECHA_"&amp;$B214,1))), IF(L214&lt;=INDIRECT("FECHA_"&amp;$B214,1),"INCUMPLIDA","PROCESO"), "VERIFICAR FECHA")),"SIN VALOR AVANCE")</f>
        <v>CUMPLIDA</v>
      </c>
    </row>
    <row r="215" spans="1:17" ht="135.75">
      <c r="A215" s="412" t="s">
        <v>17</v>
      </c>
      <c r="B215" s="383" t="s">
        <v>14</v>
      </c>
      <c r="C215" s="596"/>
      <c r="D215" s="596"/>
      <c r="E215" s="595"/>
      <c r="F215" s="595"/>
      <c r="G215" s="595"/>
      <c r="H215" s="402" t="s">
        <v>3570</v>
      </c>
      <c r="I215" s="402" t="s">
        <v>3573</v>
      </c>
      <c r="J215" s="385">
        <v>1</v>
      </c>
      <c r="K215" s="386">
        <v>44774</v>
      </c>
      <c r="L215" s="386">
        <v>44926</v>
      </c>
      <c r="M215" s="387">
        <f t="shared" si="10"/>
        <v>21.714285714285715</v>
      </c>
      <c r="N215" s="388">
        <v>1</v>
      </c>
      <c r="O215" s="402" t="s">
        <v>3558</v>
      </c>
      <c r="P215" s="388">
        <f t="shared" si="9"/>
        <v>1</v>
      </c>
      <c r="Q215" s="389" t="str" cm="1">
        <f t="array" aca="1" ref="Q215" ca="1">IF(ISNUMBER(P215),IF(P215=100%,"CUMPLIDA",IF(AND(ISNUMBER(L215),ISNUMBER(INDIRECT("FECHA_"&amp;$B215,1))), IF(L215&lt;=INDIRECT("FECHA_"&amp;$B215,1),"INCUMPLIDA","PROCESO"), "VERIFICAR FECHA")),"SIN VALOR AVANCE")</f>
        <v>CUMPLIDA</v>
      </c>
    </row>
    <row r="216" spans="1:17" ht="135.75">
      <c r="A216" s="412" t="s">
        <v>17</v>
      </c>
      <c r="B216" s="383" t="s">
        <v>14</v>
      </c>
      <c r="C216" s="596"/>
      <c r="D216" s="596"/>
      <c r="E216" s="595"/>
      <c r="F216" s="595"/>
      <c r="G216" s="384" t="s">
        <v>3575</v>
      </c>
      <c r="H216" s="402" t="s">
        <v>3576</v>
      </c>
      <c r="I216" s="402" t="s">
        <v>3577</v>
      </c>
      <c r="J216" s="385">
        <v>1</v>
      </c>
      <c r="K216" s="386">
        <v>43800</v>
      </c>
      <c r="L216" s="386">
        <v>44316</v>
      </c>
      <c r="M216" s="387">
        <f t="shared" si="10"/>
        <v>73.714285714285708</v>
      </c>
      <c r="N216" s="388">
        <v>1</v>
      </c>
      <c r="O216" s="402" t="s">
        <v>3562</v>
      </c>
      <c r="P216" s="388">
        <f t="shared" si="9"/>
        <v>1</v>
      </c>
      <c r="Q216" s="389" t="str" cm="1">
        <f t="array" aca="1" ref="Q216" ca="1">IF(ISNUMBER(P216),IF(P216=100%,"CUMPLIDA",IF(AND(ISNUMBER(L216),ISNUMBER(INDIRECT("FECHA_"&amp;$B216,1))), IF(L216&lt;=INDIRECT("FECHA_"&amp;$B216,1),"INCUMPLIDA","PROCESO"), "VERIFICAR FECHA")),"SIN VALOR AVANCE")</f>
        <v>CUMPLIDA</v>
      </c>
    </row>
    <row r="217" spans="1:17" ht="90.75">
      <c r="A217" s="412" t="s">
        <v>17</v>
      </c>
      <c r="B217" s="383" t="s">
        <v>14</v>
      </c>
      <c r="C217" s="596"/>
      <c r="D217" s="596"/>
      <c r="E217" s="595"/>
      <c r="F217" s="595"/>
      <c r="G217" s="595" t="s">
        <v>3578</v>
      </c>
      <c r="H217" s="402" t="s">
        <v>3579</v>
      </c>
      <c r="I217" s="402" t="s">
        <v>3580</v>
      </c>
      <c r="J217" s="385">
        <v>4</v>
      </c>
      <c r="K217" s="386">
        <v>44197</v>
      </c>
      <c r="L217" s="386">
        <v>44926</v>
      </c>
      <c r="M217" s="387">
        <f t="shared" si="10"/>
        <v>104.14285714285714</v>
      </c>
      <c r="N217" s="388">
        <v>1</v>
      </c>
      <c r="O217" s="402" t="s">
        <v>3581</v>
      </c>
      <c r="P217" s="388">
        <f t="shared" si="9"/>
        <v>1</v>
      </c>
      <c r="Q217" s="389" t="str" cm="1">
        <f t="array" aca="1" ref="Q217" ca="1">IF(ISNUMBER(P217),IF(P217=100%,"CUMPLIDA",IF(AND(ISNUMBER(L217),ISNUMBER(INDIRECT("FECHA_"&amp;$B217,1))), IF(L217&lt;=INDIRECT("FECHA_"&amp;$B217,1),"INCUMPLIDA","PROCESO"), "VERIFICAR FECHA")),"SIN VALOR AVANCE")</f>
        <v>CUMPLIDA</v>
      </c>
    </row>
    <row r="218" spans="1:17" ht="150.75">
      <c r="A218" s="412" t="s">
        <v>17</v>
      </c>
      <c r="B218" s="383" t="s">
        <v>14</v>
      </c>
      <c r="C218" s="596"/>
      <c r="D218" s="596"/>
      <c r="E218" s="595"/>
      <c r="F218" s="595"/>
      <c r="G218" s="595"/>
      <c r="H218" s="402" t="s">
        <v>3579</v>
      </c>
      <c r="I218" s="402" t="s">
        <v>3580</v>
      </c>
      <c r="J218" s="385">
        <v>2</v>
      </c>
      <c r="K218" s="386">
        <v>44197</v>
      </c>
      <c r="L218" s="386">
        <v>44561</v>
      </c>
      <c r="M218" s="387">
        <f t="shared" si="10"/>
        <v>52</v>
      </c>
      <c r="N218" s="388">
        <v>1</v>
      </c>
      <c r="O218" s="402" t="s">
        <v>3582</v>
      </c>
      <c r="P218" s="388">
        <f t="shared" si="9"/>
        <v>1</v>
      </c>
      <c r="Q218" s="389" t="str" cm="1">
        <f t="array" aca="1" ref="Q218" ca="1">IF(ISNUMBER(P218),IF(P218=100%,"CUMPLIDA",IF(AND(ISNUMBER(L218),ISNUMBER(INDIRECT("FECHA_"&amp;$B218,1))), IF(L218&lt;=INDIRECT("FECHA_"&amp;$B218,1),"INCUMPLIDA","PROCESO"), "VERIFICAR FECHA")),"SIN VALOR AVANCE")</f>
        <v>CUMPLIDA</v>
      </c>
    </row>
    <row r="219" spans="1:17" ht="135.75" customHeight="1">
      <c r="A219" s="412" t="s">
        <v>17</v>
      </c>
      <c r="B219" s="383" t="s">
        <v>14</v>
      </c>
      <c r="C219" s="596"/>
      <c r="D219" s="596"/>
      <c r="E219" s="595" t="s">
        <v>3583</v>
      </c>
      <c r="F219" s="595"/>
      <c r="G219" s="595"/>
      <c r="H219" s="402" t="s">
        <v>3579</v>
      </c>
      <c r="I219" s="402" t="s">
        <v>3580</v>
      </c>
      <c r="J219" s="385">
        <v>2</v>
      </c>
      <c r="K219" s="386">
        <v>44197</v>
      </c>
      <c r="L219" s="386">
        <v>44561</v>
      </c>
      <c r="M219" s="387">
        <f t="shared" si="10"/>
        <v>52</v>
      </c>
      <c r="N219" s="388">
        <v>1</v>
      </c>
      <c r="O219" s="402" t="s">
        <v>3584</v>
      </c>
      <c r="P219" s="388">
        <f t="shared" si="9"/>
        <v>1</v>
      </c>
      <c r="Q219" s="389" t="str" cm="1">
        <f t="array" aca="1" ref="Q219" ca="1">IF(ISNUMBER(P219),IF(P219=100%,"CUMPLIDA",IF(AND(ISNUMBER(L219),ISNUMBER(INDIRECT("FECHA_"&amp;$B219,1))), IF(L219&lt;=INDIRECT("FECHA_"&amp;$B219,1),"INCUMPLIDA","PROCESO"), "VERIFICAR FECHA")),"SIN VALOR AVANCE")</f>
        <v>CUMPLIDA</v>
      </c>
    </row>
    <row r="220" spans="1:17" ht="135.75">
      <c r="A220" s="412" t="s">
        <v>17</v>
      </c>
      <c r="B220" s="383" t="s">
        <v>14</v>
      </c>
      <c r="C220" s="596"/>
      <c r="D220" s="596"/>
      <c r="E220" s="595"/>
      <c r="F220" s="595"/>
      <c r="G220" s="595"/>
      <c r="H220" s="402" t="s">
        <v>3579</v>
      </c>
      <c r="I220" s="402" t="s">
        <v>3580</v>
      </c>
      <c r="J220" s="385">
        <v>2</v>
      </c>
      <c r="K220" s="386">
        <v>44197</v>
      </c>
      <c r="L220" s="386">
        <v>44561</v>
      </c>
      <c r="M220" s="387">
        <f t="shared" si="10"/>
        <v>52</v>
      </c>
      <c r="N220" s="388">
        <v>1</v>
      </c>
      <c r="O220" s="402" t="s">
        <v>3585</v>
      </c>
      <c r="P220" s="388">
        <f t="shared" si="9"/>
        <v>1</v>
      </c>
      <c r="Q220" s="389" t="str" cm="1">
        <f t="array" aca="1" ref="Q220" ca="1">IF(ISNUMBER(P220),IF(P220=100%,"CUMPLIDA",IF(AND(ISNUMBER(L220),ISNUMBER(INDIRECT("FECHA_"&amp;$B220,1))), IF(L220&lt;=INDIRECT("FECHA_"&amp;$B220,1),"INCUMPLIDA","PROCESO"), "VERIFICAR FECHA")),"SIN VALOR AVANCE")</f>
        <v>CUMPLIDA</v>
      </c>
    </row>
    <row r="221" spans="1:17" ht="135.75">
      <c r="A221" s="412" t="s">
        <v>17</v>
      </c>
      <c r="B221" s="383" t="s">
        <v>14</v>
      </c>
      <c r="C221" s="596"/>
      <c r="D221" s="596"/>
      <c r="E221" s="595"/>
      <c r="F221" s="595"/>
      <c r="G221" s="384" t="s">
        <v>3586</v>
      </c>
      <c r="H221" s="402" t="s">
        <v>3587</v>
      </c>
      <c r="I221" s="402" t="s">
        <v>3577</v>
      </c>
      <c r="J221" s="385">
        <v>1</v>
      </c>
      <c r="K221" s="386">
        <v>43800</v>
      </c>
      <c r="L221" s="386">
        <v>44316</v>
      </c>
      <c r="M221" s="387">
        <f t="shared" si="10"/>
        <v>73.714285714285708</v>
      </c>
      <c r="N221" s="388">
        <v>1</v>
      </c>
      <c r="O221" s="402" t="s">
        <v>3562</v>
      </c>
      <c r="P221" s="388">
        <f t="shared" si="9"/>
        <v>1</v>
      </c>
      <c r="Q221" s="389" t="str" cm="1">
        <f t="array" aca="1" ref="Q221" ca="1">IF(ISNUMBER(P221),IF(P221=100%,"CUMPLIDA",IF(AND(ISNUMBER(L221),ISNUMBER(INDIRECT("FECHA_"&amp;$B221,1))), IF(L221&lt;=INDIRECT("FECHA_"&amp;$B221,1),"INCUMPLIDA","PROCESO"), "VERIFICAR FECHA")),"SIN VALOR AVANCE")</f>
        <v>CUMPLIDA</v>
      </c>
    </row>
    <row r="222" spans="1:17" ht="135.75">
      <c r="A222" s="412" t="s">
        <v>17</v>
      </c>
      <c r="B222" s="383" t="s">
        <v>14</v>
      </c>
      <c r="C222" s="596"/>
      <c r="D222" s="596"/>
      <c r="E222" s="595"/>
      <c r="F222" s="595"/>
      <c r="G222" s="384" t="s">
        <v>3588</v>
      </c>
      <c r="H222" s="402" t="s">
        <v>3589</v>
      </c>
      <c r="I222" s="402" t="s">
        <v>3577</v>
      </c>
      <c r="J222" s="385">
        <v>1</v>
      </c>
      <c r="K222" s="386">
        <v>43800</v>
      </c>
      <c r="L222" s="386">
        <v>44377</v>
      </c>
      <c r="M222" s="387">
        <f t="shared" si="10"/>
        <v>82.428571428571431</v>
      </c>
      <c r="N222" s="388">
        <v>1</v>
      </c>
      <c r="O222" s="402" t="s">
        <v>3562</v>
      </c>
      <c r="P222" s="388">
        <f t="shared" si="9"/>
        <v>1</v>
      </c>
      <c r="Q222" s="389" t="str" cm="1">
        <f t="array" aca="1" ref="Q222" ca="1">IF(ISNUMBER(P222),IF(P222=100%,"CUMPLIDA",IF(AND(ISNUMBER(L222),ISNUMBER(INDIRECT("FECHA_"&amp;$B222,1))), IF(L222&lt;=INDIRECT("FECHA_"&amp;$B222,1),"INCUMPLIDA","PROCESO"), "VERIFICAR FECHA")),"SIN VALOR AVANCE")</f>
        <v>CUMPLIDA</v>
      </c>
    </row>
    <row r="223" spans="1:17" ht="135.75">
      <c r="A223" s="412" t="s">
        <v>17</v>
      </c>
      <c r="B223" s="383" t="s">
        <v>14</v>
      </c>
      <c r="C223" s="596"/>
      <c r="D223" s="596"/>
      <c r="E223" s="595"/>
      <c r="F223" s="595"/>
      <c r="G223" s="595" t="s">
        <v>3590</v>
      </c>
      <c r="H223" s="402" t="s">
        <v>3591</v>
      </c>
      <c r="I223" s="402" t="s">
        <v>3577</v>
      </c>
      <c r="J223" s="385">
        <v>1</v>
      </c>
      <c r="K223" s="386">
        <v>43800</v>
      </c>
      <c r="L223" s="386">
        <v>44377</v>
      </c>
      <c r="M223" s="387">
        <f t="shared" si="10"/>
        <v>82.428571428571431</v>
      </c>
      <c r="N223" s="388">
        <v>1</v>
      </c>
      <c r="O223" s="402" t="s">
        <v>3562</v>
      </c>
      <c r="P223" s="388">
        <f t="shared" si="9"/>
        <v>1</v>
      </c>
      <c r="Q223" s="389" t="str" cm="1">
        <f t="array" aca="1" ref="Q223" ca="1">IF(ISNUMBER(P223),IF(P223=100%,"CUMPLIDA",IF(AND(ISNUMBER(L223),ISNUMBER(INDIRECT("FECHA_"&amp;$B223,1))), IF(L223&lt;=INDIRECT("FECHA_"&amp;$B223,1),"INCUMPLIDA","PROCESO"), "VERIFICAR FECHA")),"SIN VALOR AVANCE")</f>
        <v>CUMPLIDA</v>
      </c>
    </row>
    <row r="224" spans="1:17" ht="135.75">
      <c r="A224" s="412" t="s">
        <v>17</v>
      </c>
      <c r="B224" s="383" t="s">
        <v>14</v>
      </c>
      <c r="C224" s="596"/>
      <c r="D224" s="596"/>
      <c r="E224" s="595"/>
      <c r="F224" s="595"/>
      <c r="G224" s="595"/>
      <c r="H224" s="402" t="s">
        <v>3592</v>
      </c>
      <c r="I224" s="402" t="s">
        <v>3577</v>
      </c>
      <c r="J224" s="385">
        <v>1</v>
      </c>
      <c r="K224" s="386">
        <v>43800</v>
      </c>
      <c r="L224" s="386">
        <v>44377</v>
      </c>
      <c r="M224" s="387">
        <f t="shared" si="10"/>
        <v>82.428571428571431</v>
      </c>
      <c r="N224" s="388">
        <v>1</v>
      </c>
      <c r="O224" s="402" t="s">
        <v>3562</v>
      </c>
      <c r="P224" s="388">
        <f t="shared" si="9"/>
        <v>1</v>
      </c>
      <c r="Q224" s="389" t="str" cm="1">
        <f t="array" aca="1" ref="Q224" ca="1">IF(ISNUMBER(P224),IF(P224=100%,"CUMPLIDA",IF(AND(ISNUMBER(L224),ISNUMBER(INDIRECT("FECHA_"&amp;$B224,1))), IF(L224&lt;=INDIRECT("FECHA_"&amp;$B224,1),"INCUMPLIDA","PROCESO"), "VERIFICAR FECHA")),"SIN VALOR AVANCE")</f>
        <v>CUMPLIDA</v>
      </c>
    </row>
    <row r="225" spans="1:17" ht="135.75">
      <c r="A225" s="412" t="s">
        <v>17</v>
      </c>
      <c r="B225" s="383" t="s">
        <v>14</v>
      </c>
      <c r="C225" s="596"/>
      <c r="D225" s="596"/>
      <c r="E225" s="595"/>
      <c r="F225" s="595"/>
      <c r="G225" s="384" t="s">
        <v>3593</v>
      </c>
      <c r="H225" s="402" t="s">
        <v>3594</v>
      </c>
      <c r="I225" s="402" t="s">
        <v>3577</v>
      </c>
      <c r="J225" s="385">
        <v>1</v>
      </c>
      <c r="K225" s="386">
        <v>43800</v>
      </c>
      <c r="L225" s="386">
        <v>44377</v>
      </c>
      <c r="M225" s="387">
        <f t="shared" si="10"/>
        <v>82.428571428571431</v>
      </c>
      <c r="N225" s="388">
        <v>1</v>
      </c>
      <c r="O225" s="402" t="s">
        <v>3562</v>
      </c>
      <c r="P225" s="388">
        <f t="shared" si="9"/>
        <v>1</v>
      </c>
      <c r="Q225" s="389" t="str" cm="1">
        <f t="array" aca="1" ref="Q225" ca="1">IF(ISNUMBER(P225),IF(P225=100%,"CUMPLIDA",IF(AND(ISNUMBER(L225),ISNUMBER(INDIRECT("FECHA_"&amp;$B225,1))), IF(L225&lt;=INDIRECT("FECHA_"&amp;$B225,1),"INCUMPLIDA","PROCESO"), "VERIFICAR FECHA")),"SIN VALOR AVANCE")</f>
        <v>CUMPLIDA</v>
      </c>
    </row>
    <row r="226" spans="1:17" ht="150.75" customHeight="1">
      <c r="A226" s="412" t="s">
        <v>17</v>
      </c>
      <c r="B226" s="383" t="s">
        <v>14</v>
      </c>
      <c r="C226" s="596" t="s">
        <v>3595</v>
      </c>
      <c r="D226" s="596" t="s">
        <v>3596</v>
      </c>
      <c r="E226" s="595" t="s">
        <v>3597</v>
      </c>
      <c r="F226" s="595" t="s">
        <v>3598</v>
      </c>
      <c r="G226" s="384" t="s">
        <v>2790</v>
      </c>
      <c r="H226" s="402" t="s">
        <v>3599</v>
      </c>
      <c r="I226" s="402" t="s">
        <v>113</v>
      </c>
      <c r="J226" s="385">
        <v>1</v>
      </c>
      <c r="K226" s="386">
        <v>45231</v>
      </c>
      <c r="L226" s="386">
        <v>45504</v>
      </c>
      <c r="M226" s="387">
        <f t="shared" si="10"/>
        <v>39</v>
      </c>
      <c r="N226" s="388">
        <v>1</v>
      </c>
      <c r="O226" s="402" t="s">
        <v>3600</v>
      </c>
      <c r="P226" s="388">
        <f t="shared" si="9"/>
        <v>1</v>
      </c>
      <c r="Q226" s="389" t="str" cm="1">
        <f t="array" aca="1" ref="Q226" ca="1">IF(ISNUMBER(P226),IF(P226=100%,"CUMPLIDA",IF(AND(ISNUMBER(L226),ISNUMBER(INDIRECT("FECHA_"&amp;$B226,1))), IF(L226&lt;=INDIRECT("FECHA_"&amp;$B226,1),"INCUMPLIDA","PROCESO"), "VERIFICAR FECHA")),"SIN VALOR AVANCE")</f>
        <v>CUMPLIDA</v>
      </c>
    </row>
    <row r="227" spans="1:17" ht="105.75">
      <c r="A227" s="412" t="s">
        <v>17</v>
      </c>
      <c r="B227" s="383" t="s">
        <v>14</v>
      </c>
      <c r="C227" s="596"/>
      <c r="D227" s="596"/>
      <c r="E227" s="595"/>
      <c r="F227" s="595"/>
      <c r="G227" s="384" t="s">
        <v>2794</v>
      </c>
      <c r="H227" s="402" t="s">
        <v>119</v>
      </c>
      <c r="I227" s="402" t="s">
        <v>119</v>
      </c>
      <c r="J227" s="385">
        <v>1</v>
      </c>
      <c r="K227" s="386">
        <v>45352</v>
      </c>
      <c r="L227" s="386">
        <v>45747</v>
      </c>
      <c r="M227" s="387">
        <f t="shared" si="10"/>
        <v>56.428571428571431</v>
      </c>
      <c r="N227" s="388">
        <v>1</v>
      </c>
      <c r="O227" s="402" t="s">
        <v>3601</v>
      </c>
      <c r="P227" s="388">
        <f t="shared" si="9"/>
        <v>1</v>
      </c>
      <c r="Q227" s="389" t="str" cm="1">
        <f t="array" aca="1" ref="Q227" ca="1">IF(ISNUMBER(P227),IF(P227=100%,"CUMPLIDA",IF(AND(ISNUMBER(L227),ISNUMBER(INDIRECT("FECHA_"&amp;$B227,1))), IF(L227&lt;=INDIRECT("FECHA_"&amp;$B227,1),"INCUMPLIDA","PROCESO"), "VERIFICAR FECHA")),"SIN VALOR AVANCE")</f>
        <v>CUMPLIDA</v>
      </c>
    </row>
    <row r="228" spans="1:17" ht="60.75">
      <c r="A228" s="412" t="s">
        <v>17</v>
      </c>
      <c r="B228" s="383" t="s">
        <v>14</v>
      </c>
      <c r="C228" s="596"/>
      <c r="D228" s="596"/>
      <c r="E228" s="595"/>
      <c r="F228" s="595"/>
      <c r="G228" s="384" t="s">
        <v>2796</v>
      </c>
      <c r="H228" s="402" t="s">
        <v>121</v>
      </c>
      <c r="I228" s="402" t="s">
        <v>121</v>
      </c>
      <c r="J228" s="385">
        <v>1</v>
      </c>
      <c r="K228" s="386">
        <v>45352</v>
      </c>
      <c r="L228" s="386">
        <v>45747</v>
      </c>
      <c r="M228" s="387">
        <f t="shared" si="10"/>
        <v>56.428571428571431</v>
      </c>
      <c r="N228" s="388">
        <v>1</v>
      </c>
      <c r="O228" s="402" t="s">
        <v>3602</v>
      </c>
      <c r="P228" s="388">
        <f t="shared" si="9"/>
        <v>1</v>
      </c>
      <c r="Q228" s="389" t="str" cm="1">
        <f t="array" aca="1" ref="Q228" ca="1">IF(ISNUMBER(P228),IF(P228=100%,"CUMPLIDA",IF(AND(ISNUMBER(L228),ISNUMBER(INDIRECT("FECHA_"&amp;$B228,1))), IF(L228&lt;=INDIRECT("FECHA_"&amp;$B228,1),"INCUMPLIDA","PROCESO"), "VERIFICAR FECHA")),"SIN VALOR AVANCE")</f>
        <v>CUMPLIDA</v>
      </c>
    </row>
    <row r="229" spans="1:17" ht="105.75">
      <c r="A229" s="412" t="s">
        <v>17</v>
      </c>
      <c r="B229" s="383" t="s">
        <v>14</v>
      </c>
      <c r="C229" s="596"/>
      <c r="D229" s="596"/>
      <c r="E229" s="595"/>
      <c r="F229" s="595"/>
      <c r="G229" s="384" t="s">
        <v>3436</v>
      </c>
      <c r="H229" s="402" t="s">
        <v>123</v>
      </c>
      <c r="I229" s="402" t="s">
        <v>123</v>
      </c>
      <c r="J229" s="385">
        <v>1</v>
      </c>
      <c r="K229" s="386">
        <v>45352</v>
      </c>
      <c r="L229" s="386">
        <v>45747</v>
      </c>
      <c r="M229" s="387">
        <f t="shared" si="10"/>
        <v>56.428571428571431</v>
      </c>
      <c r="N229" s="388">
        <v>1</v>
      </c>
      <c r="O229" s="402" t="s">
        <v>3601</v>
      </c>
      <c r="P229" s="388">
        <f t="shared" si="9"/>
        <v>1</v>
      </c>
      <c r="Q229" s="389" t="str" cm="1">
        <f t="array" aca="1" ref="Q229" ca="1">IF(ISNUMBER(P229),IF(P229=100%,"CUMPLIDA",IF(AND(ISNUMBER(L229),ISNUMBER(INDIRECT("FECHA_"&amp;$B229,1))), IF(L229&lt;=INDIRECT("FECHA_"&amp;$B229,1),"INCUMPLIDA","PROCESO"), "VERIFICAR FECHA")),"SIN VALOR AVANCE")</f>
        <v>CUMPLIDA</v>
      </c>
    </row>
    <row r="230" spans="1:17" ht="60.75">
      <c r="A230" s="412" t="s">
        <v>17</v>
      </c>
      <c r="B230" s="383" t="s">
        <v>14</v>
      </c>
      <c r="C230" s="596"/>
      <c r="D230" s="596"/>
      <c r="E230" s="595"/>
      <c r="F230" s="595"/>
      <c r="G230" s="384" t="s">
        <v>3437</v>
      </c>
      <c r="H230" s="402" t="s">
        <v>125</v>
      </c>
      <c r="I230" s="402" t="s">
        <v>125</v>
      </c>
      <c r="J230" s="385">
        <v>1</v>
      </c>
      <c r="K230" s="386">
        <v>45352</v>
      </c>
      <c r="L230" s="386">
        <v>45747</v>
      </c>
      <c r="M230" s="387">
        <f t="shared" si="10"/>
        <v>56.428571428571431</v>
      </c>
      <c r="N230" s="388">
        <v>1</v>
      </c>
      <c r="O230" s="402" t="s">
        <v>3602</v>
      </c>
      <c r="P230" s="388">
        <f t="shared" si="9"/>
        <v>1</v>
      </c>
      <c r="Q230" s="389" t="str" cm="1">
        <f t="array" aca="1" ref="Q230" ca="1">IF(ISNUMBER(P230),IF(P230=100%,"CUMPLIDA",IF(AND(ISNUMBER(L230),ISNUMBER(INDIRECT("FECHA_"&amp;$B230,1))), IF(L230&lt;=INDIRECT("FECHA_"&amp;$B230,1),"INCUMPLIDA","PROCESO"), "VERIFICAR FECHA")),"SIN VALOR AVANCE")</f>
        <v>CUMPLIDA</v>
      </c>
    </row>
    <row r="231" spans="1:17" ht="60.75">
      <c r="A231" s="412" t="s">
        <v>17</v>
      </c>
      <c r="B231" s="383" t="s">
        <v>14</v>
      </c>
      <c r="C231" s="596"/>
      <c r="D231" s="596"/>
      <c r="E231" s="595"/>
      <c r="F231" s="595"/>
      <c r="G231" s="384" t="s">
        <v>3438</v>
      </c>
      <c r="H231" s="402" t="s">
        <v>127</v>
      </c>
      <c r="I231" s="402" t="s">
        <v>127</v>
      </c>
      <c r="J231" s="385">
        <v>1</v>
      </c>
      <c r="K231" s="386">
        <v>45352</v>
      </c>
      <c r="L231" s="386">
        <v>45747</v>
      </c>
      <c r="M231" s="387">
        <f t="shared" si="10"/>
        <v>56.428571428571431</v>
      </c>
      <c r="N231" s="388">
        <v>1</v>
      </c>
      <c r="O231" s="402" t="s">
        <v>3602</v>
      </c>
      <c r="P231" s="388">
        <f t="shared" si="9"/>
        <v>1</v>
      </c>
      <c r="Q231" s="389" t="str" cm="1">
        <f t="array" aca="1" ref="Q231" ca="1">IF(ISNUMBER(P231),IF(P231=100%,"CUMPLIDA",IF(AND(ISNUMBER(L231),ISNUMBER(INDIRECT("FECHA_"&amp;$B231,1))), IF(L231&lt;=INDIRECT("FECHA_"&amp;$B231,1),"INCUMPLIDA","PROCESO"), "VERIFICAR FECHA")),"SIN VALOR AVANCE")</f>
        <v>CUMPLIDA</v>
      </c>
    </row>
    <row r="232" spans="1:17" ht="105.75">
      <c r="A232" s="412" t="s">
        <v>17</v>
      </c>
      <c r="B232" s="383" t="s">
        <v>14</v>
      </c>
      <c r="C232" s="596"/>
      <c r="D232" s="596"/>
      <c r="E232" s="595"/>
      <c r="F232" s="595"/>
      <c r="G232" s="384" t="s">
        <v>3440</v>
      </c>
      <c r="H232" s="402" t="s">
        <v>130</v>
      </c>
      <c r="I232" s="402" t="s">
        <v>130</v>
      </c>
      <c r="J232" s="385">
        <v>2</v>
      </c>
      <c r="K232" s="386">
        <v>45748</v>
      </c>
      <c r="L232" s="386">
        <v>46234</v>
      </c>
      <c r="M232" s="387">
        <f t="shared" si="10"/>
        <v>69.428571428571431</v>
      </c>
      <c r="N232" s="388">
        <v>0.69499999999999995</v>
      </c>
      <c r="O232" s="402" t="s">
        <v>3601</v>
      </c>
      <c r="P232" s="388">
        <f t="shared" si="9"/>
        <v>0.69499999999999995</v>
      </c>
      <c r="Q232" s="389" t="str" cm="1">
        <f t="array" aca="1" ref="Q232" ca="1">IF(ISNUMBER(P232),IF(P232=100%,"CUMPLIDA",IF(AND(ISNUMBER(L232),ISNUMBER(INDIRECT("FECHA_"&amp;$B232,1))), IF(L232&lt;=INDIRECT("FECHA_"&amp;$B232,1),"INCUMPLIDA","PROCESO"), "VERIFICAR FECHA")),"SIN VALOR AVANCE")</f>
        <v>PROCESO</v>
      </c>
    </row>
    <row r="233" spans="1:17" ht="105.75">
      <c r="A233" s="412" t="s">
        <v>17</v>
      </c>
      <c r="B233" s="383" t="s">
        <v>14</v>
      </c>
      <c r="C233" s="596"/>
      <c r="D233" s="596"/>
      <c r="E233" s="595"/>
      <c r="F233" s="595"/>
      <c r="G233" s="384" t="s">
        <v>3441</v>
      </c>
      <c r="H233" s="402" t="s">
        <v>133</v>
      </c>
      <c r="I233" s="402" t="s">
        <v>133</v>
      </c>
      <c r="J233" s="385">
        <v>1</v>
      </c>
      <c r="K233" s="386">
        <v>45748</v>
      </c>
      <c r="L233" s="386">
        <v>46234</v>
      </c>
      <c r="M233" s="387">
        <f t="shared" si="10"/>
        <v>69.428571428571431</v>
      </c>
      <c r="N233" s="388">
        <v>0</v>
      </c>
      <c r="O233" s="402" t="s">
        <v>3601</v>
      </c>
      <c r="P233" s="388">
        <f t="shared" si="9"/>
        <v>0</v>
      </c>
      <c r="Q233" s="389" t="str" cm="1">
        <f t="array" aca="1" ref="Q233" ca="1">IF(ISNUMBER(P233),IF(P233=100%,"CUMPLIDA",IF(AND(ISNUMBER(L233),ISNUMBER(INDIRECT("FECHA_"&amp;$B233,1))), IF(L233&lt;=INDIRECT("FECHA_"&amp;$B233,1),"INCUMPLIDA","PROCESO"), "VERIFICAR FECHA")),"SIN VALOR AVANCE")</f>
        <v>PROCESO</v>
      </c>
    </row>
    <row r="234" spans="1:17" ht="150.75">
      <c r="A234" s="412" t="s">
        <v>17</v>
      </c>
      <c r="B234" s="383" t="s">
        <v>14</v>
      </c>
      <c r="C234" s="596"/>
      <c r="D234" s="596"/>
      <c r="E234" s="595"/>
      <c r="F234" s="595"/>
      <c r="G234" s="384" t="s">
        <v>3442</v>
      </c>
      <c r="H234" s="402" t="s">
        <v>136</v>
      </c>
      <c r="I234" s="402" t="s">
        <v>136</v>
      </c>
      <c r="J234" s="385">
        <v>2</v>
      </c>
      <c r="K234" s="386">
        <v>45748</v>
      </c>
      <c r="L234" s="386">
        <v>46234</v>
      </c>
      <c r="M234" s="387">
        <f t="shared" si="10"/>
        <v>69.428571428571431</v>
      </c>
      <c r="N234" s="388">
        <v>0</v>
      </c>
      <c r="O234" s="402" t="s">
        <v>3600</v>
      </c>
      <c r="P234" s="388">
        <f t="shared" si="9"/>
        <v>0</v>
      </c>
      <c r="Q234" s="389" t="str" cm="1">
        <f t="array" aca="1" ref="Q234" ca="1">IF(ISNUMBER(P234),IF(P234=100%,"CUMPLIDA",IF(AND(ISNUMBER(L234),ISNUMBER(INDIRECT("FECHA_"&amp;$B234,1))), IF(L234&lt;=INDIRECT("FECHA_"&amp;$B234,1),"INCUMPLIDA","PROCESO"), "VERIFICAR FECHA")),"SIN VALOR AVANCE")</f>
        <v>PROCESO</v>
      </c>
    </row>
    <row r="235" spans="1:17" ht="75.75">
      <c r="A235" s="412" t="s">
        <v>17</v>
      </c>
      <c r="B235" s="383" t="s">
        <v>14</v>
      </c>
      <c r="C235" s="596"/>
      <c r="D235" s="596"/>
      <c r="E235" s="595"/>
      <c r="F235" s="595"/>
      <c r="G235" s="384" t="s">
        <v>3603</v>
      </c>
      <c r="H235" s="402" t="s">
        <v>3604</v>
      </c>
      <c r="I235" s="402" t="s">
        <v>3605</v>
      </c>
      <c r="J235" s="385">
        <v>1</v>
      </c>
      <c r="K235" s="386">
        <v>45048</v>
      </c>
      <c r="L235" s="386">
        <v>45291</v>
      </c>
      <c r="M235" s="387">
        <f t="shared" si="10"/>
        <v>34.714285714285715</v>
      </c>
      <c r="N235" s="388">
        <v>1</v>
      </c>
      <c r="O235" s="402" t="s">
        <v>3606</v>
      </c>
      <c r="P235" s="388">
        <f t="shared" si="9"/>
        <v>1</v>
      </c>
      <c r="Q235" s="389" t="str" cm="1">
        <f t="array" aca="1" ref="Q235" ca="1">IF(ISNUMBER(P235),IF(P235=100%,"CUMPLIDA",IF(AND(ISNUMBER(L235),ISNUMBER(INDIRECT("FECHA_"&amp;$B235,1))), IF(L235&lt;=INDIRECT("FECHA_"&amp;$B235,1),"INCUMPLIDA","PROCESO"), "VERIFICAR FECHA")),"SIN VALOR AVANCE")</f>
        <v>CUMPLIDA</v>
      </c>
    </row>
    <row r="236" spans="1:17" ht="120" customHeight="1">
      <c r="A236" s="412" t="s">
        <v>17</v>
      </c>
      <c r="B236" s="383" t="s">
        <v>14</v>
      </c>
      <c r="C236" s="596"/>
      <c r="D236" s="596"/>
      <c r="E236" s="595"/>
      <c r="F236" s="595"/>
      <c r="G236" s="384" t="s">
        <v>3607</v>
      </c>
      <c r="H236" s="402" t="s">
        <v>3608</v>
      </c>
      <c r="I236" s="402" t="s">
        <v>3609</v>
      </c>
      <c r="J236" s="385">
        <v>4</v>
      </c>
      <c r="K236" s="386">
        <v>45078</v>
      </c>
      <c r="L236" s="386">
        <v>45473</v>
      </c>
      <c r="M236" s="387">
        <f t="shared" si="10"/>
        <v>56.428571428571431</v>
      </c>
      <c r="N236" s="388">
        <v>1</v>
      </c>
      <c r="O236" s="402" t="s">
        <v>3610</v>
      </c>
      <c r="P236" s="388">
        <f t="shared" ref="P236:P256" si="11">IF(B236="ITRC",N236,N236/J236)</f>
        <v>1</v>
      </c>
      <c r="Q236" s="389" t="str" cm="1">
        <f t="array" aca="1" ref="Q236" ca="1">IF(ISNUMBER(P236),IF(P236=100%,"CUMPLIDA",IF(AND(ISNUMBER(L236),ISNUMBER(INDIRECT("FECHA_"&amp;$B236,1))), IF(L236&lt;=INDIRECT("FECHA_"&amp;$B236,1),"INCUMPLIDA","PROCESO"), "VERIFICAR FECHA")),"SIN VALOR AVANCE")</f>
        <v>CUMPLIDA</v>
      </c>
    </row>
    <row r="237" spans="1:17" ht="120.75">
      <c r="A237" s="412" t="s">
        <v>17</v>
      </c>
      <c r="B237" s="383" t="s">
        <v>14</v>
      </c>
      <c r="C237" s="596"/>
      <c r="D237" s="596"/>
      <c r="E237" s="595"/>
      <c r="F237" s="595"/>
      <c r="G237" s="384" t="s">
        <v>3611</v>
      </c>
      <c r="H237" s="402" t="s">
        <v>3612</v>
      </c>
      <c r="I237" s="402" t="s">
        <v>3609</v>
      </c>
      <c r="J237" s="385">
        <v>4</v>
      </c>
      <c r="K237" s="386">
        <v>45078</v>
      </c>
      <c r="L237" s="386">
        <v>45473</v>
      </c>
      <c r="M237" s="387">
        <f t="shared" si="10"/>
        <v>56.428571428571431</v>
      </c>
      <c r="N237" s="388">
        <v>1</v>
      </c>
      <c r="O237" s="402" t="s">
        <v>3613</v>
      </c>
      <c r="P237" s="388">
        <f t="shared" si="11"/>
        <v>1</v>
      </c>
      <c r="Q237" s="389" t="str" cm="1">
        <f t="array" aca="1" ref="Q237" ca="1">IF(ISNUMBER(P237),IF(P237=100%,"CUMPLIDA",IF(AND(ISNUMBER(L237),ISNUMBER(INDIRECT("FECHA_"&amp;$B237,1))), IF(L237&lt;=INDIRECT("FECHA_"&amp;$B237,1),"INCUMPLIDA","PROCESO"), "VERIFICAR FECHA")),"SIN VALOR AVANCE")</f>
        <v>CUMPLIDA</v>
      </c>
    </row>
    <row r="238" spans="1:17" ht="90">
      <c r="A238" s="412" t="s">
        <v>17</v>
      </c>
      <c r="B238" s="383" t="s">
        <v>14</v>
      </c>
      <c r="C238" s="596"/>
      <c r="D238" s="596"/>
      <c r="E238" s="595"/>
      <c r="F238" s="595"/>
      <c r="G238" s="384" t="s">
        <v>3614</v>
      </c>
      <c r="H238" s="402" t="s">
        <v>3615</v>
      </c>
      <c r="I238" s="402" t="s">
        <v>3616</v>
      </c>
      <c r="J238" s="385">
        <v>1</v>
      </c>
      <c r="K238" s="386">
        <v>45048</v>
      </c>
      <c r="L238" s="386">
        <v>45291</v>
      </c>
      <c r="M238" s="387">
        <f t="shared" si="10"/>
        <v>34.714285714285715</v>
      </c>
      <c r="N238" s="388">
        <v>1</v>
      </c>
      <c r="O238" s="402" t="s">
        <v>3617</v>
      </c>
      <c r="P238" s="388">
        <f t="shared" si="11"/>
        <v>1</v>
      </c>
      <c r="Q238" s="389" t="str" cm="1">
        <f t="array" aca="1" ref="Q238" ca="1">IF(ISNUMBER(P238),IF(P238=100%,"CUMPLIDA",IF(AND(ISNUMBER(L238),ISNUMBER(INDIRECT("FECHA_"&amp;$B238,1))), IF(L238&lt;=INDIRECT("FECHA_"&amp;$B238,1),"INCUMPLIDA","PROCESO"), "VERIFICAR FECHA")),"SIN VALOR AVANCE")</f>
        <v>CUMPLIDA</v>
      </c>
    </row>
    <row r="239" spans="1:17" ht="105">
      <c r="A239" s="412" t="s">
        <v>17</v>
      </c>
      <c r="B239" s="383" t="s">
        <v>14</v>
      </c>
      <c r="C239" s="596"/>
      <c r="D239" s="596"/>
      <c r="E239" s="595"/>
      <c r="F239" s="595"/>
      <c r="G239" s="384" t="s">
        <v>3618</v>
      </c>
      <c r="H239" s="402" t="s">
        <v>3619</v>
      </c>
      <c r="I239" s="402" t="s">
        <v>3620</v>
      </c>
      <c r="J239" s="385">
        <v>1</v>
      </c>
      <c r="K239" s="386">
        <v>45047</v>
      </c>
      <c r="L239" s="386">
        <v>45504</v>
      </c>
      <c r="M239" s="387">
        <f t="shared" si="10"/>
        <v>65.285714285714292</v>
      </c>
      <c r="N239" s="388">
        <v>1</v>
      </c>
      <c r="O239" s="402" t="s">
        <v>3621</v>
      </c>
      <c r="P239" s="388">
        <f t="shared" si="11"/>
        <v>1</v>
      </c>
      <c r="Q239" s="389" t="str" cm="1">
        <f t="array" aca="1" ref="Q239" ca="1">IF(ISNUMBER(P239),IF(P239=100%,"CUMPLIDA",IF(AND(ISNUMBER(L239),ISNUMBER(INDIRECT("FECHA_"&amp;$B239,1))), IF(L239&lt;=INDIRECT("FECHA_"&amp;$B239,1),"INCUMPLIDA","PROCESO"), "VERIFICAR FECHA")),"SIN VALOR AVANCE")</f>
        <v>CUMPLIDA</v>
      </c>
    </row>
    <row r="240" spans="1:17" ht="90.75">
      <c r="A240" s="412" t="s">
        <v>17</v>
      </c>
      <c r="B240" s="383" t="s">
        <v>14</v>
      </c>
      <c r="C240" s="596"/>
      <c r="D240" s="596"/>
      <c r="E240" s="595"/>
      <c r="F240" s="595"/>
      <c r="G240" s="384" t="s">
        <v>3622</v>
      </c>
      <c r="H240" s="402" t="s">
        <v>3623</v>
      </c>
      <c r="I240" s="402" t="s">
        <v>3624</v>
      </c>
      <c r="J240" s="385">
        <v>2</v>
      </c>
      <c r="K240" s="386">
        <v>45047</v>
      </c>
      <c r="L240" s="386">
        <v>45473</v>
      </c>
      <c r="M240" s="387">
        <f t="shared" si="10"/>
        <v>60.857142857142854</v>
      </c>
      <c r="N240" s="388">
        <v>1</v>
      </c>
      <c r="O240" s="402" t="s">
        <v>3625</v>
      </c>
      <c r="P240" s="388">
        <f t="shared" si="11"/>
        <v>1</v>
      </c>
      <c r="Q240" s="389" t="str" cm="1">
        <f t="array" aca="1" ref="Q240" ca="1">IF(ISNUMBER(P240),IF(P240=100%,"CUMPLIDA",IF(AND(ISNUMBER(L240),ISNUMBER(INDIRECT("FECHA_"&amp;$B240,1))), IF(L240&lt;=INDIRECT("FECHA_"&amp;$B240,1),"INCUMPLIDA","PROCESO"), "VERIFICAR FECHA")),"SIN VALOR AVANCE")</f>
        <v>CUMPLIDA</v>
      </c>
    </row>
    <row r="241" spans="1:17" ht="60" customHeight="1">
      <c r="A241" s="412" t="s">
        <v>17</v>
      </c>
      <c r="B241" s="383" t="s">
        <v>14</v>
      </c>
      <c r="C241" s="596"/>
      <c r="D241" s="596"/>
      <c r="E241" s="595"/>
      <c r="F241" s="595"/>
      <c r="G241" s="384" t="s">
        <v>3626</v>
      </c>
      <c r="H241" s="402" t="s">
        <v>3627</v>
      </c>
      <c r="I241" s="402" t="s">
        <v>3628</v>
      </c>
      <c r="J241" s="385">
        <v>1</v>
      </c>
      <c r="K241" s="386">
        <v>44879</v>
      </c>
      <c r="L241" s="386">
        <v>45458</v>
      </c>
      <c r="M241" s="387">
        <f t="shared" si="10"/>
        <v>82.714285714285708</v>
      </c>
      <c r="N241" s="388">
        <v>1</v>
      </c>
      <c r="O241" s="402" t="s">
        <v>3629</v>
      </c>
      <c r="P241" s="388">
        <f t="shared" si="11"/>
        <v>1</v>
      </c>
      <c r="Q241" s="389" t="str" cm="1">
        <f t="array" aca="1" ref="Q241" ca="1">IF(ISNUMBER(P241),IF(P241=100%,"CUMPLIDA",IF(AND(ISNUMBER(L241),ISNUMBER(INDIRECT("FECHA_"&amp;$B241,1))), IF(L241&lt;=INDIRECT("FECHA_"&amp;$B241,1),"INCUMPLIDA","PROCESO"), "VERIFICAR FECHA")),"SIN VALOR AVANCE")</f>
        <v>CUMPLIDA</v>
      </c>
    </row>
    <row r="242" spans="1:17" ht="60">
      <c r="A242" s="412" t="s">
        <v>17</v>
      </c>
      <c r="B242" s="383" t="s">
        <v>14</v>
      </c>
      <c r="C242" s="596"/>
      <c r="D242" s="596"/>
      <c r="E242" s="595"/>
      <c r="F242" s="595"/>
      <c r="G242" s="384" t="s">
        <v>3630</v>
      </c>
      <c r="H242" s="402" t="s">
        <v>3631</v>
      </c>
      <c r="I242" s="402" t="s">
        <v>3632</v>
      </c>
      <c r="J242" s="385">
        <v>3</v>
      </c>
      <c r="K242" s="386">
        <v>45323</v>
      </c>
      <c r="L242" s="386">
        <v>47087</v>
      </c>
      <c r="M242" s="387">
        <f t="shared" si="10"/>
        <v>252</v>
      </c>
      <c r="N242" s="388">
        <v>0.3</v>
      </c>
      <c r="O242" s="402" t="s">
        <v>3629</v>
      </c>
      <c r="P242" s="388">
        <f t="shared" si="11"/>
        <v>0.3</v>
      </c>
      <c r="Q242" s="389" t="str" cm="1">
        <f t="array" aca="1" ref="Q242" ca="1">IF(ISNUMBER(P242),IF(P242=100%,"CUMPLIDA",IF(AND(ISNUMBER(L242),ISNUMBER(INDIRECT("FECHA_"&amp;$B242,1))), IF(L242&lt;=INDIRECT("FECHA_"&amp;$B242,1),"INCUMPLIDA","PROCESO"), "VERIFICAR FECHA")),"SIN VALOR AVANCE")</f>
        <v>PROCESO</v>
      </c>
    </row>
    <row r="243" spans="1:17" ht="45.75">
      <c r="A243" s="412" t="s">
        <v>17</v>
      </c>
      <c r="B243" s="383" t="s">
        <v>14</v>
      </c>
      <c r="C243" s="596"/>
      <c r="D243" s="596"/>
      <c r="E243" s="595"/>
      <c r="F243" s="595"/>
      <c r="G243" s="384" t="s">
        <v>3633</v>
      </c>
      <c r="H243" s="402" t="s">
        <v>3634</v>
      </c>
      <c r="I243" s="402" t="s">
        <v>3635</v>
      </c>
      <c r="J243" s="385">
        <v>1</v>
      </c>
      <c r="K243" s="386">
        <v>44972</v>
      </c>
      <c r="L243" s="386">
        <v>45747</v>
      </c>
      <c r="M243" s="387">
        <f t="shared" si="10"/>
        <v>110.71428571428571</v>
      </c>
      <c r="N243" s="388">
        <v>1</v>
      </c>
      <c r="O243" s="402" t="s">
        <v>3629</v>
      </c>
      <c r="P243" s="388">
        <f t="shared" si="11"/>
        <v>1</v>
      </c>
      <c r="Q243" s="389" t="str" cm="1">
        <f t="array" aca="1" ref="Q243" ca="1">IF(ISNUMBER(P243),IF(P243=100%,"CUMPLIDA",IF(AND(ISNUMBER(L243),ISNUMBER(INDIRECT("FECHA_"&amp;$B243,1))), IF(L243&lt;=INDIRECT("FECHA_"&amp;$B243,1),"INCUMPLIDA","PROCESO"), "VERIFICAR FECHA")),"SIN VALOR AVANCE")</f>
        <v>CUMPLIDA</v>
      </c>
    </row>
    <row r="244" spans="1:17" ht="180" customHeight="1">
      <c r="A244" s="412" t="s">
        <v>17</v>
      </c>
      <c r="B244" s="383" t="s">
        <v>14</v>
      </c>
      <c r="C244" s="596"/>
      <c r="D244" s="596"/>
      <c r="E244" s="595"/>
      <c r="F244" s="595"/>
      <c r="G244" s="384" t="s">
        <v>3636</v>
      </c>
      <c r="H244" s="402" t="s">
        <v>3637</v>
      </c>
      <c r="I244" s="402" t="s">
        <v>3635</v>
      </c>
      <c r="J244" s="391" t="s">
        <v>5347</v>
      </c>
      <c r="K244" s="386">
        <v>44835</v>
      </c>
      <c r="L244" s="386">
        <v>46022</v>
      </c>
      <c r="M244" s="387">
        <f t="shared" si="10"/>
        <v>169.57142857142858</v>
      </c>
      <c r="N244" s="388">
        <v>0.6</v>
      </c>
      <c r="O244" s="402" t="s">
        <v>3638</v>
      </c>
      <c r="P244" s="388">
        <f t="shared" si="11"/>
        <v>0.6</v>
      </c>
      <c r="Q244" s="389" t="str" cm="1">
        <f t="array" aca="1" ref="Q244" ca="1">IF(ISNUMBER(P244),IF(P244=100%,"CUMPLIDA",IF(AND(ISNUMBER(L244),ISNUMBER(INDIRECT("FECHA_"&amp;$B244,1))), IF(L244&lt;=INDIRECT("FECHA_"&amp;$B244,1),"INCUMPLIDA","PROCESO"), "VERIFICAR FECHA")),"SIN VALOR AVANCE")</f>
        <v>PROCESO</v>
      </c>
    </row>
    <row r="245" spans="1:17" ht="75" customHeight="1">
      <c r="A245" s="412" t="s">
        <v>17</v>
      </c>
      <c r="B245" s="383" t="s">
        <v>14</v>
      </c>
      <c r="C245" s="596"/>
      <c r="D245" s="596"/>
      <c r="E245" s="595"/>
      <c r="F245" s="595"/>
      <c r="G245" s="384" t="s">
        <v>3639</v>
      </c>
      <c r="H245" s="402" t="s">
        <v>3640</v>
      </c>
      <c r="I245" s="402" t="s">
        <v>3641</v>
      </c>
      <c r="J245" s="385">
        <v>1</v>
      </c>
      <c r="K245" s="386">
        <v>44927</v>
      </c>
      <c r="L245" s="386">
        <v>45291</v>
      </c>
      <c r="M245" s="387">
        <f t="shared" si="10"/>
        <v>52</v>
      </c>
      <c r="N245" s="388">
        <v>1</v>
      </c>
      <c r="O245" s="402" t="s">
        <v>3638</v>
      </c>
      <c r="P245" s="388">
        <f t="shared" si="11"/>
        <v>1</v>
      </c>
      <c r="Q245" s="389" t="str" cm="1">
        <f t="array" aca="1" ref="Q245" ca="1">IF(ISNUMBER(P245),IF(P245=100%,"CUMPLIDA",IF(AND(ISNUMBER(L245),ISNUMBER(INDIRECT("FECHA_"&amp;$B245,1))), IF(L245&lt;=INDIRECT("FECHA_"&amp;$B245,1),"INCUMPLIDA","PROCESO"), "VERIFICAR FECHA")),"SIN VALOR AVANCE")</f>
        <v>CUMPLIDA</v>
      </c>
    </row>
    <row r="246" spans="1:17" ht="105.75">
      <c r="A246" s="412" t="s">
        <v>17</v>
      </c>
      <c r="B246" s="383" t="s">
        <v>14</v>
      </c>
      <c r="C246" s="596"/>
      <c r="D246" s="596"/>
      <c r="E246" s="595"/>
      <c r="F246" s="595"/>
      <c r="G246" s="384" t="s">
        <v>3642</v>
      </c>
      <c r="H246" s="402" t="s">
        <v>119</v>
      </c>
      <c r="I246" s="402" t="s">
        <v>119</v>
      </c>
      <c r="J246" s="385">
        <v>1</v>
      </c>
      <c r="K246" s="386">
        <v>45352</v>
      </c>
      <c r="L246" s="386">
        <v>45747</v>
      </c>
      <c r="M246" s="387">
        <f t="shared" si="10"/>
        <v>56.428571428571431</v>
      </c>
      <c r="N246" s="388">
        <v>1</v>
      </c>
      <c r="O246" s="402" t="s">
        <v>3601</v>
      </c>
      <c r="P246" s="388">
        <f t="shared" si="11"/>
        <v>1</v>
      </c>
      <c r="Q246" s="389" t="str" cm="1">
        <f t="array" aca="1" ref="Q246" ca="1">IF(ISNUMBER(P246),IF(P246=100%,"CUMPLIDA",IF(AND(ISNUMBER(L246),ISNUMBER(INDIRECT("FECHA_"&amp;$B246,1))), IF(L246&lt;=INDIRECT("FECHA_"&amp;$B246,1),"INCUMPLIDA","PROCESO"), "VERIFICAR FECHA")),"SIN VALOR AVANCE")</f>
        <v>CUMPLIDA</v>
      </c>
    </row>
    <row r="247" spans="1:17" ht="60.75">
      <c r="A247" s="412" t="s">
        <v>17</v>
      </c>
      <c r="B247" s="383" t="s">
        <v>14</v>
      </c>
      <c r="C247" s="596"/>
      <c r="D247" s="596"/>
      <c r="E247" s="595"/>
      <c r="F247" s="595"/>
      <c r="G247" s="384" t="s">
        <v>3643</v>
      </c>
      <c r="H247" s="402" t="s">
        <v>121</v>
      </c>
      <c r="I247" s="402" t="s">
        <v>121</v>
      </c>
      <c r="J247" s="385">
        <v>1</v>
      </c>
      <c r="K247" s="386">
        <v>45323</v>
      </c>
      <c r="L247" s="386">
        <v>45747</v>
      </c>
      <c r="M247" s="387">
        <f t="shared" si="10"/>
        <v>60.571428571428569</v>
      </c>
      <c r="N247" s="388">
        <v>1</v>
      </c>
      <c r="O247" s="402" t="s">
        <v>3602</v>
      </c>
      <c r="P247" s="388">
        <f t="shared" si="11"/>
        <v>1</v>
      </c>
      <c r="Q247" s="389" t="str" cm="1">
        <f t="array" aca="1" ref="Q247" ca="1">IF(ISNUMBER(P247),IF(P247=100%,"CUMPLIDA",IF(AND(ISNUMBER(L247),ISNUMBER(INDIRECT("FECHA_"&amp;$B247,1))), IF(L247&lt;=INDIRECT("FECHA_"&amp;$B247,1),"INCUMPLIDA","PROCESO"), "VERIFICAR FECHA")),"SIN VALOR AVANCE")</f>
        <v>CUMPLIDA</v>
      </c>
    </row>
    <row r="248" spans="1:17" ht="60.75">
      <c r="A248" s="412" t="s">
        <v>17</v>
      </c>
      <c r="B248" s="383" t="s">
        <v>14</v>
      </c>
      <c r="C248" s="596"/>
      <c r="D248" s="596"/>
      <c r="E248" s="595"/>
      <c r="F248" s="595"/>
      <c r="G248" s="384" t="s">
        <v>3644</v>
      </c>
      <c r="H248" s="402" t="s">
        <v>196</v>
      </c>
      <c r="I248" s="402" t="s">
        <v>196</v>
      </c>
      <c r="J248" s="385">
        <v>1</v>
      </c>
      <c r="K248" s="386">
        <v>45231</v>
      </c>
      <c r="L248" s="386">
        <v>45747</v>
      </c>
      <c r="M248" s="387">
        <f>(L248-K248)/7</f>
        <v>73.714285714285708</v>
      </c>
      <c r="N248" s="388">
        <v>1</v>
      </c>
      <c r="O248" s="402" t="s">
        <v>3602</v>
      </c>
      <c r="P248" s="388">
        <f t="shared" si="11"/>
        <v>1</v>
      </c>
      <c r="Q248" s="389" t="str" cm="1">
        <f t="array" aca="1" ref="Q248" ca="1">IF(ISNUMBER(P248),IF(P248=100%,"CUMPLIDA",IF(AND(ISNUMBER(L248),ISNUMBER(INDIRECT("FECHA_"&amp;#REF!,1))), IF(L248&lt;=INDIRECT("FECHA_"&amp;#REF!,1),"INCUMPLIDA","PROCESO"), "VERIFICAR FECHA")),"SIN VALOR AVANCE")</f>
        <v>CUMPLIDA</v>
      </c>
    </row>
    <row r="249" spans="1:17" ht="105.75">
      <c r="A249" s="412" t="s">
        <v>17</v>
      </c>
      <c r="B249" s="383" t="s">
        <v>14</v>
      </c>
      <c r="C249" s="596"/>
      <c r="D249" s="596"/>
      <c r="E249" s="595"/>
      <c r="F249" s="595"/>
      <c r="G249" s="384" t="s">
        <v>3645</v>
      </c>
      <c r="H249" s="402" t="s">
        <v>123</v>
      </c>
      <c r="I249" s="402" t="s">
        <v>123</v>
      </c>
      <c r="J249" s="385">
        <v>1</v>
      </c>
      <c r="K249" s="386">
        <v>45352</v>
      </c>
      <c r="L249" s="386">
        <v>45747</v>
      </c>
      <c r="M249" s="387">
        <f>(L249-K249)/7</f>
        <v>56.428571428571431</v>
      </c>
      <c r="N249" s="388">
        <v>1</v>
      </c>
      <c r="O249" s="402" t="s">
        <v>3601</v>
      </c>
      <c r="P249" s="388">
        <f t="shared" si="11"/>
        <v>1</v>
      </c>
      <c r="Q249" s="389" t="str" cm="1">
        <f t="array" aca="1" ref="Q249" ca="1">IF(ISNUMBER(P249),IF(P249=100%,"CUMPLIDA",IF(AND(ISNUMBER(L249),ISNUMBER(INDIRECT("FECHA_"&amp;#REF!,1))), IF(L249&lt;=INDIRECT("FECHA_"&amp;#REF!,1),"INCUMPLIDA","PROCESO"), "VERIFICAR FECHA")),"SIN VALOR AVANCE")</f>
        <v>CUMPLIDA</v>
      </c>
    </row>
    <row r="250" spans="1:17" ht="60.75">
      <c r="A250" s="412" t="s">
        <v>17</v>
      </c>
      <c r="B250" s="383" t="s">
        <v>14</v>
      </c>
      <c r="C250" s="596"/>
      <c r="D250" s="596"/>
      <c r="E250" s="595"/>
      <c r="F250" s="595"/>
      <c r="G250" s="384" t="s">
        <v>3646</v>
      </c>
      <c r="H250" s="402" t="s">
        <v>125</v>
      </c>
      <c r="I250" s="402" t="s">
        <v>125</v>
      </c>
      <c r="J250" s="385">
        <v>1</v>
      </c>
      <c r="K250" s="386">
        <v>45231</v>
      </c>
      <c r="L250" s="386">
        <v>45747</v>
      </c>
      <c r="M250" s="387">
        <f>(L250-K250)/7</f>
        <v>73.714285714285708</v>
      </c>
      <c r="N250" s="388">
        <v>1</v>
      </c>
      <c r="O250" s="402" t="s">
        <v>3602</v>
      </c>
      <c r="P250" s="388">
        <f t="shared" si="11"/>
        <v>1</v>
      </c>
      <c r="Q250" s="389" t="str" cm="1">
        <f t="array" aca="1" ref="Q250" ca="1">IF(ISNUMBER(P250),IF(P250=100%,"CUMPLIDA",IF(AND(ISNUMBER(L250),ISNUMBER(INDIRECT("FECHA_"&amp;#REF!,1))), IF(L250&lt;=INDIRECT("FECHA_"&amp;#REF!,1),"INCUMPLIDA","PROCESO"), "VERIFICAR FECHA")),"SIN VALOR AVANCE")</f>
        <v>CUMPLIDA</v>
      </c>
    </row>
    <row r="251" spans="1:17" ht="150.75">
      <c r="A251" s="412" t="s">
        <v>17</v>
      </c>
      <c r="B251" s="383" t="s">
        <v>14</v>
      </c>
      <c r="C251" s="596"/>
      <c r="D251" s="596"/>
      <c r="E251" s="595"/>
      <c r="F251" s="595"/>
      <c r="G251" s="384" t="s">
        <v>3647</v>
      </c>
      <c r="H251" s="402" t="s">
        <v>127</v>
      </c>
      <c r="I251" s="402" t="s">
        <v>127</v>
      </c>
      <c r="J251" s="385">
        <v>1</v>
      </c>
      <c r="K251" s="386">
        <v>45231</v>
      </c>
      <c r="L251" s="386">
        <v>45808</v>
      </c>
      <c r="M251" s="387">
        <f t="shared" ref="M251" si="12">(L251-K251)/7</f>
        <v>82.428571428571431</v>
      </c>
      <c r="N251" s="388">
        <v>1</v>
      </c>
      <c r="O251" s="402" t="s">
        <v>3600</v>
      </c>
      <c r="P251" s="388">
        <f t="shared" si="11"/>
        <v>1</v>
      </c>
      <c r="Q251" s="389" t="str" cm="1">
        <f t="array" aca="1" ref="Q251" ca="1">IF(ISNUMBER(P251),IF(P251=100%,"CUMPLIDA",IF(AND(ISNUMBER(L251),ISNUMBER(INDIRECT("FECHA_"&amp;$B251,1))), IF(L251&lt;=INDIRECT("FECHA_"&amp;$B251,1),"INCUMPLIDA","PROCESO"), "VERIFICAR FECHA")),"SIN VALOR AVANCE")</f>
        <v>CUMPLIDA</v>
      </c>
    </row>
    <row r="252" spans="1:17" ht="60.75">
      <c r="A252" s="412" t="s">
        <v>17</v>
      </c>
      <c r="B252" s="383" t="s">
        <v>14</v>
      </c>
      <c r="C252" s="596"/>
      <c r="D252" s="596"/>
      <c r="E252" s="595"/>
      <c r="F252" s="595"/>
      <c r="G252" s="384" t="s">
        <v>3648</v>
      </c>
      <c r="H252" s="402" t="s">
        <v>130</v>
      </c>
      <c r="I252" s="402" t="s">
        <v>130</v>
      </c>
      <c r="J252" s="385">
        <v>3</v>
      </c>
      <c r="K252" s="386">
        <v>46204</v>
      </c>
      <c r="L252" s="386">
        <v>46477</v>
      </c>
      <c r="M252" s="387">
        <f>(L252-K252)/7</f>
        <v>39</v>
      </c>
      <c r="N252" s="388">
        <v>0</v>
      </c>
      <c r="O252" s="402" t="s">
        <v>3602</v>
      </c>
      <c r="P252" s="388">
        <f t="shared" si="11"/>
        <v>0</v>
      </c>
      <c r="Q252" s="389" t="str" cm="1">
        <f t="array" aca="1" ref="Q252" ca="1">IF(ISNUMBER(P252),IF(P252=100%,"CUMPLIDA",IF(AND(ISNUMBER(L252),ISNUMBER(INDIRECT("FECHA_"&amp;$B252,1))), IF(L252&lt;=INDIRECT("FECHA_"&amp;$B252,1),"INCUMPLIDA","PROCESO"), "VERIFICAR FECHA")),"SIN VALOR AVANCE")</f>
        <v>PROCESO</v>
      </c>
    </row>
    <row r="253" spans="1:17" ht="105.75">
      <c r="A253" s="412" t="s">
        <v>17</v>
      </c>
      <c r="B253" s="383" t="s">
        <v>14</v>
      </c>
      <c r="C253" s="596"/>
      <c r="D253" s="596"/>
      <c r="E253" s="595"/>
      <c r="F253" s="595"/>
      <c r="G253" s="384" t="s">
        <v>3649</v>
      </c>
      <c r="H253" s="402" t="s">
        <v>133</v>
      </c>
      <c r="I253" s="402" t="s">
        <v>133</v>
      </c>
      <c r="J253" s="385">
        <v>1</v>
      </c>
      <c r="K253" s="386">
        <v>46204</v>
      </c>
      <c r="L253" s="386">
        <v>46477</v>
      </c>
      <c r="M253" s="387">
        <f>(L253-K253)/7</f>
        <v>39</v>
      </c>
      <c r="N253" s="388">
        <v>0</v>
      </c>
      <c r="O253" s="402" t="s">
        <v>3601</v>
      </c>
      <c r="P253" s="388">
        <f t="shared" si="11"/>
        <v>0</v>
      </c>
      <c r="Q253" s="389" t="str" cm="1">
        <f t="array" aca="1" ref="Q253" ca="1">IF(ISNUMBER(P253),IF(P253=100%,"CUMPLIDA",IF(AND(ISNUMBER(L253),ISNUMBER(INDIRECT("FECHA_"&amp;$B253,1))), IF(L253&lt;=INDIRECT("FECHA_"&amp;$B253,1),"INCUMPLIDA","PROCESO"), "VERIFICAR FECHA")),"SIN VALOR AVANCE")</f>
        <v>PROCESO</v>
      </c>
    </row>
    <row r="254" spans="1:17" ht="150.75">
      <c r="A254" s="412" t="s">
        <v>17</v>
      </c>
      <c r="B254" s="383" t="s">
        <v>14</v>
      </c>
      <c r="C254" s="596"/>
      <c r="D254" s="596"/>
      <c r="E254" s="595"/>
      <c r="F254" s="595"/>
      <c r="G254" s="384" t="s">
        <v>3650</v>
      </c>
      <c r="H254" s="402" t="s">
        <v>136</v>
      </c>
      <c r="I254" s="402" t="s">
        <v>136</v>
      </c>
      <c r="J254" s="385">
        <v>2</v>
      </c>
      <c r="K254" s="386">
        <v>45748</v>
      </c>
      <c r="L254" s="386">
        <v>46234</v>
      </c>
      <c r="M254" s="387">
        <f t="shared" ref="M254" si="13">(L254-K254)/7</f>
        <v>69.428571428571431</v>
      </c>
      <c r="N254" s="388">
        <v>0</v>
      </c>
      <c r="O254" s="402" t="s">
        <v>3600</v>
      </c>
      <c r="P254" s="388">
        <f t="shared" si="11"/>
        <v>0</v>
      </c>
      <c r="Q254" s="389" t="str" cm="1">
        <f t="array" aca="1" ref="Q254" ca="1">IF(ISNUMBER(P254),IF(P254=100%,"CUMPLIDA",IF(AND(ISNUMBER(L254),ISNUMBER(INDIRECT("FECHA_"&amp;$B254,1))), IF(L254&lt;=INDIRECT("FECHA_"&amp;$B254,1),"INCUMPLIDA","PROCESO"), "VERIFICAR FECHA")),"SIN VALOR AVANCE")</f>
        <v>PROCESO</v>
      </c>
    </row>
    <row r="255" spans="1:17" ht="105">
      <c r="A255" s="412" t="s">
        <v>17</v>
      </c>
      <c r="B255" s="383" t="s">
        <v>14</v>
      </c>
      <c r="C255" s="596"/>
      <c r="D255" s="596"/>
      <c r="E255" s="595"/>
      <c r="F255" s="595"/>
      <c r="G255" s="384" t="s">
        <v>3651</v>
      </c>
      <c r="H255" s="402" t="s">
        <v>3652</v>
      </c>
      <c r="I255" s="402" t="s">
        <v>3620</v>
      </c>
      <c r="J255" s="385">
        <v>1</v>
      </c>
      <c r="K255" s="386">
        <v>45047</v>
      </c>
      <c r="L255" s="386">
        <v>45138</v>
      </c>
      <c r="M255" s="387">
        <f>(L255-K255)/7</f>
        <v>13</v>
      </c>
      <c r="N255" s="388">
        <v>1</v>
      </c>
      <c r="O255" s="402" t="s">
        <v>3621</v>
      </c>
      <c r="P255" s="388">
        <f t="shared" si="11"/>
        <v>1</v>
      </c>
      <c r="Q255" s="389" t="str" cm="1">
        <f t="array" aca="1" ref="Q255" ca="1">IF(ISNUMBER(P255),IF(P255=100%,"CUMPLIDA",IF(AND(ISNUMBER(L255),ISNUMBER(INDIRECT("FECHA_"&amp;$B255,1))), IF(L255&lt;=INDIRECT("FECHA_"&amp;$B255,1),"INCUMPLIDA","PROCESO"), "VERIFICAR FECHA")),"SIN VALOR AVANCE")</f>
        <v>CUMPLIDA</v>
      </c>
    </row>
    <row r="256" spans="1:17" ht="90.75">
      <c r="A256" s="412" t="s">
        <v>17</v>
      </c>
      <c r="B256" s="383" t="s">
        <v>14</v>
      </c>
      <c r="C256" s="596"/>
      <c r="D256" s="596"/>
      <c r="E256" s="595"/>
      <c r="F256" s="595"/>
      <c r="G256" s="384" t="s">
        <v>3653</v>
      </c>
      <c r="H256" s="402" t="s">
        <v>3654</v>
      </c>
      <c r="I256" s="402" t="s">
        <v>3624</v>
      </c>
      <c r="J256" s="385">
        <v>2</v>
      </c>
      <c r="K256" s="386">
        <v>45047</v>
      </c>
      <c r="L256" s="386">
        <v>45473</v>
      </c>
      <c r="M256" s="387">
        <f>(L256-K256)/7</f>
        <v>60.857142857142854</v>
      </c>
      <c r="N256" s="388">
        <v>1</v>
      </c>
      <c r="O256" s="402" t="s">
        <v>3625</v>
      </c>
      <c r="P256" s="388">
        <f t="shared" si="11"/>
        <v>1</v>
      </c>
      <c r="Q256" s="389" t="str" cm="1">
        <f t="array" aca="1" ref="Q256" ca="1">IF(ISNUMBER(P256),IF(P256=100%,"CUMPLIDA",IF(AND(ISNUMBER(L256),ISNUMBER(INDIRECT("FECHA_"&amp;$B256,1))), IF(L256&lt;=INDIRECT("FECHA_"&amp;$B256,1),"INCUMPLIDA","PROCESO"), "VERIFICAR FECHA")),"SIN VALOR AVANCE")</f>
        <v>CUMPLIDA</v>
      </c>
    </row>
    <row r="257" spans="1:17" ht="45.75">
      <c r="A257" s="412" t="s">
        <v>17</v>
      </c>
      <c r="B257" s="383" t="s">
        <v>14</v>
      </c>
      <c r="C257" s="596"/>
      <c r="D257" s="596"/>
      <c r="E257" s="595"/>
      <c r="F257" s="595"/>
      <c r="G257" s="384" t="s">
        <v>3655</v>
      </c>
      <c r="H257" s="402" t="s">
        <v>130</v>
      </c>
      <c r="I257" s="402" t="s">
        <v>130</v>
      </c>
      <c r="J257" s="385">
        <v>9</v>
      </c>
      <c r="K257" s="386">
        <v>45809</v>
      </c>
      <c r="L257" s="386">
        <v>46660</v>
      </c>
      <c r="M257" s="387">
        <f>(L257-K257)/7</f>
        <v>121.57142857142857</v>
      </c>
      <c r="N257" s="388">
        <v>0</v>
      </c>
      <c r="O257" s="402" t="s">
        <v>3656</v>
      </c>
      <c r="P257" s="388">
        <f>IF(B258="ITRC",N257,N257/J257)</f>
        <v>0</v>
      </c>
      <c r="Q257" s="389" t="str" cm="1">
        <f t="array" aca="1" ref="Q257" ca="1">IF(ISNUMBER(P257),IF(P257=100%,"CUMPLIDA",IF(AND(ISNUMBER(L257),ISNUMBER(INDIRECT("FECHA_"&amp;$B258,1))), IF(L257&lt;=INDIRECT("FECHA_"&amp;$B258,1),"INCUMPLIDA","PROCESO"), "VERIFICAR FECHA")),"SIN VALOR AVANCE")</f>
        <v>PROCESO</v>
      </c>
    </row>
    <row r="258" spans="1:17" ht="105.75">
      <c r="A258" s="412" t="s">
        <v>17</v>
      </c>
      <c r="B258" s="383" t="s">
        <v>14</v>
      </c>
      <c r="C258" s="596"/>
      <c r="D258" s="596"/>
      <c r="E258" s="595"/>
      <c r="F258" s="595"/>
      <c r="G258" s="384" t="s">
        <v>3657</v>
      </c>
      <c r="H258" s="402" t="s">
        <v>133</v>
      </c>
      <c r="I258" s="402" t="s">
        <v>133</v>
      </c>
      <c r="J258" s="385">
        <v>1</v>
      </c>
      <c r="K258" s="386">
        <v>45809</v>
      </c>
      <c r="L258" s="386">
        <v>46660</v>
      </c>
      <c r="M258" s="387">
        <f>(L258-K258)/7</f>
        <v>121.57142857142857</v>
      </c>
      <c r="N258" s="388">
        <v>0</v>
      </c>
      <c r="O258" s="402" t="s">
        <v>3601</v>
      </c>
      <c r="P258" s="388">
        <f>IF(B259="ITRC",N258,N258/J258)</f>
        <v>0</v>
      </c>
      <c r="Q258" s="389" t="str" cm="1">
        <f t="array" aca="1" ref="Q258" ca="1">IF(ISNUMBER(P258),IF(P258=100%,"CUMPLIDA",IF(AND(ISNUMBER(L258),ISNUMBER(INDIRECT("FECHA_"&amp;$B259,1))), IF(L258&lt;=INDIRECT("FECHA_"&amp;$B259,1),"INCUMPLIDA","PROCESO"), "VERIFICAR FECHA")),"SIN VALOR AVANCE")</f>
        <v>PROCESO</v>
      </c>
    </row>
    <row r="259" spans="1:17" ht="150.75">
      <c r="A259" s="412" t="s">
        <v>17</v>
      </c>
      <c r="B259" s="383" t="s">
        <v>14</v>
      </c>
      <c r="C259" s="596"/>
      <c r="D259" s="596"/>
      <c r="E259" s="595"/>
      <c r="F259" s="595"/>
      <c r="G259" s="384" t="s">
        <v>3658</v>
      </c>
      <c r="H259" s="402" t="s">
        <v>136</v>
      </c>
      <c r="I259" s="402" t="s">
        <v>136</v>
      </c>
      <c r="J259" s="385">
        <v>2</v>
      </c>
      <c r="K259" s="386">
        <v>46204</v>
      </c>
      <c r="L259" s="386">
        <v>46477</v>
      </c>
      <c r="M259" s="387">
        <f>(L259-K259)/7</f>
        <v>39</v>
      </c>
      <c r="N259" s="388">
        <v>0</v>
      </c>
      <c r="O259" s="402" t="s">
        <v>3600</v>
      </c>
      <c r="P259" s="388">
        <f t="shared" ref="P259:P277" si="14">IF(B259="ITRC",N259,N259/J259)</f>
        <v>0</v>
      </c>
      <c r="Q259" s="389" t="str" cm="1">
        <f t="array" aca="1" ref="Q259" ca="1">IF(ISNUMBER(P259),IF(P259=100%,"CUMPLIDA",IF(AND(ISNUMBER(L259),ISNUMBER(INDIRECT("FECHA_"&amp;$B259,1))), IF(L259&lt;=INDIRECT("FECHA_"&amp;$B259,1),"INCUMPLIDA","PROCESO"), "VERIFICAR FECHA")),"SIN VALOR AVANCE")</f>
        <v>PROCESO</v>
      </c>
    </row>
    <row r="260" spans="1:17" ht="150" customHeight="1">
      <c r="A260" s="412" t="s">
        <v>17</v>
      </c>
      <c r="B260" s="383" t="s">
        <v>14</v>
      </c>
      <c r="C260" s="596"/>
      <c r="D260" s="596"/>
      <c r="E260" s="595"/>
      <c r="F260" s="595"/>
      <c r="G260" s="384" t="s">
        <v>3659</v>
      </c>
      <c r="H260" s="402" t="s">
        <v>3660</v>
      </c>
      <c r="I260" s="402" t="s">
        <v>3661</v>
      </c>
      <c r="J260" s="388">
        <v>1</v>
      </c>
      <c r="K260" s="386">
        <v>44958</v>
      </c>
      <c r="L260" s="386">
        <v>45352</v>
      </c>
      <c r="M260" s="387">
        <f t="shared" ref="M260:M323" si="15">(L260-K260)/7</f>
        <v>56.285714285714285</v>
      </c>
      <c r="N260" s="388">
        <v>1</v>
      </c>
      <c r="O260" s="402" t="s">
        <v>3662</v>
      </c>
      <c r="P260" s="388">
        <f t="shared" si="14"/>
        <v>1</v>
      </c>
      <c r="Q260" s="389" t="str" cm="1">
        <f t="array" aca="1" ref="Q260" ca="1">IF(ISNUMBER(P260),IF(P260=100%,"CUMPLIDA",IF(AND(ISNUMBER(L260),ISNUMBER(INDIRECT("FECHA_"&amp;$B260,1))), IF(L260&lt;=INDIRECT("FECHA_"&amp;$B260,1),"INCUMPLIDA","PROCESO"), "VERIFICAR FECHA")),"SIN VALOR AVANCE")</f>
        <v>CUMPLIDA</v>
      </c>
    </row>
    <row r="261" spans="1:17" ht="120" customHeight="1">
      <c r="A261" s="412" t="s">
        <v>17</v>
      </c>
      <c r="B261" s="383" t="s">
        <v>14</v>
      </c>
      <c r="C261" s="596"/>
      <c r="D261" s="596"/>
      <c r="E261" s="595"/>
      <c r="F261" s="595"/>
      <c r="G261" s="384" t="s">
        <v>3663</v>
      </c>
      <c r="H261" s="402" t="s">
        <v>3664</v>
      </c>
      <c r="I261" s="402" t="s">
        <v>3665</v>
      </c>
      <c r="J261" s="388">
        <v>1</v>
      </c>
      <c r="K261" s="386">
        <v>44986</v>
      </c>
      <c r="L261" s="386">
        <v>45077</v>
      </c>
      <c r="M261" s="387">
        <f t="shared" si="15"/>
        <v>13</v>
      </c>
      <c r="N261" s="388">
        <v>1</v>
      </c>
      <c r="O261" s="402" t="s">
        <v>3662</v>
      </c>
      <c r="P261" s="388">
        <f t="shared" si="14"/>
        <v>1</v>
      </c>
      <c r="Q261" s="389" t="str" cm="1">
        <f t="array" aca="1" ref="Q261" ca="1">IF(ISNUMBER(P261),IF(P261=100%,"CUMPLIDA",IF(AND(ISNUMBER(L261),ISNUMBER(INDIRECT("FECHA_"&amp;$B261,1))), IF(L261&lt;=INDIRECT("FECHA_"&amp;$B261,1),"INCUMPLIDA","PROCESO"), "VERIFICAR FECHA")),"SIN VALOR AVANCE")</f>
        <v>CUMPLIDA</v>
      </c>
    </row>
    <row r="262" spans="1:17" ht="60.75">
      <c r="A262" s="412" t="s">
        <v>17</v>
      </c>
      <c r="B262" s="383" t="s">
        <v>14</v>
      </c>
      <c r="C262" s="596"/>
      <c r="D262" s="596"/>
      <c r="E262" s="595"/>
      <c r="F262" s="595"/>
      <c r="G262" s="384" t="s">
        <v>3666</v>
      </c>
      <c r="H262" s="402" t="s">
        <v>3667</v>
      </c>
      <c r="I262" s="402" t="s">
        <v>3668</v>
      </c>
      <c r="J262" s="388">
        <v>1</v>
      </c>
      <c r="K262" s="386">
        <v>44986</v>
      </c>
      <c r="L262" s="386">
        <v>45352</v>
      </c>
      <c r="M262" s="387">
        <f t="shared" si="15"/>
        <v>52.285714285714285</v>
      </c>
      <c r="N262" s="388">
        <v>1</v>
      </c>
      <c r="O262" s="402" t="s">
        <v>3669</v>
      </c>
      <c r="P262" s="388">
        <f t="shared" si="14"/>
        <v>1</v>
      </c>
      <c r="Q262" s="389" t="str" cm="1">
        <f t="array" aca="1" ref="Q262" ca="1">IF(ISNUMBER(P262),IF(P262=100%,"CUMPLIDA",IF(AND(ISNUMBER(L262),ISNUMBER(INDIRECT("FECHA_"&amp;$B262,1))), IF(L262&lt;=INDIRECT("FECHA_"&amp;$B262,1),"INCUMPLIDA","PROCESO"), "VERIFICAR FECHA")),"SIN VALOR AVANCE")</f>
        <v>CUMPLIDA</v>
      </c>
    </row>
    <row r="263" spans="1:17" ht="120" customHeight="1">
      <c r="A263" s="412" t="s">
        <v>17</v>
      </c>
      <c r="B263" s="383" t="s">
        <v>14</v>
      </c>
      <c r="C263" s="596"/>
      <c r="D263" s="596"/>
      <c r="E263" s="595"/>
      <c r="F263" s="595"/>
      <c r="G263" s="384" t="s">
        <v>3670</v>
      </c>
      <c r="H263" s="402" t="s">
        <v>3671</v>
      </c>
      <c r="I263" s="402" t="s">
        <v>3672</v>
      </c>
      <c r="J263" s="388">
        <v>1</v>
      </c>
      <c r="K263" s="386">
        <v>45047</v>
      </c>
      <c r="L263" s="386">
        <v>45352</v>
      </c>
      <c r="M263" s="387">
        <f t="shared" si="15"/>
        <v>43.571428571428569</v>
      </c>
      <c r="N263" s="388">
        <v>1</v>
      </c>
      <c r="O263" s="402" t="s">
        <v>3673</v>
      </c>
      <c r="P263" s="388">
        <f t="shared" si="14"/>
        <v>1</v>
      </c>
      <c r="Q263" s="389" t="str" cm="1">
        <f t="array" aca="1" ref="Q263" ca="1">IF(ISNUMBER(P263),IF(P263=100%,"CUMPLIDA",IF(AND(ISNUMBER(L263),ISNUMBER(INDIRECT("FECHA_"&amp;$B263,1))), IF(L263&lt;=INDIRECT("FECHA_"&amp;$B263,1),"INCUMPLIDA","PROCESO"), "VERIFICAR FECHA")),"SIN VALOR AVANCE")</f>
        <v>CUMPLIDA</v>
      </c>
    </row>
    <row r="264" spans="1:17" ht="120" customHeight="1">
      <c r="A264" s="412" t="s">
        <v>17</v>
      </c>
      <c r="B264" s="383" t="s">
        <v>14</v>
      </c>
      <c r="C264" s="596"/>
      <c r="D264" s="596"/>
      <c r="E264" s="595"/>
      <c r="F264" s="595"/>
      <c r="G264" s="384" t="s">
        <v>3674</v>
      </c>
      <c r="H264" s="402" t="s">
        <v>3675</v>
      </c>
      <c r="I264" s="402" t="s">
        <v>3676</v>
      </c>
      <c r="J264" s="388">
        <v>1</v>
      </c>
      <c r="K264" s="386">
        <v>45078</v>
      </c>
      <c r="L264" s="386">
        <v>45291</v>
      </c>
      <c r="M264" s="387">
        <f t="shared" si="15"/>
        <v>30.428571428571427</v>
      </c>
      <c r="N264" s="388">
        <v>1</v>
      </c>
      <c r="O264" s="402" t="s">
        <v>3669</v>
      </c>
      <c r="P264" s="388">
        <f t="shared" si="14"/>
        <v>1</v>
      </c>
      <c r="Q264" s="389" t="str" cm="1">
        <f t="array" aca="1" ref="Q264" ca="1">IF(ISNUMBER(P264),IF(P264=100%,"CUMPLIDA",IF(AND(ISNUMBER(L264),ISNUMBER(INDIRECT("FECHA_"&amp;$B264,1))), IF(L264&lt;=INDIRECT("FECHA_"&amp;$B264,1),"INCUMPLIDA","PROCESO"), "VERIFICAR FECHA")),"SIN VALOR AVANCE")</f>
        <v>CUMPLIDA</v>
      </c>
    </row>
    <row r="265" spans="1:17" ht="120" customHeight="1">
      <c r="A265" s="412" t="s">
        <v>17</v>
      </c>
      <c r="B265" s="383" t="s">
        <v>14</v>
      </c>
      <c r="C265" s="596"/>
      <c r="D265" s="596"/>
      <c r="E265" s="595"/>
      <c r="F265" s="595"/>
      <c r="G265" s="384" t="s">
        <v>3677</v>
      </c>
      <c r="H265" s="402" t="s">
        <v>3678</v>
      </c>
      <c r="I265" s="402" t="s">
        <v>3679</v>
      </c>
      <c r="J265" s="388">
        <v>1</v>
      </c>
      <c r="K265" s="386">
        <v>45078</v>
      </c>
      <c r="L265" s="386">
        <v>45352</v>
      </c>
      <c r="M265" s="387">
        <f t="shared" si="15"/>
        <v>39.142857142857146</v>
      </c>
      <c r="N265" s="388">
        <v>1</v>
      </c>
      <c r="O265" s="402" t="s">
        <v>3662</v>
      </c>
      <c r="P265" s="388">
        <f t="shared" si="14"/>
        <v>1</v>
      </c>
      <c r="Q265" s="389" t="str" cm="1">
        <f t="array" aca="1" ref="Q265" ca="1">IF(ISNUMBER(P265),IF(P265=100%,"CUMPLIDA",IF(AND(ISNUMBER(L265),ISNUMBER(INDIRECT("FECHA_"&amp;$B265,1))), IF(L265&lt;=INDIRECT("FECHA_"&amp;$B265,1),"INCUMPLIDA","PROCESO"), "VERIFICAR FECHA")),"SIN VALOR AVANCE")</f>
        <v>CUMPLIDA</v>
      </c>
    </row>
    <row r="266" spans="1:17" ht="135" customHeight="1">
      <c r="A266" s="412" t="s">
        <v>17</v>
      </c>
      <c r="B266" s="383" t="s">
        <v>14</v>
      </c>
      <c r="C266" s="596" t="s">
        <v>3680</v>
      </c>
      <c r="D266" s="596" t="s">
        <v>3681</v>
      </c>
      <c r="E266" s="384" t="s">
        <v>3682</v>
      </c>
      <c r="F266" s="595" t="s">
        <v>3683</v>
      </c>
      <c r="G266" s="384" t="s">
        <v>3684</v>
      </c>
      <c r="H266" s="402" t="s">
        <v>3685</v>
      </c>
      <c r="I266" s="402" t="s">
        <v>3686</v>
      </c>
      <c r="J266" s="385">
        <v>1</v>
      </c>
      <c r="K266" s="386">
        <v>44805</v>
      </c>
      <c r="L266" s="386">
        <v>44864</v>
      </c>
      <c r="M266" s="387">
        <f t="shared" si="15"/>
        <v>8.4285714285714288</v>
      </c>
      <c r="N266" s="388">
        <v>1</v>
      </c>
      <c r="O266" s="402" t="s">
        <v>3687</v>
      </c>
      <c r="P266" s="388">
        <f t="shared" si="14"/>
        <v>1</v>
      </c>
      <c r="Q266" s="389" t="str" cm="1">
        <f t="array" aca="1" ref="Q266" ca="1">IF(ISNUMBER(P266),IF(P266=100%,"CUMPLIDA",IF(AND(ISNUMBER(L266),ISNUMBER(INDIRECT("FECHA_"&amp;$B266,1))), IF(L266&lt;=INDIRECT("FECHA_"&amp;$B266,1),"INCUMPLIDA","PROCESO"), "VERIFICAR FECHA")),"SIN VALOR AVANCE")</f>
        <v>CUMPLIDA</v>
      </c>
    </row>
    <row r="267" spans="1:17" ht="105">
      <c r="A267" s="412" t="s">
        <v>17</v>
      </c>
      <c r="B267" s="383" t="s">
        <v>14</v>
      </c>
      <c r="C267" s="596"/>
      <c r="D267" s="596"/>
      <c r="E267" s="384" t="s">
        <v>3688</v>
      </c>
      <c r="F267" s="595"/>
      <c r="G267" s="384" t="s">
        <v>3689</v>
      </c>
      <c r="H267" s="402" t="s">
        <v>3690</v>
      </c>
      <c r="I267" s="402" t="s">
        <v>3691</v>
      </c>
      <c r="J267" s="385">
        <v>2</v>
      </c>
      <c r="K267" s="386">
        <v>44805</v>
      </c>
      <c r="L267" s="386">
        <v>44925</v>
      </c>
      <c r="M267" s="387">
        <f t="shared" si="15"/>
        <v>17.142857142857142</v>
      </c>
      <c r="N267" s="388">
        <v>1</v>
      </c>
      <c r="O267" s="402" t="s">
        <v>3687</v>
      </c>
      <c r="P267" s="388">
        <f t="shared" si="14"/>
        <v>1</v>
      </c>
      <c r="Q267" s="389" t="str" cm="1">
        <f t="array" aca="1" ref="Q267" ca="1">IF(ISNUMBER(P267),IF(P267=100%,"CUMPLIDA",IF(AND(ISNUMBER(L267),ISNUMBER(INDIRECT("FECHA_"&amp;$B267,1))), IF(L267&lt;=INDIRECT("FECHA_"&amp;$B267,1),"INCUMPLIDA","PROCESO"), "VERIFICAR FECHA")),"SIN VALOR AVANCE")</f>
        <v>CUMPLIDA</v>
      </c>
    </row>
    <row r="268" spans="1:17" ht="150" customHeight="1">
      <c r="A268" s="412" t="s">
        <v>17</v>
      </c>
      <c r="B268" s="383" t="s">
        <v>14</v>
      </c>
      <c r="C268" s="596"/>
      <c r="D268" s="596"/>
      <c r="E268" s="384" t="s">
        <v>3692</v>
      </c>
      <c r="F268" s="595"/>
      <c r="G268" s="384" t="s">
        <v>3693</v>
      </c>
      <c r="H268" s="402" t="s">
        <v>118</v>
      </c>
      <c r="I268" s="402" t="s">
        <v>119</v>
      </c>
      <c r="J268" s="385">
        <v>1</v>
      </c>
      <c r="K268" s="386">
        <v>45352</v>
      </c>
      <c r="L268" s="386">
        <v>45747</v>
      </c>
      <c r="M268" s="387">
        <f t="shared" si="15"/>
        <v>56.428571428571431</v>
      </c>
      <c r="N268" s="388">
        <v>1</v>
      </c>
      <c r="O268" s="402" t="s">
        <v>3533</v>
      </c>
      <c r="P268" s="388">
        <f t="shared" si="14"/>
        <v>1</v>
      </c>
      <c r="Q268" s="389" t="str" cm="1">
        <f t="array" aca="1" ref="Q268" ca="1">IF(ISNUMBER(P268),IF(P268=100%,"CUMPLIDA",IF(AND(ISNUMBER(L268),ISNUMBER(INDIRECT("FECHA_"&amp;$B268,1))), IF(L268&lt;=INDIRECT("FECHA_"&amp;$B268,1),"INCUMPLIDA","PROCESO"), "VERIFICAR FECHA")),"SIN VALOR AVANCE")</f>
        <v>CUMPLIDA</v>
      </c>
    </row>
    <row r="269" spans="1:17" ht="210">
      <c r="A269" s="412" t="s">
        <v>17</v>
      </c>
      <c r="B269" s="383" t="s">
        <v>14</v>
      </c>
      <c r="C269" s="596"/>
      <c r="D269" s="596"/>
      <c r="E269" s="384" t="s">
        <v>3694</v>
      </c>
      <c r="F269" s="595"/>
      <c r="G269" s="384" t="s">
        <v>3695</v>
      </c>
      <c r="H269" s="402" t="s">
        <v>120</v>
      </c>
      <c r="I269" s="402" t="s">
        <v>121</v>
      </c>
      <c r="J269" s="385">
        <v>1</v>
      </c>
      <c r="K269" s="386">
        <v>45352</v>
      </c>
      <c r="L269" s="386">
        <v>45747</v>
      </c>
      <c r="M269" s="387">
        <f t="shared" si="15"/>
        <v>56.428571428571431</v>
      </c>
      <c r="N269" s="388">
        <v>1</v>
      </c>
      <c r="O269" s="402" t="s">
        <v>3696</v>
      </c>
      <c r="P269" s="388">
        <f t="shared" si="14"/>
        <v>1</v>
      </c>
      <c r="Q269" s="389" t="str" cm="1">
        <f t="array" aca="1" ref="Q269" ca="1">IF(ISNUMBER(P269),IF(P269=100%,"CUMPLIDA",IF(AND(ISNUMBER(L269),ISNUMBER(INDIRECT("FECHA_"&amp;$B269,1))), IF(L269&lt;=INDIRECT("FECHA_"&amp;$B269,1),"INCUMPLIDA","PROCESO"), "VERIFICAR FECHA")),"SIN VALOR AVANCE")</f>
        <v>CUMPLIDA</v>
      </c>
    </row>
    <row r="270" spans="1:17" ht="45.75" customHeight="1">
      <c r="A270" s="412" t="s">
        <v>17</v>
      </c>
      <c r="B270" s="383" t="s">
        <v>14</v>
      </c>
      <c r="C270" s="596"/>
      <c r="D270" s="596"/>
      <c r="E270" s="595" t="s">
        <v>3697</v>
      </c>
      <c r="F270" s="595"/>
      <c r="G270" s="384" t="s">
        <v>2798</v>
      </c>
      <c r="H270" s="402" t="s">
        <v>122</v>
      </c>
      <c r="I270" s="402" t="s">
        <v>123</v>
      </c>
      <c r="J270" s="385">
        <v>1</v>
      </c>
      <c r="K270" s="386">
        <v>45352</v>
      </c>
      <c r="L270" s="386">
        <v>45747</v>
      </c>
      <c r="M270" s="387">
        <f t="shared" si="15"/>
        <v>56.428571428571431</v>
      </c>
      <c r="N270" s="388">
        <v>1</v>
      </c>
      <c r="O270" s="402" t="s">
        <v>3533</v>
      </c>
      <c r="P270" s="388">
        <f t="shared" si="14"/>
        <v>1</v>
      </c>
      <c r="Q270" s="389" t="str" cm="1">
        <f t="array" aca="1" ref="Q270" ca="1">IF(ISNUMBER(P270),IF(P270=100%,"CUMPLIDA",IF(AND(ISNUMBER(L270),ISNUMBER(INDIRECT("FECHA_"&amp;$B270,1))), IF(L270&lt;=INDIRECT("FECHA_"&amp;$B270,1),"INCUMPLIDA","PROCESO"), "VERIFICAR FECHA")),"SIN VALOR AVANCE")</f>
        <v>CUMPLIDA</v>
      </c>
    </row>
    <row r="271" spans="1:17" ht="45.75">
      <c r="A271" s="412" t="s">
        <v>17</v>
      </c>
      <c r="B271" s="383" t="s">
        <v>14</v>
      </c>
      <c r="C271" s="596"/>
      <c r="D271" s="596"/>
      <c r="E271" s="595"/>
      <c r="F271" s="595"/>
      <c r="G271" s="384" t="s">
        <v>2799</v>
      </c>
      <c r="H271" s="402" t="s">
        <v>124</v>
      </c>
      <c r="I271" s="402" t="s">
        <v>125</v>
      </c>
      <c r="J271" s="385">
        <v>1</v>
      </c>
      <c r="K271" s="386">
        <v>45352</v>
      </c>
      <c r="L271" s="386">
        <v>45747</v>
      </c>
      <c r="M271" s="387">
        <f t="shared" si="15"/>
        <v>56.428571428571431</v>
      </c>
      <c r="N271" s="388">
        <v>1</v>
      </c>
      <c r="O271" s="402" t="s">
        <v>3696</v>
      </c>
      <c r="P271" s="388">
        <f t="shared" si="14"/>
        <v>1</v>
      </c>
      <c r="Q271" s="389" t="str" cm="1">
        <f t="array" aca="1" ref="Q271" ca="1">IF(ISNUMBER(P271),IF(P271=100%,"CUMPLIDA",IF(AND(ISNUMBER(L271),ISNUMBER(INDIRECT("FECHA_"&amp;$B271,1))), IF(L271&lt;=INDIRECT("FECHA_"&amp;$B271,1),"INCUMPLIDA","PROCESO"), "VERIFICAR FECHA")),"SIN VALOR AVANCE")</f>
        <v>CUMPLIDA</v>
      </c>
    </row>
    <row r="272" spans="1:17" ht="105.75">
      <c r="A272" s="412" t="s">
        <v>17</v>
      </c>
      <c r="B272" s="383" t="s">
        <v>14</v>
      </c>
      <c r="C272" s="596"/>
      <c r="D272" s="596"/>
      <c r="E272" s="595"/>
      <c r="F272" s="595"/>
      <c r="G272" s="384" t="s">
        <v>2800</v>
      </c>
      <c r="H272" s="402" t="s">
        <v>126</v>
      </c>
      <c r="I272" s="402" t="s">
        <v>127</v>
      </c>
      <c r="J272" s="385">
        <v>1</v>
      </c>
      <c r="K272" s="386">
        <v>45352</v>
      </c>
      <c r="L272" s="386">
        <v>45747</v>
      </c>
      <c r="M272" s="387">
        <f t="shared" si="15"/>
        <v>56.428571428571431</v>
      </c>
      <c r="N272" s="388">
        <v>1</v>
      </c>
      <c r="O272" s="402" t="s">
        <v>3698</v>
      </c>
      <c r="P272" s="388">
        <f t="shared" si="14"/>
        <v>1</v>
      </c>
      <c r="Q272" s="389" t="str" cm="1">
        <f t="array" aca="1" ref="Q272" ca="1">IF(ISNUMBER(P272),IF(P272=100%,"CUMPLIDA",IF(AND(ISNUMBER(L272),ISNUMBER(INDIRECT("FECHA_"&amp;$B272,1))), IF(L272&lt;=INDIRECT("FECHA_"&amp;$B272,1),"INCUMPLIDA","PROCESO"), "VERIFICAR FECHA")),"SIN VALOR AVANCE")</f>
        <v>CUMPLIDA</v>
      </c>
    </row>
    <row r="273" spans="1:17" ht="45.75" customHeight="1">
      <c r="A273" s="412" t="s">
        <v>17</v>
      </c>
      <c r="B273" s="383" t="s">
        <v>14</v>
      </c>
      <c r="C273" s="596"/>
      <c r="D273" s="596"/>
      <c r="E273" s="595" t="s">
        <v>3699</v>
      </c>
      <c r="F273" s="595"/>
      <c r="G273" s="384" t="s">
        <v>2802</v>
      </c>
      <c r="H273" s="402" t="s">
        <v>129</v>
      </c>
      <c r="I273" s="402" t="s">
        <v>130</v>
      </c>
      <c r="J273" s="385">
        <v>2</v>
      </c>
      <c r="K273" s="386">
        <v>45748</v>
      </c>
      <c r="L273" s="396">
        <v>46234</v>
      </c>
      <c r="M273" s="387">
        <f t="shared" si="15"/>
        <v>69.428571428571431</v>
      </c>
      <c r="N273" s="388">
        <v>0.53</v>
      </c>
      <c r="O273" s="402" t="s">
        <v>3696</v>
      </c>
      <c r="P273" s="388">
        <f t="shared" si="14"/>
        <v>0.53</v>
      </c>
      <c r="Q273" s="389" t="str" cm="1">
        <f t="array" aca="1" ref="Q273" ca="1">IF(ISNUMBER(P273),IF(P273=100%,"CUMPLIDA",IF(AND(ISNUMBER(L273),ISNUMBER(INDIRECT("FECHA_"&amp;$B273,1))), IF(L273&lt;=INDIRECT("FECHA_"&amp;$B273,1),"INCUMPLIDA","PROCESO"), "VERIFICAR FECHA")),"SIN VALOR AVANCE")</f>
        <v>PROCESO</v>
      </c>
    </row>
    <row r="274" spans="1:17" ht="45.75">
      <c r="A274" s="412" t="s">
        <v>17</v>
      </c>
      <c r="B274" s="383" t="s">
        <v>14</v>
      </c>
      <c r="C274" s="596"/>
      <c r="D274" s="596"/>
      <c r="E274" s="595"/>
      <c r="F274" s="595"/>
      <c r="G274" s="384" t="s">
        <v>2803</v>
      </c>
      <c r="H274" s="402" t="s">
        <v>132</v>
      </c>
      <c r="I274" s="402" t="s">
        <v>133</v>
      </c>
      <c r="J274" s="385">
        <v>1</v>
      </c>
      <c r="K274" s="386">
        <v>45748</v>
      </c>
      <c r="L274" s="396">
        <v>46234</v>
      </c>
      <c r="M274" s="387">
        <f t="shared" si="15"/>
        <v>69.428571428571431</v>
      </c>
      <c r="N274" s="388">
        <v>0</v>
      </c>
      <c r="O274" s="402" t="s">
        <v>3533</v>
      </c>
      <c r="P274" s="388">
        <f t="shared" si="14"/>
        <v>0</v>
      </c>
      <c r="Q274" s="389" t="str" cm="1">
        <f t="array" aca="1" ref="Q274" ca="1">IF(ISNUMBER(P274),IF(P274=100%,"CUMPLIDA",IF(AND(ISNUMBER(L274),ISNUMBER(INDIRECT("FECHA_"&amp;$B274,1))), IF(L274&lt;=INDIRECT("FECHA_"&amp;$B274,1),"INCUMPLIDA","PROCESO"), "VERIFICAR FECHA")),"SIN VALOR AVANCE")</f>
        <v>PROCESO</v>
      </c>
    </row>
    <row r="275" spans="1:17" ht="120" customHeight="1">
      <c r="A275" s="412" t="s">
        <v>17</v>
      </c>
      <c r="B275" s="383" t="s">
        <v>14</v>
      </c>
      <c r="C275" s="596"/>
      <c r="D275" s="596"/>
      <c r="E275" s="595"/>
      <c r="F275" s="595"/>
      <c r="G275" s="384" t="s">
        <v>2804</v>
      </c>
      <c r="H275" s="402" t="s">
        <v>135</v>
      </c>
      <c r="I275" s="402" t="s">
        <v>136</v>
      </c>
      <c r="J275" s="385">
        <v>2</v>
      </c>
      <c r="K275" s="386">
        <v>45748</v>
      </c>
      <c r="L275" s="396">
        <v>46234</v>
      </c>
      <c r="M275" s="387">
        <f t="shared" si="15"/>
        <v>69.428571428571431</v>
      </c>
      <c r="N275" s="388">
        <v>0</v>
      </c>
      <c r="O275" s="402" t="s">
        <v>3698</v>
      </c>
      <c r="P275" s="388">
        <f t="shared" si="14"/>
        <v>0</v>
      </c>
      <c r="Q275" s="389" t="str" cm="1">
        <f t="array" aca="1" ref="Q275" ca="1">IF(ISNUMBER(P275),IF(P275=100%,"CUMPLIDA",IF(AND(ISNUMBER(L275),ISNUMBER(INDIRECT("FECHA_"&amp;$B275,1))), IF(L275&lt;=INDIRECT("FECHA_"&amp;$B275,1),"INCUMPLIDA","PROCESO"), "VERIFICAR FECHA")),"SIN VALOR AVANCE")</f>
        <v>PROCESO</v>
      </c>
    </row>
    <row r="276" spans="1:17" ht="45.75" customHeight="1">
      <c r="A276" s="412" t="s">
        <v>17</v>
      </c>
      <c r="B276" s="383" t="s">
        <v>14</v>
      </c>
      <c r="C276" s="596"/>
      <c r="D276" s="596"/>
      <c r="E276" s="595" t="s">
        <v>3700</v>
      </c>
      <c r="F276" s="595"/>
      <c r="G276" s="384" t="s">
        <v>3701</v>
      </c>
      <c r="H276" s="402" t="s">
        <v>1008</v>
      </c>
      <c r="I276" s="402" t="s">
        <v>119</v>
      </c>
      <c r="J276" s="385">
        <v>1</v>
      </c>
      <c r="K276" s="386">
        <v>45352</v>
      </c>
      <c r="L276" s="386">
        <v>45747</v>
      </c>
      <c r="M276" s="387">
        <f t="shared" si="15"/>
        <v>56.428571428571431</v>
      </c>
      <c r="N276" s="388">
        <v>1</v>
      </c>
      <c r="O276" s="402" t="s">
        <v>3533</v>
      </c>
      <c r="P276" s="388">
        <f t="shared" si="14"/>
        <v>1</v>
      </c>
      <c r="Q276" s="389" t="str" cm="1">
        <f t="array" aca="1" ref="Q276" ca="1">IF(ISNUMBER(P276),IF(P276=100%,"CUMPLIDA",IF(AND(ISNUMBER(L276),ISNUMBER(INDIRECT("FECHA_"&amp;$B276,1))), IF(L276&lt;=INDIRECT("FECHA_"&amp;$B276,1),"INCUMPLIDA","PROCESO"), "VERIFICAR FECHA")),"SIN VALOR AVANCE")</f>
        <v>CUMPLIDA</v>
      </c>
    </row>
    <row r="277" spans="1:17" ht="45.75">
      <c r="A277" s="412" t="s">
        <v>17</v>
      </c>
      <c r="B277" s="383" t="s">
        <v>14</v>
      </c>
      <c r="C277" s="596"/>
      <c r="D277" s="596"/>
      <c r="E277" s="595"/>
      <c r="F277" s="595"/>
      <c r="G277" s="384" t="s">
        <v>3702</v>
      </c>
      <c r="H277" s="402" t="s">
        <v>120</v>
      </c>
      <c r="I277" s="402" t="s">
        <v>121</v>
      </c>
      <c r="J277" s="385">
        <v>1</v>
      </c>
      <c r="K277" s="386">
        <v>45352</v>
      </c>
      <c r="L277" s="386">
        <v>45747</v>
      </c>
      <c r="M277" s="387">
        <f t="shared" si="15"/>
        <v>56.428571428571431</v>
      </c>
      <c r="N277" s="388">
        <v>1</v>
      </c>
      <c r="O277" s="402" t="s">
        <v>3696</v>
      </c>
      <c r="P277" s="388">
        <f t="shared" si="14"/>
        <v>1</v>
      </c>
      <c r="Q277" s="389" t="str" cm="1">
        <f t="array" aca="1" ref="Q277" ca="1">IF(ISNUMBER(P277),IF(P277=100%,"CUMPLIDA",IF(AND(ISNUMBER(L277),ISNUMBER(INDIRECT("FECHA_"&amp;$B277,1))), IF(L277&lt;=INDIRECT("FECHA_"&amp;$B277,1),"INCUMPLIDA","PROCESO"), "VERIFICAR FECHA")),"SIN VALOR AVANCE")</f>
        <v>CUMPLIDA</v>
      </c>
    </row>
    <row r="278" spans="1:17" ht="45.75" customHeight="1">
      <c r="A278" s="412" t="s">
        <v>17</v>
      </c>
      <c r="B278" s="383" t="s">
        <v>14</v>
      </c>
      <c r="C278" s="596"/>
      <c r="D278" s="596"/>
      <c r="E278" s="595" t="s">
        <v>3703</v>
      </c>
      <c r="F278" s="595"/>
      <c r="G278" s="384" t="s">
        <v>3704</v>
      </c>
      <c r="H278" s="402" t="s">
        <v>122</v>
      </c>
      <c r="I278" s="402" t="s">
        <v>123</v>
      </c>
      <c r="J278" s="385">
        <v>1</v>
      </c>
      <c r="K278" s="386">
        <v>45352</v>
      </c>
      <c r="L278" s="386">
        <v>45747</v>
      </c>
      <c r="M278" s="387">
        <f t="shared" si="15"/>
        <v>56.428571428571431</v>
      </c>
      <c r="N278" s="388">
        <v>1</v>
      </c>
      <c r="O278" s="402" t="s">
        <v>3533</v>
      </c>
      <c r="P278" s="388">
        <v>1</v>
      </c>
      <c r="Q278" s="389" t="str" cm="1">
        <f t="array" aca="1" ref="Q278" ca="1">IF(ISNUMBER(P278),IF(P278=100%,"CUMPLIDA",IF(AND(ISNUMBER(L278),ISNUMBER(INDIRECT("FECHA_"&amp;$B278,1))), IF(L278&lt;=INDIRECT("FECHA_"&amp;$B278,1),"INCUMPLIDA","PROCESO"), "VERIFICAR FECHA")),"SIN VALOR AVANCE")</f>
        <v>CUMPLIDA</v>
      </c>
    </row>
    <row r="279" spans="1:17" ht="45.75">
      <c r="A279" s="412" t="s">
        <v>17</v>
      </c>
      <c r="B279" s="383" t="s">
        <v>14</v>
      </c>
      <c r="C279" s="596"/>
      <c r="D279" s="596"/>
      <c r="E279" s="595"/>
      <c r="F279" s="595"/>
      <c r="G279" s="384" t="s">
        <v>3705</v>
      </c>
      <c r="H279" s="402" t="s">
        <v>124</v>
      </c>
      <c r="I279" s="402" t="s">
        <v>125</v>
      </c>
      <c r="J279" s="385">
        <v>1</v>
      </c>
      <c r="K279" s="386">
        <v>45352</v>
      </c>
      <c r="L279" s="386">
        <v>45747</v>
      </c>
      <c r="M279" s="387">
        <f t="shared" si="15"/>
        <v>56.428571428571431</v>
      </c>
      <c r="N279" s="388">
        <v>1</v>
      </c>
      <c r="O279" s="402" t="s">
        <v>3696</v>
      </c>
      <c r="P279" s="388">
        <v>1</v>
      </c>
      <c r="Q279" s="389" t="str" cm="1">
        <f t="array" aca="1" ref="Q279" ca="1">IF(ISNUMBER(P279),IF(P279=100%,"CUMPLIDA",IF(AND(ISNUMBER(L279),ISNUMBER(INDIRECT("FECHA_"&amp;$B279,1))), IF(L279&lt;=INDIRECT("FECHA_"&amp;$B279,1),"INCUMPLIDA","PROCESO"), "VERIFICAR FECHA")),"SIN VALOR AVANCE")</f>
        <v>CUMPLIDA</v>
      </c>
    </row>
    <row r="280" spans="1:17" ht="105.75">
      <c r="A280" s="412" t="s">
        <v>17</v>
      </c>
      <c r="B280" s="383" t="s">
        <v>14</v>
      </c>
      <c r="C280" s="596"/>
      <c r="D280" s="596"/>
      <c r="E280" s="595"/>
      <c r="F280" s="595"/>
      <c r="G280" s="384" t="s">
        <v>3706</v>
      </c>
      <c r="H280" s="402" t="s">
        <v>126</v>
      </c>
      <c r="I280" s="402" t="s">
        <v>127</v>
      </c>
      <c r="J280" s="385">
        <v>1</v>
      </c>
      <c r="K280" s="386">
        <v>45352</v>
      </c>
      <c r="L280" s="386">
        <v>45747</v>
      </c>
      <c r="M280" s="387">
        <f t="shared" si="15"/>
        <v>56.428571428571431</v>
      </c>
      <c r="N280" s="388">
        <v>1</v>
      </c>
      <c r="O280" s="402" t="s">
        <v>3698</v>
      </c>
      <c r="P280" s="388">
        <v>1</v>
      </c>
      <c r="Q280" s="389" t="str" cm="1">
        <f t="array" aca="1" ref="Q280" ca="1">IF(ISNUMBER(P280),IF(P280=100%,"CUMPLIDA",IF(AND(ISNUMBER(L280),ISNUMBER(INDIRECT("FECHA_"&amp;$B280,1))), IF(L280&lt;=INDIRECT("FECHA_"&amp;$B280,1),"INCUMPLIDA","PROCESO"), "VERIFICAR FECHA")),"SIN VALOR AVANCE")</f>
        <v>CUMPLIDA</v>
      </c>
    </row>
    <row r="281" spans="1:17" ht="45.75">
      <c r="A281" s="412" t="s">
        <v>17</v>
      </c>
      <c r="B281" s="383" t="s">
        <v>14</v>
      </c>
      <c r="C281" s="596"/>
      <c r="D281" s="596"/>
      <c r="E281" s="595"/>
      <c r="F281" s="595"/>
      <c r="G281" s="384" t="s">
        <v>3707</v>
      </c>
      <c r="H281" s="402" t="s">
        <v>129</v>
      </c>
      <c r="I281" s="402" t="s">
        <v>130</v>
      </c>
      <c r="J281" s="385">
        <v>2</v>
      </c>
      <c r="K281" s="386">
        <v>45748</v>
      </c>
      <c r="L281" s="396">
        <v>46234</v>
      </c>
      <c r="M281" s="387">
        <f t="shared" si="15"/>
        <v>69.428571428571431</v>
      </c>
      <c r="N281" s="388">
        <v>0.69499999999999995</v>
      </c>
      <c r="O281" s="402" t="s">
        <v>3696</v>
      </c>
      <c r="P281" s="388">
        <f t="shared" ref="P281:P328" si="16">IF(B281="ITRC",N281,N281/J281)</f>
        <v>0.69499999999999995</v>
      </c>
      <c r="Q281" s="389" t="str" cm="1">
        <f t="array" aca="1" ref="Q281" ca="1">IF(ISNUMBER(P281),IF(P281=100%,"CUMPLIDA",IF(AND(ISNUMBER(L281),ISNUMBER(INDIRECT("FECHA_"&amp;$B281,1))), IF(L281&lt;=INDIRECT("FECHA_"&amp;$B281,1),"INCUMPLIDA","PROCESO"), "VERIFICAR FECHA")),"SIN VALOR AVANCE")</f>
        <v>PROCESO</v>
      </c>
    </row>
    <row r="282" spans="1:17" ht="45.75">
      <c r="A282" s="412" t="s">
        <v>17</v>
      </c>
      <c r="B282" s="383" t="s">
        <v>14</v>
      </c>
      <c r="C282" s="596"/>
      <c r="D282" s="596"/>
      <c r="E282" s="595"/>
      <c r="F282" s="595"/>
      <c r="G282" s="384" t="s">
        <v>3708</v>
      </c>
      <c r="H282" s="402" t="s">
        <v>132</v>
      </c>
      <c r="I282" s="402" t="s">
        <v>133</v>
      </c>
      <c r="J282" s="385">
        <v>1</v>
      </c>
      <c r="K282" s="386">
        <v>45748</v>
      </c>
      <c r="L282" s="396">
        <v>46234</v>
      </c>
      <c r="M282" s="387">
        <f t="shared" si="15"/>
        <v>69.428571428571431</v>
      </c>
      <c r="N282" s="388">
        <v>0</v>
      </c>
      <c r="O282" s="402" t="s">
        <v>3533</v>
      </c>
      <c r="P282" s="388">
        <f t="shared" si="16"/>
        <v>0</v>
      </c>
      <c r="Q282" s="389" t="str" cm="1">
        <f t="array" aca="1" ref="Q282" ca="1">IF(ISNUMBER(P282),IF(P282=100%,"CUMPLIDA",IF(AND(ISNUMBER(L282),ISNUMBER(INDIRECT("FECHA_"&amp;$B282,1))), IF(L282&lt;=INDIRECT("FECHA_"&amp;$B282,1),"INCUMPLIDA","PROCESO"), "VERIFICAR FECHA")),"SIN VALOR AVANCE")</f>
        <v>PROCESO</v>
      </c>
    </row>
    <row r="283" spans="1:17" ht="120" customHeight="1">
      <c r="A283" s="412" t="s">
        <v>17</v>
      </c>
      <c r="B283" s="383" t="s">
        <v>14</v>
      </c>
      <c r="C283" s="596"/>
      <c r="D283" s="596"/>
      <c r="E283" s="595"/>
      <c r="F283" s="595"/>
      <c r="G283" s="384" t="s">
        <v>3709</v>
      </c>
      <c r="H283" s="402" t="s">
        <v>135</v>
      </c>
      <c r="I283" s="402" t="s">
        <v>136</v>
      </c>
      <c r="J283" s="385">
        <v>2</v>
      </c>
      <c r="K283" s="386">
        <v>45748</v>
      </c>
      <c r="L283" s="396">
        <v>46234</v>
      </c>
      <c r="M283" s="387">
        <f t="shared" si="15"/>
        <v>69.428571428571431</v>
      </c>
      <c r="N283" s="388">
        <v>0</v>
      </c>
      <c r="O283" s="402" t="s">
        <v>3698</v>
      </c>
      <c r="P283" s="388">
        <f t="shared" si="16"/>
        <v>0</v>
      </c>
      <c r="Q283" s="389" t="str" cm="1">
        <f t="array" aca="1" ref="Q283" ca="1">IF(ISNUMBER(P283),IF(P283=100%,"CUMPLIDA",IF(AND(ISNUMBER(L283),ISNUMBER(INDIRECT("FECHA_"&amp;$B283,1))), IF(L283&lt;=INDIRECT("FECHA_"&amp;$B283,1),"INCUMPLIDA","PROCESO"), "VERIFICAR FECHA")),"SIN VALOR AVANCE")</f>
        <v>PROCESO</v>
      </c>
    </row>
    <row r="284" spans="1:17" ht="45.75">
      <c r="A284" s="412" t="s">
        <v>17</v>
      </c>
      <c r="B284" s="383" t="s">
        <v>14</v>
      </c>
      <c r="C284" s="596"/>
      <c r="D284" s="596"/>
      <c r="E284" s="595"/>
      <c r="F284" s="595"/>
      <c r="G284" s="384" t="s">
        <v>3710</v>
      </c>
      <c r="H284" s="402" t="s">
        <v>1008</v>
      </c>
      <c r="I284" s="402" t="s">
        <v>119</v>
      </c>
      <c r="J284" s="385">
        <v>1</v>
      </c>
      <c r="K284" s="386">
        <v>45352</v>
      </c>
      <c r="L284" s="386">
        <v>45747</v>
      </c>
      <c r="M284" s="387">
        <f t="shared" si="15"/>
        <v>56.428571428571431</v>
      </c>
      <c r="N284" s="388">
        <v>1</v>
      </c>
      <c r="O284" s="402" t="s">
        <v>3533</v>
      </c>
      <c r="P284" s="388">
        <f t="shared" si="16"/>
        <v>1</v>
      </c>
      <c r="Q284" s="389" t="str" cm="1">
        <f t="array" aca="1" ref="Q284" ca="1">IF(ISNUMBER(P284),IF(P284=100%,"CUMPLIDA",IF(AND(ISNUMBER(L284),ISNUMBER(INDIRECT("FECHA_"&amp;$B284,1))), IF(L284&lt;=INDIRECT("FECHA_"&amp;$B284,1),"INCUMPLIDA","PROCESO"), "VERIFICAR FECHA")),"SIN VALOR AVANCE")</f>
        <v>CUMPLIDA</v>
      </c>
    </row>
    <row r="285" spans="1:17" ht="45.75">
      <c r="A285" s="412" t="s">
        <v>17</v>
      </c>
      <c r="B285" s="383" t="s">
        <v>14</v>
      </c>
      <c r="C285" s="596"/>
      <c r="D285" s="596"/>
      <c r="E285" s="595"/>
      <c r="F285" s="595"/>
      <c r="G285" s="384" t="s">
        <v>3711</v>
      </c>
      <c r="H285" s="402" t="s">
        <v>120</v>
      </c>
      <c r="I285" s="402" t="s">
        <v>121</v>
      </c>
      <c r="J285" s="385">
        <v>1</v>
      </c>
      <c r="K285" s="386">
        <v>45352</v>
      </c>
      <c r="L285" s="386">
        <v>45747</v>
      </c>
      <c r="M285" s="387">
        <f t="shared" si="15"/>
        <v>56.428571428571431</v>
      </c>
      <c r="N285" s="388">
        <v>1</v>
      </c>
      <c r="O285" s="402" t="s">
        <v>3696</v>
      </c>
      <c r="P285" s="388">
        <f t="shared" si="16"/>
        <v>1</v>
      </c>
      <c r="Q285" s="389" t="str" cm="1">
        <f t="array" aca="1" ref="Q285" ca="1">IF(ISNUMBER(P285),IF(P285=100%,"CUMPLIDA",IF(AND(ISNUMBER(L285),ISNUMBER(INDIRECT("FECHA_"&amp;$B285,1))), IF(L285&lt;=INDIRECT("FECHA_"&amp;$B285,1),"INCUMPLIDA","PROCESO"), "VERIFICAR FECHA")),"SIN VALOR AVANCE")</f>
        <v>CUMPLIDA</v>
      </c>
    </row>
    <row r="286" spans="1:17" ht="45.75">
      <c r="A286" s="412" t="s">
        <v>17</v>
      </c>
      <c r="B286" s="383" t="s">
        <v>14</v>
      </c>
      <c r="C286" s="596"/>
      <c r="D286" s="596"/>
      <c r="E286" s="595"/>
      <c r="F286" s="595"/>
      <c r="G286" s="384" t="s">
        <v>3712</v>
      </c>
      <c r="H286" s="402" t="s">
        <v>122</v>
      </c>
      <c r="I286" s="402" t="s">
        <v>123</v>
      </c>
      <c r="J286" s="385">
        <v>1</v>
      </c>
      <c r="K286" s="386">
        <v>45352</v>
      </c>
      <c r="L286" s="386">
        <v>45747</v>
      </c>
      <c r="M286" s="387">
        <f t="shared" si="15"/>
        <v>56.428571428571431</v>
      </c>
      <c r="N286" s="388">
        <v>1</v>
      </c>
      <c r="O286" s="402" t="s">
        <v>3533</v>
      </c>
      <c r="P286" s="388">
        <f t="shared" si="16"/>
        <v>1</v>
      </c>
      <c r="Q286" s="389" t="str" cm="1">
        <f t="array" aca="1" ref="Q286" ca="1">IF(ISNUMBER(P286),IF(P286=100%,"CUMPLIDA",IF(AND(ISNUMBER(L286),ISNUMBER(INDIRECT("FECHA_"&amp;$B286,1))), IF(L286&lt;=INDIRECT("FECHA_"&amp;$B286,1),"INCUMPLIDA","PROCESO"), "VERIFICAR FECHA")),"SIN VALOR AVANCE")</f>
        <v>CUMPLIDA</v>
      </c>
    </row>
    <row r="287" spans="1:17" ht="45.75">
      <c r="A287" s="412" t="s">
        <v>17</v>
      </c>
      <c r="B287" s="383" t="s">
        <v>14</v>
      </c>
      <c r="C287" s="596"/>
      <c r="D287" s="596"/>
      <c r="E287" s="595"/>
      <c r="F287" s="595"/>
      <c r="G287" s="384" t="s">
        <v>3713</v>
      </c>
      <c r="H287" s="402" t="s">
        <v>124</v>
      </c>
      <c r="I287" s="402" t="s">
        <v>125</v>
      </c>
      <c r="J287" s="385">
        <v>1</v>
      </c>
      <c r="K287" s="386">
        <v>45352</v>
      </c>
      <c r="L287" s="386">
        <v>45747</v>
      </c>
      <c r="M287" s="387">
        <f t="shared" si="15"/>
        <v>56.428571428571431</v>
      </c>
      <c r="N287" s="388">
        <v>1</v>
      </c>
      <c r="O287" s="402" t="s">
        <v>3696</v>
      </c>
      <c r="P287" s="388">
        <f t="shared" si="16"/>
        <v>1</v>
      </c>
      <c r="Q287" s="389" t="str" cm="1">
        <f t="array" aca="1" ref="Q287" ca="1">IF(ISNUMBER(P287),IF(P287=100%,"CUMPLIDA",IF(AND(ISNUMBER(L287),ISNUMBER(INDIRECT("FECHA_"&amp;$B287,1))), IF(L287&lt;=INDIRECT("FECHA_"&amp;$B287,1),"INCUMPLIDA","PROCESO"), "VERIFICAR FECHA")),"SIN VALOR AVANCE")</f>
        <v>CUMPLIDA</v>
      </c>
    </row>
    <row r="288" spans="1:17" ht="105.75">
      <c r="A288" s="412" t="s">
        <v>17</v>
      </c>
      <c r="B288" s="383" t="s">
        <v>14</v>
      </c>
      <c r="C288" s="596"/>
      <c r="D288" s="596"/>
      <c r="E288" s="595"/>
      <c r="F288" s="595"/>
      <c r="G288" s="384" t="s">
        <v>3714</v>
      </c>
      <c r="H288" s="402" t="s">
        <v>126</v>
      </c>
      <c r="I288" s="402" t="s">
        <v>127</v>
      </c>
      <c r="J288" s="385">
        <v>1</v>
      </c>
      <c r="K288" s="386">
        <v>45352</v>
      </c>
      <c r="L288" s="386">
        <v>45747</v>
      </c>
      <c r="M288" s="387">
        <f t="shared" si="15"/>
        <v>56.428571428571431</v>
      </c>
      <c r="N288" s="388">
        <v>1</v>
      </c>
      <c r="O288" s="402" t="s">
        <v>3698</v>
      </c>
      <c r="P288" s="388">
        <f t="shared" si="16"/>
        <v>1</v>
      </c>
      <c r="Q288" s="389" t="str" cm="1">
        <f t="array" aca="1" ref="Q288" ca="1">IF(ISNUMBER(P288),IF(P288=100%,"CUMPLIDA",IF(AND(ISNUMBER(L288),ISNUMBER(INDIRECT("FECHA_"&amp;$B288,1))), IF(L288&lt;=INDIRECT("FECHA_"&amp;$B288,1),"INCUMPLIDA","PROCESO"), "VERIFICAR FECHA")),"SIN VALOR AVANCE")</f>
        <v>CUMPLIDA</v>
      </c>
    </row>
    <row r="289" spans="1:17" ht="45.75">
      <c r="A289" s="412" t="s">
        <v>17</v>
      </c>
      <c r="B289" s="383" t="s">
        <v>14</v>
      </c>
      <c r="C289" s="596"/>
      <c r="D289" s="596"/>
      <c r="E289" s="595"/>
      <c r="F289" s="595"/>
      <c r="G289" s="384" t="s">
        <v>3715</v>
      </c>
      <c r="H289" s="402" t="s">
        <v>129</v>
      </c>
      <c r="I289" s="402" t="s">
        <v>130</v>
      </c>
      <c r="J289" s="385">
        <v>2</v>
      </c>
      <c r="K289" s="386">
        <v>45748</v>
      </c>
      <c r="L289" s="396">
        <v>46234</v>
      </c>
      <c r="M289" s="387">
        <f t="shared" si="15"/>
        <v>69.428571428571431</v>
      </c>
      <c r="N289" s="388">
        <v>0.69499999999999995</v>
      </c>
      <c r="O289" s="402" t="s">
        <v>3696</v>
      </c>
      <c r="P289" s="388">
        <f t="shared" si="16"/>
        <v>0.69499999999999995</v>
      </c>
      <c r="Q289" s="389" t="str" cm="1">
        <f t="array" aca="1" ref="Q289" ca="1">IF(ISNUMBER(P289),IF(P289=100%,"CUMPLIDA",IF(AND(ISNUMBER(L289),ISNUMBER(INDIRECT("FECHA_"&amp;$B289,1))), IF(L289&lt;=INDIRECT("FECHA_"&amp;$B289,1),"INCUMPLIDA","PROCESO"), "VERIFICAR FECHA")),"SIN VALOR AVANCE")</f>
        <v>PROCESO</v>
      </c>
    </row>
    <row r="290" spans="1:17" ht="45.75">
      <c r="A290" s="412" t="s">
        <v>17</v>
      </c>
      <c r="B290" s="383" t="s">
        <v>14</v>
      </c>
      <c r="C290" s="596"/>
      <c r="D290" s="596"/>
      <c r="E290" s="595"/>
      <c r="F290" s="595"/>
      <c r="G290" s="384" t="s">
        <v>3716</v>
      </c>
      <c r="H290" s="402" t="s">
        <v>132</v>
      </c>
      <c r="I290" s="402" t="s">
        <v>133</v>
      </c>
      <c r="J290" s="385">
        <v>1</v>
      </c>
      <c r="K290" s="386">
        <v>45748</v>
      </c>
      <c r="L290" s="396">
        <v>46234</v>
      </c>
      <c r="M290" s="387">
        <f t="shared" si="15"/>
        <v>69.428571428571431</v>
      </c>
      <c r="N290" s="388">
        <v>0</v>
      </c>
      <c r="O290" s="402" t="s">
        <v>3533</v>
      </c>
      <c r="P290" s="388">
        <f t="shared" si="16"/>
        <v>0</v>
      </c>
      <c r="Q290" s="389" t="str" cm="1">
        <f t="array" aca="1" ref="Q290" ca="1">IF(ISNUMBER(P290),IF(P290=100%,"CUMPLIDA",IF(AND(ISNUMBER(L290),ISNUMBER(INDIRECT("FECHA_"&amp;$B290,1))), IF(L290&lt;=INDIRECT("FECHA_"&amp;$B290,1),"INCUMPLIDA","PROCESO"), "VERIFICAR FECHA")),"SIN VALOR AVANCE")</f>
        <v>PROCESO</v>
      </c>
    </row>
    <row r="291" spans="1:17" ht="120" customHeight="1">
      <c r="A291" s="412" t="s">
        <v>17</v>
      </c>
      <c r="B291" s="383" t="s">
        <v>14</v>
      </c>
      <c r="C291" s="596"/>
      <c r="D291" s="596"/>
      <c r="E291" s="595"/>
      <c r="F291" s="595"/>
      <c r="G291" s="384" t="s">
        <v>3717</v>
      </c>
      <c r="H291" s="402" t="s">
        <v>135</v>
      </c>
      <c r="I291" s="402" t="s">
        <v>136</v>
      </c>
      <c r="J291" s="385">
        <v>2</v>
      </c>
      <c r="K291" s="386">
        <v>45748</v>
      </c>
      <c r="L291" s="396">
        <v>46234</v>
      </c>
      <c r="M291" s="387">
        <f t="shared" si="15"/>
        <v>69.428571428571431</v>
      </c>
      <c r="N291" s="388">
        <v>0</v>
      </c>
      <c r="O291" s="402" t="s">
        <v>3698</v>
      </c>
      <c r="P291" s="388">
        <f t="shared" si="16"/>
        <v>0</v>
      </c>
      <c r="Q291" s="389" t="str" cm="1">
        <f t="array" aca="1" ref="Q291" ca="1">IF(ISNUMBER(P291),IF(P291=100%,"CUMPLIDA",IF(AND(ISNUMBER(L291),ISNUMBER(INDIRECT("FECHA_"&amp;$B291,1))), IF(L291&lt;=INDIRECT("FECHA_"&amp;$B291,1),"INCUMPLIDA","PROCESO"), "VERIFICAR FECHA")),"SIN VALOR AVANCE")</f>
        <v>PROCESO</v>
      </c>
    </row>
    <row r="292" spans="1:17" ht="90" customHeight="1">
      <c r="A292" s="412" t="s">
        <v>17</v>
      </c>
      <c r="B292" s="383" t="s">
        <v>14</v>
      </c>
      <c r="C292" s="596"/>
      <c r="D292" s="596"/>
      <c r="E292" s="595"/>
      <c r="F292" s="595"/>
      <c r="G292" s="384" t="s">
        <v>3718</v>
      </c>
      <c r="H292" s="402" t="s">
        <v>3719</v>
      </c>
      <c r="I292" s="402" t="s">
        <v>3720</v>
      </c>
      <c r="J292" s="385">
        <v>1</v>
      </c>
      <c r="K292" s="386">
        <v>44805</v>
      </c>
      <c r="L292" s="386">
        <v>44864</v>
      </c>
      <c r="M292" s="387">
        <f t="shared" si="15"/>
        <v>8.4285714285714288</v>
      </c>
      <c r="N292" s="388">
        <v>1</v>
      </c>
      <c r="O292" s="402" t="s">
        <v>3721</v>
      </c>
      <c r="P292" s="388">
        <f t="shared" si="16"/>
        <v>1</v>
      </c>
      <c r="Q292" s="389" t="str" cm="1">
        <f t="array" aca="1" ref="Q292" ca="1">IF(ISNUMBER(P292),IF(P292=100%,"CUMPLIDA",IF(AND(ISNUMBER(L292),ISNUMBER(INDIRECT("FECHA_"&amp;$B292,1))), IF(L292&lt;=INDIRECT("FECHA_"&amp;$B292,1),"INCUMPLIDA","PROCESO"), "VERIFICAR FECHA")),"SIN VALOR AVANCE")</f>
        <v>CUMPLIDA</v>
      </c>
    </row>
    <row r="293" spans="1:17" ht="45.75">
      <c r="A293" s="412" t="s">
        <v>17</v>
      </c>
      <c r="B293" s="383" t="s">
        <v>14</v>
      </c>
      <c r="C293" s="596"/>
      <c r="D293" s="596"/>
      <c r="E293" s="595"/>
      <c r="F293" s="595"/>
      <c r="G293" s="384" t="s">
        <v>3722</v>
      </c>
      <c r="H293" s="402" t="s">
        <v>1008</v>
      </c>
      <c r="I293" s="402" t="s">
        <v>119</v>
      </c>
      <c r="J293" s="385">
        <v>1</v>
      </c>
      <c r="K293" s="386">
        <v>45352</v>
      </c>
      <c r="L293" s="386">
        <v>45747</v>
      </c>
      <c r="M293" s="387">
        <f t="shared" si="15"/>
        <v>56.428571428571431</v>
      </c>
      <c r="N293" s="388">
        <v>1</v>
      </c>
      <c r="O293" s="402" t="s">
        <v>3533</v>
      </c>
      <c r="P293" s="388">
        <f t="shared" si="16"/>
        <v>1</v>
      </c>
      <c r="Q293" s="389" t="str" cm="1">
        <f t="array" aca="1" ref="Q293" ca="1">IF(ISNUMBER(P293),IF(P293=100%,"CUMPLIDA",IF(AND(ISNUMBER(L293),ISNUMBER(INDIRECT("FECHA_"&amp;$B293,1))), IF(L293&lt;=INDIRECT("FECHA_"&amp;$B293,1),"INCUMPLIDA","PROCESO"), "VERIFICAR FECHA")),"SIN VALOR AVANCE")</f>
        <v>CUMPLIDA</v>
      </c>
    </row>
    <row r="294" spans="1:17" ht="45.75">
      <c r="A294" s="412" t="s">
        <v>17</v>
      </c>
      <c r="B294" s="383" t="s">
        <v>14</v>
      </c>
      <c r="C294" s="596"/>
      <c r="D294" s="596"/>
      <c r="E294" s="595"/>
      <c r="F294" s="595"/>
      <c r="G294" s="384" t="s">
        <v>3723</v>
      </c>
      <c r="H294" s="402" t="s">
        <v>120</v>
      </c>
      <c r="I294" s="402" t="s">
        <v>121</v>
      </c>
      <c r="J294" s="385">
        <v>1</v>
      </c>
      <c r="K294" s="386">
        <v>45352</v>
      </c>
      <c r="L294" s="386">
        <v>45747</v>
      </c>
      <c r="M294" s="387">
        <f t="shared" si="15"/>
        <v>56.428571428571431</v>
      </c>
      <c r="N294" s="388">
        <v>1</v>
      </c>
      <c r="O294" s="402" t="s">
        <v>3696</v>
      </c>
      <c r="P294" s="388">
        <f t="shared" si="16"/>
        <v>1</v>
      </c>
      <c r="Q294" s="389" t="str" cm="1">
        <f t="array" aca="1" ref="Q294" ca="1">IF(ISNUMBER(P294),IF(P294=100%,"CUMPLIDA",IF(AND(ISNUMBER(L294),ISNUMBER(INDIRECT("FECHA_"&amp;$B294,1))), IF(L294&lt;=INDIRECT("FECHA_"&amp;$B294,1),"INCUMPLIDA","PROCESO"), "VERIFICAR FECHA")),"SIN VALOR AVANCE")</f>
        <v>CUMPLIDA</v>
      </c>
    </row>
    <row r="295" spans="1:17" ht="45.75">
      <c r="A295" s="412" t="s">
        <v>17</v>
      </c>
      <c r="B295" s="383" t="s">
        <v>14</v>
      </c>
      <c r="C295" s="596"/>
      <c r="D295" s="596"/>
      <c r="E295" s="595"/>
      <c r="F295" s="595"/>
      <c r="G295" s="384" t="s">
        <v>3724</v>
      </c>
      <c r="H295" s="402" t="s">
        <v>122</v>
      </c>
      <c r="I295" s="402" t="s">
        <v>123</v>
      </c>
      <c r="J295" s="385">
        <v>1</v>
      </c>
      <c r="K295" s="386">
        <v>45352</v>
      </c>
      <c r="L295" s="386">
        <v>45747</v>
      </c>
      <c r="M295" s="387">
        <f t="shared" si="15"/>
        <v>56.428571428571431</v>
      </c>
      <c r="N295" s="388">
        <v>1</v>
      </c>
      <c r="O295" s="402" t="s">
        <v>3533</v>
      </c>
      <c r="P295" s="388">
        <f t="shared" si="16"/>
        <v>1</v>
      </c>
      <c r="Q295" s="389" t="str" cm="1">
        <f t="array" aca="1" ref="Q295" ca="1">IF(ISNUMBER(P295),IF(P295=100%,"CUMPLIDA",IF(AND(ISNUMBER(L295),ISNUMBER(INDIRECT("FECHA_"&amp;$B295,1))), IF(L295&lt;=INDIRECT("FECHA_"&amp;$B295,1),"INCUMPLIDA","PROCESO"), "VERIFICAR FECHA")),"SIN VALOR AVANCE")</f>
        <v>CUMPLIDA</v>
      </c>
    </row>
    <row r="296" spans="1:17" ht="45.75">
      <c r="A296" s="412" t="s">
        <v>17</v>
      </c>
      <c r="B296" s="383" t="s">
        <v>14</v>
      </c>
      <c r="C296" s="596"/>
      <c r="D296" s="596"/>
      <c r="E296" s="595"/>
      <c r="F296" s="595"/>
      <c r="G296" s="384" t="s">
        <v>3725</v>
      </c>
      <c r="H296" s="402" t="s">
        <v>124</v>
      </c>
      <c r="I296" s="402" t="s">
        <v>125</v>
      </c>
      <c r="J296" s="385">
        <v>1</v>
      </c>
      <c r="K296" s="386">
        <v>45352</v>
      </c>
      <c r="L296" s="386">
        <v>45747</v>
      </c>
      <c r="M296" s="387">
        <f t="shared" si="15"/>
        <v>56.428571428571431</v>
      </c>
      <c r="N296" s="388">
        <v>1</v>
      </c>
      <c r="O296" s="402" t="s">
        <v>3696</v>
      </c>
      <c r="P296" s="388">
        <f t="shared" si="16"/>
        <v>1</v>
      </c>
      <c r="Q296" s="389" t="str" cm="1">
        <f t="array" aca="1" ref="Q296" ca="1">IF(ISNUMBER(P296),IF(P296=100%,"CUMPLIDA",IF(AND(ISNUMBER(L296),ISNUMBER(INDIRECT("FECHA_"&amp;$B296,1))), IF(L296&lt;=INDIRECT("FECHA_"&amp;$B296,1),"INCUMPLIDA","PROCESO"), "VERIFICAR FECHA")),"SIN VALOR AVANCE")</f>
        <v>CUMPLIDA</v>
      </c>
    </row>
    <row r="297" spans="1:17" ht="105.75">
      <c r="A297" s="412" t="s">
        <v>17</v>
      </c>
      <c r="B297" s="383" t="s">
        <v>14</v>
      </c>
      <c r="C297" s="596"/>
      <c r="D297" s="596"/>
      <c r="E297" s="595"/>
      <c r="F297" s="595"/>
      <c r="G297" s="384" t="s">
        <v>3726</v>
      </c>
      <c r="H297" s="402" t="s">
        <v>126</v>
      </c>
      <c r="I297" s="402" t="s">
        <v>127</v>
      </c>
      <c r="J297" s="385">
        <v>1</v>
      </c>
      <c r="K297" s="386">
        <v>45352</v>
      </c>
      <c r="L297" s="386">
        <v>45747</v>
      </c>
      <c r="M297" s="387">
        <f t="shared" si="15"/>
        <v>56.428571428571431</v>
      </c>
      <c r="N297" s="388">
        <v>1</v>
      </c>
      <c r="O297" s="402" t="s">
        <v>3698</v>
      </c>
      <c r="P297" s="388">
        <f t="shared" si="16"/>
        <v>1</v>
      </c>
      <c r="Q297" s="389" t="str" cm="1">
        <f t="array" aca="1" ref="Q297" ca="1">IF(ISNUMBER(P297),IF(P297=100%,"CUMPLIDA",IF(AND(ISNUMBER(L297),ISNUMBER(INDIRECT("FECHA_"&amp;$B297,1))), IF(L297&lt;=INDIRECT("FECHA_"&amp;$B297,1),"INCUMPLIDA","PROCESO"), "VERIFICAR FECHA")),"SIN VALOR AVANCE")</f>
        <v>CUMPLIDA</v>
      </c>
    </row>
    <row r="298" spans="1:17" ht="45.75">
      <c r="A298" s="412" t="s">
        <v>17</v>
      </c>
      <c r="B298" s="383" t="s">
        <v>14</v>
      </c>
      <c r="C298" s="596"/>
      <c r="D298" s="596"/>
      <c r="E298" s="595"/>
      <c r="F298" s="595"/>
      <c r="G298" s="384" t="s">
        <v>3727</v>
      </c>
      <c r="H298" s="402" t="s">
        <v>129</v>
      </c>
      <c r="I298" s="402" t="s">
        <v>130</v>
      </c>
      <c r="J298" s="385">
        <v>2</v>
      </c>
      <c r="K298" s="386">
        <v>45748</v>
      </c>
      <c r="L298" s="396">
        <v>46234</v>
      </c>
      <c r="M298" s="387">
        <f t="shared" si="15"/>
        <v>69.428571428571431</v>
      </c>
      <c r="N298" s="388">
        <v>0.69499999999999995</v>
      </c>
      <c r="O298" s="402" t="s">
        <v>3696</v>
      </c>
      <c r="P298" s="388">
        <f t="shared" si="16"/>
        <v>0.69499999999999995</v>
      </c>
      <c r="Q298" s="389" t="str" cm="1">
        <f t="array" aca="1" ref="Q298" ca="1">IF(ISNUMBER(P298),IF(P298=100%,"CUMPLIDA",IF(AND(ISNUMBER(L298),ISNUMBER(INDIRECT("FECHA_"&amp;$B298,1))), IF(L298&lt;=INDIRECT("FECHA_"&amp;$B298,1),"INCUMPLIDA","PROCESO"), "VERIFICAR FECHA")),"SIN VALOR AVANCE")</f>
        <v>PROCESO</v>
      </c>
    </row>
    <row r="299" spans="1:17" ht="45.75">
      <c r="A299" s="412" t="s">
        <v>17</v>
      </c>
      <c r="B299" s="383" t="s">
        <v>14</v>
      </c>
      <c r="C299" s="596"/>
      <c r="D299" s="596"/>
      <c r="E299" s="595"/>
      <c r="F299" s="595"/>
      <c r="G299" s="384" t="s">
        <v>3728</v>
      </c>
      <c r="H299" s="402" t="s">
        <v>132</v>
      </c>
      <c r="I299" s="402" t="s">
        <v>133</v>
      </c>
      <c r="J299" s="385">
        <v>1</v>
      </c>
      <c r="K299" s="386">
        <v>45748</v>
      </c>
      <c r="L299" s="396">
        <v>46234</v>
      </c>
      <c r="M299" s="387">
        <f t="shared" si="15"/>
        <v>69.428571428571431</v>
      </c>
      <c r="N299" s="388">
        <v>0</v>
      </c>
      <c r="O299" s="402" t="s">
        <v>3533</v>
      </c>
      <c r="P299" s="388">
        <f t="shared" si="16"/>
        <v>0</v>
      </c>
      <c r="Q299" s="389" t="str" cm="1">
        <f t="array" aca="1" ref="Q299" ca="1">IF(ISNUMBER(P299),IF(P299=100%,"CUMPLIDA",IF(AND(ISNUMBER(L299),ISNUMBER(INDIRECT("FECHA_"&amp;$B299,1))), IF(L299&lt;=INDIRECT("FECHA_"&amp;$B299,1),"INCUMPLIDA","PROCESO"), "VERIFICAR FECHA")),"SIN VALOR AVANCE")</f>
        <v>PROCESO</v>
      </c>
    </row>
    <row r="300" spans="1:17" ht="120" customHeight="1">
      <c r="A300" s="412" t="s">
        <v>17</v>
      </c>
      <c r="B300" s="383" t="s">
        <v>14</v>
      </c>
      <c r="C300" s="596"/>
      <c r="D300" s="596"/>
      <c r="E300" s="595"/>
      <c r="F300" s="595"/>
      <c r="G300" s="384" t="s">
        <v>3729</v>
      </c>
      <c r="H300" s="402" t="s">
        <v>135</v>
      </c>
      <c r="I300" s="402" t="s">
        <v>136</v>
      </c>
      <c r="J300" s="385">
        <v>2</v>
      </c>
      <c r="K300" s="386">
        <v>45748</v>
      </c>
      <c r="L300" s="396">
        <v>46234</v>
      </c>
      <c r="M300" s="387">
        <f t="shared" si="15"/>
        <v>69.428571428571431</v>
      </c>
      <c r="N300" s="388">
        <v>0</v>
      </c>
      <c r="O300" s="402" t="s">
        <v>3698</v>
      </c>
      <c r="P300" s="388">
        <f t="shared" si="16"/>
        <v>0</v>
      </c>
      <c r="Q300" s="389" t="str" cm="1">
        <f t="array" aca="1" ref="Q300" ca="1">IF(ISNUMBER(P300),IF(P300=100%,"CUMPLIDA",IF(AND(ISNUMBER(L300),ISNUMBER(INDIRECT("FECHA_"&amp;$B300,1))), IF(L300&lt;=INDIRECT("FECHA_"&amp;$B300,1),"INCUMPLIDA","PROCESO"), "VERIFICAR FECHA")),"SIN VALOR AVANCE")</f>
        <v>PROCESO</v>
      </c>
    </row>
    <row r="301" spans="1:17" ht="360" customHeight="1">
      <c r="A301" s="412" t="s">
        <v>17</v>
      </c>
      <c r="B301" s="383" t="s">
        <v>14</v>
      </c>
      <c r="C301" s="596" t="s">
        <v>3730</v>
      </c>
      <c r="D301" s="596" t="s">
        <v>2412</v>
      </c>
      <c r="E301" s="384" t="s">
        <v>3731</v>
      </c>
      <c r="F301" s="595" t="s">
        <v>3732</v>
      </c>
      <c r="G301" s="392" t="s">
        <v>3733</v>
      </c>
      <c r="H301" s="403" t="s">
        <v>3734</v>
      </c>
      <c r="I301" s="403" t="s">
        <v>3735</v>
      </c>
      <c r="J301" s="391">
        <v>1</v>
      </c>
      <c r="K301" s="386">
        <v>44825</v>
      </c>
      <c r="L301" s="386">
        <v>45107</v>
      </c>
      <c r="M301" s="387">
        <f t="shared" si="15"/>
        <v>40.285714285714285</v>
      </c>
      <c r="N301" s="388">
        <v>1</v>
      </c>
      <c r="O301" s="402" t="s">
        <v>3736</v>
      </c>
      <c r="P301" s="388">
        <f t="shared" si="16"/>
        <v>1</v>
      </c>
      <c r="Q301" s="389" t="str" cm="1">
        <f t="array" aca="1" ref="Q301" ca="1">IF(ISNUMBER(P301),IF(P301=100%,"CUMPLIDA",IF(AND(ISNUMBER(L301),ISNUMBER(INDIRECT("FECHA_"&amp;$B301,1))), IF(L301&lt;=INDIRECT("FECHA_"&amp;$B301,1),"INCUMPLIDA","PROCESO"), "VERIFICAR FECHA")),"SIN VALOR AVANCE")</f>
        <v>CUMPLIDA</v>
      </c>
    </row>
    <row r="302" spans="1:17" ht="300" customHeight="1">
      <c r="A302" s="412" t="s">
        <v>17</v>
      </c>
      <c r="B302" s="383" t="s">
        <v>14</v>
      </c>
      <c r="C302" s="596"/>
      <c r="D302" s="596"/>
      <c r="E302" s="384" t="s">
        <v>3737</v>
      </c>
      <c r="F302" s="595"/>
      <c r="G302" s="392" t="s">
        <v>3738</v>
      </c>
      <c r="H302" s="403" t="s">
        <v>3734</v>
      </c>
      <c r="I302" s="403" t="s">
        <v>3735</v>
      </c>
      <c r="J302" s="391">
        <v>1</v>
      </c>
      <c r="K302" s="386">
        <v>44825</v>
      </c>
      <c r="L302" s="386">
        <v>45107</v>
      </c>
      <c r="M302" s="387">
        <f t="shared" si="15"/>
        <v>40.285714285714285</v>
      </c>
      <c r="N302" s="388">
        <v>1</v>
      </c>
      <c r="O302" s="402" t="s">
        <v>3736</v>
      </c>
      <c r="P302" s="388">
        <f t="shared" si="16"/>
        <v>1</v>
      </c>
      <c r="Q302" s="389" t="str" cm="1">
        <f t="array" aca="1" ref="Q302" ca="1">IF(ISNUMBER(P302),IF(P302=100%,"CUMPLIDA",IF(AND(ISNUMBER(L302),ISNUMBER(INDIRECT("FECHA_"&amp;$B302,1))), IF(L302&lt;=INDIRECT("FECHA_"&amp;$B302,1),"INCUMPLIDA","PROCESO"), "VERIFICAR FECHA")),"SIN VALOR AVANCE")</f>
        <v>CUMPLIDA</v>
      </c>
    </row>
    <row r="303" spans="1:17" ht="120" customHeight="1">
      <c r="A303" s="412" t="s">
        <v>17</v>
      </c>
      <c r="B303" s="383" t="s">
        <v>14</v>
      </c>
      <c r="C303" s="596"/>
      <c r="D303" s="596"/>
      <c r="E303" s="605" t="s">
        <v>3739</v>
      </c>
      <c r="F303" s="595"/>
      <c r="G303" s="392" t="s">
        <v>3740</v>
      </c>
      <c r="H303" s="402" t="s">
        <v>3741</v>
      </c>
      <c r="I303" s="403" t="s">
        <v>3742</v>
      </c>
      <c r="J303" s="388">
        <v>1</v>
      </c>
      <c r="K303" s="386">
        <v>44958</v>
      </c>
      <c r="L303" s="386">
        <v>45291</v>
      </c>
      <c r="M303" s="387">
        <f t="shared" si="15"/>
        <v>47.571428571428569</v>
      </c>
      <c r="N303" s="388">
        <v>1</v>
      </c>
      <c r="O303" s="402" t="s">
        <v>3743</v>
      </c>
      <c r="P303" s="388">
        <f t="shared" si="16"/>
        <v>1</v>
      </c>
      <c r="Q303" s="389" t="str" cm="1">
        <f t="array" aca="1" ref="Q303" ca="1">IF(ISNUMBER(P303),IF(P303=100%,"CUMPLIDA",IF(AND(ISNUMBER(L303),ISNUMBER(INDIRECT("FECHA_"&amp;$B303,1))), IF(L303&lt;=INDIRECT("FECHA_"&amp;$B303,1),"INCUMPLIDA","PROCESO"), "VERIFICAR FECHA")),"SIN VALOR AVANCE")</f>
        <v>CUMPLIDA</v>
      </c>
    </row>
    <row r="304" spans="1:17" ht="150" customHeight="1">
      <c r="A304" s="412" t="s">
        <v>17</v>
      </c>
      <c r="B304" s="383" t="s">
        <v>14</v>
      </c>
      <c r="C304" s="596"/>
      <c r="D304" s="596"/>
      <c r="E304" s="605"/>
      <c r="F304" s="595"/>
      <c r="G304" s="392" t="s">
        <v>3744</v>
      </c>
      <c r="H304" s="403" t="s">
        <v>3745</v>
      </c>
      <c r="I304" s="403" t="s">
        <v>3742</v>
      </c>
      <c r="J304" s="388">
        <v>1</v>
      </c>
      <c r="K304" s="386">
        <v>44941</v>
      </c>
      <c r="L304" s="386">
        <v>45092</v>
      </c>
      <c r="M304" s="387">
        <f t="shared" si="15"/>
        <v>21.571428571428573</v>
      </c>
      <c r="N304" s="388">
        <v>1</v>
      </c>
      <c r="O304" s="402" t="s">
        <v>3743</v>
      </c>
      <c r="P304" s="388">
        <f t="shared" si="16"/>
        <v>1</v>
      </c>
      <c r="Q304" s="389" t="str" cm="1">
        <f t="array" aca="1" ref="Q304" ca="1">IF(ISNUMBER(P304),IF(P304=100%,"CUMPLIDA",IF(AND(ISNUMBER(L304),ISNUMBER(INDIRECT("FECHA_"&amp;$B304,1))), IF(L304&lt;=INDIRECT("FECHA_"&amp;$B304,1),"INCUMPLIDA","PROCESO"), "VERIFICAR FECHA")),"SIN VALOR AVANCE")</f>
        <v>CUMPLIDA</v>
      </c>
    </row>
    <row r="305" spans="1:17" ht="180" customHeight="1">
      <c r="A305" s="412" t="s">
        <v>17</v>
      </c>
      <c r="B305" s="383" t="s">
        <v>14</v>
      </c>
      <c r="C305" s="596" t="s">
        <v>3746</v>
      </c>
      <c r="D305" s="596" t="s">
        <v>2412</v>
      </c>
      <c r="E305" s="595" t="s">
        <v>3747</v>
      </c>
      <c r="F305" s="595" t="s">
        <v>3748</v>
      </c>
      <c r="G305" s="384" t="s">
        <v>3749</v>
      </c>
      <c r="H305" s="402" t="s">
        <v>3750</v>
      </c>
      <c r="I305" s="402" t="s">
        <v>3751</v>
      </c>
      <c r="J305" s="391">
        <v>2</v>
      </c>
      <c r="K305" s="386">
        <v>45047</v>
      </c>
      <c r="L305" s="386">
        <v>45322</v>
      </c>
      <c r="M305" s="387">
        <f t="shared" si="15"/>
        <v>39.285714285714285</v>
      </c>
      <c r="N305" s="388">
        <v>1</v>
      </c>
      <c r="O305" s="402" t="s">
        <v>3752</v>
      </c>
      <c r="P305" s="388">
        <f t="shared" si="16"/>
        <v>1</v>
      </c>
      <c r="Q305" s="389" t="str" cm="1">
        <f t="array" aca="1" ref="Q305" ca="1">IF(ISNUMBER(P305),IF(P305=100%,"CUMPLIDA",IF(AND(ISNUMBER(L305),ISNUMBER(INDIRECT("FECHA_"&amp;$B305,1))), IF(L305&lt;=INDIRECT("FECHA_"&amp;$B305,1),"INCUMPLIDA","PROCESO"), "VERIFICAR FECHA")),"SIN VALOR AVANCE")</f>
        <v>CUMPLIDA</v>
      </c>
    </row>
    <row r="306" spans="1:17" ht="315" customHeight="1">
      <c r="A306" s="412" t="s">
        <v>17</v>
      </c>
      <c r="B306" s="383" t="s">
        <v>14</v>
      </c>
      <c r="C306" s="596"/>
      <c r="D306" s="596"/>
      <c r="E306" s="595"/>
      <c r="F306" s="595"/>
      <c r="G306" s="384" t="s">
        <v>3753</v>
      </c>
      <c r="H306" s="402" t="s">
        <v>3754</v>
      </c>
      <c r="I306" s="402" t="s">
        <v>3755</v>
      </c>
      <c r="J306" s="391">
        <v>4</v>
      </c>
      <c r="K306" s="386">
        <v>45047</v>
      </c>
      <c r="L306" s="386">
        <v>45322</v>
      </c>
      <c r="M306" s="387">
        <f t="shared" si="15"/>
        <v>39.285714285714285</v>
      </c>
      <c r="N306" s="388">
        <v>1</v>
      </c>
      <c r="O306" s="402" t="s">
        <v>3756</v>
      </c>
      <c r="P306" s="388">
        <f t="shared" si="16"/>
        <v>1</v>
      </c>
      <c r="Q306" s="389" t="str" cm="1">
        <f t="array" aca="1" ref="Q306" ca="1">IF(ISNUMBER(P306),IF(P306=100%,"CUMPLIDA",IF(AND(ISNUMBER(L306),ISNUMBER(INDIRECT("FECHA_"&amp;$B306,1))), IF(L306&lt;=INDIRECT("FECHA_"&amp;$B306,1),"INCUMPLIDA","PROCESO"), "VERIFICAR FECHA")),"SIN VALOR AVANCE")</f>
        <v>CUMPLIDA</v>
      </c>
    </row>
    <row r="307" spans="1:17" ht="150" customHeight="1">
      <c r="A307" s="412" t="s">
        <v>17</v>
      </c>
      <c r="B307" s="383" t="s">
        <v>14</v>
      </c>
      <c r="C307" s="596"/>
      <c r="D307" s="596"/>
      <c r="E307" s="595"/>
      <c r="F307" s="595"/>
      <c r="G307" s="384" t="s">
        <v>3757</v>
      </c>
      <c r="H307" s="402" t="s">
        <v>3758</v>
      </c>
      <c r="I307" s="402" t="s">
        <v>3759</v>
      </c>
      <c r="J307" s="391">
        <v>1</v>
      </c>
      <c r="K307" s="386">
        <v>45169</v>
      </c>
      <c r="L307" s="386">
        <v>45291</v>
      </c>
      <c r="M307" s="387">
        <f t="shared" si="15"/>
        <v>17.428571428571427</v>
      </c>
      <c r="N307" s="388">
        <v>1</v>
      </c>
      <c r="O307" s="402" t="s">
        <v>3760</v>
      </c>
      <c r="P307" s="388">
        <f t="shared" si="16"/>
        <v>1</v>
      </c>
      <c r="Q307" s="389" t="str" cm="1">
        <f t="array" aca="1" ref="Q307" ca="1">IF(ISNUMBER(P307),IF(P307=100%,"CUMPLIDA",IF(AND(ISNUMBER(L307),ISNUMBER(INDIRECT("FECHA_"&amp;$B307,1))), IF(L307&lt;=INDIRECT("FECHA_"&amp;$B307,1),"INCUMPLIDA","PROCESO"), "VERIFICAR FECHA")),"SIN VALOR AVANCE")</f>
        <v>CUMPLIDA</v>
      </c>
    </row>
    <row r="308" spans="1:17" ht="180" customHeight="1">
      <c r="A308" s="412" t="s">
        <v>17</v>
      </c>
      <c r="B308" s="383" t="s">
        <v>14</v>
      </c>
      <c r="C308" s="596"/>
      <c r="D308" s="596"/>
      <c r="E308" s="595" t="s">
        <v>3761</v>
      </c>
      <c r="F308" s="595"/>
      <c r="G308" s="384" t="s">
        <v>3749</v>
      </c>
      <c r="H308" s="402" t="s">
        <v>3750</v>
      </c>
      <c r="I308" s="402" t="s">
        <v>3751</v>
      </c>
      <c r="J308" s="391">
        <v>2</v>
      </c>
      <c r="K308" s="386">
        <v>45047</v>
      </c>
      <c r="L308" s="386">
        <v>45322</v>
      </c>
      <c r="M308" s="387">
        <f t="shared" si="15"/>
        <v>39.285714285714285</v>
      </c>
      <c r="N308" s="388">
        <v>1</v>
      </c>
      <c r="O308" s="402" t="s">
        <v>3762</v>
      </c>
      <c r="P308" s="388">
        <f t="shared" si="16"/>
        <v>1</v>
      </c>
      <c r="Q308" s="389" t="str" cm="1">
        <f t="array" aca="1" ref="Q308" ca="1">IF(ISNUMBER(P308),IF(P308=100%,"CUMPLIDA",IF(AND(ISNUMBER(L308),ISNUMBER(INDIRECT("FECHA_"&amp;$B308,1))), IF(L308&lt;=INDIRECT("FECHA_"&amp;$B308,1),"INCUMPLIDA","PROCESO"), "VERIFICAR FECHA")),"SIN VALOR AVANCE")</f>
        <v>CUMPLIDA</v>
      </c>
    </row>
    <row r="309" spans="1:17" ht="315" customHeight="1">
      <c r="A309" s="412" t="s">
        <v>17</v>
      </c>
      <c r="B309" s="383" t="s">
        <v>14</v>
      </c>
      <c r="C309" s="596"/>
      <c r="D309" s="596"/>
      <c r="E309" s="595"/>
      <c r="F309" s="595"/>
      <c r="G309" s="384" t="s">
        <v>3763</v>
      </c>
      <c r="H309" s="402" t="s">
        <v>3754</v>
      </c>
      <c r="I309" s="402" t="s">
        <v>3755</v>
      </c>
      <c r="J309" s="391">
        <v>4</v>
      </c>
      <c r="K309" s="386">
        <v>45047</v>
      </c>
      <c r="L309" s="386">
        <v>45322</v>
      </c>
      <c r="M309" s="387">
        <f t="shared" si="15"/>
        <v>39.285714285714285</v>
      </c>
      <c r="N309" s="388">
        <v>1</v>
      </c>
      <c r="O309" s="402" t="s">
        <v>3762</v>
      </c>
      <c r="P309" s="388">
        <f t="shared" si="16"/>
        <v>1</v>
      </c>
      <c r="Q309" s="389" t="str" cm="1">
        <f t="array" aca="1" ref="Q309" ca="1">IF(ISNUMBER(P309),IF(P309=100%,"CUMPLIDA",IF(AND(ISNUMBER(L309),ISNUMBER(INDIRECT("FECHA_"&amp;$B309,1))), IF(L309&lt;=INDIRECT("FECHA_"&amp;$B309,1),"INCUMPLIDA","PROCESO"), "VERIFICAR FECHA")),"SIN VALOR AVANCE")</f>
        <v>CUMPLIDA</v>
      </c>
    </row>
    <row r="310" spans="1:17" ht="150" customHeight="1">
      <c r="A310" s="412" t="s">
        <v>17</v>
      </c>
      <c r="B310" s="383" t="s">
        <v>14</v>
      </c>
      <c r="C310" s="596"/>
      <c r="D310" s="596"/>
      <c r="E310" s="595"/>
      <c r="F310" s="595"/>
      <c r="G310" s="384" t="s">
        <v>3757</v>
      </c>
      <c r="H310" s="402" t="s">
        <v>3758</v>
      </c>
      <c r="I310" s="402" t="s">
        <v>3764</v>
      </c>
      <c r="J310" s="391">
        <v>1</v>
      </c>
      <c r="K310" s="386">
        <v>45169</v>
      </c>
      <c r="L310" s="386">
        <v>45322</v>
      </c>
      <c r="M310" s="387">
        <f t="shared" si="15"/>
        <v>21.857142857142858</v>
      </c>
      <c r="N310" s="388">
        <v>1</v>
      </c>
      <c r="O310" s="402" t="s">
        <v>3762</v>
      </c>
      <c r="P310" s="388">
        <f t="shared" si="16"/>
        <v>1</v>
      </c>
      <c r="Q310" s="389" t="str" cm="1">
        <f t="array" aca="1" ref="Q310" ca="1">IF(ISNUMBER(P310),IF(P310=100%,"CUMPLIDA",IF(AND(ISNUMBER(L310),ISNUMBER(INDIRECT("FECHA_"&amp;$B310,1))), IF(L310&lt;=INDIRECT("FECHA_"&amp;$B310,1),"INCUMPLIDA","PROCESO"), "VERIFICAR FECHA")),"SIN VALOR AVANCE")</f>
        <v>CUMPLIDA</v>
      </c>
    </row>
    <row r="311" spans="1:17" ht="390" customHeight="1">
      <c r="A311" s="412" t="s">
        <v>17</v>
      </c>
      <c r="B311" s="383" t="s">
        <v>14</v>
      </c>
      <c r="C311" s="596"/>
      <c r="D311" s="596"/>
      <c r="E311" s="595" t="s">
        <v>3765</v>
      </c>
      <c r="F311" s="595"/>
      <c r="G311" s="384" t="s">
        <v>3749</v>
      </c>
      <c r="H311" s="402" t="s">
        <v>3766</v>
      </c>
      <c r="I311" s="402" t="s">
        <v>3751</v>
      </c>
      <c r="J311" s="391">
        <v>2</v>
      </c>
      <c r="K311" s="386">
        <v>45047</v>
      </c>
      <c r="L311" s="386">
        <v>45322</v>
      </c>
      <c r="M311" s="387">
        <f t="shared" si="15"/>
        <v>39.285714285714285</v>
      </c>
      <c r="N311" s="388">
        <v>1</v>
      </c>
      <c r="O311" s="402" t="s">
        <v>3762</v>
      </c>
      <c r="P311" s="388">
        <f t="shared" si="16"/>
        <v>1</v>
      </c>
      <c r="Q311" s="389" t="str" cm="1">
        <f t="array" aca="1" ref="Q311" ca="1">IF(ISNUMBER(P311),IF(P311=100%,"CUMPLIDA",IF(AND(ISNUMBER(L311),ISNUMBER(INDIRECT("FECHA_"&amp;$B311,1))), IF(L311&lt;=INDIRECT("FECHA_"&amp;$B311,1),"INCUMPLIDA","PROCESO"), "VERIFICAR FECHA")),"SIN VALOR AVANCE")</f>
        <v>CUMPLIDA</v>
      </c>
    </row>
    <row r="312" spans="1:17" ht="165" customHeight="1">
      <c r="A312" s="412" t="s">
        <v>17</v>
      </c>
      <c r="B312" s="383" t="s">
        <v>14</v>
      </c>
      <c r="C312" s="596"/>
      <c r="D312" s="596"/>
      <c r="E312" s="595"/>
      <c r="F312" s="595"/>
      <c r="G312" s="384" t="s">
        <v>3767</v>
      </c>
      <c r="H312" s="402" t="s">
        <v>3758</v>
      </c>
      <c r="I312" s="402" t="s">
        <v>3768</v>
      </c>
      <c r="J312" s="391">
        <v>1</v>
      </c>
      <c r="K312" s="386">
        <v>45169</v>
      </c>
      <c r="L312" s="386">
        <v>45322</v>
      </c>
      <c r="M312" s="387">
        <f t="shared" si="15"/>
        <v>21.857142857142858</v>
      </c>
      <c r="N312" s="388">
        <v>1</v>
      </c>
      <c r="O312" s="402" t="s">
        <v>3762</v>
      </c>
      <c r="P312" s="388">
        <f t="shared" si="16"/>
        <v>1</v>
      </c>
      <c r="Q312" s="389" t="str" cm="1">
        <f t="array" aca="1" ref="Q312" ca="1">IF(ISNUMBER(P312),IF(P312=100%,"CUMPLIDA",IF(AND(ISNUMBER(L312),ISNUMBER(INDIRECT("FECHA_"&amp;$B312,1))), IF(L312&lt;=INDIRECT("FECHA_"&amp;$B312,1),"INCUMPLIDA","PROCESO"), "VERIFICAR FECHA")),"SIN VALOR AVANCE")</f>
        <v>CUMPLIDA</v>
      </c>
    </row>
    <row r="313" spans="1:17" ht="165">
      <c r="A313" s="412" t="s">
        <v>17</v>
      </c>
      <c r="B313" s="383" t="s">
        <v>14</v>
      </c>
      <c r="C313" s="596"/>
      <c r="D313" s="596"/>
      <c r="E313" s="384" t="s">
        <v>3769</v>
      </c>
      <c r="F313" s="595"/>
      <c r="G313" s="384" t="s">
        <v>3770</v>
      </c>
      <c r="H313" s="402" t="s">
        <v>3771</v>
      </c>
      <c r="I313" s="402" t="s">
        <v>3772</v>
      </c>
      <c r="J313" s="391">
        <v>1</v>
      </c>
      <c r="K313" s="386">
        <v>45169</v>
      </c>
      <c r="L313" s="386">
        <v>45322</v>
      </c>
      <c r="M313" s="387">
        <f t="shared" si="15"/>
        <v>21.857142857142858</v>
      </c>
      <c r="N313" s="388">
        <v>1</v>
      </c>
      <c r="O313" s="402" t="s">
        <v>3762</v>
      </c>
      <c r="P313" s="388">
        <f t="shared" si="16"/>
        <v>1</v>
      </c>
      <c r="Q313" s="389" t="str" cm="1">
        <f t="array" aca="1" ref="Q313" ca="1">IF(ISNUMBER(P313),IF(P313=100%,"CUMPLIDA",IF(AND(ISNUMBER(L313),ISNUMBER(INDIRECT("FECHA_"&amp;$B313,1))), IF(L313&lt;=INDIRECT("FECHA_"&amp;$B313,1),"INCUMPLIDA","PROCESO"), "VERIFICAR FECHA")),"SIN VALOR AVANCE")</f>
        <v>CUMPLIDA</v>
      </c>
    </row>
    <row r="314" spans="1:17" ht="150.75" customHeight="1">
      <c r="A314" s="412" t="s">
        <v>17</v>
      </c>
      <c r="B314" s="383" t="s">
        <v>14</v>
      </c>
      <c r="C314" s="596"/>
      <c r="D314" s="596"/>
      <c r="E314" s="595" t="s">
        <v>3773</v>
      </c>
      <c r="F314" s="595"/>
      <c r="G314" s="384" t="s">
        <v>3774</v>
      </c>
      <c r="H314" s="402" t="s">
        <v>3775</v>
      </c>
      <c r="I314" s="402" t="s">
        <v>3776</v>
      </c>
      <c r="J314" s="391">
        <v>1</v>
      </c>
      <c r="K314" s="386">
        <v>45047</v>
      </c>
      <c r="L314" s="386">
        <v>45169</v>
      </c>
      <c r="M314" s="387">
        <f t="shared" si="15"/>
        <v>17.428571428571427</v>
      </c>
      <c r="N314" s="388">
        <v>1</v>
      </c>
      <c r="O314" s="402" t="s">
        <v>3777</v>
      </c>
      <c r="P314" s="388">
        <f t="shared" si="16"/>
        <v>1</v>
      </c>
      <c r="Q314" s="389" t="str" cm="1">
        <f t="array" aca="1" ref="Q314" ca="1">IF(ISNUMBER(P314),IF(P314=100%,"CUMPLIDA",IF(AND(ISNUMBER(L314),ISNUMBER(INDIRECT("FECHA_"&amp;$B314,1))), IF(L314&lt;=INDIRECT("FECHA_"&amp;$B314,1),"INCUMPLIDA","PROCESO"), "VERIFICAR FECHA")),"SIN VALOR AVANCE")</f>
        <v>CUMPLIDA</v>
      </c>
    </row>
    <row r="315" spans="1:17" ht="120">
      <c r="A315" s="412" t="s">
        <v>17</v>
      </c>
      <c r="B315" s="383" t="s">
        <v>14</v>
      </c>
      <c r="C315" s="596"/>
      <c r="D315" s="596"/>
      <c r="E315" s="595"/>
      <c r="F315" s="595"/>
      <c r="G315" s="384" t="s">
        <v>3778</v>
      </c>
      <c r="H315" s="402" t="s">
        <v>3779</v>
      </c>
      <c r="I315" s="402" t="s">
        <v>3780</v>
      </c>
      <c r="J315" s="391">
        <v>1</v>
      </c>
      <c r="K315" s="386">
        <v>45169</v>
      </c>
      <c r="L315" s="386">
        <v>45565</v>
      </c>
      <c r="M315" s="387">
        <f t="shared" si="15"/>
        <v>56.571428571428569</v>
      </c>
      <c r="N315" s="388">
        <v>1</v>
      </c>
      <c r="O315" s="402" t="s">
        <v>3762</v>
      </c>
      <c r="P315" s="388">
        <f t="shared" si="16"/>
        <v>1</v>
      </c>
      <c r="Q315" s="389" t="str" cm="1">
        <f t="array" aca="1" ref="Q315" ca="1">IF(ISNUMBER(P315),IF(P315=100%,"CUMPLIDA",IF(AND(ISNUMBER(L315),ISNUMBER(INDIRECT("FECHA_"&amp;$B315,1))), IF(L315&lt;=INDIRECT("FECHA_"&amp;$B315,1),"INCUMPLIDA","PROCESO"), "VERIFICAR FECHA")),"SIN VALOR AVANCE")</f>
        <v>CUMPLIDA</v>
      </c>
    </row>
    <row r="316" spans="1:17" ht="150.75" customHeight="1">
      <c r="A316" s="412" t="s">
        <v>17</v>
      </c>
      <c r="B316" s="383" t="s">
        <v>14</v>
      </c>
      <c r="C316" s="596"/>
      <c r="D316" s="596"/>
      <c r="E316" s="595" t="s">
        <v>3781</v>
      </c>
      <c r="F316" s="595"/>
      <c r="G316" s="384" t="s">
        <v>3782</v>
      </c>
      <c r="H316" s="402" t="s">
        <v>3783</v>
      </c>
      <c r="I316" s="402" t="s">
        <v>3784</v>
      </c>
      <c r="J316" s="391">
        <v>1</v>
      </c>
      <c r="K316" s="386">
        <v>45047</v>
      </c>
      <c r="L316" s="386">
        <v>45107</v>
      </c>
      <c r="M316" s="387">
        <f t="shared" si="15"/>
        <v>8.5714285714285712</v>
      </c>
      <c r="N316" s="388">
        <v>1</v>
      </c>
      <c r="O316" s="402" t="s">
        <v>3777</v>
      </c>
      <c r="P316" s="388">
        <f t="shared" si="16"/>
        <v>1</v>
      </c>
      <c r="Q316" s="389" t="str" cm="1">
        <f t="array" aca="1" ref="Q316" ca="1">IF(ISNUMBER(P316),IF(P316=100%,"CUMPLIDA",IF(AND(ISNUMBER(L316),ISNUMBER(INDIRECT("FECHA_"&amp;$B316,1))), IF(L316&lt;=INDIRECT("FECHA_"&amp;$B316,1),"INCUMPLIDA","PROCESO"), "VERIFICAR FECHA")),"SIN VALOR AVANCE")</f>
        <v>CUMPLIDA</v>
      </c>
    </row>
    <row r="317" spans="1:17" ht="105" customHeight="1">
      <c r="A317" s="412" t="s">
        <v>17</v>
      </c>
      <c r="B317" s="383" t="s">
        <v>14</v>
      </c>
      <c r="C317" s="596"/>
      <c r="D317" s="596"/>
      <c r="E317" s="595"/>
      <c r="F317" s="595"/>
      <c r="G317" s="384" t="s">
        <v>3785</v>
      </c>
      <c r="H317" s="402" t="s">
        <v>3786</v>
      </c>
      <c r="I317" s="402" t="s">
        <v>3787</v>
      </c>
      <c r="J317" s="391">
        <v>2</v>
      </c>
      <c r="K317" s="386">
        <v>45017</v>
      </c>
      <c r="L317" s="386">
        <v>45473</v>
      </c>
      <c r="M317" s="387">
        <f t="shared" si="15"/>
        <v>65.142857142857139</v>
      </c>
      <c r="N317" s="388">
        <v>1</v>
      </c>
      <c r="O317" s="402" t="s">
        <v>3533</v>
      </c>
      <c r="P317" s="388">
        <f t="shared" si="16"/>
        <v>1</v>
      </c>
      <c r="Q317" s="389" t="str" cm="1">
        <f t="array" aca="1" ref="Q317" ca="1">IF(ISNUMBER(P317),IF(P317=100%,"CUMPLIDA",IF(AND(ISNUMBER(L317),ISNUMBER(INDIRECT("FECHA_"&amp;$B317,1))), IF(L317&lt;=INDIRECT("FECHA_"&amp;$B317,1),"INCUMPLIDA","PROCESO"), "VERIFICAR FECHA")),"SIN VALOR AVANCE")</f>
        <v>CUMPLIDA</v>
      </c>
    </row>
    <row r="318" spans="1:17" ht="90.75" customHeight="1">
      <c r="A318" s="412" t="s">
        <v>17</v>
      </c>
      <c r="B318" s="383" t="s">
        <v>14</v>
      </c>
      <c r="C318" s="596"/>
      <c r="D318" s="596"/>
      <c r="E318" s="595"/>
      <c r="F318" s="595"/>
      <c r="G318" s="384" t="s">
        <v>3788</v>
      </c>
      <c r="H318" s="402" t="s">
        <v>3789</v>
      </c>
      <c r="I318" s="402" t="s">
        <v>3790</v>
      </c>
      <c r="J318" s="391">
        <v>2</v>
      </c>
      <c r="K318" s="386">
        <v>45199</v>
      </c>
      <c r="L318" s="386">
        <v>45565</v>
      </c>
      <c r="M318" s="387">
        <f t="shared" si="15"/>
        <v>52.285714285714285</v>
      </c>
      <c r="N318" s="388">
        <v>1</v>
      </c>
      <c r="O318" s="402" t="s">
        <v>3762</v>
      </c>
      <c r="P318" s="388">
        <f t="shared" si="16"/>
        <v>1</v>
      </c>
      <c r="Q318" s="389" t="str" cm="1">
        <f t="array" aca="1" ref="Q318" ca="1">IF(ISNUMBER(P318),IF(P318=100%,"CUMPLIDA",IF(AND(ISNUMBER(L318),ISNUMBER(INDIRECT("FECHA_"&amp;$B318,1))), IF(L318&lt;=INDIRECT("FECHA_"&amp;$B318,1),"INCUMPLIDA","PROCESO"), "VERIFICAR FECHA")),"SIN VALOR AVANCE")</f>
        <v>CUMPLIDA</v>
      </c>
    </row>
    <row r="319" spans="1:17" ht="150.75">
      <c r="A319" s="412" t="s">
        <v>17</v>
      </c>
      <c r="B319" s="383" t="s">
        <v>14</v>
      </c>
      <c r="C319" s="596"/>
      <c r="D319" s="596"/>
      <c r="E319" s="595" t="s">
        <v>3791</v>
      </c>
      <c r="F319" s="595"/>
      <c r="G319" s="384" t="s">
        <v>3792</v>
      </c>
      <c r="H319" s="402" t="s">
        <v>3793</v>
      </c>
      <c r="I319" s="402" t="s">
        <v>3794</v>
      </c>
      <c r="J319" s="391">
        <v>1</v>
      </c>
      <c r="K319" s="386">
        <v>45047</v>
      </c>
      <c r="L319" s="386">
        <v>45169</v>
      </c>
      <c r="M319" s="387">
        <f t="shared" si="15"/>
        <v>17.428571428571427</v>
      </c>
      <c r="N319" s="388">
        <v>1</v>
      </c>
      <c r="O319" s="402" t="s">
        <v>3777</v>
      </c>
      <c r="P319" s="388">
        <f t="shared" si="16"/>
        <v>1</v>
      </c>
      <c r="Q319" s="389" t="str" cm="1">
        <f t="array" aca="1" ref="Q319" ca="1">IF(ISNUMBER(P319),IF(P319=100%,"CUMPLIDA",IF(AND(ISNUMBER(L319),ISNUMBER(INDIRECT("FECHA_"&amp;$B319,1))), IF(L319&lt;=INDIRECT("FECHA_"&amp;$B319,1),"INCUMPLIDA","PROCESO"), "VERIFICAR FECHA")),"SIN VALOR AVANCE")</f>
        <v>CUMPLIDA</v>
      </c>
    </row>
    <row r="320" spans="1:17" ht="90.75" customHeight="1">
      <c r="A320" s="412" t="s">
        <v>17</v>
      </c>
      <c r="B320" s="383" t="s">
        <v>14</v>
      </c>
      <c r="C320" s="596"/>
      <c r="D320" s="596"/>
      <c r="E320" s="595"/>
      <c r="F320" s="595"/>
      <c r="G320" s="384" t="s">
        <v>3788</v>
      </c>
      <c r="H320" s="402" t="s">
        <v>3789</v>
      </c>
      <c r="I320" s="402" t="s">
        <v>3790</v>
      </c>
      <c r="J320" s="391">
        <v>2</v>
      </c>
      <c r="K320" s="386">
        <v>45199</v>
      </c>
      <c r="L320" s="386">
        <v>45565</v>
      </c>
      <c r="M320" s="387">
        <f t="shared" si="15"/>
        <v>52.285714285714285</v>
      </c>
      <c r="N320" s="388">
        <v>1</v>
      </c>
      <c r="O320" s="402" t="s">
        <v>3762</v>
      </c>
      <c r="P320" s="388">
        <f t="shared" si="16"/>
        <v>1</v>
      </c>
      <c r="Q320" s="389" t="str" cm="1">
        <f t="array" aca="1" ref="Q320" ca="1">IF(ISNUMBER(P320),IF(P320=100%,"CUMPLIDA",IF(AND(ISNUMBER(L320),ISNUMBER(INDIRECT("FECHA_"&amp;$B320,1))), IF(L320&lt;=INDIRECT("FECHA_"&amp;$B320,1),"INCUMPLIDA","PROCESO"), "VERIFICAR FECHA")),"SIN VALOR AVANCE")</f>
        <v>CUMPLIDA</v>
      </c>
    </row>
    <row r="321" spans="1:17" ht="135" customHeight="1">
      <c r="A321" s="412" t="s">
        <v>17</v>
      </c>
      <c r="B321" s="383" t="s">
        <v>14</v>
      </c>
      <c r="C321" s="596"/>
      <c r="D321" s="596"/>
      <c r="E321" s="595"/>
      <c r="F321" s="595"/>
      <c r="G321" s="384" t="s">
        <v>3795</v>
      </c>
      <c r="H321" s="402" t="s">
        <v>3796</v>
      </c>
      <c r="I321" s="402" t="s">
        <v>3797</v>
      </c>
      <c r="J321" s="391">
        <v>1</v>
      </c>
      <c r="K321" s="386">
        <v>45199</v>
      </c>
      <c r="L321" s="386">
        <v>45351</v>
      </c>
      <c r="M321" s="387">
        <f t="shared" si="15"/>
        <v>21.714285714285715</v>
      </c>
      <c r="N321" s="388">
        <v>1</v>
      </c>
      <c r="O321" s="402" t="s">
        <v>3762</v>
      </c>
      <c r="P321" s="388">
        <f t="shared" si="16"/>
        <v>1</v>
      </c>
      <c r="Q321" s="389" t="str" cm="1">
        <f t="array" aca="1" ref="Q321" ca="1">IF(ISNUMBER(P321),IF(P321=100%,"CUMPLIDA",IF(AND(ISNUMBER(L321),ISNUMBER(INDIRECT("FECHA_"&amp;$B321,1))), IF(L321&lt;=INDIRECT("FECHA_"&amp;$B321,1),"INCUMPLIDA","PROCESO"), "VERIFICAR FECHA")),"SIN VALOR AVANCE")</f>
        <v>CUMPLIDA</v>
      </c>
    </row>
    <row r="322" spans="1:17" ht="195" customHeight="1">
      <c r="A322" s="412" t="s">
        <v>17</v>
      </c>
      <c r="B322" s="383" t="s">
        <v>14</v>
      </c>
      <c r="C322" s="596"/>
      <c r="D322" s="596"/>
      <c r="E322" s="595" t="s">
        <v>3798</v>
      </c>
      <c r="F322" s="595"/>
      <c r="G322" s="384" t="s">
        <v>3799</v>
      </c>
      <c r="H322" s="402" t="s">
        <v>3800</v>
      </c>
      <c r="I322" s="402" t="s">
        <v>3801</v>
      </c>
      <c r="J322" s="391">
        <v>1</v>
      </c>
      <c r="K322" s="386">
        <v>45047</v>
      </c>
      <c r="L322" s="386">
        <v>45199</v>
      </c>
      <c r="M322" s="387">
        <f t="shared" si="15"/>
        <v>21.714285714285715</v>
      </c>
      <c r="N322" s="388">
        <v>1</v>
      </c>
      <c r="O322" s="402" t="s">
        <v>3762</v>
      </c>
      <c r="P322" s="388">
        <f t="shared" si="16"/>
        <v>1</v>
      </c>
      <c r="Q322" s="389" t="str" cm="1">
        <f t="array" aca="1" ref="Q322" ca="1">IF(ISNUMBER(P322),IF(P322=100%,"CUMPLIDA",IF(AND(ISNUMBER(L322),ISNUMBER(INDIRECT("FECHA_"&amp;$B322,1))), IF(L322&lt;=INDIRECT("FECHA_"&amp;$B322,1),"INCUMPLIDA","PROCESO"), "VERIFICAR FECHA")),"SIN VALOR AVANCE")</f>
        <v>CUMPLIDA</v>
      </c>
    </row>
    <row r="323" spans="1:17" ht="90" customHeight="1">
      <c r="A323" s="412" t="s">
        <v>17</v>
      </c>
      <c r="B323" s="383" t="s">
        <v>14</v>
      </c>
      <c r="C323" s="596"/>
      <c r="D323" s="596"/>
      <c r="E323" s="595"/>
      <c r="F323" s="595"/>
      <c r="G323" s="384" t="s">
        <v>3802</v>
      </c>
      <c r="H323" s="402" t="s">
        <v>3803</v>
      </c>
      <c r="I323" s="402" t="s">
        <v>3804</v>
      </c>
      <c r="J323" s="391">
        <v>1</v>
      </c>
      <c r="K323" s="386">
        <v>45200</v>
      </c>
      <c r="L323" s="386">
        <v>45808</v>
      </c>
      <c r="M323" s="387">
        <f t="shared" si="15"/>
        <v>86.857142857142861</v>
      </c>
      <c r="N323" s="388">
        <v>1</v>
      </c>
      <c r="O323" s="402" t="s">
        <v>3533</v>
      </c>
      <c r="P323" s="388">
        <f t="shared" si="16"/>
        <v>1</v>
      </c>
      <c r="Q323" s="389" t="str" cm="1">
        <f t="array" aca="1" ref="Q323" ca="1">IF(ISNUMBER(P323),IF(P323=100%,"CUMPLIDA",IF(AND(ISNUMBER(L323),ISNUMBER(INDIRECT("FECHA_"&amp;$B323,1))), IF(L323&lt;=INDIRECT("FECHA_"&amp;$B323,1),"INCUMPLIDA","PROCESO"), "VERIFICAR FECHA")),"SIN VALOR AVANCE")</f>
        <v>CUMPLIDA</v>
      </c>
    </row>
    <row r="324" spans="1:17" ht="90">
      <c r="A324" s="412" t="s">
        <v>17</v>
      </c>
      <c r="B324" s="383" t="s">
        <v>14</v>
      </c>
      <c r="C324" s="596"/>
      <c r="D324" s="596"/>
      <c r="E324" s="595"/>
      <c r="F324" s="595"/>
      <c r="G324" s="384" t="s">
        <v>3805</v>
      </c>
      <c r="H324" s="402" t="s">
        <v>3806</v>
      </c>
      <c r="I324" s="402" t="s">
        <v>3807</v>
      </c>
      <c r="J324" s="391">
        <v>1</v>
      </c>
      <c r="K324" s="386">
        <v>45295</v>
      </c>
      <c r="L324" s="386">
        <v>45991</v>
      </c>
      <c r="M324" s="387">
        <f>(L324-K324)/7</f>
        <v>99.428571428571431</v>
      </c>
      <c r="N324" s="388">
        <v>0.5</v>
      </c>
      <c r="O324" s="402" t="s">
        <v>3808</v>
      </c>
      <c r="P324" s="388">
        <f t="shared" si="16"/>
        <v>0.5</v>
      </c>
      <c r="Q324" s="389" t="str" cm="1">
        <f t="array" aca="1" ref="Q324" ca="1">IF(ISNUMBER(P324),IF(P324=100%,"CUMPLIDA",IF(AND(ISNUMBER(L324),ISNUMBER(INDIRECT("FECHA_"&amp;$B324,1))), IF(L324&lt;=INDIRECT("FECHA_"&amp;$B324,1),"INCUMPLIDA","PROCESO"), "VERIFICAR FECHA")),"SIN VALOR AVANCE")</f>
        <v>PROCESO</v>
      </c>
    </row>
    <row r="325" spans="1:17" ht="75" customHeight="1">
      <c r="A325" s="412" t="s">
        <v>17</v>
      </c>
      <c r="B325" s="383" t="s">
        <v>14</v>
      </c>
      <c r="C325" s="596" t="s">
        <v>3809</v>
      </c>
      <c r="D325" s="596" t="s">
        <v>2412</v>
      </c>
      <c r="E325" s="595" t="s">
        <v>3810</v>
      </c>
      <c r="F325" s="595" t="s">
        <v>3811</v>
      </c>
      <c r="G325" s="384" t="s">
        <v>3812</v>
      </c>
      <c r="H325" s="402" t="s">
        <v>3813</v>
      </c>
      <c r="I325" s="402" t="s">
        <v>3814</v>
      </c>
      <c r="J325" s="391">
        <v>1</v>
      </c>
      <c r="K325" s="386">
        <v>45108</v>
      </c>
      <c r="L325" s="386">
        <v>45199</v>
      </c>
      <c r="M325" s="387">
        <f t="shared" ref="M325:M389" si="17">(L325-K325)/7</f>
        <v>13</v>
      </c>
      <c r="N325" s="388">
        <v>1</v>
      </c>
      <c r="O325" s="402" t="s">
        <v>3815</v>
      </c>
      <c r="P325" s="388">
        <f t="shared" si="16"/>
        <v>1</v>
      </c>
      <c r="Q325" s="389" t="str" cm="1">
        <f t="array" aca="1" ref="Q325" ca="1">IF(ISNUMBER(P325),IF(P325=100%,"CUMPLIDA",IF(AND(ISNUMBER(L325),ISNUMBER(INDIRECT("FECHA_"&amp;$B325,1))), IF(L325&lt;=INDIRECT("FECHA_"&amp;$B325,1),"INCUMPLIDA","PROCESO"), "VERIFICAR FECHA")),"SIN VALOR AVANCE")</f>
        <v>CUMPLIDA</v>
      </c>
    </row>
    <row r="326" spans="1:17" ht="75" customHeight="1">
      <c r="A326" s="412" t="s">
        <v>17</v>
      </c>
      <c r="B326" s="383" t="s">
        <v>14</v>
      </c>
      <c r="C326" s="596"/>
      <c r="D326" s="596"/>
      <c r="E326" s="595"/>
      <c r="F326" s="595"/>
      <c r="G326" s="384" t="s">
        <v>3816</v>
      </c>
      <c r="H326" s="402" t="s">
        <v>3817</v>
      </c>
      <c r="I326" s="402" t="s">
        <v>3818</v>
      </c>
      <c r="J326" s="391">
        <v>2</v>
      </c>
      <c r="K326" s="386">
        <v>45200</v>
      </c>
      <c r="L326" s="386">
        <v>45473</v>
      </c>
      <c r="M326" s="387">
        <f t="shared" si="17"/>
        <v>39</v>
      </c>
      <c r="N326" s="388">
        <v>1</v>
      </c>
      <c r="O326" s="402" t="s">
        <v>3819</v>
      </c>
      <c r="P326" s="388">
        <f t="shared" si="16"/>
        <v>1</v>
      </c>
      <c r="Q326" s="389" t="str" cm="1">
        <f t="array" aca="1" ref="Q326" ca="1">IF(ISNUMBER(P326),IF(P326=100%,"CUMPLIDA",IF(AND(ISNUMBER(L326),ISNUMBER(INDIRECT("FECHA_"&amp;$B326,1))), IF(L326&lt;=INDIRECT("FECHA_"&amp;$B326,1),"INCUMPLIDA","PROCESO"), "VERIFICAR FECHA")),"SIN VALOR AVANCE")</f>
        <v>CUMPLIDA</v>
      </c>
    </row>
    <row r="327" spans="1:17" ht="60">
      <c r="A327" s="412" t="s">
        <v>17</v>
      </c>
      <c r="B327" s="383" t="s">
        <v>14</v>
      </c>
      <c r="C327" s="596"/>
      <c r="D327" s="596"/>
      <c r="E327" s="595"/>
      <c r="F327" s="595"/>
      <c r="G327" s="384" t="s">
        <v>3820</v>
      </c>
      <c r="H327" s="402" t="s">
        <v>3821</v>
      </c>
      <c r="I327" s="402" t="s">
        <v>3822</v>
      </c>
      <c r="J327" s="395">
        <v>1</v>
      </c>
      <c r="K327" s="386">
        <v>45292</v>
      </c>
      <c r="L327" s="386">
        <v>45657</v>
      </c>
      <c r="M327" s="387">
        <f t="shared" si="17"/>
        <v>52.142857142857146</v>
      </c>
      <c r="N327" s="388">
        <v>1</v>
      </c>
      <c r="O327" s="402" t="s">
        <v>3823</v>
      </c>
      <c r="P327" s="388">
        <f t="shared" si="16"/>
        <v>1</v>
      </c>
      <c r="Q327" s="389" t="str" cm="1">
        <f t="array" aca="1" ref="Q327" ca="1">IF(ISNUMBER(P327),IF(P327=100%,"CUMPLIDA",IF(AND(ISNUMBER(L327),ISNUMBER(INDIRECT("FECHA_"&amp;$B327,1))), IF(L327&lt;=INDIRECT("FECHA_"&amp;$B327,1),"INCUMPLIDA","PROCESO"), "VERIFICAR FECHA")),"SIN VALOR AVANCE")</f>
        <v>CUMPLIDA</v>
      </c>
    </row>
    <row r="328" spans="1:17" ht="180">
      <c r="A328" s="412" t="s">
        <v>17</v>
      </c>
      <c r="B328" s="383" t="s">
        <v>14</v>
      </c>
      <c r="C328" s="596"/>
      <c r="D328" s="596"/>
      <c r="E328" s="595" t="s">
        <v>3824</v>
      </c>
      <c r="F328" s="595"/>
      <c r="G328" s="384" t="s">
        <v>3825</v>
      </c>
      <c r="H328" s="402" t="s">
        <v>3826</v>
      </c>
      <c r="I328" s="402" t="s">
        <v>3827</v>
      </c>
      <c r="J328" s="391">
        <v>3</v>
      </c>
      <c r="K328" s="386">
        <v>45078</v>
      </c>
      <c r="L328" s="386">
        <v>45627</v>
      </c>
      <c r="M328" s="387">
        <f t="shared" si="17"/>
        <v>78.428571428571431</v>
      </c>
      <c r="N328" s="388">
        <v>1</v>
      </c>
      <c r="O328" s="402" t="s">
        <v>3828</v>
      </c>
      <c r="P328" s="388">
        <f t="shared" si="16"/>
        <v>1</v>
      </c>
      <c r="Q328" s="389" t="str" cm="1">
        <f t="array" aca="1" ref="Q328" ca="1">IF(ISNUMBER(P328),IF(P328=100%,"CUMPLIDA",IF(AND(ISNUMBER(L328),ISNUMBER(INDIRECT("FECHA_"&amp;$B328,1))), IF(L328&lt;=INDIRECT("FECHA_"&amp;$B328,1),"INCUMPLIDA","PROCESO"), "VERIFICAR FECHA")),"SIN VALOR AVANCE")</f>
        <v>CUMPLIDA</v>
      </c>
    </row>
    <row r="329" spans="1:17" ht="180" customHeight="1">
      <c r="A329" s="412" t="s">
        <v>17</v>
      </c>
      <c r="B329" s="383" t="s">
        <v>14</v>
      </c>
      <c r="C329" s="596"/>
      <c r="D329" s="596"/>
      <c r="E329" s="595"/>
      <c r="F329" s="595"/>
      <c r="G329" s="384" t="s">
        <v>3829</v>
      </c>
      <c r="H329" s="402" t="s">
        <v>3826</v>
      </c>
      <c r="I329" s="402" t="s">
        <v>3830</v>
      </c>
      <c r="J329" s="391">
        <v>3</v>
      </c>
      <c r="K329" s="386">
        <v>45597</v>
      </c>
      <c r="L329" s="386">
        <v>46112</v>
      </c>
      <c r="M329" s="387">
        <f t="shared" si="17"/>
        <v>73.571428571428569</v>
      </c>
      <c r="N329" s="388">
        <v>0.74</v>
      </c>
      <c r="O329" s="402" t="s">
        <v>3831</v>
      </c>
      <c r="P329" s="388">
        <v>0.1</v>
      </c>
      <c r="Q329" s="389" t="str" cm="1">
        <f t="array" aca="1" ref="Q329" ca="1">IF(ISNUMBER(P329),IF(P329=100%,"CUMPLIDA",IF(AND(ISNUMBER(L329),ISNUMBER(INDIRECT("FECHA_"&amp;$B329,1))), IF(L329&lt;=INDIRECT("FECHA_"&amp;$B329,1),"INCUMPLIDA","PROCESO"), "VERIFICAR FECHA")),"SIN VALOR AVANCE")</f>
        <v>PROCESO</v>
      </c>
    </row>
    <row r="330" spans="1:17" ht="105" customHeight="1">
      <c r="A330" s="412" t="s">
        <v>17</v>
      </c>
      <c r="B330" s="383" t="s">
        <v>14</v>
      </c>
      <c r="C330" s="596"/>
      <c r="D330" s="596"/>
      <c r="E330" s="595"/>
      <c r="F330" s="595"/>
      <c r="G330" s="384" t="s">
        <v>3832</v>
      </c>
      <c r="H330" s="402" t="s">
        <v>3833</v>
      </c>
      <c r="I330" s="402" t="s">
        <v>3834</v>
      </c>
      <c r="J330" s="391">
        <v>1</v>
      </c>
      <c r="K330" s="386">
        <v>45078</v>
      </c>
      <c r="L330" s="386">
        <v>45199</v>
      </c>
      <c r="M330" s="387">
        <f t="shared" si="17"/>
        <v>17.285714285714285</v>
      </c>
      <c r="N330" s="388">
        <v>1</v>
      </c>
      <c r="O330" s="402" t="s">
        <v>3815</v>
      </c>
      <c r="P330" s="388">
        <f t="shared" ref="P330:P347" si="18">IF(B330="ITRC",N330,N330/J330)</f>
        <v>1</v>
      </c>
      <c r="Q330" s="389" t="str" cm="1">
        <f t="array" aca="1" ref="Q330" ca="1">IF(ISNUMBER(P330),IF(P330=100%,"CUMPLIDA",IF(AND(ISNUMBER(L330),ISNUMBER(INDIRECT("FECHA_"&amp;$B330,1))), IF(L330&lt;=INDIRECT("FECHA_"&amp;$B330,1),"INCUMPLIDA","PROCESO"), "VERIFICAR FECHA")),"SIN VALOR AVANCE")</f>
        <v>CUMPLIDA</v>
      </c>
    </row>
    <row r="331" spans="1:17" ht="105">
      <c r="A331" s="412" t="s">
        <v>17</v>
      </c>
      <c r="B331" s="383" t="s">
        <v>14</v>
      </c>
      <c r="C331" s="596"/>
      <c r="D331" s="596"/>
      <c r="E331" s="595"/>
      <c r="F331" s="595"/>
      <c r="G331" s="384" t="s">
        <v>3835</v>
      </c>
      <c r="H331" s="402" t="s">
        <v>3836</v>
      </c>
      <c r="I331" s="402" t="s">
        <v>3837</v>
      </c>
      <c r="J331" s="391">
        <v>1</v>
      </c>
      <c r="K331" s="386">
        <v>45170</v>
      </c>
      <c r="L331" s="386">
        <v>45473</v>
      </c>
      <c r="M331" s="387">
        <f t="shared" si="17"/>
        <v>43.285714285714285</v>
      </c>
      <c r="N331" s="388">
        <v>1</v>
      </c>
      <c r="O331" s="402" t="s">
        <v>3838</v>
      </c>
      <c r="P331" s="388">
        <f t="shared" si="18"/>
        <v>1</v>
      </c>
      <c r="Q331" s="389" t="str" cm="1">
        <f t="array" aca="1" ref="Q331" ca="1">IF(ISNUMBER(P331),IF(P331=100%,"CUMPLIDA",IF(AND(ISNUMBER(L331),ISNUMBER(INDIRECT("FECHA_"&amp;$B331,1))), IF(L331&lt;=INDIRECT("FECHA_"&amp;$B331,1),"INCUMPLIDA","PROCESO"), "VERIFICAR FECHA")),"SIN VALOR AVANCE")</f>
        <v>CUMPLIDA</v>
      </c>
    </row>
    <row r="332" spans="1:17" ht="105">
      <c r="A332" s="412" t="s">
        <v>17</v>
      </c>
      <c r="B332" s="383" t="s">
        <v>14</v>
      </c>
      <c r="C332" s="596"/>
      <c r="D332" s="596"/>
      <c r="E332" s="595"/>
      <c r="F332" s="595"/>
      <c r="G332" s="384" t="s">
        <v>3839</v>
      </c>
      <c r="H332" s="402" t="s">
        <v>3840</v>
      </c>
      <c r="I332" s="402" t="s">
        <v>3841</v>
      </c>
      <c r="J332" s="391">
        <v>5</v>
      </c>
      <c r="K332" s="386">
        <v>45231</v>
      </c>
      <c r="L332" s="386">
        <v>45626</v>
      </c>
      <c r="M332" s="387">
        <f t="shared" si="17"/>
        <v>56.428571428571431</v>
      </c>
      <c r="N332" s="388">
        <v>1</v>
      </c>
      <c r="O332" s="402" t="s">
        <v>3815</v>
      </c>
      <c r="P332" s="388">
        <f t="shared" si="18"/>
        <v>1</v>
      </c>
      <c r="Q332" s="389" t="str" cm="1">
        <f t="array" aca="1" ref="Q332" ca="1">IF(ISNUMBER(P332),IF(P332=100%,"CUMPLIDA",IF(AND(ISNUMBER(L332),ISNUMBER(INDIRECT("FECHA_"&amp;$B332,1))), IF(L332&lt;=INDIRECT("FECHA_"&amp;$B332,1),"INCUMPLIDA","PROCESO"), "VERIFICAR FECHA")),"SIN VALOR AVANCE")</f>
        <v>CUMPLIDA</v>
      </c>
    </row>
    <row r="333" spans="1:17" ht="120" customHeight="1">
      <c r="A333" s="412" t="s">
        <v>17</v>
      </c>
      <c r="B333" s="383" t="s">
        <v>14</v>
      </c>
      <c r="C333" s="596"/>
      <c r="D333" s="596"/>
      <c r="E333" s="595" t="s">
        <v>3842</v>
      </c>
      <c r="F333" s="595"/>
      <c r="G333" s="384" t="s">
        <v>3843</v>
      </c>
      <c r="H333" s="402" t="s">
        <v>3844</v>
      </c>
      <c r="I333" s="402" t="s">
        <v>3845</v>
      </c>
      <c r="J333" s="391">
        <v>4</v>
      </c>
      <c r="K333" s="386">
        <v>45474</v>
      </c>
      <c r="L333" s="386">
        <v>45473</v>
      </c>
      <c r="M333" s="387">
        <f t="shared" si="17"/>
        <v>-0.14285714285714285</v>
      </c>
      <c r="N333" s="388">
        <v>1</v>
      </c>
      <c r="O333" s="402" t="s">
        <v>3846</v>
      </c>
      <c r="P333" s="388">
        <f t="shared" si="18"/>
        <v>1</v>
      </c>
      <c r="Q333" s="389" t="str" cm="1">
        <f t="array" aca="1" ref="Q333" ca="1">IF(ISNUMBER(P333),IF(P333=100%,"CUMPLIDA",IF(AND(ISNUMBER(L333),ISNUMBER(INDIRECT("FECHA_"&amp;$B333,1))), IF(L333&lt;=INDIRECT("FECHA_"&amp;$B333,1),"INCUMPLIDA","PROCESO"), "VERIFICAR FECHA")),"SIN VALOR AVANCE")</f>
        <v>CUMPLIDA</v>
      </c>
    </row>
    <row r="334" spans="1:17" ht="75.75">
      <c r="A334" s="412" t="s">
        <v>17</v>
      </c>
      <c r="B334" s="383" t="s">
        <v>14</v>
      </c>
      <c r="C334" s="596"/>
      <c r="D334" s="596"/>
      <c r="E334" s="595"/>
      <c r="F334" s="595"/>
      <c r="G334" s="384" t="s">
        <v>3847</v>
      </c>
      <c r="H334" s="402" t="s">
        <v>3599</v>
      </c>
      <c r="I334" s="402" t="s">
        <v>113</v>
      </c>
      <c r="J334" s="391">
        <v>1</v>
      </c>
      <c r="K334" s="386">
        <v>45231</v>
      </c>
      <c r="L334" s="386">
        <v>45504</v>
      </c>
      <c r="M334" s="387">
        <f t="shared" si="17"/>
        <v>39</v>
      </c>
      <c r="N334" s="388">
        <v>1</v>
      </c>
      <c r="O334" s="402" t="s">
        <v>3848</v>
      </c>
      <c r="P334" s="388">
        <f t="shared" si="18"/>
        <v>1</v>
      </c>
      <c r="Q334" s="389" t="str" cm="1">
        <f t="array" aca="1" ref="Q334" ca="1">IF(ISNUMBER(P334),IF(P334=100%,"CUMPLIDA",IF(AND(ISNUMBER(L334),ISNUMBER(INDIRECT("FECHA_"&amp;$B334,1))), IF(L334&lt;=INDIRECT("FECHA_"&amp;$B334,1),"INCUMPLIDA","PROCESO"), "VERIFICAR FECHA")),"SIN VALOR AVANCE")</f>
        <v>CUMPLIDA</v>
      </c>
    </row>
    <row r="335" spans="1:17" ht="30.75">
      <c r="A335" s="412" t="s">
        <v>17</v>
      </c>
      <c r="B335" s="383" t="s">
        <v>14</v>
      </c>
      <c r="C335" s="596"/>
      <c r="D335" s="596"/>
      <c r="E335" s="595"/>
      <c r="F335" s="595"/>
      <c r="G335" s="384" t="s">
        <v>3849</v>
      </c>
      <c r="H335" s="402" t="s">
        <v>1008</v>
      </c>
      <c r="I335" s="402" t="s">
        <v>119</v>
      </c>
      <c r="J335" s="391">
        <v>1</v>
      </c>
      <c r="K335" s="386">
        <v>45323</v>
      </c>
      <c r="L335" s="396">
        <v>45747</v>
      </c>
      <c r="M335" s="387">
        <f t="shared" si="17"/>
        <v>60.571428571428569</v>
      </c>
      <c r="N335" s="388">
        <v>1</v>
      </c>
      <c r="O335" s="402" t="s">
        <v>3850</v>
      </c>
      <c r="P335" s="388">
        <f t="shared" si="18"/>
        <v>1</v>
      </c>
      <c r="Q335" s="389" t="str" cm="1">
        <f t="array" aca="1" ref="Q335" ca="1">IF(ISNUMBER(P335),IF(P335=100%,"CUMPLIDA",IF(AND(ISNUMBER(L335),ISNUMBER(INDIRECT("FECHA_"&amp;$B335,1))), IF(L335&lt;=INDIRECT("FECHA_"&amp;$B335,1),"INCUMPLIDA","PROCESO"), "VERIFICAR FECHA")),"SIN VALOR AVANCE")</f>
        <v>CUMPLIDA</v>
      </c>
    </row>
    <row r="336" spans="1:17" ht="30.75">
      <c r="A336" s="412" t="s">
        <v>17</v>
      </c>
      <c r="B336" s="383" t="s">
        <v>14</v>
      </c>
      <c r="C336" s="596"/>
      <c r="D336" s="596"/>
      <c r="E336" s="595"/>
      <c r="F336" s="595"/>
      <c r="G336" s="384" t="s">
        <v>3851</v>
      </c>
      <c r="H336" s="402" t="s">
        <v>120</v>
      </c>
      <c r="I336" s="402" t="s">
        <v>121</v>
      </c>
      <c r="J336" s="391">
        <v>1</v>
      </c>
      <c r="K336" s="386">
        <v>45323</v>
      </c>
      <c r="L336" s="396">
        <v>45747</v>
      </c>
      <c r="M336" s="387">
        <f t="shared" si="17"/>
        <v>60.571428571428569</v>
      </c>
      <c r="N336" s="388">
        <v>1</v>
      </c>
      <c r="O336" s="402" t="s">
        <v>3852</v>
      </c>
      <c r="P336" s="388">
        <f t="shared" si="18"/>
        <v>1</v>
      </c>
      <c r="Q336" s="389" t="str" cm="1">
        <f t="array" aca="1" ref="Q336" ca="1">IF(ISNUMBER(P336),IF(P336=100%,"CUMPLIDA",IF(AND(ISNUMBER(L336),ISNUMBER(INDIRECT("FECHA_"&amp;$B336,1))), IF(L336&lt;=INDIRECT("FECHA_"&amp;$B336,1),"INCUMPLIDA","PROCESO"), "VERIFICAR FECHA")),"SIN VALOR AVANCE")</f>
        <v>CUMPLIDA</v>
      </c>
    </row>
    <row r="337" spans="1:17" ht="30.75">
      <c r="A337" s="412" t="s">
        <v>17</v>
      </c>
      <c r="B337" s="383" t="s">
        <v>14</v>
      </c>
      <c r="C337" s="596"/>
      <c r="D337" s="596"/>
      <c r="E337" s="595"/>
      <c r="F337" s="595"/>
      <c r="G337" s="384" t="s">
        <v>3853</v>
      </c>
      <c r="H337" s="402" t="s">
        <v>195</v>
      </c>
      <c r="I337" s="402" t="s">
        <v>196</v>
      </c>
      <c r="J337" s="391">
        <v>1</v>
      </c>
      <c r="K337" s="386">
        <v>45231</v>
      </c>
      <c r="L337" s="396">
        <v>45747</v>
      </c>
      <c r="M337" s="387">
        <f t="shared" si="17"/>
        <v>73.714285714285708</v>
      </c>
      <c r="N337" s="388">
        <v>1</v>
      </c>
      <c r="O337" s="402" t="s">
        <v>3852</v>
      </c>
      <c r="P337" s="388">
        <f t="shared" si="18"/>
        <v>1</v>
      </c>
      <c r="Q337" s="389" t="str" cm="1">
        <f t="array" aca="1" ref="Q337" ca="1">IF(ISNUMBER(P337),IF(P337=100%,"CUMPLIDA",IF(AND(ISNUMBER(L337),ISNUMBER(INDIRECT("FECHA_"&amp;$B337,1))), IF(L337&lt;=INDIRECT("FECHA_"&amp;$B337,1),"INCUMPLIDA","PROCESO"), "VERIFICAR FECHA")),"SIN VALOR AVANCE")</f>
        <v>CUMPLIDA</v>
      </c>
    </row>
    <row r="338" spans="1:17" ht="30.75">
      <c r="A338" s="412" t="s">
        <v>17</v>
      </c>
      <c r="B338" s="383" t="s">
        <v>14</v>
      </c>
      <c r="C338" s="596"/>
      <c r="D338" s="596"/>
      <c r="E338" s="595"/>
      <c r="F338" s="595"/>
      <c r="G338" s="384" t="s">
        <v>3704</v>
      </c>
      <c r="H338" s="402" t="s">
        <v>122</v>
      </c>
      <c r="I338" s="402" t="s">
        <v>123</v>
      </c>
      <c r="J338" s="391">
        <v>1</v>
      </c>
      <c r="K338" s="386">
        <v>45323</v>
      </c>
      <c r="L338" s="396">
        <v>45747</v>
      </c>
      <c r="M338" s="387">
        <f t="shared" si="17"/>
        <v>60.571428571428569</v>
      </c>
      <c r="N338" s="388">
        <v>1</v>
      </c>
      <c r="O338" s="402" t="s">
        <v>3850</v>
      </c>
      <c r="P338" s="388">
        <f t="shared" si="18"/>
        <v>1</v>
      </c>
      <c r="Q338" s="389" t="str" cm="1">
        <f t="array" aca="1" ref="Q338" ca="1">IF(ISNUMBER(P338),IF(P338=100%,"CUMPLIDA",IF(AND(ISNUMBER(L338),ISNUMBER(INDIRECT("FECHA_"&amp;$B338,1))), IF(L338&lt;=INDIRECT("FECHA_"&amp;$B338,1),"INCUMPLIDA","PROCESO"), "VERIFICAR FECHA")),"SIN VALOR AVANCE")</f>
        <v>CUMPLIDA</v>
      </c>
    </row>
    <row r="339" spans="1:17" ht="45" customHeight="1">
      <c r="A339" s="412" t="s">
        <v>17</v>
      </c>
      <c r="B339" s="383" t="s">
        <v>14</v>
      </c>
      <c r="C339" s="596"/>
      <c r="D339" s="596"/>
      <c r="E339" s="595"/>
      <c r="F339" s="595"/>
      <c r="G339" s="384" t="s">
        <v>3705</v>
      </c>
      <c r="H339" s="402" t="s">
        <v>124</v>
      </c>
      <c r="I339" s="402" t="s">
        <v>125</v>
      </c>
      <c r="J339" s="391">
        <v>1</v>
      </c>
      <c r="K339" s="386">
        <v>45231</v>
      </c>
      <c r="L339" s="396">
        <v>45747</v>
      </c>
      <c r="M339" s="387">
        <f t="shared" si="17"/>
        <v>73.714285714285708</v>
      </c>
      <c r="N339" s="388">
        <v>1</v>
      </c>
      <c r="O339" s="402" t="s">
        <v>3854</v>
      </c>
      <c r="P339" s="388">
        <f t="shared" si="18"/>
        <v>1</v>
      </c>
      <c r="Q339" s="389" t="str" cm="1">
        <f t="array" aca="1" ref="Q339" ca="1">IF(ISNUMBER(P339),IF(P339=100%,"CUMPLIDA",IF(AND(ISNUMBER(L339),ISNUMBER(INDIRECT("FECHA_"&amp;$B339,1))), IF(L339&lt;=INDIRECT("FECHA_"&amp;$B339,1),"INCUMPLIDA","PROCESO"), "VERIFICAR FECHA")),"SIN VALOR AVANCE")</f>
        <v>CUMPLIDA</v>
      </c>
    </row>
    <row r="340" spans="1:17" ht="60.75">
      <c r="A340" s="412" t="s">
        <v>17</v>
      </c>
      <c r="B340" s="383" t="s">
        <v>14</v>
      </c>
      <c r="C340" s="596"/>
      <c r="D340" s="596"/>
      <c r="E340" s="595"/>
      <c r="F340" s="595"/>
      <c r="G340" s="384" t="s">
        <v>3706</v>
      </c>
      <c r="H340" s="402" t="s">
        <v>126</v>
      </c>
      <c r="I340" s="402" t="s">
        <v>127</v>
      </c>
      <c r="J340" s="391">
        <v>1</v>
      </c>
      <c r="K340" s="386">
        <v>45231</v>
      </c>
      <c r="L340" s="396">
        <v>45808</v>
      </c>
      <c r="M340" s="387">
        <f t="shared" si="17"/>
        <v>82.428571428571431</v>
      </c>
      <c r="N340" s="388">
        <v>1</v>
      </c>
      <c r="O340" s="402" t="s">
        <v>3855</v>
      </c>
      <c r="P340" s="388">
        <f t="shared" si="18"/>
        <v>1</v>
      </c>
      <c r="Q340" s="389" t="str" cm="1">
        <f t="array" aca="1" ref="Q340" ca="1">IF(ISNUMBER(P340),IF(P340=100%,"CUMPLIDA",IF(AND(ISNUMBER(L340),ISNUMBER(INDIRECT("FECHA_"&amp;$B340,1))), IF(L340&lt;=INDIRECT("FECHA_"&amp;$B340,1),"INCUMPLIDA","PROCESO"), "VERIFICAR FECHA")),"SIN VALOR AVANCE")</f>
        <v>CUMPLIDA</v>
      </c>
    </row>
    <row r="341" spans="1:17" ht="30">
      <c r="A341" s="412" t="s">
        <v>17</v>
      </c>
      <c r="B341" s="383" t="s">
        <v>14</v>
      </c>
      <c r="C341" s="596"/>
      <c r="D341" s="596"/>
      <c r="E341" s="595"/>
      <c r="F341" s="595"/>
      <c r="G341" s="384" t="s">
        <v>3707</v>
      </c>
      <c r="H341" s="402" t="s">
        <v>129</v>
      </c>
      <c r="I341" s="402" t="s">
        <v>130</v>
      </c>
      <c r="J341" s="391">
        <v>2</v>
      </c>
      <c r="K341" s="386">
        <v>45839</v>
      </c>
      <c r="L341" s="386">
        <v>46660</v>
      </c>
      <c r="M341" s="387">
        <f t="shared" si="17"/>
        <v>117.28571428571429</v>
      </c>
      <c r="N341" s="388">
        <v>0</v>
      </c>
      <c r="O341" s="402" t="s">
        <v>3856</v>
      </c>
      <c r="P341" s="388">
        <f t="shared" si="18"/>
        <v>0</v>
      </c>
      <c r="Q341" s="389" t="str" cm="1">
        <f t="array" aca="1" ref="Q341" ca="1">IF(ISNUMBER(P341),IF(P341=100%,"CUMPLIDA",IF(AND(ISNUMBER(L341),ISNUMBER(INDIRECT("FECHA_"&amp;$B341,1))), IF(L341&lt;=INDIRECT("FECHA_"&amp;$B341,1),"INCUMPLIDA","PROCESO"), "VERIFICAR FECHA")),"SIN VALOR AVANCE")</f>
        <v>PROCESO</v>
      </c>
    </row>
    <row r="342" spans="1:17" ht="45" customHeight="1">
      <c r="A342" s="412" t="s">
        <v>17</v>
      </c>
      <c r="B342" s="383" t="s">
        <v>14</v>
      </c>
      <c r="C342" s="596"/>
      <c r="D342" s="596"/>
      <c r="E342" s="595"/>
      <c r="F342" s="595"/>
      <c r="G342" s="384" t="s">
        <v>3708</v>
      </c>
      <c r="H342" s="402" t="s">
        <v>132</v>
      </c>
      <c r="I342" s="402" t="s">
        <v>133</v>
      </c>
      <c r="J342" s="391">
        <v>1</v>
      </c>
      <c r="K342" s="386">
        <v>45839</v>
      </c>
      <c r="L342" s="386">
        <v>46660</v>
      </c>
      <c r="M342" s="387">
        <f t="shared" si="17"/>
        <v>117.28571428571429</v>
      </c>
      <c r="N342" s="388">
        <v>0</v>
      </c>
      <c r="O342" s="402" t="s">
        <v>3850</v>
      </c>
      <c r="P342" s="388">
        <f t="shared" si="18"/>
        <v>0</v>
      </c>
      <c r="Q342" s="389" t="str" cm="1">
        <f t="array" aca="1" ref="Q342" ca="1">IF(ISNUMBER(P342),IF(P342=100%,"CUMPLIDA",IF(AND(ISNUMBER(L342),ISNUMBER(INDIRECT("FECHA_"&amp;$B342,1))), IF(L342&lt;=INDIRECT("FECHA_"&amp;$B342,1),"INCUMPLIDA","PROCESO"), "VERIFICAR FECHA")),"SIN VALOR AVANCE")</f>
        <v>PROCESO</v>
      </c>
    </row>
    <row r="343" spans="1:17" ht="120" customHeight="1">
      <c r="A343" s="412" t="s">
        <v>17</v>
      </c>
      <c r="B343" s="383" t="s">
        <v>14</v>
      </c>
      <c r="C343" s="596"/>
      <c r="D343" s="596"/>
      <c r="E343" s="595"/>
      <c r="F343" s="595"/>
      <c r="G343" s="384" t="s">
        <v>3709</v>
      </c>
      <c r="H343" s="402" t="s">
        <v>135</v>
      </c>
      <c r="I343" s="402" t="s">
        <v>136</v>
      </c>
      <c r="J343" s="391">
        <v>2</v>
      </c>
      <c r="K343" s="386">
        <v>45839</v>
      </c>
      <c r="L343" s="386">
        <v>46660</v>
      </c>
      <c r="M343" s="387">
        <f t="shared" si="17"/>
        <v>117.28571428571429</v>
      </c>
      <c r="N343" s="388">
        <v>0</v>
      </c>
      <c r="O343" s="402" t="s">
        <v>3855</v>
      </c>
      <c r="P343" s="388">
        <f t="shared" si="18"/>
        <v>0</v>
      </c>
      <c r="Q343" s="389" t="str" cm="1">
        <f t="array" aca="1" ref="Q343" ca="1">IF(ISNUMBER(P343),IF(P343=100%,"CUMPLIDA",IF(AND(ISNUMBER(L343),ISNUMBER(INDIRECT("FECHA_"&amp;$B343,1))), IF(L343&lt;=INDIRECT("FECHA_"&amp;$B343,1),"INCUMPLIDA","PROCESO"), "VERIFICAR FECHA")),"SIN VALOR AVANCE")</f>
        <v>PROCESO</v>
      </c>
    </row>
    <row r="344" spans="1:17" ht="75.75">
      <c r="A344" s="412" t="s">
        <v>17</v>
      </c>
      <c r="B344" s="383" t="s">
        <v>14</v>
      </c>
      <c r="C344" s="596"/>
      <c r="D344" s="596"/>
      <c r="E344" s="595"/>
      <c r="F344" s="595"/>
      <c r="G344" s="384" t="s">
        <v>3847</v>
      </c>
      <c r="H344" s="402" t="s">
        <v>3599</v>
      </c>
      <c r="I344" s="402" t="s">
        <v>113</v>
      </c>
      <c r="J344" s="391">
        <v>1</v>
      </c>
      <c r="K344" s="386">
        <v>45231</v>
      </c>
      <c r="L344" s="386">
        <v>45504</v>
      </c>
      <c r="M344" s="387">
        <f t="shared" si="17"/>
        <v>39</v>
      </c>
      <c r="N344" s="388">
        <v>1</v>
      </c>
      <c r="O344" s="402" t="s">
        <v>3848</v>
      </c>
      <c r="P344" s="388">
        <f t="shared" si="18"/>
        <v>1</v>
      </c>
      <c r="Q344" s="389" t="str" cm="1">
        <f t="array" aca="1" ref="Q344" ca="1">IF(ISNUMBER(P344),IF(P344=100%,"CUMPLIDA",IF(AND(ISNUMBER(L344),ISNUMBER(INDIRECT("FECHA_"&amp;$B344,1))), IF(L344&lt;=INDIRECT("FECHA_"&amp;$B344,1),"INCUMPLIDA","PROCESO"), "VERIFICAR FECHA")),"SIN VALOR AVANCE")</f>
        <v>CUMPLIDA</v>
      </c>
    </row>
    <row r="345" spans="1:17" ht="30.75">
      <c r="A345" s="412" t="s">
        <v>17</v>
      </c>
      <c r="B345" s="383" t="s">
        <v>14</v>
      </c>
      <c r="C345" s="596"/>
      <c r="D345" s="596"/>
      <c r="E345" s="595"/>
      <c r="F345" s="595"/>
      <c r="G345" s="384" t="s">
        <v>3849</v>
      </c>
      <c r="H345" s="402" t="s">
        <v>1008</v>
      </c>
      <c r="I345" s="402" t="s">
        <v>119</v>
      </c>
      <c r="J345" s="391">
        <v>1</v>
      </c>
      <c r="K345" s="386">
        <v>45323</v>
      </c>
      <c r="L345" s="386">
        <v>45747</v>
      </c>
      <c r="M345" s="387">
        <f t="shared" si="17"/>
        <v>60.571428571428569</v>
      </c>
      <c r="N345" s="388">
        <v>1</v>
      </c>
      <c r="O345" s="402" t="s">
        <v>3850</v>
      </c>
      <c r="P345" s="388">
        <f t="shared" si="18"/>
        <v>1</v>
      </c>
      <c r="Q345" s="389" t="str" cm="1">
        <f t="array" aca="1" ref="Q345" ca="1">IF(ISNUMBER(P345),IF(P345=100%,"CUMPLIDA",IF(AND(ISNUMBER(L345),ISNUMBER(INDIRECT("FECHA_"&amp;$B345,1))), IF(L345&lt;=INDIRECT("FECHA_"&amp;$B345,1),"INCUMPLIDA","PROCESO"), "VERIFICAR FECHA")),"SIN VALOR AVANCE")</f>
        <v>CUMPLIDA</v>
      </c>
    </row>
    <row r="346" spans="1:17" ht="30.75">
      <c r="A346" s="412" t="s">
        <v>17</v>
      </c>
      <c r="B346" s="383" t="s">
        <v>14</v>
      </c>
      <c r="C346" s="596"/>
      <c r="D346" s="596"/>
      <c r="E346" s="595"/>
      <c r="F346" s="595"/>
      <c r="G346" s="384" t="s">
        <v>3851</v>
      </c>
      <c r="H346" s="402" t="s">
        <v>120</v>
      </c>
      <c r="I346" s="402" t="s">
        <v>121</v>
      </c>
      <c r="J346" s="391">
        <v>1</v>
      </c>
      <c r="K346" s="386">
        <v>45323</v>
      </c>
      <c r="L346" s="386">
        <v>45747</v>
      </c>
      <c r="M346" s="387">
        <f t="shared" si="17"/>
        <v>60.571428571428569</v>
      </c>
      <c r="N346" s="388">
        <v>1</v>
      </c>
      <c r="O346" s="402" t="s">
        <v>3852</v>
      </c>
      <c r="P346" s="388">
        <f t="shared" si="18"/>
        <v>1</v>
      </c>
      <c r="Q346" s="389" t="str" cm="1">
        <f t="array" aca="1" ref="Q346" ca="1">IF(ISNUMBER(P346),IF(P346=100%,"CUMPLIDA",IF(AND(ISNUMBER(L346),ISNUMBER(INDIRECT("FECHA_"&amp;$B346,1))), IF(L346&lt;=INDIRECT("FECHA_"&amp;$B346,1),"INCUMPLIDA","PROCESO"), "VERIFICAR FECHA")),"SIN VALOR AVANCE")</f>
        <v>CUMPLIDA</v>
      </c>
    </row>
    <row r="347" spans="1:17" ht="30.75">
      <c r="A347" s="412" t="s">
        <v>17</v>
      </c>
      <c r="B347" s="383" t="s">
        <v>14</v>
      </c>
      <c r="C347" s="596"/>
      <c r="D347" s="596"/>
      <c r="E347" s="595"/>
      <c r="F347" s="595"/>
      <c r="G347" s="384" t="s">
        <v>3853</v>
      </c>
      <c r="H347" s="402" t="s">
        <v>195</v>
      </c>
      <c r="I347" s="402" t="s">
        <v>196</v>
      </c>
      <c r="J347" s="391">
        <v>1</v>
      </c>
      <c r="K347" s="386">
        <v>45231</v>
      </c>
      <c r="L347" s="386">
        <v>45747</v>
      </c>
      <c r="M347" s="387">
        <f t="shared" si="17"/>
        <v>73.714285714285708</v>
      </c>
      <c r="N347" s="388">
        <v>1</v>
      </c>
      <c r="O347" s="402" t="s">
        <v>3852</v>
      </c>
      <c r="P347" s="388">
        <f t="shared" si="18"/>
        <v>1</v>
      </c>
      <c r="Q347" s="389" t="str" cm="1">
        <f t="array" aca="1" ref="Q347" ca="1">IF(ISNUMBER(P347),IF(P347=100%,"CUMPLIDA",IF(AND(ISNUMBER(L347),ISNUMBER(INDIRECT("FECHA_"&amp;$B347,1))), IF(L347&lt;=INDIRECT("FECHA_"&amp;$B347,1),"INCUMPLIDA","PROCESO"), "VERIFICAR FECHA")),"SIN VALOR AVANCE")</f>
        <v>CUMPLIDA</v>
      </c>
    </row>
    <row r="348" spans="1:17" ht="30.75">
      <c r="A348" s="412" t="s">
        <v>17</v>
      </c>
      <c r="B348" s="383" t="s">
        <v>14</v>
      </c>
      <c r="C348" s="596"/>
      <c r="D348" s="596"/>
      <c r="E348" s="595"/>
      <c r="F348" s="595"/>
      <c r="G348" s="384" t="s">
        <v>3704</v>
      </c>
      <c r="H348" s="402" t="s">
        <v>122</v>
      </c>
      <c r="I348" s="402" t="s">
        <v>123</v>
      </c>
      <c r="J348" s="391">
        <v>1</v>
      </c>
      <c r="K348" s="386">
        <v>45323</v>
      </c>
      <c r="L348" s="386">
        <v>45747</v>
      </c>
      <c r="M348" s="387">
        <f t="shared" si="17"/>
        <v>60.571428571428569</v>
      </c>
      <c r="N348" s="388">
        <v>1</v>
      </c>
      <c r="O348" s="402" t="s">
        <v>3857</v>
      </c>
      <c r="P348" s="388">
        <v>1</v>
      </c>
      <c r="Q348" s="389" t="str" cm="1">
        <f t="array" aca="1" ref="Q348" ca="1">IF(ISNUMBER(P348),IF(P348=100%,"CUMPLIDA",IF(AND(ISNUMBER(L348),ISNUMBER(INDIRECT("FECHA_"&amp;$B348,1))), IF(L348&lt;=INDIRECT("FECHA_"&amp;$B348,1),"INCUMPLIDA","PROCESO"), "VERIFICAR FECHA")),"SIN VALOR AVANCE")</f>
        <v>CUMPLIDA</v>
      </c>
    </row>
    <row r="349" spans="1:17" ht="45" customHeight="1">
      <c r="A349" s="412" t="s">
        <v>17</v>
      </c>
      <c r="B349" s="383" t="s">
        <v>14</v>
      </c>
      <c r="C349" s="596"/>
      <c r="D349" s="596"/>
      <c r="E349" s="595"/>
      <c r="F349" s="595"/>
      <c r="G349" s="384" t="s">
        <v>3705</v>
      </c>
      <c r="H349" s="402" t="s">
        <v>124</v>
      </c>
      <c r="I349" s="402" t="s">
        <v>125</v>
      </c>
      <c r="J349" s="391">
        <v>1</v>
      </c>
      <c r="K349" s="386">
        <v>45231</v>
      </c>
      <c r="L349" s="386">
        <v>45747</v>
      </c>
      <c r="M349" s="387">
        <f t="shared" si="17"/>
        <v>73.714285714285708</v>
      </c>
      <c r="N349" s="388">
        <v>1</v>
      </c>
      <c r="O349" s="402" t="s">
        <v>3852</v>
      </c>
      <c r="P349" s="388">
        <v>1</v>
      </c>
      <c r="Q349" s="389" t="str" cm="1">
        <f t="array" aca="1" ref="Q349" ca="1">IF(ISNUMBER(P349),IF(P349=100%,"CUMPLIDA",IF(AND(ISNUMBER(L349),ISNUMBER(INDIRECT("FECHA_"&amp;$B349,1))), IF(L349&lt;=INDIRECT("FECHA_"&amp;$B349,1),"INCUMPLIDA","PROCESO"), "VERIFICAR FECHA")),"SIN VALOR AVANCE")</f>
        <v>CUMPLIDA</v>
      </c>
    </row>
    <row r="350" spans="1:17" ht="60.75">
      <c r="A350" s="412" t="s">
        <v>17</v>
      </c>
      <c r="B350" s="383" t="s">
        <v>14</v>
      </c>
      <c r="C350" s="596"/>
      <c r="D350" s="596"/>
      <c r="E350" s="595"/>
      <c r="F350" s="595"/>
      <c r="G350" s="384" t="s">
        <v>3706</v>
      </c>
      <c r="H350" s="402" t="s">
        <v>126</v>
      </c>
      <c r="I350" s="402" t="s">
        <v>127</v>
      </c>
      <c r="J350" s="391">
        <v>1</v>
      </c>
      <c r="K350" s="386">
        <v>45231</v>
      </c>
      <c r="L350" s="386">
        <v>45808</v>
      </c>
      <c r="M350" s="387">
        <f t="shared" si="17"/>
        <v>82.428571428571431</v>
      </c>
      <c r="N350" s="388">
        <v>1</v>
      </c>
      <c r="O350" s="402" t="s">
        <v>3858</v>
      </c>
      <c r="P350" s="388">
        <f t="shared" ref="P350:P368" si="19">IF(B350="ITRC",N350,N350/J350)</f>
        <v>1</v>
      </c>
      <c r="Q350" s="389" t="str" cm="1">
        <f t="array" aca="1" ref="Q350" ca="1">IF(ISNUMBER(P350),IF(P350=100%,"CUMPLIDA",IF(AND(ISNUMBER(L350),ISNUMBER(INDIRECT("FECHA_"&amp;$B350,1))), IF(L350&lt;=INDIRECT("FECHA_"&amp;$B350,1),"INCUMPLIDA","PROCESO"), "VERIFICAR FECHA")),"SIN VALOR AVANCE")</f>
        <v>CUMPLIDA</v>
      </c>
    </row>
    <row r="351" spans="1:17" ht="30.75">
      <c r="A351" s="412" t="s">
        <v>17</v>
      </c>
      <c r="B351" s="383" t="s">
        <v>14</v>
      </c>
      <c r="C351" s="596"/>
      <c r="D351" s="596"/>
      <c r="E351" s="595"/>
      <c r="F351" s="595"/>
      <c r="G351" s="384" t="s">
        <v>3707</v>
      </c>
      <c r="H351" s="402" t="s">
        <v>129</v>
      </c>
      <c r="I351" s="402" t="s">
        <v>130</v>
      </c>
      <c r="J351" s="391">
        <v>2</v>
      </c>
      <c r="K351" s="386">
        <v>45839</v>
      </c>
      <c r="L351" s="386">
        <v>46022</v>
      </c>
      <c r="M351" s="387">
        <f t="shared" si="17"/>
        <v>26.142857142857142</v>
      </c>
      <c r="N351" s="388">
        <v>0</v>
      </c>
      <c r="O351" s="402" t="s">
        <v>3852</v>
      </c>
      <c r="P351" s="388">
        <f t="shared" si="19"/>
        <v>0</v>
      </c>
      <c r="Q351" s="389" t="str" cm="1">
        <f t="array" aca="1" ref="Q351" ca="1">IF(ISNUMBER(P351),IF(P351=100%,"CUMPLIDA",IF(AND(ISNUMBER(L351),ISNUMBER(INDIRECT("FECHA_"&amp;$B351,1))), IF(L351&lt;=INDIRECT("FECHA_"&amp;$B351,1),"INCUMPLIDA","PROCESO"), "VERIFICAR FECHA")),"SIN VALOR AVANCE")</f>
        <v>PROCESO</v>
      </c>
    </row>
    <row r="352" spans="1:17" ht="45" customHeight="1">
      <c r="A352" s="412" t="s">
        <v>17</v>
      </c>
      <c r="B352" s="383" t="s">
        <v>14</v>
      </c>
      <c r="C352" s="596"/>
      <c r="D352" s="596"/>
      <c r="E352" s="595"/>
      <c r="F352" s="595"/>
      <c r="G352" s="384" t="s">
        <v>3708</v>
      </c>
      <c r="H352" s="402" t="s">
        <v>132</v>
      </c>
      <c r="I352" s="402" t="s">
        <v>133</v>
      </c>
      <c r="J352" s="391">
        <v>1</v>
      </c>
      <c r="K352" s="386">
        <v>45839</v>
      </c>
      <c r="L352" s="386">
        <v>46022</v>
      </c>
      <c r="M352" s="387">
        <f t="shared" si="17"/>
        <v>26.142857142857142</v>
      </c>
      <c r="N352" s="388">
        <v>0</v>
      </c>
      <c r="O352" s="402" t="s">
        <v>3857</v>
      </c>
      <c r="P352" s="388">
        <f t="shared" si="19"/>
        <v>0</v>
      </c>
      <c r="Q352" s="389" t="str" cm="1">
        <f t="array" aca="1" ref="Q352" ca="1">IF(ISNUMBER(P352),IF(P352=100%,"CUMPLIDA",IF(AND(ISNUMBER(L352),ISNUMBER(INDIRECT("FECHA_"&amp;$B352,1))), IF(L352&lt;=INDIRECT("FECHA_"&amp;$B352,1),"INCUMPLIDA","PROCESO"), "VERIFICAR FECHA")),"SIN VALOR AVANCE")</f>
        <v>PROCESO</v>
      </c>
    </row>
    <row r="353" spans="1:17" ht="120" customHeight="1">
      <c r="A353" s="412" t="s">
        <v>17</v>
      </c>
      <c r="B353" s="383" t="s">
        <v>14</v>
      </c>
      <c r="C353" s="596"/>
      <c r="D353" s="596"/>
      <c r="E353" s="595"/>
      <c r="F353" s="595"/>
      <c r="G353" s="384" t="s">
        <v>3709</v>
      </c>
      <c r="H353" s="402" t="s">
        <v>135</v>
      </c>
      <c r="I353" s="402" t="s">
        <v>136</v>
      </c>
      <c r="J353" s="391">
        <v>2</v>
      </c>
      <c r="K353" s="386">
        <v>45839</v>
      </c>
      <c r="L353" s="386">
        <v>46022</v>
      </c>
      <c r="M353" s="387">
        <f t="shared" si="17"/>
        <v>26.142857142857142</v>
      </c>
      <c r="N353" s="388">
        <v>0</v>
      </c>
      <c r="O353" s="402" t="s">
        <v>3858</v>
      </c>
      <c r="P353" s="388">
        <f t="shared" si="19"/>
        <v>0</v>
      </c>
      <c r="Q353" s="389" t="str" cm="1">
        <f t="array" aca="1" ref="Q353" ca="1">IF(ISNUMBER(P353),IF(P353=100%,"CUMPLIDA",IF(AND(ISNUMBER(L353),ISNUMBER(INDIRECT("FECHA_"&amp;$B353,1))), IF(L353&lt;=INDIRECT("FECHA_"&amp;$B353,1),"INCUMPLIDA","PROCESO"), "VERIFICAR FECHA")),"SIN VALOR AVANCE")</f>
        <v>PROCESO</v>
      </c>
    </row>
    <row r="354" spans="1:17" ht="105">
      <c r="A354" s="412" t="s">
        <v>17</v>
      </c>
      <c r="B354" s="383" t="s">
        <v>14</v>
      </c>
      <c r="C354" s="596"/>
      <c r="D354" s="596"/>
      <c r="E354" s="595" t="s">
        <v>3859</v>
      </c>
      <c r="F354" s="595"/>
      <c r="G354" s="384" t="s">
        <v>3860</v>
      </c>
      <c r="H354" s="402" t="s">
        <v>3861</v>
      </c>
      <c r="I354" s="402" t="s">
        <v>3862</v>
      </c>
      <c r="J354" s="391">
        <v>2</v>
      </c>
      <c r="K354" s="386">
        <v>45108</v>
      </c>
      <c r="L354" s="386">
        <v>45169</v>
      </c>
      <c r="M354" s="387">
        <f t="shared" si="17"/>
        <v>8.7142857142857135</v>
      </c>
      <c r="N354" s="388">
        <v>1</v>
      </c>
      <c r="O354" s="402" t="s">
        <v>3863</v>
      </c>
      <c r="P354" s="388">
        <f t="shared" si="19"/>
        <v>1</v>
      </c>
      <c r="Q354" s="389" t="str" cm="1">
        <f t="array" aca="1" ref="Q354" ca="1">IF(ISNUMBER(P354),IF(P354=100%,"CUMPLIDA",IF(AND(ISNUMBER(L354),ISNUMBER(INDIRECT("FECHA_"&amp;$B354,1))), IF(L354&lt;=INDIRECT("FECHA_"&amp;$B354,1),"INCUMPLIDA","PROCESO"), "VERIFICAR FECHA")),"SIN VALOR AVANCE")</f>
        <v>CUMPLIDA</v>
      </c>
    </row>
    <row r="355" spans="1:17" ht="195" customHeight="1">
      <c r="A355" s="412" t="s">
        <v>17</v>
      </c>
      <c r="B355" s="383" t="s">
        <v>14</v>
      </c>
      <c r="C355" s="596"/>
      <c r="D355" s="596"/>
      <c r="E355" s="595"/>
      <c r="F355" s="595"/>
      <c r="G355" s="384" t="s">
        <v>3864</v>
      </c>
      <c r="H355" s="402" t="s">
        <v>3865</v>
      </c>
      <c r="I355" s="402" t="s">
        <v>3866</v>
      </c>
      <c r="J355" s="391">
        <v>2</v>
      </c>
      <c r="K355" s="386">
        <v>45170</v>
      </c>
      <c r="L355" s="386">
        <v>45291</v>
      </c>
      <c r="M355" s="387">
        <f t="shared" si="17"/>
        <v>17.285714285714285</v>
      </c>
      <c r="N355" s="388">
        <v>1</v>
      </c>
      <c r="O355" s="402" t="s">
        <v>3863</v>
      </c>
      <c r="P355" s="388">
        <f t="shared" si="19"/>
        <v>1</v>
      </c>
      <c r="Q355" s="389" t="str" cm="1">
        <f t="array" aca="1" ref="Q355" ca="1">IF(ISNUMBER(P355),IF(P355=100%,"CUMPLIDA",IF(AND(ISNUMBER(L355),ISNUMBER(INDIRECT("FECHA_"&amp;$B355,1))), IF(L355&lt;=INDIRECT("FECHA_"&amp;$B355,1),"INCUMPLIDA","PROCESO"), "VERIFICAR FECHA")),"SIN VALOR AVANCE")</f>
        <v>CUMPLIDA</v>
      </c>
    </row>
    <row r="356" spans="1:17" ht="60.75">
      <c r="A356" s="412" t="s">
        <v>17</v>
      </c>
      <c r="B356" s="383" t="s">
        <v>14</v>
      </c>
      <c r="C356" s="596"/>
      <c r="D356" s="596"/>
      <c r="E356" s="595"/>
      <c r="F356" s="595"/>
      <c r="G356" s="384" t="s">
        <v>3847</v>
      </c>
      <c r="H356" s="402" t="s">
        <v>3599</v>
      </c>
      <c r="I356" s="402" t="s">
        <v>113</v>
      </c>
      <c r="J356" s="391">
        <v>1</v>
      </c>
      <c r="K356" s="386">
        <v>45231</v>
      </c>
      <c r="L356" s="386">
        <v>45504</v>
      </c>
      <c r="M356" s="387">
        <f t="shared" si="17"/>
        <v>39</v>
      </c>
      <c r="N356" s="388">
        <v>1</v>
      </c>
      <c r="O356" s="402" t="s">
        <v>3867</v>
      </c>
      <c r="P356" s="388">
        <f t="shared" si="19"/>
        <v>1</v>
      </c>
      <c r="Q356" s="389" t="str" cm="1">
        <f t="array" aca="1" ref="Q356" ca="1">IF(ISNUMBER(P356),IF(P356=100%,"CUMPLIDA",IF(AND(ISNUMBER(L356),ISNUMBER(INDIRECT("FECHA_"&amp;$B356,1))), IF(L356&lt;=INDIRECT("FECHA_"&amp;$B356,1),"INCUMPLIDA","PROCESO"), "VERIFICAR FECHA")),"SIN VALOR AVANCE")</f>
        <v>CUMPLIDA</v>
      </c>
    </row>
    <row r="357" spans="1:17" ht="30.75">
      <c r="A357" s="412" t="s">
        <v>17</v>
      </c>
      <c r="B357" s="383" t="s">
        <v>14</v>
      </c>
      <c r="C357" s="596"/>
      <c r="D357" s="596"/>
      <c r="E357" s="595"/>
      <c r="F357" s="595"/>
      <c r="G357" s="384" t="s">
        <v>3849</v>
      </c>
      <c r="H357" s="402" t="s">
        <v>1008</v>
      </c>
      <c r="I357" s="402" t="s">
        <v>119</v>
      </c>
      <c r="J357" s="391">
        <v>1</v>
      </c>
      <c r="K357" s="386">
        <v>45323</v>
      </c>
      <c r="L357" s="386">
        <v>45747</v>
      </c>
      <c r="M357" s="387">
        <f t="shared" si="17"/>
        <v>60.571428571428569</v>
      </c>
      <c r="N357" s="388">
        <v>1</v>
      </c>
      <c r="O357" s="402" t="s">
        <v>3850</v>
      </c>
      <c r="P357" s="388">
        <f t="shared" si="19"/>
        <v>1</v>
      </c>
      <c r="Q357" s="389" t="str" cm="1">
        <f t="array" aca="1" ref="Q357" ca="1">IF(ISNUMBER(P357),IF(P357=100%,"CUMPLIDA",IF(AND(ISNUMBER(L357),ISNUMBER(INDIRECT("FECHA_"&amp;$B357,1))), IF(L357&lt;=INDIRECT("FECHA_"&amp;$B357,1),"INCUMPLIDA","PROCESO"), "VERIFICAR FECHA")),"SIN VALOR AVANCE")</f>
        <v>CUMPLIDA</v>
      </c>
    </row>
    <row r="358" spans="1:17" ht="30.75">
      <c r="A358" s="412" t="s">
        <v>17</v>
      </c>
      <c r="B358" s="383" t="s">
        <v>14</v>
      </c>
      <c r="C358" s="596"/>
      <c r="D358" s="596"/>
      <c r="E358" s="595"/>
      <c r="F358" s="595"/>
      <c r="G358" s="384" t="s">
        <v>3851</v>
      </c>
      <c r="H358" s="402" t="s">
        <v>120</v>
      </c>
      <c r="I358" s="402" t="s">
        <v>121</v>
      </c>
      <c r="J358" s="391">
        <v>1</v>
      </c>
      <c r="K358" s="386">
        <v>45323</v>
      </c>
      <c r="L358" s="386">
        <v>45747</v>
      </c>
      <c r="M358" s="387">
        <f t="shared" si="17"/>
        <v>60.571428571428569</v>
      </c>
      <c r="N358" s="388">
        <v>1</v>
      </c>
      <c r="O358" s="402" t="s">
        <v>3852</v>
      </c>
      <c r="P358" s="388">
        <f t="shared" si="19"/>
        <v>1</v>
      </c>
      <c r="Q358" s="389" t="str" cm="1">
        <f t="array" aca="1" ref="Q358" ca="1">IF(ISNUMBER(P358),IF(P358=100%,"CUMPLIDA",IF(AND(ISNUMBER(L358),ISNUMBER(INDIRECT("FECHA_"&amp;$B358,1))), IF(L358&lt;=INDIRECT("FECHA_"&amp;$B358,1),"INCUMPLIDA","PROCESO"), "VERIFICAR FECHA")),"SIN VALOR AVANCE")</f>
        <v>CUMPLIDA</v>
      </c>
    </row>
    <row r="359" spans="1:17" ht="30.75">
      <c r="A359" s="412" t="s">
        <v>17</v>
      </c>
      <c r="B359" s="383" t="s">
        <v>14</v>
      </c>
      <c r="C359" s="596"/>
      <c r="D359" s="596"/>
      <c r="E359" s="595"/>
      <c r="F359" s="595"/>
      <c r="G359" s="384" t="s">
        <v>3853</v>
      </c>
      <c r="H359" s="402" t="s">
        <v>195</v>
      </c>
      <c r="I359" s="402" t="s">
        <v>196</v>
      </c>
      <c r="J359" s="391">
        <v>1</v>
      </c>
      <c r="K359" s="386">
        <v>45231</v>
      </c>
      <c r="L359" s="386">
        <v>45747</v>
      </c>
      <c r="M359" s="387">
        <f t="shared" si="17"/>
        <v>73.714285714285708</v>
      </c>
      <c r="N359" s="388">
        <v>1</v>
      </c>
      <c r="O359" s="402" t="s">
        <v>3852</v>
      </c>
      <c r="P359" s="388">
        <f t="shared" si="19"/>
        <v>1</v>
      </c>
      <c r="Q359" s="389" t="str" cm="1">
        <f t="array" aca="1" ref="Q359" ca="1">IF(ISNUMBER(P359),IF(P359=100%,"CUMPLIDA",IF(AND(ISNUMBER(L359),ISNUMBER(INDIRECT("FECHA_"&amp;$B359,1))), IF(L359&lt;=INDIRECT("FECHA_"&amp;$B359,1),"INCUMPLIDA","PROCESO"), "VERIFICAR FECHA")),"SIN VALOR AVANCE")</f>
        <v>CUMPLIDA</v>
      </c>
    </row>
    <row r="360" spans="1:17" ht="30.75">
      <c r="A360" s="412" t="s">
        <v>17</v>
      </c>
      <c r="B360" s="383" t="s">
        <v>14</v>
      </c>
      <c r="C360" s="596"/>
      <c r="D360" s="596"/>
      <c r="E360" s="595"/>
      <c r="F360" s="595"/>
      <c r="G360" s="384" t="s">
        <v>3704</v>
      </c>
      <c r="H360" s="402" t="s">
        <v>122</v>
      </c>
      <c r="I360" s="402" t="s">
        <v>123</v>
      </c>
      <c r="J360" s="391">
        <v>1</v>
      </c>
      <c r="K360" s="386">
        <v>45323</v>
      </c>
      <c r="L360" s="386">
        <v>45747</v>
      </c>
      <c r="M360" s="387">
        <f t="shared" si="17"/>
        <v>60.571428571428569</v>
      </c>
      <c r="N360" s="388">
        <v>1</v>
      </c>
      <c r="O360" s="402" t="s">
        <v>3850</v>
      </c>
      <c r="P360" s="388">
        <f t="shared" si="19"/>
        <v>1</v>
      </c>
      <c r="Q360" s="389" t="str" cm="1">
        <f t="array" aca="1" ref="Q360" ca="1">IF(ISNUMBER(P360),IF(P360=100%,"CUMPLIDA",IF(AND(ISNUMBER(L360),ISNUMBER(INDIRECT("FECHA_"&amp;$B360,1))), IF(L360&lt;=INDIRECT("FECHA_"&amp;$B360,1),"INCUMPLIDA","PROCESO"), "VERIFICAR FECHA")),"SIN VALOR AVANCE")</f>
        <v>CUMPLIDA</v>
      </c>
    </row>
    <row r="361" spans="1:17" ht="45" customHeight="1">
      <c r="A361" s="412" t="s">
        <v>17</v>
      </c>
      <c r="B361" s="383" t="s">
        <v>14</v>
      </c>
      <c r="C361" s="596"/>
      <c r="D361" s="596"/>
      <c r="E361" s="595"/>
      <c r="F361" s="595"/>
      <c r="G361" s="384" t="s">
        <v>3705</v>
      </c>
      <c r="H361" s="402" t="s">
        <v>124</v>
      </c>
      <c r="I361" s="402" t="s">
        <v>125</v>
      </c>
      <c r="J361" s="391">
        <v>1</v>
      </c>
      <c r="K361" s="386">
        <v>45231</v>
      </c>
      <c r="L361" s="386">
        <v>45747</v>
      </c>
      <c r="M361" s="387">
        <f t="shared" si="17"/>
        <v>73.714285714285708</v>
      </c>
      <c r="N361" s="388">
        <v>1</v>
      </c>
      <c r="O361" s="402" t="s">
        <v>3852</v>
      </c>
      <c r="P361" s="388">
        <f t="shared" si="19"/>
        <v>1</v>
      </c>
      <c r="Q361" s="389" t="str" cm="1">
        <f t="array" aca="1" ref="Q361" ca="1">IF(ISNUMBER(P361),IF(P361=100%,"CUMPLIDA",IF(AND(ISNUMBER(L361),ISNUMBER(INDIRECT("FECHA_"&amp;$B361,1))), IF(L361&lt;=INDIRECT("FECHA_"&amp;$B361,1),"INCUMPLIDA","PROCESO"), "VERIFICAR FECHA")),"SIN VALOR AVANCE")</f>
        <v>CUMPLIDA</v>
      </c>
    </row>
    <row r="362" spans="1:17" ht="60.75">
      <c r="A362" s="412" t="s">
        <v>17</v>
      </c>
      <c r="B362" s="383" t="s">
        <v>14</v>
      </c>
      <c r="C362" s="596"/>
      <c r="D362" s="596"/>
      <c r="E362" s="595"/>
      <c r="F362" s="595"/>
      <c r="G362" s="384" t="s">
        <v>3706</v>
      </c>
      <c r="H362" s="402" t="s">
        <v>126</v>
      </c>
      <c r="I362" s="402" t="s">
        <v>127</v>
      </c>
      <c r="J362" s="391">
        <v>1</v>
      </c>
      <c r="K362" s="386">
        <v>45231</v>
      </c>
      <c r="L362" s="386">
        <v>45808</v>
      </c>
      <c r="M362" s="387">
        <f t="shared" si="17"/>
        <v>82.428571428571431</v>
      </c>
      <c r="N362" s="388">
        <v>1</v>
      </c>
      <c r="O362" s="402" t="s">
        <v>3855</v>
      </c>
      <c r="P362" s="388">
        <f t="shared" si="19"/>
        <v>1</v>
      </c>
      <c r="Q362" s="389" t="str" cm="1">
        <f t="array" aca="1" ref="Q362" ca="1">IF(ISNUMBER(P362),IF(P362=100%,"CUMPLIDA",IF(AND(ISNUMBER(L362),ISNUMBER(INDIRECT("FECHA_"&amp;$B362,1))), IF(L362&lt;=INDIRECT("FECHA_"&amp;$B362,1),"INCUMPLIDA","PROCESO"), "VERIFICAR FECHA")),"SIN VALOR AVANCE")</f>
        <v>CUMPLIDA</v>
      </c>
    </row>
    <row r="363" spans="1:17" ht="30.75">
      <c r="A363" s="412" t="s">
        <v>17</v>
      </c>
      <c r="B363" s="383" t="s">
        <v>14</v>
      </c>
      <c r="C363" s="596"/>
      <c r="D363" s="596"/>
      <c r="E363" s="595"/>
      <c r="F363" s="595"/>
      <c r="G363" s="384" t="s">
        <v>3707</v>
      </c>
      <c r="H363" s="402" t="s">
        <v>129</v>
      </c>
      <c r="I363" s="402" t="s">
        <v>130</v>
      </c>
      <c r="J363" s="391">
        <v>2</v>
      </c>
      <c r="K363" s="386">
        <v>45839</v>
      </c>
      <c r="L363" s="386">
        <v>46022</v>
      </c>
      <c r="M363" s="387">
        <f t="shared" si="17"/>
        <v>26.142857142857142</v>
      </c>
      <c r="N363" s="388">
        <v>0</v>
      </c>
      <c r="O363" s="402" t="s">
        <v>3852</v>
      </c>
      <c r="P363" s="388">
        <f t="shared" si="19"/>
        <v>0</v>
      </c>
      <c r="Q363" s="389" t="str" cm="1">
        <f t="array" aca="1" ref="Q363" ca="1">IF(ISNUMBER(P363),IF(P363=100%,"CUMPLIDA",IF(AND(ISNUMBER(L363),ISNUMBER(INDIRECT("FECHA_"&amp;$B363,1))), IF(L363&lt;=INDIRECT("FECHA_"&amp;$B363,1),"INCUMPLIDA","PROCESO"), "VERIFICAR FECHA")),"SIN VALOR AVANCE")</f>
        <v>PROCESO</v>
      </c>
    </row>
    <row r="364" spans="1:17" ht="45" customHeight="1">
      <c r="A364" s="412" t="s">
        <v>17</v>
      </c>
      <c r="B364" s="383" t="s">
        <v>14</v>
      </c>
      <c r="C364" s="596"/>
      <c r="D364" s="596"/>
      <c r="E364" s="595"/>
      <c r="F364" s="595"/>
      <c r="G364" s="384" t="s">
        <v>3708</v>
      </c>
      <c r="H364" s="402" t="s">
        <v>132</v>
      </c>
      <c r="I364" s="402" t="s">
        <v>133</v>
      </c>
      <c r="J364" s="391">
        <v>1</v>
      </c>
      <c r="K364" s="386">
        <v>45839</v>
      </c>
      <c r="L364" s="386">
        <v>46022</v>
      </c>
      <c r="M364" s="387">
        <f t="shared" si="17"/>
        <v>26.142857142857142</v>
      </c>
      <c r="N364" s="388">
        <v>0</v>
      </c>
      <c r="O364" s="402" t="s">
        <v>3850</v>
      </c>
      <c r="P364" s="388">
        <f t="shared" si="19"/>
        <v>0</v>
      </c>
      <c r="Q364" s="389" t="str" cm="1">
        <f t="array" aca="1" ref="Q364" ca="1">IF(ISNUMBER(P364),IF(P364=100%,"CUMPLIDA",IF(AND(ISNUMBER(L364),ISNUMBER(INDIRECT("FECHA_"&amp;$B364,1))), IF(L364&lt;=INDIRECT("FECHA_"&amp;$B364,1),"INCUMPLIDA","PROCESO"), "VERIFICAR FECHA")),"SIN VALOR AVANCE")</f>
        <v>PROCESO</v>
      </c>
    </row>
    <row r="365" spans="1:17" ht="120" customHeight="1">
      <c r="A365" s="412" t="s">
        <v>17</v>
      </c>
      <c r="B365" s="383" t="s">
        <v>14</v>
      </c>
      <c r="C365" s="596"/>
      <c r="D365" s="596"/>
      <c r="E365" s="595"/>
      <c r="F365" s="595"/>
      <c r="G365" s="384" t="s">
        <v>3709</v>
      </c>
      <c r="H365" s="402" t="s">
        <v>135</v>
      </c>
      <c r="I365" s="402" t="s">
        <v>136</v>
      </c>
      <c r="J365" s="391">
        <v>2</v>
      </c>
      <c r="K365" s="386">
        <v>45839</v>
      </c>
      <c r="L365" s="386">
        <v>46022</v>
      </c>
      <c r="M365" s="387">
        <f t="shared" si="17"/>
        <v>26.142857142857142</v>
      </c>
      <c r="N365" s="388">
        <v>0</v>
      </c>
      <c r="O365" s="402" t="s">
        <v>3855</v>
      </c>
      <c r="P365" s="388">
        <f t="shared" si="19"/>
        <v>0</v>
      </c>
      <c r="Q365" s="389" t="str" cm="1">
        <f t="array" aca="1" ref="Q365" ca="1">IF(ISNUMBER(P365),IF(P365=100%,"CUMPLIDA",IF(AND(ISNUMBER(L365),ISNUMBER(INDIRECT("FECHA_"&amp;$B365,1))), IF(L365&lt;=INDIRECT("FECHA_"&amp;$B365,1),"INCUMPLIDA","PROCESO"), "VERIFICAR FECHA")),"SIN VALOR AVANCE")</f>
        <v>PROCESO</v>
      </c>
    </row>
    <row r="366" spans="1:17" ht="90">
      <c r="A366" s="412" t="s">
        <v>17</v>
      </c>
      <c r="B366" s="383" t="s">
        <v>14</v>
      </c>
      <c r="C366" s="596"/>
      <c r="D366" s="596"/>
      <c r="E366" s="605" t="s">
        <v>3868</v>
      </c>
      <c r="F366" s="595"/>
      <c r="G366" s="384" t="s">
        <v>3869</v>
      </c>
      <c r="H366" s="402" t="s">
        <v>3870</v>
      </c>
      <c r="I366" s="402" t="s">
        <v>3871</v>
      </c>
      <c r="J366" s="391">
        <v>6</v>
      </c>
      <c r="K366" s="386">
        <v>45108</v>
      </c>
      <c r="L366" s="386">
        <v>45291</v>
      </c>
      <c r="M366" s="387">
        <f t="shared" si="17"/>
        <v>26.142857142857142</v>
      </c>
      <c r="N366" s="388">
        <v>1</v>
      </c>
      <c r="O366" s="402" t="s">
        <v>3846</v>
      </c>
      <c r="P366" s="388">
        <f t="shared" si="19"/>
        <v>1</v>
      </c>
      <c r="Q366" s="389" t="str" cm="1">
        <f t="array" aca="1" ref="Q366" ca="1">IF(ISNUMBER(P366),IF(P366=100%,"CUMPLIDA",IF(AND(ISNUMBER(L366),ISNUMBER(INDIRECT("FECHA_"&amp;$B366,1))), IF(L366&lt;=INDIRECT("FECHA_"&amp;$B366,1),"INCUMPLIDA","PROCESO"), "VERIFICAR FECHA")),"SIN VALOR AVANCE")</f>
        <v>CUMPLIDA</v>
      </c>
    </row>
    <row r="367" spans="1:17" ht="60.75">
      <c r="A367" s="412" t="s">
        <v>17</v>
      </c>
      <c r="B367" s="383" t="s">
        <v>14</v>
      </c>
      <c r="C367" s="596"/>
      <c r="D367" s="596"/>
      <c r="E367" s="605"/>
      <c r="F367" s="595"/>
      <c r="G367" s="384" t="s">
        <v>3847</v>
      </c>
      <c r="H367" s="402" t="s">
        <v>3599</v>
      </c>
      <c r="I367" s="402" t="s">
        <v>113</v>
      </c>
      <c r="J367" s="391">
        <v>1</v>
      </c>
      <c r="K367" s="386">
        <v>45231</v>
      </c>
      <c r="L367" s="386">
        <v>45504</v>
      </c>
      <c r="M367" s="387">
        <f t="shared" si="17"/>
        <v>39</v>
      </c>
      <c r="N367" s="388">
        <v>1</v>
      </c>
      <c r="O367" s="402" t="s">
        <v>3867</v>
      </c>
      <c r="P367" s="388">
        <f t="shared" si="19"/>
        <v>1</v>
      </c>
      <c r="Q367" s="389" t="str" cm="1">
        <f t="array" aca="1" ref="Q367" ca="1">IF(ISNUMBER(P367),IF(P367=100%,"CUMPLIDA",IF(AND(ISNUMBER(L367),ISNUMBER(INDIRECT("FECHA_"&amp;$B367,1))), IF(L367&lt;=INDIRECT("FECHA_"&amp;$B367,1),"INCUMPLIDA","PROCESO"), "VERIFICAR FECHA")),"SIN VALOR AVANCE")</f>
        <v>CUMPLIDA</v>
      </c>
    </row>
    <row r="368" spans="1:17" ht="30.75">
      <c r="A368" s="412" t="s">
        <v>17</v>
      </c>
      <c r="B368" s="383" t="s">
        <v>14</v>
      </c>
      <c r="C368" s="596"/>
      <c r="D368" s="596"/>
      <c r="E368" s="605"/>
      <c r="F368" s="595"/>
      <c r="G368" s="384" t="s">
        <v>3849</v>
      </c>
      <c r="H368" s="402" t="s">
        <v>1008</v>
      </c>
      <c r="I368" s="402" t="s">
        <v>119</v>
      </c>
      <c r="J368" s="391">
        <v>1</v>
      </c>
      <c r="K368" s="386">
        <v>45323</v>
      </c>
      <c r="L368" s="386">
        <v>45747</v>
      </c>
      <c r="M368" s="387">
        <f t="shared" si="17"/>
        <v>60.571428571428569</v>
      </c>
      <c r="N368" s="388">
        <v>1</v>
      </c>
      <c r="O368" s="402" t="s">
        <v>3850</v>
      </c>
      <c r="P368" s="388">
        <f t="shared" si="19"/>
        <v>1</v>
      </c>
      <c r="Q368" s="389" t="str" cm="1">
        <f t="array" aca="1" ref="Q368" ca="1">IF(ISNUMBER(P368),IF(P368=100%,"CUMPLIDA",IF(AND(ISNUMBER(L368),ISNUMBER(INDIRECT("FECHA_"&amp;$B368,1))), IF(L368&lt;=INDIRECT("FECHA_"&amp;$B368,1),"INCUMPLIDA","PROCESO"), "VERIFICAR FECHA")),"SIN VALOR AVANCE")</f>
        <v>CUMPLIDA</v>
      </c>
    </row>
    <row r="369" spans="1:17" ht="30.75">
      <c r="A369" s="412" t="s">
        <v>17</v>
      </c>
      <c r="B369" s="383" t="s">
        <v>14</v>
      </c>
      <c r="C369" s="596"/>
      <c r="D369" s="596"/>
      <c r="E369" s="605"/>
      <c r="F369" s="595"/>
      <c r="G369" s="384" t="s">
        <v>3851</v>
      </c>
      <c r="H369" s="402" t="s">
        <v>120</v>
      </c>
      <c r="I369" s="402" t="s">
        <v>121</v>
      </c>
      <c r="J369" s="391">
        <v>1</v>
      </c>
      <c r="K369" s="386">
        <v>45323</v>
      </c>
      <c r="L369" s="386">
        <v>45747</v>
      </c>
      <c r="M369" s="387">
        <f t="shared" si="17"/>
        <v>60.571428571428569</v>
      </c>
      <c r="N369" s="388">
        <v>1</v>
      </c>
      <c r="O369" s="402" t="s">
        <v>3852</v>
      </c>
      <c r="P369" s="388">
        <v>1</v>
      </c>
      <c r="Q369" s="389" t="str" cm="1">
        <f t="array" aca="1" ref="Q369" ca="1">IF(ISNUMBER(P369),IF(P369=100%,"CUMPLIDA",IF(AND(ISNUMBER(L369),ISNUMBER(INDIRECT("FECHA_"&amp;$B369,1))), IF(L369&lt;=INDIRECT("FECHA_"&amp;$B369,1),"INCUMPLIDA","PROCESO"), "VERIFICAR FECHA")),"SIN VALOR AVANCE")</f>
        <v>CUMPLIDA</v>
      </c>
    </row>
    <row r="370" spans="1:17" ht="30.75">
      <c r="A370" s="412" t="s">
        <v>17</v>
      </c>
      <c r="B370" s="383" t="s">
        <v>14</v>
      </c>
      <c r="C370" s="596"/>
      <c r="D370" s="596"/>
      <c r="E370" s="605"/>
      <c r="F370" s="595"/>
      <c r="G370" s="384" t="s">
        <v>3853</v>
      </c>
      <c r="H370" s="402" t="s">
        <v>195</v>
      </c>
      <c r="I370" s="402" t="s">
        <v>196</v>
      </c>
      <c r="J370" s="391">
        <v>1</v>
      </c>
      <c r="K370" s="386">
        <v>45231</v>
      </c>
      <c r="L370" s="386">
        <v>45747</v>
      </c>
      <c r="M370" s="387">
        <f t="shared" si="17"/>
        <v>73.714285714285708</v>
      </c>
      <c r="N370" s="388">
        <v>1</v>
      </c>
      <c r="O370" s="402" t="s">
        <v>3852</v>
      </c>
      <c r="P370" s="388">
        <v>1</v>
      </c>
      <c r="Q370" s="389" t="str" cm="1">
        <f t="array" aca="1" ref="Q370" ca="1">IF(ISNUMBER(P370),IF(P370=100%,"CUMPLIDA",IF(AND(ISNUMBER(L370),ISNUMBER(INDIRECT("FECHA_"&amp;$B370,1))), IF(L370&lt;=INDIRECT("FECHA_"&amp;$B370,1),"INCUMPLIDA","PROCESO"), "VERIFICAR FECHA")),"SIN VALOR AVANCE")</f>
        <v>CUMPLIDA</v>
      </c>
    </row>
    <row r="371" spans="1:17" ht="30.75">
      <c r="A371" s="412" t="s">
        <v>17</v>
      </c>
      <c r="B371" s="383" t="s">
        <v>14</v>
      </c>
      <c r="C371" s="596"/>
      <c r="D371" s="596"/>
      <c r="E371" s="605"/>
      <c r="F371" s="595"/>
      <c r="G371" s="384" t="s">
        <v>3704</v>
      </c>
      <c r="H371" s="402" t="s">
        <v>122</v>
      </c>
      <c r="I371" s="402" t="s">
        <v>123</v>
      </c>
      <c r="J371" s="391">
        <v>1</v>
      </c>
      <c r="K371" s="386">
        <v>45323</v>
      </c>
      <c r="L371" s="386">
        <v>45747</v>
      </c>
      <c r="M371" s="387">
        <f t="shared" si="17"/>
        <v>60.571428571428569</v>
      </c>
      <c r="N371" s="388">
        <v>1</v>
      </c>
      <c r="O371" s="402" t="s">
        <v>3850</v>
      </c>
      <c r="P371" s="388">
        <v>1</v>
      </c>
      <c r="Q371" s="389" t="str" cm="1">
        <f t="array" aca="1" ref="Q371" ca="1">IF(ISNUMBER(P371),IF(P371=100%,"CUMPLIDA",IF(AND(ISNUMBER(L371),ISNUMBER(INDIRECT("FECHA_"&amp;$B371,1))), IF(L371&lt;=INDIRECT("FECHA_"&amp;$B371,1),"INCUMPLIDA","PROCESO"), "VERIFICAR FECHA")),"SIN VALOR AVANCE")</f>
        <v>CUMPLIDA</v>
      </c>
    </row>
    <row r="372" spans="1:17" ht="45" customHeight="1">
      <c r="A372" s="412" t="s">
        <v>17</v>
      </c>
      <c r="B372" s="383" t="s">
        <v>14</v>
      </c>
      <c r="C372" s="596"/>
      <c r="D372" s="596"/>
      <c r="E372" s="605"/>
      <c r="F372" s="595"/>
      <c r="G372" s="384" t="s">
        <v>3705</v>
      </c>
      <c r="H372" s="402" t="s">
        <v>124</v>
      </c>
      <c r="I372" s="402" t="s">
        <v>125</v>
      </c>
      <c r="J372" s="391">
        <v>1</v>
      </c>
      <c r="K372" s="386">
        <v>45231</v>
      </c>
      <c r="L372" s="386">
        <v>45747</v>
      </c>
      <c r="M372" s="387">
        <f t="shared" si="17"/>
        <v>73.714285714285708</v>
      </c>
      <c r="N372" s="388">
        <v>1</v>
      </c>
      <c r="O372" s="402" t="s">
        <v>3852</v>
      </c>
      <c r="P372" s="388">
        <v>1</v>
      </c>
      <c r="Q372" s="389" t="str" cm="1">
        <f t="array" aca="1" ref="Q372" ca="1">IF(ISNUMBER(P372),IF(P372=100%,"CUMPLIDA",IF(AND(ISNUMBER(L372),ISNUMBER(INDIRECT("FECHA_"&amp;$B372,1))), IF(L372&lt;=INDIRECT("FECHA_"&amp;$B372,1),"INCUMPLIDA","PROCESO"), "VERIFICAR FECHA")),"SIN VALOR AVANCE")</f>
        <v>CUMPLIDA</v>
      </c>
    </row>
    <row r="373" spans="1:17" ht="60.75">
      <c r="A373" s="412" t="s">
        <v>17</v>
      </c>
      <c r="B373" s="383" t="s">
        <v>14</v>
      </c>
      <c r="C373" s="596"/>
      <c r="D373" s="596"/>
      <c r="E373" s="605"/>
      <c r="F373" s="595"/>
      <c r="G373" s="384" t="s">
        <v>3706</v>
      </c>
      <c r="H373" s="402" t="s">
        <v>126</v>
      </c>
      <c r="I373" s="402" t="s">
        <v>127</v>
      </c>
      <c r="J373" s="391">
        <v>1</v>
      </c>
      <c r="K373" s="386">
        <v>45231</v>
      </c>
      <c r="L373" s="386">
        <v>45808</v>
      </c>
      <c r="M373" s="387">
        <f t="shared" si="17"/>
        <v>82.428571428571431</v>
      </c>
      <c r="N373" s="388">
        <v>1</v>
      </c>
      <c r="O373" s="402" t="s">
        <v>3855</v>
      </c>
      <c r="P373" s="388">
        <f t="shared" ref="P373:P437" si="20">IF(B373="ITRC",N373,N373/J373)</f>
        <v>1</v>
      </c>
      <c r="Q373" s="389" t="str" cm="1">
        <f t="array" aca="1" ref="Q373" ca="1">IF(ISNUMBER(P373),IF(P373=100%,"CUMPLIDA",IF(AND(ISNUMBER(L373),ISNUMBER(INDIRECT("FECHA_"&amp;$B373,1))), IF(L373&lt;=INDIRECT("FECHA_"&amp;$B373,1),"INCUMPLIDA","PROCESO"), "VERIFICAR FECHA")),"SIN VALOR AVANCE")</f>
        <v>CUMPLIDA</v>
      </c>
    </row>
    <row r="374" spans="1:17" ht="30.75">
      <c r="A374" s="412" t="s">
        <v>17</v>
      </c>
      <c r="B374" s="383" t="s">
        <v>14</v>
      </c>
      <c r="C374" s="596"/>
      <c r="D374" s="596"/>
      <c r="E374" s="605"/>
      <c r="F374" s="595"/>
      <c r="G374" s="384" t="s">
        <v>3707</v>
      </c>
      <c r="H374" s="402" t="s">
        <v>129</v>
      </c>
      <c r="I374" s="402" t="s">
        <v>130</v>
      </c>
      <c r="J374" s="391">
        <v>2</v>
      </c>
      <c r="K374" s="386">
        <v>45839</v>
      </c>
      <c r="L374" s="386">
        <v>46022</v>
      </c>
      <c r="M374" s="387">
        <f t="shared" si="17"/>
        <v>26.142857142857142</v>
      </c>
      <c r="N374" s="388">
        <v>0</v>
      </c>
      <c r="O374" s="402" t="s">
        <v>3852</v>
      </c>
      <c r="P374" s="388">
        <f t="shared" si="20"/>
        <v>0</v>
      </c>
      <c r="Q374" s="389" t="str" cm="1">
        <f t="array" aca="1" ref="Q374" ca="1">IF(ISNUMBER(P374),IF(P374=100%,"CUMPLIDA",IF(AND(ISNUMBER(L374),ISNUMBER(INDIRECT("FECHA_"&amp;$B374,1))), IF(L374&lt;=INDIRECT("FECHA_"&amp;$B374,1),"INCUMPLIDA","PROCESO"), "VERIFICAR FECHA")),"SIN VALOR AVANCE")</f>
        <v>PROCESO</v>
      </c>
    </row>
    <row r="375" spans="1:17" ht="45" customHeight="1">
      <c r="A375" s="412" t="s">
        <v>17</v>
      </c>
      <c r="B375" s="383" t="s">
        <v>14</v>
      </c>
      <c r="C375" s="596"/>
      <c r="D375" s="596"/>
      <c r="E375" s="605"/>
      <c r="F375" s="595"/>
      <c r="G375" s="384" t="s">
        <v>3708</v>
      </c>
      <c r="H375" s="402" t="s">
        <v>132</v>
      </c>
      <c r="I375" s="402" t="s">
        <v>133</v>
      </c>
      <c r="J375" s="391">
        <v>1</v>
      </c>
      <c r="K375" s="386">
        <v>45839</v>
      </c>
      <c r="L375" s="386">
        <v>46022</v>
      </c>
      <c r="M375" s="387">
        <f t="shared" si="17"/>
        <v>26.142857142857142</v>
      </c>
      <c r="N375" s="388">
        <v>0</v>
      </c>
      <c r="O375" s="402" t="s">
        <v>3850</v>
      </c>
      <c r="P375" s="388">
        <f t="shared" si="20"/>
        <v>0</v>
      </c>
      <c r="Q375" s="389" t="str" cm="1">
        <f t="array" aca="1" ref="Q375" ca="1">IF(ISNUMBER(P375),IF(P375=100%,"CUMPLIDA",IF(AND(ISNUMBER(L375),ISNUMBER(INDIRECT("FECHA_"&amp;$B375,1))), IF(L375&lt;=INDIRECT("FECHA_"&amp;$B375,1),"INCUMPLIDA","PROCESO"), "VERIFICAR FECHA")),"SIN VALOR AVANCE")</f>
        <v>PROCESO</v>
      </c>
    </row>
    <row r="376" spans="1:17" ht="120" customHeight="1">
      <c r="A376" s="412" t="s">
        <v>17</v>
      </c>
      <c r="B376" s="383" t="s">
        <v>14</v>
      </c>
      <c r="C376" s="596"/>
      <c r="D376" s="596"/>
      <c r="E376" s="605"/>
      <c r="F376" s="595"/>
      <c r="G376" s="384" t="s">
        <v>3709</v>
      </c>
      <c r="H376" s="402" t="s">
        <v>135</v>
      </c>
      <c r="I376" s="402" t="s">
        <v>136</v>
      </c>
      <c r="J376" s="391">
        <v>2</v>
      </c>
      <c r="K376" s="386">
        <v>45839</v>
      </c>
      <c r="L376" s="386">
        <v>46022</v>
      </c>
      <c r="M376" s="387">
        <f t="shared" si="17"/>
        <v>26.142857142857142</v>
      </c>
      <c r="N376" s="388">
        <v>0</v>
      </c>
      <c r="O376" s="402" t="s">
        <v>3855</v>
      </c>
      <c r="P376" s="388">
        <f t="shared" si="20"/>
        <v>0</v>
      </c>
      <c r="Q376" s="389" t="str" cm="1">
        <f t="array" aca="1" ref="Q376" ca="1">IF(ISNUMBER(P376),IF(P376=100%,"CUMPLIDA",IF(AND(ISNUMBER(L376),ISNUMBER(INDIRECT("FECHA_"&amp;$B376,1))), IF(L376&lt;=INDIRECT("FECHA_"&amp;$B376,1),"INCUMPLIDA","PROCESO"), "VERIFICAR FECHA")),"SIN VALOR AVANCE")</f>
        <v>PROCESO</v>
      </c>
    </row>
    <row r="377" spans="1:17" ht="105">
      <c r="A377" s="412" t="s">
        <v>17</v>
      </c>
      <c r="B377" s="383" t="s">
        <v>14</v>
      </c>
      <c r="C377" s="596"/>
      <c r="D377" s="596"/>
      <c r="E377" s="605" t="s">
        <v>3872</v>
      </c>
      <c r="F377" s="595"/>
      <c r="G377" s="384" t="s">
        <v>3873</v>
      </c>
      <c r="H377" s="402" t="s">
        <v>3874</v>
      </c>
      <c r="I377" s="402" t="s">
        <v>3875</v>
      </c>
      <c r="J377" s="391">
        <v>1</v>
      </c>
      <c r="K377" s="386">
        <v>45108</v>
      </c>
      <c r="L377" s="386">
        <v>45657</v>
      </c>
      <c r="M377" s="387">
        <f t="shared" si="17"/>
        <v>78.428571428571431</v>
      </c>
      <c r="N377" s="388">
        <v>1</v>
      </c>
      <c r="O377" s="402" t="s">
        <v>3846</v>
      </c>
      <c r="P377" s="388">
        <f t="shared" si="20"/>
        <v>1</v>
      </c>
      <c r="Q377" s="389" t="str" cm="1">
        <f t="array" aca="1" ref="Q377" ca="1">IF(ISNUMBER(P377),IF(P377=100%,"CUMPLIDA",IF(AND(ISNUMBER(L377),ISNUMBER(INDIRECT("FECHA_"&amp;$B377,1))), IF(L377&lt;=INDIRECT("FECHA_"&amp;$B377,1),"INCUMPLIDA","PROCESO"), "VERIFICAR FECHA")),"SIN VALOR AVANCE")</f>
        <v>CUMPLIDA</v>
      </c>
    </row>
    <row r="378" spans="1:17" ht="120" customHeight="1">
      <c r="A378" s="412" t="s">
        <v>17</v>
      </c>
      <c r="B378" s="383" t="s">
        <v>14</v>
      </c>
      <c r="C378" s="596"/>
      <c r="D378" s="596"/>
      <c r="E378" s="605"/>
      <c r="F378" s="595"/>
      <c r="G378" s="384" t="s">
        <v>3876</v>
      </c>
      <c r="H378" s="402" t="s">
        <v>3877</v>
      </c>
      <c r="I378" s="402" t="s">
        <v>3878</v>
      </c>
      <c r="J378" s="391">
        <v>2</v>
      </c>
      <c r="K378" s="386">
        <v>45108</v>
      </c>
      <c r="L378" s="386">
        <v>45291</v>
      </c>
      <c r="M378" s="387">
        <f t="shared" si="17"/>
        <v>26.142857142857142</v>
      </c>
      <c r="N378" s="388">
        <v>1</v>
      </c>
      <c r="O378" s="402" t="s">
        <v>3815</v>
      </c>
      <c r="P378" s="388">
        <f t="shared" si="20"/>
        <v>1</v>
      </c>
      <c r="Q378" s="389" t="str" cm="1">
        <f t="array" aca="1" ref="Q378" ca="1">IF(ISNUMBER(P378),IF(P378=100%,"CUMPLIDA",IF(AND(ISNUMBER(L378),ISNUMBER(INDIRECT("FECHA_"&amp;$B378,1))), IF(L378&lt;=INDIRECT("FECHA_"&amp;$B378,1),"INCUMPLIDA","PROCESO"), "VERIFICAR FECHA")),"SIN VALOR AVANCE")</f>
        <v>CUMPLIDA</v>
      </c>
    </row>
    <row r="379" spans="1:17" ht="210" customHeight="1">
      <c r="A379" s="412" t="s">
        <v>17</v>
      </c>
      <c r="B379" s="383" t="s">
        <v>14</v>
      </c>
      <c r="C379" s="596"/>
      <c r="D379" s="596"/>
      <c r="E379" s="605" t="s">
        <v>3879</v>
      </c>
      <c r="F379" s="595"/>
      <c r="G379" s="384" t="s">
        <v>3880</v>
      </c>
      <c r="H379" s="402" t="s">
        <v>3881</v>
      </c>
      <c r="I379" s="402" t="s">
        <v>3882</v>
      </c>
      <c r="J379" s="391">
        <v>1</v>
      </c>
      <c r="K379" s="386">
        <v>45108</v>
      </c>
      <c r="L379" s="386">
        <v>45199</v>
      </c>
      <c r="M379" s="387">
        <f t="shared" si="17"/>
        <v>13</v>
      </c>
      <c r="N379" s="388">
        <v>1</v>
      </c>
      <c r="O379" s="402" t="s">
        <v>3815</v>
      </c>
      <c r="P379" s="388">
        <f t="shared" si="20"/>
        <v>1</v>
      </c>
      <c r="Q379" s="389" t="str" cm="1">
        <f t="array" aca="1" ref="Q379" ca="1">IF(ISNUMBER(P379),IF(P379=100%,"CUMPLIDA",IF(AND(ISNUMBER(L379),ISNUMBER(INDIRECT("FECHA_"&amp;$B379,1))), IF(L379&lt;=INDIRECT("FECHA_"&amp;$B379,1),"INCUMPLIDA","PROCESO"), "VERIFICAR FECHA")),"SIN VALOR AVANCE")</f>
        <v>CUMPLIDA</v>
      </c>
    </row>
    <row r="380" spans="1:17" ht="150" customHeight="1">
      <c r="A380" s="412" t="s">
        <v>17</v>
      </c>
      <c r="B380" s="383" t="s">
        <v>14</v>
      </c>
      <c r="C380" s="596"/>
      <c r="D380" s="596"/>
      <c r="E380" s="605"/>
      <c r="F380" s="595"/>
      <c r="G380" s="384" t="s">
        <v>3883</v>
      </c>
      <c r="H380" s="402" t="s">
        <v>3884</v>
      </c>
      <c r="I380" s="402" t="s">
        <v>3885</v>
      </c>
      <c r="J380" s="391">
        <v>1</v>
      </c>
      <c r="K380" s="386">
        <v>45139</v>
      </c>
      <c r="L380" s="386">
        <v>45291</v>
      </c>
      <c r="M380" s="387">
        <f t="shared" si="17"/>
        <v>21.714285714285715</v>
      </c>
      <c r="N380" s="388">
        <v>1</v>
      </c>
      <c r="O380" s="402" t="s">
        <v>3815</v>
      </c>
      <c r="P380" s="388">
        <f t="shared" si="20"/>
        <v>1</v>
      </c>
      <c r="Q380" s="389" t="str" cm="1">
        <f t="array" aca="1" ref="Q380" ca="1">IF(ISNUMBER(P380),IF(P380=100%,"CUMPLIDA",IF(AND(ISNUMBER(L380),ISNUMBER(INDIRECT("FECHA_"&amp;$B380,1))), IF(L380&lt;=INDIRECT("FECHA_"&amp;$B380,1),"INCUMPLIDA","PROCESO"), "VERIFICAR FECHA")),"SIN VALOR AVANCE")</f>
        <v>CUMPLIDA</v>
      </c>
    </row>
    <row r="381" spans="1:17" ht="313.5" customHeight="1">
      <c r="A381" s="412" t="s">
        <v>17</v>
      </c>
      <c r="B381" s="383" t="s">
        <v>14</v>
      </c>
      <c r="C381" s="596" t="s">
        <v>3886</v>
      </c>
      <c r="D381" s="596" t="s">
        <v>2412</v>
      </c>
      <c r="E381" s="595" t="s">
        <v>3887</v>
      </c>
      <c r="F381" s="595" t="s">
        <v>3888</v>
      </c>
      <c r="G381" s="384" t="s">
        <v>3889</v>
      </c>
      <c r="H381" s="402" t="s">
        <v>5344</v>
      </c>
      <c r="I381" s="403" t="s">
        <v>3890</v>
      </c>
      <c r="J381" s="391" t="s">
        <v>3891</v>
      </c>
      <c r="K381" s="386">
        <v>45536</v>
      </c>
      <c r="L381" s="386">
        <v>46081</v>
      </c>
      <c r="M381" s="387">
        <f t="shared" si="17"/>
        <v>77.857142857142861</v>
      </c>
      <c r="N381" s="388">
        <v>0.6</v>
      </c>
      <c r="O381" s="402" t="s">
        <v>3892</v>
      </c>
      <c r="P381" s="388">
        <f t="shared" si="20"/>
        <v>0.6</v>
      </c>
      <c r="Q381" s="389" t="str" cm="1">
        <f t="array" aca="1" ref="Q381" ca="1">IF(ISNUMBER(P381),IF(P381=100%,"CUMPLIDA",IF(AND(ISNUMBER(L381),ISNUMBER(INDIRECT("FECHA_"&amp;$B381,1))), IF(L381&lt;=INDIRECT("FECHA_"&amp;$B381,1),"INCUMPLIDA","PROCESO"), "VERIFICAR FECHA")),"SIN VALOR AVANCE")</f>
        <v>PROCESO</v>
      </c>
    </row>
    <row r="382" spans="1:17" ht="165" customHeight="1">
      <c r="A382" s="412" t="s">
        <v>17</v>
      </c>
      <c r="B382" s="383" t="s">
        <v>14</v>
      </c>
      <c r="C382" s="596"/>
      <c r="D382" s="596"/>
      <c r="E382" s="595"/>
      <c r="F382" s="595"/>
      <c r="G382" s="384" t="s">
        <v>3893</v>
      </c>
      <c r="H382" s="402" t="s">
        <v>3894</v>
      </c>
      <c r="I382" s="403" t="s">
        <v>3895</v>
      </c>
      <c r="J382" s="391">
        <v>1</v>
      </c>
      <c r="K382" s="386">
        <v>45413</v>
      </c>
      <c r="L382" s="386">
        <v>45657</v>
      </c>
      <c r="M382" s="387">
        <f t="shared" si="17"/>
        <v>34.857142857142854</v>
      </c>
      <c r="N382" s="388">
        <v>1</v>
      </c>
      <c r="O382" s="402" t="s">
        <v>3896</v>
      </c>
      <c r="P382" s="388">
        <f t="shared" si="20"/>
        <v>1</v>
      </c>
      <c r="Q382" s="389" t="str" cm="1">
        <f t="array" aca="1" ref="Q382" ca="1">IF(ISNUMBER(P382),IF(P382=100%,"CUMPLIDA",IF(AND(ISNUMBER(L382),ISNUMBER(INDIRECT("FECHA_"&amp;$B382,1))), IF(L382&lt;=INDIRECT("FECHA_"&amp;$B382,1),"INCUMPLIDA","PROCESO"), "VERIFICAR FECHA")),"SIN VALOR AVANCE")</f>
        <v>CUMPLIDA</v>
      </c>
    </row>
    <row r="383" spans="1:17" ht="409.5" customHeight="1">
      <c r="A383" s="412" t="s">
        <v>17</v>
      </c>
      <c r="B383" s="383" t="s">
        <v>14</v>
      </c>
      <c r="C383" s="596"/>
      <c r="D383" s="596"/>
      <c r="E383" s="595" t="s">
        <v>3897</v>
      </c>
      <c r="F383" s="595"/>
      <c r="G383" s="384" t="s">
        <v>3898</v>
      </c>
      <c r="H383" s="402" t="s">
        <v>3899</v>
      </c>
      <c r="I383" s="402" t="s">
        <v>3900</v>
      </c>
      <c r="J383" s="391">
        <v>3</v>
      </c>
      <c r="K383" s="386">
        <v>45383</v>
      </c>
      <c r="L383" s="386">
        <v>45657</v>
      </c>
      <c r="M383" s="387">
        <f t="shared" si="17"/>
        <v>39.142857142857146</v>
      </c>
      <c r="N383" s="388">
        <v>1</v>
      </c>
      <c r="O383" s="402" t="s">
        <v>3901</v>
      </c>
      <c r="P383" s="388">
        <f t="shared" si="20"/>
        <v>1</v>
      </c>
      <c r="Q383" s="389" t="str" cm="1">
        <f t="array" aca="1" ref="Q383" ca="1">IF(ISNUMBER(P383),IF(P383=100%,"CUMPLIDA",IF(AND(ISNUMBER(L383),ISNUMBER(INDIRECT("FECHA_"&amp;$B383,1))), IF(L383&lt;=INDIRECT("FECHA_"&amp;$B383,1),"INCUMPLIDA","PROCESO"), "VERIFICAR FECHA")),"SIN VALOR AVANCE")</f>
        <v>CUMPLIDA</v>
      </c>
    </row>
    <row r="384" spans="1:17" ht="135.75">
      <c r="A384" s="412" t="s">
        <v>17</v>
      </c>
      <c r="B384" s="383" t="s">
        <v>14</v>
      </c>
      <c r="C384" s="596"/>
      <c r="D384" s="596"/>
      <c r="E384" s="595"/>
      <c r="F384" s="595"/>
      <c r="G384" s="384" t="s">
        <v>3902</v>
      </c>
      <c r="H384" s="402" t="s">
        <v>3903</v>
      </c>
      <c r="I384" s="402" t="s">
        <v>3904</v>
      </c>
      <c r="J384" s="391">
        <v>1</v>
      </c>
      <c r="K384" s="386">
        <v>45383</v>
      </c>
      <c r="L384" s="386">
        <v>46234</v>
      </c>
      <c r="M384" s="387">
        <f t="shared" si="17"/>
        <v>121.57142857142857</v>
      </c>
      <c r="N384" s="388">
        <v>0.27</v>
      </c>
      <c r="O384" s="402" t="s">
        <v>3905</v>
      </c>
      <c r="P384" s="388">
        <f t="shared" si="20"/>
        <v>0.27</v>
      </c>
      <c r="Q384" s="389" t="str" cm="1">
        <f t="array" aca="1" ref="Q384" ca="1">IF(ISNUMBER(P384),IF(P384=100%,"CUMPLIDA",IF(AND(ISNUMBER(L384),ISNUMBER(INDIRECT("FECHA_"&amp;$B384,1))), IF(L384&lt;=INDIRECT("FECHA_"&amp;$B384,1),"INCUMPLIDA","PROCESO"), "VERIFICAR FECHA")),"SIN VALOR AVANCE")</f>
        <v>PROCESO</v>
      </c>
    </row>
    <row r="385" spans="1:17" ht="315" customHeight="1">
      <c r="A385" s="412" t="s">
        <v>17</v>
      </c>
      <c r="B385" s="383" t="s">
        <v>14</v>
      </c>
      <c r="C385" s="596"/>
      <c r="D385" s="596"/>
      <c r="E385" s="595"/>
      <c r="F385" s="595"/>
      <c r="G385" s="384" t="s">
        <v>3906</v>
      </c>
      <c r="H385" s="402" t="s">
        <v>3907</v>
      </c>
      <c r="I385" s="402" t="s">
        <v>3908</v>
      </c>
      <c r="J385" s="391">
        <v>3</v>
      </c>
      <c r="K385" s="386">
        <v>45383</v>
      </c>
      <c r="L385" s="386">
        <v>45838</v>
      </c>
      <c r="M385" s="387">
        <f t="shared" si="17"/>
        <v>65</v>
      </c>
      <c r="N385" s="388">
        <v>1</v>
      </c>
      <c r="O385" s="402" t="s">
        <v>3909</v>
      </c>
      <c r="P385" s="388">
        <f t="shared" si="20"/>
        <v>1</v>
      </c>
      <c r="Q385" s="389" t="str" cm="1">
        <f t="array" aca="1" ref="Q385" ca="1">IF(ISNUMBER(P385),IF(P385=100%,"CUMPLIDA",IF(AND(ISNUMBER(L385),ISNUMBER(INDIRECT("FECHA_"&amp;$B385,1))), IF(L385&lt;=INDIRECT("FECHA_"&amp;$B385,1),"INCUMPLIDA","PROCESO"), "VERIFICAR FECHA")),"SIN VALOR AVANCE")</f>
        <v>CUMPLIDA</v>
      </c>
    </row>
    <row r="386" spans="1:17" ht="180" customHeight="1">
      <c r="A386" s="412" t="s">
        <v>17</v>
      </c>
      <c r="B386" s="383" t="s">
        <v>14</v>
      </c>
      <c r="C386" s="596"/>
      <c r="D386" s="596"/>
      <c r="E386" s="595" t="s">
        <v>3910</v>
      </c>
      <c r="F386" s="595"/>
      <c r="G386" s="384" t="s">
        <v>3911</v>
      </c>
      <c r="H386" s="402" t="s">
        <v>3912</v>
      </c>
      <c r="I386" s="402" t="s">
        <v>3913</v>
      </c>
      <c r="J386" s="391" t="s">
        <v>3914</v>
      </c>
      <c r="K386" s="386">
        <v>45413</v>
      </c>
      <c r="L386" s="386">
        <v>46234</v>
      </c>
      <c r="M386" s="387">
        <f t="shared" si="17"/>
        <v>117.28571428571429</v>
      </c>
      <c r="N386" s="388">
        <v>0.55000000000000004</v>
      </c>
      <c r="O386" s="402" t="s">
        <v>3905</v>
      </c>
      <c r="P386" s="388">
        <f t="shared" si="20"/>
        <v>0.55000000000000004</v>
      </c>
      <c r="Q386" s="389" t="str" cm="1">
        <f t="array" aca="1" ref="Q386" ca="1">IF(ISNUMBER(P386),IF(P386=100%,"CUMPLIDA",IF(AND(ISNUMBER(L386),ISNUMBER(INDIRECT("FECHA_"&amp;$B386,1))), IF(L386&lt;=INDIRECT("FECHA_"&amp;$B386,1),"INCUMPLIDA","PROCESO"), "VERIFICAR FECHA")),"SIN VALOR AVANCE")</f>
        <v>PROCESO</v>
      </c>
    </row>
    <row r="387" spans="1:17" ht="165" customHeight="1">
      <c r="A387" s="412" t="s">
        <v>17</v>
      </c>
      <c r="B387" s="383" t="s">
        <v>14</v>
      </c>
      <c r="C387" s="596"/>
      <c r="D387" s="596"/>
      <c r="E387" s="595"/>
      <c r="F387" s="595"/>
      <c r="G387" s="384" t="s">
        <v>3915</v>
      </c>
      <c r="H387" s="402" t="s">
        <v>3916</v>
      </c>
      <c r="I387" s="402" t="s">
        <v>3895</v>
      </c>
      <c r="J387" s="391">
        <v>1</v>
      </c>
      <c r="K387" s="386">
        <v>45413</v>
      </c>
      <c r="L387" s="386">
        <v>45657</v>
      </c>
      <c r="M387" s="387">
        <f t="shared" si="17"/>
        <v>34.857142857142854</v>
      </c>
      <c r="N387" s="388">
        <v>1</v>
      </c>
      <c r="O387" s="402" t="s">
        <v>3896</v>
      </c>
      <c r="P387" s="388">
        <f t="shared" si="20"/>
        <v>1</v>
      </c>
      <c r="Q387" s="389" t="str" cm="1">
        <f t="array" aca="1" ref="Q387" ca="1">IF(ISNUMBER(P387),IF(P387=100%,"CUMPLIDA",IF(AND(ISNUMBER(L387),ISNUMBER(INDIRECT("FECHA_"&amp;$B387,1))), IF(L387&lt;=INDIRECT("FECHA_"&amp;$B387,1),"INCUMPLIDA","PROCESO"), "VERIFICAR FECHA")),"SIN VALOR AVANCE")</f>
        <v>CUMPLIDA</v>
      </c>
    </row>
    <row r="388" spans="1:17" ht="75.75" customHeight="1">
      <c r="A388" s="412" t="s">
        <v>17</v>
      </c>
      <c r="B388" s="383" t="s">
        <v>14</v>
      </c>
      <c r="C388" s="596"/>
      <c r="D388" s="596"/>
      <c r="E388" s="595" t="s">
        <v>3917</v>
      </c>
      <c r="F388" s="595"/>
      <c r="G388" s="384" t="s">
        <v>3918</v>
      </c>
      <c r="H388" s="402" t="s">
        <v>3919</v>
      </c>
      <c r="I388" s="402" t="s">
        <v>3920</v>
      </c>
      <c r="J388" s="391">
        <v>1</v>
      </c>
      <c r="K388" s="386">
        <v>45413</v>
      </c>
      <c r="L388" s="386">
        <v>45535</v>
      </c>
      <c r="M388" s="387">
        <f t="shared" si="17"/>
        <v>17.428571428571427</v>
      </c>
      <c r="N388" s="388">
        <v>1</v>
      </c>
      <c r="O388" s="402" t="s">
        <v>3901</v>
      </c>
      <c r="P388" s="388">
        <f t="shared" si="20"/>
        <v>1</v>
      </c>
      <c r="Q388" s="389" t="str" cm="1">
        <f t="array" aca="1" ref="Q388" ca="1">IF(ISNUMBER(P388),IF(P388=100%,"CUMPLIDA",IF(AND(ISNUMBER(L388),ISNUMBER(INDIRECT("FECHA_"&amp;$B388,1))), IF(L388&lt;=INDIRECT("FECHA_"&amp;$B388,1),"INCUMPLIDA","PROCESO"), "VERIFICAR FECHA")),"SIN VALOR AVANCE")</f>
        <v>CUMPLIDA</v>
      </c>
    </row>
    <row r="389" spans="1:17" ht="60.75" customHeight="1">
      <c r="A389" s="412" t="s">
        <v>17</v>
      </c>
      <c r="B389" s="383" t="s">
        <v>14</v>
      </c>
      <c r="C389" s="596"/>
      <c r="D389" s="596"/>
      <c r="E389" s="595"/>
      <c r="F389" s="595"/>
      <c r="G389" s="384" t="s">
        <v>3921</v>
      </c>
      <c r="H389" s="402" t="s">
        <v>3922</v>
      </c>
      <c r="I389" s="402" t="s">
        <v>875</v>
      </c>
      <c r="J389" s="391">
        <v>1</v>
      </c>
      <c r="K389" s="386">
        <v>45413</v>
      </c>
      <c r="L389" s="386">
        <v>45535</v>
      </c>
      <c r="M389" s="387">
        <f t="shared" si="17"/>
        <v>17.428571428571427</v>
      </c>
      <c r="N389" s="388">
        <v>1</v>
      </c>
      <c r="O389" s="402" t="s">
        <v>3923</v>
      </c>
      <c r="P389" s="388">
        <f t="shared" si="20"/>
        <v>1</v>
      </c>
      <c r="Q389" s="389" t="str" cm="1">
        <f t="array" aca="1" ref="Q389" ca="1">IF(ISNUMBER(P389),IF(P389=100%,"CUMPLIDA",IF(AND(ISNUMBER(L389),ISNUMBER(INDIRECT("FECHA_"&amp;$B389,1))), IF(L389&lt;=INDIRECT("FECHA_"&amp;$B389,1),"INCUMPLIDA","PROCESO"), "VERIFICAR FECHA")),"SIN VALOR AVANCE")</f>
        <v>CUMPLIDA</v>
      </c>
    </row>
    <row r="390" spans="1:17" ht="135" customHeight="1">
      <c r="A390" s="412" t="s">
        <v>17</v>
      </c>
      <c r="B390" s="383" t="s">
        <v>14</v>
      </c>
      <c r="C390" s="596"/>
      <c r="D390" s="596"/>
      <c r="E390" s="595"/>
      <c r="F390" s="595"/>
      <c r="G390" s="384" t="s">
        <v>3924</v>
      </c>
      <c r="H390" s="402" t="s">
        <v>3925</v>
      </c>
      <c r="I390" s="402" t="s">
        <v>3926</v>
      </c>
      <c r="J390" s="391">
        <v>3</v>
      </c>
      <c r="K390" s="386">
        <v>45413</v>
      </c>
      <c r="L390" s="386">
        <v>45657</v>
      </c>
      <c r="M390" s="387">
        <f t="shared" ref="M390:M399" si="21">(L390-K390)/7</f>
        <v>34.857142857142854</v>
      </c>
      <c r="N390" s="388">
        <v>1</v>
      </c>
      <c r="O390" s="402" t="s">
        <v>3901</v>
      </c>
      <c r="P390" s="388">
        <f t="shared" si="20"/>
        <v>1</v>
      </c>
      <c r="Q390" s="389" t="str" cm="1">
        <f t="array" aca="1" ref="Q390" ca="1">IF(ISNUMBER(P390),IF(P390=100%,"CUMPLIDA",IF(AND(ISNUMBER(L390),ISNUMBER(INDIRECT("FECHA_"&amp;$B390,1))), IF(L390&lt;=INDIRECT("FECHA_"&amp;$B390,1),"INCUMPLIDA","PROCESO"), "VERIFICAR FECHA")),"SIN VALOR AVANCE")</f>
        <v>CUMPLIDA</v>
      </c>
    </row>
    <row r="391" spans="1:17" ht="300" customHeight="1">
      <c r="A391" s="412" t="s">
        <v>17</v>
      </c>
      <c r="B391" s="383" t="s">
        <v>14</v>
      </c>
      <c r="C391" s="596"/>
      <c r="D391" s="596"/>
      <c r="E391" s="595" t="s">
        <v>3927</v>
      </c>
      <c r="F391" s="595"/>
      <c r="G391" s="384" t="s">
        <v>3928</v>
      </c>
      <c r="H391" s="402" t="s">
        <v>3929</v>
      </c>
      <c r="I391" s="402" t="s">
        <v>3930</v>
      </c>
      <c r="J391" s="391">
        <v>4</v>
      </c>
      <c r="K391" s="386">
        <v>45413</v>
      </c>
      <c r="L391" s="386">
        <v>45535</v>
      </c>
      <c r="M391" s="387">
        <f t="shared" si="21"/>
        <v>17.428571428571427</v>
      </c>
      <c r="N391" s="388">
        <v>1</v>
      </c>
      <c r="O391" s="402" t="s">
        <v>3931</v>
      </c>
      <c r="P391" s="388">
        <f t="shared" si="20"/>
        <v>1</v>
      </c>
      <c r="Q391" s="389" t="str" cm="1">
        <f t="array" aca="1" ref="Q391" ca="1">IF(ISNUMBER(P391),IF(P391=100%,"CUMPLIDA",IF(AND(ISNUMBER(L391),ISNUMBER(INDIRECT("FECHA_"&amp;$B391,1))), IF(L391&lt;=INDIRECT("FECHA_"&amp;$B391,1),"INCUMPLIDA","PROCESO"), "VERIFICAR FECHA")),"SIN VALOR AVANCE")</f>
        <v>CUMPLIDA</v>
      </c>
    </row>
    <row r="392" spans="1:17" ht="75.75">
      <c r="A392" s="412" t="s">
        <v>17</v>
      </c>
      <c r="B392" s="383" t="s">
        <v>14</v>
      </c>
      <c r="C392" s="596"/>
      <c r="D392" s="596"/>
      <c r="E392" s="595"/>
      <c r="F392" s="595"/>
      <c r="G392" s="384" t="s">
        <v>3932</v>
      </c>
      <c r="H392" s="402" t="s">
        <v>3933</v>
      </c>
      <c r="I392" s="402" t="s">
        <v>3934</v>
      </c>
      <c r="J392" s="391">
        <v>5</v>
      </c>
      <c r="K392" s="386">
        <v>45413</v>
      </c>
      <c r="L392" s="386">
        <v>45626</v>
      </c>
      <c r="M392" s="387">
        <f t="shared" si="21"/>
        <v>30.428571428571427</v>
      </c>
      <c r="N392" s="388">
        <v>1</v>
      </c>
      <c r="O392" s="402" t="s">
        <v>3901</v>
      </c>
      <c r="P392" s="388">
        <f t="shared" si="20"/>
        <v>1</v>
      </c>
      <c r="Q392" s="389" t="str" cm="1">
        <f t="array" aca="1" ref="Q392" ca="1">IF(ISNUMBER(P392),IF(P392=100%,"CUMPLIDA",IF(AND(ISNUMBER(L392),ISNUMBER(INDIRECT("FECHA_"&amp;$B392,1))), IF(L392&lt;=INDIRECT("FECHA_"&amp;$B392,1),"INCUMPLIDA","PROCESO"), "VERIFICAR FECHA")),"SIN VALOR AVANCE")</f>
        <v>CUMPLIDA</v>
      </c>
    </row>
    <row r="393" spans="1:17" ht="180">
      <c r="A393" s="412" t="s">
        <v>17</v>
      </c>
      <c r="B393" s="383" t="s">
        <v>14</v>
      </c>
      <c r="C393" s="596"/>
      <c r="D393" s="596"/>
      <c r="E393" s="595" t="s">
        <v>3935</v>
      </c>
      <c r="F393" s="595"/>
      <c r="G393" s="384" t="s">
        <v>3936</v>
      </c>
      <c r="H393" s="402" t="s">
        <v>3937</v>
      </c>
      <c r="I393" s="402" t="s">
        <v>3938</v>
      </c>
      <c r="J393" s="391">
        <v>4</v>
      </c>
      <c r="K393" s="386">
        <v>45413</v>
      </c>
      <c r="L393" s="386">
        <v>45657</v>
      </c>
      <c r="M393" s="387">
        <f t="shared" si="21"/>
        <v>34.857142857142854</v>
      </c>
      <c r="N393" s="388">
        <v>1</v>
      </c>
      <c r="O393" s="402" t="s">
        <v>3901</v>
      </c>
      <c r="P393" s="388">
        <f t="shared" si="20"/>
        <v>1</v>
      </c>
      <c r="Q393" s="389" t="str" cm="1">
        <f t="array" aca="1" ref="Q393" ca="1">IF(ISNUMBER(P393),IF(P393=100%,"CUMPLIDA",IF(AND(ISNUMBER(L393),ISNUMBER(INDIRECT("FECHA_"&amp;$B393,1))), IF(L393&lt;=INDIRECT("FECHA_"&amp;$B393,1),"INCUMPLIDA","PROCESO"), "VERIFICAR FECHA")),"SIN VALOR AVANCE")</f>
        <v>CUMPLIDA</v>
      </c>
    </row>
    <row r="394" spans="1:17" ht="135.75">
      <c r="A394" s="412" t="s">
        <v>17</v>
      </c>
      <c r="B394" s="383" t="s">
        <v>14</v>
      </c>
      <c r="C394" s="596"/>
      <c r="D394" s="596"/>
      <c r="E394" s="595"/>
      <c r="F394" s="595"/>
      <c r="G394" s="384" t="s">
        <v>3939</v>
      </c>
      <c r="H394" s="402" t="s">
        <v>3940</v>
      </c>
      <c r="I394" s="402" t="s">
        <v>3941</v>
      </c>
      <c r="J394" s="391" t="s">
        <v>5348</v>
      </c>
      <c r="K394" s="386">
        <v>45413</v>
      </c>
      <c r="L394" s="386">
        <v>46234</v>
      </c>
      <c r="M394" s="387">
        <f t="shared" si="21"/>
        <v>117.28571428571429</v>
      </c>
      <c r="N394" s="388">
        <v>0.25</v>
      </c>
      <c r="O394" s="402" t="s">
        <v>3905</v>
      </c>
      <c r="P394" s="388">
        <f t="shared" si="20"/>
        <v>0.25</v>
      </c>
      <c r="Q394" s="389" t="str" cm="1">
        <f t="array" aca="1" ref="Q394" ca="1">IF(ISNUMBER(P394),IF(P394=100%,"CUMPLIDA",IF(AND(ISNUMBER(L394),ISNUMBER(INDIRECT("FECHA_"&amp;$B394,1))), IF(L394&lt;=INDIRECT("FECHA_"&amp;$B394,1),"INCUMPLIDA","PROCESO"), "VERIFICAR FECHA")),"SIN VALOR AVANCE")</f>
        <v>PROCESO</v>
      </c>
    </row>
    <row r="395" spans="1:17" ht="135.75">
      <c r="A395" s="412" t="s">
        <v>17</v>
      </c>
      <c r="B395" s="383" t="s">
        <v>14</v>
      </c>
      <c r="C395" s="596"/>
      <c r="D395" s="596"/>
      <c r="E395" s="384" t="s">
        <v>3942</v>
      </c>
      <c r="F395" s="595"/>
      <c r="G395" s="384" t="s">
        <v>3943</v>
      </c>
      <c r="H395" s="402" t="s">
        <v>3944</v>
      </c>
      <c r="I395" s="402" t="s">
        <v>3945</v>
      </c>
      <c r="J395" s="390" t="s">
        <v>3946</v>
      </c>
      <c r="K395" s="386">
        <v>45413</v>
      </c>
      <c r="L395" s="386">
        <v>46234</v>
      </c>
      <c r="M395" s="387">
        <f t="shared" si="21"/>
        <v>117.28571428571429</v>
      </c>
      <c r="N395" s="388">
        <v>0.25</v>
      </c>
      <c r="O395" s="402" t="s">
        <v>3905</v>
      </c>
      <c r="P395" s="388">
        <f t="shared" si="20"/>
        <v>0.25</v>
      </c>
      <c r="Q395" s="389" t="str" cm="1">
        <f t="array" aca="1" ref="Q395" ca="1">IF(ISNUMBER(P395),IF(P395=100%,"CUMPLIDA",IF(AND(ISNUMBER(L395),ISNUMBER(INDIRECT("FECHA_"&amp;$B395,1))), IF(L395&lt;=INDIRECT("FECHA_"&amp;$B395,1),"INCUMPLIDA","PROCESO"), "VERIFICAR FECHA")),"SIN VALOR AVANCE")</f>
        <v>PROCESO</v>
      </c>
    </row>
    <row r="396" spans="1:17" ht="180">
      <c r="A396" s="412" t="s">
        <v>17</v>
      </c>
      <c r="B396" s="383" t="s">
        <v>14</v>
      </c>
      <c r="C396" s="596"/>
      <c r="D396" s="596"/>
      <c r="E396" s="384" t="s">
        <v>3947</v>
      </c>
      <c r="F396" s="595"/>
      <c r="G396" s="384" t="s">
        <v>3948</v>
      </c>
      <c r="H396" s="402" t="s">
        <v>3944</v>
      </c>
      <c r="I396" s="402" t="s">
        <v>3949</v>
      </c>
      <c r="J396" s="391" t="s">
        <v>3946</v>
      </c>
      <c r="K396" s="386">
        <v>45413</v>
      </c>
      <c r="L396" s="386">
        <v>46234</v>
      </c>
      <c r="M396" s="387">
        <f t="shared" si="21"/>
        <v>117.28571428571429</v>
      </c>
      <c r="N396" s="388">
        <v>0.71</v>
      </c>
      <c r="O396" s="402" t="s">
        <v>3950</v>
      </c>
      <c r="P396" s="388">
        <f t="shared" si="20"/>
        <v>0.71</v>
      </c>
      <c r="Q396" s="389" t="str" cm="1">
        <f t="array" aca="1" ref="Q396" ca="1">IF(ISNUMBER(P396),IF(P396=100%,"CUMPLIDA",IF(AND(ISNUMBER(L396),ISNUMBER(INDIRECT("FECHA_"&amp;$B396,1))), IF(L396&lt;=INDIRECT("FECHA_"&amp;$B396,1),"INCUMPLIDA","PROCESO"), "VERIFICAR FECHA")),"SIN VALOR AVANCE")</f>
        <v>PROCESO</v>
      </c>
    </row>
    <row r="397" spans="1:17" ht="255" customHeight="1">
      <c r="A397" s="412" t="s">
        <v>17</v>
      </c>
      <c r="B397" s="383" t="s">
        <v>14</v>
      </c>
      <c r="C397" s="596" t="s">
        <v>3886</v>
      </c>
      <c r="D397" s="596" t="s">
        <v>3951</v>
      </c>
      <c r="E397" s="595" t="s">
        <v>3952</v>
      </c>
      <c r="F397" s="595" t="s">
        <v>3953</v>
      </c>
      <c r="G397" s="384" t="s">
        <v>3954</v>
      </c>
      <c r="H397" s="415" t="s">
        <v>5350</v>
      </c>
      <c r="I397" s="402" t="s">
        <v>3955</v>
      </c>
      <c r="J397" s="391">
        <v>3</v>
      </c>
      <c r="K397" s="386">
        <v>45444</v>
      </c>
      <c r="L397" s="396">
        <v>46022</v>
      </c>
      <c r="M397" s="387">
        <f t="shared" si="21"/>
        <v>82.571428571428569</v>
      </c>
      <c r="N397" s="388">
        <v>0</v>
      </c>
      <c r="O397" s="402" t="s">
        <v>3956</v>
      </c>
      <c r="P397" s="388">
        <f t="shared" si="20"/>
        <v>0</v>
      </c>
      <c r="Q397" s="389" t="str" cm="1">
        <f t="array" aca="1" ref="Q397" ca="1">IF(ISNUMBER(P397),IF(P397=100%,"CUMPLIDA",IF(AND(ISNUMBER(L397),ISNUMBER(INDIRECT("FECHA_"&amp;$B397,1))), IF(L397&lt;=INDIRECT("FECHA_"&amp;$B397,1),"INCUMPLIDA","PROCESO"), "VERIFICAR FECHA")),"SIN VALOR AVANCE")</f>
        <v>PROCESO</v>
      </c>
    </row>
    <row r="398" spans="1:17" ht="195" customHeight="1">
      <c r="A398" s="412" t="s">
        <v>17</v>
      </c>
      <c r="B398" s="383" t="s">
        <v>14</v>
      </c>
      <c r="C398" s="596"/>
      <c r="D398" s="596"/>
      <c r="E398" s="595"/>
      <c r="F398" s="595"/>
      <c r="G398" s="384" t="s">
        <v>3957</v>
      </c>
      <c r="H398" s="402" t="s">
        <v>3958</v>
      </c>
      <c r="I398" s="402" t="s">
        <v>3959</v>
      </c>
      <c r="J398" s="391" t="s">
        <v>5349</v>
      </c>
      <c r="K398" s="386">
        <v>45413</v>
      </c>
      <c r="L398" s="386">
        <v>46234</v>
      </c>
      <c r="M398" s="387">
        <f t="shared" si="21"/>
        <v>117.28571428571429</v>
      </c>
      <c r="N398" s="388">
        <v>0.69499999999999995</v>
      </c>
      <c r="O398" s="402" t="s">
        <v>3960</v>
      </c>
      <c r="P398" s="388">
        <f t="shared" si="20"/>
        <v>0.69499999999999995</v>
      </c>
      <c r="Q398" s="389" t="str" cm="1">
        <f t="array" aca="1" ref="Q398" ca="1">IF(ISNUMBER(P398),IF(P398=100%,"CUMPLIDA",IF(AND(ISNUMBER(L398),ISNUMBER(INDIRECT("FECHA_"&amp;$B398,1))), IF(L398&lt;=INDIRECT("FECHA_"&amp;$B398,1),"INCUMPLIDA","PROCESO"), "VERIFICAR FECHA")),"SIN VALOR AVANCE")</f>
        <v>PROCESO</v>
      </c>
    </row>
    <row r="399" spans="1:17" ht="120">
      <c r="A399" s="412" t="s">
        <v>17</v>
      </c>
      <c r="B399" s="383" t="s">
        <v>14</v>
      </c>
      <c r="C399" s="596"/>
      <c r="D399" s="596"/>
      <c r="E399" s="595"/>
      <c r="F399" s="595"/>
      <c r="G399" s="384" t="s">
        <v>3961</v>
      </c>
      <c r="H399" s="402" t="s">
        <v>3962</v>
      </c>
      <c r="I399" s="402" t="s">
        <v>3963</v>
      </c>
      <c r="J399" s="391">
        <v>1</v>
      </c>
      <c r="K399" s="386">
        <v>45474</v>
      </c>
      <c r="L399" s="386">
        <v>45716</v>
      </c>
      <c r="M399" s="387">
        <f t="shared" si="21"/>
        <v>34.571428571428569</v>
      </c>
      <c r="N399" s="388">
        <v>1</v>
      </c>
      <c r="O399" s="402" t="s">
        <v>3964</v>
      </c>
      <c r="P399" s="388">
        <f t="shared" si="20"/>
        <v>1</v>
      </c>
      <c r="Q399" s="389" t="str" cm="1">
        <f t="array" aca="1" ref="Q399" ca="1">IF(ISNUMBER(P399),IF(P399=100%,"CUMPLIDA",IF(AND(ISNUMBER(L399),ISNUMBER(INDIRECT("FECHA_"&amp;$B399,1))), IF(L399&lt;=INDIRECT("FECHA_"&amp;$B399,1),"INCUMPLIDA","PROCESO"), "VERIFICAR FECHA")),"SIN VALOR AVANCE")</f>
        <v>CUMPLIDA</v>
      </c>
    </row>
    <row r="400" spans="1:17" ht="165" customHeight="1">
      <c r="A400" s="412" t="s">
        <v>17</v>
      </c>
      <c r="B400" s="383" t="s">
        <v>14</v>
      </c>
      <c r="C400" s="596"/>
      <c r="D400" s="596"/>
      <c r="E400" s="595"/>
      <c r="F400" s="595"/>
      <c r="G400" s="384" t="s">
        <v>3965</v>
      </c>
      <c r="H400" s="402" t="s">
        <v>3916</v>
      </c>
      <c r="I400" s="402" t="s">
        <v>3966</v>
      </c>
      <c r="J400" s="391">
        <v>1</v>
      </c>
      <c r="K400" s="386">
        <v>45294</v>
      </c>
      <c r="L400" s="386">
        <v>45657</v>
      </c>
      <c r="M400" s="387">
        <f>(L400-K400)/7</f>
        <v>51.857142857142854</v>
      </c>
      <c r="N400" s="388">
        <v>1</v>
      </c>
      <c r="O400" s="402" t="s">
        <v>3967</v>
      </c>
      <c r="P400" s="388">
        <f t="shared" si="20"/>
        <v>1</v>
      </c>
      <c r="Q400" s="389" t="str" cm="1">
        <f t="array" aca="1" ref="Q400" ca="1">IF(ISNUMBER(P400),IF(P400=100%,"CUMPLIDA",IF(AND(ISNUMBER(L400),ISNUMBER(INDIRECT("FECHA_"&amp;$B400,1))), IF(L400&lt;=INDIRECT("FECHA_"&amp;$B400,1),"INCUMPLIDA","PROCESO"), "VERIFICAR FECHA")),"SIN VALOR AVANCE")</f>
        <v>CUMPLIDA</v>
      </c>
    </row>
    <row r="401" spans="1:17" ht="91.5" customHeight="1">
      <c r="A401" s="412" t="s">
        <v>17</v>
      </c>
      <c r="B401" s="383" t="s">
        <v>14</v>
      </c>
      <c r="C401" s="596" t="s">
        <v>3968</v>
      </c>
      <c r="D401" s="596" t="s">
        <v>2412</v>
      </c>
      <c r="E401" s="595" t="s">
        <v>3969</v>
      </c>
      <c r="F401" s="595" t="s">
        <v>3970</v>
      </c>
      <c r="G401" s="384" t="s">
        <v>3971</v>
      </c>
      <c r="H401" s="402" t="s">
        <v>3972</v>
      </c>
      <c r="I401" s="402" t="s">
        <v>3973</v>
      </c>
      <c r="J401" s="391">
        <v>1</v>
      </c>
      <c r="K401" s="386">
        <v>45413</v>
      </c>
      <c r="L401" s="386">
        <v>45747</v>
      </c>
      <c r="M401" s="387">
        <f t="shared" ref="M401:M419" si="22">(L401-K401)/7</f>
        <v>47.714285714285715</v>
      </c>
      <c r="N401" s="388">
        <v>1</v>
      </c>
      <c r="O401" s="402" t="s">
        <v>3687</v>
      </c>
      <c r="P401" s="388">
        <f t="shared" si="20"/>
        <v>1</v>
      </c>
      <c r="Q401" s="389" t="str" cm="1">
        <f t="array" aca="1" ref="Q401" ca="1">IF(ISNUMBER(P401),IF(P401=100%,"CUMPLIDA",IF(AND(ISNUMBER(L401),ISNUMBER(INDIRECT("FECHA_"&amp;$B401,1))), IF(L401&lt;=INDIRECT("FECHA_"&amp;$B401,1),"INCUMPLIDA","PROCESO"), "VERIFICAR FECHA")),"SIN VALOR AVANCE")</f>
        <v>CUMPLIDA</v>
      </c>
    </row>
    <row r="402" spans="1:17" ht="121.5">
      <c r="A402" s="412" t="s">
        <v>17</v>
      </c>
      <c r="B402" s="383" t="s">
        <v>14</v>
      </c>
      <c r="C402" s="596"/>
      <c r="D402" s="596"/>
      <c r="E402" s="595"/>
      <c r="F402" s="595"/>
      <c r="G402" s="384" t="s">
        <v>3974</v>
      </c>
      <c r="H402" s="402" t="s">
        <v>3975</v>
      </c>
      <c r="I402" s="402" t="s">
        <v>3976</v>
      </c>
      <c r="J402" s="391">
        <v>1</v>
      </c>
      <c r="K402" s="386">
        <v>45596</v>
      </c>
      <c r="L402" s="386">
        <v>46112</v>
      </c>
      <c r="M402" s="387">
        <f t="shared" si="22"/>
        <v>73.714285714285708</v>
      </c>
      <c r="N402" s="388">
        <v>0</v>
      </c>
      <c r="O402" s="402" t="s">
        <v>3687</v>
      </c>
      <c r="P402" s="388">
        <f t="shared" si="20"/>
        <v>0</v>
      </c>
      <c r="Q402" s="389" t="str" cm="1">
        <f t="array" aca="1" ref="Q402" ca="1">IF(ISNUMBER(P402),IF(P402=100%,"CUMPLIDA",IF(AND(ISNUMBER(L402),ISNUMBER(INDIRECT("FECHA_"&amp;$B402,1))), IF(L402&lt;=INDIRECT("FECHA_"&amp;$B402,1),"INCUMPLIDA","PROCESO"), "VERIFICAR FECHA")),"SIN VALOR AVANCE")</f>
        <v>PROCESO</v>
      </c>
    </row>
    <row r="403" spans="1:17" ht="75" customHeight="1">
      <c r="A403" s="412" t="s">
        <v>17</v>
      </c>
      <c r="B403" s="383" t="s">
        <v>14</v>
      </c>
      <c r="C403" s="596"/>
      <c r="D403" s="596"/>
      <c r="E403" s="595"/>
      <c r="F403" s="595"/>
      <c r="G403" s="384" t="s">
        <v>3977</v>
      </c>
      <c r="H403" s="402" t="s">
        <v>3978</v>
      </c>
      <c r="I403" s="402" t="s">
        <v>3979</v>
      </c>
      <c r="J403" s="391">
        <v>1</v>
      </c>
      <c r="K403" s="386">
        <v>45779</v>
      </c>
      <c r="L403" s="386">
        <v>45961</v>
      </c>
      <c r="M403" s="387">
        <f t="shared" si="22"/>
        <v>26</v>
      </c>
      <c r="N403" s="388">
        <v>0</v>
      </c>
      <c r="O403" s="402" t="s">
        <v>3687</v>
      </c>
      <c r="P403" s="388">
        <f t="shared" si="20"/>
        <v>0</v>
      </c>
      <c r="Q403" s="389" t="str" cm="1">
        <f t="array" aca="1" ref="Q403" ca="1">IF(ISNUMBER(P403),IF(P403=100%,"CUMPLIDA",IF(AND(ISNUMBER(L403),ISNUMBER(INDIRECT("FECHA_"&amp;$B403,1))), IF(L403&lt;=INDIRECT("FECHA_"&amp;$B403,1),"INCUMPLIDA","PROCESO"), "VERIFICAR FECHA")),"SIN VALOR AVANCE")</f>
        <v>PROCESO</v>
      </c>
    </row>
    <row r="404" spans="1:17" ht="168" customHeight="1">
      <c r="A404" s="412" t="s">
        <v>17</v>
      </c>
      <c r="B404" s="383" t="s">
        <v>14</v>
      </c>
      <c r="C404" s="596"/>
      <c r="D404" s="596"/>
      <c r="E404" s="595"/>
      <c r="F404" s="595"/>
      <c r="G404" s="384" t="s">
        <v>3980</v>
      </c>
      <c r="H404" s="402" t="s">
        <v>3981</v>
      </c>
      <c r="I404" s="402" t="s">
        <v>3982</v>
      </c>
      <c r="J404" s="391">
        <v>1</v>
      </c>
      <c r="K404" s="386">
        <v>45413</v>
      </c>
      <c r="L404" s="386">
        <v>45747</v>
      </c>
      <c r="M404" s="387">
        <f t="shared" si="22"/>
        <v>47.714285714285715</v>
      </c>
      <c r="N404" s="388">
        <v>1</v>
      </c>
      <c r="O404" s="402" t="s">
        <v>3687</v>
      </c>
      <c r="P404" s="388">
        <f t="shared" si="20"/>
        <v>1</v>
      </c>
      <c r="Q404" s="389" t="str" cm="1">
        <f t="array" aca="1" ref="Q404" ca="1">IF(ISNUMBER(P404),IF(P404=100%,"CUMPLIDA",IF(AND(ISNUMBER(L404),ISNUMBER(INDIRECT("FECHA_"&amp;$B404,1))), IF(L404&lt;=INDIRECT("FECHA_"&amp;$B404,1),"INCUMPLIDA","PROCESO"), "VERIFICAR FECHA")),"SIN VALOR AVANCE")</f>
        <v>CUMPLIDA</v>
      </c>
    </row>
    <row r="405" spans="1:17" ht="225" customHeight="1">
      <c r="A405" s="412" t="s">
        <v>17</v>
      </c>
      <c r="B405" s="383" t="s">
        <v>14</v>
      </c>
      <c r="C405" s="596"/>
      <c r="D405" s="596"/>
      <c r="E405" s="595"/>
      <c r="F405" s="595"/>
      <c r="G405" s="384" t="s">
        <v>3983</v>
      </c>
      <c r="H405" s="402" t="s">
        <v>3984</v>
      </c>
      <c r="I405" s="402" t="s">
        <v>3985</v>
      </c>
      <c r="J405" s="391">
        <v>1</v>
      </c>
      <c r="K405" s="386">
        <v>45414</v>
      </c>
      <c r="L405" s="386">
        <v>45899</v>
      </c>
      <c r="M405" s="387">
        <f t="shared" si="22"/>
        <v>69.285714285714292</v>
      </c>
      <c r="N405" s="388">
        <v>1</v>
      </c>
      <c r="O405" s="402" t="s">
        <v>3986</v>
      </c>
      <c r="P405" s="388">
        <f t="shared" si="20"/>
        <v>1</v>
      </c>
      <c r="Q405" s="389" t="str" cm="1">
        <f t="array" aca="1" ref="Q405" ca="1">IF(ISNUMBER(P405),IF(P405=100%,"CUMPLIDA",IF(AND(ISNUMBER(L405),ISNUMBER(INDIRECT("FECHA_"&amp;$B405,1))), IF(L405&lt;=INDIRECT("FECHA_"&amp;$B405,1),"INCUMPLIDA","PROCESO"), "VERIFICAR FECHA")),"SIN VALOR AVANCE")</f>
        <v>CUMPLIDA</v>
      </c>
    </row>
    <row r="406" spans="1:17" ht="106.5">
      <c r="A406" s="412" t="s">
        <v>17</v>
      </c>
      <c r="B406" s="383" t="s">
        <v>14</v>
      </c>
      <c r="C406" s="596"/>
      <c r="D406" s="596"/>
      <c r="E406" s="595"/>
      <c r="F406" s="595"/>
      <c r="G406" s="384" t="s">
        <v>3987</v>
      </c>
      <c r="H406" s="402" t="s">
        <v>3988</v>
      </c>
      <c r="I406" s="402" t="s">
        <v>3989</v>
      </c>
      <c r="J406" s="391">
        <v>1</v>
      </c>
      <c r="K406" s="386">
        <v>45413</v>
      </c>
      <c r="L406" s="386">
        <v>45747</v>
      </c>
      <c r="M406" s="387">
        <f t="shared" si="22"/>
        <v>47.714285714285715</v>
      </c>
      <c r="N406" s="388">
        <v>1</v>
      </c>
      <c r="O406" s="402" t="s">
        <v>3687</v>
      </c>
      <c r="P406" s="388">
        <f t="shared" si="20"/>
        <v>1</v>
      </c>
      <c r="Q406" s="389" t="str" cm="1">
        <f t="array" aca="1" ref="Q406" ca="1">IF(ISNUMBER(P406),IF(P406=100%,"CUMPLIDA",IF(AND(ISNUMBER(L406),ISNUMBER(INDIRECT("FECHA_"&amp;$B406,1))), IF(L406&lt;=INDIRECT("FECHA_"&amp;$B406,1),"INCUMPLIDA","PROCESO"), "VERIFICAR FECHA")),"SIN VALOR AVANCE")</f>
        <v>CUMPLIDA</v>
      </c>
    </row>
    <row r="407" spans="1:17" ht="90" customHeight="1">
      <c r="A407" s="412" t="s">
        <v>17</v>
      </c>
      <c r="B407" s="383" t="s">
        <v>14</v>
      </c>
      <c r="C407" s="596"/>
      <c r="D407" s="596"/>
      <c r="E407" s="595"/>
      <c r="F407" s="595"/>
      <c r="G407" s="384" t="s">
        <v>3990</v>
      </c>
      <c r="H407" s="402" t="s">
        <v>3991</v>
      </c>
      <c r="I407" s="402" t="s">
        <v>3992</v>
      </c>
      <c r="J407" s="391">
        <v>1</v>
      </c>
      <c r="K407" s="386">
        <v>45413</v>
      </c>
      <c r="L407" s="386">
        <v>45838</v>
      </c>
      <c r="M407" s="387">
        <f t="shared" si="22"/>
        <v>60.714285714285715</v>
      </c>
      <c r="N407" s="388">
        <v>1</v>
      </c>
      <c r="O407" s="402" t="s">
        <v>3687</v>
      </c>
      <c r="P407" s="388">
        <f t="shared" si="20"/>
        <v>1</v>
      </c>
      <c r="Q407" s="389" t="str" cm="1">
        <f t="array" aca="1" ref="Q407" ca="1">IF(ISNUMBER(P407),IF(P407=100%,"CUMPLIDA",IF(AND(ISNUMBER(L407),ISNUMBER(INDIRECT("FECHA_"&amp;$B407,1))), IF(L407&lt;=INDIRECT("FECHA_"&amp;$B407,1),"INCUMPLIDA","PROCESO"), "VERIFICAR FECHA")),"SIN VALOR AVANCE")</f>
        <v>CUMPLIDA</v>
      </c>
    </row>
    <row r="408" spans="1:17" ht="390" customHeight="1">
      <c r="A408" s="412" t="s">
        <v>17</v>
      </c>
      <c r="B408" s="383" t="s">
        <v>14</v>
      </c>
      <c r="C408" s="596"/>
      <c r="D408" s="596"/>
      <c r="E408" s="595"/>
      <c r="F408" s="595"/>
      <c r="G408" s="384" t="s">
        <v>3993</v>
      </c>
      <c r="H408" s="402" t="s">
        <v>3994</v>
      </c>
      <c r="I408" s="402" t="s">
        <v>3995</v>
      </c>
      <c r="J408" s="391">
        <v>7</v>
      </c>
      <c r="K408" s="386">
        <v>45413</v>
      </c>
      <c r="L408" s="386">
        <v>45657</v>
      </c>
      <c r="M408" s="387">
        <f t="shared" si="22"/>
        <v>34.857142857142854</v>
      </c>
      <c r="N408" s="388">
        <v>1</v>
      </c>
      <c r="O408" s="402" t="s">
        <v>3996</v>
      </c>
      <c r="P408" s="388">
        <f t="shared" si="20"/>
        <v>1</v>
      </c>
      <c r="Q408" s="389" t="str" cm="1">
        <f t="array" aca="1" ref="Q408" ca="1">IF(ISNUMBER(P408),IF(P408=100%,"CUMPLIDA",IF(AND(ISNUMBER(L408),ISNUMBER(INDIRECT("FECHA_"&amp;$B408,1))), IF(L408&lt;=INDIRECT("FECHA_"&amp;$B408,1),"INCUMPLIDA","PROCESO"), "VERIFICAR FECHA")),"SIN VALOR AVANCE")</f>
        <v>CUMPLIDA</v>
      </c>
    </row>
    <row r="409" spans="1:17" ht="195" customHeight="1">
      <c r="A409" s="412" t="s">
        <v>17</v>
      </c>
      <c r="B409" s="383" t="s">
        <v>14</v>
      </c>
      <c r="C409" s="596"/>
      <c r="D409" s="596"/>
      <c r="E409" s="595" t="s">
        <v>3997</v>
      </c>
      <c r="F409" s="595"/>
      <c r="G409" s="384" t="s">
        <v>3998</v>
      </c>
      <c r="H409" s="402" t="s">
        <v>3999</v>
      </c>
      <c r="I409" s="402" t="s">
        <v>3973</v>
      </c>
      <c r="J409" s="391">
        <v>1</v>
      </c>
      <c r="K409" s="386">
        <v>45383</v>
      </c>
      <c r="L409" s="386">
        <v>45747</v>
      </c>
      <c r="M409" s="387">
        <f t="shared" si="22"/>
        <v>52</v>
      </c>
      <c r="N409" s="388">
        <v>1</v>
      </c>
      <c r="O409" s="402" t="s">
        <v>3687</v>
      </c>
      <c r="P409" s="388">
        <f t="shared" si="20"/>
        <v>1</v>
      </c>
      <c r="Q409" s="389" t="str" cm="1">
        <f t="array" aca="1" ref="Q409" ca="1">IF(ISNUMBER(P409),IF(P409=100%,"CUMPLIDA",IF(AND(ISNUMBER(L409),ISNUMBER(INDIRECT("FECHA_"&amp;$B409,1))), IF(L409&lt;=INDIRECT("FECHA_"&amp;$B409,1),"INCUMPLIDA","PROCESO"), "VERIFICAR FECHA")),"SIN VALOR AVANCE")</f>
        <v>CUMPLIDA</v>
      </c>
    </row>
    <row r="410" spans="1:17" ht="165">
      <c r="A410" s="412" t="s">
        <v>17</v>
      </c>
      <c r="B410" s="383" t="s">
        <v>14</v>
      </c>
      <c r="C410" s="596"/>
      <c r="D410" s="596"/>
      <c r="E410" s="595"/>
      <c r="F410" s="595"/>
      <c r="G410" s="384" t="s">
        <v>4000</v>
      </c>
      <c r="H410" s="402" t="s">
        <v>4001</v>
      </c>
      <c r="I410" s="402" t="s">
        <v>3976</v>
      </c>
      <c r="J410" s="391">
        <v>1</v>
      </c>
      <c r="K410" s="386">
        <v>45596</v>
      </c>
      <c r="L410" s="386">
        <v>46112</v>
      </c>
      <c r="M410" s="387">
        <f t="shared" si="22"/>
        <v>73.714285714285708</v>
      </c>
      <c r="N410" s="388">
        <v>0</v>
      </c>
      <c r="O410" s="402" t="s">
        <v>3687</v>
      </c>
      <c r="P410" s="388">
        <f t="shared" si="20"/>
        <v>0</v>
      </c>
      <c r="Q410" s="389" t="str" cm="1">
        <f t="array" aca="1" ref="Q410" ca="1">IF(ISNUMBER(P410),IF(P410=100%,"CUMPLIDA",IF(AND(ISNUMBER(L410),ISNUMBER(INDIRECT("FECHA_"&amp;$B410,1))), IF(L410&lt;=INDIRECT("FECHA_"&amp;$B410,1),"INCUMPLIDA","PROCESO"), "VERIFICAR FECHA")),"SIN VALOR AVANCE")</f>
        <v>PROCESO</v>
      </c>
    </row>
    <row r="411" spans="1:17" ht="90" customHeight="1">
      <c r="A411" s="412" t="s">
        <v>17</v>
      </c>
      <c r="B411" s="383" t="s">
        <v>14</v>
      </c>
      <c r="C411" s="596"/>
      <c r="D411" s="596"/>
      <c r="E411" s="595"/>
      <c r="F411" s="595"/>
      <c r="G411" s="384" t="s">
        <v>4002</v>
      </c>
      <c r="H411" s="402" t="s">
        <v>4003</v>
      </c>
      <c r="I411" s="402" t="s">
        <v>4004</v>
      </c>
      <c r="J411" s="391">
        <v>1</v>
      </c>
      <c r="K411" s="386">
        <v>45779</v>
      </c>
      <c r="L411" s="386">
        <v>45961</v>
      </c>
      <c r="M411" s="387">
        <f t="shared" si="22"/>
        <v>26</v>
      </c>
      <c r="N411" s="388">
        <v>1</v>
      </c>
      <c r="O411" s="402" t="s">
        <v>3687</v>
      </c>
      <c r="P411" s="388">
        <f t="shared" si="20"/>
        <v>1</v>
      </c>
      <c r="Q411" s="389" t="str" cm="1">
        <f t="array" aca="1" ref="Q411" ca="1">IF(ISNUMBER(P411),IF(P411=100%,"CUMPLIDA",IF(AND(ISNUMBER(L411),ISNUMBER(INDIRECT("FECHA_"&amp;$B411,1))), IF(L411&lt;=INDIRECT("FECHA_"&amp;$B411,1),"INCUMPLIDA","PROCESO"), "VERIFICAR FECHA")),"SIN VALOR AVANCE")</f>
        <v>CUMPLIDA</v>
      </c>
    </row>
    <row r="412" spans="1:17" ht="225" customHeight="1">
      <c r="A412" s="412" t="s">
        <v>17</v>
      </c>
      <c r="B412" s="383" t="s">
        <v>14</v>
      </c>
      <c r="C412" s="596"/>
      <c r="D412" s="596"/>
      <c r="E412" s="595" t="s">
        <v>4005</v>
      </c>
      <c r="F412" s="595"/>
      <c r="G412" s="384" t="s">
        <v>3983</v>
      </c>
      <c r="H412" s="402" t="s">
        <v>3984</v>
      </c>
      <c r="I412" s="402" t="s">
        <v>3985</v>
      </c>
      <c r="J412" s="391">
        <v>1</v>
      </c>
      <c r="K412" s="386">
        <v>45414</v>
      </c>
      <c r="L412" s="386">
        <v>45899</v>
      </c>
      <c r="M412" s="387">
        <f t="shared" si="22"/>
        <v>69.285714285714292</v>
      </c>
      <c r="N412" s="388">
        <v>1</v>
      </c>
      <c r="O412" s="402" t="s">
        <v>3986</v>
      </c>
      <c r="P412" s="388">
        <f t="shared" si="20"/>
        <v>1</v>
      </c>
      <c r="Q412" s="389" t="str" cm="1">
        <f t="array" aca="1" ref="Q412" ca="1">IF(ISNUMBER(P412),IF(P412=100%,"CUMPLIDA",IF(AND(ISNUMBER(L412),ISNUMBER(INDIRECT("FECHA_"&amp;$B412,1))), IF(L412&lt;=INDIRECT("FECHA_"&amp;$B412,1),"INCUMPLIDA","PROCESO"), "VERIFICAR FECHA")),"SIN VALOR AVANCE")</f>
        <v>CUMPLIDA</v>
      </c>
    </row>
    <row r="413" spans="1:17" ht="165" customHeight="1">
      <c r="A413" s="412" t="s">
        <v>17</v>
      </c>
      <c r="B413" s="383" t="s">
        <v>14</v>
      </c>
      <c r="C413" s="596"/>
      <c r="D413" s="596"/>
      <c r="E413" s="595"/>
      <c r="F413" s="595"/>
      <c r="G413" s="384" t="s">
        <v>4006</v>
      </c>
      <c r="H413" s="402" t="s">
        <v>4007</v>
      </c>
      <c r="I413" s="402" t="s">
        <v>4008</v>
      </c>
      <c r="J413" s="391">
        <v>6</v>
      </c>
      <c r="K413" s="386">
        <v>45413</v>
      </c>
      <c r="L413" s="386">
        <v>45596</v>
      </c>
      <c r="M413" s="387">
        <f t="shared" si="22"/>
        <v>26.142857142857142</v>
      </c>
      <c r="N413" s="388">
        <v>1</v>
      </c>
      <c r="O413" s="402" t="s">
        <v>4009</v>
      </c>
      <c r="P413" s="388">
        <f t="shared" si="20"/>
        <v>1</v>
      </c>
      <c r="Q413" s="389" t="str" cm="1">
        <f t="array" aca="1" ref="Q413" ca="1">IF(ISNUMBER(P413),IF(P413=100%,"CUMPLIDA",IF(AND(ISNUMBER(L413),ISNUMBER(INDIRECT("FECHA_"&amp;$B413,1))), IF(L413&lt;=INDIRECT("FECHA_"&amp;$B413,1),"INCUMPLIDA","PROCESO"), "VERIFICAR FECHA")),"SIN VALOR AVANCE")</f>
        <v>CUMPLIDA</v>
      </c>
    </row>
    <row r="414" spans="1:17" ht="225" customHeight="1">
      <c r="A414" s="412" t="s">
        <v>17</v>
      </c>
      <c r="B414" s="383" t="s">
        <v>14</v>
      </c>
      <c r="C414" s="596"/>
      <c r="D414" s="596"/>
      <c r="E414" s="605" t="s">
        <v>4010</v>
      </c>
      <c r="F414" s="595"/>
      <c r="G414" s="384" t="s">
        <v>3983</v>
      </c>
      <c r="H414" s="402" t="s">
        <v>3984</v>
      </c>
      <c r="I414" s="402" t="s">
        <v>3985</v>
      </c>
      <c r="J414" s="391">
        <v>1</v>
      </c>
      <c r="K414" s="386">
        <v>45414</v>
      </c>
      <c r="L414" s="386">
        <v>45899</v>
      </c>
      <c r="M414" s="387">
        <f t="shared" si="22"/>
        <v>69.285714285714292</v>
      </c>
      <c r="N414" s="388">
        <v>1</v>
      </c>
      <c r="O414" s="402" t="s">
        <v>3986</v>
      </c>
      <c r="P414" s="388">
        <f t="shared" si="20"/>
        <v>1</v>
      </c>
      <c r="Q414" s="389" t="str" cm="1">
        <f t="array" aca="1" ref="Q414" ca="1">IF(ISNUMBER(P414),IF(P414=100%,"CUMPLIDA",IF(AND(ISNUMBER(L414),ISNUMBER(INDIRECT("FECHA_"&amp;$B414,1))), IF(L414&lt;=INDIRECT("FECHA_"&amp;$B414,1),"INCUMPLIDA","PROCESO"), "VERIFICAR FECHA")),"SIN VALOR AVANCE")</f>
        <v>CUMPLIDA</v>
      </c>
    </row>
    <row r="415" spans="1:17" ht="135.75">
      <c r="A415" s="412" t="s">
        <v>17</v>
      </c>
      <c r="B415" s="383" t="s">
        <v>14</v>
      </c>
      <c r="C415" s="596"/>
      <c r="D415" s="596"/>
      <c r="E415" s="605"/>
      <c r="F415" s="595"/>
      <c r="G415" s="384" t="s">
        <v>4011</v>
      </c>
      <c r="H415" s="402" t="s">
        <v>4012</v>
      </c>
      <c r="I415" s="403" t="s">
        <v>4013</v>
      </c>
      <c r="J415" s="391">
        <v>1</v>
      </c>
      <c r="K415" s="386">
        <v>45327</v>
      </c>
      <c r="L415" s="386">
        <v>45777</v>
      </c>
      <c r="M415" s="387">
        <f t="shared" si="22"/>
        <v>64.285714285714292</v>
      </c>
      <c r="N415" s="388">
        <v>1</v>
      </c>
      <c r="O415" s="402" t="s">
        <v>4014</v>
      </c>
      <c r="P415" s="388">
        <f t="shared" si="20"/>
        <v>1</v>
      </c>
      <c r="Q415" s="389" t="str" cm="1">
        <f t="array" aca="1" ref="Q415" ca="1">IF(ISNUMBER(P415),IF(P415=100%,"CUMPLIDA",IF(AND(ISNUMBER(L415),ISNUMBER(INDIRECT("FECHA_"&amp;$B415,1))), IF(L415&lt;=INDIRECT("FECHA_"&amp;$B415,1),"INCUMPLIDA","PROCESO"), "VERIFICAR FECHA")),"SIN VALOR AVANCE")</f>
        <v>CUMPLIDA</v>
      </c>
    </row>
    <row r="416" spans="1:17" ht="105">
      <c r="A416" s="412" t="s">
        <v>17</v>
      </c>
      <c r="B416" s="383" t="s">
        <v>14</v>
      </c>
      <c r="C416" s="596"/>
      <c r="D416" s="596"/>
      <c r="E416" s="605" t="s">
        <v>4015</v>
      </c>
      <c r="F416" s="595"/>
      <c r="G416" s="384" t="s">
        <v>4016</v>
      </c>
      <c r="H416" s="402" t="s">
        <v>4017</v>
      </c>
      <c r="I416" s="403" t="s">
        <v>4018</v>
      </c>
      <c r="J416" s="391">
        <v>1</v>
      </c>
      <c r="K416" s="386">
        <v>45442</v>
      </c>
      <c r="L416" s="386">
        <v>45626</v>
      </c>
      <c r="M416" s="387">
        <f t="shared" si="22"/>
        <v>26.285714285714285</v>
      </c>
      <c r="N416" s="388">
        <v>1</v>
      </c>
      <c r="O416" s="402" t="s">
        <v>4019</v>
      </c>
      <c r="P416" s="388">
        <f t="shared" si="20"/>
        <v>1</v>
      </c>
      <c r="Q416" s="389" t="str" cm="1">
        <f t="array" aca="1" ref="Q416" ca="1">IF(ISNUMBER(P416),IF(P416=100%,"CUMPLIDA",IF(AND(ISNUMBER(L416),ISNUMBER(INDIRECT("FECHA_"&amp;$B416,1))), IF(L416&lt;=INDIRECT("FECHA_"&amp;$B416,1),"INCUMPLIDA","PROCESO"), "VERIFICAR FECHA")),"SIN VALOR AVANCE")</f>
        <v>CUMPLIDA</v>
      </c>
    </row>
    <row r="417" spans="1:17" ht="60">
      <c r="A417" s="412" t="s">
        <v>17</v>
      </c>
      <c r="B417" s="383" t="s">
        <v>14</v>
      </c>
      <c r="C417" s="596"/>
      <c r="D417" s="596"/>
      <c r="E417" s="605"/>
      <c r="F417" s="595"/>
      <c r="G417" s="384" t="s">
        <v>4020</v>
      </c>
      <c r="H417" s="402" t="s">
        <v>4021</v>
      </c>
      <c r="I417" s="403" t="s">
        <v>4022</v>
      </c>
      <c r="J417" s="391">
        <v>1</v>
      </c>
      <c r="K417" s="386">
        <v>45442</v>
      </c>
      <c r="L417" s="386">
        <v>45626</v>
      </c>
      <c r="M417" s="387">
        <f t="shared" si="22"/>
        <v>26.285714285714285</v>
      </c>
      <c r="N417" s="388">
        <v>1</v>
      </c>
      <c r="O417" s="402" t="s">
        <v>4023</v>
      </c>
      <c r="P417" s="388">
        <f t="shared" si="20"/>
        <v>1</v>
      </c>
      <c r="Q417" s="389" t="str" cm="1">
        <f t="array" aca="1" ref="Q417" ca="1">IF(ISNUMBER(P417),IF(P417=100%,"CUMPLIDA",IF(AND(ISNUMBER(L417),ISNUMBER(INDIRECT("FECHA_"&amp;$B417,1))), IF(L417&lt;=INDIRECT("FECHA_"&amp;$B417,1),"INCUMPLIDA","PROCESO"), "VERIFICAR FECHA")),"SIN VALOR AVANCE")</f>
        <v>CUMPLIDA</v>
      </c>
    </row>
    <row r="418" spans="1:17" ht="270" customHeight="1">
      <c r="A418" s="412" t="s">
        <v>17</v>
      </c>
      <c r="B418" s="383" t="s">
        <v>14</v>
      </c>
      <c r="C418" s="596"/>
      <c r="D418" s="596"/>
      <c r="E418" s="392" t="s">
        <v>4024</v>
      </c>
      <c r="F418" s="595"/>
      <c r="G418" s="384" t="s">
        <v>4025</v>
      </c>
      <c r="H418" s="402" t="s">
        <v>4026</v>
      </c>
      <c r="I418" s="402" t="s">
        <v>4027</v>
      </c>
      <c r="J418" s="391">
        <v>3</v>
      </c>
      <c r="K418" s="386">
        <v>45413</v>
      </c>
      <c r="L418" s="386">
        <v>45687</v>
      </c>
      <c r="M418" s="387">
        <f t="shared" si="22"/>
        <v>39.142857142857146</v>
      </c>
      <c r="N418" s="388">
        <v>1</v>
      </c>
      <c r="O418" s="402" t="s">
        <v>4028</v>
      </c>
      <c r="P418" s="388">
        <f t="shared" si="20"/>
        <v>1</v>
      </c>
      <c r="Q418" s="389" t="str" cm="1">
        <f t="array" aca="1" ref="Q418" ca="1">IF(ISNUMBER(P418),IF(P418=100%,"CUMPLIDA",IF(AND(ISNUMBER(L418),ISNUMBER(INDIRECT("FECHA_"&amp;$B418,1))), IF(L418&lt;=INDIRECT("FECHA_"&amp;$B418,1),"INCUMPLIDA","PROCESO"), "VERIFICAR FECHA")),"SIN VALOR AVANCE")</f>
        <v>CUMPLIDA</v>
      </c>
    </row>
    <row r="419" spans="1:17" ht="150">
      <c r="A419" s="412" t="s">
        <v>17</v>
      </c>
      <c r="B419" s="383" t="s">
        <v>14</v>
      </c>
      <c r="C419" s="596"/>
      <c r="D419" s="596"/>
      <c r="E419" s="392" t="s">
        <v>4029</v>
      </c>
      <c r="F419" s="595"/>
      <c r="G419" s="384" t="s">
        <v>4030</v>
      </c>
      <c r="H419" s="402" t="s">
        <v>4031</v>
      </c>
      <c r="I419" s="402" t="s">
        <v>4032</v>
      </c>
      <c r="J419" s="391">
        <v>1</v>
      </c>
      <c r="K419" s="386">
        <v>45413</v>
      </c>
      <c r="L419" s="386">
        <v>45565</v>
      </c>
      <c r="M419" s="387">
        <f t="shared" si="22"/>
        <v>21.714285714285715</v>
      </c>
      <c r="N419" s="388">
        <v>1</v>
      </c>
      <c r="O419" s="402" t="s">
        <v>4033</v>
      </c>
      <c r="P419" s="388">
        <f t="shared" si="20"/>
        <v>1</v>
      </c>
      <c r="Q419" s="389" t="str" cm="1">
        <f t="array" aca="1" ref="Q419" ca="1">IF(ISNUMBER(P419),IF(P419=100%,"CUMPLIDA",IF(AND(ISNUMBER(L419),ISNUMBER(INDIRECT("FECHA_"&amp;$B419,1))), IF(L419&lt;=INDIRECT("FECHA_"&amp;$B419,1),"INCUMPLIDA","PROCESO"), "VERIFICAR FECHA")),"SIN VALOR AVANCE")</f>
        <v>CUMPLIDA</v>
      </c>
    </row>
    <row r="420" spans="1:17" ht="195" customHeight="1">
      <c r="A420" s="412" t="s">
        <v>17</v>
      </c>
      <c r="B420" s="383" t="s">
        <v>14</v>
      </c>
      <c r="C420" s="596"/>
      <c r="D420" s="596"/>
      <c r="E420" s="392" t="s">
        <v>4034</v>
      </c>
      <c r="F420" s="595"/>
      <c r="G420" s="384" t="s">
        <v>4035</v>
      </c>
      <c r="H420" s="402" t="s">
        <v>3972</v>
      </c>
      <c r="I420" s="402" t="s">
        <v>4036</v>
      </c>
      <c r="J420" s="391">
        <v>1</v>
      </c>
      <c r="K420" s="386">
        <v>45565</v>
      </c>
      <c r="L420" s="386">
        <v>45747</v>
      </c>
      <c r="M420" s="387">
        <f>(L420-K420)/7</f>
        <v>26</v>
      </c>
      <c r="N420" s="388">
        <v>1</v>
      </c>
      <c r="O420" s="402" t="s">
        <v>3533</v>
      </c>
      <c r="P420" s="388">
        <f t="shared" si="20"/>
        <v>1</v>
      </c>
      <c r="Q420" s="389" t="str" cm="1">
        <f t="array" aca="1" ref="Q420" ca="1">IF(ISNUMBER(P420),IF(P420=100%,"CUMPLIDA",IF(AND(ISNUMBER(L420),ISNUMBER(INDIRECT("FECHA_"&amp;$B420,1))), IF(L420&lt;=INDIRECT("FECHA_"&amp;$B420,1),"INCUMPLIDA","PROCESO"), "VERIFICAR FECHA")),"SIN VALOR AVANCE")</f>
        <v>CUMPLIDA</v>
      </c>
    </row>
    <row r="421" spans="1:17" ht="135" customHeight="1">
      <c r="A421" s="423" t="s">
        <v>17</v>
      </c>
      <c r="B421" s="424" t="s">
        <v>14</v>
      </c>
      <c r="C421" s="541" t="s">
        <v>4037</v>
      </c>
      <c r="D421" s="541" t="s">
        <v>4038</v>
      </c>
      <c r="E421" s="692" t="s">
        <v>4039</v>
      </c>
      <c r="F421" s="692" t="s">
        <v>4040</v>
      </c>
      <c r="G421" s="425" t="s">
        <v>4041</v>
      </c>
      <c r="H421" s="426" t="s">
        <v>4042</v>
      </c>
      <c r="I421" s="426" t="s">
        <v>4043</v>
      </c>
      <c r="J421" s="514">
        <v>1</v>
      </c>
      <c r="K421" s="428">
        <v>45536</v>
      </c>
      <c r="L421" s="518">
        <v>45687</v>
      </c>
      <c r="M421" s="429">
        <f t="shared" ref="M421:M484" si="23">(L421-K421)/7</f>
        <v>21.571428571428573</v>
      </c>
      <c r="N421" s="430">
        <v>1</v>
      </c>
      <c r="O421" s="426" t="s">
        <v>4044</v>
      </c>
      <c r="P421" s="430">
        <f t="shared" si="20"/>
        <v>1</v>
      </c>
      <c r="Q421" s="431" t="str" cm="1">
        <f t="array" aca="1" ref="Q421" ca="1">IF(ISNUMBER(P421),IF(P421=100%,"CUMPLIDA",IF(AND(ISNUMBER(L421),ISNUMBER(INDIRECT("FECHA_"&amp;$B421,1))), IF(L421&lt;=INDIRECT("FECHA_"&amp;$B421,1),"INCUMPLIDA","PROCESO"), "VERIFICAR FECHA")),"SIN VALOR AVANCE")</f>
        <v>CUMPLIDA</v>
      </c>
    </row>
    <row r="422" spans="1:17" ht="165">
      <c r="A422" s="423" t="s">
        <v>17</v>
      </c>
      <c r="B422" s="424" t="s">
        <v>14</v>
      </c>
      <c r="C422" s="541"/>
      <c r="D422" s="541"/>
      <c r="E422" s="692"/>
      <c r="F422" s="692"/>
      <c r="G422" s="425" t="s">
        <v>4045</v>
      </c>
      <c r="H422" s="426" t="s">
        <v>4046</v>
      </c>
      <c r="I422" s="426" t="s">
        <v>4047</v>
      </c>
      <c r="J422" s="514">
        <v>12</v>
      </c>
      <c r="K422" s="428">
        <v>45658</v>
      </c>
      <c r="L422" s="518">
        <v>46022</v>
      </c>
      <c r="M422" s="429">
        <f t="shared" si="23"/>
        <v>52</v>
      </c>
      <c r="N422" s="430">
        <v>0.25</v>
      </c>
      <c r="O422" s="426" t="s">
        <v>4048</v>
      </c>
      <c r="P422" s="430">
        <f t="shared" si="20"/>
        <v>0.25</v>
      </c>
      <c r="Q422" s="431" t="str" cm="1">
        <f t="array" aca="1" ref="Q422" ca="1">IF(ISNUMBER(P422),IF(P422=100%,"CUMPLIDA",IF(AND(ISNUMBER(L422),ISNUMBER(INDIRECT("FECHA_"&amp;$B422,1))), IF(L422&lt;=INDIRECT("FECHA_"&amp;$B422,1),"INCUMPLIDA","PROCESO"), "VERIFICAR FECHA")),"SIN VALOR AVANCE")</f>
        <v>PROCESO</v>
      </c>
    </row>
    <row r="423" spans="1:17" ht="75">
      <c r="A423" s="423" t="s">
        <v>17</v>
      </c>
      <c r="B423" s="424" t="s">
        <v>14</v>
      </c>
      <c r="C423" s="541"/>
      <c r="D423" s="541"/>
      <c r="E423" s="692"/>
      <c r="F423" s="692"/>
      <c r="G423" s="425" t="s">
        <v>4049</v>
      </c>
      <c r="H423" s="426" t="s">
        <v>4050</v>
      </c>
      <c r="I423" s="426" t="s">
        <v>4051</v>
      </c>
      <c r="J423" s="514">
        <v>1</v>
      </c>
      <c r="K423" s="428">
        <v>45536</v>
      </c>
      <c r="L423" s="518">
        <v>45656</v>
      </c>
      <c r="M423" s="429">
        <f t="shared" si="23"/>
        <v>17.142857142857142</v>
      </c>
      <c r="N423" s="430">
        <v>1</v>
      </c>
      <c r="O423" s="426" t="s">
        <v>4044</v>
      </c>
      <c r="P423" s="430">
        <f t="shared" si="20"/>
        <v>1</v>
      </c>
      <c r="Q423" s="431" t="str" cm="1">
        <f t="array" aca="1" ref="Q423" ca="1">IF(ISNUMBER(P423),IF(P423=100%,"CUMPLIDA",IF(AND(ISNUMBER(L423),ISNUMBER(INDIRECT("FECHA_"&amp;$B423,1))), IF(L423&lt;=INDIRECT("FECHA_"&amp;$B423,1),"INCUMPLIDA","PROCESO"), "VERIFICAR FECHA")),"SIN VALOR AVANCE")</f>
        <v>CUMPLIDA</v>
      </c>
    </row>
    <row r="424" spans="1:17" ht="255">
      <c r="A424" s="423" t="s">
        <v>17</v>
      </c>
      <c r="B424" s="424" t="s">
        <v>14</v>
      </c>
      <c r="C424" s="541"/>
      <c r="D424" s="541"/>
      <c r="E424" s="692"/>
      <c r="F424" s="692"/>
      <c r="G424" s="425" t="s">
        <v>4052</v>
      </c>
      <c r="H424" s="426" t="s">
        <v>4053</v>
      </c>
      <c r="I424" s="426" t="s">
        <v>4054</v>
      </c>
      <c r="J424" s="514">
        <v>12</v>
      </c>
      <c r="K424" s="428">
        <v>45658</v>
      </c>
      <c r="L424" s="518">
        <v>46022</v>
      </c>
      <c r="M424" s="429">
        <f t="shared" si="23"/>
        <v>52</v>
      </c>
      <c r="N424" s="430">
        <v>0.25</v>
      </c>
      <c r="O424" s="426" t="s">
        <v>4048</v>
      </c>
      <c r="P424" s="430">
        <f t="shared" si="20"/>
        <v>0.25</v>
      </c>
      <c r="Q424" s="431" t="str" cm="1">
        <f t="array" aca="1" ref="Q424" ca="1">IF(ISNUMBER(P424),IF(P424=100%,"CUMPLIDA",IF(AND(ISNUMBER(L424),ISNUMBER(INDIRECT("FECHA_"&amp;$B424,1))), IF(L424&lt;=INDIRECT("FECHA_"&amp;$B424,1),"INCUMPLIDA","PROCESO"), "VERIFICAR FECHA")),"SIN VALOR AVANCE")</f>
        <v>PROCESO</v>
      </c>
    </row>
    <row r="425" spans="1:17" ht="165" customHeight="1">
      <c r="A425" s="423" t="s">
        <v>17</v>
      </c>
      <c r="B425" s="424" t="s">
        <v>14</v>
      </c>
      <c r="C425" s="541"/>
      <c r="D425" s="541"/>
      <c r="E425" s="692"/>
      <c r="F425" s="692"/>
      <c r="G425" s="425" t="s">
        <v>4055</v>
      </c>
      <c r="H425" s="426" t="s">
        <v>4056</v>
      </c>
      <c r="I425" s="426" t="s">
        <v>4057</v>
      </c>
      <c r="J425" s="514">
        <v>6</v>
      </c>
      <c r="K425" s="428">
        <v>45595</v>
      </c>
      <c r="L425" s="518">
        <v>46052</v>
      </c>
      <c r="M425" s="429">
        <f t="shared" si="23"/>
        <v>65.285714285714292</v>
      </c>
      <c r="N425" s="430">
        <v>0.83</v>
      </c>
      <c r="O425" s="426" t="s">
        <v>4044</v>
      </c>
      <c r="P425" s="430">
        <f t="shared" si="20"/>
        <v>0.83</v>
      </c>
      <c r="Q425" s="431" t="str" cm="1">
        <f t="array" aca="1" ref="Q425" ca="1">IF(ISNUMBER(P425),IF(P425=100%,"CUMPLIDA",IF(AND(ISNUMBER(L425),ISNUMBER(INDIRECT("FECHA_"&amp;$B425,1))), IF(L425&lt;=INDIRECT("FECHA_"&amp;$B425,1),"INCUMPLIDA","PROCESO"), "VERIFICAR FECHA")),"SIN VALOR AVANCE")</f>
        <v>PROCESO</v>
      </c>
    </row>
    <row r="426" spans="1:17" ht="210" customHeight="1">
      <c r="A426" s="423" t="s">
        <v>17</v>
      </c>
      <c r="B426" s="424" t="s">
        <v>14</v>
      </c>
      <c r="C426" s="541"/>
      <c r="D426" s="541"/>
      <c r="E426" s="692" t="s">
        <v>4058</v>
      </c>
      <c r="F426" s="692"/>
      <c r="G426" s="425" t="s">
        <v>4059</v>
      </c>
      <c r="H426" s="426" t="s">
        <v>4060</v>
      </c>
      <c r="I426" s="426" t="s">
        <v>4061</v>
      </c>
      <c r="J426" s="514">
        <v>6</v>
      </c>
      <c r="K426" s="428">
        <v>45658</v>
      </c>
      <c r="L426" s="518">
        <v>46233</v>
      </c>
      <c r="M426" s="429">
        <f t="shared" si="23"/>
        <v>82.142857142857139</v>
      </c>
      <c r="N426" s="430">
        <v>0.5</v>
      </c>
      <c r="O426" s="426" t="s">
        <v>4062</v>
      </c>
      <c r="P426" s="430">
        <f t="shared" si="20"/>
        <v>0.5</v>
      </c>
      <c r="Q426" s="431" t="str" cm="1">
        <f t="array" aca="1" ref="Q426" ca="1">IF(ISNUMBER(P426),IF(P426=100%,"CUMPLIDA",IF(AND(ISNUMBER(L426),ISNUMBER(INDIRECT("FECHA_"&amp;$B426,1))), IF(L426&lt;=INDIRECT("FECHA_"&amp;$B426,1),"INCUMPLIDA","PROCESO"), "VERIFICAR FECHA")),"SIN VALOR AVANCE")</f>
        <v>PROCESO</v>
      </c>
    </row>
    <row r="427" spans="1:17" ht="60">
      <c r="A427" s="423" t="s">
        <v>17</v>
      </c>
      <c r="B427" s="424" t="s">
        <v>14</v>
      </c>
      <c r="C427" s="541"/>
      <c r="D427" s="541"/>
      <c r="E427" s="692"/>
      <c r="F427" s="692"/>
      <c r="G427" s="425" t="s">
        <v>4063</v>
      </c>
      <c r="H427" s="426" t="s">
        <v>4064</v>
      </c>
      <c r="I427" s="426" t="s">
        <v>4065</v>
      </c>
      <c r="J427" s="514">
        <v>6</v>
      </c>
      <c r="K427" s="428">
        <v>45566</v>
      </c>
      <c r="L427" s="518">
        <v>46142</v>
      </c>
      <c r="M427" s="429">
        <f t="shared" si="23"/>
        <v>82.285714285714292</v>
      </c>
      <c r="N427" s="430">
        <v>0.75</v>
      </c>
      <c r="O427" s="426" t="s">
        <v>4062</v>
      </c>
      <c r="P427" s="430">
        <f t="shared" si="20"/>
        <v>0.75</v>
      </c>
      <c r="Q427" s="431" t="str" cm="1">
        <f t="array" aca="1" ref="Q427" ca="1">IF(ISNUMBER(P427),IF(P427=100%,"CUMPLIDA",IF(AND(ISNUMBER(L427),ISNUMBER(INDIRECT("FECHA_"&amp;$B427,1))), IF(L427&lt;=INDIRECT("FECHA_"&amp;$B427,1),"INCUMPLIDA","PROCESO"), "VERIFICAR FECHA")),"SIN VALOR AVANCE")</f>
        <v>PROCESO</v>
      </c>
    </row>
    <row r="428" spans="1:17" ht="135" customHeight="1">
      <c r="A428" s="423" t="s">
        <v>17</v>
      </c>
      <c r="B428" s="424" t="s">
        <v>14</v>
      </c>
      <c r="C428" s="541"/>
      <c r="D428" s="541"/>
      <c r="E428" s="692"/>
      <c r="F428" s="692"/>
      <c r="G428" s="425" t="s">
        <v>4066</v>
      </c>
      <c r="H428" s="426" t="s">
        <v>4067</v>
      </c>
      <c r="I428" s="426" t="s">
        <v>4068</v>
      </c>
      <c r="J428" s="514">
        <v>6</v>
      </c>
      <c r="K428" s="428">
        <v>45658</v>
      </c>
      <c r="L428" s="518">
        <v>46233</v>
      </c>
      <c r="M428" s="429">
        <f t="shared" si="23"/>
        <v>82.142857142857139</v>
      </c>
      <c r="N428" s="430">
        <v>0.75</v>
      </c>
      <c r="O428" s="426" t="s">
        <v>4062</v>
      </c>
      <c r="P428" s="430">
        <f t="shared" si="20"/>
        <v>0.75</v>
      </c>
      <c r="Q428" s="431" t="str" cm="1">
        <f t="array" aca="1" ref="Q428" ca="1">IF(ISNUMBER(P428),IF(P428=100%,"CUMPLIDA",IF(AND(ISNUMBER(L428),ISNUMBER(INDIRECT("FECHA_"&amp;$B428,1))), IF(L428&lt;=INDIRECT("FECHA_"&amp;$B428,1),"INCUMPLIDA","PROCESO"), "VERIFICAR FECHA")),"SIN VALOR AVANCE")</f>
        <v>PROCESO</v>
      </c>
    </row>
    <row r="429" spans="1:17" ht="90">
      <c r="A429" s="423" t="s">
        <v>17</v>
      </c>
      <c r="B429" s="424" t="s">
        <v>14</v>
      </c>
      <c r="C429" s="541"/>
      <c r="D429" s="541"/>
      <c r="E429" s="692"/>
      <c r="F429" s="692"/>
      <c r="G429" s="425" t="s">
        <v>4069</v>
      </c>
      <c r="H429" s="426" t="s">
        <v>4070</v>
      </c>
      <c r="I429" s="426" t="s">
        <v>4071</v>
      </c>
      <c r="J429" s="514">
        <v>1</v>
      </c>
      <c r="K429" s="428">
        <v>45536</v>
      </c>
      <c r="L429" s="518">
        <v>45838</v>
      </c>
      <c r="M429" s="429">
        <f t="shared" si="23"/>
        <v>43.142857142857146</v>
      </c>
      <c r="N429" s="430">
        <v>1</v>
      </c>
      <c r="O429" s="426" t="s">
        <v>4062</v>
      </c>
      <c r="P429" s="430">
        <f t="shared" si="20"/>
        <v>1</v>
      </c>
      <c r="Q429" s="431" t="str" cm="1">
        <f t="array" aca="1" ref="Q429" ca="1">IF(ISNUMBER(P429),IF(P429=100%,"CUMPLIDA",IF(AND(ISNUMBER(L429),ISNUMBER(INDIRECT("FECHA_"&amp;$B429,1))), IF(L429&lt;=INDIRECT("FECHA_"&amp;$B429,1),"INCUMPLIDA","PROCESO"), "VERIFICAR FECHA")),"SIN VALOR AVANCE")</f>
        <v>CUMPLIDA</v>
      </c>
    </row>
    <row r="430" spans="1:17" ht="180" customHeight="1">
      <c r="A430" s="423" t="s">
        <v>17</v>
      </c>
      <c r="B430" s="424" t="s">
        <v>14</v>
      </c>
      <c r="C430" s="541"/>
      <c r="D430" s="541"/>
      <c r="E430" s="692"/>
      <c r="F430" s="692"/>
      <c r="G430" s="425" t="s">
        <v>4072</v>
      </c>
      <c r="H430" s="426" t="s">
        <v>4073</v>
      </c>
      <c r="I430" s="426" t="s">
        <v>4074</v>
      </c>
      <c r="J430" s="514">
        <v>2</v>
      </c>
      <c r="K430" s="428">
        <v>45536</v>
      </c>
      <c r="L430" s="518">
        <v>45658</v>
      </c>
      <c r="M430" s="429">
        <f t="shared" si="23"/>
        <v>17.428571428571427</v>
      </c>
      <c r="N430" s="430">
        <v>1</v>
      </c>
      <c r="O430" s="426" t="s">
        <v>4044</v>
      </c>
      <c r="P430" s="430">
        <f t="shared" si="20"/>
        <v>1</v>
      </c>
      <c r="Q430" s="431" t="str" cm="1">
        <f t="array" aca="1" ref="Q430" ca="1">IF(ISNUMBER(P430),IF(P430=100%,"CUMPLIDA",IF(AND(ISNUMBER(L430),ISNUMBER(INDIRECT("FECHA_"&amp;$B430,1))), IF(L430&lt;=INDIRECT("FECHA_"&amp;$B430,1),"INCUMPLIDA","PROCESO"), "VERIFICAR FECHA")),"SIN VALOR AVANCE")</f>
        <v>CUMPLIDA</v>
      </c>
    </row>
    <row r="431" spans="1:17" ht="360" customHeight="1">
      <c r="A431" s="423" t="s">
        <v>17</v>
      </c>
      <c r="B431" s="424" t="s">
        <v>14</v>
      </c>
      <c r="C431" s="541"/>
      <c r="D431" s="541"/>
      <c r="E431" s="692"/>
      <c r="F431" s="692"/>
      <c r="G431" s="425" t="s">
        <v>4075</v>
      </c>
      <c r="H431" s="426" t="s">
        <v>4076</v>
      </c>
      <c r="I431" s="426" t="s">
        <v>4077</v>
      </c>
      <c r="J431" s="514">
        <v>6</v>
      </c>
      <c r="K431" s="428">
        <v>45658</v>
      </c>
      <c r="L431" s="518">
        <v>46203</v>
      </c>
      <c r="M431" s="429">
        <f t="shared" si="23"/>
        <v>77.857142857142861</v>
      </c>
      <c r="N431" s="430">
        <v>0.33</v>
      </c>
      <c r="O431" s="426" t="s">
        <v>4062</v>
      </c>
      <c r="P431" s="430">
        <f t="shared" si="20"/>
        <v>0.33</v>
      </c>
      <c r="Q431" s="431" t="str" cm="1">
        <f t="array" aca="1" ref="Q431" ca="1">IF(ISNUMBER(P431),IF(P431=100%,"CUMPLIDA",IF(AND(ISNUMBER(L431),ISNUMBER(INDIRECT("FECHA_"&amp;$B431,1))), IF(L431&lt;=INDIRECT("FECHA_"&amp;$B431,1),"INCUMPLIDA","PROCESO"), "VERIFICAR FECHA")),"SIN VALOR AVANCE")</f>
        <v>PROCESO</v>
      </c>
    </row>
    <row r="432" spans="1:17" ht="210" customHeight="1">
      <c r="A432" s="423" t="s">
        <v>17</v>
      </c>
      <c r="B432" s="424" t="s">
        <v>14</v>
      </c>
      <c r="C432" s="541"/>
      <c r="D432" s="541"/>
      <c r="E432" s="692" t="s">
        <v>4078</v>
      </c>
      <c r="F432" s="692"/>
      <c r="G432" s="425" t="s">
        <v>4079</v>
      </c>
      <c r="H432" s="426" t="s">
        <v>4080</v>
      </c>
      <c r="I432" s="426" t="s">
        <v>4081</v>
      </c>
      <c r="J432" s="514">
        <v>6</v>
      </c>
      <c r="K432" s="428">
        <v>45658</v>
      </c>
      <c r="L432" s="518">
        <v>46234</v>
      </c>
      <c r="M432" s="429">
        <f t="shared" si="23"/>
        <v>82.285714285714292</v>
      </c>
      <c r="N432" s="430">
        <v>0.33</v>
      </c>
      <c r="O432" s="426" t="s">
        <v>4062</v>
      </c>
      <c r="P432" s="430">
        <f t="shared" si="20"/>
        <v>0.33</v>
      </c>
      <c r="Q432" s="431" t="str" cm="1">
        <f t="array" aca="1" ref="Q432" ca="1">IF(ISNUMBER(P432),IF(P432=100%,"CUMPLIDA",IF(AND(ISNUMBER(L432),ISNUMBER(INDIRECT("FECHA_"&amp;$B432,1))), IF(L432&lt;=INDIRECT("FECHA_"&amp;$B432,1),"INCUMPLIDA","PROCESO"), "VERIFICAR FECHA")),"SIN VALOR AVANCE")</f>
        <v>PROCESO</v>
      </c>
    </row>
    <row r="433" spans="1:17" ht="90">
      <c r="A433" s="423" t="s">
        <v>17</v>
      </c>
      <c r="B433" s="424" t="s">
        <v>14</v>
      </c>
      <c r="C433" s="541"/>
      <c r="D433" s="541"/>
      <c r="E433" s="692"/>
      <c r="F433" s="692"/>
      <c r="G433" s="425" t="s">
        <v>4069</v>
      </c>
      <c r="H433" s="426" t="s">
        <v>4070</v>
      </c>
      <c r="I433" s="426" t="s">
        <v>4071</v>
      </c>
      <c r="J433" s="514">
        <v>1</v>
      </c>
      <c r="K433" s="428">
        <v>45536</v>
      </c>
      <c r="L433" s="516">
        <v>45746</v>
      </c>
      <c r="M433" s="429">
        <f t="shared" si="23"/>
        <v>30</v>
      </c>
      <c r="N433" s="430">
        <v>1</v>
      </c>
      <c r="O433" s="426" t="s">
        <v>4062</v>
      </c>
      <c r="P433" s="430">
        <f t="shared" si="20"/>
        <v>1</v>
      </c>
      <c r="Q433" s="431" t="str" cm="1">
        <f t="array" aca="1" ref="Q433" ca="1">IF(ISNUMBER(P433),IF(P433=100%,"CUMPLIDA",IF(AND(ISNUMBER(L433),ISNUMBER(INDIRECT("FECHA_"&amp;$B433,1))), IF(L433&lt;=INDIRECT("FECHA_"&amp;$B433,1),"INCUMPLIDA","PROCESO"), "VERIFICAR FECHA")),"SIN VALOR AVANCE")</f>
        <v>CUMPLIDA</v>
      </c>
    </row>
    <row r="434" spans="1:17" ht="390" customHeight="1">
      <c r="A434" s="423" t="s">
        <v>17</v>
      </c>
      <c r="B434" s="424" t="s">
        <v>14</v>
      </c>
      <c r="C434" s="541"/>
      <c r="D434" s="541"/>
      <c r="E434" s="692" t="s">
        <v>4082</v>
      </c>
      <c r="F434" s="692"/>
      <c r="G434" s="425" t="s">
        <v>4083</v>
      </c>
      <c r="H434" s="426" t="s">
        <v>4084</v>
      </c>
      <c r="I434" s="426" t="s">
        <v>5617</v>
      </c>
      <c r="J434" s="514">
        <v>27</v>
      </c>
      <c r="K434" s="428">
        <v>45323</v>
      </c>
      <c r="L434" s="516">
        <v>47118</v>
      </c>
      <c r="M434" s="429">
        <f t="shared" si="23"/>
        <v>256.42857142857144</v>
      </c>
      <c r="N434" s="430">
        <v>0.3</v>
      </c>
      <c r="O434" s="426" t="s">
        <v>4086</v>
      </c>
      <c r="P434" s="430">
        <f t="shared" si="20"/>
        <v>0.3</v>
      </c>
      <c r="Q434" s="431" t="str" cm="1">
        <f t="array" aca="1" ref="Q434" ca="1">IF(ISNUMBER(P434),IF(P434=100%,"CUMPLIDA",IF(AND(ISNUMBER(L434),ISNUMBER(INDIRECT("FECHA_"&amp;$B434,1))), IF(L434&lt;=INDIRECT("FECHA_"&amp;$B434,1),"INCUMPLIDA","PROCESO"), "VERIFICAR FECHA")),"SIN VALOR AVANCE")</f>
        <v>PROCESO</v>
      </c>
    </row>
    <row r="435" spans="1:17" ht="81.75" customHeight="1">
      <c r="A435" s="423" t="s">
        <v>17</v>
      </c>
      <c r="B435" s="424" t="s">
        <v>14</v>
      </c>
      <c r="C435" s="541"/>
      <c r="D435" s="541"/>
      <c r="E435" s="692"/>
      <c r="F435" s="692"/>
      <c r="G435" s="425" t="s">
        <v>4087</v>
      </c>
      <c r="H435" s="426" t="s">
        <v>4088</v>
      </c>
      <c r="I435" s="426" t="s">
        <v>4089</v>
      </c>
      <c r="J435" s="514">
        <v>2</v>
      </c>
      <c r="K435" s="428">
        <v>45536</v>
      </c>
      <c r="L435" s="468">
        <v>45626</v>
      </c>
      <c r="M435" s="429">
        <f t="shared" si="23"/>
        <v>12.857142857142858</v>
      </c>
      <c r="N435" s="430">
        <v>1</v>
      </c>
      <c r="O435" s="426" t="s">
        <v>4062</v>
      </c>
      <c r="P435" s="430">
        <f t="shared" si="20"/>
        <v>1</v>
      </c>
      <c r="Q435" s="431" t="str" cm="1">
        <f t="array" aca="1" ref="Q435" ca="1">IF(ISNUMBER(P435),IF(P435=100%,"CUMPLIDA",IF(AND(ISNUMBER(L435),ISNUMBER(INDIRECT("FECHA_"&amp;$B435,1))), IF(L435&lt;=INDIRECT("FECHA_"&amp;$B435,1),"INCUMPLIDA","PROCESO"), "VERIFICAR FECHA")),"SIN VALOR AVANCE")</f>
        <v>CUMPLIDA</v>
      </c>
    </row>
    <row r="436" spans="1:17" ht="210" customHeight="1">
      <c r="A436" s="423" t="s">
        <v>17</v>
      </c>
      <c r="B436" s="424" t="s">
        <v>14</v>
      </c>
      <c r="C436" s="541"/>
      <c r="D436" s="541"/>
      <c r="E436" s="692"/>
      <c r="F436" s="692"/>
      <c r="G436" s="425" t="s">
        <v>4090</v>
      </c>
      <c r="H436" s="426" t="s">
        <v>4091</v>
      </c>
      <c r="I436" s="426" t="s">
        <v>4092</v>
      </c>
      <c r="J436" s="514">
        <v>1</v>
      </c>
      <c r="K436" s="428">
        <v>45536</v>
      </c>
      <c r="L436" s="517">
        <v>45868</v>
      </c>
      <c r="M436" s="429">
        <f t="shared" si="23"/>
        <v>47.428571428571431</v>
      </c>
      <c r="N436" s="430">
        <v>1</v>
      </c>
      <c r="O436" s="426" t="s">
        <v>4062</v>
      </c>
      <c r="P436" s="430">
        <f t="shared" si="20"/>
        <v>1</v>
      </c>
      <c r="Q436" s="431" t="str" cm="1">
        <f t="array" aca="1" ref="Q436" ca="1">IF(ISNUMBER(P436),IF(P436=100%,"CUMPLIDA",IF(AND(ISNUMBER(L436),ISNUMBER(INDIRECT("FECHA_"&amp;$B436,1))), IF(L436&lt;=INDIRECT("FECHA_"&amp;$B436,1),"INCUMPLIDA","PROCESO"), "VERIFICAR FECHA")),"SIN VALOR AVANCE")</f>
        <v>CUMPLIDA</v>
      </c>
    </row>
    <row r="437" spans="1:17" ht="210" customHeight="1">
      <c r="A437" s="423" t="s">
        <v>17</v>
      </c>
      <c r="B437" s="424" t="s">
        <v>14</v>
      </c>
      <c r="C437" s="541"/>
      <c r="D437" s="541"/>
      <c r="E437" s="510" t="s">
        <v>4093</v>
      </c>
      <c r="F437" s="692"/>
      <c r="G437" s="425" t="s">
        <v>4094</v>
      </c>
      <c r="H437" s="426" t="s">
        <v>4091</v>
      </c>
      <c r="I437" s="426" t="s">
        <v>4092</v>
      </c>
      <c r="J437" s="514">
        <v>1</v>
      </c>
      <c r="K437" s="428">
        <v>45536</v>
      </c>
      <c r="L437" s="468">
        <v>45868</v>
      </c>
      <c r="M437" s="429">
        <f t="shared" si="23"/>
        <v>47.428571428571431</v>
      </c>
      <c r="N437" s="430">
        <v>1</v>
      </c>
      <c r="O437" s="426" t="s">
        <v>4062</v>
      </c>
      <c r="P437" s="430">
        <f t="shared" si="20"/>
        <v>1</v>
      </c>
      <c r="Q437" s="431" t="str" cm="1">
        <f t="array" aca="1" ref="Q437" ca="1">IF(ISNUMBER(P437),IF(P437=100%,"CUMPLIDA",IF(AND(ISNUMBER(L437),ISNUMBER(INDIRECT("FECHA_"&amp;$B437,1))), IF(L437&lt;=INDIRECT("FECHA_"&amp;$B437,1),"INCUMPLIDA","PROCESO"), "VERIFICAR FECHA")),"SIN VALOR AVANCE")</f>
        <v>CUMPLIDA</v>
      </c>
    </row>
    <row r="438" spans="1:17" ht="60" customHeight="1">
      <c r="A438" s="423" t="s">
        <v>17</v>
      </c>
      <c r="B438" s="424" t="s">
        <v>14</v>
      </c>
      <c r="C438" s="541"/>
      <c r="D438" s="541"/>
      <c r="E438" s="692" t="s">
        <v>4095</v>
      </c>
      <c r="F438" s="692"/>
      <c r="G438" s="425" t="s">
        <v>4096</v>
      </c>
      <c r="H438" s="426" t="s">
        <v>4097</v>
      </c>
      <c r="I438" s="433" t="s">
        <v>1325</v>
      </c>
      <c r="J438" s="514">
        <v>1</v>
      </c>
      <c r="K438" s="468">
        <v>45536</v>
      </c>
      <c r="L438" s="468">
        <v>45626</v>
      </c>
      <c r="M438" s="429">
        <f t="shared" si="23"/>
        <v>12.857142857142858</v>
      </c>
      <c r="N438" s="430">
        <v>1</v>
      </c>
      <c r="O438" s="426" t="s">
        <v>4044</v>
      </c>
      <c r="P438" s="430">
        <f t="shared" ref="P438:P455" si="24">IF(B438="ITRC",N438,N438/J438)</f>
        <v>1</v>
      </c>
      <c r="Q438" s="431" t="str" cm="1">
        <f t="array" aca="1" ref="Q438" ca="1">IF(ISNUMBER(P438),IF(P438=100%,"CUMPLIDA",IF(AND(ISNUMBER(L438),ISNUMBER(INDIRECT("FECHA_"&amp;$B438,1))), IF(L438&lt;=INDIRECT("FECHA_"&amp;$B438,1),"INCUMPLIDA","PROCESO"), "VERIFICAR FECHA")),"SIN VALOR AVANCE")</f>
        <v>CUMPLIDA</v>
      </c>
    </row>
    <row r="439" spans="1:17" ht="45.75">
      <c r="A439" s="423" t="s">
        <v>17</v>
      </c>
      <c r="B439" s="424" t="s">
        <v>14</v>
      </c>
      <c r="C439" s="541"/>
      <c r="D439" s="541"/>
      <c r="E439" s="692"/>
      <c r="F439" s="692"/>
      <c r="G439" s="425" t="s">
        <v>4098</v>
      </c>
      <c r="H439" s="426" t="s">
        <v>4099</v>
      </c>
      <c r="I439" s="426" t="s">
        <v>4100</v>
      </c>
      <c r="J439" s="514">
        <v>1</v>
      </c>
      <c r="K439" s="428">
        <v>45536</v>
      </c>
      <c r="L439" s="468">
        <v>45746</v>
      </c>
      <c r="M439" s="429">
        <f t="shared" si="23"/>
        <v>30</v>
      </c>
      <c r="N439" s="430">
        <v>1</v>
      </c>
      <c r="O439" s="426" t="s">
        <v>4044</v>
      </c>
      <c r="P439" s="430">
        <f t="shared" si="24"/>
        <v>1</v>
      </c>
      <c r="Q439" s="431" t="str" cm="1">
        <f t="array" aca="1" ref="Q439" ca="1">IF(ISNUMBER(P439),IF(P439=100%,"CUMPLIDA",IF(AND(ISNUMBER(L439),ISNUMBER(INDIRECT("FECHA_"&amp;$B439,1))), IF(L439&lt;=INDIRECT("FECHA_"&amp;$B439,1),"INCUMPLIDA","PROCESO"), "VERIFICAR FECHA")),"SIN VALOR AVANCE")</f>
        <v>CUMPLIDA</v>
      </c>
    </row>
    <row r="440" spans="1:17" ht="270" customHeight="1">
      <c r="A440" s="423" t="s">
        <v>17</v>
      </c>
      <c r="B440" s="424" t="s">
        <v>14</v>
      </c>
      <c r="C440" s="541"/>
      <c r="D440" s="541"/>
      <c r="E440" s="692" t="s">
        <v>4101</v>
      </c>
      <c r="F440" s="692"/>
      <c r="G440" s="425" t="s">
        <v>4102</v>
      </c>
      <c r="H440" s="426" t="s">
        <v>4103</v>
      </c>
      <c r="I440" s="426" t="s">
        <v>4104</v>
      </c>
      <c r="J440" s="514">
        <v>2</v>
      </c>
      <c r="K440" s="428">
        <v>45566</v>
      </c>
      <c r="L440" s="468">
        <v>45687</v>
      </c>
      <c r="M440" s="429">
        <f t="shared" si="23"/>
        <v>17.285714285714285</v>
      </c>
      <c r="N440" s="430">
        <v>1</v>
      </c>
      <c r="O440" s="426" t="s">
        <v>4062</v>
      </c>
      <c r="P440" s="430">
        <f t="shared" si="24"/>
        <v>1</v>
      </c>
      <c r="Q440" s="431" t="str" cm="1">
        <f t="array" aca="1" ref="Q440" ca="1">IF(ISNUMBER(P440),IF(P440=100%,"CUMPLIDA",IF(AND(ISNUMBER(L440),ISNUMBER(INDIRECT("FECHA_"&amp;$B440,1))), IF(L440&lt;=INDIRECT("FECHA_"&amp;$B440,1),"INCUMPLIDA","PROCESO"), "VERIFICAR FECHA")),"SIN VALOR AVANCE")</f>
        <v>CUMPLIDA</v>
      </c>
    </row>
    <row r="441" spans="1:17" ht="210" customHeight="1">
      <c r="A441" s="423" t="s">
        <v>17</v>
      </c>
      <c r="B441" s="424" t="s">
        <v>14</v>
      </c>
      <c r="C441" s="541"/>
      <c r="D441" s="541"/>
      <c r="E441" s="692"/>
      <c r="F441" s="692"/>
      <c r="G441" s="425" t="s">
        <v>4094</v>
      </c>
      <c r="H441" s="426" t="s">
        <v>4091</v>
      </c>
      <c r="I441" s="426" t="s">
        <v>4092</v>
      </c>
      <c r="J441" s="514">
        <v>1</v>
      </c>
      <c r="K441" s="428">
        <v>45536</v>
      </c>
      <c r="L441" s="468">
        <v>45868</v>
      </c>
      <c r="M441" s="429">
        <f t="shared" si="23"/>
        <v>47.428571428571431</v>
      </c>
      <c r="N441" s="430">
        <v>1</v>
      </c>
      <c r="O441" s="426" t="s">
        <v>4062</v>
      </c>
      <c r="P441" s="430">
        <f t="shared" si="24"/>
        <v>1</v>
      </c>
      <c r="Q441" s="431" t="str" cm="1">
        <f t="array" aca="1" ref="Q441" ca="1">IF(ISNUMBER(P441),IF(P441=100%,"CUMPLIDA",IF(AND(ISNUMBER(L441),ISNUMBER(INDIRECT("FECHA_"&amp;$B441,1))), IF(L441&lt;=INDIRECT("FECHA_"&amp;$B441,1),"INCUMPLIDA","PROCESO"), "VERIFICAR FECHA")),"SIN VALOR AVANCE")</f>
        <v>CUMPLIDA</v>
      </c>
    </row>
    <row r="442" spans="1:17" ht="409.5">
      <c r="A442" s="423" t="s">
        <v>17</v>
      </c>
      <c r="B442" s="424" t="s">
        <v>14</v>
      </c>
      <c r="C442" s="541"/>
      <c r="D442" s="541"/>
      <c r="E442" s="425" t="s">
        <v>4105</v>
      </c>
      <c r="F442" s="692"/>
      <c r="G442" s="510" t="s">
        <v>4106</v>
      </c>
      <c r="H442" s="426" t="s">
        <v>4107</v>
      </c>
      <c r="I442" s="426" t="s">
        <v>4108</v>
      </c>
      <c r="J442" s="514">
        <v>3</v>
      </c>
      <c r="K442" s="428">
        <v>45536</v>
      </c>
      <c r="L442" s="468">
        <v>45626</v>
      </c>
      <c r="M442" s="429">
        <f t="shared" si="23"/>
        <v>12.857142857142858</v>
      </c>
      <c r="N442" s="430">
        <v>1</v>
      </c>
      <c r="O442" s="426" t="s">
        <v>4109</v>
      </c>
      <c r="P442" s="430">
        <f t="shared" si="24"/>
        <v>1</v>
      </c>
      <c r="Q442" s="431" t="str" cm="1">
        <f t="array" aca="1" ref="Q442" ca="1">IF(ISNUMBER(P442),IF(P442=100%,"CUMPLIDA",IF(AND(ISNUMBER(L442),ISNUMBER(INDIRECT("FECHA_"&amp;$B442,1))), IF(L442&lt;=INDIRECT("FECHA_"&amp;$B442,1),"INCUMPLIDA","PROCESO"), "VERIFICAR FECHA")),"SIN VALOR AVANCE")</f>
        <v>CUMPLIDA</v>
      </c>
    </row>
    <row r="443" spans="1:17" ht="270" customHeight="1">
      <c r="A443" s="423" t="s">
        <v>17</v>
      </c>
      <c r="B443" s="424" t="s">
        <v>14</v>
      </c>
      <c r="C443" s="541"/>
      <c r="D443" s="541"/>
      <c r="E443" s="510" t="s">
        <v>4110</v>
      </c>
      <c r="F443" s="692"/>
      <c r="G443" s="425" t="s">
        <v>4102</v>
      </c>
      <c r="H443" s="426" t="s">
        <v>4103</v>
      </c>
      <c r="I443" s="426" t="s">
        <v>4104</v>
      </c>
      <c r="J443" s="514">
        <v>2</v>
      </c>
      <c r="K443" s="428">
        <v>45566</v>
      </c>
      <c r="L443" s="468">
        <v>45687</v>
      </c>
      <c r="M443" s="429">
        <f t="shared" si="23"/>
        <v>17.285714285714285</v>
      </c>
      <c r="N443" s="430">
        <v>1</v>
      </c>
      <c r="O443" s="426" t="s">
        <v>4062</v>
      </c>
      <c r="P443" s="430">
        <f t="shared" si="24"/>
        <v>1</v>
      </c>
      <c r="Q443" s="431" t="str" cm="1">
        <f t="array" aca="1" ref="Q443" ca="1">IF(ISNUMBER(P443),IF(P443=100%,"CUMPLIDA",IF(AND(ISNUMBER(L443),ISNUMBER(INDIRECT("FECHA_"&amp;$B443,1))), IF(L443&lt;=INDIRECT("FECHA_"&amp;$B443,1),"INCUMPLIDA","PROCESO"), "VERIFICAR FECHA")),"SIN VALOR AVANCE")</f>
        <v>CUMPLIDA</v>
      </c>
    </row>
    <row r="444" spans="1:17" ht="240">
      <c r="A444" s="423" t="s">
        <v>17</v>
      </c>
      <c r="B444" s="424" t="s">
        <v>14</v>
      </c>
      <c r="C444" s="541"/>
      <c r="D444" s="541"/>
      <c r="E444" s="425" t="s">
        <v>4111</v>
      </c>
      <c r="F444" s="692"/>
      <c r="G444" s="425" t="s">
        <v>4112</v>
      </c>
      <c r="H444" s="426" t="s">
        <v>4113</v>
      </c>
      <c r="I444" s="426" t="s">
        <v>4114</v>
      </c>
      <c r="J444" s="514">
        <v>5</v>
      </c>
      <c r="K444" s="428">
        <v>45595</v>
      </c>
      <c r="L444" s="468">
        <v>45960</v>
      </c>
      <c r="M444" s="429">
        <f t="shared" si="23"/>
        <v>52.142857142857146</v>
      </c>
      <c r="N444" s="430">
        <v>0.6</v>
      </c>
      <c r="O444" s="426" t="s">
        <v>4115</v>
      </c>
      <c r="P444" s="430">
        <f t="shared" si="24"/>
        <v>0.6</v>
      </c>
      <c r="Q444" s="431" t="str" cm="1">
        <f t="array" aca="1" ref="Q444" ca="1">IF(ISNUMBER(P444),IF(P444=100%,"CUMPLIDA",IF(AND(ISNUMBER(L444),ISNUMBER(INDIRECT("FECHA_"&amp;$B444,1))), IF(L444&lt;=INDIRECT("FECHA_"&amp;$B444,1),"INCUMPLIDA","PROCESO"), "VERIFICAR FECHA")),"SIN VALOR AVANCE")</f>
        <v>PROCESO</v>
      </c>
    </row>
    <row r="445" spans="1:17" ht="405">
      <c r="A445" s="423" t="s">
        <v>17</v>
      </c>
      <c r="B445" s="424" t="s">
        <v>14</v>
      </c>
      <c r="C445" s="541"/>
      <c r="D445" s="541"/>
      <c r="E445" s="425" t="s">
        <v>4116</v>
      </c>
      <c r="F445" s="692"/>
      <c r="G445" s="425" t="s">
        <v>4094</v>
      </c>
      <c r="H445" s="426" t="s">
        <v>4091</v>
      </c>
      <c r="I445" s="426" t="s">
        <v>4092</v>
      </c>
      <c r="J445" s="514">
        <v>1</v>
      </c>
      <c r="K445" s="428">
        <v>45536</v>
      </c>
      <c r="L445" s="468">
        <v>45868</v>
      </c>
      <c r="M445" s="429">
        <f t="shared" si="23"/>
        <v>47.428571428571431</v>
      </c>
      <c r="N445" s="515">
        <v>1</v>
      </c>
      <c r="O445" s="426" t="s">
        <v>4062</v>
      </c>
      <c r="P445" s="430">
        <f t="shared" si="24"/>
        <v>1</v>
      </c>
      <c r="Q445" s="431" t="str" cm="1">
        <f t="array" aca="1" ref="Q445" ca="1">IF(ISNUMBER(P445),IF(P445=100%,"CUMPLIDA",IF(AND(ISNUMBER(L445),ISNUMBER(INDIRECT("FECHA_"&amp;$B445,1))), IF(L445&lt;=INDIRECT("FECHA_"&amp;$B445,1),"INCUMPLIDA","PROCESO"), "VERIFICAR FECHA")),"SIN VALOR AVANCE")</f>
        <v>CUMPLIDA</v>
      </c>
    </row>
    <row r="446" spans="1:17" ht="165.75" customHeight="1">
      <c r="A446" s="412" t="s">
        <v>17</v>
      </c>
      <c r="B446" s="383" t="s">
        <v>14</v>
      </c>
      <c r="C446" s="596" t="s">
        <v>4117</v>
      </c>
      <c r="D446" s="596" t="s">
        <v>4118</v>
      </c>
      <c r="E446" s="595" t="s">
        <v>4119</v>
      </c>
      <c r="F446" s="595" t="s">
        <v>4120</v>
      </c>
      <c r="G446" s="384" t="s">
        <v>4121</v>
      </c>
      <c r="H446" s="403" t="s">
        <v>4122</v>
      </c>
      <c r="I446" s="403" t="s">
        <v>4122</v>
      </c>
      <c r="J446" s="391">
        <v>1</v>
      </c>
      <c r="K446" s="386">
        <v>45658</v>
      </c>
      <c r="L446" s="386">
        <v>46387</v>
      </c>
      <c r="M446" s="387">
        <f t="shared" si="23"/>
        <v>104.14285714285714</v>
      </c>
      <c r="N446" s="388">
        <v>0</v>
      </c>
      <c r="O446" s="402" t="s">
        <v>4123</v>
      </c>
      <c r="P446" s="388">
        <f t="shared" si="24"/>
        <v>0</v>
      </c>
      <c r="Q446" s="389" t="str" cm="1">
        <f t="array" aca="1" ref="Q446" ca="1">IF(ISNUMBER(P446),IF(P446=100%,"CUMPLIDA",IF(AND(ISNUMBER(L446),ISNUMBER(INDIRECT("FECHA_"&amp;$B446,1))), IF(L446&lt;=INDIRECT("FECHA_"&amp;$B446,1),"INCUMPLIDA","PROCESO"), "VERIFICAR FECHA")),"SIN VALOR AVANCE")</f>
        <v>PROCESO</v>
      </c>
    </row>
    <row r="447" spans="1:17" ht="345" customHeight="1">
      <c r="A447" s="412" t="s">
        <v>17</v>
      </c>
      <c r="B447" s="383" t="s">
        <v>14</v>
      </c>
      <c r="C447" s="596"/>
      <c r="D447" s="596"/>
      <c r="E447" s="595"/>
      <c r="F447" s="595"/>
      <c r="G447" s="384" t="s">
        <v>4124</v>
      </c>
      <c r="H447" s="402" t="s">
        <v>4084</v>
      </c>
      <c r="I447" s="402" t="s">
        <v>4085</v>
      </c>
      <c r="J447" s="391">
        <v>27</v>
      </c>
      <c r="K447" s="386">
        <v>45323</v>
      </c>
      <c r="L447" s="386">
        <v>47483</v>
      </c>
      <c r="M447" s="387">
        <f t="shared" si="23"/>
        <v>308.57142857142856</v>
      </c>
      <c r="N447" s="388">
        <v>0.44440000000000002</v>
      </c>
      <c r="O447" s="402" t="s">
        <v>4123</v>
      </c>
      <c r="P447" s="388">
        <f t="shared" si="24"/>
        <v>0.44440000000000002</v>
      </c>
      <c r="Q447" s="389" t="str" cm="1">
        <f t="array" aca="1" ref="Q447" ca="1">IF(ISNUMBER(P447),IF(P447=100%,"CUMPLIDA",IF(AND(ISNUMBER(L447),ISNUMBER(INDIRECT("FECHA_"&amp;$B447,1))), IF(L447&lt;=INDIRECT("FECHA_"&amp;$B447,1),"INCUMPLIDA","PROCESO"), "VERIFICAR FECHA")),"SIN VALOR AVANCE")</f>
        <v>PROCESO</v>
      </c>
    </row>
    <row r="448" spans="1:17" ht="345" customHeight="1">
      <c r="A448" s="412" t="s">
        <v>17</v>
      </c>
      <c r="B448" s="383" t="s">
        <v>14</v>
      </c>
      <c r="C448" s="596"/>
      <c r="D448" s="596"/>
      <c r="E448" s="595" t="s">
        <v>4125</v>
      </c>
      <c r="F448" s="595"/>
      <c r="G448" s="384" t="s">
        <v>4126</v>
      </c>
      <c r="H448" s="402" t="s">
        <v>4084</v>
      </c>
      <c r="I448" s="402" t="s">
        <v>4085</v>
      </c>
      <c r="J448" s="391">
        <v>27</v>
      </c>
      <c r="K448" s="386">
        <v>45323</v>
      </c>
      <c r="L448" s="386">
        <v>47483</v>
      </c>
      <c r="M448" s="387">
        <f t="shared" si="23"/>
        <v>308.57142857142856</v>
      </c>
      <c r="N448" s="388">
        <v>0.44440000000000002</v>
      </c>
      <c r="O448" s="402" t="s">
        <v>4127</v>
      </c>
      <c r="P448" s="388">
        <f t="shared" si="24"/>
        <v>0.44440000000000002</v>
      </c>
      <c r="Q448" s="389" t="str" cm="1">
        <f t="array" aca="1" ref="Q448" ca="1">IF(ISNUMBER(P448),IF(P448=100%,"CUMPLIDA",IF(AND(ISNUMBER(L448),ISNUMBER(INDIRECT("FECHA_"&amp;$B448,1))), IF(L448&lt;=INDIRECT("FECHA_"&amp;$B448,1),"INCUMPLIDA","PROCESO"), "VERIFICAR FECHA")),"SIN VALOR AVANCE")</f>
        <v>PROCESO</v>
      </c>
    </row>
    <row r="449" spans="1:17" ht="195" customHeight="1">
      <c r="A449" s="412" t="s">
        <v>17</v>
      </c>
      <c r="B449" s="383" t="s">
        <v>14</v>
      </c>
      <c r="C449" s="596"/>
      <c r="D449" s="596"/>
      <c r="E449" s="595"/>
      <c r="F449" s="595"/>
      <c r="G449" s="392" t="s">
        <v>4128</v>
      </c>
      <c r="H449" s="402" t="s">
        <v>4129</v>
      </c>
      <c r="I449" s="402" t="s">
        <v>4130</v>
      </c>
      <c r="J449" s="391" t="s">
        <v>4131</v>
      </c>
      <c r="K449" s="386">
        <v>45597</v>
      </c>
      <c r="L449" s="386">
        <v>45809</v>
      </c>
      <c r="M449" s="387">
        <f t="shared" si="23"/>
        <v>30.285714285714285</v>
      </c>
      <c r="N449" s="388">
        <v>1</v>
      </c>
      <c r="O449" s="402" t="s">
        <v>4132</v>
      </c>
      <c r="P449" s="388">
        <f t="shared" si="24"/>
        <v>1</v>
      </c>
      <c r="Q449" s="389" t="str" cm="1">
        <f t="array" aca="1" ref="Q449" ca="1">IF(ISNUMBER(P449),IF(P449=100%,"CUMPLIDA",IF(AND(ISNUMBER(L449),ISNUMBER(INDIRECT("FECHA_"&amp;$B449,1))), IF(L449&lt;=INDIRECT("FECHA_"&amp;$B449,1),"INCUMPLIDA","PROCESO"), "VERIFICAR FECHA")),"SIN VALOR AVANCE")</f>
        <v>CUMPLIDA</v>
      </c>
    </row>
    <row r="450" spans="1:17" ht="345" customHeight="1">
      <c r="A450" s="412" t="s">
        <v>17</v>
      </c>
      <c r="B450" s="383" t="s">
        <v>14</v>
      </c>
      <c r="C450" s="596"/>
      <c r="D450" s="596"/>
      <c r="E450" s="595" t="s">
        <v>4133</v>
      </c>
      <c r="F450" s="595"/>
      <c r="G450" s="384" t="s">
        <v>4134</v>
      </c>
      <c r="H450" s="402" t="s">
        <v>4084</v>
      </c>
      <c r="I450" s="402" t="s">
        <v>4085</v>
      </c>
      <c r="J450" s="391">
        <v>27</v>
      </c>
      <c r="K450" s="386">
        <v>45323</v>
      </c>
      <c r="L450" s="386">
        <v>47483</v>
      </c>
      <c r="M450" s="387">
        <f t="shared" si="23"/>
        <v>308.57142857142856</v>
      </c>
      <c r="N450" s="388">
        <v>0.44440000000000002</v>
      </c>
      <c r="O450" s="402" t="s">
        <v>4135</v>
      </c>
      <c r="P450" s="388">
        <f t="shared" si="24"/>
        <v>0.44440000000000002</v>
      </c>
      <c r="Q450" s="389" t="str" cm="1">
        <f t="array" aca="1" ref="Q450" ca="1">IF(ISNUMBER(P450),IF(P450=100%,"CUMPLIDA",IF(AND(ISNUMBER(L450),ISNUMBER(INDIRECT("FECHA_"&amp;$B450,1))), IF(L450&lt;=INDIRECT("FECHA_"&amp;$B450,1),"INCUMPLIDA","PROCESO"), "VERIFICAR FECHA")),"SIN VALOR AVANCE")</f>
        <v>PROCESO</v>
      </c>
    </row>
    <row r="451" spans="1:17" ht="105" customHeight="1">
      <c r="A451" s="412" t="s">
        <v>17</v>
      </c>
      <c r="B451" s="383" t="s">
        <v>14</v>
      </c>
      <c r="C451" s="596"/>
      <c r="D451" s="596"/>
      <c r="E451" s="595"/>
      <c r="F451" s="595"/>
      <c r="G451" s="392" t="s">
        <v>4136</v>
      </c>
      <c r="H451" s="402" t="s">
        <v>4137</v>
      </c>
      <c r="I451" s="402" t="s">
        <v>4138</v>
      </c>
      <c r="J451" s="391">
        <v>4</v>
      </c>
      <c r="K451" s="386">
        <v>45597</v>
      </c>
      <c r="L451" s="386">
        <v>45838</v>
      </c>
      <c r="M451" s="387">
        <f t="shared" si="23"/>
        <v>34.428571428571431</v>
      </c>
      <c r="N451" s="388">
        <v>1</v>
      </c>
      <c r="O451" s="402" t="s">
        <v>4132</v>
      </c>
      <c r="P451" s="388">
        <f t="shared" si="24"/>
        <v>1</v>
      </c>
      <c r="Q451" s="389" t="str" cm="1">
        <f t="array" aca="1" ref="Q451" ca="1">IF(ISNUMBER(P451),IF(P451=100%,"CUMPLIDA",IF(AND(ISNUMBER(L451),ISNUMBER(INDIRECT("FECHA_"&amp;$B451,1))), IF(L451&lt;=INDIRECT("FECHA_"&amp;$B451,1),"INCUMPLIDA","PROCESO"), "VERIFICAR FECHA")),"SIN VALOR AVANCE")</f>
        <v>CUMPLIDA</v>
      </c>
    </row>
    <row r="452" spans="1:17" ht="150" customHeight="1">
      <c r="A452" s="412" t="s">
        <v>17</v>
      </c>
      <c r="B452" s="383" t="s">
        <v>14</v>
      </c>
      <c r="C452" s="596"/>
      <c r="D452" s="596"/>
      <c r="E452" s="595"/>
      <c r="F452" s="595"/>
      <c r="G452" s="384" t="s">
        <v>4139</v>
      </c>
      <c r="H452" s="402" t="s">
        <v>4140</v>
      </c>
      <c r="I452" s="402" t="s">
        <v>4141</v>
      </c>
      <c r="J452" s="391" t="s">
        <v>4142</v>
      </c>
      <c r="K452" s="386">
        <v>45505</v>
      </c>
      <c r="L452" s="386">
        <v>45657</v>
      </c>
      <c r="M452" s="387">
        <f t="shared" si="23"/>
        <v>21.714285714285715</v>
      </c>
      <c r="N452" s="388">
        <v>1</v>
      </c>
      <c r="O452" s="402" t="s">
        <v>4143</v>
      </c>
      <c r="P452" s="388">
        <f t="shared" si="24"/>
        <v>1</v>
      </c>
      <c r="Q452" s="389" t="str" cm="1">
        <f t="array" aca="1" ref="Q452" ca="1">IF(ISNUMBER(P452),IF(P452=100%,"CUMPLIDA",IF(AND(ISNUMBER(L452),ISNUMBER(INDIRECT("FECHA_"&amp;$B452,1))), IF(L452&lt;=INDIRECT("FECHA_"&amp;$B452,1),"INCUMPLIDA","PROCESO"), "VERIFICAR FECHA")),"SIN VALOR AVANCE")</f>
        <v>CUMPLIDA</v>
      </c>
    </row>
    <row r="453" spans="1:17" ht="345" customHeight="1">
      <c r="A453" s="412" t="s">
        <v>17</v>
      </c>
      <c r="B453" s="383" t="s">
        <v>14</v>
      </c>
      <c r="C453" s="596"/>
      <c r="D453" s="596"/>
      <c r="E453" s="595" t="s">
        <v>4144</v>
      </c>
      <c r="F453" s="595"/>
      <c r="G453" s="384" t="s">
        <v>4145</v>
      </c>
      <c r="H453" s="402" t="s">
        <v>4084</v>
      </c>
      <c r="I453" s="402" t="s">
        <v>4085</v>
      </c>
      <c r="J453" s="391">
        <v>27</v>
      </c>
      <c r="K453" s="386">
        <v>45323</v>
      </c>
      <c r="L453" s="386">
        <v>47483</v>
      </c>
      <c r="M453" s="387">
        <f t="shared" si="23"/>
        <v>308.57142857142856</v>
      </c>
      <c r="N453" s="388">
        <v>0.44440000000000002</v>
      </c>
      <c r="O453" s="402" t="s">
        <v>4146</v>
      </c>
      <c r="P453" s="388">
        <f t="shared" si="24"/>
        <v>0.44440000000000002</v>
      </c>
      <c r="Q453" s="389" t="str" cm="1">
        <f t="array" aca="1" ref="Q453" ca="1">IF(ISNUMBER(P453),IF(P453=100%,"CUMPLIDA",IF(AND(ISNUMBER(L453),ISNUMBER(INDIRECT("FECHA_"&amp;$B453,1))), IF(L453&lt;=INDIRECT("FECHA_"&amp;$B453,1),"INCUMPLIDA","PROCESO"), "VERIFICAR FECHA")),"SIN VALOR AVANCE")</f>
        <v>PROCESO</v>
      </c>
    </row>
    <row r="454" spans="1:17" ht="120">
      <c r="A454" s="412" t="s">
        <v>17</v>
      </c>
      <c r="B454" s="383" t="s">
        <v>14</v>
      </c>
      <c r="C454" s="596"/>
      <c r="D454" s="596"/>
      <c r="E454" s="595"/>
      <c r="F454" s="595"/>
      <c r="G454" s="384" t="s">
        <v>4147</v>
      </c>
      <c r="H454" s="402" t="s">
        <v>4148</v>
      </c>
      <c r="I454" s="402" t="s">
        <v>4149</v>
      </c>
      <c r="J454" s="391" t="s">
        <v>4150</v>
      </c>
      <c r="K454" s="386">
        <v>45597</v>
      </c>
      <c r="L454" s="386">
        <v>45838</v>
      </c>
      <c r="M454" s="387">
        <f t="shared" si="23"/>
        <v>34.428571428571431</v>
      </c>
      <c r="N454" s="388">
        <v>1</v>
      </c>
      <c r="O454" s="402" t="s">
        <v>4132</v>
      </c>
      <c r="P454" s="388">
        <f t="shared" si="24"/>
        <v>1</v>
      </c>
      <c r="Q454" s="389" t="str" cm="1">
        <f t="array" aca="1" ref="Q454" ca="1">IF(ISNUMBER(P454),IF(P454=100%,"CUMPLIDA",IF(AND(ISNUMBER(L454),ISNUMBER(INDIRECT("FECHA_"&amp;$B454,1))), IF(L454&lt;=INDIRECT("FECHA_"&amp;$B454,1),"INCUMPLIDA","PROCESO"), "VERIFICAR FECHA")),"SIN VALOR AVANCE")</f>
        <v>CUMPLIDA</v>
      </c>
    </row>
    <row r="455" spans="1:17" ht="90.75">
      <c r="A455" s="412" t="s">
        <v>17</v>
      </c>
      <c r="B455" s="383" t="s">
        <v>14</v>
      </c>
      <c r="C455" s="596"/>
      <c r="D455" s="596"/>
      <c r="E455" s="595"/>
      <c r="F455" s="595"/>
      <c r="G455" s="384" t="s">
        <v>4151</v>
      </c>
      <c r="H455" s="402" t="s">
        <v>4152</v>
      </c>
      <c r="I455" s="402" t="s">
        <v>4153</v>
      </c>
      <c r="J455" s="388">
        <v>1</v>
      </c>
      <c r="K455" s="386">
        <v>45597</v>
      </c>
      <c r="L455" s="386">
        <v>45868</v>
      </c>
      <c r="M455" s="387">
        <f t="shared" si="23"/>
        <v>38.714285714285715</v>
      </c>
      <c r="N455" s="388">
        <v>1</v>
      </c>
      <c r="O455" s="402" t="s">
        <v>4132</v>
      </c>
      <c r="P455" s="388">
        <f t="shared" si="24"/>
        <v>1</v>
      </c>
      <c r="Q455" s="389" t="str" cm="1">
        <f t="array" aca="1" ref="Q455" ca="1">IF(ISNUMBER(P455),IF(P455=100%,"CUMPLIDA",IF(AND(ISNUMBER(L455),ISNUMBER(INDIRECT("FECHA_"&amp;$B455,1))), IF(L455&lt;=INDIRECT("FECHA_"&amp;$B455,1),"INCUMPLIDA","PROCESO"), "VERIFICAR FECHA")),"SIN VALOR AVANCE")</f>
        <v>CUMPLIDA</v>
      </c>
    </row>
    <row r="456" spans="1:17" ht="225" customHeight="1">
      <c r="A456" s="412" t="s">
        <v>17</v>
      </c>
      <c r="B456" s="383" t="s">
        <v>14</v>
      </c>
      <c r="C456" s="596"/>
      <c r="D456" s="596"/>
      <c r="E456" s="595" t="s">
        <v>4154</v>
      </c>
      <c r="F456" s="595"/>
      <c r="G456" s="384" t="s">
        <v>4155</v>
      </c>
      <c r="H456" s="403" t="s">
        <v>4156</v>
      </c>
      <c r="I456" s="402" t="s">
        <v>4157</v>
      </c>
      <c r="J456" s="391">
        <v>1</v>
      </c>
      <c r="K456" s="386">
        <v>45597</v>
      </c>
      <c r="L456" s="386">
        <v>45991</v>
      </c>
      <c r="M456" s="387">
        <f t="shared" si="23"/>
        <v>56.285714285714285</v>
      </c>
      <c r="N456" s="388">
        <v>0</v>
      </c>
      <c r="O456" s="402" t="s">
        <v>4158</v>
      </c>
      <c r="P456" s="388">
        <f>IF(B456="ITRC",N456,N456/J456)</f>
        <v>0</v>
      </c>
      <c r="Q456" s="389" t="str" cm="1">
        <f t="array" aca="1" ref="Q456" ca="1">IF(ISNUMBER(P456),IF(P456=100%,"CUMPLIDA",IF(AND(ISNUMBER(L456),ISNUMBER(INDIRECT("FECHA_"&amp;$B456,1))), IF(L456&lt;=INDIRECT("FECHA_"&amp;$B456,1),"INCUMPLIDA","PROCESO"), "VERIFICAR FECHA")),"SIN VALOR AVANCE")</f>
        <v>PROCESO</v>
      </c>
    </row>
    <row r="457" spans="1:17" ht="390" customHeight="1">
      <c r="A457" s="412" t="s">
        <v>17</v>
      </c>
      <c r="B457" s="383" t="s">
        <v>14</v>
      </c>
      <c r="C457" s="596"/>
      <c r="D457" s="596"/>
      <c r="E457" s="595"/>
      <c r="F457" s="595"/>
      <c r="G457" s="384" t="s">
        <v>4159</v>
      </c>
      <c r="H457" s="402" t="s">
        <v>4160</v>
      </c>
      <c r="I457" s="402" t="s">
        <v>4161</v>
      </c>
      <c r="J457" s="391" t="s">
        <v>4162</v>
      </c>
      <c r="K457" s="386">
        <v>45323</v>
      </c>
      <c r="L457" s="386">
        <v>47483</v>
      </c>
      <c r="M457" s="387">
        <f t="shared" si="23"/>
        <v>308.57142857142856</v>
      </c>
      <c r="N457" s="388">
        <v>0.44440000000000002</v>
      </c>
      <c r="O457" s="402" t="s">
        <v>4123</v>
      </c>
      <c r="P457" s="388">
        <f>IF(B458="ITRC",N457,N457/J457)</f>
        <v>0.44440000000000002</v>
      </c>
      <c r="Q457" s="389" t="str" cm="1">
        <f t="array" aca="1" ref="Q457" ca="1">IF(ISNUMBER(P457),IF(P457=100%,"CUMPLIDA",IF(AND(ISNUMBER(L457),ISNUMBER(INDIRECT("FECHA_"&amp;$B457,1))), IF(L457&lt;=INDIRECT("FECHA_"&amp;$B457,1),"INCUMPLIDA","PROCESO"), "VERIFICAR FECHA")),"SIN VALOR AVANCE")</f>
        <v>PROCESO</v>
      </c>
    </row>
    <row r="458" spans="1:17" ht="409.5">
      <c r="A458" s="412" t="s">
        <v>17</v>
      </c>
      <c r="B458" s="383" t="s">
        <v>14</v>
      </c>
      <c r="C458" s="596"/>
      <c r="D458" s="596"/>
      <c r="E458" s="595"/>
      <c r="F458" s="595"/>
      <c r="G458" s="487" t="s">
        <v>5519</v>
      </c>
      <c r="H458" s="488" t="s">
        <v>5345</v>
      </c>
      <c r="I458" s="489" t="s">
        <v>5520</v>
      </c>
      <c r="J458" s="391">
        <v>4</v>
      </c>
      <c r="K458" s="386">
        <v>45597</v>
      </c>
      <c r="L458" s="386">
        <v>45991</v>
      </c>
      <c r="M458" s="387">
        <f t="shared" si="23"/>
        <v>56.285714285714285</v>
      </c>
      <c r="N458" s="388">
        <v>0</v>
      </c>
      <c r="O458" s="402" t="s">
        <v>5346</v>
      </c>
      <c r="P458" s="388">
        <f>IF(B459="ITRC",N458,N458/J458)</f>
        <v>0</v>
      </c>
      <c r="Q458" s="389" t="str" cm="1">
        <f t="array" aca="1" ref="Q458" ca="1">IF(ISNUMBER(P458),IF(P458=100%,"CUMPLIDA",IF(AND(ISNUMBER(L458),ISNUMBER(INDIRECT("FECHA_"&amp;$B458,1))), IF(L458&lt;=INDIRECT("FECHA_"&amp;$B458,1),"INCUMPLIDA","PROCESO"), "VERIFICAR FECHA")),"SIN VALOR AVANCE")</f>
        <v>PROCESO</v>
      </c>
    </row>
    <row r="459" spans="1:17" ht="195">
      <c r="A459" s="463" t="s">
        <v>17</v>
      </c>
      <c r="B459" s="464" t="s">
        <v>14</v>
      </c>
      <c r="C459" s="695" t="s">
        <v>4163</v>
      </c>
      <c r="D459" s="695" t="s">
        <v>4118</v>
      </c>
      <c r="E459" s="532" t="s">
        <v>4164</v>
      </c>
      <c r="F459" s="532" t="s">
        <v>4165</v>
      </c>
      <c r="G459" s="466" t="s">
        <v>4166</v>
      </c>
      <c r="H459" s="467" t="s">
        <v>4167</v>
      </c>
      <c r="I459" s="467" t="s">
        <v>4168</v>
      </c>
      <c r="J459" s="473">
        <v>2</v>
      </c>
      <c r="K459" s="468">
        <v>45698</v>
      </c>
      <c r="L459" s="468">
        <v>46022</v>
      </c>
      <c r="M459" s="469">
        <f t="shared" si="23"/>
        <v>46.285714285714285</v>
      </c>
      <c r="N459" s="470">
        <v>0.6</v>
      </c>
      <c r="O459" s="471" t="s">
        <v>4169</v>
      </c>
      <c r="P459" s="470">
        <f t="shared" ref="P459:P522" si="25">IF(B459="ITRC",N459,N459/J459)</f>
        <v>0.6</v>
      </c>
      <c r="Q459" s="472" t="str" cm="1">
        <f t="array" aca="1" ref="Q459" ca="1">IF(ISNUMBER(P459),IF(P459=100%,"CUMPLIDA",IF(AND(ISNUMBER(L459),ISNUMBER(INDIRECT("FECHA_"&amp;$B459,1))), IF(L459&lt;=INDIRECT("FECHA_"&amp;$B459,1),"INCUMPLIDA","PROCESO"), "VERIFICAR FECHA")),"SIN VALOR AVANCE")</f>
        <v>PROCESO</v>
      </c>
    </row>
    <row r="460" spans="1:17" ht="300" customHeight="1">
      <c r="A460" s="463" t="s">
        <v>17</v>
      </c>
      <c r="B460" s="464" t="s">
        <v>14</v>
      </c>
      <c r="C460" s="695"/>
      <c r="D460" s="695"/>
      <c r="E460" s="532"/>
      <c r="F460" s="532"/>
      <c r="G460" s="466" t="s">
        <v>4170</v>
      </c>
      <c r="H460" s="467" t="s">
        <v>4171</v>
      </c>
      <c r="I460" s="467" t="s">
        <v>4172</v>
      </c>
      <c r="J460" s="473">
        <v>1</v>
      </c>
      <c r="K460" s="468">
        <v>45722</v>
      </c>
      <c r="L460" s="468">
        <v>46022</v>
      </c>
      <c r="M460" s="469">
        <f t="shared" si="23"/>
        <v>42.857142857142854</v>
      </c>
      <c r="N460" s="470">
        <v>0.2</v>
      </c>
      <c r="O460" s="471" t="s">
        <v>4169</v>
      </c>
      <c r="P460" s="470">
        <f t="shared" si="25"/>
        <v>0.2</v>
      </c>
      <c r="Q460" s="472" t="str" cm="1">
        <f t="array" aca="1" ref="Q460" ca="1">IF(ISNUMBER(P460),IF(P460=100%,"CUMPLIDA",IF(AND(ISNUMBER(L460),ISNUMBER(INDIRECT("FECHA_"&amp;$B460,1))), IF(L460&lt;=INDIRECT("FECHA_"&amp;$B460,1),"INCUMPLIDA","PROCESO"), "VERIFICAR FECHA")),"SIN VALOR AVANCE")</f>
        <v>PROCESO</v>
      </c>
    </row>
    <row r="461" spans="1:17" ht="165" customHeight="1">
      <c r="A461" s="463" t="s">
        <v>17</v>
      </c>
      <c r="B461" s="464" t="s">
        <v>14</v>
      </c>
      <c r="C461" s="695"/>
      <c r="D461" s="695"/>
      <c r="E461" s="532"/>
      <c r="F461" s="532"/>
      <c r="G461" s="466" t="s">
        <v>4173</v>
      </c>
      <c r="H461" s="467" t="s">
        <v>4174</v>
      </c>
      <c r="I461" s="475" t="s">
        <v>4175</v>
      </c>
      <c r="J461" s="473">
        <v>1</v>
      </c>
      <c r="K461" s="468">
        <v>45698</v>
      </c>
      <c r="L461" s="468">
        <v>46022</v>
      </c>
      <c r="M461" s="469">
        <f t="shared" si="23"/>
        <v>46.285714285714285</v>
      </c>
      <c r="N461" s="470">
        <v>0</v>
      </c>
      <c r="O461" s="471" t="s">
        <v>4176</v>
      </c>
      <c r="P461" s="470">
        <f t="shared" si="25"/>
        <v>0</v>
      </c>
      <c r="Q461" s="472" t="str" cm="1">
        <f t="array" aca="1" ref="Q461" ca="1">IF(ISNUMBER(P461),IF(P461=100%,"CUMPLIDA",IF(AND(ISNUMBER(L461),ISNUMBER(INDIRECT("FECHA_"&amp;$B461,1))), IF(L461&lt;=INDIRECT("FECHA_"&amp;$B461,1),"INCUMPLIDA","PROCESO"), "VERIFICAR FECHA")),"SIN VALOR AVANCE")</f>
        <v>PROCESO</v>
      </c>
    </row>
    <row r="462" spans="1:17" ht="210" customHeight="1">
      <c r="A462" s="463" t="s">
        <v>17</v>
      </c>
      <c r="B462" s="464" t="s">
        <v>14</v>
      </c>
      <c r="C462" s="695"/>
      <c r="D462" s="695"/>
      <c r="E462" s="532" t="s">
        <v>4177</v>
      </c>
      <c r="F462" s="532"/>
      <c r="G462" s="484" t="s">
        <v>4178</v>
      </c>
      <c r="H462" s="467" t="s">
        <v>4179</v>
      </c>
      <c r="I462" s="467" t="s">
        <v>4180</v>
      </c>
      <c r="J462" s="473">
        <v>1</v>
      </c>
      <c r="K462" s="468">
        <v>45698</v>
      </c>
      <c r="L462" s="468">
        <v>45747</v>
      </c>
      <c r="M462" s="469">
        <f t="shared" si="23"/>
        <v>7</v>
      </c>
      <c r="N462" s="470">
        <v>1</v>
      </c>
      <c r="O462" s="485" t="s">
        <v>4181</v>
      </c>
      <c r="P462" s="470">
        <f t="shared" si="25"/>
        <v>1</v>
      </c>
      <c r="Q462" s="472" t="str" cm="1">
        <f t="array" aca="1" ref="Q462" ca="1">IF(ISNUMBER(P462),IF(P462=100%,"CUMPLIDA",IF(AND(ISNUMBER(L462),ISNUMBER(INDIRECT("FECHA_"&amp;$B462,1))), IF(L462&lt;=INDIRECT("FECHA_"&amp;$B462,1),"INCUMPLIDA","PROCESO"), "VERIFICAR FECHA")),"SIN VALOR AVANCE")</f>
        <v>CUMPLIDA</v>
      </c>
    </row>
    <row r="463" spans="1:17" ht="180" customHeight="1">
      <c r="A463" s="463" t="s">
        <v>17</v>
      </c>
      <c r="B463" s="464" t="s">
        <v>14</v>
      </c>
      <c r="C463" s="695"/>
      <c r="D463" s="695"/>
      <c r="E463" s="532"/>
      <c r="F463" s="532"/>
      <c r="G463" s="484" t="s">
        <v>4182</v>
      </c>
      <c r="H463" s="467" t="s">
        <v>4183</v>
      </c>
      <c r="I463" s="467" t="s">
        <v>4184</v>
      </c>
      <c r="J463" s="473">
        <v>2</v>
      </c>
      <c r="K463" s="468">
        <v>45719</v>
      </c>
      <c r="L463" s="468">
        <v>46022</v>
      </c>
      <c r="M463" s="469">
        <f t="shared" si="23"/>
        <v>43.285714285714285</v>
      </c>
      <c r="N463" s="470">
        <v>0.75</v>
      </c>
      <c r="O463" s="485" t="s">
        <v>4185</v>
      </c>
      <c r="P463" s="470">
        <f t="shared" si="25"/>
        <v>0.75</v>
      </c>
      <c r="Q463" s="472" t="str" cm="1">
        <f t="array" aca="1" ref="Q463" ca="1">IF(ISNUMBER(P463),IF(P463=100%,"CUMPLIDA",IF(AND(ISNUMBER(L463),ISNUMBER(INDIRECT("FECHA_"&amp;$B463,1))), IF(L463&lt;=INDIRECT("FECHA_"&amp;$B463,1),"INCUMPLIDA","PROCESO"), "VERIFICAR FECHA")),"SIN VALOR AVANCE")</f>
        <v>PROCESO</v>
      </c>
    </row>
    <row r="464" spans="1:17" ht="285" customHeight="1">
      <c r="A464" s="463" t="s">
        <v>17</v>
      </c>
      <c r="B464" s="464" t="s">
        <v>14</v>
      </c>
      <c r="C464" s="695"/>
      <c r="D464" s="695"/>
      <c r="E464" s="532" t="s">
        <v>4186</v>
      </c>
      <c r="F464" s="532"/>
      <c r="G464" s="466" t="s">
        <v>4187</v>
      </c>
      <c r="H464" s="467" t="s">
        <v>4188</v>
      </c>
      <c r="I464" s="467" t="s">
        <v>4189</v>
      </c>
      <c r="J464" s="473">
        <v>1</v>
      </c>
      <c r="K464" s="468">
        <v>45698</v>
      </c>
      <c r="L464" s="468">
        <v>46022</v>
      </c>
      <c r="M464" s="469">
        <f t="shared" si="23"/>
        <v>46.285714285714285</v>
      </c>
      <c r="N464" s="470">
        <v>0</v>
      </c>
      <c r="O464" s="467" t="s">
        <v>4190</v>
      </c>
      <c r="P464" s="470">
        <f t="shared" si="25"/>
        <v>0</v>
      </c>
      <c r="Q464" s="472" t="str" cm="1">
        <f t="array" aca="1" ref="Q464" ca="1">IF(ISNUMBER(P464),IF(P464=100%,"CUMPLIDA",IF(AND(ISNUMBER(L464),ISNUMBER(INDIRECT("FECHA_"&amp;$B464,1))), IF(L464&lt;=INDIRECT("FECHA_"&amp;$B464,1),"INCUMPLIDA","PROCESO"), "VERIFICAR FECHA")),"SIN VALOR AVANCE")</f>
        <v>PROCESO</v>
      </c>
    </row>
    <row r="465" spans="1:17" ht="225" customHeight="1">
      <c r="A465" s="463" t="s">
        <v>17</v>
      </c>
      <c r="B465" s="464" t="s">
        <v>14</v>
      </c>
      <c r="C465" s="695"/>
      <c r="D465" s="695"/>
      <c r="E465" s="532"/>
      <c r="F465" s="532"/>
      <c r="G465" s="466" t="s">
        <v>4191</v>
      </c>
      <c r="H465" s="467" t="s">
        <v>4192</v>
      </c>
      <c r="I465" s="467" t="s">
        <v>4193</v>
      </c>
      <c r="J465" s="473">
        <v>1</v>
      </c>
      <c r="K465" s="468">
        <v>45698</v>
      </c>
      <c r="L465" s="468">
        <v>46022</v>
      </c>
      <c r="M465" s="469">
        <f t="shared" si="23"/>
        <v>46.285714285714285</v>
      </c>
      <c r="N465" s="470">
        <v>0.4</v>
      </c>
      <c r="O465" s="467" t="s">
        <v>4190</v>
      </c>
      <c r="P465" s="470">
        <f t="shared" si="25"/>
        <v>0.4</v>
      </c>
      <c r="Q465" s="472" t="str" cm="1">
        <f t="array" aca="1" ref="Q465" ca="1">IF(ISNUMBER(P465),IF(P465=100%,"CUMPLIDA",IF(AND(ISNUMBER(L465),ISNUMBER(INDIRECT("FECHA_"&amp;$B465,1))), IF(L465&lt;=INDIRECT("FECHA_"&amp;$B465,1),"INCUMPLIDA","PROCESO"), "VERIFICAR FECHA")),"SIN VALOR AVANCE")</f>
        <v>PROCESO</v>
      </c>
    </row>
    <row r="466" spans="1:17" ht="409.5" customHeight="1">
      <c r="A466" s="463" t="s">
        <v>17</v>
      </c>
      <c r="B466" s="464" t="s">
        <v>14</v>
      </c>
      <c r="C466" s="695"/>
      <c r="D466" s="695"/>
      <c r="E466" s="532"/>
      <c r="F466" s="532"/>
      <c r="G466" s="476" t="s">
        <v>4194</v>
      </c>
      <c r="H466" s="477" t="s">
        <v>4195</v>
      </c>
      <c r="I466" s="477" t="s">
        <v>4196</v>
      </c>
      <c r="J466" s="478">
        <v>1</v>
      </c>
      <c r="K466" s="479">
        <v>45698</v>
      </c>
      <c r="L466" s="479">
        <v>46112</v>
      </c>
      <c r="M466" s="480">
        <f t="shared" si="23"/>
        <v>59.142857142857146</v>
      </c>
      <c r="N466" s="481">
        <v>0</v>
      </c>
      <c r="O466" s="477" t="s">
        <v>4197</v>
      </c>
      <c r="P466" s="481">
        <f t="shared" si="25"/>
        <v>0</v>
      </c>
      <c r="Q466" s="482" t="str" cm="1">
        <f t="array" aca="1" ref="Q466" ca="1">IF(ISNUMBER(P466),IF(P466=100%,"CUMPLIDA",IF(AND(ISNUMBER(L466),ISNUMBER(INDIRECT("FECHA_"&amp;$B466,1))), IF(L466&lt;=INDIRECT("FECHA_"&amp;$B466,1),"INCUMPLIDA","PROCESO"), "VERIFICAR FECHA")),"SIN VALOR AVANCE")</f>
        <v>PROCESO</v>
      </c>
    </row>
    <row r="467" spans="1:17" ht="210" customHeight="1">
      <c r="A467" s="463" t="s">
        <v>17</v>
      </c>
      <c r="B467" s="464" t="s">
        <v>14</v>
      </c>
      <c r="C467" s="695"/>
      <c r="D467" s="695"/>
      <c r="E467" s="532" t="s">
        <v>4198</v>
      </c>
      <c r="F467" s="532"/>
      <c r="G467" s="466" t="s">
        <v>4199</v>
      </c>
      <c r="H467" s="467" t="s">
        <v>4200</v>
      </c>
      <c r="I467" s="467" t="s">
        <v>4201</v>
      </c>
      <c r="J467" s="473">
        <v>1</v>
      </c>
      <c r="K467" s="468">
        <v>45698</v>
      </c>
      <c r="L467" s="468">
        <v>46022</v>
      </c>
      <c r="M467" s="469">
        <f t="shared" si="23"/>
        <v>46.285714285714285</v>
      </c>
      <c r="N467" s="470">
        <v>0.25</v>
      </c>
      <c r="O467" s="467" t="s">
        <v>4190</v>
      </c>
      <c r="P467" s="470">
        <f t="shared" si="25"/>
        <v>0.25</v>
      </c>
      <c r="Q467" s="472" t="str" cm="1">
        <f t="array" aca="1" ref="Q467" ca="1">IF(ISNUMBER(P467),IF(P467=100%,"CUMPLIDA",IF(AND(ISNUMBER(L467),ISNUMBER(INDIRECT("FECHA_"&amp;$B467,1))), IF(L467&lt;=INDIRECT("FECHA_"&amp;$B467,1),"INCUMPLIDA","PROCESO"), "VERIFICAR FECHA")),"SIN VALOR AVANCE")</f>
        <v>PROCESO</v>
      </c>
    </row>
    <row r="468" spans="1:17" ht="240" customHeight="1">
      <c r="A468" s="463" t="s">
        <v>17</v>
      </c>
      <c r="B468" s="464" t="s">
        <v>14</v>
      </c>
      <c r="C468" s="695"/>
      <c r="D468" s="695"/>
      <c r="E468" s="532"/>
      <c r="F468" s="532"/>
      <c r="G468" s="466" t="s">
        <v>4202</v>
      </c>
      <c r="H468" s="467" t="s">
        <v>4203</v>
      </c>
      <c r="I468" s="467" t="s">
        <v>4204</v>
      </c>
      <c r="J468" s="473">
        <v>1</v>
      </c>
      <c r="K468" s="468">
        <v>45698</v>
      </c>
      <c r="L468" s="468">
        <v>46022</v>
      </c>
      <c r="M468" s="469">
        <f t="shared" si="23"/>
        <v>46.285714285714285</v>
      </c>
      <c r="N468" s="470">
        <v>0.25</v>
      </c>
      <c r="O468" s="467" t="s">
        <v>4190</v>
      </c>
      <c r="P468" s="470">
        <f t="shared" si="25"/>
        <v>0.25</v>
      </c>
      <c r="Q468" s="472" t="str" cm="1">
        <f t="array" aca="1" ref="Q468" ca="1">IF(ISNUMBER(P468),IF(P468=100%,"CUMPLIDA",IF(AND(ISNUMBER(L468),ISNUMBER(INDIRECT("FECHA_"&amp;$B468,1))), IF(L468&lt;=INDIRECT("FECHA_"&amp;$B468,1),"INCUMPLIDA","PROCESO"), "VERIFICAR FECHA")),"SIN VALOR AVANCE")</f>
        <v>PROCESO</v>
      </c>
    </row>
    <row r="469" spans="1:17" ht="285" customHeight="1">
      <c r="A469" s="463" t="s">
        <v>17</v>
      </c>
      <c r="B469" s="464" t="s">
        <v>14</v>
      </c>
      <c r="C469" s="695"/>
      <c r="D469" s="695"/>
      <c r="E469" s="532" t="s">
        <v>4205</v>
      </c>
      <c r="F469" s="532"/>
      <c r="G469" s="466" t="s">
        <v>4206</v>
      </c>
      <c r="H469" s="467" t="s">
        <v>4207</v>
      </c>
      <c r="I469" s="467" t="s">
        <v>1031</v>
      </c>
      <c r="J469" s="473">
        <v>1</v>
      </c>
      <c r="K469" s="468">
        <v>45698</v>
      </c>
      <c r="L469" s="468">
        <v>45900</v>
      </c>
      <c r="M469" s="469">
        <f t="shared" si="23"/>
        <v>28.857142857142858</v>
      </c>
      <c r="N469" s="470">
        <v>1</v>
      </c>
      <c r="O469" s="467" t="s">
        <v>4208</v>
      </c>
      <c r="P469" s="470">
        <f t="shared" si="25"/>
        <v>1</v>
      </c>
      <c r="Q469" s="472" t="str" cm="1">
        <f t="array" aca="1" ref="Q469" ca="1">IF(ISNUMBER(P469),IF(P469=100%,"CUMPLIDA",IF(AND(ISNUMBER(L469),ISNUMBER(INDIRECT("FECHA_"&amp;$B469,1))), IF(L469&lt;=INDIRECT("FECHA_"&amp;$B469,1),"INCUMPLIDA","PROCESO"), "VERIFICAR FECHA")),"SIN VALOR AVANCE")</f>
        <v>CUMPLIDA</v>
      </c>
    </row>
    <row r="470" spans="1:17" ht="255" customHeight="1">
      <c r="A470" s="463" t="s">
        <v>17</v>
      </c>
      <c r="B470" s="464" t="s">
        <v>14</v>
      </c>
      <c r="C470" s="695"/>
      <c r="D470" s="695"/>
      <c r="E470" s="532"/>
      <c r="F470" s="532"/>
      <c r="G470" s="466" t="s">
        <v>4209</v>
      </c>
      <c r="H470" s="467" t="s">
        <v>4210</v>
      </c>
      <c r="I470" s="467" t="s">
        <v>1031</v>
      </c>
      <c r="J470" s="473">
        <v>1</v>
      </c>
      <c r="K470" s="468">
        <v>45698</v>
      </c>
      <c r="L470" s="468">
        <v>45900</v>
      </c>
      <c r="M470" s="469">
        <f t="shared" si="23"/>
        <v>28.857142857142858</v>
      </c>
      <c r="N470" s="470">
        <v>1</v>
      </c>
      <c r="O470" s="467" t="s">
        <v>4211</v>
      </c>
      <c r="P470" s="470">
        <f t="shared" si="25"/>
        <v>1</v>
      </c>
      <c r="Q470" s="472" t="str" cm="1">
        <f t="array" aca="1" ref="Q470" ca="1">IF(ISNUMBER(P470),IF(P470=100%,"CUMPLIDA",IF(AND(ISNUMBER(L470),ISNUMBER(INDIRECT("FECHA_"&amp;$B470,1))), IF(L470&lt;=INDIRECT("FECHA_"&amp;$B470,1),"INCUMPLIDA","PROCESO"), "VERIFICAR FECHA")),"SIN VALOR AVANCE")</f>
        <v>CUMPLIDA</v>
      </c>
    </row>
    <row r="471" spans="1:17" ht="409.5" customHeight="1">
      <c r="A471" s="463" t="s">
        <v>17</v>
      </c>
      <c r="B471" s="464" t="s">
        <v>14</v>
      </c>
      <c r="C471" s="695"/>
      <c r="D471" s="695"/>
      <c r="E471" s="532"/>
      <c r="F471" s="532"/>
      <c r="G471" s="466" t="s">
        <v>4212</v>
      </c>
      <c r="H471" s="467" t="s">
        <v>4213</v>
      </c>
      <c r="I471" s="467" t="s">
        <v>4214</v>
      </c>
      <c r="J471" s="473">
        <v>1</v>
      </c>
      <c r="K471" s="468">
        <v>45332</v>
      </c>
      <c r="L471" s="468">
        <v>45900</v>
      </c>
      <c r="M471" s="469">
        <f t="shared" si="23"/>
        <v>81.142857142857139</v>
      </c>
      <c r="N471" s="470">
        <v>1</v>
      </c>
      <c r="O471" s="467" t="s">
        <v>4215</v>
      </c>
      <c r="P471" s="470">
        <f t="shared" si="25"/>
        <v>1</v>
      </c>
      <c r="Q471" s="472" t="str" cm="1">
        <f t="array" aca="1" ref="Q471" ca="1">IF(ISNUMBER(P471),IF(P471=100%,"CUMPLIDA",IF(AND(ISNUMBER(L471),ISNUMBER(INDIRECT("FECHA_"&amp;$B471,1))), IF(L471&lt;=INDIRECT("FECHA_"&amp;$B471,1),"INCUMPLIDA","PROCESO"), "VERIFICAR FECHA")),"SIN VALOR AVANCE")</f>
        <v>CUMPLIDA</v>
      </c>
    </row>
    <row r="472" spans="1:17" ht="255" customHeight="1">
      <c r="A472" s="463" t="s">
        <v>17</v>
      </c>
      <c r="B472" s="464" t="s">
        <v>14</v>
      </c>
      <c r="C472" s="695"/>
      <c r="D472" s="695"/>
      <c r="E472" s="532"/>
      <c r="F472" s="532"/>
      <c r="G472" s="466" t="s">
        <v>4216</v>
      </c>
      <c r="H472" s="467" t="s">
        <v>4217</v>
      </c>
      <c r="I472" s="467" t="s">
        <v>4218</v>
      </c>
      <c r="J472" s="473">
        <v>1</v>
      </c>
      <c r="K472" s="468">
        <v>45332</v>
      </c>
      <c r="L472" s="468">
        <v>45900</v>
      </c>
      <c r="M472" s="469">
        <f t="shared" si="23"/>
        <v>81.142857142857139</v>
      </c>
      <c r="N472" s="470">
        <v>1</v>
      </c>
      <c r="O472" s="467" t="s">
        <v>4219</v>
      </c>
      <c r="P472" s="470">
        <f t="shared" si="25"/>
        <v>1</v>
      </c>
      <c r="Q472" s="472" t="str" cm="1">
        <f t="array" aca="1" ref="Q472" ca="1">IF(ISNUMBER(P472),IF(P472=100%,"CUMPLIDA",IF(AND(ISNUMBER(L472),ISNUMBER(INDIRECT("FECHA_"&amp;$B472,1))), IF(L472&lt;=INDIRECT("FECHA_"&amp;$B472,1),"INCUMPLIDA","PROCESO"), "VERIFICAR FECHA")),"SIN VALOR AVANCE")</f>
        <v>CUMPLIDA</v>
      </c>
    </row>
    <row r="473" spans="1:17" ht="165" customHeight="1">
      <c r="A473" s="463" t="s">
        <v>17</v>
      </c>
      <c r="B473" s="464" t="s">
        <v>14</v>
      </c>
      <c r="C473" s="695"/>
      <c r="D473" s="695"/>
      <c r="E473" s="532"/>
      <c r="F473" s="532"/>
      <c r="G473" s="466" t="s">
        <v>4220</v>
      </c>
      <c r="H473" s="467" t="s">
        <v>4221</v>
      </c>
      <c r="I473" s="467" t="s">
        <v>4218</v>
      </c>
      <c r="J473" s="473">
        <v>1</v>
      </c>
      <c r="K473" s="468">
        <v>45332</v>
      </c>
      <c r="L473" s="468">
        <v>45900</v>
      </c>
      <c r="M473" s="469">
        <f t="shared" si="23"/>
        <v>81.142857142857139</v>
      </c>
      <c r="N473" s="470">
        <v>1</v>
      </c>
      <c r="O473" s="467" t="s">
        <v>4222</v>
      </c>
      <c r="P473" s="470">
        <f t="shared" si="25"/>
        <v>1</v>
      </c>
      <c r="Q473" s="472" t="str" cm="1">
        <f t="array" aca="1" ref="Q473" ca="1">IF(ISNUMBER(P473),IF(P473=100%,"CUMPLIDA",IF(AND(ISNUMBER(L473),ISNUMBER(INDIRECT("FECHA_"&amp;$B473,1))), IF(L473&lt;=INDIRECT("FECHA_"&amp;$B473,1),"INCUMPLIDA","PROCESO"), "VERIFICAR FECHA")),"SIN VALOR AVANCE")</f>
        <v>CUMPLIDA</v>
      </c>
    </row>
    <row r="474" spans="1:17" ht="270" customHeight="1">
      <c r="A474" s="463" t="s">
        <v>17</v>
      </c>
      <c r="B474" s="464" t="s">
        <v>14</v>
      </c>
      <c r="C474" s="695"/>
      <c r="D474" s="695"/>
      <c r="E474" s="532"/>
      <c r="F474" s="532"/>
      <c r="G474" s="466" t="s">
        <v>4223</v>
      </c>
      <c r="H474" s="467" t="s">
        <v>4224</v>
      </c>
      <c r="I474" s="467" t="s">
        <v>4225</v>
      </c>
      <c r="J474" s="473">
        <v>3</v>
      </c>
      <c r="K474" s="468">
        <v>45717</v>
      </c>
      <c r="L474" s="468">
        <v>46234</v>
      </c>
      <c r="M474" s="469">
        <f t="shared" si="23"/>
        <v>73.857142857142861</v>
      </c>
      <c r="N474" s="470">
        <v>0.1</v>
      </c>
      <c r="O474" s="467" t="s">
        <v>4219</v>
      </c>
      <c r="P474" s="470">
        <f t="shared" si="25"/>
        <v>0.1</v>
      </c>
      <c r="Q474" s="472" t="str" cm="1">
        <f t="array" aca="1" ref="Q474" ca="1">IF(ISNUMBER(P474),IF(P474=100%,"CUMPLIDA",IF(AND(ISNUMBER(L474),ISNUMBER(INDIRECT("FECHA_"&amp;$B474,1))), IF(L474&lt;=INDIRECT("FECHA_"&amp;$B474,1),"INCUMPLIDA","PROCESO"), "VERIFICAR FECHA")),"SIN VALOR AVANCE")</f>
        <v>PROCESO</v>
      </c>
    </row>
    <row r="475" spans="1:17" ht="180" customHeight="1">
      <c r="A475" s="463" t="s">
        <v>17</v>
      </c>
      <c r="B475" s="464" t="s">
        <v>14</v>
      </c>
      <c r="C475" s="695"/>
      <c r="D475" s="695"/>
      <c r="E475" s="532"/>
      <c r="F475" s="532"/>
      <c r="G475" s="466" t="s">
        <v>4226</v>
      </c>
      <c r="H475" s="467" t="s">
        <v>4227</v>
      </c>
      <c r="I475" s="467" t="s">
        <v>4225</v>
      </c>
      <c r="J475" s="473">
        <v>3</v>
      </c>
      <c r="K475" s="468">
        <v>45717</v>
      </c>
      <c r="L475" s="468">
        <v>46022</v>
      </c>
      <c r="M475" s="469">
        <f t="shared" si="23"/>
        <v>43.571428571428569</v>
      </c>
      <c r="N475" s="470">
        <v>0.1</v>
      </c>
      <c r="O475" s="467" t="s">
        <v>4219</v>
      </c>
      <c r="P475" s="470">
        <f t="shared" si="25"/>
        <v>0.1</v>
      </c>
      <c r="Q475" s="472" t="str" cm="1">
        <f t="array" aca="1" ref="Q475" ca="1">IF(ISNUMBER(P475),IF(P475=100%,"CUMPLIDA",IF(AND(ISNUMBER(L475),ISNUMBER(INDIRECT("FECHA_"&amp;$B475,1))), IF(L475&lt;=INDIRECT("FECHA_"&amp;$B475,1),"INCUMPLIDA","PROCESO"), "VERIFICAR FECHA")),"SIN VALOR AVANCE")</f>
        <v>PROCESO</v>
      </c>
    </row>
    <row r="476" spans="1:17" ht="255" customHeight="1">
      <c r="A476" s="463" t="s">
        <v>17</v>
      </c>
      <c r="B476" s="464" t="s">
        <v>14</v>
      </c>
      <c r="C476" s="695"/>
      <c r="D476" s="695"/>
      <c r="E476" s="532"/>
      <c r="F476" s="532"/>
      <c r="G476" s="466" t="s">
        <v>4228</v>
      </c>
      <c r="H476" s="467" t="s">
        <v>4229</v>
      </c>
      <c r="I476" s="467" t="s">
        <v>4230</v>
      </c>
      <c r="J476" s="473">
        <v>1</v>
      </c>
      <c r="K476" s="468">
        <v>45698</v>
      </c>
      <c r="L476" s="468">
        <v>45838</v>
      </c>
      <c r="M476" s="469">
        <f t="shared" si="23"/>
        <v>20</v>
      </c>
      <c r="N476" s="470">
        <v>1</v>
      </c>
      <c r="O476" s="467" t="s">
        <v>4231</v>
      </c>
      <c r="P476" s="470">
        <f t="shared" si="25"/>
        <v>1</v>
      </c>
      <c r="Q476" s="472" t="str" cm="1">
        <f t="array" aca="1" ref="Q476" ca="1">IF(ISNUMBER(P476),IF(P476=100%,"CUMPLIDA",IF(AND(ISNUMBER(L476),ISNUMBER(INDIRECT("FECHA_"&amp;$B476,1))), IF(L476&lt;=INDIRECT("FECHA_"&amp;$B476,1),"INCUMPLIDA","PROCESO"), "VERIFICAR FECHA")),"SIN VALOR AVANCE")</f>
        <v>CUMPLIDA</v>
      </c>
    </row>
    <row r="477" spans="1:17" ht="225" customHeight="1">
      <c r="A477" s="463" t="s">
        <v>17</v>
      </c>
      <c r="B477" s="464" t="s">
        <v>14</v>
      </c>
      <c r="C477" s="695"/>
      <c r="D477" s="695"/>
      <c r="E477" s="532" t="s">
        <v>4232</v>
      </c>
      <c r="F477" s="532"/>
      <c r="G477" s="466" t="s">
        <v>4233</v>
      </c>
      <c r="H477" s="467" t="s">
        <v>4234</v>
      </c>
      <c r="I477" s="467" t="s">
        <v>4230</v>
      </c>
      <c r="J477" s="473">
        <v>1</v>
      </c>
      <c r="K477" s="468">
        <v>45703</v>
      </c>
      <c r="L477" s="468">
        <v>45838</v>
      </c>
      <c r="M477" s="469">
        <f t="shared" si="23"/>
        <v>19.285714285714285</v>
      </c>
      <c r="N477" s="470">
        <v>1</v>
      </c>
      <c r="O477" s="467" t="s">
        <v>4231</v>
      </c>
      <c r="P477" s="470">
        <f t="shared" si="25"/>
        <v>1</v>
      </c>
      <c r="Q477" s="472" t="str" cm="1">
        <f t="array" aca="1" ref="Q477" ca="1">IF(ISNUMBER(P477),IF(P477=100%,"CUMPLIDA",IF(AND(ISNUMBER(L477),ISNUMBER(INDIRECT("FECHA_"&amp;$B477,1))), IF(L477&lt;=INDIRECT("FECHA_"&amp;$B477,1),"INCUMPLIDA","PROCESO"), "VERIFICAR FECHA")),"SIN VALOR AVANCE")</f>
        <v>CUMPLIDA</v>
      </c>
    </row>
    <row r="478" spans="1:17" ht="150" customHeight="1">
      <c r="A478" s="463" t="s">
        <v>17</v>
      </c>
      <c r="B478" s="464" t="s">
        <v>14</v>
      </c>
      <c r="C478" s="695"/>
      <c r="D478" s="695"/>
      <c r="E478" s="532"/>
      <c r="F478" s="532"/>
      <c r="G478" s="466" t="s">
        <v>4235</v>
      </c>
      <c r="H478" s="467" t="s">
        <v>4236</v>
      </c>
      <c r="I478" s="467" t="s">
        <v>1465</v>
      </c>
      <c r="J478" s="473">
        <v>2</v>
      </c>
      <c r="K478" s="468">
        <v>45703</v>
      </c>
      <c r="L478" s="468">
        <v>45777</v>
      </c>
      <c r="M478" s="469">
        <f t="shared" si="23"/>
        <v>10.571428571428571</v>
      </c>
      <c r="N478" s="470">
        <v>1</v>
      </c>
      <c r="O478" s="467" t="s">
        <v>4231</v>
      </c>
      <c r="P478" s="470">
        <f t="shared" si="25"/>
        <v>1</v>
      </c>
      <c r="Q478" s="472" t="str" cm="1">
        <f t="array" aca="1" ref="Q478" ca="1">IF(ISNUMBER(P478),IF(P478=100%,"CUMPLIDA",IF(AND(ISNUMBER(L478),ISNUMBER(INDIRECT("FECHA_"&amp;$B478,1))), IF(L478&lt;=INDIRECT("FECHA_"&amp;$B478,1),"INCUMPLIDA","PROCESO"), "VERIFICAR FECHA")),"SIN VALOR AVANCE")</f>
        <v>CUMPLIDA</v>
      </c>
    </row>
    <row r="479" spans="1:17" ht="150" customHeight="1">
      <c r="A479" s="463" t="s">
        <v>17</v>
      </c>
      <c r="B479" s="464" t="s">
        <v>14</v>
      </c>
      <c r="C479" s="695"/>
      <c r="D479" s="695"/>
      <c r="E479" s="532"/>
      <c r="F479" s="532"/>
      <c r="G479" s="466" t="s">
        <v>4237</v>
      </c>
      <c r="H479" s="467" t="s">
        <v>4238</v>
      </c>
      <c r="I479" s="467" t="s">
        <v>1465</v>
      </c>
      <c r="J479" s="473">
        <v>2</v>
      </c>
      <c r="K479" s="468">
        <v>45839</v>
      </c>
      <c r="L479" s="468">
        <v>45869</v>
      </c>
      <c r="M479" s="469">
        <f t="shared" si="23"/>
        <v>4.2857142857142856</v>
      </c>
      <c r="N479" s="470">
        <v>1</v>
      </c>
      <c r="O479" s="467" t="s">
        <v>4231</v>
      </c>
      <c r="P479" s="470">
        <f t="shared" si="25"/>
        <v>1</v>
      </c>
      <c r="Q479" s="472" t="str" cm="1">
        <f t="array" aca="1" ref="Q479" ca="1">IF(ISNUMBER(P479),IF(P479=100%,"CUMPLIDA",IF(AND(ISNUMBER(L479),ISNUMBER(INDIRECT("FECHA_"&amp;$B479,1))), IF(L479&lt;=INDIRECT("FECHA_"&amp;$B479,1),"INCUMPLIDA","PROCESO"), "VERIFICAR FECHA")),"SIN VALOR AVANCE")</f>
        <v>CUMPLIDA</v>
      </c>
    </row>
    <row r="480" spans="1:17" ht="150" customHeight="1">
      <c r="A480" s="463" t="s">
        <v>17</v>
      </c>
      <c r="B480" s="464" t="s">
        <v>14</v>
      </c>
      <c r="C480" s="695"/>
      <c r="D480" s="695"/>
      <c r="E480" s="532" t="s">
        <v>4239</v>
      </c>
      <c r="F480" s="532"/>
      <c r="G480" s="466" t="s">
        <v>4240</v>
      </c>
      <c r="H480" s="467" t="s">
        <v>4241</v>
      </c>
      <c r="I480" s="467" t="s">
        <v>4242</v>
      </c>
      <c r="J480" s="473">
        <v>1</v>
      </c>
      <c r="K480" s="468">
        <v>45698</v>
      </c>
      <c r="L480" s="468">
        <v>45869</v>
      </c>
      <c r="M480" s="469">
        <f t="shared" si="23"/>
        <v>24.428571428571427</v>
      </c>
      <c r="N480" s="470">
        <v>1</v>
      </c>
      <c r="O480" s="467" t="s">
        <v>4243</v>
      </c>
      <c r="P480" s="470">
        <f t="shared" si="25"/>
        <v>1</v>
      </c>
      <c r="Q480" s="472" t="str" cm="1">
        <f t="array" aca="1" ref="Q480" ca="1">IF(ISNUMBER(P480),IF(P480=100%,"CUMPLIDA",IF(AND(ISNUMBER(L480),ISNUMBER(INDIRECT("FECHA_"&amp;$B480,1))), IF(L480&lt;=INDIRECT("FECHA_"&amp;$B480,1),"INCUMPLIDA","PROCESO"), "VERIFICAR FECHA")),"SIN VALOR AVANCE")</f>
        <v>CUMPLIDA</v>
      </c>
    </row>
    <row r="481" spans="1:17" ht="210" customHeight="1">
      <c r="A481" s="463" t="s">
        <v>17</v>
      </c>
      <c r="B481" s="464" t="s">
        <v>14</v>
      </c>
      <c r="C481" s="695"/>
      <c r="D481" s="695"/>
      <c r="E481" s="532"/>
      <c r="F481" s="532"/>
      <c r="G481" s="466" t="s">
        <v>4244</v>
      </c>
      <c r="H481" s="467" t="s">
        <v>4245</v>
      </c>
      <c r="I481" s="467" t="s">
        <v>4246</v>
      </c>
      <c r="J481" s="473">
        <v>1</v>
      </c>
      <c r="K481" s="468">
        <v>45870</v>
      </c>
      <c r="L481" s="468">
        <v>45930</v>
      </c>
      <c r="M481" s="469">
        <f t="shared" si="23"/>
        <v>8.5714285714285712</v>
      </c>
      <c r="N481" s="470">
        <v>1</v>
      </c>
      <c r="O481" s="467" t="s">
        <v>4247</v>
      </c>
      <c r="P481" s="470">
        <f t="shared" si="25"/>
        <v>1</v>
      </c>
      <c r="Q481" s="472" t="str" cm="1">
        <f t="array" aca="1" ref="Q481" ca="1">IF(ISNUMBER(P481),IF(P481=100%,"CUMPLIDA",IF(AND(ISNUMBER(L481),ISNUMBER(INDIRECT("FECHA_"&amp;$B481,1))), IF(L481&lt;=INDIRECT("FECHA_"&amp;$B481,1),"INCUMPLIDA","PROCESO"), "VERIFICAR FECHA")),"SIN VALOR AVANCE")</f>
        <v>CUMPLIDA</v>
      </c>
    </row>
    <row r="482" spans="1:17" ht="240" customHeight="1">
      <c r="A482" s="463" t="s">
        <v>17</v>
      </c>
      <c r="B482" s="464" t="s">
        <v>14</v>
      </c>
      <c r="C482" s="695"/>
      <c r="D482" s="695"/>
      <c r="E482" s="532"/>
      <c r="F482" s="532"/>
      <c r="G482" s="466" t="s">
        <v>4248</v>
      </c>
      <c r="H482" s="467" t="s">
        <v>4249</v>
      </c>
      <c r="I482" s="467" t="s">
        <v>4250</v>
      </c>
      <c r="J482" s="473">
        <v>2</v>
      </c>
      <c r="K482" s="468">
        <v>45931</v>
      </c>
      <c r="L482" s="468">
        <v>46053</v>
      </c>
      <c r="M482" s="469">
        <f t="shared" si="23"/>
        <v>17.428571428571427</v>
      </c>
      <c r="N482" s="470">
        <v>0.1</v>
      </c>
      <c r="O482" s="467" t="s">
        <v>4251</v>
      </c>
      <c r="P482" s="470">
        <f t="shared" si="25"/>
        <v>0.1</v>
      </c>
      <c r="Q482" s="472" t="str" cm="1">
        <f t="array" aca="1" ref="Q482" ca="1">IF(ISNUMBER(P482),IF(P482=100%,"CUMPLIDA",IF(AND(ISNUMBER(L482),ISNUMBER(INDIRECT("FECHA_"&amp;$B482,1))), IF(L482&lt;=INDIRECT("FECHA_"&amp;$B482,1),"INCUMPLIDA","PROCESO"), "VERIFICAR FECHA")),"SIN VALOR AVANCE")</f>
        <v>PROCESO</v>
      </c>
    </row>
    <row r="483" spans="1:17" ht="195" customHeight="1">
      <c r="A483" s="463" t="s">
        <v>17</v>
      </c>
      <c r="B483" s="464" t="s">
        <v>14</v>
      </c>
      <c r="C483" s="695"/>
      <c r="D483" s="695"/>
      <c r="E483" s="532"/>
      <c r="F483" s="532"/>
      <c r="G483" s="466" t="s">
        <v>4252</v>
      </c>
      <c r="H483" s="467" t="s">
        <v>4253</v>
      </c>
      <c r="I483" s="467" t="s">
        <v>4254</v>
      </c>
      <c r="J483" s="473">
        <v>3</v>
      </c>
      <c r="K483" s="468">
        <v>45698</v>
      </c>
      <c r="L483" s="468">
        <v>46203</v>
      </c>
      <c r="M483" s="469">
        <f t="shared" si="23"/>
        <v>72.142857142857139</v>
      </c>
      <c r="N483" s="470">
        <v>0.1</v>
      </c>
      <c r="O483" s="467" t="s">
        <v>4255</v>
      </c>
      <c r="P483" s="470">
        <f t="shared" si="25"/>
        <v>0.1</v>
      </c>
      <c r="Q483" s="472" t="str" cm="1">
        <f t="array" aca="1" ref="Q483" ca="1">IF(ISNUMBER(P483),IF(P483=100%,"CUMPLIDA",IF(AND(ISNUMBER(L483),ISNUMBER(INDIRECT("FECHA_"&amp;$B483,1))), IF(L483&lt;=INDIRECT("FECHA_"&amp;$B483,1),"INCUMPLIDA","PROCESO"), "VERIFICAR FECHA")),"SIN VALOR AVANCE")</f>
        <v>PROCESO</v>
      </c>
    </row>
    <row r="484" spans="1:17" ht="409.5">
      <c r="A484" s="463" t="s">
        <v>17</v>
      </c>
      <c r="B484" s="464" t="s">
        <v>14</v>
      </c>
      <c r="C484" s="695"/>
      <c r="D484" s="695"/>
      <c r="E484" s="532"/>
      <c r="F484" s="532"/>
      <c r="G484" s="466" t="s">
        <v>4256</v>
      </c>
      <c r="H484" s="467" t="s">
        <v>4257</v>
      </c>
      <c r="I484" s="467" t="s">
        <v>4258</v>
      </c>
      <c r="J484" s="473">
        <v>11</v>
      </c>
      <c r="K484" s="468">
        <v>45698</v>
      </c>
      <c r="L484" s="468">
        <v>46022</v>
      </c>
      <c r="M484" s="469">
        <f t="shared" si="23"/>
        <v>46.285714285714285</v>
      </c>
      <c r="N484" s="470">
        <v>0.45</v>
      </c>
      <c r="O484" s="467" t="s">
        <v>4259</v>
      </c>
      <c r="P484" s="470">
        <f t="shared" si="25"/>
        <v>0.45</v>
      </c>
      <c r="Q484" s="472" t="str" cm="1">
        <f t="array" aca="1" ref="Q484" ca="1">IF(ISNUMBER(P484),IF(P484=100%,"CUMPLIDA",IF(AND(ISNUMBER(L484),ISNUMBER(INDIRECT("FECHA_"&amp;$B484,1))), IF(L484&lt;=INDIRECT("FECHA_"&amp;$B484,1),"INCUMPLIDA","PROCESO"), "VERIFICAR FECHA")),"SIN VALOR AVANCE")</f>
        <v>PROCESO</v>
      </c>
    </row>
    <row r="485" spans="1:17" ht="135" customHeight="1">
      <c r="A485" s="463" t="s">
        <v>17</v>
      </c>
      <c r="B485" s="464" t="s">
        <v>14</v>
      </c>
      <c r="C485" s="695"/>
      <c r="D485" s="695"/>
      <c r="E485" s="532"/>
      <c r="F485" s="532"/>
      <c r="G485" s="466" t="s">
        <v>4260</v>
      </c>
      <c r="H485" s="467" t="s">
        <v>4261</v>
      </c>
      <c r="I485" s="467" t="s">
        <v>4262</v>
      </c>
      <c r="J485" s="473">
        <v>1</v>
      </c>
      <c r="K485" s="468">
        <v>45698</v>
      </c>
      <c r="L485" s="468">
        <v>45869</v>
      </c>
      <c r="M485" s="469">
        <f t="shared" ref="M485:M548" si="26">(L485-K485)/7</f>
        <v>24.428571428571427</v>
      </c>
      <c r="N485" s="470">
        <v>1</v>
      </c>
      <c r="O485" s="467" t="s">
        <v>4263</v>
      </c>
      <c r="P485" s="470">
        <f t="shared" si="25"/>
        <v>1</v>
      </c>
      <c r="Q485" s="472" t="str" cm="1">
        <f t="array" aca="1" ref="Q485" ca="1">IF(ISNUMBER(P485),IF(P485=100%,"CUMPLIDA",IF(AND(ISNUMBER(L485),ISNUMBER(INDIRECT("FECHA_"&amp;$B485,1))), IF(L485&lt;=INDIRECT("FECHA_"&amp;$B485,1),"INCUMPLIDA","PROCESO"), "VERIFICAR FECHA")),"SIN VALOR AVANCE")</f>
        <v>CUMPLIDA</v>
      </c>
    </row>
    <row r="486" spans="1:17" ht="255" customHeight="1">
      <c r="A486" s="463" t="s">
        <v>17</v>
      </c>
      <c r="B486" s="464" t="s">
        <v>14</v>
      </c>
      <c r="C486" s="695"/>
      <c r="D486" s="695"/>
      <c r="E486" s="532" t="s">
        <v>4264</v>
      </c>
      <c r="F486" s="532"/>
      <c r="G486" s="466" t="s">
        <v>4240</v>
      </c>
      <c r="H486" s="467" t="s">
        <v>4265</v>
      </c>
      <c r="I486" s="467" t="s">
        <v>4242</v>
      </c>
      <c r="J486" s="473">
        <v>1</v>
      </c>
      <c r="K486" s="468">
        <v>45698</v>
      </c>
      <c r="L486" s="468">
        <v>45869</v>
      </c>
      <c r="M486" s="469">
        <f t="shared" si="26"/>
        <v>24.428571428571427</v>
      </c>
      <c r="N486" s="470">
        <v>1</v>
      </c>
      <c r="O486" s="467" t="s">
        <v>4266</v>
      </c>
      <c r="P486" s="470">
        <f t="shared" si="25"/>
        <v>1</v>
      </c>
      <c r="Q486" s="472" t="str" cm="1">
        <f t="array" aca="1" ref="Q486" ca="1">IF(ISNUMBER(P486),IF(P486=100%,"CUMPLIDA",IF(AND(ISNUMBER(L486),ISNUMBER(INDIRECT("FECHA_"&amp;$B486,1))), IF(L486&lt;=INDIRECT("FECHA_"&amp;$B486,1),"INCUMPLIDA","PROCESO"), "VERIFICAR FECHA")),"SIN VALOR AVANCE")</f>
        <v>CUMPLIDA</v>
      </c>
    </row>
    <row r="487" spans="1:17" ht="105.75">
      <c r="A487" s="463" t="s">
        <v>17</v>
      </c>
      <c r="B487" s="464" t="s">
        <v>14</v>
      </c>
      <c r="C487" s="695"/>
      <c r="D487" s="695"/>
      <c r="E487" s="532"/>
      <c r="F487" s="532"/>
      <c r="G487" s="466" t="s">
        <v>4244</v>
      </c>
      <c r="H487" s="467" t="s">
        <v>4267</v>
      </c>
      <c r="I487" s="467" t="s">
        <v>4246</v>
      </c>
      <c r="J487" s="473">
        <v>1</v>
      </c>
      <c r="K487" s="468">
        <v>45870</v>
      </c>
      <c r="L487" s="468">
        <v>45930</v>
      </c>
      <c r="M487" s="469">
        <f t="shared" si="26"/>
        <v>8.5714285714285712</v>
      </c>
      <c r="N487" s="470">
        <v>1</v>
      </c>
      <c r="O487" s="467" t="s">
        <v>4247</v>
      </c>
      <c r="P487" s="470">
        <f t="shared" si="25"/>
        <v>1</v>
      </c>
      <c r="Q487" s="472" t="str" cm="1">
        <f t="array" aca="1" ref="Q487" ca="1">IF(ISNUMBER(P487),IF(P487=100%,"CUMPLIDA",IF(AND(ISNUMBER(L487),ISNUMBER(INDIRECT("FECHA_"&amp;$B487,1))), IF(L487&lt;=INDIRECT("FECHA_"&amp;$B487,1),"INCUMPLIDA","PROCESO"), "VERIFICAR FECHA")),"SIN VALOR AVANCE")</f>
        <v>CUMPLIDA</v>
      </c>
    </row>
    <row r="488" spans="1:17" ht="225" customHeight="1">
      <c r="A488" s="463" t="s">
        <v>17</v>
      </c>
      <c r="B488" s="464" t="s">
        <v>14</v>
      </c>
      <c r="C488" s="695"/>
      <c r="D488" s="695"/>
      <c r="E488" s="532"/>
      <c r="F488" s="532"/>
      <c r="G488" s="466" t="s">
        <v>4248</v>
      </c>
      <c r="H488" s="467" t="s">
        <v>4268</v>
      </c>
      <c r="I488" s="467" t="s">
        <v>4250</v>
      </c>
      <c r="J488" s="473">
        <v>2</v>
      </c>
      <c r="K488" s="468">
        <v>45931</v>
      </c>
      <c r="L488" s="468">
        <v>46053</v>
      </c>
      <c r="M488" s="469">
        <f t="shared" si="26"/>
        <v>17.428571428571427</v>
      </c>
      <c r="N488" s="470">
        <v>0.1</v>
      </c>
      <c r="O488" s="467" t="s">
        <v>4269</v>
      </c>
      <c r="P488" s="470">
        <f t="shared" si="25"/>
        <v>0.1</v>
      </c>
      <c r="Q488" s="472" t="str" cm="1">
        <f t="array" aca="1" ref="Q488" ca="1">IF(ISNUMBER(P488),IF(P488=100%,"CUMPLIDA",IF(AND(ISNUMBER(L488),ISNUMBER(INDIRECT("FECHA_"&amp;$B488,1))), IF(L488&lt;=INDIRECT("FECHA_"&amp;$B488,1),"INCUMPLIDA","PROCESO"), "VERIFICAR FECHA")),"SIN VALOR AVANCE")</f>
        <v>PROCESO</v>
      </c>
    </row>
    <row r="489" spans="1:17" ht="195" customHeight="1">
      <c r="A489" s="463" t="s">
        <v>17</v>
      </c>
      <c r="B489" s="464" t="s">
        <v>14</v>
      </c>
      <c r="C489" s="695"/>
      <c r="D489" s="695"/>
      <c r="E489" s="532"/>
      <c r="F489" s="532"/>
      <c r="G489" s="466" t="s">
        <v>4270</v>
      </c>
      <c r="H489" s="467" t="s">
        <v>4271</v>
      </c>
      <c r="I489" s="467" t="s">
        <v>4254</v>
      </c>
      <c r="J489" s="473">
        <v>3</v>
      </c>
      <c r="K489" s="468">
        <v>45698</v>
      </c>
      <c r="L489" s="468">
        <v>46203</v>
      </c>
      <c r="M489" s="469">
        <f t="shared" si="26"/>
        <v>72.142857142857139</v>
      </c>
      <c r="N489" s="470">
        <v>0.1</v>
      </c>
      <c r="O489" s="467" t="s">
        <v>4272</v>
      </c>
      <c r="P489" s="470">
        <f t="shared" si="25"/>
        <v>0.1</v>
      </c>
      <c r="Q489" s="472" t="str" cm="1">
        <f t="array" aca="1" ref="Q489" ca="1">IF(ISNUMBER(P489),IF(P489=100%,"CUMPLIDA",IF(AND(ISNUMBER(L489),ISNUMBER(INDIRECT("FECHA_"&amp;$B489,1))), IF(L489&lt;=INDIRECT("FECHA_"&amp;$B489,1),"INCUMPLIDA","PROCESO"), "VERIFICAR FECHA")),"SIN VALOR AVANCE")</f>
        <v>PROCESO</v>
      </c>
    </row>
    <row r="490" spans="1:17" ht="409.5">
      <c r="A490" s="463" t="s">
        <v>17</v>
      </c>
      <c r="B490" s="464" t="s">
        <v>14</v>
      </c>
      <c r="C490" s="695"/>
      <c r="D490" s="695"/>
      <c r="E490" s="532"/>
      <c r="F490" s="532"/>
      <c r="G490" s="466" t="s">
        <v>4256</v>
      </c>
      <c r="H490" s="467" t="s">
        <v>4273</v>
      </c>
      <c r="I490" s="467" t="s">
        <v>4258</v>
      </c>
      <c r="J490" s="473">
        <v>11</v>
      </c>
      <c r="K490" s="468">
        <v>45698</v>
      </c>
      <c r="L490" s="468">
        <v>46022</v>
      </c>
      <c r="M490" s="469">
        <f t="shared" si="26"/>
        <v>46.285714285714285</v>
      </c>
      <c r="N490" s="470">
        <v>0.45</v>
      </c>
      <c r="O490" s="467" t="s">
        <v>4259</v>
      </c>
      <c r="P490" s="470">
        <f t="shared" si="25"/>
        <v>0.45</v>
      </c>
      <c r="Q490" s="472" t="str" cm="1">
        <f t="array" aca="1" ref="Q490" ca="1">IF(ISNUMBER(P490),IF(P490=100%,"CUMPLIDA",IF(AND(ISNUMBER(L490),ISNUMBER(INDIRECT("FECHA_"&amp;$B490,1))), IF(L490&lt;=INDIRECT("FECHA_"&amp;$B490,1),"INCUMPLIDA","PROCESO"), "VERIFICAR FECHA")),"SIN VALOR AVANCE")</f>
        <v>PROCESO</v>
      </c>
    </row>
    <row r="491" spans="1:17" ht="135">
      <c r="A491" s="463" t="s">
        <v>17</v>
      </c>
      <c r="B491" s="464" t="s">
        <v>14</v>
      </c>
      <c r="C491" s="695"/>
      <c r="D491" s="695"/>
      <c r="E491" s="532"/>
      <c r="F491" s="532"/>
      <c r="G491" s="466" t="s">
        <v>4274</v>
      </c>
      <c r="H491" s="467" t="s">
        <v>4275</v>
      </c>
      <c r="I491" s="467" t="s">
        <v>4276</v>
      </c>
      <c r="J491" s="473">
        <v>1</v>
      </c>
      <c r="K491" s="468">
        <v>45698</v>
      </c>
      <c r="L491" s="468">
        <v>45868</v>
      </c>
      <c r="M491" s="469">
        <f t="shared" si="26"/>
        <v>24.285714285714285</v>
      </c>
      <c r="N491" s="470">
        <v>1</v>
      </c>
      <c r="O491" s="467" t="s">
        <v>4269</v>
      </c>
      <c r="P491" s="470">
        <f t="shared" si="25"/>
        <v>1</v>
      </c>
      <c r="Q491" s="472" t="str" cm="1">
        <f t="array" aca="1" ref="Q491" ca="1">IF(ISNUMBER(P491),IF(P491=100%,"CUMPLIDA",IF(AND(ISNUMBER(L491),ISNUMBER(INDIRECT("FECHA_"&amp;$B491,1))), IF(L491&lt;=INDIRECT("FECHA_"&amp;$B491,1),"INCUMPLIDA","PROCESO"), "VERIFICAR FECHA")),"SIN VALOR AVANCE")</f>
        <v>CUMPLIDA</v>
      </c>
    </row>
    <row r="492" spans="1:17" ht="90">
      <c r="A492" s="463" t="s">
        <v>17</v>
      </c>
      <c r="B492" s="464" t="s">
        <v>14</v>
      </c>
      <c r="C492" s="695"/>
      <c r="D492" s="695"/>
      <c r="E492" s="532"/>
      <c r="F492" s="532"/>
      <c r="G492" s="466" t="s">
        <v>4277</v>
      </c>
      <c r="H492" s="467" t="s">
        <v>4278</v>
      </c>
      <c r="I492" s="467" t="s">
        <v>4279</v>
      </c>
      <c r="J492" s="473">
        <v>5</v>
      </c>
      <c r="K492" s="468">
        <v>45870</v>
      </c>
      <c r="L492" s="468">
        <v>46021</v>
      </c>
      <c r="M492" s="469">
        <f t="shared" si="26"/>
        <v>21.571428571428573</v>
      </c>
      <c r="N492" s="470">
        <v>0.4</v>
      </c>
      <c r="O492" s="467" t="s">
        <v>4269</v>
      </c>
      <c r="P492" s="470">
        <f t="shared" si="25"/>
        <v>0.4</v>
      </c>
      <c r="Q492" s="472" t="str" cm="1">
        <f t="array" aca="1" ref="Q492" ca="1">IF(ISNUMBER(P492),IF(P492=100%,"CUMPLIDA",IF(AND(ISNUMBER(L492),ISNUMBER(INDIRECT("FECHA_"&amp;$B492,1))), IF(L492&lt;=INDIRECT("FECHA_"&amp;$B492,1),"INCUMPLIDA","PROCESO"), "VERIFICAR FECHA")),"SIN VALOR AVANCE")</f>
        <v>PROCESO</v>
      </c>
    </row>
    <row r="493" spans="1:17" ht="225" customHeight="1">
      <c r="A493" s="463" t="s">
        <v>17</v>
      </c>
      <c r="B493" s="464" t="s">
        <v>14</v>
      </c>
      <c r="C493" s="695"/>
      <c r="D493" s="695"/>
      <c r="E493" s="532" t="s">
        <v>4280</v>
      </c>
      <c r="F493" s="532"/>
      <c r="G493" s="466" t="s">
        <v>4281</v>
      </c>
      <c r="H493" s="467" t="s">
        <v>4282</v>
      </c>
      <c r="I493" s="467" t="s">
        <v>4283</v>
      </c>
      <c r="J493" s="473">
        <v>3</v>
      </c>
      <c r="K493" s="468">
        <v>45717</v>
      </c>
      <c r="L493" s="468">
        <v>45808</v>
      </c>
      <c r="M493" s="469">
        <f t="shared" si="26"/>
        <v>13</v>
      </c>
      <c r="N493" s="470">
        <v>1</v>
      </c>
      <c r="O493" s="467" t="s">
        <v>4284</v>
      </c>
      <c r="P493" s="470">
        <f t="shared" si="25"/>
        <v>1</v>
      </c>
      <c r="Q493" s="472" t="str" cm="1">
        <f t="array" aca="1" ref="Q493" ca="1">IF(ISNUMBER(P493),IF(P493=100%,"CUMPLIDA",IF(AND(ISNUMBER(L493),ISNUMBER(INDIRECT("FECHA_"&amp;$B493,1))), IF(L493&lt;=INDIRECT("FECHA_"&amp;$B493,1),"INCUMPLIDA","PROCESO"), "VERIFICAR FECHA")),"SIN VALOR AVANCE")</f>
        <v>CUMPLIDA</v>
      </c>
    </row>
    <row r="494" spans="1:17" ht="300" customHeight="1">
      <c r="A494" s="463" t="s">
        <v>17</v>
      </c>
      <c r="B494" s="464" t="s">
        <v>14</v>
      </c>
      <c r="C494" s="695"/>
      <c r="D494" s="695"/>
      <c r="E494" s="532"/>
      <c r="F494" s="532"/>
      <c r="G494" s="466" t="s">
        <v>4285</v>
      </c>
      <c r="H494" s="467" t="s">
        <v>4286</v>
      </c>
      <c r="I494" s="467" t="s">
        <v>4287</v>
      </c>
      <c r="J494" s="473">
        <v>2</v>
      </c>
      <c r="K494" s="468">
        <v>45698</v>
      </c>
      <c r="L494" s="468">
        <v>45746</v>
      </c>
      <c r="M494" s="469">
        <f t="shared" si="26"/>
        <v>6.8571428571428568</v>
      </c>
      <c r="N494" s="470">
        <v>1</v>
      </c>
      <c r="O494" s="467" t="s">
        <v>4251</v>
      </c>
      <c r="P494" s="470">
        <f t="shared" si="25"/>
        <v>1</v>
      </c>
      <c r="Q494" s="472" t="str" cm="1">
        <f t="array" aca="1" ref="Q494" ca="1">IF(ISNUMBER(P494),IF(P494=100%,"CUMPLIDA",IF(AND(ISNUMBER(L494),ISNUMBER(INDIRECT("FECHA_"&amp;$B494,1))), IF(L494&lt;=INDIRECT("FECHA_"&amp;$B494,1),"INCUMPLIDA","PROCESO"), "VERIFICAR FECHA")),"SIN VALOR AVANCE")</f>
        <v>CUMPLIDA</v>
      </c>
    </row>
    <row r="495" spans="1:17" ht="60">
      <c r="A495" s="463" t="s">
        <v>17</v>
      </c>
      <c r="B495" s="464" t="s">
        <v>14</v>
      </c>
      <c r="C495" s="695"/>
      <c r="D495" s="695"/>
      <c r="E495" s="532"/>
      <c r="F495" s="532"/>
      <c r="G495" s="466" t="s">
        <v>4288</v>
      </c>
      <c r="H495" s="467" t="s">
        <v>4289</v>
      </c>
      <c r="I495" s="474" t="s">
        <v>4290</v>
      </c>
      <c r="J495" s="473">
        <v>1</v>
      </c>
      <c r="K495" s="468">
        <v>45748</v>
      </c>
      <c r="L495" s="468">
        <v>45777</v>
      </c>
      <c r="M495" s="469">
        <f t="shared" si="26"/>
        <v>4.1428571428571432</v>
      </c>
      <c r="N495" s="470">
        <v>1</v>
      </c>
      <c r="O495" s="467" t="s">
        <v>4251</v>
      </c>
      <c r="P495" s="470">
        <f t="shared" si="25"/>
        <v>1</v>
      </c>
      <c r="Q495" s="472" t="str" cm="1">
        <f t="array" aca="1" ref="Q495" ca="1">IF(ISNUMBER(P495),IF(P495=100%,"CUMPLIDA",IF(AND(ISNUMBER(L495),ISNUMBER(INDIRECT("FECHA_"&amp;$B495,1))), IF(L495&lt;=INDIRECT("FECHA_"&amp;$B495,1),"INCUMPLIDA","PROCESO"), "VERIFICAR FECHA")),"SIN VALOR AVANCE")</f>
        <v>CUMPLIDA</v>
      </c>
    </row>
    <row r="496" spans="1:17" ht="90">
      <c r="A496" s="463" t="s">
        <v>17</v>
      </c>
      <c r="B496" s="464" t="s">
        <v>14</v>
      </c>
      <c r="C496" s="695"/>
      <c r="D496" s="695"/>
      <c r="E496" s="532"/>
      <c r="F496" s="532"/>
      <c r="G496" s="466" t="s">
        <v>4291</v>
      </c>
      <c r="H496" s="475" t="s">
        <v>4292</v>
      </c>
      <c r="I496" s="474" t="s">
        <v>4293</v>
      </c>
      <c r="J496" s="473">
        <v>2</v>
      </c>
      <c r="K496" s="468">
        <v>45778</v>
      </c>
      <c r="L496" s="468">
        <v>45991</v>
      </c>
      <c r="M496" s="469">
        <f t="shared" si="26"/>
        <v>30.428571428571427</v>
      </c>
      <c r="N496" s="470">
        <v>0.7</v>
      </c>
      <c r="O496" s="467" t="s">
        <v>4251</v>
      </c>
      <c r="P496" s="470">
        <f t="shared" si="25"/>
        <v>0.7</v>
      </c>
      <c r="Q496" s="472" t="str" cm="1">
        <f t="array" aca="1" ref="Q496" ca="1">IF(ISNUMBER(P496),IF(P496=100%,"CUMPLIDA",IF(AND(ISNUMBER(L496),ISNUMBER(INDIRECT("FECHA_"&amp;$B496,1))), IF(L496&lt;=INDIRECT("FECHA_"&amp;$B496,1),"INCUMPLIDA","PROCESO"), "VERIFICAR FECHA")),"SIN VALOR AVANCE")</f>
        <v>PROCESO</v>
      </c>
    </row>
    <row r="497" spans="1:17" ht="270" customHeight="1">
      <c r="A497" s="463" t="s">
        <v>17</v>
      </c>
      <c r="B497" s="464" t="s">
        <v>14</v>
      </c>
      <c r="C497" s="695"/>
      <c r="D497" s="695"/>
      <c r="E497" s="466" t="s">
        <v>4294</v>
      </c>
      <c r="F497" s="532"/>
      <c r="G497" s="466" t="s">
        <v>4295</v>
      </c>
      <c r="H497" s="467" t="s">
        <v>4296</v>
      </c>
      <c r="I497" s="474" t="s">
        <v>4297</v>
      </c>
      <c r="J497" s="473">
        <v>1</v>
      </c>
      <c r="K497" s="468">
        <v>45931</v>
      </c>
      <c r="L497" s="468">
        <v>46053</v>
      </c>
      <c r="M497" s="469">
        <f t="shared" si="26"/>
        <v>17.428571428571427</v>
      </c>
      <c r="N497" s="470">
        <v>1</v>
      </c>
      <c r="O497" s="467" t="s">
        <v>4251</v>
      </c>
      <c r="P497" s="470">
        <f t="shared" si="25"/>
        <v>1</v>
      </c>
      <c r="Q497" s="472" t="str" cm="1">
        <f t="array" aca="1" ref="Q497" ca="1">IF(ISNUMBER(P497),IF(P497=100%,"CUMPLIDA",IF(AND(ISNUMBER(L497),ISNUMBER(INDIRECT("FECHA_"&amp;$B497,1))), IF(L497&lt;=INDIRECT("FECHA_"&amp;$B497,1),"INCUMPLIDA","PROCESO"), "VERIFICAR FECHA")),"SIN VALOR AVANCE")</f>
        <v>CUMPLIDA</v>
      </c>
    </row>
    <row r="498" spans="1:17" ht="180.75" customHeight="1">
      <c r="A498" s="463" t="s">
        <v>17</v>
      </c>
      <c r="B498" s="464" t="s">
        <v>14</v>
      </c>
      <c r="C498" s="695" t="s">
        <v>4298</v>
      </c>
      <c r="D498" s="695" t="s">
        <v>2412</v>
      </c>
      <c r="E498" s="532" t="s">
        <v>4299</v>
      </c>
      <c r="F498" s="532" t="s">
        <v>4300</v>
      </c>
      <c r="G498" s="466" t="s">
        <v>4301</v>
      </c>
      <c r="H498" s="467" t="s">
        <v>4302</v>
      </c>
      <c r="I498" s="467" t="s">
        <v>4303</v>
      </c>
      <c r="J498" s="473">
        <v>1</v>
      </c>
      <c r="K498" s="468">
        <v>45853</v>
      </c>
      <c r="L498" s="468">
        <v>46022</v>
      </c>
      <c r="M498" s="469">
        <f t="shared" si="26"/>
        <v>24.142857142857142</v>
      </c>
      <c r="N498" s="470">
        <v>1</v>
      </c>
      <c r="O498" s="467" t="s">
        <v>4304</v>
      </c>
      <c r="P498" s="470">
        <f t="shared" si="25"/>
        <v>1</v>
      </c>
      <c r="Q498" s="472" t="str" cm="1">
        <f t="array" aca="1" ref="Q498" ca="1">IF(ISNUMBER(P498),IF(P498=100%,"CUMPLIDA",IF(AND(ISNUMBER(L498),ISNUMBER(INDIRECT("FECHA_"&amp;$B498,1))), IF(L498&lt;=INDIRECT("FECHA_"&amp;$B498,1),"INCUMPLIDA","PROCESO"), "VERIFICAR FECHA")),"SIN VALOR AVANCE")</f>
        <v>CUMPLIDA</v>
      </c>
    </row>
    <row r="499" spans="1:17" ht="240" customHeight="1">
      <c r="A499" s="463" t="s">
        <v>17</v>
      </c>
      <c r="B499" s="464" t="s">
        <v>14</v>
      </c>
      <c r="C499" s="695"/>
      <c r="D499" s="695"/>
      <c r="E499" s="532"/>
      <c r="F499" s="532"/>
      <c r="G499" s="466" t="s">
        <v>4305</v>
      </c>
      <c r="H499" s="467" t="s">
        <v>4306</v>
      </c>
      <c r="I499" s="467" t="s">
        <v>4307</v>
      </c>
      <c r="J499" s="473">
        <v>6</v>
      </c>
      <c r="K499" s="468">
        <v>45839</v>
      </c>
      <c r="L499" s="468">
        <v>46204</v>
      </c>
      <c r="M499" s="469">
        <f t="shared" si="26"/>
        <v>52.142857142857146</v>
      </c>
      <c r="N499" s="470">
        <v>0.15</v>
      </c>
      <c r="O499" s="467" t="s">
        <v>4308</v>
      </c>
      <c r="P499" s="470">
        <f t="shared" si="25"/>
        <v>0.15</v>
      </c>
      <c r="Q499" s="472" t="str" cm="1">
        <f t="array" aca="1" ref="Q499" ca="1">IF(ISNUMBER(P499),IF(P499=100%,"CUMPLIDA",IF(AND(ISNUMBER(L499),ISNUMBER(INDIRECT("FECHA_"&amp;$B499,1))), IF(L499&lt;=INDIRECT("FECHA_"&amp;$B499,1),"INCUMPLIDA","PROCESO"), "VERIFICAR FECHA")),"SIN VALOR AVANCE")</f>
        <v>PROCESO</v>
      </c>
    </row>
    <row r="500" spans="1:17" ht="135" customHeight="1">
      <c r="A500" s="463" t="s">
        <v>17</v>
      </c>
      <c r="B500" s="464" t="s">
        <v>14</v>
      </c>
      <c r="C500" s="695"/>
      <c r="D500" s="695"/>
      <c r="E500" s="532" t="s">
        <v>4309</v>
      </c>
      <c r="F500" s="532"/>
      <c r="G500" s="466" t="s">
        <v>4310</v>
      </c>
      <c r="H500" s="467" t="s">
        <v>4311</v>
      </c>
      <c r="I500" s="467" t="s">
        <v>4312</v>
      </c>
      <c r="J500" s="473">
        <v>1</v>
      </c>
      <c r="K500" s="468">
        <v>45839</v>
      </c>
      <c r="L500" s="468">
        <v>46204</v>
      </c>
      <c r="M500" s="469">
        <f t="shared" si="26"/>
        <v>52.142857142857146</v>
      </c>
      <c r="N500" s="470">
        <v>0</v>
      </c>
      <c r="O500" s="467" t="s">
        <v>4313</v>
      </c>
      <c r="P500" s="470">
        <f t="shared" si="25"/>
        <v>0</v>
      </c>
      <c r="Q500" s="472" t="str" cm="1">
        <f t="array" aca="1" ref="Q500" ca="1">IF(ISNUMBER(P500),IF(P500=100%,"CUMPLIDA",IF(AND(ISNUMBER(L500),ISNUMBER(INDIRECT("FECHA_"&amp;$B500,1))), IF(L500&lt;=INDIRECT("FECHA_"&amp;$B500,1),"INCUMPLIDA","PROCESO"), "VERIFICAR FECHA")),"SIN VALOR AVANCE")</f>
        <v>PROCESO</v>
      </c>
    </row>
    <row r="501" spans="1:17" ht="75" customHeight="1">
      <c r="A501" s="463" t="s">
        <v>17</v>
      </c>
      <c r="B501" s="464" t="s">
        <v>14</v>
      </c>
      <c r="C501" s="695"/>
      <c r="D501" s="695"/>
      <c r="E501" s="532"/>
      <c r="F501" s="532"/>
      <c r="G501" s="466" t="s">
        <v>4314</v>
      </c>
      <c r="H501" s="467" t="s">
        <v>4315</v>
      </c>
      <c r="I501" s="467" t="s">
        <v>4316</v>
      </c>
      <c r="J501" s="473">
        <v>1</v>
      </c>
      <c r="K501" s="468">
        <v>45839</v>
      </c>
      <c r="L501" s="468">
        <v>46204</v>
      </c>
      <c r="M501" s="469">
        <f t="shared" si="26"/>
        <v>52.142857142857146</v>
      </c>
      <c r="N501" s="470">
        <v>0</v>
      </c>
      <c r="O501" s="467" t="s">
        <v>4317</v>
      </c>
      <c r="P501" s="470">
        <f t="shared" si="25"/>
        <v>0</v>
      </c>
      <c r="Q501" s="472" t="str" cm="1">
        <f t="array" aca="1" ref="Q501" ca="1">IF(ISNUMBER(P501),IF(P501=100%,"CUMPLIDA",IF(AND(ISNUMBER(L501),ISNUMBER(INDIRECT("FECHA_"&amp;$B501,1))), IF(L501&lt;=INDIRECT("FECHA_"&amp;$B501,1),"INCUMPLIDA","PROCESO"), "VERIFICAR FECHA")),"SIN VALOR AVANCE")</f>
        <v>PROCESO</v>
      </c>
    </row>
    <row r="502" spans="1:17" ht="409.5">
      <c r="A502" s="463" t="s">
        <v>17</v>
      </c>
      <c r="B502" s="464" t="s">
        <v>14</v>
      </c>
      <c r="C502" s="695"/>
      <c r="D502" s="695"/>
      <c r="E502" s="532" t="s">
        <v>4318</v>
      </c>
      <c r="F502" s="532"/>
      <c r="G502" s="466" t="s">
        <v>4319</v>
      </c>
      <c r="H502" s="467" t="s">
        <v>4320</v>
      </c>
      <c r="I502" s="467" t="s">
        <v>4321</v>
      </c>
      <c r="J502" s="473">
        <v>10</v>
      </c>
      <c r="K502" s="468">
        <v>45839</v>
      </c>
      <c r="L502" s="468">
        <v>47483</v>
      </c>
      <c r="M502" s="469">
        <f t="shared" si="26"/>
        <v>234.85714285714286</v>
      </c>
      <c r="N502" s="470">
        <v>0</v>
      </c>
      <c r="O502" s="467" t="s">
        <v>4322</v>
      </c>
      <c r="P502" s="470">
        <f t="shared" si="25"/>
        <v>0</v>
      </c>
      <c r="Q502" s="472" t="str" cm="1">
        <f t="array" aca="1" ref="Q502" ca="1">IF(ISNUMBER(P502),IF(P502=100%,"CUMPLIDA",IF(AND(ISNUMBER(L502),ISNUMBER(INDIRECT("FECHA_"&amp;$B502,1))), IF(L502&lt;=INDIRECT("FECHA_"&amp;$B502,1),"INCUMPLIDA","PROCESO"), "VERIFICAR FECHA")),"SIN VALOR AVANCE")</f>
        <v>PROCESO</v>
      </c>
    </row>
    <row r="503" spans="1:17" ht="108">
      <c r="A503" s="463" t="s">
        <v>17</v>
      </c>
      <c r="B503" s="464" t="s">
        <v>14</v>
      </c>
      <c r="C503" s="695"/>
      <c r="D503" s="695"/>
      <c r="E503" s="532"/>
      <c r="F503" s="532"/>
      <c r="G503" s="466" t="s">
        <v>4323</v>
      </c>
      <c r="H503" s="467" t="s">
        <v>4324</v>
      </c>
      <c r="I503" s="467" t="s">
        <v>4325</v>
      </c>
      <c r="J503" s="473">
        <v>1</v>
      </c>
      <c r="K503" s="468">
        <v>45839</v>
      </c>
      <c r="L503" s="468">
        <v>45930</v>
      </c>
      <c r="M503" s="469">
        <f t="shared" si="26"/>
        <v>13</v>
      </c>
      <c r="N503" s="470">
        <v>1</v>
      </c>
      <c r="O503" s="467" t="s">
        <v>4326</v>
      </c>
      <c r="P503" s="470">
        <f t="shared" si="25"/>
        <v>1</v>
      </c>
      <c r="Q503" s="472" t="str" cm="1">
        <f t="array" aca="1" ref="Q503" ca="1">IF(ISNUMBER(P503),IF(P503=100%,"CUMPLIDA",IF(AND(ISNUMBER(L503),ISNUMBER(INDIRECT("FECHA_"&amp;$B503,1))), IF(L503&lt;=INDIRECT("FECHA_"&amp;$B503,1),"INCUMPLIDA","PROCESO"), "VERIFICAR FECHA")),"SIN VALOR AVANCE")</f>
        <v>CUMPLIDA</v>
      </c>
    </row>
    <row r="504" spans="1:17" ht="270" customHeight="1">
      <c r="A504" s="463" t="s">
        <v>17</v>
      </c>
      <c r="B504" s="464" t="s">
        <v>14</v>
      </c>
      <c r="C504" s="695"/>
      <c r="D504" s="695"/>
      <c r="E504" s="532" t="s">
        <v>4327</v>
      </c>
      <c r="F504" s="532"/>
      <c r="G504" s="707" t="s">
        <v>4328</v>
      </c>
      <c r="H504" s="477" t="s">
        <v>4329</v>
      </c>
      <c r="I504" s="477" t="s">
        <v>4330</v>
      </c>
      <c r="J504" s="478">
        <v>2</v>
      </c>
      <c r="K504" s="479">
        <v>45839</v>
      </c>
      <c r="L504" s="483">
        <v>46112</v>
      </c>
      <c r="M504" s="480">
        <f t="shared" si="26"/>
        <v>39</v>
      </c>
      <c r="N504" s="481">
        <v>0.3</v>
      </c>
      <c r="O504" s="477" t="s">
        <v>4331</v>
      </c>
      <c r="P504" s="481">
        <f t="shared" si="25"/>
        <v>0.3</v>
      </c>
      <c r="Q504" s="482" t="str" cm="1">
        <f t="array" aca="1" ref="Q504" ca="1">IF(ISNUMBER(P504),IF(P504=100%,"CUMPLIDA",IF(AND(ISNUMBER(L504),ISNUMBER(INDIRECT("FECHA_"&amp;$B504,1))), IF(L504&lt;=INDIRECT("FECHA_"&amp;$B504,1),"INCUMPLIDA","PROCESO"), "VERIFICAR FECHA")),"SIN VALOR AVANCE")</f>
        <v>PROCESO</v>
      </c>
    </row>
    <row r="505" spans="1:17" ht="135" customHeight="1">
      <c r="A505" s="463" t="s">
        <v>17</v>
      </c>
      <c r="B505" s="464" t="s">
        <v>14</v>
      </c>
      <c r="C505" s="695"/>
      <c r="D505" s="695"/>
      <c r="E505" s="532"/>
      <c r="F505" s="532"/>
      <c r="G505" s="707"/>
      <c r="H505" s="477" t="s">
        <v>4332</v>
      </c>
      <c r="I505" s="477" t="s">
        <v>4333</v>
      </c>
      <c r="J505" s="478">
        <v>2</v>
      </c>
      <c r="K505" s="479">
        <v>45839</v>
      </c>
      <c r="L505" s="479">
        <v>46021</v>
      </c>
      <c r="M505" s="480">
        <f t="shared" si="26"/>
        <v>26</v>
      </c>
      <c r="N505" s="481">
        <v>0.3</v>
      </c>
      <c r="O505" s="477" t="s">
        <v>4334</v>
      </c>
      <c r="P505" s="481">
        <f t="shared" si="25"/>
        <v>0.3</v>
      </c>
      <c r="Q505" s="482" t="str" cm="1">
        <f t="array" aca="1" ref="Q505" ca="1">IF(ISNUMBER(P505),IF(P505=100%,"CUMPLIDA",IF(AND(ISNUMBER(L505),ISNUMBER(INDIRECT("FECHA_"&amp;$B505,1))), IF(L505&lt;=INDIRECT("FECHA_"&amp;$B505,1),"INCUMPLIDA","PROCESO"), "VERIFICAR FECHA")),"SIN VALOR AVANCE")</f>
        <v>PROCESO</v>
      </c>
    </row>
    <row r="506" spans="1:17" ht="409.5">
      <c r="A506" s="463" t="s">
        <v>17</v>
      </c>
      <c r="B506" s="464" t="s">
        <v>14</v>
      </c>
      <c r="C506" s="695"/>
      <c r="D506" s="695"/>
      <c r="E506" s="532" t="s">
        <v>4335</v>
      </c>
      <c r="F506" s="532"/>
      <c r="G506" s="466" t="s">
        <v>4336</v>
      </c>
      <c r="H506" s="467" t="s">
        <v>4320</v>
      </c>
      <c r="I506" s="467" t="s">
        <v>4321</v>
      </c>
      <c r="J506" s="473">
        <v>10</v>
      </c>
      <c r="K506" s="468">
        <v>45839</v>
      </c>
      <c r="L506" s="468">
        <v>47483</v>
      </c>
      <c r="M506" s="469">
        <f t="shared" si="26"/>
        <v>234.85714285714286</v>
      </c>
      <c r="N506" s="470">
        <v>0</v>
      </c>
      <c r="O506" s="467" t="s">
        <v>4337</v>
      </c>
      <c r="P506" s="470">
        <f t="shared" si="25"/>
        <v>0</v>
      </c>
      <c r="Q506" s="472" t="str" cm="1">
        <f t="array" aca="1" ref="Q506" ca="1">IF(ISNUMBER(P506),IF(P506=100%,"CUMPLIDA",IF(AND(ISNUMBER(L506),ISNUMBER(INDIRECT("FECHA_"&amp;$B506,1))), IF(L506&lt;=INDIRECT("FECHA_"&amp;$B506,1),"INCUMPLIDA","PROCESO"), "VERIFICAR FECHA")),"SIN VALOR AVANCE")</f>
        <v>PROCESO</v>
      </c>
    </row>
    <row r="507" spans="1:17" ht="120" customHeight="1">
      <c r="A507" s="463" t="s">
        <v>17</v>
      </c>
      <c r="B507" s="464" t="s">
        <v>14</v>
      </c>
      <c r="C507" s="695"/>
      <c r="D507" s="695"/>
      <c r="E507" s="532"/>
      <c r="F507" s="532"/>
      <c r="G507" s="466" t="s">
        <v>4338</v>
      </c>
      <c r="H507" s="467" t="s">
        <v>4339</v>
      </c>
      <c r="I507" s="467" t="s">
        <v>4340</v>
      </c>
      <c r="J507" s="473">
        <v>6</v>
      </c>
      <c r="K507" s="468">
        <v>45839</v>
      </c>
      <c r="L507" s="468">
        <v>46204</v>
      </c>
      <c r="M507" s="469">
        <f t="shared" si="26"/>
        <v>52.142857142857146</v>
      </c>
      <c r="N507" s="470">
        <v>0.2</v>
      </c>
      <c r="O507" s="467" t="s">
        <v>4341</v>
      </c>
      <c r="P507" s="470">
        <f t="shared" si="25"/>
        <v>0.2</v>
      </c>
      <c r="Q507" s="472" t="str" cm="1">
        <f t="array" aca="1" ref="Q507" ca="1">IF(ISNUMBER(P507),IF(P507=100%,"CUMPLIDA",IF(AND(ISNUMBER(L507),ISNUMBER(INDIRECT("FECHA_"&amp;$B507,1))), IF(L507&lt;=INDIRECT("FECHA_"&amp;$B507,1),"INCUMPLIDA","PROCESO"), "VERIFICAR FECHA")),"SIN VALOR AVANCE")</f>
        <v>PROCESO</v>
      </c>
    </row>
    <row r="508" spans="1:17" ht="105" customHeight="1">
      <c r="A508" s="463" t="s">
        <v>17</v>
      </c>
      <c r="B508" s="464" t="s">
        <v>14</v>
      </c>
      <c r="C508" s="695"/>
      <c r="D508" s="695"/>
      <c r="E508" s="532" t="s">
        <v>4342</v>
      </c>
      <c r="F508" s="532"/>
      <c r="G508" s="466" t="s">
        <v>4343</v>
      </c>
      <c r="H508" s="467" t="s">
        <v>4344</v>
      </c>
      <c r="I508" s="467" t="s">
        <v>4345</v>
      </c>
      <c r="J508" s="473">
        <v>1</v>
      </c>
      <c r="K508" s="468">
        <v>45839</v>
      </c>
      <c r="L508" s="468">
        <v>46022</v>
      </c>
      <c r="M508" s="469">
        <f t="shared" si="26"/>
        <v>26.142857142857142</v>
      </c>
      <c r="N508" s="470">
        <v>0</v>
      </c>
      <c r="O508" s="467" t="s">
        <v>4346</v>
      </c>
      <c r="P508" s="470">
        <f t="shared" si="25"/>
        <v>0</v>
      </c>
      <c r="Q508" s="472" t="str" cm="1">
        <f t="array" aca="1" ref="Q508" ca="1">IF(ISNUMBER(P508),IF(P508=100%,"CUMPLIDA",IF(AND(ISNUMBER(L508),ISNUMBER(INDIRECT("FECHA_"&amp;$B508,1))), IF(L508&lt;=INDIRECT("FECHA_"&amp;$B508,1),"INCUMPLIDA","PROCESO"), "VERIFICAR FECHA")),"SIN VALOR AVANCE")</f>
        <v>PROCESO</v>
      </c>
    </row>
    <row r="509" spans="1:17" ht="165" customHeight="1">
      <c r="A509" s="463" t="s">
        <v>17</v>
      </c>
      <c r="B509" s="464" t="s">
        <v>14</v>
      </c>
      <c r="C509" s="695"/>
      <c r="D509" s="695"/>
      <c r="E509" s="532"/>
      <c r="F509" s="532"/>
      <c r="G509" s="466" t="s">
        <v>4347</v>
      </c>
      <c r="H509" s="467" t="s">
        <v>4348</v>
      </c>
      <c r="I509" s="467" t="s">
        <v>4349</v>
      </c>
      <c r="J509" s="473">
        <v>1</v>
      </c>
      <c r="K509" s="468">
        <v>45839</v>
      </c>
      <c r="L509" s="468">
        <v>46022</v>
      </c>
      <c r="M509" s="469">
        <f t="shared" si="26"/>
        <v>26.142857142857142</v>
      </c>
      <c r="N509" s="470">
        <v>0.4</v>
      </c>
      <c r="O509" s="467" t="s">
        <v>4350</v>
      </c>
      <c r="P509" s="470">
        <f t="shared" si="25"/>
        <v>0.4</v>
      </c>
      <c r="Q509" s="472" t="str" cm="1">
        <f t="array" aca="1" ref="Q509" ca="1">IF(ISNUMBER(P509),IF(P509=100%,"CUMPLIDA",IF(AND(ISNUMBER(L509),ISNUMBER(INDIRECT("FECHA_"&amp;$B509,1))), IF(L509&lt;=INDIRECT("FECHA_"&amp;$B509,1),"INCUMPLIDA","PROCESO"), "VERIFICAR FECHA")),"SIN VALOR AVANCE")</f>
        <v>PROCESO</v>
      </c>
    </row>
    <row r="510" spans="1:17" ht="120.75">
      <c r="A510" s="463" t="s">
        <v>17</v>
      </c>
      <c r="B510" s="464" t="s">
        <v>14</v>
      </c>
      <c r="C510" s="695"/>
      <c r="D510" s="695"/>
      <c r="E510" s="532" t="s">
        <v>4351</v>
      </c>
      <c r="F510" s="532"/>
      <c r="G510" s="466" t="s">
        <v>4352</v>
      </c>
      <c r="H510" s="467" t="s">
        <v>4339</v>
      </c>
      <c r="I510" s="467" t="s">
        <v>4340</v>
      </c>
      <c r="J510" s="473">
        <v>6</v>
      </c>
      <c r="K510" s="468">
        <v>45839</v>
      </c>
      <c r="L510" s="468">
        <v>46204</v>
      </c>
      <c r="M510" s="469">
        <f t="shared" si="26"/>
        <v>52.142857142857146</v>
      </c>
      <c r="N510" s="470">
        <v>0.2</v>
      </c>
      <c r="O510" s="467" t="s">
        <v>4353</v>
      </c>
      <c r="P510" s="470">
        <f t="shared" si="25"/>
        <v>0.2</v>
      </c>
      <c r="Q510" s="472" t="str" cm="1">
        <f t="array" aca="1" ref="Q510" ca="1">IF(ISNUMBER(P510),IF(P510=100%,"CUMPLIDA",IF(AND(ISNUMBER(L510),ISNUMBER(INDIRECT("FECHA_"&amp;$B510,1))), IF(L510&lt;=INDIRECT("FECHA_"&amp;$B510,1),"INCUMPLIDA","PROCESO"), "VERIFICAR FECHA")),"SIN VALOR AVANCE")</f>
        <v>PROCESO</v>
      </c>
    </row>
    <row r="511" spans="1:17" ht="195" customHeight="1">
      <c r="A511" s="463" t="s">
        <v>17</v>
      </c>
      <c r="B511" s="464" t="s">
        <v>14</v>
      </c>
      <c r="C511" s="695"/>
      <c r="D511" s="695"/>
      <c r="E511" s="532"/>
      <c r="F511" s="532"/>
      <c r="G511" s="466" t="s">
        <v>4354</v>
      </c>
      <c r="H511" s="467" t="s">
        <v>4355</v>
      </c>
      <c r="I511" s="467" t="s">
        <v>4356</v>
      </c>
      <c r="J511" s="473">
        <v>2</v>
      </c>
      <c r="K511" s="468">
        <v>45839</v>
      </c>
      <c r="L511" s="468">
        <v>46204</v>
      </c>
      <c r="M511" s="469">
        <f t="shared" si="26"/>
        <v>52.142857142857146</v>
      </c>
      <c r="N511" s="470">
        <v>0</v>
      </c>
      <c r="O511" s="467" t="s">
        <v>4346</v>
      </c>
      <c r="P511" s="470">
        <f t="shared" si="25"/>
        <v>0</v>
      </c>
      <c r="Q511" s="472" t="str" cm="1">
        <f t="array" aca="1" ref="Q511" ca="1">IF(ISNUMBER(P511),IF(P511=100%,"CUMPLIDA",IF(AND(ISNUMBER(L511),ISNUMBER(INDIRECT("FECHA_"&amp;$B511,1))), IF(L511&lt;=INDIRECT("FECHA_"&amp;$B511,1),"INCUMPLIDA","PROCESO"), "VERIFICAR FECHA")),"SIN VALOR AVANCE")</f>
        <v>PROCESO</v>
      </c>
    </row>
    <row r="512" spans="1:17" ht="135" customHeight="1">
      <c r="A512" s="463" t="s">
        <v>17</v>
      </c>
      <c r="B512" s="464" t="s">
        <v>14</v>
      </c>
      <c r="C512" s="695"/>
      <c r="D512" s="695"/>
      <c r="E512" s="532"/>
      <c r="F512" s="532"/>
      <c r="G512" s="466" t="s">
        <v>4357</v>
      </c>
      <c r="H512" s="467" t="s">
        <v>4358</v>
      </c>
      <c r="I512" s="467" t="s">
        <v>4359</v>
      </c>
      <c r="J512" s="473">
        <v>1</v>
      </c>
      <c r="K512" s="468">
        <v>45839</v>
      </c>
      <c r="L512" s="468">
        <v>46022</v>
      </c>
      <c r="M512" s="469">
        <f t="shared" si="26"/>
        <v>26.142857142857142</v>
      </c>
      <c r="N512" s="470">
        <v>0.4</v>
      </c>
      <c r="O512" s="467" t="s">
        <v>4350</v>
      </c>
      <c r="P512" s="470">
        <f t="shared" si="25"/>
        <v>0.4</v>
      </c>
      <c r="Q512" s="472" t="str" cm="1">
        <f t="array" aca="1" ref="Q512" ca="1">IF(ISNUMBER(P512),IF(P512=100%,"CUMPLIDA",IF(AND(ISNUMBER(L512),ISNUMBER(INDIRECT("FECHA_"&amp;$B512,1))), IF(L512&lt;=INDIRECT("FECHA_"&amp;$B512,1),"INCUMPLIDA","PROCESO"), "VERIFICAR FECHA")),"SIN VALOR AVANCE")</f>
        <v>PROCESO</v>
      </c>
    </row>
    <row r="513" spans="1:17" ht="225" customHeight="1">
      <c r="A513" s="463" t="s">
        <v>17</v>
      </c>
      <c r="B513" s="464" t="s">
        <v>14</v>
      </c>
      <c r="C513" s="695"/>
      <c r="D513" s="695"/>
      <c r="E513" s="466" t="s">
        <v>4360</v>
      </c>
      <c r="F513" s="532"/>
      <c r="G513" s="466" t="s">
        <v>4361</v>
      </c>
      <c r="H513" s="467" t="s">
        <v>4362</v>
      </c>
      <c r="I513" s="467" t="s">
        <v>4363</v>
      </c>
      <c r="J513" s="473">
        <v>3</v>
      </c>
      <c r="K513" s="468">
        <v>45839</v>
      </c>
      <c r="L513" s="468">
        <v>46022</v>
      </c>
      <c r="M513" s="469">
        <f t="shared" si="26"/>
        <v>26.142857142857142</v>
      </c>
      <c r="N513" s="470">
        <v>0.6</v>
      </c>
      <c r="O513" s="467" t="s">
        <v>4364</v>
      </c>
      <c r="P513" s="470">
        <f t="shared" si="25"/>
        <v>0.6</v>
      </c>
      <c r="Q513" s="472" t="str" cm="1">
        <f t="array" aca="1" ref="Q513" ca="1">IF(ISNUMBER(P513),IF(P513=100%,"CUMPLIDA",IF(AND(ISNUMBER(L513),ISNUMBER(INDIRECT("FECHA_"&amp;$B513,1))), IF(L513&lt;=INDIRECT("FECHA_"&amp;$B513,1),"INCUMPLIDA","PROCESO"), "VERIFICAR FECHA")),"SIN VALOR AVANCE")</f>
        <v>PROCESO</v>
      </c>
    </row>
    <row r="514" spans="1:17" ht="300" customHeight="1">
      <c r="A514" s="412" t="s">
        <v>17</v>
      </c>
      <c r="B514" s="383" t="s">
        <v>14</v>
      </c>
      <c r="C514" s="620" t="s">
        <v>4365</v>
      </c>
      <c r="D514" s="620" t="s">
        <v>2412</v>
      </c>
      <c r="E514" s="595" t="s">
        <v>4366</v>
      </c>
      <c r="F514" s="597" t="s">
        <v>4367</v>
      </c>
      <c r="G514" s="384" t="s">
        <v>4368</v>
      </c>
      <c r="H514" s="402" t="s">
        <v>4369</v>
      </c>
      <c r="I514" s="402" t="s">
        <v>4370</v>
      </c>
      <c r="J514" s="391">
        <v>1</v>
      </c>
      <c r="K514" s="386">
        <v>45824</v>
      </c>
      <c r="L514" s="386">
        <v>46007</v>
      </c>
      <c r="M514" s="387">
        <f t="shared" si="26"/>
        <v>26.142857142857142</v>
      </c>
      <c r="N514" s="388">
        <v>0</v>
      </c>
      <c r="O514" s="410" t="s">
        <v>4371</v>
      </c>
      <c r="P514" s="388">
        <f t="shared" si="25"/>
        <v>0</v>
      </c>
      <c r="Q514" s="389" t="str" cm="1">
        <f t="array" aca="1" ref="Q514" ca="1">IF(ISNUMBER(P514),IF(P514=100%,"CUMPLIDA",IF(AND(ISNUMBER(L514),ISNUMBER(INDIRECT("FECHA_"&amp;$B514,1))), IF(L514&lt;=INDIRECT("FECHA_"&amp;$B514,1),"INCUMPLIDA","PROCESO"), "VERIFICAR FECHA")),"SIN VALOR AVANCE")</f>
        <v>PROCESO</v>
      </c>
    </row>
    <row r="515" spans="1:17" ht="165">
      <c r="A515" s="412" t="s">
        <v>17</v>
      </c>
      <c r="B515" s="383" t="s">
        <v>14</v>
      </c>
      <c r="C515" s="621"/>
      <c r="D515" s="621"/>
      <c r="E515" s="595"/>
      <c r="F515" s="598"/>
      <c r="G515" s="384" t="s">
        <v>4372</v>
      </c>
      <c r="H515" s="402" t="s">
        <v>4373</v>
      </c>
      <c r="I515" s="402" t="s">
        <v>4374</v>
      </c>
      <c r="J515" s="391">
        <v>1</v>
      </c>
      <c r="K515" s="386">
        <v>45824</v>
      </c>
      <c r="L515" s="386">
        <v>46007</v>
      </c>
      <c r="M515" s="387">
        <f t="shared" si="26"/>
        <v>26.142857142857142</v>
      </c>
      <c r="N515" s="388">
        <v>0</v>
      </c>
      <c r="O515" s="410" t="s">
        <v>4371</v>
      </c>
      <c r="P515" s="388">
        <f t="shared" si="25"/>
        <v>0</v>
      </c>
      <c r="Q515" s="389" t="str" cm="1">
        <f t="array" aca="1" ref="Q515" ca="1">IF(ISNUMBER(P515),IF(P515=100%,"CUMPLIDA",IF(AND(ISNUMBER(L515),ISNUMBER(INDIRECT("FECHA_"&amp;$B515,1))), IF(L515&lt;=INDIRECT("FECHA_"&amp;$B515,1),"INCUMPLIDA","PROCESO"), "VERIFICAR FECHA")),"SIN VALOR AVANCE")</f>
        <v>PROCESO</v>
      </c>
    </row>
    <row r="516" spans="1:17" ht="105.75" customHeight="1">
      <c r="A516" s="412" t="s">
        <v>17</v>
      </c>
      <c r="B516" s="383" t="s">
        <v>14</v>
      </c>
      <c r="C516" s="621"/>
      <c r="D516" s="621"/>
      <c r="E516" s="595" t="s">
        <v>4375</v>
      </c>
      <c r="F516" s="598"/>
      <c r="G516" s="384" t="s">
        <v>4376</v>
      </c>
      <c r="H516" s="402" t="s">
        <v>4377</v>
      </c>
      <c r="I516" s="402" t="s">
        <v>130</v>
      </c>
      <c r="J516" s="391">
        <v>2</v>
      </c>
      <c r="K516" s="386">
        <v>45839</v>
      </c>
      <c r="L516" s="386">
        <v>46568</v>
      </c>
      <c r="M516" s="387">
        <f t="shared" si="26"/>
        <v>104.14285714285714</v>
      </c>
      <c r="N516" s="388">
        <v>0</v>
      </c>
      <c r="O516" s="410" t="s">
        <v>4378</v>
      </c>
      <c r="P516" s="388">
        <f t="shared" si="25"/>
        <v>0</v>
      </c>
      <c r="Q516" s="389" t="str" cm="1">
        <f t="array" aca="1" ref="Q516" ca="1">IF(ISNUMBER(P516),IF(P516=100%,"CUMPLIDA",IF(AND(ISNUMBER(L516),ISNUMBER(INDIRECT("FECHA_"&amp;$B516,1))), IF(L516&lt;=INDIRECT("FECHA_"&amp;$B516,1),"INCUMPLIDA","PROCESO"), "VERIFICAR FECHA")),"SIN VALOR AVANCE")</f>
        <v>PROCESO</v>
      </c>
    </row>
    <row r="517" spans="1:17" ht="105.75">
      <c r="A517" s="412" t="s">
        <v>17</v>
      </c>
      <c r="B517" s="383" t="s">
        <v>14</v>
      </c>
      <c r="C517" s="621"/>
      <c r="D517" s="621"/>
      <c r="E517" s="595"/>
      <c r="F517" s="598"/>
      <c r="G517" s="384" t="s">
        <v>4379</v>
      </c>
      <c r="H517" s="402" t="s">
        <v>4380</v>
      </c>
      <c r="I517" s="402" t="s">
        <v>4381</v>
      </c>
      <c r="J517" s="391">
        <v>1</v>
      </c>
      <c r="K517" s="386">
        <v>45839</v>
      </c>
      <c r="L517" s="386">
        <v>46568</v>
      </c>
      <c r="M517" s="387">
        <f t="shared" si="26"/>
        <v>104.14285714285714</v>
      </c>
      <c r="N517" s="388">
        <v>0</v>
      </c>
      <c r="O517" s="410" t="s">
        <v>4378</v>
      </c>
      <c r="P517" s="388">
        <f t="shared" si="25"/>
        <v>0</v>
      </c>
      <c r="Q517" s="389" t="str" cm="1">
        <f t="array" aca="1" ref="Q517" ca="1">IF(ISNUMBER(P517),IF(P517=100%,"CUMPLIDA",IF(AND(ISNUMBER(L517),ISNUMBER(INDIRECT("FECHA_"&amp;$B517,1))), IF(L517&lt;=INDIRECT("FECHA_"&amp;$B517,1),"INCUMPLIDA","PROCESO"), "VERIFICAR FECHA")),"SIN VALOR AVANCE")</f>
        <v>PROCESO</v>
      </c>
    </row>
    <row r="518" spans="1:17" ht="105.75">
      <c r="A518" s="412" t="s">
        <v>17</v>
      </c>
      <c r="B518" s="383" t="s">
        <v>14</v>
      </c>
      <c r="C518" s="621"/>
      <c r="D518" s="621"/>
      <c r="E518" s="595" t="s">
        <v>4382</v>
      </c>
      <c r="F518" s="598"/>
      <c r="G518" s="384" t="s">
        <v>4383</v>
      </c>
      <c r="H518" s="402" t="s">
        <v>4384</v>
      </c>
      <c r="I518" s="402" t="s">
        <v>2110</v>
      </c>
      <c r="J518" s="391">
        <v>2</v>
      </c>
      <c r="K518" s="386">
        <v>45839</v>
      </c>
      <c r="L518" s="386">
        <v>46568</v>
      </c>
      <c r="M518" s="387">
        <f t="shared" si="26"/>
        <v>104.14285714285714</v>
      </c>
      <c r="N518" s="388">
        <v>0</v>
      </c>
      <c r="O518" s="410" t="s">
        <v>4378</v>
      </c>
      <c r="P518" s="388">
        <f t="shared" si="25"/>
        <v>0</v>
      </c>
      <c r="Q518" s="389" t="str" cm="1">
        <f t="array" aca="1" ref="Q518" ca="1">IF(ISNUMBER(P518),IF(P518=100%,"CUMPLIDA",IF(AND(ISNUMBER(L518),ISNUMBER(INDIRECT("FECHA_"&amp;$B518,1))), IF(L518&lt;=INDIRECT("FECHA_"&amp;$B518,1),"INCUMPLIDA","PROCESO"), "VERIFICAR FECHA")),"SIN VALOR AVANCE")</f>
        <v>PROCESO</v>
      </c>
    </row>
    <row r="519" spans="1:17" ht="180">
      <c r="A519" s="412" t="s">
        <v>17</v>
      </c>
      <c r="B519" s="383" t="s">
        <v>14</v>
      </c>
      <c r="C519" s="621"/>
      <c r="D519" s="621"/>
      <c r="E519" s="595"/>
      <c r="F519" s="598"/>
      <c r="G519" s="384" t="s">
        <v>4385</v>
      </c>
      <c r="H519" s="402" t="s">
        <v>4386</v>
      </c>
      <c r="I519" s="402" t="s">
        <v>3845</v>
      </c>
      <c r="J519" s="391">
        <v>4</v>
      </c>
      <c r="K519" s="386">
        <v>45839</v>
      </c>
      <c r="L519" s="386">
        <v>46203</v>
      </c>
      <c r="M519" s="387">
        <f t="shared" si="26"/>
        <v>52</v>
      </c>
      <c r="N519" s="388">
        <v>0.25</v>
      </c>
      <c r="O519" s="410" t="s">
        <v>4387</v>
      </c>
      <c r="P519" s="388">
        <f t="shared" si="25"/>
        <v>0.25</v>
      </c>
      <c r="Q519" s="389" t="str" cm="1">
        <f t="array" aca="1" ref="Q519" ca="1">IF(ISNUMBER(P519),IF(P519=100%,"CUMPLIDA",IF(AND(ISNUMBER(L519),ISNUMBER(INDIRECT("FECHA_"&amp;$B519,1))), IF(L519&lt;=INDIRECT("FECHA_"&amp;$B519,1),"INCUMPLIDA","PROCESO"), "VERIFICAR FECHA")),"SIN VALOR AVANCE")</f>
        <v>PROCESO</v>
      </c>
    </row>
    <row r="520" spans="1:17" ht="330">
      <c r="A520" s="412" t="s">
        <v>17</v>
      </c>
      <c r="B520" s="383" t="s">
        <v>14</v>
      </c>
      <c r="C520" s="621"/>
      <c r="D520" s="621"/>
      <c r="E520" s="384" t="s">
        <v>4388</v>
      </c>
      <c r="F520" s="598"/>
      <c r="G520" s="384" t="s">
        <v>4389</v>
      </c>
      <c r="H520" s="402" t="s">
        <v>4390</v>
      </c>
      <c r="I520" s="402" t="s">
        <v>4391</v>
      </c>
      <c r="J520" s="391">
        <v>2</v>
      </c>
      <c r="K520" s="386">
        <v>45839</v>
      </c>
      <c r="L520" s="386">
        <v>46203</v>
      </c>
      <c r="M520" s="387">
        <f t="shared" si="26"/>
        <v>52</v>
      </c>
      <c r="N520" s="388">
        <v>0.5</v>
      </c>
      <c r="O520" s="410" t="s">
        <v>4392</v>
      </c>
      <c r="P520" s="388">
        <f t="shared" si="25"/>
        <v>0.5</v>
      </c>
      <c r="Q520" s="389" t="str" cm="1">
        <f t="array" aca="1" ref="Q520" ca="1">IF(ISNUMBER(P520),IF(P520=100%,"CUMPLIDA",IF(AND(ISNUMBER(L520),ISNUMBER(INDIRECT("FECHA_"&amp;$B520,1))), IF(L520&lt;=INDIRECT("FECHA_"&amp;$B520,1),"INCUMPLIDA","PROCESO"), "VERIFICAR FECHA")),"SIN VALOR AVANCE")</f>
        <v>PROCESO</v>
      </c>
    </row>
    <row r="521" spans="1:17" ht="225" customHeight="1">
      <c r="A521" s="412" t="s">
        <v>17</v>
      </c>
      <c r="B521" s="383" t="s">
        <v>14</v>
      </c>
      <c r="C521" s="621"/>
      <c r="D521" s="621"/>
      <c r="E521" s="384" t="s">
        <v>4393</v>
      </c>
      <c r="F521" s="598"/>
      <c r="G521" s="384" t="s">
        <v>4394</v>
      </c>
      <c r="H521" s="402" t="s">
        <v>4390</v>
      </c>
      <c r="I521" s="402" t="s">
        <v>4395</v>
      </c>
      <c r="J521" s="391">
        <v>12</v>
      </c>
      <c r="K521" s="386">
        <v>45839</v>
      </c>
      <c r="L521" s="386">
        <v>46203</v>
      </c>
      <c r="M521" s="387">
        <f t="shared" si="26"/>
        <v>52</v>
      </c>
      <c r="N521" s="388">
        <v>0.12</v>
      </c>
      <c r="O521" s="410" t="s">
        <v>4392</v>
      </c>
      <c r="P521" s="388">
        <f t="shared" si="25"/>
        <v>0.12</v>
      </c>
      <c r="Q521" s="389" t="str" cm="1">
        <f t="array" aca="1" ref="Q521" ca="1">IF(ISNUMBER(P521),IF(P521=100%,"CUMPLIDA",IF(AND(ISNUMBER(L521),ISNUMBER(INDIRECT("FECHA_"&amp;$B521,1))), IF(L521&lt;=INDIRECT("FECHA_"&amp;$B521,1),"INCUMPLIDA","PROCESO"), "VERIFICAR FECHA")),"SIN VALOR AVANCE")</f>
        <v>PROCESO</v>
      </c>
    </row>
    <row r="522" spans="1:17" ht="180">
      <c r="A522" s="412" t="s">
        <v>17</v>
      </c>
      <c r="B522" s="383" t="s">
        <v>14</v>
      </c>
      <c r="C522" s="621"/>
      <c r="D522" s="621"/>
      <c r="E522" s="384" t="s">
        <v>4396</v>
      </c>
      <c r="F522" s="598"/>
      <c r="G522" s="384" t="s">
        <v>4397</v>
      </c>
      <c r="H522" s="402" t="s">
        <v>4398</v>
      </c>
      <c r="I522" s="402" t="s">
        <v>4399</v>
      </c>
      <c r="J522" s="391">
        <v>2</v>
      </c>
      <c r="K522" s="386">
        <v>45839</v>
      </c>
      <c r="L522" s="386">
        <v>46203</v>
      </c>
      <c r="M522" s="387">
        <f t="shared" si="26"/>
        <v>52</v>
      </c>
      <c r="N522" s="388">
        <v>0.5</v>
      </c>
      <c r="O522" s="410" t="s">
        <v>4400</v>
      </c>
      <c r="P522" s="388">
        <f t="shared" si="25"/>
        <v>0.5</v>
      </c>
      <c r="Q522" s="389" t="str" cm="1">
        <f t="array" aca="1" ref="Q522" ca="1">IF(ISNUMBER(P522),IF(P522=100%,"CUMPLIDA",IF(AND(ISNUMBER(L522),ISNUMBER(INDIRECT("FECHA_"&amp;$B522,1))), IF(L522&lt;=INDIRECT("FECHA_"&amp;$B522,1),"INCUMPLIDA","PROCESO"), "VERIFICAR FECHA")),"SIN VALOR AVANCE")</f>
        <v>PROCESO</v>
      </c>
    </row>
    <row r="523" spans="1:17" ht="195">
      <c r="A523" s="412" t="s">
        <v>17</v>
      </c>
      <c r="B523" s="383" t="s">
        <v>14</v>
      </c>
      <c r="C523" s="621"/>
      <c r="D523" s="621"/>
      <c r="E523" s="595" t="s">
        <v>4401</v>
      </c>
      <c r="F523" s="598"/>
      <c r="G523" s="384" t="s">
        <v>4402</v>
      </c>
      <c r="H523" s="402" t="s">
        <v>4403</v>
      </c>
      <c r="I523" s="402" t="s">
        <v>3827</v>
      </c>
      <c r="J523" s="391">
        <v>3</v>
      </c>
      <c r="K523" s="386">
        <v>45839</v>
      </c>
      <c r="L523" s="386">
        <v>45961</v>
      </c>
      <c r="M523" s="387">
        <f t="shared" si="26"/>
        <v>17.428571428571427</v>
      </c>
      <c r="N523" s="388">
        <v>0</v>
      </c>
      <c r="O523" s="410" t="s">
        <v>4404</v>
      </c>
      <c r="P523" s="388">
        <f t="shared" ref="P523:P531" si="27">IF(B523="ITRC",N523,N523/J523)</f>
        <v>0</v>
      </c>
      <c r="Q523" s="389" t="str" cm="1">
        <f t="array" aca="1" ref="Q523" ca="1">IF(ISNUMBER(P523),IF(P523=100%,"CUMPLIDA",IF(AND(ISNUMBER(L523),ISNUMBER(INDIRECT("FECHA_"&amp;$B523,1))), IF(L523&lt;=INDIRECT("FECHA_"&amp;$B523,1),"INCUMPLIDA","PROCESO"), "VERIFICAR FECHA")),"SIN VALOR AVANCE")</f>
        <v>PROCESO</v>
      </c>
    </row>
    <row r="524" spans="1:17" ht="165" customHeight="1">
      <c r="A524" s="412" t="s">
        <v>17</v>
      </c>
      <c r="B524" s="383" t="s">
        <v>14</v>
      </c>
      <c r="C524" s="621"/>
      <c r="D524" s="621"/>
      <c r="E524" s="595"/>
      <c r="F524" s="598"/>
      <c r="G524" s="384" t="s">
        <v>4405</v>
      </c>
      <c r="H524" s="402" t="s">
        <v>4406</v>
      </c>
      <c r="I524" s="402" t="s">
        <v>4407</v>
      </c>
      <c r="J524" s="391">
        <v>3</v>
      </c>
      <c r="K524" s="386">
        <v>45839</v>
      </c>
      <c r="L524" s="386">
        <v>46112</v>
      </c>
      <c r="M524" s="387">
        <f t="shared" si="26"/>
        <v>39</v>
      </c>
      <c r="N524" s="388">
        <v>0.74</v>
      </c>
      <c r="O524" s="411" t="s">
        <v>4408</v>
      </c>
      <c r="P524" s="388">
        <f t="shared" si="27"/>
        <v>0.74</v>
      </c>
      <c r="Q524" s="389" t="str" cm="1">
        <f t="array" aca="1" ref="Q524" ca="1">IF(ISNUMBER(P524),IF(P524=100%,"CUMPLIDA",IF(AND(ISNUMBER(L524),ISNUMBER(INDIRECT("FECHA_"&amp;$B524,1))), IF(L524&lt;=INDIRECT("FECHA_"&amp;$B524,1),"INCUMPLIDA","PROCESO"), "VERIFICAR FECHA")),"SIN VALOR AVANCE")</f>
        <v>PROCESO</v>
      </c>
    </row>
    <row r="525" spans="1:17" ht="270">
      <c r="A525" s="412" t="s">
        <v>17</v>
      </c>
      <c r="B525" s="383" t="s">
        <v>14</v>
      </c>
      <c r="C525" s="621"/>
      <c r="D525" s="621"/>
      <c r="E525" s="595"/>
      <c r="F525" s="598"/>
      <c r="G525" s="384" t="s">
        <v>4409</v>
      </c>
      <c r="H525" s="402" t="s">
        <v>4390</v>
      </c>
      <c r="I525" s="402" t="s">
        <v>4410</v>
      </c>
      <c r="J525" s="391">
        <v>14</v>
      </c>
      <c r="K525" s="386">
        <v>45839</v>
      </c>
      <c r="L525" s="386">
        <v>46203</v>
      </c>
      <c r="M525" s="387">
        <f t="shared" si="26"/>
        <v>52</v>
      </c>
      <c r="N525" s="388">
        <v>0.2</v>
      </c>
      <c r="O525" s="410" t="s">
        <v>4400</v>
      </c>
      <c r="P525" s="388">
        <f t="shared" si="27"/>
        <v>0.2</v>
      </c>
      <c r="Q525" s="389" t="str" cm="1">
        <f t="array" aca="1" ref="Q525" ca="1">IF(ISNUMBER(P525),IF(P525=100%,"CUMPLIDA",IF(AND(ISNUMBER(L525),ISNUMBER(INDIRECT("FECHA_"&amp;$B525,1))), IF(L525&lt;=INDIRECT("FECHA_"&amp;$B525,1),"INCUMPLIDA","PROCESO"), "VERIFICAR FECHA")),"SIN VALOR AVANCE")</f>
        <v>PROCESO</v>
      </c>
    </row>
    <row r="526" spans="1:17" ht="105">
      <c r="A526" s="412" t="s">
        <v>17</v>
      </c>
      <c r="B526" s="383" t="s">
        <v>14</v>
      </c>
      <c r="C526" s="621"/>
      <c r="D526" s="621"/>
      <c r="E526" s="595"/>
      <c r="F526" s="598"/>
      <c r="G526" s="384" t="s">
        <v>4411</v>
      </c>
      <c r="H526" s="402" t="s">
        <v>4412</v>
      </c>
      <c r="I526" s="403" t="s">
        <v>3834</v>
      </c>
      <c r="J526" s="391">
        <v>1</v>
      </c>
      <c r="K526" s="386">
        <v>45839</v>
      </c>
      <c r="L526" s="386">
        <v>46052</v>
      </c>
      <c r="M526" s="387">
        <f t="shared" si="26"/>
        <v>30.428571428571427</v>
      </c>
      <c r="N526" s="388">
        <v>0</v>
      </c>
      <c r="O526" s="410" t="s">
        <v>4413</v>
      </c>
      <c r="P526" s="388">
        <f t="shared" si="27"/>
        <v>0</v>
      </c>
      <c r="Q526" s="389" t="str" cm="1">
        <f t="array" aca="1" ref="Q526" ca="1">IF(ISNUMBER(P526),IF(P526=100%,"CUMPLIDA",IF(AND(ISNUMBER(L526),ISNUMBER(INDIRECT("FECHA_"&amp;$B526,1))), IF(L526&lt;=INDIRECT("FECHA_"&amp;$B526,1),"INCUMPLIDA","PROCESO"), "VERIFICAR FECHA")),"SIN VALOR AVANCE")</f>
        <v>PROCESO</v>
      </c>
    </row>
    <row r="527" spans="1:17" ht="105">
      <c r="A527" s="412" t="s">
        <v>17</v>
      </c>
      <c r="B527" s="383" t="s">
        <v>14</v>
      </c>
      <c r="C527" s="621"/>
      <c r="D527" s="621"/>
      <c r="E527" s="595"/>
      <c r="F527" s="598"/>
      <c r="G527" s="384" t="s">
        <v>4414</v>
      </c>
      <c r="H527" s="402" t="s">
        <v>3836</v>
      </c>
      <c r="I527" s="402" t="s">
        <v>4415</v>
      </c>
      <c r="J527" s="391">
        <v>1</v>
      </c>
      <c r="K527" s="386">
        <v>45839</v>
      </c>
      <c r="L527" s="386">
        <v>46052</v>
      </c>
      <c r="M527" s="387">
        <f t="shared" si="26"/>
        <v>30.428571428571427</v>
      </c>
      <c r="N527" s="388">
        <v>0</v>
      </c>
      <c r="O527" s="410" t="s">
        <v>4416</v>
      </c>
      <c r="P527" s="388">
        <f t="shared" si="27"/>
        <v>0</v>
      </c>
      <c r="Q527" s="389" t="str" cm="1">
        <f t="array" aca="1" ref="Q527" ca="1">IF(ISNUMBER(P527),IF(P527=100%,"CUMPLIDA",IF(AND(ISNUMBER(L527),ISNUMBER(INDIRECT("FECHA_"&amp;$B527,1))), IF(L527&lt;=INDIRECT("FECHA_"&amp;$B527,1),"INCUMPLIDA","PROCESO"), "VERIFICAR FECHA")),"SIN VALOR AVANCE")</f>
        <v>PROCESO</v>
      </c>
    </row>
    <row r="528" spans="1:17" ht="105" customHeight="1">
      <c r="A528" s="412" t="s">
        <v>17</v>
      </c>
      <c r="B528" s="383" t="s">
        <v>14</v>
      </c>
      <c r="C528" s="621"/>
      <c r="D528" s="621"/>
      <c r="E528" s="595" t="s">
        <v>4417</v>
      </c>
      <c r="F528" s="598"/>
      <c r="G528" s="384" t="s">
        <v>4418</v>
      </c>
      <c r="H528" s="402" t="s">
        <v>3840</v>
      </c>
      <c r="I528" s="402" t="s">
        <v>3841</v>
      </c>
      <c r="J528" s="391">
        <v>5</v>
      </c>
      <c r="K528" s="386">
        <v>45839</v>
      </c>
      <c r="L528" s="386">
        <v>46052</v>
      </c>
      <c r="M528" s="387">
        <f t="shared" si="26"/>
        <v>30.428571428571427</v>
      </c>
      <c r="N528" s="388">
        <v>0.24</v>
      </c>
      <c r="O528" s="410" t="s">
        <v>4400</v>
      </c>
      <c r="P528" s="388">
        <f t="shared" si="27"/>
        <v>0.24</v>
      </c>
      <c r="Q528" s="389" t="str" cm="1">
        <f t="array" aca="1" ref="Q528" ca="1">IF(ISNUMBER(P528),IF(P528=100%,"CUMPLIDA",IF(AND(ISNUMBER(L528),ISNUMBER(INDIRECT("FECHA_"&amp;$B528,1))), IF(L528&lt;=INDIRECT("FECHA_"&amp;$B528,1),"INCUMPLIDA","PROCESO"), "VERIFICAR FECHA")),"SIN VALOR AVANCE")</f>
        <v>PROCESO</v>
      </c>
    </row>
    <row r="529" spans="1:17" ht="180">
      <c r="A529" s="412" t="s">
        <v>17</v>
      </c>
      <c r="B529" s="383" t="s">
        <v>14</v>
      </c>
      <c r="C529" s="621"/>
      <c r="D529" s="621"/>
      <c r="E529" s="595"/>
      <c r="F529" s="598"/>
      <c r="G529" s="384" t="s">
        <v>4419</v>
      </c>
      <c r="H529" s="402" t="s">
        <v>4386</v>
      </c>
      <c r="I529" s="402" t="s">
        <v>3845</v>
      </c>
      <c r="J529" s="391">
        <v>4</v>
      </c>
      <c r="K529" s="386">
        <v>45839</v>
      </c>
      <c r="L529" s="386">
        <v>46203</v>
      </c>
      <c r="M529" s="387">
        <f t="shared" si="26"/>
        <v>52</v>
      </c>
      <c r="N529" s="388">
        <v>0.25</v>
      </c>
      <c r="O529" s="410" t="s">
        <v>4420</v>
      </c>
      <c r="P529" s="388">
        <f t="shared" si="27"/>
        <v>0.25</v>
      </c>
      <c r="Q529" s="389" t="str" cm="1">
        <f t="array" aca="1" ref="Q529" ca="1">IF(ISNUMBER(P529),IF(P529=100%,"CUMPLIDA",IF(AND(ISNUMBER(L529),ISNUMBER(INDIRECT("FECHA_"&amp;$B529,1))), IF(L529&lt;=INDIRECT("FECHA_"&amp;$B529,1),"INCUMPLIDA","PROCESO"), "VERIFICAR FECHA")),"SIN VALOR AVANCE")</f>
        <v>PROCESO</v>
      </c>
    </row>
    <row r="530" spans="1:17" ht="180">
      <c r="A530" s="412" t="s">
        <v>17</v>
      </c>
      <c r="B530" s="383" t="s">
        <v>14</v>
      </c>
      <c r="C530" s="621"/>
      <c r="D530" s="621"/>
      <c r="E530" s="595"/>
      <c r="F530" s="598"/>
      <c r="G530" s="384" t="s">
        <v>4421</v>
      </c>
      <c r="H530" s="402" t="s">
        <v>4386</v>
      </c>
      <c r="I530" s="402" t="s">
        <v>3845</v>
      </c>
      <c r="J530" s="391">
        <v>4</v>
      </c>
      <c r="K530" s="386">
        <v>45839</v>
      </c>
      <c r="L530" s="386">
        <v>46203</v>
      </c>
      <c r="M530" s="387">
        <f t="shared" si="26"/>
        <v>52</v>
      </c>
      <c r="N530" s="388">
        <v>0.25</v>
      </c>
      <c r="O530" s="410" t="s">
        <v>4420</v>
      </c>
      <c r="P530" s="388">
        <f t="shared" si="27"/>
        <v>0.25</v>
      </c>
      <c r="Q530" s="389" t="str" cm="1">
        <f t="array" aca="1" ref="Q530" ca="1">IF(ISNUMBER(P530),IF(P530=100%,"CUMPLIDA",IF(AND(ISNUMBER(L530),ISNUMBER(INDIRECT("FECHA_"&amp;$B530,1))), IF(L530&lt;=INDIRECT("FECHA_"&amp;$B530,1),"INCUMPLIDA","PROCESO"), "VERIFICAR FECHA")),"SIN VALOR AVANCE")</f>
        <v>PROCESO</v>
      </c>
    </row>
    <row r="531" spans="1:17" ht="75" customHeight="1">
      <c r="A531" s="412" t="s">
        <v>17</v>
      </c>
      <c r="B531" s="383" t="s">
        <v>14</v>
      </c>
      <c r="C531" s="621"/>
      <c r="D531" s="621"/>
      <c r="E531" s="597" t="s">
        <v>4422</v>
      </c>
      <c r="F531" s="598"/>
      <c r="G531" s="384" t="s">
        <v>4423</v>
      </c>
      <c r="H531" s="402" t="s">
        <v>4424</v>
      </c>
      <c r="I531" s="402" t="s">
        <v>4425</v>
      </c>
      <c r="J531" s="391">
        <v>1</v>
      </c>
      <c r="K531" s="386">
        <v>45839</v>
      </c>
      <c r="L531" s="386">
        <v>46203</v>
      </c>
      <c r="M531" s="387">
        <f t="shared" si="26"/>
        <v>52</v>
      </c>
      <c r="N531" s="388">
        <v>0</v>
      </c>
      <c r="O531" s="410" t="s">
        <v>4426</v>
      </c>
      <c r="P531" s="388">
        <f t="shared" si="27"/>
        <v>0</v>
      </c>
      <c r="Q531" s="389" t="str" cm="1">
        <f t="array" aca="1" ref="Q531" ca="1">IF(ISNUMBER(P531),IF(P531=100%,"CUMPLIDA",IF(AND(ISNUMBER(L531),ISNUMBER(INDIRECT("FECHA_"&amp;$B531,1))), IF(L531&lt;=INDIRECT("FECHA_"&amp;$B531,1),"INCUMPLIDA","PROCESO"), "VERIFICAR FECHA")),"SIN VALOR AVANCE")</f>
        <v>PROCESO</v>
      </c>
    </row>
    <row r="532" spans="1:17" ht="75" customHeight="1">
      <c r="A532" s="412" t="s">
        <v>17</v>
      </c>
      <c r="B532" s="383" t="s">
        <v>14</v>
      </c>
      <c r="C532" s="621"/>
      <c r="D532" s="621"/>
      <c r="E532" s="598"/>
      <c r="F532" s="598"/>
      <c r="G532" s="384" t="s">
        <v>4427</v>
      </c>
      <c r="H532" s="402" t="s">
        <v>4428</v>
      </c>
      <c r="I532" s="402" t="s">
        <v>1872</v>
      </c>
      <c r="J532" s="391">
        <v>1</v>
      </c>
      <c r="K532" s="386">
        <v>46233</v>
      </c>
      <c r="L532" s="386">
        <v>46356</v>
      </c>
      <c r="M532" s="387">
        <f t="shared" si="26"/>
        <v>17.571428571428573</v>
      </c>
      <c r="N532" s="388">
        <v>0</v>
      </c>
      <c r="O532" s="410" t="s">
        <v>4429</v>
      </c>
      <c r="P532" s="388">
        <f>IF(B532="ITRC",N532,N532/I532)</f>
        <v>0</v>
      </c>
      <c r="Q532" s="389" t="str" cm="1">
        <f t="array" aca="1" ref="Q532" ca="1">IF(ISNUMBER(P532),IF(P532=100%,"CUMPLIDA",IF(AND(ISNUMBER(L532),ISNUMBER(INDIRECT("FECHA_"&amp;$B532,1))), IF(L532&lt;=INDIRECT("FECHA_"&amp;$B532,1),"INCUMPLIDA","PROCESO"), "VERIFICAR FECHA")),"SIN VALOR AVANCE")</f>
        <v>PROCESO</v>
      </c>
    </row>
    <row r="533" spans="1:17" ht="105.75">
      <c r="A533" s="412" t="s">
        <v>17</v>
      </c>
      <c r="B533" s="383" t="s">
        <v>14</v>
      </c>
      <c r="C533" s="622"/>
      <c r="D533" s="622"/>
      <c r="E533" s="599"/>
      <c r="F533" s="599"/>
      <c r="G533" s="384" t="s">
        <v>4430</v>
      </c>
      <c r="H533" s="402" t="s">
        <v>4431</v>
      </c>
      <c r="I533" s="402" t="s">
        <v>4432</v>
      </c>
      <c r="J533" s="391">
        <v>1</v>
      </c>
      <c r="K533" s="386">
        <v>45944</v>
      </c>
      <c r="L533" s="386">
        <v>46022</v>
      </c>
      <c r="M533" s="387">
        <f t="shared" si="26"/>
        <v>11.142857142857142</v>
      </c>
      <c r="N533" s="388">
        <v>0</v>
      </c>
      <c r="O533" s="410" t="s">
        <v>4433</v>
      </c>
      <c r="P533" s="388">
        <f>IF(B533="ITRC",N533,N533/I533)</f>
        <v>0</v>
      </c>
      <c r="Q533" s="389" t="str" cm="1">
        <f t="array" aca="1" ref="Q533" ca="1">IF(ISNUMBER(P533),IF(P533=100%,"CUMPLIDA",IF(AND(ISNUMBER(L533),ISNUMBER(INDIRECT("FECHA_"&amp;$B533,1))), IF(L533&lt;=INDIRECT("FECHA_"&amp;$B533,1),"INCUMPLIDA","PROCESO"), "VERIFICAR FECHA")),"SIN VALOR AVANCE")</f>
        <v>PROCESO</v>
      </c>
    </row>
    <row r="534" spans="1:17" ht="90" customHeight="1">
      <c r="A534" s="463" t="s">
        <v>17</v>
      </c>
      <c r="B534" s="464" t="s">
        <v>14</v>
      </c>
      <c r="C534" s="695" t="s">
        <v>4434</v>
      </c>
      <c r="D534" s="695" t="s">
        <v>2412</v>
      </c>
      <c r="E534" s="466" t="s">
        <v>4435</v>
      </c>
      <c r="F534" s="532" t="s">
        <v>4436</v>
      </c>
      <c r="G534" s="466" t="s">
        <v>4437</v>
      </c>
      <c r="H534" s="467" t="s">
        <v>4438</v>
      </c>
      <c r="I534" s="467" t="s">
        <v>4439</v>
      </c>
      <c r="J534" s="465" t="s">
        <v>4440</v>
      </c>
      <c r="K534" s="468">
        <v>45931</v>
      </c>
      <c r="L534" s="468">
        <v>46265</v>
      </c>
      <c r="M534" s="469">
        <f t="shared" si="26"/>
        <v>47.714285714285715</v>
      </c>
      <c r="N534" s="470">
        <v>0</v>
      </c>
      <c r="O534" s="471" t="s">
        <v>4441</v>
      </c>
      <c r="P534" s="470">
        <f t="shared" ref="P534:P542" si="28">IF(B534="ITRC",N534,N534/I534)</f>
        <v>0</v>
      </c>
      <c r="Q534" s="472" t="str" cm="1">
        <f t="array" aca="1" ref="Q534" ca="1">IF(ISNUMBER(P534),IF(P534=100%,"CUMPLIDA",IF(AND(ISNUMBER(L534),ISNUMBER(INDIRECT("FECHA_"&amp;$B534,1))), IF(L534&lt;=INDIRECT("FECHA_"&amp;$B534,1),"INCUMPLIDA","PROCESO"), "VERIFICAR FECHA")),"SIN VALOR AVANCE")</f>
        <v>PROCESO</v>
      </c>
    </row>
    <row r="535" spans="1:17" ht="128.25" customHeight="1">
      <c r="A535" s="463" t="s">
        <v>17</v>
      </c>
      <c r="B535" s="464" t="s">
        <v>14</v>
      </c>
      <c r="C535" s="695"/>
      <c r="D535" s="695"/>
      <c r="E535" s="532" t="s">
        <v>4442</v>
      </c>
      <c r="F535" s="532"/>
      <c r="G535" s="466" t="s">
        <v>4443</v>
      </c>
      <c r="H535" s="467" t="s">
        <v>4444</v>
      </c>
      <c r="I535" s="467" t="s">
        <v>4445</v>
      </c>
      <c r="J535" s="465" t="s">
        <v>4446</v>
      </c>
      <c r="K535" s="468">
        <v>45931</v>
      </c>
      <c r="L535" s="468">
        <v>46265</v>
      </c>
      <c r="M535" s="469">
        <f t="shared" si="26"/>
        <v>47.714285714285715</v>
      </c>
      <c r="N535" s="470">
        <v>0</v>
      </c>
      <c r="O535" s="467" t="s">
        <v>4447</v>
      </c>
      <c r="P535" s="470">
        <f t="shared" si="28"/>
        <v>0</v>
      </c>
      <c r="Q535" s="472" t="str" cm="1">
        <f t="array" aca="1" ref="Q535" ca="1">IF(ISNUMBER(P535),IF(P535=100%,"CUMPLIDA",IF(AND(ISNUMBER(L535),ISNUMBER(INDIRECT("FECHA_"&amp;$B535,1))), IF(L535&lt;=INDIRECT("FECHA_"&amp;$B535,1),"INCUMPLIDA","PROCESO"), "VERIFICAR FECHA")),"SIN VALOR AVANCE")</f>
        <v>PROCESO</v>
      </c>
    </row>
    <row r="536" spans="1:17" ht="409.5">
      <c r="A536" s="463" t="s">
        <v>17</v>
      </c>
      <c r="B536" s="464" t="s">
        <v>14</v>
      </c>
      <c r="C536" s="695"/>
      <c r="D536" s="695"/>
      <c r="E536" s="532"/>
      <c r="F536" s="532"/>
      <c r="G536" s="466" t="s">
        <v>4448</v>
      </c>
      <c r="H536" s="467" t="s">
        <v>4449</v>
      </c>
      <c r="I536" s="467" t="s">
        <v>4450</v>
      </c>
      <c r="J536" s="473">
        <v>1</v>
      </c>
      <c r="K536" s="468">
        <v>45931</v>
      </c>
      <c r="L536" s="468">
        <v>46265</v>
      </c>
      <c r="M536" s="469">
        <f t="shared" si="26"/>
        <v>47.714285714285715</v>
      </c>
      <c r="N536" s="470">
        <v>0</v>
      </c>
      <c r="O536" s="467" t="s">
        <v>4447</v>
      </c>
      <c r="P536" s="470">
        <f t="shared" si="28"/>
        <v>0</v>
      </c>
      <c r="Q536" s="472" t="str" cm="1">
        <f t="array" aca="1" ref="Q536" ca="1">IF(ISNUMBER(P536),IF(P536=100%,"CUMPLIDA",IF(AND(ISNUMBER(L536),ISNUMBER(INDIRECT("FECHA_"&amp;$B536,1))), IF(L536&lt;=INDIRECT("FECHA_"&amp;$B536,1),"INCUMPLIDA","PROCESO"), "VERIFICAR FECHA")),"SIN VALOR AVANCE")</f>
        <v>PROCESO</v>
      </c>
    </row>
    <row r="537" spans="1:17" ht="330.75">
      <c r="A537" s="463" t="s">
        <v>17</v>
      </c>
      <c r="B537" s="464" t="s">
        <v>14</v>
      </c>
      <c r="C537" s="695"/>
      <c r="D537" s="695"/>
      <c r="E537" s="532"/>
      <c r="F537" s="532"/>
      <c r="G537" s="466" t="s">
        <v>4451</v>
      </c>
      <c r="H537" s="467" t="s">
        <v>4452</v>
      </c>
      <c r="I537" s="467" t="s">
        <v>4453</v>
      </c>
      <c r="J537" s="465" t="s">
        <v>4454</v>
      </c>
      <c r="K537" s="468">
        <v>45931</v>
      </c>
      <c r="L537" s="468">
        <v>46265</v>
      </c>
      <c r="M537" s="469">
        <f t="shared" si="26"/>
        <v>47.714285714285715</v>
      </c>
      <c r="N537" s="470">
        <v>0</v>
      </c>
      <c r="O537" s="467" t="s">
        <v>4455</v>
      </c>
      <c r="P537" s="470">
        <f t="shared" si="28"/>
        <v>0</v>
      </c>
      <c r="Q537" s="472" t="str" cm="1">
        <f t="array" aca="1" ref="Q537" ca="1">IF(ISNUMBER(P537),IF(P537=100%,"CUMPLIDA",IF(AND(ISNUMBER(L537),ISNUMBER(INDIRECT("FECHA_"&amp;$B537,1))), IF(L537&lt;=INDIRECT("FECHA_"&amp;$B537,1),"INCUMPLIDA","PROCESO"), "VERIFICAR FECHA")),"SIN VALOR AVANCE")</f>
        <v>PROCESO</v>
      </c>
    </row>
    <row r="538" spans="1:17" ht="255">
      <c r="A538" s="463" t="s">
        <v>17</v>
      </c>
      <c r="B538" s="464" t="s">
        <v>14</v>
      </c>
      <c r="C538" s="695"/>
      <c r="D538" s="695"/>
      <c r="E538" s="466" t="s">
        <v>4456</v>
      </c>
      <c r="F538" s="532"/>
      <c r="G538" s="466" t="s">
        <v>4457</v>
      </c>
      <c r="H538" s="467" t="s">
        <v>4458</v>
      </c>
      <c r="I538" s="474" t="s">
        <v>4459</v>
      </c>
      <c r="J538" s="473">
        <v>1</v>
      </c>
      <c r="K538" s="468">
        <v>45778</v>
      </c>
      <c r="L538" s="468">
        <v>45991</v>
      </c>
      <c r="M538" s="469">
        <f t="shared" si="26"/>
        <v>30.428571428571427</v>
      </c>
      <c r="N538" s="470">
        <v>0</v>
      </c>
      <c r="O538" s="471" t="s">
        <v>4460</v>
      </c>
      <c r="P538" s="470">
        <f t="shared" si="28"/>
        <v>0</v>
      </c>
      <c r="Q538" s="472" t="str" cm="1">
        <f t="array" aca="1" ref="Q538" ca="1">IF(ISNUMBER(P538),IF(P538=100%,"CUMPLIDA",IF(AND(ISNUMBER(L538),ISNUMBER(INDIRECT("FECHA_"&amp;$B538,1))), IF(L538&lt;=INDIRECT("FECHA_"&amp;$B538,1),"INCUMPLIDA","PROCESO"), "VERIFICAR FECHA")),"SIN VALOR AVANCE")</f>
        <v>PROCESO</v>
      </c>
    </row>
    <row r="539" spans="1:17" ht="151.5" customHeight="1">
      <c r="A539" s="463" t="s">
        <v>17</v>
      </c>
      <c r="B539" s="464" t="s">
        <v>14</v>
      </c>
      <c r="C539" s="695"/>
      <c r="D539" s="695"/>
      <c r="E539" s="532" t="s">
        <v>4461</v>
      </c>
      <c r="F539" s="532"/>
      <c r="G539" s="466" t="s">
        <v>4462</v>
      </c>
      <c r="H539" s="467" t="s">
        <v>4463</v>
      </c>
      <c r="I539" s="467" t="s">
        <v>4464</v>
      </c>
      <c r="J539" s="473">
        <v>1</v>
      </c>
      <c r="K539" s="468">
        <v>46204</v>
      </c>
      <c r="L539" s="468">
        <v>46264</v>
      </c>
      <c r="M539" s="469">
        <f t="shared" si="26"/>
        <v>8.5714285714285712</v>
      </c>
      <c r="N539" s="470">
        <v>0</v>
      </c>
      <c r="O539" s="467" t="s">
        <v>4465</v>
      </c>
      <c r="P539" s="470">
        <f t="shared" si="28"/>
        <v>0</v>
      </c>
      <c r="Q539" s="472" t="str" cm="1">
        <f t="array" aca="1" ref="Q539" ca="1">IF(ISNUMBER(P539),IF(P539=100%,"CUMPLIDA",IF(AND(ISNUMBER(L539),ISNUMBER(INDIRECT("FECHA_"&amp;$B539,1))), IF(L539&lt;=INDIRECT("FECHA_"&amp;$B539,1),"INCUMPLIDA","PROCESO"), "VERIFICAR FECHA")),"SIN VALOR AVANCE")</f>
        <v>PROCESO</v>
      </c>
    </row>
    <row r="540" spans="1:17" ht="105.75">
      <c r="A540" s="463" t="s">
        <v>17</v>
      </c>
      <c r="B540" s="464" t="s">
        <v>14</v>
      </c>
      <c r="C540" s="695"/>
      <c r="D540" s="695"/>
      <c r="E540" s="532"/>
      <c r="F540" s="532"/>
      <c r="G540" s="466" t="s">
        <v>4466</v>
      </c>
      <c r="H540" s="467" t="s">
        <v>4467</v>
      </c>
      <c r="I540" s="467" t="s">
        <v>4468</v>
      </c>
      <c r="J540" s="473">
        <v>2</v>
      </c>
      <c r="K540" s="468">
        <v>46082</v>
      </c>
      <c r="L540" s="468">
        <v>46264</v>
      </c>
      <c r="M540" s="469">
        <f t="shared" si="26"/>
        <v>26</v>
      </c>
      <c r="N540" s="470">
        <v>0</v>
      </c>
      <c r="O540" s="467" t="s">
        <v>4465</v>
      </c>
      <c r="P540" s="470">
        <f t="shared" si="28"/>
        <v>0</v>
      </c>
      <c r="Q540" s="472" t="str" cm="1">
        <f t="array" aca="1" ref="Q540" ca="1">IF(ISNUMBER(P540),IF(P540=100%,"CUMPLIDA",IF(AND(ISNUMBER(L540),ISNUMBER(INDIRECT("FECHA_"&amp;$B540,1))), IF(L540&lt;=INDIRECT("FECHA_"&amp;$B540,1),"INCUMPLIDA","PROCESO"), "VERIFICAR FECHA")),"SIN VALOR AVANCE")</f>
        <v>PROCESO</v>
      </c>
    </row>
    <row r="541" spans="1:17" ht="251.25" customHeight="1">
      <c r="A541" s="463" t="s">
        <v>17</v>
      </c>
      <c r="B541" s="464" t="s">
        <v>14</v>
      </c>
      <c r="C541" s="695"/>
      <c r="D541" s="695"/>
      <c r="E541" s="466" t="s">
        <v>4469</v>
      </c>
      <c r="F541" s="532"/>
      <c r="G541" s="466" t="s">
        <v>4470</v>
      </c>
      <c r="H541" s="467" t="s">
        <v>4471</v>
      </c>
      <c r="I541" s="467" t="s">
        <v>4472</v>
      </c>
      <c r="J541" s="473">
        <v>1</v>
      </c>
      <c r="K541" s="468">
        <v>45915</v>
      </c>
      <c r="L541" s="468">
        <v>46022</v>
      </c>
      <c r="M541" s="469">
        <f t="shared" si="26"/>
        <v>15.285714285714286</v>
      </c>
      <c r="N541" s="470">
        <v>0</v>
      </c>
      <c r="O541" s="467" t="s">
        <v>3852</v>
      </c>
      <c r="P541" s="470">
        <f t="shared" si="28"/>
        <v>0</v>
      </c>
      <c r="Q541" s="472" t="str" cm="1">
        <f t="array" aca="1" ref="Q541" ca="1">IF(ISNUMBER(P541),IF(P541=100%,"CUMPLIDA",IF(AND(ISNUMBER(L541),ISNUMBER(INDIRECT("FECHA_"&amp;$B541,1))), IF(L541&lt;=INDIRECT("FECHA_"&amp;$B541,1),"INCUMPLIDA","PROCESO"), "VERIFICAR FECHA")),"SIN VALOR AVANCE")</f>
        <v>PROCESO</v>
      </c>
    </row>
    <row r="542" spans="1:17" ht="211.5" customHeight="1">
      <c r="A542" s="463" t="s">
        <v>17</v>
      </c>
      <c r="B542" s="464" t="s">
        <v>14</v>
      </c>
      <c r="C542" s="695"/>
      <c r="D542" s="695"/>
      <c r="E542" s="532" t="s">
        <v>4473</v>
      </c>
      <c r="F542" s="532"/>
      <c r="G542" s="476" t="s">
        <v>4474</v>
      </c>
      <c r="H542" s="477" t="s">
        <v>4475</v>
      </c>
      <c r="I542" s="477" t="s">
        <v>4476</v>
      </c>
      <c r="J542" s="478">
        <v>3</v>
      </c>
      <c r="K542" s="479">
        <v>45717</v>
      </c>
      <c r="L542" s="483">
        <v>46233</v>
      </c>
      <c r="M542" s="480">
        <f t="shared" si="26"/>
        <v>73.714285714285708</v>
      </c>
      <c r="N542" s="481">
        <v>0</v>
      </c>
      <c r="O542" s="477" t="s">
        <v>4477</v>
      </c>
      <c r="P542" s="481">
        <f t="shared" si="28"/>
        <v>0</v>
      </c>
      <c r="Q542" s="482" t="str" cm="1">
        <f t="array" aca="1" ref="Q542" ca="1">IF(ISNUMBER(P542),IF(P542=100%,"CUMPLIDA",IF(AND(ISNUMBER(L542),ISNUMBER(INDIRECT("FECHA_"&amp;$B542,1))), IF(L542&lt;=INDIRECT("FECHA_"&amp;$B542,1),"INCUMPLIDA","PROCESO"), "VERIFICAR FECHA")),"SIN VALOR AVANCE")</f>
        <v>PROCESO</v>
      </c>
    </row>
    <row r="543" spans="1:17" ht="75">
      <c r="A543" s="463" t="s">
        <v>17</v>
      </c>
      <c r="B543" s="464" t="s">
        <v>14</v>
      </c>
      <c r="C543" s="695"/>
      <c r="D543" s="695"/>
      <c r="E543" s="532"/>
      <c r="F543" s="532"/>
      <c r="G543" s="466" t="s">
        <v>4478</v>
      </c>
      <c r="H543" s="467" t="s">
        <v>4479</v>
      </c>
      <c r="I543" s="467" t="s">
        <v>4480</v>
      </c>
      <c r="J543" s="473">
        <v>1</v>
      </c>
      <c r="K543" s="468">
        <v>46143</v>
      </c>
      <c r="L543" s="468">
        <v>46188</v>
      </c>
      <c r="M543" s="469">
        <f t="shared" si="26"/>
        <v>6.4285714285714288</v>
      </c>
      <c r="N543" s="470">
        <v>0</v>
      </c>
      <c r="O543" s="467" t="s">
        <v>4481</v>
      </c>
      <c r="P543" s="470">
        <f>IF(B543="ITRC",N543,N543/I543)</f>
        <v>0</v>
      </c>
      <c r="Q543" s="472" t="str" cm="1">
        <f t="array" aca="1" ref="Q543" ca="1">IF(ISNUMBER(P543),IF(P543=100%,"CUMPLIDA",IF(AND(ISNUMBER(L543),ISNUMBER(INDIRECT("FECHA_"&amp;$B543,1))), IF(L543&lt;=INDIRECT("FECHA_"&amp;$B543,1),"INCUMPLIDA","PROCESO"), "VERIFICAR FECHA")),"SIN VALOR AVANCE")</f>
        <v>PROCESO</v>
      </c>
    </row>
    <row r="544" spans="1:17" ht="225" customHeight="1">
      <c r="A544" s="463" t="s">
        <v>17</v>
      </c>
      <c r="B544" s="464" t="s">
        <v>14</v>
      </c>
      <c r="C544" s="695"/>
      <c r="D544" s="695"/>
      <c r="E544" s="466" t="s">
        <v>4482</v>
      </c>
      <c r="F544" s="532"/>
      <c r="G544" s="466" t="s">
        <v>4483</v>
      </c>
      <c r="H544" s="467" t="s">
        <v>4484</v>
      </c>
      <c r="I544" s="467" t="s">
        <v>4485</v>
      </c>
      <c r="J544" s="465" t="s">
        <v>4486</v>
      </c>
      <c r="K544" s="468">
        <v>45931</v>
      </c>
      <c r="L544" s="468">
        <v>46296</v>
      </c>
      <c r="M544" s="469">
        <f t="shared" si="26"/>
        <v>52.142857142857146</v>
      </c>
      <c r="N544" s="470">
        <v>0</v>
      </c>
      <c r="O544" s="471" t="s">
        <v>4487</v>
      </c>
      <c r="P544" s="470">
        <f t="shared" ref="P544:P561" si="29">IF(B544="ITRC",N544,N544/I544)</f>
        <v>0</v>
      </c>
      <c r="Q544" s="472" t="str" cm="1">
        <f t="array" aca="1" ref="Q544" ca="1">IF(ISNUMBER(P544),IF(P544=100%,"CUMPLIDA",IF(AND(ISNUMBER(L544),ISNUMBER(INDIRECT("FECHA_"&amp;$B544,1))), IF(L544&lt;=INDIRECT("FECHA_"&amp;$B544,1),"INCUMPLIDA","PROCESO"), "VERIFICAR FECHA")),"SIN VALOR AVANCE")</f>
        <v>PROCESO</v>
      </c>
    </row>
    <row r="545" spans="1:17" ht="180">
      <c r="A545" s="463" t="s">
        <v>17</v>
      </c>
      <c r="B545" s="464" t="s">
        <v>14</v>
      </c>
      <c r="C545" s="695"/>
      <c r="D545" s="695"/>
      <c r="E545" s="466" t="s">
        <v>4488</v>
      </c>
      <c r="F545" s="532"/>
      <c r="G545" s="466" t="s">
        <v>4489</v>
      </c>
      <c r="H545" s="467" t="s">
        <v>4490</v>
      </c>
      <c r="I545" s="467" t="s">
        <v>4491</v>
      </c>
      <c r="J545" s="473">
        <v>1</v>
      </c>
      <c r="K545" s="468">
        <v>45931</v>
      </c>
      <c r="L545" s="468">
        <v>46081</v>
      </c>
      <c r="M545" s="469">
        <f t="shared" si="26"/>
        <v>21.428571428571427</v>
      </c>
      <c r="N545" s="470">
        <v>0</v>
      </c>
      <c r="O545" s="467" t="s">
        <v>4492</v>
      </c>
      <c r="P545" s="470">
        <f t="shared" si="29"/>
        <v>0</v>
      </c>
      <c r="Q545" s="472" t="str" cm="1">
        <f t="array" aca="1" ref="Q545" ca="1">IF(ISNUMBER(P545),IF(P545=100%,"CUMPLIDA",IF(AND(ISNUMBER(L545),ISNUMBER(INDIRECT("FECHA_"&amp;$B545,1))), IF(L545&lt;=INDIRECT("FECHA_"&amp;$B545,1),"INCUMPLIDA","PROCESO"), "VERIFICAR FECHA")),"SIN VALOR AVANCE")</f>
        <v>PROCESO</v>
      </c>
    </row>
    <row r="546" spans="1:17" ht="148.5" customHeight="1">
      <c r="A546" s="463" t="s">
        <v>17</v>
      </c>
      <c r="B546" s="464" t="s">
        <v>14</v>
      </c>
      <c r="C546" s="695"/>
      <c r="D546" s="695"/>
      <c r="E546" s="466" t="s">
        <v>4493</v>
      </c>
      <c r="F546" s="532"/>
      <c r="G546" s="466" t="s">
        <v>4494</v>
      </c>
      <c r="H546" s="467" t="s">
        <v>4495</v>
      </c>
      <c r="I546" s="467" t="s">
        <v>4496</v>
      </c>
      <c r="J546" s="473">
        <v>2</v>
      </c>
      <c r="K546" s="468">
        <v>45931</v>
      </c>
      <c r="L546" s="468">
        <v>46022</v>
      </c>
      <c r="M546" s="469">
        <f t="shared" si="26"/>
        <v>13</v>
      </c>
      <c r="N546" s="470">
        <v>0</v>
      </c>
      <c r="O546" s="467" t="s">
        <v>4497</v>
      </c>
      <c r="P546" s="470">
        <f t="shared" si="29"/>
        <v>0</v>
      </c>
      <c r="Q546" s="472" t="str" cm="1">
        <f t="array" aca="1" ref="Q546" ca="1">IF(ISNUMBER(P546),IF(P546=100%,"CUMPLIDA",IF(AND(ISNUMBER(L546),ISNUMBER(INDIRECT("FECHA_"&amp;$B546,1))), IF(L546&lt;=INDIRECT("FECHA_"&amp;$B546,1),"INCUMPLIDA","PROCESO"), "VERIFICAR FECHA")),"SIN VALOR AVANCE")</f>
        <v>PROCESO</v>
      </c>
    </row>
    <row r="547" spans="1:17" ht="181.5" customHeight="1">
      <c r="A547" s="463" t="s">
        <v>17</v>
      </c>
      <c r="B547" s="464" t="s">
        <v>14</v>
      </c>
      <c r="C547" s="695"/>
      <c r="D547" s="695"/>
      <c r="E547" s="532" t="s">
        <v>4498</v>
      </c>
      <c r="F547" s="532"/>
      <c r="G547" s="466" t="s">
        <v>4499</v>
      </c>
      <c r="H547" s="467" t="s">
        <v>4495</v>
      </c>
      <c r="I547" s="467" t="s">
        <v>4500</v>
      </c>
      <c r="J547" s="473">
        <v>3</v>
      </c>
      <c r="K547" s="468">
        <v>45931</v>
      </c>
      <c r="L547" s="468">
        <v>46022</v>
      </c>
      <c r="M547" s="469">
        <f t="shared" si="26"/>
        <v>13</v>
      </c>
      <c r="N547" s="470">
        <v>0</v>
      </c>
      <c r="O547" s="471" t="s">
        <v>4492</v>
      </c>
      <c r="P547" s="470">
        <f t="shared" si="29"/>
        <v>0</v>
      </c>
      <c r="Q547" s="472" t="str" cm="1">
        <f t="array" aca="1" ref="Q547" ca="1">IF(ISNUMBER(P547),IF(P547=100%,"CUMPLIDA",IF(AND(ISNUMBER(L547),ISNUMBER(INDIRECT("FECHA_"&amp;$B547,1))), IF(L547&lt;=INDIRECT("FECHA_"&amp;$B547,1),"INCUMPLIDA","PROCESO"), "VERIFICAR FECHA")),"SIN VALOR AVANCE")</f>
        <v>PROCESO</v>
      </c>
    </row>
    <row r="548" spans="1:17" ht="165" customHeight="1">
      <c r="A548" s="463" t="s">
        <v>17</v>
      </c>
      <c r="B548" s="464" t="s">
        <v>14</v>
      </c>
      <c r="C548" s="695"/>
      <c r="D548" s="695"/>
      <c r="E548" s="532"/>
      <c r="F548" s="532"/>
      <c r="G548" s="466" t="s">
        <v>4501</v>
      </c>
      <c r="H548" s="467" t="s">
        <v>4502</v>
      </c>
      <c r="I548" s="467" t="s">
        <v>4503</v>
      </c>
      <c r="J548" s="473">
        <v>1</v>
      </c>
      <c r="K548" s="468">
        <v>45931</v>
      </c>
      <c r="L548" s="468">
        <v>46234</v>
      </c>
      <c r="M548" s="469">
        <f t="shared" si="26"/>
        <v>43.285714285714285</v>
      </c>
      <c r="N548" s="470">
        <v>0</v>
      </c>
      <c r="O548" s="471" t="s">
        <v>4492</v>
      </c>
      <c r="P548" s="470">
        <f t="shared" si="29"/>
        <v>0</v>
      </c>
      <c r="Q548" s="472" t="str" cm="1">
        <f t="array" aca="1" ref="Q548" ca="1">IF(ISNUMBER(P548),IF(P548=100%,"CUMPLIDA",IF(AND(ISNUMBER(L548),ISNUMBER(INDIRECT("FECHA_"&amp;$B548,1))), IF(L548&lt;=INDIRECT("FECHA_"&amp;$B548,1),"INCUMPLIDA","PROCESO"), "VERIFICAR FECHA")),"SIN VALOR AVANCE")</f>
        <v>PROCESO</v>
      </c>
    </row>
    <row r="549" spans="1:17" ht="120">
      <c r="A549" s="463" t="s">
        <v>17</v>
      </c>
      <c r="B549" s="464" t="s">
        <v>14</v>
      </c>
      <c r="C549" s="695"/>
      <c r="D549" s="695"/>
      <c r="E549" s="466" t="s">
        <v>4504</v>
      </c>
      <c r="F549" s="532"/>
      <c r="G549" s="466" t="s">
        <v>4505</v>
      </c>
      <c r="H549" s="467" t="s">
        <v>4506</v>
      </c>
      <c r="I549" s="467" t="s">
        <v>4491</v>
      </c>
      <c r="J549" s="473">
        <v>1</v>
      </c>
      <c r="K549" s="468">
        <v>45931</v>
      </c>
      <c r="L549" s="468">
        <v>46081</v>
      </c>
      <c r="M549" s="469">
        <f t="shared" ref="M549:M612" si="30">(L549-K549)/7</f>
        <v>21.428571428571427</v>
      </c>
      <c r="N549" s="470">
        <v>0</v>
      </c>
      <c r="O549" s="471" t="s">
        <v>4492</v>
      </c>
      <c r="P549" s="470">
        <f t="shared" si="29"/>
        <v>0</v>
      </c>
      <c r="Q549" s="472" t="str" cm="1">
        <f t="array" aca="1" ref="Q549" ca="1">IF(ISNUMBER(P549),IF(P549=100%,"CUMPLIDA",IF(AND(ISNUMBER(L549),ISNUMBER(INDIRECT("FECHA_"&amp;$B549,1))), IF(L549&lt;=INDIRECT("FECHA_"&amp;$B549,1),"INCUMPLIDA","PROCESO"), "VERIFICAR FECHA")),"SIN VALOR AVANCE")</f>
        <v>PROCESO</v>
      </c>
    </row>
    <row r="550" spans="1:17" ht="120">
      <c r="A550" s="463" t="s">
        <v>17</v>
      </c>
      <c r="B550" s="464" t="s">
        <v>14</v>
      </c>
      <c r="C550" s="695"/>
      <c r="D550" s="695"/>
      <c r="E550" s="466" t="s">
        <v>4507</v>
      </c>
      <c r="F550" s="532"/>
      <c r="G550" s="466" t="s">
        <v>4508</v>
      </c>
      <c r="H550" s="467" t="s">
        <v>4509</v>
      </c>
      <c r="I550" s="467" t="s">
        <v>4510</v>
      </c>
      <c r="J550" s="473">
        <v>1</v>
      </c>
      <c r="K550" s="468">
        <v>45931</v>
      </c>
      <c r="L550" s="468">
        <v>46081</v>
      </c>
      <c r="M550" s="469">
        <f t="shared" si="30"/>
        <v>21.428571428571427</v>
      </c>
      <c r="N550" s="470">
        <v>0</v>
      </c>
      <c r="O550" s="471" t="s">
        <v>4492</v>
      </c>
      <c r="P550" s="470">
        <f t="shared" si="29"/>
        <v>0</v>
      </c>
      <c r="Q550" s="472" t="str" cm="1">
        <f t="array" aca="1" ref="Q550" ca="1">IF(ISNUMBER(P550),IF(P550=100%,"CUMPLIDA",IF(AND(ISNUMBER(L550),ISNUMBER(INDIRECT("FECHA_"&amp;$B550,1))), IF(L550&lt;=INDIRECT("FECHA_"&amp;$B550,1),"INCUMPLIDA","PROCESO"), "VERIFICAR FECHA")),"SIN VALOR AVANCE")</f>
        <v>PROCESO</v>
      </c>
    </row>
    <row r="551" spans="1:17" ht="165">
      <c r="A551" s="463" t="s">
        <v>17</v>
      </c>
      <c r="B551" s="464" t="s">
        <v>14</v>
      </c>
      <c r="C551" s="695"/>
      <c r="D551" s="695"/>
      <c r="E551" s="466" t="s">
        <v>4511</v>
      </c>
      <c r="F551" s="532"/>
      <c r="G551" s="466" t="s">
        <v>4512</v>
      </c>
      <c r="H551" s="467" t="s">
        <v>4513</v>
      </c>
      <c r="I551" s="467" t="s">
        <v>4514</v>
      </c>
      <c r="J551" s="473">
        <v>2</v>
      </c>
      <c r="K551" s="468">
        <v>46023</v>
      </c>
      <c r="L551" s="468">
        <v>46265</v>
      </c>
      <c r="M551" s="469">
        <f t="shared" si="30"/>
        <v>34.571428571428569</v>
      </c>
      <c r="N551" s="470">
        <v>0</v>
      </c>
      <c r="O551" s="467" t="s">
        <v>4515</v>
      </c>
      <c r="P551" s="470">
        <f t="shared" si="29"/>
        <v>0</v>
      </c>
      <c r="Q551" s="472" t="str" cm="1">
        <f t="array" aca="1" ref="Q551" ca="1">IF(ISNUMBER(P551),IF(P551=100%,"CUMPLIDA",IF(AND(ISNUMBER(L551),ISNUMBER(INDIRECT("FECHA_"&amp;$B551,1))), IF(L551&lt;=INDIRECT("FECHA_"&amp;$B551,1),"INCUMPLIDA","PROCESO"), "VERIFICAR FECHA")),"SIN VALOR AVANCE")</f>
        <v>PROCESO</v>
      </c>
    </row>
    <row r="552" spans="1:17" ht="210">
      <c r="A552" s="463" t="s">
        <v>17</v>
      </c>
      <c r="B552" s="464" t="s">
        <v>14</v>
      </c>
      <c r="C552" s="695"/>
      <c r="D552" s="695"/>
      <c r="E552" s="466" t="s">
        <v>4516</v>
      </c>
      <c r="F552" s="532"/>
      <c r="G552" s="466" t="s">
        <v>4517</v>
      </c>
      <c r="H552" s="467" t="s">
        <v>4518</v>
      </c>
      <c r="I552" s="467" t="s">
        <v>4519</v>
      </c>
      <c r="J552" s="473">
        <v>2</v>
      </c>
      <c r="K552" s="468">
        <v>45383</v>
      </c>
      <c r="L552" s="468">
        <v>46265</v>
      </c>
      <c r="M552" s="469">
        <f t="shared" si="30"/>
        <v>126</v>
      </c>
      <c r="N552" s="470">
        <v>0</v>
      </c>
      <c r="O552" s="471" t="s">
        <v>4520</v>
      </c>
      <c r="P552" s="470">
        <f t="shared" si="29"/>
        <v>0</v>
      </c>
      <c r="Q552" s="472" t="str" cm="1">
        <f t="array" aca="1" ref="Q552" ca="1">IF(ISNUMBER(P552),IF(P552=100%,"CUMPLIDA",IF(AND(ISNUMBER(L552),ISNUMBER(INDIRECT("FECHA_"&amp;$B552,1))), IF(L552&lt;=INDIRECT("FECHA_"&amp;$B552,1),"INCUMPLIDA","PROCESO"), "VERIFICAR FECHA")),"SIN VALOR AVANCE")</f>
        <v>PROCESO</v>
      </c>
    </row>
    <row r="553" spans="1:17" ht="409.5">
      <c r="A553" s="463" t="s">
        <v>17</v>
      </c>
      <c r="B553" s="464" t="s">
        <v>14</v>
      </c>
      <c r="C553" s="695"/>
      <c r="D553" s="695"/>
      <c r="E553" s="532" t="s">
        <v>4521</v>
      </c>
      <c r="F553" s="532"/>
      <c r="G553" s="466" t="s">
        <v>4522</v>
      </c>
      <c r="H553" s="467" t="s">
        <v>4523</v>
      </c>
      <c r="I553" s="467" t="s">
        <v>4524</v>
      </c>
      <c r="J553" s="473" t="s">
        <v>4525</v>
      </c>
      <c r="K553" s="468">
        <v>45905</v>
      </c>
      <c r="L553" s="468">
        <v>46265</v>
      </c>
      <c r="M553" s="469">
        <f t="shared" si="30"/>
        <v>51.428571428571431</v>
      </c>
      <c r="N553" s="470">
        <v>0</v>
      </c>
      <c r="O553" s="467" t="s">
        <v>4447</v>
      </c>
      <c r="P553" s="470">
        <f t="shared" si="29"/>
        <v>0</v>
      </c>
      <c r="Q553" s="472" t="str" cm="1">
        <f t="array" aca="1" ref="Q553" ca="1">IF(ISNUMBER(P553),IF(P553=100%,"CUMPLIDA",IF(AND(ISNUMBER(L553),ISNUMBER(INDIRECT("FECHA_"&amp;$B553,1))), IF(L553&lt;=INDIRECT("FECHA_"&amp;$B553,1),"INCUMPLIDA","PROCESO"), "VERIFICAR FECHA")),"SIN VALOR AVANCE")</f>
        <v>PROCESO</v>
      </c>
    </row>
    <row r="554" spans="1:17" ht="409.5">
      <c r="A554" s="463" t="s">
        <v>17</v>
      </c>
      <c r="B554" s="464" t="s">
        <v>14</v>
      </c>
      <c r="C554" s="695"/>
      <c r="D554" s="695"/>
      <c r="E554" s="532"/>
      <c r="F554" s="532"/>
      <c r="G554" s="466" t="s">
        <v>4526</v>
      </c>
      <c r="H554" s="467" t="s">
        <v>4527</v>
      </c>
      <c r="I554" s="467" t="s">
        <v>4528</v>
      </c>
      <c r="J554" s="473" t="s">
        <v>4525</v>
      </c>
      <c r="K554" s="468">
        <v>45931</v>
      </c>
      <c r="L554" s="468">
        <v>46326</v>
      </c>
      <c r="M554" s="469">
        <f t="shared" si="30"/>
        <v>56.428571428571431</v>
      </c>
      <c r="N554" s="470">
        <v>0</v>
      </c>
      <c r="O554" s="467" t="s">
        <v>4447</v>
      </c>
      <c r="P554" s="470">
        <f t="shared" si="29"/>
        <v>0</v>
      </c>
      <c r="Q554" s="472" t="str" cm="1">
        <f t="array" aca="1" ref="Q554" ca="1">IF(ISNUMBER(P554),IF(P554=100%,"CUMPLIDA",IF(AND(ISNUMBER(L554),ISNUMBER(INDIRECT("FECHA_"&amp;$B554,1))), IF(L554&lt;=INDIRECT("FECHA_"&amp;$B554,1),"INCUMPLIDA","PROCESO"), "VERIFICAR FECHA")),"SIN VALOR AVANCE")</f>
        <v>PROCESO</v>
      </c>
    </row>
    <row r="555" spans="1:17" ht="360.75">
      <c r="A555" s="463" t="s">
        <v>17</v>
      </c>
      <c r="B555" s="464" t="s">
        <v>14</v>
      </c>
      <c r="C555" s="695"/>
      <c r="D555" s="695"/>
      <c r="E555" s="532"/>
      <c r="F555" s="532"/>
      <c r="G555" s="466" t="s">
        <v>4529</v>
      </c>
      <c r="H555" s="467" t="s">
        <v>4530</v>
      </c>
      <c r="I555" s="467" t="s">
        <v>4531</v>
      </c>
      <c r="J555" s="473">
        <v>4</v>
      </c>
      <c r="K555" s="468">
        <v>45931</v>
      </c>
      <c r="L555" s="468">
        <v>46295</v>
      </c>
      <c r="M555" s="469">
        <f t="shared" si="30"/>
        <v>52</v>
      </c>
      <c r="N555" s="470">
        <v>0</v>
      </c>
      <c r="O555" s="471" t="s">
        <v>4532</v>
      </c>
      <c r="P555" s="470">
        <f t="shared" si="29"/>
        <v>0</v>
      </c>
      <c r="Q555" s="472" t="str" cm="1">
        <f t="array" aca="1" ref="Q555" ca="1">IF(ISNUMBER(P555),IF(P555=100%,"CUMPLIDA",IF(AND(ISNUMBER(L555),ISNUMBER(INDIRECT("FECHA_"&amp;$B555,1))), IF(L555&lt;=INDIRECT("FECHA_"&amp;$B555,1),"INCUMPLIDA","PROCESO"), "VERIFICAR FECHA")),"SIN VALOR AVANCE")</f>
        <v>PROCESO</v>
      </c>
    </row>
    <row r="556" spans="1:17" ht="91.5" customHeight="1">
      <c r="A556" s="463" t="s">
        <v>17</v>
      </c>
      <c r="B556" s="464" t="s">
        <v>14</v>
      </c>
      <c r="C556" s="695"/>
      <c r="D556" s="695"/>
      <c r="E556" s="532" t="s">
        <v>4533</v>
      </c>
      <c r="F556" s="532"/>
      <c r="G556" s="466" t="s">
        <v>4534</v>
      </c>
      <c r="H556" s="467" t="s">
        <v>898</v>
      </c>
      <c r="I556" s="475" t="s">
        <v>130</v>
      </c>
      <c r="J556" s="473">
        <v>3</v>
      </c>
      <c r="K556" s="468">
        <v>45663</v>
      </c>
      <c r="L556" s="468">
        <v>46387</v>
      </c>
      <c r="M556" s="469">
        <f t="shared" si="30"/>
        <v>103.42857142857143</v>
      </c>
      <c r="N556" s="470">
        <v>0</v>
      </c>
      <c r="O556" s="467" t="s">
        <v>3854</v>
      </c>
      <c r="P556" s="470">
        <f t="shared" si="29"/>
        <v>0</v>
      </c>
      <c r="Q556" s="472" t="str" cm="1">
        <f t="array" aca="1" ref="Q556" ca="1">IF(ISNUMBER(P556),IF(P556=100%,"CUMPLIDA",IF(AND(ISNUMBER(L556),ISNUMBER(INDIRECT("FECHA_"&amp;$B556,1))), IF(L556&lt;=INDIRECT("FECHA_"&amp;$B556,1),"INCUMPLIDA","PROCESO"), "VERIFICAR FECHA")),"SIN VALOR AVANCE")</f>
        <v>PROCESO</v>
      </c>
    </row>
    <row r="557" spans="1:17" ht="75.75">
      <c r="A557" s="463" t="s">
        <v>17</v>
      </c>
      <c r="B557" s="464" t="s">
        <v>14</v>
      </c>
      <c r="C557" s="695"/>
      <c r="D557" s="695"/>
      <c r="E557" s="532"/>
      <c r="F557" s="532"/>
      <c r="G557" s="466" t="s">
        <v>4535</v>
      </c>
      <c r="H557" s="467" t="s">
        <v>132</v>
      </c>
      <c r="I557" s="467" t="s">
        <v>133</v>
      </c>
      <c r="J557" s="473">
        <v>1</v>
      </c>
      <c r="K557" s="468">
        <v>45663</v>
      </c>
      <c r="L557" s="468">
        <v>46387</v>
      </c>
      <c r="M557" s="469">
        <f t="shared" si="30"/>
        <v>103.42857142857143</v>
      </c>
      <c r="N557" s="470">
        <v>0</v>
      </c>
      <c r="O557" s="467" t="s">
        <v>4536</v>
      </c>
      <c r="P557" s="470">
        <f t="shared" si="29"/>
        <v>0</v>
      </c>
      <c r="Q557" s="472" t="str" cm="1">
        <f t="array" aca="1" ref="Q557" ca="1">IF(ISNUMBER(P557),IF(P557=100%,"CUMPLIDA",IF(AND(ISNUMBER(L557),ISNUMBER(INDIRECT("FECHA_"&amp;$B557,1))), IF(L557&lt;=INDIRECT("FECHA_"&amp;$B557,1),"INCUMPLIDA","PROCESO"), "VERIFICAR FECHA")),"SIN VALOR AVANCE")</f>
        <v>PROCESO</v>
      </c>
    </row>
    <row r="558" spans="1:17" ht="50.25" customHeight="1">
      <c r="A558" s="463" t="s">
        <v>17</v>
      </c>
      <c r="B558" s="464" t="s">
        <v>14</v>
      </c>
      <c r="C558" s="695"/>
      <c r="D558" s="695"/>
      <c r="E558" s="532"/>
      <c r="F558" s="532"/>
      <c r="G558" s="466" t="s">
        <v>4537</v>
      </c>
      <c r="H558" s="467" t="s">
        <v>4538</v>
      </c>
      <c r="I558" s="467" t="s">
        <v>4539</v>
      </c>
      <c r="J558" s="473">
        <v>2</v>
      </c>
      <c r="K558" s="468">
        <v>45663</v>
      </c>
      <c r="L558" s="468">
        <v>46387</v>
      </c>
      <c r="M558" s="469">
        <f t="shared" si="30"/>
        <v>103.42857142857143</v>
      </c>
      <c r="N558" s="470">
        <v>0</v>
      </c>
      <c r="O558" s="467" t="s">
        <v>4540</v>
      </c>
      <c r="P558" s="470">
        <f t="shared" si="29"/>
        <v>0</v>
      </c>
      <c r="Q558" s="472" t="str" cm="1">
        <f t="array" aca="1" ref="Q558" ca="1">IF(ISNUMBER(P558),IF(P558=100%,"CUMPLIDA",IF(AND(ISNUMBER(L558),ISNUMBER(INDIRECT("FECHA_"&amp;$B558,1))), IF(L558&lt;=INDIRECT("FECHA_"&amp;$B558,1),"INCUMPLIDA","PROCESO"), "VERIFICAR FECHA")),"SIN VALOR AVANCE")</f>
        <v>PROCESO</v>
      </c>
    </row>
    <row r="559" spans="1:17" ht="225">
      <c r="A559" s="463" t="s">
        <v>17</v>
      </c>
      <c r="B559" s="464" t="s">
        <v>14</v>
      </c>
      <c r="C559" s="695"/>
      <c r="D559" s="695"/>
      <c r="E559" s="466" t="s">
        <v>4541</v>
      </c>
      <c r="F559" s="532"/>
      <c r="G559" s="466" t="s">
        <v>4542</v>
      </c>
      <c r="H559" s="467" t="s">
        <v>4543</v>
      </c>
      <c r="I559" s="467" t="s">
        <v>4544</v>
      </c>
      <c r="J559" s="473">
        <v>12</v>
      </c>
      <c r="K559" s="468">
        <v>45992</v>
      </c>
      <c r="L559" s="468">
        <v>46357</v>
      </c>
      <c r="M559" s="469">
        <f t="shared" si="30"/>
        <v>52.142857142857146</v>
      </c>
      <c r="N559" s="470">
        <v>0</v>
      </c>
      <c r="O559" s="471" t="s">
        <v>4545</v>
      </c>
      <c r="P559" s="470">
        <f t="shared" si="29"/>
        <v>0</v>
      </c>
      <c r="Q559" s="472" t="str" cm="1">
        <f t="array" aca="1" ref="Q559" ca="1">IF(ISNUMBER(P559),IF(P559=100%,"CUMPLIDA",IF(AND(ISNUMBER(L559),ISNUMBER(INDIRECT("FECHA_"&amp;$B559,1))), IF(L559&lt;=INDIRECT("FECHA_"&amp;$B559,1),"INCUMPLIDA","PROCESO"), "VERIFICAR FECHA")),"SIN VALOR AVANCE")</f>
        <v>PROCESO</v>
      </c>
    </row>
    <row r="560" spans="1:17" ht="409.6" customHeight="1">
      <c r="A560" s="463" t="s">
        <v>17</v>
      </c>
      <c r="B560" s="464" t="s">
        <v>14</v>
      </c>
      <c r="C560" s="695"/>
      <c r="D560" s="695"/>
      <c r="E560" s="532" t="s">
        <v>4546</v>
      </c>
      <c r="F560" s="532"/>
      <c r="G560" s="466" t="s">
        <v>4547</v>
      </c>
      <c r="H560" s="467" t="s">
        <v>4548</v>
      </c>
      <c r="I560" s="467" t="s">
        <v>4549</v>
      </c>
      <c r="J560" s="473">
        <v>1</v>
      </c>
      <c r="K560" s="468">
        <v>46023</v>
      </c>
      <c r="L560" s="468">
        <v>46265</v>
      </c>
      <c r="M560" s="469">
        <f t="shared" si="30"/>
        <v>34.571428571428569</v>
      </c>
      <c r="N560" s="470">
        <v>0</v>
      </c>
      <c r="O560" s="467" t="s">
        <v>4550</v>
      </c>
      <c r="P560" s="470">
        <f t="shared" si="29"/>
        <v>0</v>
      </c>
      <c r="Q560" s="472" t="str" cm="1">
        <f t="array" aca="1" ref="Q560" ca="1">IF(ISNUMBER(P560),IF(P560=100%,"CUMPLIDA",IF(AND(ISNUMBER(L560),ISNUMBER(INDIRECT("FECHA_"&amp;$B560,1))), IF(L560&lt;=INDIRECT("FECHA_"&amp;$B560,1),"INCUMPLIDA","PROCESO"), "VERIFICAR FECHA")),"SIN VALOR AVANCE")</f>
        <v>PROCESO</v>
      </c>
    </row>
    <row r="561" spans="1:17" ht="75" customHeight="1">
      <c r="A561" s="463" t="s">
        <v>17</v>
      </c>
      <c r="B561" s="464" t="s">
        <v>14</v>
      </c>
      <c r="C561" s="695"/>
      <c r="D561" s="695"/>
      <c r="E561" s="532"/>
      <c r="F561" s="532"/>
      <c r="G561" s="466" t="s">
        <v>4551</v>
      </c>
      <c r="H561" s="467" t="s">
        <v>4552</v>
      </c>
      <c r="I561" s="467" t="s">
        <v>4553</v>
      </c>
      <c r="J561" s="473">
        <v>2</v>
      </c>
      <c r="K561" s="468">
        <v>45383</v>
      </c>
      <c r="L561" s="468">
        <v>46265</v>
      </c>
      <c r="M561" s="469">
        <f t="shared" si="30"/>
        <v>126</v>
      </c>
      <c r="N561" s="470">
        <v>0</v>
      </c>
      <c r="O561" s="467" t="s">
        <v>4550</v>
      </c>
      <c r="P561" s="470">
        <f t="shared" si="29"/>
        <v>0</v>
      </c>
      <c r="Q561" s="472" t="str" cm="1">
        <f t="array" aca="1" ref="Q561" ca="1">IF(ISNUMBER(P561),IF(P561=100%,"CUMPLIDA",IF(AND(ISNUMBER(L561),ISNUMBER(INDIRECT("FECHA_"&amp;$B561,1))), IF(L561&lt;=INDIRECT("FECHA_"&amp;$B561,1),"INCUMPLIDA","PROCESO"), "VERIFICAR FECHA")),"SIN VALOR AVANCE")</f>
        <v>PROCESO</v>
      </c>
    </row>
    <row r="562" spans="1:17" ht="105.75" customHeight="1">
      <c r="A562" s="413" t="s">
        <v>12</v>
      </c>
      <c r="B562" s="397" t="s">
        <v>14</v>
      </c>
      <c r="C562" s="596" t="s">
        <v>4554</v>
      </c>
      <c r="D562" s="596" t="s">
        <v>2381</v>
      </c>
      <c r="E562" s="384" t="s">
        <v>4555</v>
      </c>
      <c r="F562" s="595" t="s">
        <v>4556</v>
      </c>
      <c r="G562" s="384" t="s">
        <v>4557</v>
      </c>
      <c r="H562" s="402" t="s">
        <v>4558</v>
      </c>
      <c r="I562" s="402" t="s">
        <v>4559</v>
      </c>
      <c r="J562" s="385">
        <v>4</v>
      </c>
      <c r="K562" s="386">
        <v>43101</v>
      </c>
      <c r="L562" s="386">
        <v>43465</v>
      </c>
      <c r="M562" s="387">
        <f t="shared" si="30"/>
        <v>52</v>
      </c>
      <c r="N562" s="388">
        <v>1</v>
      </c>
      <c r="O562" s="402" t="s">
        <v>4560</v>
      </c>
      <c r="P562" s="388">
        <f t="shared" ref="P562:P625" si="31">IF(B562="ITRC",N562,N562/J562)</f>
        <v>1</v>
      </c>
      <c r="Q562" s="389" t="str" cm="1">
        <f t="array" aca="1" ref="Q562" ca="1">IF(ISNUMBER(P562),IF(P562=100%,"CUMPLIDA",IF(AND(ISNUMBER(L562),ISNUMBER(INDIRECT("FECHA_"&amp;$B562,1))), IF(L562&lt;=INDIRECT("FECHA_"&amp;$B562,1),"INCUMPLIDA","PROCESO"), "VERIFICAR FECHA")),"SIN VALOR AVANCE")</f>
        <v>CUMPLIDA</v>
      </c>
    </row>
    <row r="563" spans="1:17" ht="135" customHeight="1">
      <c r="A563" s="413" t="s">
        <v>12</v>
      </c>
      <c r="B563" s="397" t="s">
        <v>14</v>
      </c>
      <c r="C563" s="596"/>
      <c r="D563" s="596"/>
      <c r="E563" s="384" t="s">
        <v>4561</v>
      </c>
      <c r="F563" s="595"/>
      <c r="G563" s="384" t="s">
        <v>4562</v>
      </c>
      <c r="H563" s="402" t="s">
        <v>4563</v>
      </c>
      <c r="I563" s="402" t="s">
        <v>4564</v>
      </c>
      <c r="J563" s="385">
        <v>10</v>
      </c>
      <c r="K563" s="386">
        <v>43101</v>
      </c>
      <c r="L563" s="386">
        <v>43465</v>
      </c>
      <c r="M563" s="387">
        <f t="shared" si="30"/>
        <v>52</v>
      </c>
      <c r="N563" s="388">
        <v>1</v>
      </c>
      <c r="O563" s="402" t="s">
        <v>4560</v>
      </c>
      <c r="P563" s="388">
        <f t="shared" si="31"/>
        <v>1</v>
      </c>
      <c r="Q563" s="389" t="str" cm="1">
        <f t="array" aca="1" ref="Q563" ca="1">IF(ISNUMBER(P563),IF(P563=100%,"CUMPLIDA",IF(AND(ISNUMBER(L563),ISNUMBER(INDIRECT("FECHA_"&amp;$B563,1))), IF(L563&lt;=INDIRECT("FECHA_"&amp;$B563,1),"INCUMPLIDA","PROCESO"), "VERIFICAR FECHA")),"SIN VALOR AVANCE")</f>
        <v>CUMPLIDA</v>
      </c>
    </row>
    <row r="564" spans="1:17" ht="105.75">
      <c r="A564" s="413" t="s">
        <v>12</v>
      </c>
      <c r="B564" s="397" t="s">
        <v>14</v>
      </c>
      <c r="C564" s="596"/>
      <c r="D564" s="596"/>
      <c r="E564" s="384" t="s">
        <v>4565</v>
      </c>
      <c r="F564" s="595"/>
      <c r="G564" s="384" t="s">
        <v>4566</v>
      </c>
      <c r="H564" s="402" t="s">
        <v>4567</v>
      </c>
      <c r="I564" s="402" t="s">
        <v>4568</v>
      </c>
      <c r="J564" s="388">
        <v>1</v>
      </c>
      <c r="K564" s="386">
        <v>43009</v>
      </c>
      <c r="L564" s="386">
        <v>43465</v>
      </c>
      <c r="M564" s="387">
        <f t="shared" si="30"/>
        <v>65.142857142857139</v>
      </c>
      <c r="N564" s="388">
        <v>1</v>
      </c>
      <c r="O564" s="402" t="s">
        <v>4560</v>
      </c>
      <c r="P564" s="388">
        <f t="shared" si="31"/>
        <v>1</v>
      </c>
      <c r="Q564" s="389" t="str" cm="1">
        <f t="array" aca="1" ref="Q564" ca="1">IF(ISNUMBER(P564),IF(P564=100%,"CUMPLIDA",IF(AND(ISNUMBER(L564),ISNUMBER(INDIRECT("FECHA_"&amp;$B564,1))), IF(L564&lt;=INDIRECT("FECHA_"&amp;$B564,1),"INCUMPLIDA","PROCESO"), "VERIFICAR FECHA")),"SIN VALOR AVANCE")</f>
        <v>CUMPLIDA</v>
      </c>
    </row>
    <row r="565" spans="1:17" ht="90.75">
      <c r="A565" s="413" t="s">
        <v>12</v>
      </c>
      <c r="B565" s="397" t="s">
        <v>14</v>
      </c>
      <c r="C565" s="596"/>
      <c r="D565" s="596"/>
      <c r="E565" s="384" t="s">
        <v>4569</v>
      </c>
      <c r="F565" s="595"/>
      <c r="G565" s="384" t="s">
        <v>4570</v>
      </c>
      <c r="H565" s="402" t="s">
        <v>4571</v>
      </c>
      <c r="I565" s="402" t="s">
        <v>4572</v>
      </c>
      <c r="J565" s="388">
        <v>1</v>
      </c>
      <c r="K565" s="386">
        <v>43018</v>
      </c>
      <c r="L565" s="386">
        <v>43383</v>
      </c>
      <c r="M565" s="387">
        <f t="shared" si="30"/>
        <v>52.142857142857146</v>
      </c>
      <c r="N565" s="388">
        <v>1</v>
      </c>
      <c r="O565" s="402" t="s">
        <v>4573</v>
      </c>
      <c r="P565" s="388">
        <f t="shared" si="31"/>
        <v>1</v>
      </c>
      <c r="Q565" s="389" t="str" cm="1">
        <f t="array" aca="1" ref="Q565" ca="1">IF(ISNUMBER(P565),IF(P565=100%,"CUMPLIDA",IF(AND(ISNUMBER(L565),ISNUMBER(INDIRECT("FECHA_"&amp;$B565,1))), IF(L565&lt;=INDIRECT("FECHA_"&amp;$B565,1),"INCUMPLIDA","PROCESO"), "VERIFICAR FECHA")),"SIN VALOR AVANCE")</f>
        <v>CUMPLIDA</v>
      </c>
    </row>
    <row r="566" spans="1:17" ht="90.75">
      <c r="A566" s="413" t="s">
        <v>12</v>
      </c>
      <c r="B566" s="397" t="s">
        <v>14</v>
      </c>
      <c r="C566" s="596"/>
      <c r="D566" s="596"/>
      <c r="E566" s="384" t="s">
        <v>4574</v>
      </c>
      <c r="F566" s="595"/>
      <c r="G566" s="384" t="s">
        <v>4575</v>
      </c>
      <c r="H566" s="402" t="s">
        <v>4576</v>
      </c>
      <c r="I566" s="402" t="s">
        <v>4577</v>
      </c>
      <c r="J566" s="388">
        <v>0.05</v>
      </c>
      <c r="K566" s="386">
        <v>43040</v>
      </c>
      <c r="L566" s="386">
        <v>43434</v>
      </c>
      <c r="M566" s="387">
        <f t="shared" si="30"/>
        <v>56.285714285714285</v>
      </c>
      <c r="N566" s="388">
        <v>1</v>
      </c>
      <c r="O566" s="402" t="s">
        <v>4578</v>
      </c>
      <c r="P566" s="388">
        <f t="shared" si="31"/>
        <v>1</v>
      </c>
      <c r="Q566" s="389" t="str" cm="1">
        <f t="array" aca="1" ref="Q566" ca="1">IF(ISNUMBER(P566),IF(P566=100%,"CUMPLIDA",IF(AND(ISNUMBER(L566),ISNUMBER(INDIRECT("FECHA_"&amp;$B566,1))), IF(L566&lt;=INDIRECT("FECHA_"&amp;$B566,1),"INCUMPLIDA","PROCESO"), "VERIFICAR FECHA")),"SIN VALOR AVANCE")</f>
        <v>CUMPLIDA</v>
      </c>
    </row>
    <row r="567" spans="1:17" ht="90.75">
      <c r="A567" s="413" t="s">
        <v>12</v>
      </c>
      <c r="B567" s="397" t="s">
        <v>14</v>
      </c>
      <c r="C567" s="596"/>
      <c r="D567" s="596"/>
      <c r="E567" s="384" t="s">
        <v>4579</v>
      </c>
      <c r="F567" s="595"/>
      <c r="G567" s="384" t="s">
        <v>4580</v>
      </c>
      <c r="H567" s="402" t="s">
        <v>4581</v>
      </c>
      <c r="I567" s="402" t="s">
        <v>2576</v>
      </c>
      <c r="J567" s="385">
        <v>1</v>
      </c>
      <c r="K567" s="386">
        <v>43040</v>
      </c>
      <c r="L567" s="386">
        <v>43099</v>
      </c>
      <c r="M567" s="387">
        <f t="shared" si="30"/>
        <v>8.4285714285714288</v>
      </c>
      <c r="N567" s="388">
        <v>1</v>
      </c>
      <c r="O567" s="402" t="s">
        <v>4582</v>
      </c>
      <c r="P567" s="388">
        <f t="shared" si="31"/>
        <v>1</v>
      </c>
      <c r="Q567" s="389" t="str" cm="1">
        <f t="array" aca="1" ref="Q567" ca="1">IF(ISNUMBER(P567),IF(P567=100%,"CUMPLIDA",IF(AND(ISNUMBER(L567),ISNUMBER(INDIRECT("FECHA_"&amp;$B567,1))), IF(L567&lt;=INDIRECT("FECHA_"&amp;$B567,1),"INCUMPLIDA","PROCESO"), "VERIFICAR FECHA")),"SIN VALOR AVANCE")</f>
        <v>CUMPLIDA</v>
      </c>
    </row>
    <row r="568" spans="1:17" ht="105" customHeight="1">
      <c r="A568" s="413" t="s">
        <v>12</v>
      </c>
      <c r="B568" s="397" t="s">
        <v>14</v>
      </c>
      <c r="C568" s="596"/>
      <c r="D568" s="596"/>
      <c r="E568" s="384" t="s">
        <v>4583</v>
      </c>
      <c r="F568" s="595"/>
      <c r="G568" s="384" t="s">
        <v>4584</v>
      </c>
      <c r="H568" s="402" t="s">
        <v>4585</v>
      </c>
      <c r="I568" s="402" t="s">
        <v>4586</v>
      </c>
      <c r="J568" s="385">
        <v>3</v>
      </c>
      <c r="K568" s="386">
        <v>43059</v>
      </c>
      <c r="L568" s="386">
        <v>43190</v>
      </c>
      <c r="M568" s="387">
        <f t="shared" si="30"/>
        <v>18.714285714285715</v>
      </c>
      <c r="N568" s="388">
        <v>1</v>
      </c>
      <c r="O568" s="402" t="s">
        <v>4587</v>
      </c>
      <c r="P568" s="388">
        <f t="shared" si="31"/>
        <v>1</v>
      </c>
      <c r="Q568" s="389" t="str" cm="1">
        <f t="array" aca="1" ref="Q568" ca="1">IF(ISNUMBER(P568),IF(P568=100%,"CUMPLIDA",IF(AND(ISNUMBER(L568),ISNUMBER(INDIRECT("FECHA_"&amp;$B568,1))), IF(L568&lt;=INDIRECT("FECHA_"&amp;$B568,1),"INCUMPLIDA","PROCESO"), "VERIFICAR FECHA")),"SIN VALOR AVANCE")</f>
        <v>CUMPLIDA</v>
      </c>
    </row>
    <row r="569" spans="1:17" ht="105" customHeight="1">
      <c r="A569" s="413" t="s">
        <v>12</v>
      </c>
      <c r="B569" s="397" t="s">
        <v>14</v>
      </c>
      <c r="C569" s="596"/>
      <c r="D569" s="596"/>
      <c r="E569" s="384" t="s">
        <v>4588</v>
      </c>
      <c r="F569" s="595"/>
      <c r="G569" s="384" t="s">
        <v>4589</v>
      </c>
      <c r="H569" s="402" t="s">
        <v>4590</v>
      </c>
      <c r="I569" s="402" t="s">
        <v>4591</v>
      </c>
      <c r="J569" s="385">
        <v>1</v>
      </c>
      <c r="K569" s="386">
        <v>43031</v>
      </c>
      <c r="L569" s="386">
        <v>43035</v>
      </c>
      <c r="M569" s="387">
        <f t="shared" si="30"/>
        <v>0.5714285714285714</v>
      </c>
      <c r="N569" s="388">
        <v>1</v>
      </c>
      <c r="O569" s="402" t="s">
        <v>4587</v>
      </c>
      <c r="P569" s="388">
        <f t="shared" si="31"/>
        <v>1</v>
      </c>
      <c r="Q569" s="389" t="str" cm="1">
        <f t="array" aca="1" ref="Q569" ca="1">IF(ISNUMBER(P569),IF(P569=100%,"CUMPLIDA",IF(AND(ISNUMBER(L569),ISNUMBER(INDIRECT("FECHA_"&amp;$B569,1))), IF(L569&lt;=INDIRECT("FECHA_"&amp;$B569,1),"INCUMPLIDA","PROCESO"), "VERIFICAR FECHA")),"SIN VALOR AVANCE")</f>
        <v>CUMPLIDA</v>
      </c>
    </row>
    <row r="570" spans="1:17" ht="75.75">
      <c r="A570" s="413" t="s">
        <v>12</v>
      </c>
      <c r="B570" s="397" t="s">
        <v>14</v>
      </c>
      <c r="C570" s="596"/>
      <c r="D570" s="596"/>
      <c r="E570" s="384" t="s">
        <v>4592</v>
      </c>
      <c r="F570" s="595"/>
      <c r="G570" s="384" t="s">
        <v>4593</v>
      </c>
      <c r="H570" s="402" t="s">
        <v>4594</v>
      </c>
      <c r="I570" s="402" t="s">
        <v>4595</v>
      </c>
      <c r="J570" s="385">
        <v>2</v>
      </c>
      <c r="K570" s="386">
        <v>43101</v>
      </c>
      <c r="L570" s="386">
        <v>43311</v>
      </c>
      <c r="M570" s="387">
        <f t="shared" si="30"/>
        <v>30</v>
      </c>
      <c r="N570" s="388">
        <v>1</v>
      </c>
      <c r="O570" s="402" t="s">
        <v>4596</v>
      </c>
      <c r="P570" s="388">
        <f t="shared" si="31"/>
        <v>1</v>
      </c>
      <c r="Q570" s="389" t="str" cm="1">
        <f t="array" aca="1" ref="Q570" ca="1">IF(ISNUMBER(P570),IF(P570=100%,"CUMPLIDA",IF(AND(ISNUMBER(L570),ISNUMBER(INDIRECT("FECHA_"&amp;$B570,1))), IF(L570&lt;=INDIRECT("FECHA_"&amp;$B570,1),"INCUMPLIDA","PROCESO"), "VERIFICAR FECHA")),"SIN VALOR AVANCE")</f>
        <v>CUMPLIDA</v>
      </c>
    </row>
    <row r="571" spans="1:17" ht="165" customHeight="1">
      <c r="A571" s="413" t="s">
        <v>12</v>
      </c>
      <c r="B571" s="397" t="s">
        <v>14</v>
      </c>
      <c r="C571" s="596" t="s">
        <v>4597</v>
      </c>
      <c r="D571" s="596" t="s">
        <v>4598</v>
      </c>
      <c r="E571" s="595" t="s">
        <v>4599</v>
      </c>
      <c r="F571" s="595" t="s">
        <v>4600</v>
      </c>
      <c r="G571" s="384" t="s">
        <v>4601</v>
      </c>
      <c r="H571" s="402" t="s">
        <v>4602</v>
      </c>
      <c r="I571" s="402" t="s">
        <v>4603</v>
      </c>
      <c r="J571" s="385">
        <v>5</v>
      </c>
      <c r="K571" s="386">
        <v>43101</v>
      </c>
      <c r="L571" s="386">
        <v>43465</v>
      </c>
      <c r="M571" s="387">
        <f t="shared" si="30"/>
        <v>52</v>
      </c>
      <c r="N571" s="388">
        <v>1</v>
      </c>
      <c r="O571" s="402" t="s">
        <v>4560</v>
      </c>
      <c r="P571" s="388">
        <f t="shared" si="31"/>
        <v>1</v>
      </c>
      <c r="Q571" s="389" t="str" cm="1">
        <f t="array" aca="1" ref="Q571" ca="1">IF(ISNUMBER(P571),IF(P571=100%,"CUMPLIDA",IF(AND(ISNUMBER(L571),ISNUMBER(INDIRECT("FECHA_"&amp;$B571,1))), IF(L571&lt;=INDIRECT("FECHA_"&amp;$B571,1),"INCUMPLIDA","PROCESO"), "VERIFICAR FECHA")),"SIN VALOR AVANCE")</f>
        <v>CUMPLIDA</v>
      </c>
    </row>
    <row r="572" spans="1:17" ht="90.75">
      <c r="A572" s="413" t="s">
        <v>12</v>
      </c>
      <c r="B572" s="397" t="s">
        <v>14</v>
      </c>
      <c r="C572" s="596"/>
      <c r="D572" s="596"/>
      <c r="E572" s="595"/>
      <c r="F572" s="595"/>
      <c r="G572" s="384" t="s">
        <v>4604</v>
      </c>
      <c r="H572" s="402" t="s">
        <v>4602</v>
      </c>
      <c r="I572" s="402" t="s">
        <v>4605</v>
      </c>
      <c r="J572" s="388">
        <v>1</v>
      </c>
      <c r="K572" s="386">
        <v>43040</v>
      </c>
      <c r="L572" s="386">
        <v>43281</v>
      </c>
      <c r="M572" s="387">
        <f t="shared" si="30"/>
        <v>34.428571428571431</v>
      </c>
      <c r="N572" s="388">
        <v>1</v>
      </c>
      <c r="O572" s="402" t="s">
        <v>4606</v>
      </c>
      <c r="P572" s="388">
        <f t="shared" si="31"/>
        <v>1</v>
      </c>
      <c r="Q572" s="389" t="str" cm="1">
        <f t="array" aca="1" ref="Q572" ca="1">IF(ISNUMBER(P572),IF(P572=100%,"CUMPLIDA",IF(AND(ISNUMBER(L572),ISNUMBER(INDIRECT("FECHA_"&amp;$B572,1))), IF(L572&lt;=INDIRECT("FECHA_"&amp;$B572,1),"INCUMPLIDA","PROCESO"), "VERIFICAR FECHA")),"SIN VALOR AVANCE")</f>
        <v>CUMPLIDA</v>
      </c>
    </row>
    <row r="573" spans="1:17" ht="135" customHeight="1">
      <c r="A573" s="413" t="s">
        <v>12</v>
      </c>
      <c r="B573" s="397" t="s">
        <v>14</v>
      </c>
      <c r="C573" s="596"/>
      <c r="D573" s="596"/>
      <c r="E573" s="595"/>
      <c r="F573" s="595"/>
      <c r="G573" s="384" t="s">
        <v>4607</v>
      </c>
      <c r="H573" s="402" t="s">
        <v>4608</v>
      </c>
      <c r="I573" s="402" t="s">
        <v>4609</v>
      </c>
      <c r="J573" s="385">
        <v>20</v>
      </c>
      <c r="K573" s="386">
        <v>43101</v>
      </c>
      <c r="L573" s="386">
        <v>43465</v>
      </c>
      <c r="M573" s="387">
        <f t="shared" si="30"/>
        <v>52</v>
      </c>
      <c r="N573" s="388">
        <v>1</v>
      </c>
      <c r="O573" s="402" t="s">
        <v>4606</v>
      </c>
      <c r="P573" s="388">
        <f t="shared" si="31"/>
        <v>1</v>
      </c>
      <c r="Q573" s="389" t="str" cm="1">
        <f t="array" aca="1" ref="Q573" ca="1">IF(ISNUMBER(P573),IF(P573=100%,"CUMPLIDA",IF(AND(ISNUMBER(L573),ISNUMBER(INDIRECT("FECHA_"&amp;$B573,1))), IF(L573&lt;=INDIRECT("FECHA_"&amp;$B573,1),"INCUMPLIDA","PROCESO"), "VERIFICAR FECHA")),"SIN VALOR AVANCE")</f>
        <v>CUMPLIDA</v>
      </c>
    </row>
    <row r="574" spans="1:17" ht="105.75">
      <c r="A574" s="413" t="s">
        <v>12</v>
      </c>
      <c r="B574" s="397" t="s">
        <v>14</v>
      </c>
      <c r="C574" s="596"/>
      <c r="D574" s="596"/>
      <c r="E574" s="595" t="s">
        <v>4610</v>
      </c>
      <c r="F574" s="595"/>
      <c r="G574" s="384" t="s">
        <v>4611</v>
      </c>
      <c r="H574" s="402" t="s">
        <v>4612</v>
      </c>
      <c r="I574" s="402" t="s">
        <v>4613</v>
      </c>
      <c r="J574" s="385">
        <v>1</v>
      </c>
      <c r="K574" s="386">
        <v>43028</v>
      </c>
      <c r="L574" s="386">
        <v>43059</v>
      </c>
      <c r="M574" s="387">
        <f t="shared" si="30"/>
        <v>4.4285714285714288</v>
      </c>
      <c r="N574" s="388">
        <v>1</v>
      </c>
      <c r="O574" s="402" t="s">
        <v>4560</v>
      </c>
      <c r="P574" s="388">
        <f t="shared" si="31"/>
        <v>1</v>
      </c>
      <c r="Q574" s="389" t="str" cm="1">
        <f t="array" aca="1" ref="Q574" ca="1">IF(ISNUMBER(P574),IF(P574=100%,"CUMPLIDA",IF(AND(ISNUMBER(L574),ISNUMBER(INDIRECT("FECHA_"&amp;$B574,1))), IF(L574&lt;=INDIRECT("FECHA_"&amp;$B574,1),"INCUMPLIDA","PROCESO"), "VERIFICAR FECHA")),"SIN VALOR AVANCE")</f>
        <v>CUMPLIDA</v>
      </c>
    </row>
    <row r="575" spans="1:17" ht="180" customHeight="1">
      <c r="A575" s="413" t="s">
        <v>12</v>
      </c>
      <c r="B575" s="397" t="s">
        <v>14</v>
      </c>
      <c r="C575" s="596"/>
      <c r="D575" s="596"/>
      <c r="E575" s="595"/>
      <c r="F575" s="595"/>
      <c r="G575" s="384" t="s">
        <v>4614</v>
      </c>
      <c r="H575" s="402" t="s">
        <v>4615</v>
      </c>
      <c r="I575" s="402" t="s">
        <v>4616</v>
      </c>
      <c r="J575" s="385">
        <v>1</v>
      </c>
      <c r="K575" s="386">
        <v>42979</v>
      </c>
      <c r="L575" s="386">
        <v>43099</v>
      </c>
      <c r="M575" s="387">
        <f t="shared" si="30"/>
        <v>17.142857142857142</v>
      </c>
      <c r="N575" s="388">
        <v>1</v>
      </c>
      <c r="O575" s="402" t="s">
        <v>4617</v>
      </c>
      <c r="P575" s="388">
        <f t="shared" si="31"/>
        <v>1</v>
      </c>
      <c r="Q575" s="389" t="str" cm="1">
        <f t="array" aca="1" ref="Q575" ca="1">IF(ISNUMBER(P575),IF(P575=100%,"CUMPLIDA",IF(AND(ISNUMBER(L575),ISNUMBER(INDIRECT("FECHA_"&amp;$B575,1))), IF(L575&lt;=INDIRECT("FECHA_"&amp;$B575,1),"INCUMPLIDA","PROCESO"), "VERIFICAR FECHA")),"SIN VALOR AVANCE")</f>
        <v>CUMPLIDA</v>
      </c>
    </row>
    <row r="576" spans="1:17" ht="105.75">
      <c r="A576" s="413" t="s">
        <v>12</v>
      </c>
      <c r="B576" s="397" t="s">
        <v>14</v>
      </c>
      <c r="C576" s="596"/>
      <c r="D576" s="596"/>
      <c r="E576" s="595"/>
      <c r="F576" s="595"/>
      <c r="G576" s="384" t="s">
        <v>4618</v>
      </c>
      <c r="H576" s="402" t="s">
        <v>4619</v>
      </c>
      <c r="I576" s="402" t="s">
        <v>4620</v>
      </c>
      <c r="J576" s="385">
        <v>1</v>
      </c>
      <c r="K576" s="386">
        <v>43020</v>
      </c>
      <c r="L576" s="386">
        <v>43038</v>
      </c>
      <c r="M576" s="387">
        <f t="shared" si="30"/>
        <v>2.5714285714285716</v>
      </c>
      <c r="N576" s="388">
        <v>1</v>
      </c>
      <c r="O576" s="402" t="s">
        <v>4621</v>
      </c>
      <c r="P576" s="388">
        <f t="shared" si="31"/>
        <v>1</v>
      </c>
      <c r="Q576" s="389" t="str" cm="1">
        <f t="array" aca="1" ref="Q576" ca="1">IF(ISNUMBER(P576),IF(P576=100%,"CUMPLIDA",IF(AND(ISNUMBER(L576),ISNUMBER(INDIRECT("FECHA_"&amp;$B576,1))), IF(L576&lt;=INDIRECT("FECHA_"&amp;$B576,1),"INCUMPLIDA","PROCESO"), "VERIFICAR FECHA")),"SIN VALOR AVANCE")</f>
        <v>CUMPLIDA</v>
      </c>
    </row>
    <row r="577" spans="1:17" ht="105.75">
      <c r="A577" s="413" t="s">
        <v>12</v>
      </c>
      <c r="B577" s="397" t="s">
        <v>14</v>
      </c>
      <c r="C577" s="596"/>
      <c r="D577" s="596"/>
      <c r="E577" s="595" t="s">
        <v>4622</v>
      </c>
      <c r="F577" s="595"/>
      <c r="G577" s="384" t="s">
        <v>4623</v>
      </c>
      <c r="H577" s="402" t="s">
        <v>4624</v>
      </c>
      <c r="I577" s="402" t="s">
        <v>4620</v>
      </c>
      <c r="J577" s="385">
        <v>1</v>
      </c>
      <c r="K577" s="386">
        <v>43040</v>
      </c>
      <c r="L577" s="386">
        <v>43069</v>
      </c>
      <c r="M577" s="387">
        <f t="shared" si="30"/>
        <v>4.1428571428571432</v>
      </c>
      <c r="N577" s="388">
        <v>1</v>
      </c>
      <c r="O577" s="402" t="s">
        <v>4560</v>
      </c>
      <c r="P577" s="388">
        <f t="shared" si="31"/>
        <v>1</v>
      </c>
      <c r="Q577" s="389" t="str" cm="1">
        <f t="array" aca="1" ref="Q577" ca="1">IF(ISNUMBER(P577),IF(P577=100%,"CUMPLIDA",IF(AND(ISNUMBER(L577),ISNUMBER(INDIRECT("FECHA_"&amp;$B577,1))), IF(L577&lt;=INDIRECT("FECHA_"&amp;$B577,1),"INCUMPLIDA","PROCESO"), "VERIFICAR FECHA")),"SIN VALOR AVANCE")</f>
        <v>CUMPLIDA</v>
      </c>
    </row>
    <row r="578" spans="1:17" ht="105.75">
      <c r="A578" s="413" t="s">
        <v>12</v>
      </c>
      <c r="B578" s="397" t="s">
        <v>14</v>
      </c>
      <c r="C578" s="596"/>
      <c r="D578" s="596"/>
      <c r="E578" s="595"/>
      <c r="F578" s="595"/>
      <c r="G578" s="384" t="s">
        <v>4625</v>
      </c>
      <c r="H578" s="402" t="s">
        <v>4624</v>
      </c>
      <c r="I578" s="402" t="s">
        <v>4626</v>
      </c>
      <c r="J578" s="385">
        <v>1</v>
      </c>
      <c r="K578" s="386">
        <v>42979</v>
      </c>
      <c r="L578" s="386">
        <v>43038</v>
      </c>
      <c r="M578" s="387">
        <f t="shared" si="30"/>
        <v>8.4285714285714288</v>
      </c>
      <c r="N578" s="388">
        <v>1</v>
      </c>
      <c r="O578" s="402" t="s">
        <v>4560</v>
      </c>
      <c r="P578" s="388">
        <f t="shared" si="31"/>
        <v>1</v>
      </c>
      <c r="Q578" s="389" t="str" cm="1">
        <f t="array" aca="1" ref="Q578" ca="1">IF(ISNUMBER(P578),IF(P578=100%,"CUMPLIDA",IF(AND(ISNUMBER(L578),ISNUMBER(INDIRECT("FECHA_"&amp;$B578,1))), IF(L578&lt;=INDIRECT("FECHA_"&amp;$B578,1),"INCUMPLIDA","PROCESO"), "VERIFICAR FECHA")),"SIN VALOR AVANCE")</f>
        <v>CUMPLIDA</v>
      </c>
    </row>
    <row r="579" spans="1:17" ht="105.75" customHeight="1">
      <c r="A579" s="413" t="s">
        <v>12</v>
      </c>
      <c r="B579" s="397" t="s">
        <v>14</v>
      </c>
      <c r="C579" s="596"/>
      <c r="D579" s="596"/>
      <c r="E579" s="595"/>
      <c r="F579" s="595"/>
      <c r="G579" s="604" t="s">
        <v>4627</v>
      </c>
      <c r="H579" s="706" t="s">
        <v>4628</v>
      </c>
      <c r="I579" s="402" t="s">
        <v>4629</v>
      </c>
      <c r="J579" s="385">
        <v>1</v>
      </c>
      <c r="K579" s="386">
        <v>43021</v>
      </c>
      <c r="L579" s="386">
        <v>43039</v>
      </c>
      <c r="M579" s="387">
        <f t="shared" si="30"/>
        <v>2.5714285714285716</v>
      </c>
      <c r="N579" s="388">
        <v>1</v>
      </c>
      <c r="O579" s="402" t="s">
        <v>4560</v>
      </c>
      <c r="P579" s="388">
        <f t="shared" si="31"/>
        <v>1</v>
      </c>
      <c r="Q579" s="389" t="str" cm="1">
        <f t="array" aca="1" ref="Q579" ca="1">IF(ISNUMBER(P579),IF(P579=100%,"CUMPLIDA",IF(AND(ISNUMBER(L579),ISNUMBER(INDIRECT("FECHA_"&amp;$B579,1))), IF(L579&lt;=INDIRECT("FECHA_"&amp;$B579,1),"INCUMPLIDA","PROCESO"), "VERIFICAR FECHA")),"SIN VALOR AVANCE")</f>
        <v>CUMPLIDA</v>
      </c>
    </row>
    <row r="580" spans="1:17" ht="105.75">
      <c r="A580" s="413" t="s">
        <v>12</v>
      </c>
      <c r="B580" s="397" t="s">
        <v>14</v>
      </c>
      <c r="C580" s="596"/>
      <c r="D580" s="596"/>
      <c r="E580" s="595" t="s">
        <v>4630</v>
      </c>
      <c r="F580" s="595"/>
      <c r="G580" s="604"/>
      <c r="H580" s="706"/>
      <c r="I580" s="402" t="s">
        <v>4631</v>
      </c>
      <c r="J580" s="385">
        <v>1</v>
      </c>
      <c r="K580" s="386">
        <v>43040</v>
      </c>
      <c r="L580" s="386">
        <v>43100</v>
      </c>
      <c r="M580" s="387">
        <f t="shared" si="30"/>
        <v>8.5714285714285712</v>
      </c>
      <c r="N580" s="388">
        <v>1</v>
      </c>
      <c r="O580" s="402" t="s">
        <v>4632</v>
      </c>
      <c r="P580" s="388">
        <f t="shared" si="31"/>
        <v>1</v>
      </c>
      <c r="Q580" s="389" t="str" cm="1">
        <f t="array" aca="1" ref="Q580" ca="1">IF(ISNUMBER(P580),IF(P580=100%,"CUMPLIDA",IF(AND(ISNUMBER(L580),ISNUMBER(INDIRECT("FECHA_"&amp;$B580,1))), IF(L580&lt;=INDIRECT("FECHA_"&amp;$B580,1),"INCUMPLIDA","PROCESO"), "VERIFICAR FECHA")),"SIN VALOR AVANCE")</f>
        <v>CUMPLIDA</v>
      </c>
    </row>
    <row r="581" spans="1:17" ht="105.75">
      <c r="A581" s="413" t="s">
        <v>12</v>
      </c>
      <c r="B581" s="397" t="s">
        <v>14</v>
      </c>
      <c r="C581" s="596"/>
      <c r="D581" s="596"/>
      <c r="E581" s="595"/>
      <c r="F581" s="595"/>
      <c r="G581" s="384" t="s">
        <v>4633</v>
      </c>
      <c r="H581" s="402" t="s">
        <v>4634</v>
      </c>
      <c r="I581" s="402" t="s">
        <v>4635</v>
      </c>
      <c r="J581" s="385">
        <v>1</v>
      </c>
      <c r="K581" s="386">
        <v>43009</v>
      </c>
      <c r="L581" s="386">
        <v>43830</v>
      </c>
      <c r="M581" s="387">
        <f t="shared" si="30"/>
        <v>117.28571428571429</v>
      </c>
      <c r="N581" s="388">
        <v>1</v>
      </c>
      <c r="O581" s="402" t="s">
        <v>4632</v>
      </c>
      <c r="P581" s="388">
        <f t="shared" si="31"/>
        <v>1</v>
      </c>
      <c r="Q581" s="389" t="str" cm="1">
        <f t="array" aca="1" ref="Q581" ca="1">IF(ISNUMBER(P581),IF(P581=100%,"CUMPLIDA",IF(AND(ISNUMBER(L581),ISNUMBER(INDIRECT("FECHA_"&amp;$B581,1))), IF(L581&lt;=INDIRECT("FECHA_"&amp;$B581,1),"INCUMPLIDA","PROCESO"), "VERIFICAR FECHA")),"SIN VALOR AVANCE")</f>
        <v>CUMPLIDA</v>
      </c>
    </row>
    <row r="582" spans="1:17" ht="105.75">
      <c r="A582" s="413" t="s">
        <v>12</v>
      </c>
      <c r="B582" s="397" t="s">
        <v>14</v>
      </c>
      <c r="C582" s="596"/>
      <c r="D582" s="596"/>
      <c r="E582" s="595"/>
      <c r="F582" s="595"/>
      <c r="G582" s="384" t="s">
        <v>4636</v>
      </c>
      <c r="H582" s="402" t="s">
        <v>4637</v>
      </c>
      <c r="I582" s="402" t="s">
        <v>4638</v>
      </c>
      <c r="J582" s="385">
        <v>1</v>
      </c>
      <c r="K582" s="386">
        <v>44013</v>
      </c>
      <c r="L582" s="386">
        <v>44195</v>
      </c>
      <c r="M582" s="387">
        <f t="shared" si="30"/>
        <v>26</v>
      </c>
      <c r="N582" s="388">
        <v>1</v>
      </c>
      <c r="O582" s="402" t="s">
        <v>4632</v>
      </c>
      <c r="P582" s="388">
        <f t="shared" si="31"/>
        <v>1</v>
      </c>
      <c r="Q582" s="389" t="str" cm="1">
        <f t="array" aca="1" ref="Q582" ca="1">IF(ISNUMBER(P582),IF(P582=100%,"CUMPLIDA",IF(AND(ISNUMBER(L582),ISNUMBER(INDIRECT("FECHA_"&amp;$B582,1))), IF(L582&lt;=INDIRECT("FECHA_"&amp;$B582,1),"INCUMPLIDA","PROCESO"), "VERIFICAR FECHA")),"SIN VALOR AVANCE")</f>
        <v>CUMPLIDA</v>
      </c>
    </row>
    <row r="583" spans="1:17" ht="165.75">
      <c r="A583" s="413" t="s">
        <v>12</v>
      </c>
      <c r="B583" s="397" t="s">
        <v>14</v>
      </c>
      <c r="C583" s="596"/>
      <c r="D583" s="596"/>
      <c r="E583" s="595"/>
      <c r="F583" s="595"/>
      <c r="G583" s="384" t="s">
        <v>4639</v>
      </c>
      <c r="H583" s="402" t="s">
        <v>893</v>
      </c>
      <c r="I583" s="402" t="s">
        <v>894</v>
      </c>
      <c r="J583" s="385">
        <v>1</v>
      </c>
      <c r="K583" s="386">
        <v>45931</v>
      </c>
      <c r="L583" s="396">
        <v>46081</v>
      </c>
      <c r="M583" s="387">
        <f t="shared" si="30"/>
        <v>21.428571428571427</v>
      </c>
      <c r="N583" s="388">
        <v>0</v>
      </c>
      <c r="O583" s="402" t="s">
        <v>4640</v>
      </c>
      <c r="P583" s="388">
        <f t="shared" si="31"/>
        <v>0</v>
      </c>
      <c r="Q583" s="389" t="str" cm="1">
        <f t="array" aca="1" ref="Q583" ca="1">IF(ISNUMBER(P583),IF(P583=100%,"CUMPLIDA",IF(AND(ISNUMBER(L583),ISNUMBER(INDIRECT("FECHA_"&amp;$B583,1))), IF(L583&lt;=INDIRECT("FECHA_"&amp;$B583,1),"INCUMPLIDA","PROCESO"), "VERIFICAR FECHA")),"SIN VALOR AVANCE")</f>
        <v>PROCESO</v>
      </c>
    </row>
    <row r="584" spans="1:17" ht="165.75">
      <c r="A584" s="413" t="s">
        <v>12</v>
      </c>
      <c r="B584" s="397" t="s">
        <v>14</v>
      </c>
      <c r="C584" s="596"/>
      <c r="D584" s="596"/>
      <c r="E584" s="595"/>
      <c r="F584" s="595"/>
      <c r="G584" s="384" t="s">
        <v>3713</v>
      </c>
      <c r="H584" s="402" t="s">
        <v>4641</v>
      </c>
      <c r="I584" s="402" t="s">
        <v>968</v>
      </c>
      <c r="J584" s="385">
        <v>1</v>
      </c>
      <c r="K584" s="386">
        <v>45992</v>
      </c>
      <c r="L584" s="396">
        <v>46265</v>
      </c>
      <c r="M584" s="387">
        <f t="shared" si="30"/>
        <v>39</v>
      </c>
      <c r="N584" s="388">
        <v>0</v>
      </c>
      <c r="O584" s="402" t="s">
        <v>4640</v>
      </c>
      <c r="P584" s="388">
        <f t="shared" si="31"/>
        <v>0</v>
      </c>
      <c r="Q584" s="389" t="str" cm="1">
        <f t="array" aca="1" ref="Q584" ca="1">IF(ISNUMBER(P584),IF(P584=100%,"CUMPLIDA",IF(AND(ISNUMBER(L584),ISNUMBER(INDIRECT("FECHA_"&amp;$B584,1))), IF(L584&lt;=INDIRECT("FECHA_"&amp;$B584,1),"INCUMPLIDA","PROCESO"), "VERIFICAR FECHA")),"SIN VALOR AVANCE")</f>
        <v>PROCESO</v>
      </c>
    </row>
    <row r="585" spans="1:17" ht="165.75">
      <c r="A585" s="413" t="s">
        <v>12</v>
      </c>
      <c r="B585" s="397" t="s">
        <v>14</v>
      </c>
      <c r="C585" s="596"/>
      <c r="D585" s="596"/>
      <c r="E585" s="595"/>
      <c r="F585" s="595"/>
      <c r="G585" s="384" t="s">
        <v>4642</v>
      </c>
      <c r="H585" s="402" t="s">
        <v>898</v>
      </c>
      <c r="I585" s="402" t="s">
        <v>2300</v>
      </c>
      <c r="J585" s="385">
        <v>5</v>
      </c>
      <c r="K585" s="386">
        <v>46113</v>
      </c>
      <c r="L585" s="396">
        <v>46568</v>
      </c>
      <c r="M585" s="387">
        <f t="shared" si="30"/>
        <v>65</v>
      </c>
      <c r="N585" s="388">
        <v>0</v>
      </c>
      <c r="O585" s="402" t="s">
        <v>4640</v>
      </c>
      <c r="P585" s="388">
        <f t="shared" si="31"/>
        <v>0</v>
      </c>
      <c r="Q585" s="389" t="str" cm="1">
        <f t="array" aca="1" ref="Q585" ca="1">IF(ISNUMBER(P585),IF(P585=100%,"CUMPLIDA",IF(AND(ISNUMBER(L585),ISNUMBER(INDIRECT("FECHA_"&amp;$B585,1))), IF(L585&lt;=INDIRECT("FECHA_"&amp;$B585,1),"INCUMPLIDA","PROCESO"), "VERIFICAR FECHA")),"SIN VALOR AVANCE")</f>
        <v>PROCESO</v>
      </c>
    </row>
    <row r="586" spans="1:17" ht="165.75">
      <c r="A586" s="413" t="s">
        <v>12</v>
      </c>
      <c r="B586" s="397" t="s">
        <v>14</v>
      </c>
      <c r="C586" s="596"/>
      <c r="D586" s="596"/>
      <c r="E586" s="595"/>
      <c r="F586" s="595"/>
      <c r="G586" s="384" t="s">
        <v>4643</v>
      </c>
      <c r="H586" s="402" t="s">
        <v>899</v>
      </c>
      <c r="I586" s="402" t="s">
        <v>4644</v>
      </c>
      <c r="J586" s="385">
        <v>3</v>
      </c>
      <c r="K586" s="386">
        <v>46296</v>
      </c>
      <c r="L586" s="396">
        <v>46783</v>
      </c>
      <c r="M586" s="387">
        <f t="shared" si="30"/>
        <v>69.571428571428569</v>
      </c>
      <c r="N586" s="388">
        <v>0</v>
      </c>
      <c r="O586" s="402" t="s">
        <v>4640</v>
      </c>
      <c r="P586" s="388">
        <f t="shared" si="31"/>
        <v>0</v>
      </c>
      <c r="Q586" s="389" t="str" cm="1">
        <f t="array" aca="1" ref="Q586" ca="1">IF(ISNUMBER(P586),IF(P586=100%,"CUMPLIDA",IF(AND(ISNUMBER(L586),ISNUMBER(INDIRECT("FECHA_"&amp;$B586,1))), IF(L586&lt;=INDIRECT("FECHA_"&amp;$B586,1),"INCUMPLIDA","PROCESO"), "VERIFICAR FECHA")),"SIN VALOR AVANCE")</f>
        <v>PROCESO</v>
      </c>
    </row>
    <row r="587" spans="1:17" ht="165.75">
      <c r="A587" s="413" t="s">
        <v>12</v>
      </c>
      <c r="B587" s="397" t="s">
        <v>14</v>
      </c>
      <c r="C587" s="596"/>
      <c r="D587" s="596"/>
      <c r="E587" s="595" t="s">
        <v>4645</v>
      </c>
      <c r="F587" s="595"/>
      <c r="G587" s="384" t="s">
        <v>4646</v>
      </c>
      <c r="H587" s="402" t="s">
        <v>4647</v>
      </c>
      <c r="I587" s="402" t="s">
        <v>4648</v>
      </c>
      <c r="J587" s="385">
        <v>40</v>
      </c>
      <c r="K587" s="386">
        <v>45047</v>
      </c>
      <c r="L587" s="386">
        <v>45199</v>
      </c>
      <c r="M587" s="387">
        <f t="shared" si="30"/>
        <v>21.714285714285715</v>
      </c>
      <c r="N587" s="388">
        <v>1</v>
      </c>
      <c r="O587" s="402" t="s">
        <v>4640</v>
      </c>
      <c r="P587" s="388">
        <f t="shared" si="31"/>
        <v>1</v>
      </c>
      <c r="Q587" s="389" t="str" cm="1">
        <f t="array" aca="1" ref="Q587" ca="1">IF(ISNUMBER(P587),IF(P587=100%,"CUMPLIDA",IF(AND(ISNUMBER(L587),ISNUMBER(INDIRECT("FECHA_"&amp;$B587,1))), IF(L587&lt;=INDIRECT("FECHA_"&amp;$B587,1),"INCUMPLIDA","PROCESO"), "VERIFICAR FECHA")),"SIN VALOR AVANCE")</f>
        <v>CUMPLIDA</v>
      </c>
    </row>
    <row r="588" spans="1:17" ht="195.75">
      <c r="A588" s="413" t="s">
        <v>12</v>
      </c>
      <c r="B588" s="397" t="s">
        <v>14</v>
      </c>
      <c r="C588" s="596"/>
      <c r="D588" s="596"/>
      <c r="E588" s="595"/>
      <c r="F588" s="595"/>
      <c r="G588" s="384" t="s">
        <v>4649</v>
      </c>
      <c r="H588" s="402" t="s">
        <v>4647</v>
      </c>
      <c r="I588" s="402" t="s">
        <v>4648</v>
      </c>
      <c r="J588" s="385">
        <v>40</v>
      </c>
      <c r="K588" s="386">
        <v>45047</v>
      </c>
      <c r="L588" s="386">
        <v>45199</v>
      </c>
      <c r="M588" s="387">
        <f t="shared" si="30"/>
        <v>21.714285714285715</v>
      </c>
      <c r="N588" s="388">
        <v>1</v>
      </c>
      <c r="O588" s="402" t="s">
        <v>4650</v>
      </c>
      <c r="P588" s="388">
        <f t="shared" si="31"/>
        <v>1</v>
      </c>
      <c r="Q588" s="389" t="str" cm="1">
        <f t="array" aca="1" ref="Q588" ca="1">IF(ISNUMBER(P588),IF(P588=100%,"CUMPLIDA",IF(AND(ISNUMBER(L588),ISNUMBER(INDIRECT("FECHA_"&amp;$B588,1))), IF(L588&lt;=INDIRECT("FECHA_"&amp;$B588,1),"INCUMPLIDA","PROCESO"), "VERIFICAR FECHA")),"SIN VALOR AVANCE")</f>
        <v>CUMPLIDA</v>
      </c>
    </row>
    <row r="589" spans="1:17" ht="195.75">
      <c r="A589" s="413" t="s">
        <v>12</v>
      </c>
      <c r="B589" s="397" t="s">
        <v>14</v>
      </c>
      <c r="C589" s="596"/>
      <c r="D589" s="596"/>
      <c r="E589" s="595" t="s">
        <v>4651</v>
      </c>
      <c r="F589" s="595"/>
      <c r="G589" s="384" t="s">
        <v>4652</v>
      </c>
      <c r="H589" s="402" t="s">
        <v>4647</v>
      </c>
      <c r="I589" s="402" t="s">
        <v>4653</v>
      </c>
      <c r="J589" s="385">
        <v>1</v>
      </c>
      <c r="K589" s="386">
        <v>45047</v>
      </c>
      <c r="L589" s="386">
        <v>45199</v>
      </c>
      <c r="M589" s="387">
        <f t="shared" si="30"/>
        <v>21.714285714285715</v>
      </c>
      <c r="N589" s="388">
        <v>1</v>
      </c>
      <c r="O589" s="402" t="s">
        <v>4650</v>
      </c>
      <c r="P589" s="388">
        <f t="shared" si="31"/>
        <v>1</v>
      </c>
      <c r="Q589" s="389" t="str" cm="1">
        <f t="array" aca="1" ref="Q589" ca="1">IF(ISNUMBER(P589),IF(P589=100%,"CUMPLIDA",IF(AND(ISNUMBER(L589),ISNUMBER(INDIRECT("FECHA_"&amp;$B589,1))), IF(L589&lt;=INDIRECT("FECHA_"&amp;$B589,1),"INCUMPLIDA","PROCESO"), "VERIFICAR FECHA")),"SIN VALOR AVANCE")</f>
        <v>CUMPLIDA</v>
      </c>
    </row>
    <row r="590" spans="1:17" ht="195" customHeight="1">
      <c r="A590" s="413" t="s">
        <v>12</v>
      </c>
      <c r="B590" s="397" t="s">
        <v>14</v>
      </c>
      <c r="C590" s="596"/>
      <c r="D590" s="596"/>
      <c r="E590" s="595"/>
      <c r="F590" s="595"/>
      <c r="G590" s="384" t="s">
        <v>4654</v>
      </c>
      <c r="H590" s="402" t="s">
        <v>4655</v>
      </c>
      <c r="I590" s="402" t="s">
        <v>4656</v>
      </c>
      <c r="J590" s="385">
        <v>3</v>
      </c>
      <c r="K590" s="386">
        <v>43009</v>
      </c>
      <c r="L590" s="386">
        <v>43374</v>
      </c>
      <c r="M590" s="387">
        <f t="shared" si="30"/>
        <v>52.142857142857146</v>
      </c>
      <c r="N590" s="388">
        <v>1</v>
      </c>
      <c r="O590" s="402" t="s">
        <v>4657</v>
      </c>
      <c r="P590" s="388">
        <f t="shared" si="31"/>
        <v>1</v>
      </c>
      <c r="Q590" s="389" t="str" cm="1">
        <f t="array" aca="1" ref="Q590" ca="1">IF(ISNUMBER(P590),IF(P590=100%,"CUMPLIDA",IF(AND(ISNUMBER(L590),ISNUMBER(INDIRECT("FECHA_"&amp;$B590,1))), IF(L590&lt;=INDIRECT("FECHA_"&amp;$B590,1),"INCUMPLIDA","PROCESO"), "VERIFICAR FECHA")),"SIN VALOR AVANCE")</f>
        <v>CUMPLIDA</v>
      </c>
    </row>
    <row r="591" spans="1:17" ht="105.75">
      <c r="A591" s="413" t="s">
        <v>12</v>
      </c>
      <c r="B591" s="397" t="s">
        <v>14</v>
      </c>
      <c r="C591" s="596"/>
      <c r="D591" s="596"/>
      <c r="E591" s="595"/>
      <c r="F591" s="595"/>
      <c r="G591" s="384" t="s">
        <v>4658</v>
      </c>
      <c r="H591" s="402" t="s">
        <v>4659</v>
      </c>
      <c r="I591" s="405" t="s">
        <v>4660</v>
      </c>
      <c r="J591" s="385">
        <v>1</v>
      </c>
      <c r="K591" s="386">
        <v>42948</v>
      </c>
      <c r="L591" s="386">
        <v>43100</v>
      </c>
      <c r="M591" s="387">
        <f t="shared" si="30"/>
        <v>21.714285714285715</v>
      </c>
      <c r="N591" s="388">
        <v>1</v>
      </c>
      <c r="O591" s="402" t="s">
        <v>4661</v>
      </c>
      <c r="P591" s="388">
        <f t="shared" si="31"/>
        <v>1</v>
      </c>
      <c r="Q591" s="389" t="str" cm="1">
        <f t="array" aca="1" ref="Q591" ca="1">IF(ISNUMBER(P591),IF(P591=100%,"CUMPLIDA",IF(AND(ISNUMBER(L591),ISNUMBER(INDIRECT("FECHA_"&amp;$B591,1))), IF(L591&lt;=INDIRECT("FECHA_"&amp;$B591,1),"INCUMPLIDA","PROCESO"), "VERIFICAR FECHA")),"SIN VALOR AVANCE")</f>
        <v>CUMPLIDA</v>
      </c>
    </row>
    <row r="592" spans="1:17" ht="90.75">
      <c r="A592" s="413" t="s">
        <v>12</v>
      </c>
      <c r="B592" s="397" t="s">
        <v>14</v>
      </c>
      <c r="C592" s="596"/>
      <c r="D592" s="596"/>
      <c r="E592" s="595"/>
      <c r="F592" s="595"/>
      <c r="G592" s="384" t="s">
        <v>4662</v>
      </c>
      <c r="H592" s="402" t="s">
        <v>4663</v>
      </c>
      <c r="I592" s="405" t="s">
        <v>765</v>
      </c>
      <c r="J592" s="385">
        <v>1</v>
      </c>
      <c r="K592" s="386">
        <v>42979</v>
      </c>
      <c r="L592" s="386">
        <v>43344</v>
      </c>
      <c r="M592" s="387">
        <f t="shared" si="30"/>
        <v>52.142857142857146</v>
      </c>
      <c r="N592" s="388">
        <v>1</v>
      </c>
      <c r="O592" s="402" t="s">
        <v>4664</v>
      </c>
      <c r="P592" s="388">
        <f t="shared" si="31"/>
        <v>1</v>
      </c>
      <c r="Q592" s="389" t="str" cm="1">
        <f t="array" aca="1" ref="Q592" ca="1">IF(ISNUMBER(P592),IF(P592=100%,"CUMPLIDA",IF(AND(ISNUMBER(L592),ISNUMBER(INDIRECT("FECHA_"&amp;$B592,1))), IF(L592&lt;=INDIRECT("FECHA_"&amp;$B592,1),"INCUMPLIDA","PROCESO"), "VERIFICAR FECHA")),"SIN VALOR AVANCE")</f>
        <v>CUMPLIDA</v>
      </c>
    </row>
    <row r="593" spans="1:17" ht="90.75">
      <c r="A593" s="413" t="s">
        <v>12</v>
      </c>
      <c r="B593" s="397" t="s">
        <v>14</v>
      </c>
      <c r="C593" s="596"/>
      <c r="D593" s="596"/>
      <c r="E593" s="595"/>
      <c r="F593" s="595"/>
      <c r="G593" s="384" t="s">
        <v>4665</v>
      </c>
      <c r="H593" s="402" t="s">
        <v>4666</v>
      </c>
      <c r="I593" s="405" t="s">
        <v>4667</v>
      </c>
      <c r="J593" s="388">
        <v>1</v>
      </c>
      <c r="K593" s="386">
        <v>43101</v>
      </c>
      <c r="L593" s="386">
        <v>43465</v>
      </c>
      <c r="M593" s="387">
        <f t="shared" si="30"/>
        <v>52</v>
      </c>
      <c r="N593" s="388">
        <v>1</v>
      </c>
      <c r="O593" s="402" t="s">
        <v>4668</v>
      </c>
      <c r="P593" s="388">
        <f t="shared" si="31"/>
        <v>1</v>
      </c>
      <c r="Q593" s="389" t="str" cm="1">
        <f t="array" aca="1" ref="Q593" ca="1">IF(ISNUMBER(P593),IF(P593=100%,"CUMPLIDA",IF(AND(ISNUMBER(L593),ISNUMBER(INDIRECT("FECHA_"&amp;$B593,1))), IF(L593&lt;=INDIRECT("FECHA_"&amp;$B593,1),"INCUMPLIDA","PROCESO"), "VERIFICAR FECHA")),"SIN VALOR AVANCE")</f>
        <v>CUMPLIDA</v>
      </c>
    </row>
    <row r="594" spans="1:17" ht="90.75">
      <c r="A594" s="413" t="s">
        <v>12</v>
      </c>
      <c r="B594" s="397" t="s">
        <v>14</v>
      </c>
      <c r="C594" s="596"/>
      <c r="D594" s="596"/>
      <c r="E594" s="595"/>
      <c r="F594" s="595"/>
      <c r="G594" s="384" t="s">
        <v>4669</v>
      </c>
      <c r="H594" s="402" t="s">
        <v>4670</v>
      </c>
      <c r="I594" s="405" t="s">
        <v>4671</v>
      </c>
      <c r="J594" s="385">
        <v>6</v>
      </c>
      <c r="K594" s="386">
        <v>43009</v>
      </c>
      <c r="L594" s="386">
        <v>43374</v>
      </c>
      <c r="M594" s="387">
        <f t="shared" si="30"/>
        <v>52.142857142857146</v>
      </c>
      <c r="N594" s="388">
        <v>1</v>
      </c>
      <c r="O594" s="402" t="s">
        <v>4672</v>
      </c>
      <c r="P594" s="388">
        <f t="shared" si="31"/>
        <v>1</v>
      </c>
      <c r="Q594" s="389" t="str" cm="1">
        <f t="array" aca="1" ref="Q594" ca="1">IF(ISNUMBER(P594),IF(P594=100%,"CUMPLIDA",IF(AND(ISNUMBER(L594),ISNUMBER(INDIRECT("FECHA_"&amp;$B594,1))), IF(L594&lt;=INDIRECT("FECHA_"&amp;$B594,1),"INCUMPLIDA","PROCESO"), "VERIFICAR FECHA")),"SIN VALOR AVANCE")</f>
        <v>CUMPLIDA</v>
      </c>
    </row>
    <row r="595" spans="1:17" ht="105.75">
      <c r="A595" s="413" t="s">
        <v>12</v>
      </c>
      <c r="B595" s="397" t="s">
        <v>14</v>
      </c>
      <c r="C595" s="596"/>
      <c r="D595" s="596"/>
      <c r="E595" s="595"/>
      <c r="F595" s="595"/>
      <c r="G595" s="384" t="s">
        <v>4673</v>
      </c>
      <c r="H595" s="402" t="s">
        <v>4624</v>
      </c>
      <c r="I595" s="405" t="s">
        <v>4674</v>
      </c>
      <c r="J595" s="388">
        <v>1</v>
      </c>
      <c r="K595" s="386">
        <v>43344</v>
      </c>
      <c r="L595" s="386">
        <v>43830</v>
      </c>
      <c r="M595" s="387">
        <f t="shared" si="30"/>
        <v>69.428571428571431</v>
      </c>
      <c r="N595" s="388">
        <v>1</v>
      </c>
      <c r="O595" s="402" t="s">
        <v>4560</v>
      </c>
      <c r="P595" s="388">
        <f t="shared" si="31"/>
        <v>1</v>
      </c>
      <c r="Q595" s="389" t="str" cm="1">
        <f t="array" aca="1" ref="Q595" ca="1">IF(ISNUMBER(P595),IF(P595=100%,"CUMPLIDA",IF(AND(ISNUMBER(L595),ISNUMBER(INDIRECT("FECHA_"&amp;$B595,1))), IF(L595&lt;=INDIRECT("FECHA_"&amp;$B595,1),"INCUMPLIDA","PROCESO"), "VERIFICAR FECHA")),"SIN VALOR AVANCE")</f>
        <v>CUMPLIDA</v>
      </c>
    </row>
    <row r="596" spans="1:17" ht="105.75" customHeight="1">
      <c r="A596" s="413" t="s">
        <v>12</v>
      </c>
      <c r="B596" s="397" t="s">
        <v>14</v>
      </c>
      <c r="C596" s="596" t="s">
        <v>4675</v>
      </c>
      <c r="D596" s="596" t="s">
        <v>4676</v>
      </c>
      <c r="E596" s="595" t="s">
        <v>4677</v>
      </c>
      <c r="F596" s="595" t="s">
        <v>4678</v>
      </c>
      <c r="G596" s="384" t="s">
        <v>4679</v>
      </c>
      <c r="H596" s="402" t="s">
        <v>4680</v>
      </c>
      <c r="I596" s="402" t="s">
        <v>4681</v>
      </c>
      <c r="J596" s="398">
        <v>6432363831</v>
      </c>
      <c r="K596" s="386">
        <v>43040</v>
      </c>
      <c r="L596" s="386">
        <v>44316</v>
      </c>
      <c r="M596" s="387">
        <f t="shared" si="30"/>
        <v>182.28571428571428</v>
      </c>
      <c r="N596" s="388">
        <v>1</v>
      </c>
      <c r="O596" s="402" t="s">
        <v>4682</v>
      </c>
      <c r="P596" s="388">
        <f t="shared" si="31"/>
        <v>1</v>
      </c>
      <c r="Q596" s="389" t="str" cm="1">
        <f t="array" aca="1" ref="Q596" ca="1">IF(ISNUMBER(P596),IF(P596=100%,"CUMPLIDA",IF(AND(ISNUMBER(L596),ISNUMBER(INDIRECT("FECHA_"&amp;$B596,1))), IF(L596&lt;=INDIRECT("FECHA_"&amp;$B596,1),"INCUMPLIDA","PROCESO"), "VERIFICAR FECHA")),"SIN VALOR AVANCE")</f>
        <v>CUMPLIDA</v>
      </c>
    </row>
    <row r="597" spans="1:17" ht="105.75">
      <c r="A597" s="413" t="s">
        <v>12</v>
      </c>
      <c r="B597" s="397" t="s">
        <v>14</v>
      </c>
      <c r="C597" s="596"/>
      <c r="D597" s="596"/>
      <c r="E597" s="595"/>
      <c r="F597" s="595"/>
      <c r="G597" s="384" t="s">
        <v>4683</v>
      </c>
      <c r="H597" s="402" t="s">
        <v>4680</v>
      </c>
      <c r="I597" s="402" t="s">
        <v>4681</v>
      </c>
      <c r="J597" s="398">
        <v>43631471</v>
      </c>
      <c r="K597" s="386">
        <v>43040</v>
      </c>
      <c r="L597" s="386">
        <v>43434</v>
      </c>
      <c r="M597" s="387">
        <f t="shared" si="30"/>
        <v>56.285714285714285</v>
      </c>
      <c r="N597" s="388">
        <v>1</v>
      </c>
      <c r="O597" s="402" t="s">
        <v>4684</v>
      </c>
      <c r="P597" s="388">
        <f t="shared" si="31"/>
        <v>1</v>
      </c>
      <c r="Q597" s="389" t="str" cm="1">
        <f t="array" aca="1" ref="Q597" ca="1">IF(ISNUMBER(P597),IF(P597=100%,"CUMPLIDA",IF(AND(ISNUMBER(L597),ISNUMBER(INDIRECT("FECHA_"&amp;$B597,1))), IF(L597&lt;=INDIRECT("FECHA_"&amp;$B597,1),"INCUMPLIDA","PROCESO"), "VERIFICAR FECHA")),"SIN VALOR AVANCE")</f>
        <v>CUMPLIDA</v>
      </c>
    </row>
    <row r="598" spans="1:17" ht="120.75">
      <c r="A598" s="413" t="s">
        <v>12</v>
      </c>
      <c r="B598" s="397" t="s">
        <v>14</v>
      </c>
      <c r="C598" s="596"/>
      <c r="D598" s="596"/>
      <c r="E598" s="595"/>
      <c r="F598" s="595"/>
      <c r="G598" s="384" t="s">
        <v>4685</v>
      </c>
      <c r="H598" s="402" t="s">
        <v>4680</v>
      </c>
      <c r="I598" s="402" t="s">
        <v>4681</v>
      </c>
      <c r="J598" s="398">
        <v>11623780528.950001</v>
      </c>
      <c r="K598" s="386">
        <v>43040</v>
      </c>
      <c r="L598" s="386">
        <v>45657</v>
      </c>
      <c r="M598" s="387">
        <f t="shared" si="30"/>
        <v>373.85714285714283</v>
      </c>
      <c r="N598" s="388">
        <v>1</v>
      </c>
      <c r="O598" s="402" t="s">
        <v>4686</v>
      </c>
      <c r="P598" s="388">
        <f t="shared" si="31"/>
        <v>1</v>
      </c>
      <c r="Q598" s="389" t="str" cm="1">
        <f t="array" aca="1" ref="Q598" ca="1">IF(ISNUMBER(P598),IF(P598=100%,"CUMPLIDA",IF(AND(ISNUMBER(L598),ISNUMBER(INDIRECT("FECHA_"&amp;$B598,1))), IF(L598&lt;=INDIRECT("FECHA_"&amp;$B598,1),"INCUMPLIDA","PROCESO"), "VERIFICAR FECHA")),"SIN VALOR AVANCE")</f>
        <v>CUMPLIDA</v>
      </c>
    </row>
    <row r="599" spans="1:17" ht="105.75">
      <c r="A599" s="413" t="s">
        <v>12</v>
      </c>
      <c r="B599" s="397" t="s">
        <v>14</v>
      </c>
      <c r="C599" s="596"/>
      <c r="D599" s="596"/>
      <c r="E599" s="595"/>
      <c r="F599" s="595"/>
      <c r="G599" s="384" t="s">
        <v>4687</v>
      </c>
      <c r="H599" s="402" t="s">
        <v>4680</v>
      </c>
      <c r="I599" s="402" t="s">
        <v>4681</v>
      </c>
      <c r="J599" s="398">
        <v>1251159219</v>
      </c>
      <c r="K599" s="386">
        <v>43040</v>
      </c>
      <c r="L599" s="386">
        <v>45777</v>
      </c>
      <c r="M599" s="387">
        <f t="shared" si="30"/>
        <v>391</v>
      </c>
      <c r="N599" s="388">
        <v>1</v>
      </c>
      <c r="O599" s="402" t="s">
        <v>4688</v>
      </c>
      <c r="P599" s="388">
        <f t="shared" si="31"/>
        <v>1</v>
      </c>
      <c r="Q599" s="389" t="str" cm="1">
        <f t="array" aca="1" ref="Q599" ca="1">IF(ISNUMBER(P599),IF(P599=100%,"CUMPLIDA",IF(AND(ISNUMBER(L599),ISNUMBER(INDIRECT("FECHA_"&amp;$B599,1))), IF(L599&lt;=INDIRECT("FECHA_"&amp;$B599,1),"INCUMPLIDA","PROCESO"), "VERIFICAR FECHA")),"SIN VALOR AVANCE")</f>
        <v>CUMPLIDA</v>
      </c>
    </row>
    <row r="600" spans="1:17" ht="105.75">
      <c r="A600" s="413" t="s">
        <v>12</v>
      </c>
      <c r="B600" s="397" t="s">
        <v>14</v>
      </c>
      <c r="C600" s="596"/>
      <c r="D600" s="596"/>
      <c r="E600" s="595"/>
      <c r="F600" s="595"/>
      <c r="G600" s="384" t="s">
        <v>4689</v>
      </c>
      <c r="H600" s="402" t="s">
        <v>4690</v>
      </c>
      <c r="I600" s="402" t="s">
        <v>4691</v>
      </c>
      <c r="J600" s="385">
        <v>42</v>
      </c>
      <c r="K600" s="386">
        <v>42948</v>
      </c>
      <c r="L600" s="386">
        <v>43100</v>
      </c>
      <c r="M600" s="387">
        <f t="shared" si="30"/>
        <v>21.714285714285715</v>
      </c>
      <c r="N600" s="388">
        <v>1</v>
      </c>
      <c r="O600" s="402" t="s">
        <v>4560</v>
      </c>
      <c r="P600" s="388">
        <f t="shared" si="31"/>
        <v>1</v>
      </c>
      <c r="Q600" s="389" t="str" cm="1">
        <f t="array" aca="1" ref="Q600" ca="1">IF(ISNUMBER(P600),IF(P600=100%,"CUMPLIDA",IF(AND(ISNUMBER(L600),ISNUMBER(INDIRECT("FECHA_"&amp;$B600,1))), IF(L600&lt;=INDIRECT("FECHA_"&amp;$B600,1),"INCUMPLIDA","PROCESO"), "VERIFICAR FECHA")),"SIN VALOR AVANCE")</f>
        <v>CUMPLIDA</v>
      </c>
    </row>
    <row r="601" spans="1:17" ht="105.75">
      <c r="A601" s="413" t="s">
        <v>12</v>
      </c>
      <c r="B601" s="397" t="s">
        <v>14</v>
      </c>
      <c r="C601" s="596"/>
      <c r="D601" s="596"/>
      <c r="E601" s="595"/>
      <c r="F601" s="595"/>
      <c r="G601" s="384" t="s">
        <v>4692</v>
      </c>
      <c r="H601" s="402" t="s">
        <v>4693</v>
      </c>
      <c r="I601" s="402" t="s">
        <v>2246</v>
      </c>
      <c r="J601" s="385">
        <v>42</v>
      </c>
      <c r="K601" s="386">
        <v>42948</v>
      </c>
      <c r="L601" s="386">
        <v>43281</v>
      </c>
      <c r="M601" s="387">
        <f t="shared" si="30"/>
        <v>47.571428571428569</v>
      </c>
      <c r="N601" s="388">
        <v>1</v>
      </c>
      <c r="O601" s="402" t="s">
        <v>4560</v>
      </c>
      <c r="P601" s="388">
        <f t="shared" si="31"/>
        <v>1</v>
      </c>
      <c r="Q601" s="389" t="str" cm="1">
        <f t="array" aca="1" ref="Q601" ca="1">IF(ISNUMBER(P601),IF(P601=100%,"CUMPLIDA",IF(AND(ISNUMBER(L601),ISNUMBER(INDIRECT("FECHA_"&amp;$B601,1))), IF(L601&lt;=INDIRECT("FECHA_"&amp;$B601,1),"INCUMPLIDA","PROCESO"), "VERIFICAR FECHA")),"SIN VALOR AVANCE")</f>
        <v>CUMPLIDA</v>
      </c>
    </row>
    <row r="602" spans="1:17" ht="90.75">
      <c r="A602" s="413" t="s">
        <v>12</v>
      </c>
      <c r="B602" s="397" t="s">
        <v>14</v>
      </c>
      <c r="C602" s="596"/>
      <c r="D602" s="596"/>
      <c r="E602" s="595"/>
      <c r="F602" s="595"/>
      <c r="G602" s="384" t="s">
        <v>4694</v>
      </c>
      <c r="H602" s="402" t="s">
        <v>4695</v>
      </c>
      <c r="I602" s="402" t="s">
        <v>4696</v>
      </c>
      <c r="J602" s="388">
        <v>1</v>
      </c>
      <c r="K602" s="386">
        <v>43101</v>
      </c>
      <c r="L602" s="386">
        <v>43465</v>
      </c>
      <c r="M602" s="387">
        <f t="shared" si="30"/>
        <v>52</v>
      </c>
      <c r="N602" s="388">
        <v>1</v>
      </c>
      <c r="O602" s="402" t="s">
        <v>4697</v>
      </c>
      <c r="P602" s="388">
        <f t="shared" si="31"/>
        <v>1</v>
      </c>
      <c r="Q602" s="389" t="str" cm="1">
        <f t="array" aca="1" ref="Q602" ca="1">IF(ISNUMBER(P602),IF(P602=100%,"CUMPLIDA",IF(AND(ISNUMBER(L602),ISNUMBER(INDIRECT("FECHA_"&amp;$B602,1))), IF(L602&lt;=INDIRECT("FECHA_"&amp;$B602,1),"INCUMPLIDA","PROCESO"), "VERIFICAR FECHA")),"SIN VALOR AVANCE")</f>
        <v>CUMPLIDA</v>
      </c>
    </row>
    <row r="603" spans="1:17" ht="90.75" customHeight="1">
      <c r="A603" s="413" t="s">
        <v>12</v>
      </c>
      <c r="B603" s="397" t="s">
        <v>14</v>
      </c>
      <c r="C603" s="596" t="s">
        <v>4698</v>
      </c>
      <c r="D603" s="596" t="s">
        <v>2381</v>
      </c>
      <c r="E603" s="595" t="s">
        <v>4699</v>
      </c>
      <c r="F603" s="595" t="s">
        <v>4700</v>
      </c>
      <c r="G603" s="384" t="s">
        <v>4701</v>
      </c>
      <c r="H603" s="402" t="s">
        <v>4702</v>
      </c>
      <c r="I603" s="402" t="s">
        <v>2936</v>
      </c>
      <c r="J603" s="385">
        <v>1</v>
      </c>
      <c r="K603" s="386">
        <v>44454</v>
      </c>
      <c r="L603" s="386">
        <v>44561</v>
      </c>
      <c r="M603" s="387">
        <f t="shared" si="30"/>
        <v>15.285714285714286</v>
      </c>
      <c r="N603" s="388">
        <v>1</v>
      </c>
      <c r="O603" s="402" t="s">
        <v>4703</v>
      </c>
      <c r="P603" s="388">
        <f t="shared" si="31"/>
        <v>1</v>
      </c>
      <c r="Q603" s="389" t="str" cm="1">
        <f t="array" aca="1" ref="Q603" ca="1">IF(ISNUMBER(P603),IF(P603=100%,"CUMPLIDA",IF(AND(ISNUMBER(L603),ISNUMBER(INDIRECT("FECHA_"&amp;$B603,1))), IF(L603&lt;=INDIRECT("FECHA_"&amp;$B603,1),"INCUMPLIDA","PROCESO"), "VERIFICAR FECHA")),"SIN VALOR AVANCE")</f>
        <v>CUMPLIDA</v>
      </c>
    </row>
    <row r="604" spans="1:17" ht="150">
      <c r="A604" s="413" t="s">
        <v>12</v>
      </c>
      <c r="B604" s="397" t="s">
        <v>14</v>
      </c>
      <c r="C604" s="596"/>
      <c r="D604" s="596"/>
      <c r="E604" s="595"/>
      <c r="F604" s="595"/>
      <c r="G604" s="384" t="s">
        <v>4704</v>
      </c>
      <c r="H604" s="402" t="s">
        <v>4705</v>
      </c>
      <c r="I604" s="402" t="s">
        <v>4706</v>
      </c>
      <c r="J604" s="385">
        <v>3</v>
      </c>
      <c r="K604" s="386">
        <v>44470</v>
      </c>
      <c r="L604" s="386">
        <v>44865</v>
      </c>
      <c r="M604" s="387">
        <f t="shared" si="30"/>
        <v>56.428571428571431</v>
      </c>
      <c r="N604" s="388">
        <v>1</v>
      </c>
      <c r="O604" s="402" t="s">
        <v>4703</v>
      </c>
      <c r="P604" s="388">
        <f t="shared" si="31"/>
        <v>1</v>
      </c>
      <c r="Q604" s="389" t="str" cm="1">
        <f t="array" aca="1" ref="Q604" ca="1">IF(ISNUMBER(P604),IF(P604=100%,"CUMPLIDA",IF(AND(ISNUMBER(L604),ISNUMBER(INDIRECT("FECHA_"&amp;$B604,1))), IF(L604&lt;=INDIRECT("FECHA_"&amp;$B604,1),"INCUMPLIDA","PROCESO"), "VERIFICAR FECHA")),"SIN VALOR AVANCE")</f>
        <v>CUMPLIDA</v>
      </c>
    </row>
    <row r="605" spans="1:17" ht="90.75">
      <c r="A605" s="413" t="s">
        <v>12</v>
      </c>
      <c r="B605" s="397" t="s">
        <v>14</v>
      </c>
      <c r="C605" s="596"/>
      <c r="D605" s="596"/>
      <c r="E605" s="595"/>
      <c r="F605" s="595"/>
      <c r="G605" s="384" t="s">
        <v>2978</v>
      </c>
      <c r="H605" s="402" t="s">
        <v>3005</v>
      </c>
      <c r="I605" s="402" t="s">
        <v>2792</v>
      </c>
      <c r="J605" s="385">
        <v>1</v>
      </c>
      <c r="K605" s="386">
        <v>45231</v>
      </c>
      <c r="L605" s="386">
        <v>45504</v>
      </c>
      <c r="M605" s="387">
        <f t="shared" si="30"/>
        <v>39</v>
      </c>
      <c r="N605" s="388">
        <v>1</v>
      </c>
      <c r="O605" s="402" t="s">
        <v>4707</v>
      </c>
      <c r="P605" s="388">
        <f t="shared" si="31"/>
        <v>1</v>
      </c>
      <c r="Q605" s="389" t="str" cm="1">
        <f t="array" aca="1" ref="Q605" ca="1">IF(ISNUMBER(P605),IF(P605=100%,"CUMPLIDA",IF(AND(ISNUMBER(L605),ISNUMBER(INDIRECT("FECHA_"&amp;$B605,1))), IF(L605&lt;=INDIRECT("FECHA_"&amp;$B605,1),"INCUMPLIDA","PROCESO"), "VERIFICAR FECHA")),"SIN VALOR AVANCE")</f>
        <v>CUMPLIDA</v>
      </c>
    </row>
    <row r="606" spans="1:17" ht="135.75">
      <c r="A606" s="413" t="s">
        <v>12</v>
      </c>
      <c r="B606" s="397" t="s">
        <v>14</v>
      </c>
      <c r="C606" s="596"/>
      <c r="D606" s="596"/>
      <c r="E606" s="595"/>
      <c r="F606" s="595"/>
      <c r="G606" s="384" t="s">
        <v>2951</v>
      </c>
      <c r="H606" s="402" t="s">
        <v>1008</v>
      </c>
      <c r="I606" s="402" t="s">
        <v>119</v>
      </c>
      <c r="J606" s="385">
        <v>1</v>
      </c>
      <c r="K606" s="386">
        <v>45323</v>
      </c>
      <c r="L606" s="386">
        <v>45747</v>
      </c>
      <c r="M606" s="387">
        <f t="shared" si="30"/>
        <v>60.571428571428569</v>
      </c>
      <c r="N606" s="388">
        <v>1</v>
      </c>
      <c r="O606" s="409" t="s">
        <v>4708</v>
      </c>
      <c r="P606" s="388">
        <f t="shared" si="31"/>
        <v>1</v>
      </c>
      <c r="Q606" s="389" t="str" cm="1">
        <f t="array" aca="1" ref="Q606" ca="1">IF(ISNUMBER(P606),IF(P606=100%,"CUMPLIDA",IF(AND(ISNUMBER(L606),ISNUMBER(INDIRECT("FECHA_"&amp;$B606,1))), IF(L606&lt;=INDIRECT("FECHA_"&amp;$B606,1),"INCUMPLIDA","PROCESO"), "VERIFICAR FECHA")),"SIN VALOR AVANCE")</f>
        <v>CUMPLIDA</v>
      </c>
    </row>
    <row r="607" spans="1:17" ht="105.75">
      <c r="A607" s="413" t="s">
        <v>12</v>
      </c>
      <c r="B607" s="397" t="s">
        <v>14</v>
      </c>
      <c r="C607" s="596"/>
      <c r="D607" s="596"/>
      <c r="E607" s="595"/>
      <c r="F607" s="595"/>
      <c r="G607" s="384" t="s">
        <v>2953</v>
      </c>
      <c r="H607" s="402" t="s">
        <v>120</v>
      </c>
      <c r="I607" s="402" t="s">
        <v>121</v>
      </c>
      <c r="J607" s="385">
        <v>1</v>
      </c>
      <c r="K607" s="386">
        <v>45323</v>
      </c>
      <c r="L607" s="386">
        <v>45747</v>
      </c>
      <c r="M607" s="387">
        <f t="shared" si="30"/>
        <v>60.571428571428569</v>
      </c>
      <c r="N607" s="388">
        <v>1</v>
      </c>
      <c r="O607" s="409" t="s">
        <v>4709</v>
      </c>
      <c r="P607" s="388">
        <f t="shared" si="31"/>
        <v>1</v>
      </c>
      <c r="Q607" s="389" t="str" cm="1">
        <f t="array" aca="1" ref="Q607" ca="1">IF(ISNUMBER(P607),IF(P607=100%,"CUMPLIDA",IF(AND(ISNUMBER(L607),ISNUMBER(INDIRECT("FECHA_"&amp;$B607,1))), IF(L607&lt;=INDIRECT("FECHA_"&amp;$B607,1),"INCUMPLIDA","PROCESO"), "VERIFICAR FECHA")),"SIN VALOR AVANCE")</f>
        <v>CUMPLIDA</v>
      </c>
    </row>
    <row r="608" spans="1:17" ht="105.75">
      <c r="A608" s="413" t="s">
        <v>12</v>
      </c>
      <c r="B608" s="397" t="s">
        <v>14</v>
      </c>
      <c r="C608" s="596"/>
      <c r="D608" s="596"/>
      <c r="E608" s="595"/>
      <c r="F608" s="595"/>
      <c r="G608" s="384" t="s">
        <v>2955</v>
      </c>
      <c r="H608" s="402" t="s">
        <v>195</v>
      </c>
      <c r="I608" s="402" t="s">
        <v>196</v>
      </c>
      <c r="J608" s="385">
        <v>1</v>
      </c>
      <c r="K608" s="386">
        <v>45231</v>
      </c>
      <c r="L608" s="386">
        <v>45747</v>
      </c>
      <c r="M608" s="387">
        <f t="shared" si="30"/>
        <v>73.714285714285708</v>
      </c>
      <c r="N608" s="388">
        <v>1</v>
      </c>
      <c r="O608" s="409" t="s">
        <v>4709</v>
      </c>
      <c r="P608" s="388">
        <f t="shared" si="31"/>
        <v>1</v>
      </c>
      <c r="Q608" s="389" t="str" cm="1">
        <f t="array" aca="1" ref="Q608" ca="1">IF(ISNUMBER(P608),IF(P608=100%,"CUMPLIDA",IF(AND(ISNUMBER(L608),ISNUMBER(INDIRECT("FECHA_"&amp;$B608,1))), IF(L608&lt;=INDIRECT("FECHA_"&amp;$B608,1),"INCUMPLIDA","PROCESO"), "VERIFICAR FECHA")),"SIN VALOR AVANCE")</f>
        <v>CUMPLIDA</v>
      </c>
    </row>
    <row r="609" spans="1:17" ht="135.75">
      <c r="A609" s="413" t="s">
        <v>12</v>
      </c>
      <c r="B609" s="397" t="s">
        <v>14</v>
      </c>
      <c r="C609" s="596"/>
      <c r="D609" s="596"/>
      <c r="E609" s="595"/>
      <c r="F609" s="595"/>
      <c r="G609" s="384" t="s">
        <v>2956</v>
      </c>
      <c r="H609" s="402" t="s">
        <v>122</v>
      </c>
      <c r="I609" s="402" t="s">
        <v>123</v>
      </c>
      <c r="J609" s="385">
        <v>1</v>
      </c>
      <c r="K609" s="386">
        <v>45323</v>
      </c>
      <c r="L609" s="386">
        <v>45747</v>
      </c>
      <c r="M609" s="387">
        <f t="shared" si="30"/>
        <v>60.571428571428569</v>
      </c>
      <c r="N609" s="388">
        <v>1</v>
      </c>
      <c r="O609" s="409" t="s">
        <v>4708</v>
      </c>
      <c r="P609" s="388">
        <f t="shared" si="31"/>
        <v>1</v>
      </c>
      <c r="Q609" s="389" t="str" cm="1">
        <f t="array" aca="1" ref="Q609" ca="1">IF(ISNUMBER(P609),IF(P609=100%,"CUMPLIDA",IF(AND(ISNUMBER(L609),ISNUMBER(INDIRECT("FECHA_"&amp;$B609,1))), IF(L609&lt;=INDIRECT("FECHA_"&amp;$B609,1),"INCUMPLIDA","PROCESO"), "VERIFICAR FECHA")),"SIN VALOR AVANCE")</f>
        <v>CUMPLIDA</v>
      </c>
    </row>
    <row r="610" spans="1:17" ht="105.75">
      <c r="A610" s="413" t="s">
        <v>12</v>
      </c>
      <c r="B610" s="397" t="s">
        <v>14</v>
      </c>
      <c r="C610" s="596"/>
      <c r="D610" s="596"/>
      <c r="E610" s="595"/>
      <c r="F610" s="595"/>
      <c r="G610" s="384" t="s">
        <v>2957</v>
      </c>
      <c r="H610" s="402" t="s">
        <v>124</v>
      </c>
      <c r="I610" s="402" t="s">
        <v>125</v>
      </c>
      <c r="J610" s="385">
        <v>1</v>
      </c>
      <c r="K610" s="386">
        <v>45231</v>
      </c>
      <c r="L610" s="386">
        <v>45747</v>
      </c>
      <c r="M610" s="387">
        <f t="shared" si="30"/>
        <v>73.714285714285708</v>
      </c>
      <c r="N610" s="388">
        <v>1</v>
      </c>
      <c r="O610" s="409" t="s">
        <v>4709</v>
      </c>
      <c r="P610" s="388">
        <f t="shared" si="31"/>
        <v>1</v>
      </c>
      <c r="Q610" s="389" t="str" cm="1">
        <f t="array" aca="1" ref="Q610" ca="1">IF(ISNUMBER(P610),IF(P610=100%,"CUMPLIDA",IF(AND(ISNUMBER(L610),ISNUMBER(INDIRECT("FECHA_"&amp;$B610,1))), IF(L610&lt;=INDIRECT("FECHA_"&amp;$B610,1),"INCUMPLIDA","PROCESO"), "VERIFICAR FECHA")),"SIN VALOR AVANCE")</f>
        <v>CUMPLIDA</v>
      </c>
    </row>
    <row r="611" spans="1:17" ht="225.75">
      <c r="A611" s="413" t="s">
        <v>12</v>
      </c>
      <c r="B611" s="397" t="s">
        <v>14</v>
      </c>
      <c r="C611" s="596"/>
      <c r="D611" s="596"/>
      <c r="E611" s="595"/>
      <c r="F611" s="595"/>
      <c r="G611" s="384" t="s">
        <v>2958</v>
      </c>
      <c r="H611" s="402" t="s">
        <v>126</v>
      </c>
      <c r="I611" s="402" t="s">
        <v>127</v>
      </c>
      <c r="J611" s="385">
        <v>1</v>
      </c>
      <c r="K611" s="386">
        <v>45231</v>
      </c>
      <c r="L611" s="386">
        <v>45808</v>
      </c>
      <c r="M611" s="387">
        <f t="shared" si="30"/>
        <v>82.428571428571431</v>
      </c>
      <c r="N611" s="388">
        <v>1</v>
      </c>
      <c r="O611" s="409" t="s">
        <v>4710</v>
      </c>
      <c r="P611" s="388">
        <f t="shared" si="31"/>
        <v>1</v>
      </c>
      <c r="Q611" s="389" t="str" cm="1">
        <f t="array" aca="1" ref="Q611" ca="1">IF(ISNUMBER(P611),IF(P611=100%,"CUMPLIDA",IF(AND(ISNUMBER(L611),ISNUMBER(INDIRECT("FECHA_"&amp;$B611,1))), IF(L611&lt;=INDIRECT("FECHA_"&amp;$B611,1),"INCUMPLIDA","PROCESO"), "VERIFICAR FECHA")),"SIN VALOR AVANCE")</f>
        <v>CUMPLIDA</v>
      </c>
    </row>
    <row r="612" spans="1:17" ht="90.75">
      <c r="A612" s="413" t="s">
        <v>12</v>
      </c>
      <c r="B612" s="397" t="s">
        <v>14</v>
      </c>
      <c r="C612" s="596"/>
      <c r="D612" s="596"/>
      <c r="E612" s="595"/>
      <c r="F612" s="595"/>
      <c r="G612" s="384" t="s">
        <v>2960</v>
      </c>
      <c r="H612" s="402" t="s">
        <v>129</v>
      </c>
      <c r="I612" s="402" t="s">
        <v>130</v>
      </c>
      <c r="J612" s="385">
        <v>7</v>
      </c>
      <c r="K612" s="386">
        <v>46024</v>
      </c>
      <c r="L612" s="386">
        <v>46660</v>
      </c>
      <c r="M612" s="387">
        <f t="shared" si="30"/>
        <v>90.857142857142861</v>
      </c>
      <c r="N612" s="388">
        <v>0</v>
      </c>
      <c r="O612" s="402" t="s">
        <v>4707</v>
      </c>
      <c r="P612" s="388">
        <f t="shared" si="31"/>
        <v>0</v>
      </c>
      <c r="Q612" s="389" t="str" cm="1">
        <f t="array" aca="1" ref="Q612" ca="1">IF(ISNUMBER(P612),IF(P612=100%,"CUMPLIDA",IF(AND(ISNUMBER(L612),ISNUMBER(INDIRECT("FECHA_"&amp;$B612,1))), IF(L612&lt;=INDIRECT("FECHA_"&amp;$B612,1),"INCUMPLIDA","PROCESO"), "VERIFICAR FECHA")),"SIN VALOR AVANCE")</f>
        <v>PROCESO</v>
      </c>
    </row>
    <row r="613" spans="1:17" ht="135.75">
      <c r="A613" s="413" t="s">
        <v>12</v>
      </c>
      <c r="B613" s="397" t="s">
        <v>14</v>
      </c>
      <c r="C613" s="596"/>
      <c r="D613" s="596"/>
      <c r="E613" s="595"/>
      <c r="F613" s="595"/>
      <c r="G613" s="384" t="s">
        <v>2961</v>
      </c>
      <c r="H613" s="402" t="s">
        <v>132</v>
      </c>
      <c r="I613" s="402" t="s">
        <v>133</v>
      </c>
      <c r="J613" s="385">
        <v>1</v>
      </c>
      <c r="K613" s="386">
        <v>46024</v>
      </c>
      <c r="L613" s="386">
        <v>46660</v>
      </c>
      <c r="M613" s="387">
        <f t="shared" ref="M613:M661" si="32">(L613-K613)/7</f>
        <v>90.857142857142861</v>
      </c>
      <c r="N613" s="388">
        <v>0</v>
      </c>
      <c r="O613" s="409" t="s">
        <v>4708</v>
      </c>
      <c r="P613" s="388">
        <f t="shared" si="31"/>
        <v>0</v>
      </c>
      <c r="Q613" s="389" t="str" cm="1">
        <f t="array" aca="1" ref="Q613" ca="1">IF(ISNUMBER(P613),IF(P613=100%,"CUMPLIDA",IF(AND(ISNUMBER(L613),ISNUMBER(INDIRECT("FECHA_"&amp;$B613,1))), IF(L613&lt;=INDIRECT("FECHA_"&amp;$B613,1),"INCUMPLIDA","PROCESO"), "VERIFICAR FECHA")),"SIN VALOR AVANCE")</f>
        <v>PROCESO</v>
      </c>
    </row>
    <row r="614" spans="1:17" ht="225.75">
      <c r="A614" s="413" t="s">
        <v>12</v>
      </c>
      <c r="B614" s="397" t="s">
        <v>14</v>
      </c>
      <c r="C614" s="596"/>
      <c r="D614" s="596"/>
      <c r="E614" s="595"/>
      <c r="F614" s="595"/>
      <c r="G614" s="384" t="s">
        <v>2962</v>
      </c>
      <c r="H614" s="402" t="s">
        <v>135</v>
      </c>
      <c r="I614" s="402" t="s">
        <v>136</v>
      </c>
      <c r="J614" s="385">
        <v>2</v>
      </c>
      <c r="K614" s="386">
        <v>46024</v>
      </c>
      <c r="L614" s="386">
        <v>46660</v>
      </c>
      <c r="M614" s="387">
        <f t="shared" si="32"/>
        <v>90.857142857142861</v>
      </c>
      <c r="N614" s="388">
        <v>0</v>
      </c>
      <c r="O614" s="409" t="s">
        <v>4710</v>
      </c>
      <c r="P614" s="388">
        <f t="shared" si="31"/>
        <v>0</v>
      </c>
      <c r="Q614" s="389" t="str" cm="1">
        <f t="array" aca="1" ref="Q614" ca="1">IF(ISNUMBER(P614),IF(P614=100%,"CUMPLIDA",IF(AND(ISNUMBER(L614),ISNUMBER(INDIRECT("FECHA_"&amp;$B614,1))), IF(L614&lt;=INDIRECT("FECHA_"&amp;$B614,1),"INCUMPLIDA","PROCESO"), "VERIFICAR FECHA")),"SIN VALOR AVANCE")</f>
        <v>PROCESO</v>
      </c>
    </row>
    <row r="615" spans="1:17" ht="105.75">
      <c r="A615" s="413" t="s">
        <v>12</v>
      </c>
      <c r="B615" s="397" t="s">
        <v>14</v>
      </c>
      <c r="C615" s="596"/>
      <c r="D615" s="596"/>
      <c r="E615" s="595"/>
      <c r="F615" s="595"/>
      <c r="G615" s="384" t="s">
        <v>4711</v>
      </c>
      <c r="H615" s="402" t="s">
        <v>4712</v>
      </c>
      <c r="I615" s="402" t="s">
        <v>2936</v>
      </c>
      <c r="J615" s="385">
        <v>1</v>
      </c>
      <c r="K615" s="386">
        <v>44454</v>
      </c>
      <c r="L615" s="386">
        <v>44561</v>
      </c>
      <c r="M615" s="387">
        <f t="shared" si="32"/>
        <v>15.285714285714286</v>
      </c>
      <c r="N615" s="388">
        <v>1</v>
      </c>
      <c r="O615" s="402" t="s">
        <v>4713</v>
      </c>
      <c r="P615" s="388">
        <f t="shared" si="31"/>
        <v>1</v>
      </c>
      <c r="Q615" s="389" t="str" cm="1">
        <f t="array" aca="1" ref="Q615" ca="1">IF(ISNUMBER(P615),IF(P615=100%,"CUMPLIDA",IF(AND(ISNUMBER(L615),ISNUMBER(INDIRECT("FECHA_"&amp;$B615,1))), IF(L615&lt;=INDIRECT("FECHA_"&amp;$B615,1),"INCUMPLIDA","PROCESO"), "VERIFICAR FECHA")),"SIN VALOR AVANCE")</f>
        <v>CUMPLIDA</v>
      </c>
    </row>
    <row r="616" spans="1:17" ht="195" customHeight="1">
      <c r="A616" s="413" t="s">
        <v>12</v>
      </c>
      <c r="B616" s="397" t="s">
        <v>14</v>
      </c>
      <c r="C616" s="596"/>
      <c r="D616" s="596"/>
      <c r="E616" s="595"/>
      <c r="F616" s="595"/>
      <c r="G616" s="384" t="s">
        <v>4714</v>
      </c>
      <c r="H616" s="402" t="s">
        <v>4715</v>
      </c>
      <c r="I616" s="402" t="s">
        <v>4706</v>
      </c>
      <c r="J616" s="385">
        <v>3</v>
      </c>
      <c r="K616" s="386">
        <v>44470</v>
      </c>
      <c r="L616" s="386">
        <v>44865</v>
      </c>
      <c r="M616" s="387">
        <f t="shared" si="32"/>
        <v>56.428571428571431</v>
      </c>
      <c r="N616" s="388">
        <v>1</v>
      </c>
      <c r="O616" s="402" t="s">
        <v>4713</v>
      </c>
      <c r="P616" s="388">
        <f t="shared" si="31"/>
        <v>1</v>
      </c>
      <c r="Q616" s="389" t="str" cm="1">
        <f t="array" aca="1" ref="Q616" ca="1">IF(ISNUMBER(P616),IF(P616=100%,"CUMPLIDA",IF(AND(ISNUMBER(L616),ISNUMBER(INDIRECT("FECHA_"&amp;$B616,1))), IF(L616&lt;=INDIRECT("FECHA_"&amp;$B616,1),"INCUMPLIDA","PROCESO"), "VERIFICAR FECHA")),"SIN VALOR AVANCE")</f>
        <v>CUMPLIDA</v>
      </c>
    </row>
    <row r="617" spans="1:17" ht="135">
      <c r="A617" s="413" t="s">
        <v>12</v>
      </c>
      <c r="B617" s="397" t="s">
        <v>14</v>
      </c>
      <c r="C617" s="596"/>
      <c r="D617" s="596"/>
      <c r="E617" s="595"/>
      <c r="F617" s="595"/>
      <c r="G617" s="384" t="s">
        <v>4716</v>
      </c>
      <c r="H617" s="402" t="s">
        <v>4717</v>
      </c>
      <c r="I617" s="402" t="s">
        <v>4718</v>
      </c>
      <c r="J617" s="385">
        <v>6</v>
      </c>
      <c r="K617" s="386">
        <v>44470</v>
      </c>
      <c r="L617" s="386">
        <v>44651</v>
      </c>
      <c r="M617" s="387">
        <f t="shared" si="32"/>
        <v>25.857142857142858</v>
      </c>
      <c r="N617" s="388">
        <v>1</v>
      </c>
      <c r="O617" s="402" t="s">
        <v>4713</v>
      </c>
      <c r="P617" s="388">
        <f t="shared" si="31"/>
        <v>1</v>
      </c>
      <c r="Q617" s="389" t="str" cm="1">
        <f t="array" aca="1" ref="Q617" ca="1">IF(ISNUMBER(P617),IF(P617=100%,"CUMPLIDA",IF(AND(ISNUMBER(L617),ISNUMBER(INDIRECT("FECHA_"&amp;$B617,1))), IF(L617&lt;=INDIRECT("FECHA_"&amp;$B617,1),"INCUMPLIDA","PROCESO"), "VERIFICAR FECHA")),"SIN VALOR AVANCE")</f>
        <v>CUMPLIDA</v>
      </c>
    </row>
    <row r="618" spans="1:17" ht="180" customHeight="1">
      <c r="A618" s="413" t="s">
        <v>12</v>
      </c>
      <c r="B618" s="397" t="s">
        <v>14</v>
      </c>
      <c r="C618" s="596"/>
      <c r="D618" s="596"/>
      <c r="E618" s="595"/>
      <c r="F618" s="595"/>
      <c r="G618" s="384" t="s">
        <v>4719</v>
      </c>
      <c r="H618" s="402" t="s">
        <v>4720</v>
      </c>
      <c r="I618" s="402" t="s">
        <v>4721</v>
      </c>
      <c r="J618" s="385">
        <v>1</v>
      </c>
      <c r="K618" s="386">
        <v>44470</v>
      </c>
      <c r="L618" s="386">
        <v>44742</v>
      </c>
      <c r="M618" s="387">
        <f t="shared" si="32"/>
        <v>38.857142857142854</v>
      </c>
      <c r="N618" s="388">
        <v>1</v>
      </c>
      <c r="O618" s="402" t="s">
        <v>4722</v>
      </c>
      <c r="P618" s="388">
        <f t="shared" si="31"/>
        <v>1</v>
      </c>
      <c r="Q618" s="389" t="str" cm="1">
        <f t="array" aca="1" ref="Q618" ca="1">IF(ISNUMBER(P618),IF(P618=100%,"CUMPLIDA",IF(AND(ISNUMBER(L618),ISNUMBER(INDIRECT("FECHA_"&amp;$B618,1))), IF(L618&lt;=INDIRECT("FECHA_"&amp;$B618,1),"INCUMPLIDA","PROCESO"), "VERIFICAR FECHA")),"SIN VALOR AVANCE")</f>
        <v>CUMPLIDA</v>
      </c>
    </row>
    <row r="619" spans="1:17" ht="105">
      <c r="A619" s="413" t="s">
        <v>12</v>
      </c>
      <c r="B619" s="397" t="s">
        <v>14</v>
      </c>
      <c r="C619" s="596"/>
      <c r="D619" s="596"/>
      <c r="E619" s="595"/>
      <c r="F619" s="595"/>
      <c r="G619" s="384" t="s">
        <v>4723</v>
      </c>
      <c r="H619" s="402" t="s">
        <v>4724</v>
      </c>
      <c r="I619" s="402" t="s">
        <v>2936</v>
      </c>
      <c r="J619" s="385">
        <v>1</v>
      </c>
      <c r="K619" s="386">
        <v>44454</v>
      </c>
      <c r="L619" s="386">
        <v>44561</v>
      </c>
      <c r="M619" s="387">
        <f t="shared" si="32"/>
        <v>15.285714285714286</v>
      </c>
      <c r="N619" s="388">
        <v>1</v>
      </c>
      <c r="O619" s="402" t="s">
        <v>4703</v>
      </c>
      <c r="P619" s="388">
        <f t="shared" si="31"/>
        <v>1</v>
      </c>
      <c r="Q619" s="389" t="str" cm="1">
        <f t="array" aca="1" ref="Q619" ca="1">IF(ISNUMBER(P619),IF(P619=100%,"CUMPLIDA",IF(AND(ISNUMBER(L619),ISNUMBER(INDIRECT("FECHA_"&amp;$B619,1))), IF(L619&lt;=INDIRECT("FECHA_"&amp;$B619,1),"INCUMPLIDA","PROCESO"), "VERIFICAR FECHA")),"SIN VALOR AVANCE")</f>
        <v>CUMPLIDA</v>
      </c>
    </row>
    <row r="620" spans="1:17" ht="105.75" thickBot="1">
      <c r="A620" s="413" t="s">
        <v>12</v>
      </c>
      <c r="B620" s="397" t="s">
        <v>14</v>
      </c>
      <c r="C620" s="596"/>
      <c r="D620" s="596"/>
      <c r="E620" s="595"/>
      <c r="F620" s="595"/>
      <c r="G620" s="384" t="s">
        <v>4725</v>
      </c>
      <c r="H620" s="402" t="s">
        <v>4724</v>
      </c>
      <c r="I620" s="402" t="s">
        <v>2936</v>
      </c>
      <c r="J620" s="385">
        <v>1</v>
      </c>
      <c r="K620" s="386">
        <v>44454</v>
      </c>
      <c r="L620" s="386">
        <v>44561</v>
      </c>
      <c r="M620" s="387">
        <f t="shared" si="32"/>
        <v>15.285714285714286</v>
      </c>
      <c r="N620" s="388">
        <v>1</v>
      </c>
      <c r="O620" s="402" t="s">
        <v>4703</v>
      </c>
      <c r="P620" s="388">
        <f t="shared" si="31"/>
        <v>1</v>
      </c>
      <c r="Q620" s="389" t="str" cm="1">
        <f t="array" aca="1" ref="Q620" ca="1">IF(ISNUMBER(P620),IF(P620=100%,"CUMPLIDA",IF(AND(ISNUMBER(L620),ISNUMBER(INDIRECT("FECHA_"&amp;$B620,1))), IF(L620&lt;=INDIRECT("FECHA_"&amp;$B620,1),"INCUMPLIDA","PROCESO"), "VERIFICAR FECHA")),"SIN VALOR AVANCE")</f>
        <v>CUMPLIDA</v>
      </c>
    </row>
    <row r="621" spans="1:17" ht="226.5" customHeight="1" thickTop="1" thickBot="1">
      <c r="A621" s="413" t="s">
        <v>12</v>
      </c>
      <c r="B621" s="397" t="s">
        <v>14</v>
      </c>
      <c r="C621" s="620" t="s">
        <v>4726</v>
      </c>
      <c r="D621" s="620" t="s">
        <v>4727</v>
      </c>
      <c r="E621" s="417" t="s">
        <v>4728</v>
      </c>
      <c r="F621" s="597" t="s">
        <v>4727</v>
      </c>
      <c r="G621" s="384" t="s">
        <v>4729</v>
      </c>
      <c r="H621" s="402" t="s">
        <v>4730</v>
      </c>
      <c r="I621" s="402" t="s">
        <v>4731</v>
      </c>
      <c r="J621" s="385">
        <v>1</v>
      </c>
      <c r="K621" s="386">
        <v>46508</v>
      </c>
      <c r="L621" s="386">
        <v>46600</v>
      </c>
      <c r="M621" s="387">
        <f t="shared" si="32"/>
        <v>13.142857142857142</v>
      </c>
      <c r="N621" s="388">
        <v>0</v>
      </c>
      <c r="O621" s="402" t="s">
        <v>4732</v>
      </c>
      <c r="P621" s="388">
        <f t="shared" si="31"/>
        <v>0</v>
      </c>
      <c r="Q621" s="389" t="str" cm="1">
        <f t="array" aca="1" ref="Q621" ca="1">IF(ISNUMBER(P621),IF(P621=100%,"CUMPLIDA",IF(AND(ISNUMBER(L621),ISNUMBER(INDIRECT("FECHA_"&amp;$B621,1))), IF(L621&lt;=INDIRECT("FECHA_"&amp;$B621,1),"INCUMPLIDA","PROCESO"), "VERIFICAR FECHA")),"SIN VALOR AVANCE")</f>
        <v>PROCESO</v>
      </c>
    </row>
    <row r="622" spans="1:17" ht="144" customHeight="1" thickTop="1">
      <c r="A622" s="413" t="s">
        <v>12</v>
      </c>
      <c r="B622" s="397" t="s">
        <v>14</v>
      </c>
      <c r="C622" s="621"/>
      <c r="D622" s="621"/>
      <c r="E622" s="603" t="s">
        <v>4733</v>
      </c>
      <c r="F622" s="598"/>
      <c r="G622" s="384" t="s">
        <v>4734</v>
      </c>
      <c r="H622" s="418" t="s">
        <v>4735</v>
      </c>
      <c r="I622" s="402" t="s">
        <v>4736</v>
      </c>
      <c r="J622" s="385">
        <v>1</v>
      </c>
      <c r="K622" s="386">
        <v>45953</v>
      </c>
      <c r="L622" s="386">
        <v>46171</v>
      </c>
      <c r="M622" s="387">
        <f t="shared" si="32"/>
        <v>31.142857142857142</v>
      </c>
      <c r="N622" s="388">
        <v>0</v>
      </c>
      <c r="O622" s="402" t="s">
        <v>4737</v>
      </c>
      <c r="P622" s="388">
        <f t="shared" si="31"/>
        <v>0</v>
      </c>
      <c r="Q622" s="389" t="str" cm="1">
        <f t="array" aca="1" ref="Q622" ca="1">IF(ISNUMBER(P622),IF(P622=100%,"CUMPLIDA",IF(AND(ISNUMBER(L622),ISNUMBER(INDIRECT("FECHA_"&amp;$B622,1))), IF(L622&lt;=INDIRECT("FECHA_"&amp;$B622,1),"INCUMPLIDA","PROCESO"), "VERIFICAR FECHA")),"SIN VALOR AVANCE")</f>
        <v>PROCESO</v>
      </c>
    </row>
    <row r="623" spans="1:17" ht="409.5">
      <c r="A623" s="413" t="s">
        <v>12</v>
      </c>
      <c r="B623" s="397" t="s">
        <v>14</v>
      </c>
      <c r="C623" s="621"/>
      <c r="D623" s="621"/>
      <c r="E623" s="598"/>
      <c r="F623" s="598"/>
      <c r="G623" s="384" t="s">
        <v>4738</v>
      </c>
      <c r="H623" s="402" t="s">
        <v>4739</v>
      </c>
      <c r="I623" s="402" t="s">
        <v>4740</v>
      </c>
      <c r="J623" s="385">
        <v>8</v>
      </c>
      <c r="K623" s="386">
        <v>45566</v>
      </c>
      <c r="L623" s="386">
        <v>46783</v>
      </c>
      <c r="M623" s="387">
        <f t="shared" si="32"/>
        <v>173.85714285714286</v>
      </c>
      <c r="N623" s="388">
        <v>0</v>
      </c>
      <c r="O623" s="402" t="s">
        <v>4741</v>
      </c>
      <c r="P623" s="388">
        <f t="shared" si="31"/>
        <v>0</v>
      </c>
      <c r="Q623" s="389" t="str" cm="1">
        <f t="array" aca="1" ref="Q623" ca="1">IF(ISNUMBER(P623),IF(P623=100%,"CUMPLIDA",IF(AND(ISNUMBER(L623),ISNUMBER(INDIRECT("FECHA_"&amp;$B623,1))), IF(L623&lt;=INDIRECT("FECHA_"&amp;$B623,1),"INCUMPLIDA","PROCESO"), "VERIFICAR FECHA")),"SIN VALOR AVANCE")</f>
        <v>PROCESO</v>
      </c>
    </row>
    <row r="624" spans="1:17" ht="45.75">
      <c r="A624" s="413" t="s">
        <v>12</v>
      </c>
      <c r="B624" s="397" t="s">
        <v>14</v>
      </c>
      <c r="C624" s="621"/>
      <c r="D624" s="621"/>
      <c r="E624" s="599"/>
      <c r="F624" s="598"/>
      <c r="G624" s="419" t="s">
        <v>4742</v>
      </c>
      <c r="H624" s="402" t="s">
        <v>4743</v>
      </c>
      <c r="I624" s="402" t="s">
        <v>4744</v>
      </c>
      <c r="J624" s="385">
        <v>1</v>
      </c>
      <c r="K624" s="386">
        <v>45953</v>
      </c>
      <c r="L624" s="386">
        <v>46021</v>
      </c>
      <c r="M624" s="387">
        <f t="shared" si="32"/>
        <v>9.7142857142857135</v>
      </c>
      <c r="N624" s="388">
        <v>0</v>
      </c>
      <c r="O624" s="402" t="s">
        <v>4745</v>
      </c>
      <c r="P624" s="388">
        <f t="shared" si="31"/>
        <v>0</v>
      </c>
      <c r="Q624" s="389" t="str" cm="1">
        <f t="array" aca="1" ref="Q624" ca="1">IF(ISNUMBER(P624),IF(P624=100%,"CUMPLIDA",IF(AND(ISNUMBER(L624),ISNUMBER(INDIRECT("FECHA_"&amp;$B624,1))), IF(L624&lt;=INDIRECT("FECHA_"&amp;$B624,1),"INCUMPLIDA","PROCESO"), "VERIFICAR FECHA")),"SIN VALOR AVANCE")</f>
        <v>PROCESO</v>
      </c>
    </row>
    <row r="625" spans="1:17" ht="199.5" customHeight="1">
      <c r="A625" s="413" t="s">
        <v>12</v>
      </c>
      <c r="B625" s="397" t="s">
        <v>14</v>
      </c>
      <c r="C625" s="621"/>
      <c r="D625" s="621"/>
      <c r="E625" s="597" t="s">
        <v>4746</v>
      </c>
      <c r="F625" s="598"/>
      <c r="G625" s="419" t="s">
        <v>4747</v>
      </c>
      <c r="H625" s="402" t="s">
        <v>4748</v>
      </c>
      <c r="I625" s="402" t="s">
        <v>4749</v>
      </c>
      <c r="J625" s="385">
        <v>1</v>
      </c>
      <c r="K625" s="386">
        <v>45962</v>
      </c>
      <c r="L625" s="386">
        <v>46172</v>
      </c>
      <c r="M625" s="387">
        <f t="shared" si="32"/>
        <v>30</v>
      </c>
      <c r="N625" s="388">
        <v>0</v>
      </c>
      <c r="O625" s="402" t="s">
        <v>4750</v>
      </c>
      <c r="P625" s="388">
        <f t="shared" si="31"/>
        <v>0</v>
      </c>
      <c r="Q625" s="389" t="str" cm="1">
        <f t="array" aca="1" ref="Q625" ca="1">IF(ISNUMBER(P625),IF(P625=100%,"CUMPLIDA",IF(AND(ISNUMBER(L625),ISNUMBER(INDIRECT("FECHA_"&amp;$B625,1))), IF(L625&lt;=INDIRECT("FECHA_"&amp;$B625,1),"INCUMPLIDA","PROCESO"), "VERIFICAR FECHA")),"SIN VALOR AVANCE")</f>
        <v>PROCESO</v>
      </c>
    </row>
    <row r="626" spans="1:17" ht="45.75">
      <c r="A626" s="413" t="s">
        <v>12</v>
      </c>
      <c r="B626" s="397" t="s">
        <v>14</v>
      </c>
      <c r="C626" s="621"/>
      <c r="D626" s="621"/>
      <c r="E626" s="598"/>
      <c r="F626" s="598"/>
      <c r="G626" s="419" t="s">
        <v>4751</v>
      </c>
      <c r="H626" s="402" t="s">
        <v>4752</v>
      </c>
      <c r="I626" s="402" t="s">
        <v>4753</v>
      </c>
      <c r="J626" s="385">
        <v>1</v>
      </c>
      <c r="K626" s="386">
        <v>45931</v>
      </c>
      <c r="L626" s="386">
        <v>46022</v>
      </c>
      <c r="M626" s="387">
        <f t="shared" si="32"/>
        <v>13</v>
      </c>
      <c r="N626" s="388">
        <v>0</v>
      </c>
      <c r="O626" s="402" t="s">
        <v>5351</v>
      </c>
      <c r="P626" s="388">
        <f t="shared" ref="P626:P661" si="33">IF(B626="ITRC",N626,N626/J626)</f>
        <v>0</v>
      </c>
      <c r="Q626" s="389" t="str" cm="1">
        <f t="array" aca="1" ref="Q626" ca="1">IF(ISNUMBER(P626),IF(P626=100%,"CUMPLIDA",IF(AND(ISNUMBER(L626),ISNUMBER(INDIRECT("FECHA_"&amp;$B626,1))), IF(L626&lt;=INDIRECT("FECHA_"&amp;$B626,1),"INCUMPLIDA","PROCESO"), "VERIFICAR FECHA")),"SIN VALOR AVANCE")</f>
        <v>PROCESO</v>
      </c>
    </row>
    <row r="627" spans="1:17" ht="409.5">
      <c r="A627" s="413" t="s">
        <v>12</v>
      </c>
      <c r="B627" s="397" t="s">
        <v>14</v>
      </c>
      <c r="C627" s="621"/>
      <c r="D627" s="621"/>
      <c r="E627" s="598"/>
      <c r="F627" s="598"/>
      <c r="G627" s="384" t="s">
        <v>4738</v>
      </c>
      <c r="H627" s="402" t="s">
        <v>4739</v>
      </c>
      <c r="I627" s="402" t="s">
        <v>4740</v>
      </c>
      <c r="J627" s="385">
        <v>8</v>
      </c>
      <c r="K627" s="386">
        <v>45566</v>
      </c>
      <c r="L627" s="386">
        <v>46783</v>
      </c>
      <c r="M627" s="387">
        <f t="shared" si="32"/>
        <v>173.85714285714286</v>
      </c>
      <c r="N627" s="388">
        <v>0</v>
      </c>
      <c r="O627" s="402" t="s">
        <v>4741</v>
      </c>
      <c r="P627" s="388">
        <f t="shared" si="33"/>
        <v>0</v>
      </c>
      <c r="Q627" s="389" t="str" cm="1">
        <f t="array" aca="1" ref="Q627" ca="1">IF(ISNUMBER(P627),IF(P627=100%,"CUMPLIDA",IF(AND(ISNUMBER(L627),ISNUMBER(INDIRECT("FECHA_"&amp;$B627,1))), IF(L627&lt;=INDIRECT("FECHA_"&amp;$B627,1),"INCUMPLIDA","PROCESO"), "VERIFICAR FECHA")),"SIN VALOR AVANCE")</f>
        <v>PROCESO</v>
      </c>
    </row>
    <row r="628" spans="1:17" ht="46.5" thickBot="1">
      <c r="A628" s="413" t="s">
        <v>12</v>
      </c>
      <c r="B628" s="397" t="s">
        <v>14</v>
      </c>
      <c r="C628" s="621"/>
      <c r="D628" s="621"/>
      <c r="E628" s="599"/>
      <c r="F628" s="598"/>
      <c r="G628" s="419" t="s">
        <v>4742</v>
      </c>
      <c r="H628" s="402" t="s">
        <v>4743</v>
      </c>
      <c r="I628" s="402" t="s">
        <v>4744</v>
      </c>
      <c r="J628" s="385">
        <v>1</v>
      </c>
      <c r="K628" s="386">
        <v>45953</v>
      </c>
      <c r="L628" s="386">
        <v>46021</v>
      </c>
      <c r="M628" s="387">
        <f t="shared" si="32"/>
        <v>9.7142857142857135</v>
      </c>
      <c r="N628" s="388">
        <v>0</v>
      </c>
      <c r="O628" s="402" t="s">
        <v>4745</v>
      </c>
      <c r="P628" s="388">
        <f t="shared" si="33"/>
        <v>0</v>
      </c>
      <c r="Q628" s="389" t="str" cm="1">
        <f t="array" aca="1" ref="Q628" ca="1">IF(ISNUMBER(P628),IF(P628=100%,"CUMPLIDA",IF(AND(ISNUMBER(L628),ISNUMBER(INDIRECT("FECHA_"&amp;$B628,1))), IF(L628&lt;=INDIRECT("FECHA_"&amp;$B628,1),"INCUMPLIDA","PROCESO"), "VERIFICAR FECHA")),"SIN VALOR AVANCE")</f>
        <v>PROCESO</v>
      </c>
    </row>
    <row r="629" spans="1:17" ht="225.75" customHeight="1" thickTop="1">
      <c r="A629" s="413" t="s">
        <v>12</v>
      </c>
      <c r="B629" s="397" t="s">
        <v>14</v>
      </c>
      <c r="C629" s="621"/>
      <c r="D629" s="621"/>
      <c r="E629" s="603" t="s">
        <v>4754</v>
      </c>
      <c r="F629" s="598"/>
      <c r="G629" s="419" t="s">
        <v>4755</v>
      </c>
      <c r="H629" s="418" t="s">
        <v>4756</v>
      </c>
      <c r="I629" s="402" t="s">
        <v>4744</v>
      </c>
      <c r="J629" s="385">
        <v>1</v>
      </c>
      <c r="K629" s="386">
        <v>45962</v>
      </c>
      <c r="L629" s="386">
        <v>46172</v>
      </c>
      <c r="M629" s="387">
        <f t="shared" si="32"/>
        <v>30</v>
      </c>
      <c r="N629" s="388">
        <v>0</v>
      </c>
      <c r="O629" s="402" t="s">
        <v>5352</v>
      </c>
      <c r="P629" s="388">
        <f t="shared" si="33"/>
        <v>0</v>
      </c>
      <c r="Q629" s="389" t="str" cm="1">
        <f t="array" aca="1" ref="Q629" ca="1">IF(ISNUMBER(P629),IF(P629=100%,"CUMPLIDA",IF(AND(ISNUMBER(L629),ISNUMBER(INDIRECT("FECHA_"&amp;$B629,1))), IF(L629&lt;=INDIRECT("FECHA_"&amp;$B629,1),"INCUMPLIDA","PROCESO"), "VERIFICAR FECHA")),"SIN VALOR AVANCE")</f>
        <v>PROCESO</v>
      </c>
    </row>
    <row r="630" spans="1:17" ht="120.75" thickBot="1">
      <c r="A630" s="413" t="s">
        <v>12</v>
      </c>
      <c r="B630" s="397" t="s">
        <v>14</v>
      </c>
      <c r="C630" s="621"/>
      <c r="D630" s="621"/>
      <c r="E630" s="599"/>
      <c r="F630" s="598"/>
      <c r="G630" s="419" t="s">
        <v>4757</v>
      </c>
      <c r="H630" s="418" t="s">
        <v>4758</v>
      </c>
      <c r="I630" s="402" t="s">
        <v>4759</v>
      </c>
      <c r="J630" s="385">
        <v>1</v>
      </c>
      <c r="K630" s="386">
        <v>45985</v>
      </c>
      <c r="L630" s="386">
        <v>46080</v>
      </c>
      <c r="M630" s="387">
        <f t="shared" si="32"/>
        <v>13.571428571428571</v>
      </c>
      <c r="N630" s="388">
        <v>0</v>
      </c>
      <c r="O630" s="402" t="s">
        <v>5353</v>
      </c>
      <c r="P630" s="388">
        <f t="shared" si="33"/>
        <v>0</v>
      </c>
      <c r="Q630" s="389" t="str" cm="1">
        <f t="array" aca="1" ref="Q630" ca="1">IF(ISNUMBER(P630),IF(P630=100%,"CUMPLIDA",IF(AND(ISNUMBER(L630),ISNUMBER(INDIRECT("FECHA_"&amp;$B630,1))), IF(L630&lt;=INDIRECT("FECHA_"&amp;$B630,1),"INCUMPLIDA","PROCESO"), "VERIFICAR FECHA")),"SIN VALOR AVANCE")</f>
        <v>PROCESO</v>
      </c>
    </row>
    <row r="631" spans="1:17" ht="129.75" customHeight="1" thickTop="1">
      <c r="A631" s="413" t="s">
        <v>12</v>
      </c>
      <c r="B631" s="397" t="s">
        <v>14</v>
      </c>
      <c r="C631" s="621"/>
      <c r="D631" s="621"/>
      <c r="E631" s="603" t="s">
        <v>4760</v>
      </c>
      <c r="F631" s="598"/>
      <c r="G631" s="419" t="s">
        <v>4751</v>
      </c>
      <c r="H631" s="402" t="s">
        <v>4752</v>
      </c>
      <c r="I631" s="402" t="s">
        <v>4753</v>
      </c>
      <c r="J631" s="385">
        <v>1</v>
      </c>
      <c r="K631" s="386">
        <v>45931</v>
      </c>
      <c r="L631" s="386">
        <v>46022</v>
      </c>
      <c r="M631" s="387">
        <f t="shared" si="32"/>
        <v>13</v>
      </c>
      <c r="N631" s="388">
        <v>0</v>
      </c>
      <c r="O631" s="402" t="s">
        <v>5351</v>
      </c>
      <c r="P631" s="388">
        <f t="shared" si="33"/>
        <v>0</v>
      </c>
      <c r="Q631" s="389" t="str" cm="1">
        <f t="array" aca="1" ref="Q631" ca="1">IF(ISNUMBER(P631),IF(P631=100%,"CUMPLIDA",IF(AND(ISNUMBER(L631),ISNUMBER(INDIRECT("FECHA_"&amp;$B631,1))), IF(L631&lt;=INDIRECT("FECHA_"&amp;$B631,1),"INCUMPLIDA","PROCESO"), "VERIFICAR FECHA")),"SIN VALOR AVANCE")</f>
        <v>PROCESO</v>
      </c>
    </row>
    <row r="632" spans="1:17" ht="409.5">
      <c r="A632" s="413" t="s">
        <v>12</v>
      </c>
      <c r="B632" s="397" t="s">
        <v>14</v>
      </c>
      <c r="C632" s="621"/>
      <c r="D632" s="621"/>
      <c r="E632" s="598"/>
      <c r="F632" s="598"/>
      <c r="G632" s="384" t="s">
        <v>4738</v>
      </c>
      <c r="H632" s="402" t="s">
        <v>4739</v>
      </c>
      <c r="I632" s="402" t="s">
        <v>4740</v>
      </c>
      <c r="J632" s="385">
        <v>8</v>
      </c>
      <c r="K632" s="386">
        <v>45566</v>
      </c>
      <c r="L632" s="386">
        <v>46783</v>
      </c>
      <c r="M632" s="387">
        <f t="shared" si="32"/>
        <v>173.85714285714286</v>
      </c>
      <c r="N632" s="388">
        <v>0</v>
      </c>
      <c r="O632" s="402" t="s">
        <v>4741</v>
      </c>
      <c r="P632" s="388">
        <f t="shared" si="33"/>
        <v>0</v>
      </c>
      <c r="Q632" s="389" t="str" cm="1">
        <f t="array" aca="1" ref="Q632" ca="1">IF(ISNUMBER(P632),IF(P632=100%,"CUMPLIDA",IF(AND(ISNUMBER(L632),ISNUMBER(INDIRECT("FECHA_"&amp;$B632,1))), IF(L632&lt;=INDIRECT("FECHA_"&amp;$B632,1),"INCUMPLIDA","PROCESO"), "VERIFICAR FECHA")),"SIN VALOR AVANCE")</f>
        <v>PROCESO</v>
      </c>
    </row>
    <row r="633" spans="1:17" ht="46.5" thickBot="1">
      <c r="A633" s="413" t="s">
        <v>12</v>
      </c>
      <c r="B633" s="397" t="s">
        <v>14</v>
      </c>
      <c r="C633" s="621"/>
      <c r="D633" s="621"/>
      <c r="E633" s="599"/>
      <c r="F633" s="598"/>
      <c r="G633" s="419" t="s">
        <v>4742</v>
      </c>
      <c r="H633" s="402" t="s">
        <v>4743</v>
      </c>
      <c r="I633" s="402" t="s">
        <v>4744</v>
      </c>
      <c r="J633" s="385">
        <v>1</v>
      </c>
      <c r="K633" s="386">
        <v>45953</v>
      </c>
      <c r="L633" s="386">
        <v>46021</v>
      </c>
      <c r="M633" s="387">
        <f t="shared" si="32"/>
        <v>9.7142857142857135</v>
      </c>
      <c r="N633" s="388">
        <v>0</v>
      </c>
      <c r="O633" s="402" t="s">
        <v>4745</v>
      </c>
      <c r="P633" s="388">
        <f t="shared" si="33"/>
        <v>0</v>
      </c>
      <c r="Q633" s="389" t="str" cm="1">
        <f t="array" aca="1" ref="Q633" ca="1">IF(ISNUMBER(P633),IF(P633=100%,"CUMPLIDA",IF(AND(ISNUMBER(L633),ISNUMBER(INDIRECT("FECHA_"&amp;$B633,1))), IF(L633&lt;=INDIRECT("FECHA_"&amp;$B633,1),"INCUMPLIDA","PROCESO"), "VERIFICAR FECHA")),"SIN VALOR AVANCE")</f>
        <v>PROCESO</v>
      </c>
    </row>
    <row r="634" spans="1:17" ht="186.75" customHeight="1" thickTop="1">
      <c r="A634" s="413" t="s">
        <v>12</v>
      </c>
      <c r="B634" s="397" t="s">
        <v>14</v>
      </c>
      <c r="C634" s="621"/>
      <c r="D634" s="621"/>
      <c r="E634" s="603" t="s">
        <v>4761</v>
      </c>
      <c r="F634" s="598"/>
      <c r="G634" s="419" t="s">
        <v>4747</v>
      </c>
      <c r="H634" s="402" t="s">
        <v>4748</v>
      </c>
      <c r="I634" s="402" t="s">
        <v>4749</v>
      </c>
      <c r="J634" s="385">
        <v>1</v>
      </c>
      <c r="K634" s="386">
        <v>45962</v>
      </c>
      <c r="L634" s="386">
        <v>46172</v>
      </c>
      <c r="M634" s="387">
        <f t="shared" si="32"/>
        <v>30</v>
      </c>
      <c r="N634" s="388">
        <v>0</v>
      </c>
      <c r="O634" s="402" t="s">
        <v>4750</v>
      </c>
      <c r="P634" s="388">
        <f t="shared" si="33"/>
        <v>0</v>
      </c>
      <c r="Q634" s="389" t="str" cm="1">
        <f t="array" aca="1" ref="Q634" ca="1">IF(ISNUMBER(P634),IF(P634=100%,"CUMPLIDA",IF(AND(ISNUMBER(L634),ISNUMBER(INDIRECT("FECHA_"&amp;$B634,1))), IF(L634&lt;=INDIRECT("FECHA_"&amp;$B634,1),"INCUMPLIDA","PROCESO"), "VERIFICAR FECHA")),"SIN VALOR AVANCE")</f>
        <v>PROCESO</v>
      </c>
    </row>
    <row r="635" spans="1:17" ht="409.5">
      <c r="A635" s="413" t="s">
        <v>12</v>
      </c>
      <c r="B635" s="397" t="s">
        <v>14</v>
      </c>
      <c r="C635" s="621"/>
      <c r="D635" s="621"/>
      <c r="E635" s="598"/>
      <c r="F635" s="598"/>
      <c r="G635" s="384" t="s">
        <v>4738</v>
      </c>
      <c r="H635" s="402" t="s">
        <v>4739</v>
      </c>
      <c r="I635" s="402" t="s">
        <v>4740</v>
      </c>
      <c r="J635" s="385">
        <v>8</v>
      </c>
      <c r="K635" s="386">
        <v>45566</v>
      </c>
      <c r="L635" s="386">
        <v>46783</v>
      </c>
      <c r="M635" s="387">
        <f t="shared" si="32"/>
        <v>173.85714285714286</v>
      </c>
      <c r="N635" s="388">
        <v>0</v>
      </c>
      <c r="O635" s="402" t="s">
        <v>4741</v>
      </c>
      <c r="P635" s="388">
        <f t="shared" si="33"/>
        <v>0</v>
      </c>
      <c r="Q635" s="389" t="str" cm="1">
        <f t="array" aca="1" ref="Q635" ca="1">IF(ISNUMBER(P635),IF(P635=100%,"CUMPLIDA",IF(AND(ISNUMBER(L635),ISNUMBER(INDIRECT("FECHA_"&amp;$B635,1))), IF(L635&lt;=INDIRECT("FECHA_"&amp;$B635,1),"INCUMPLIDA","PROCESO"), "VERIFICAR FECHA")),"SIN VALOR AVANCE")</f>
        <v>PROCESO</v>
      </c>
    </row>
    <row r="636" spans="1:17" ht="46.5" thickBot="1">
      <c r="A636" s="413" t="s">
        <v>12</v>
      </c>
      <c r="B636" s="397" t="s">
        <v>14</v>
      </c>
      <c r="C636" s="621"/>
      <c r="D636" s="621"/>
      <c r="E636" s="599"/>
      <c r="F636" s="598"/>
      <c r="G636" s="419" t="s">
        <v>4742</v>
      </c>
      <c r="H636" s="402" t="s">
        <v>4743</v>
      </c>
      <c r="I636" s="402" t="s">
        <v>4744</v>
      </c>
      <c r="J636" s="385">
        <v>1</v>
      </c>
      <c r="K636" s="386">
        <v>45953</v>
      </c>
      <c r="L636" s="386">
        <v>46021</v>
      </c>
      <c r="M636" s="387">
        <f t="shared" si="32"/>
        <v>9.7142857142857135</v>
      </c>
      <c r="N636" s="388">
        <v>0</v>
      </c>
      <c r="O636" s="402" t="s">
        <v>4745</v>
      </c>
      <c r="P636" s="388">
        <f t="shared" si="33"/>
        <v>0</v>
      </c>
      <c r="Q636" s="389" t="str" cm="1">
        <f t="array" aca="1" ref="Q636" ca="1">IF(ISNUMBER(P636),IF(P636=100%,"CUMPLIDA",IF(AND(ISNUMBER(L636),ISNUMBER(INDIRECT("FECHA_"&amp;$B636,1))), IF(L636&lt;=INDIRECT("FECHA_"&amp;$B636,1),"INCUMPLIDA","PROCESO"), "VERIFICAR FECHA")),"SIN VALOR AVANCE")</f>
        <v>PROCESO</v>
      </c>
    </row>
    <row r="637" spans="1:17" ht="144" customHeight="1" thickTop="1">
      <c r="A637" s="413" t="s">
        <v>12</v>
      </c>
      <c r="B637" s="397" t="s">
        <v>14</v>
      </c>
      <c r="C637" s="621"/>
      <c r="D637" s="621"/>
      <c r="E637" s="603" t="s">
        <v>4762</v>
      </c>
      <c r="F637" s="598"/>
      <c r="G637" s="419" t="s">
        <v>4751</v>
      </c>
      <c r="H637" s="402" t="s">
        <v>4752</v>
      </c>
      <c r="I637" s="402" t="s">
        <v>4753</v>
      </c>
      <c r="J637" s="385">
        <v>1</v>
      </c>
      <c r="K637" s="386">
        <v>45931</v>
      </c>
      <c r="L637" s="386">
        <v>46022</v>
      </c>
      <c r="M637" s="387">
        <f t="shared" si="32"/>
        <v>13</v>
      </c>
      <c r="N637" s="388">
        <v>0</v>
      </c>
      <c r="O637" s="402" t="s">
        <v>5351</v>
      </c>
      <c r="P637" s="388">
        <f t="shared" si="33"/>
        <v>0</v>
      </c>
      <c r="Q637" s="389" t="str" cm="1">
        <f t="array" aca="1" ref="Q637" ca="1">IF(ISNUMBER(P637),IF(P637=100%,"CUMPLIDA",IF(AND(ISNUMBER(L637),ISNUMBER(INDIRECT("FECHA_"&amp;$B637,1))), IF(L637&lt;=INDIRECT("FECHA_"&amp;$B637,1),"INCUMPLIDA","PROCESO"), "VERIFICAR FECHA")),"SIN VALOR AVANCE")</f>
        <v>PROCESO</v>
      </c>
    </row>
    <row r="638" spans="1:17" ht="409.5">
      <c r="A638" s="413" t="s">
        <v>12</v>
      </c>
      <c r="B638" s="397" t="s">
        <v>14</v>
      </c>
      <c r="C638" s="621"/>
      <c r="D638" s="621"/>
      <c r="E638" s="598"/>
      <c r="F638" s="598"/>
      <c r="G638" s="384" t="s">
        <v>4738</v>
      </c>
      <c r="H638" s="402" t="s">
        <v>4739</v>
      </c>
      <c r="I638" s="402" t="s">
        <v>4740</v>
      </c>
      <c r="J638" s="385">
        <v>8</v>
      </c>
      <c r="K638" s="386">
        <v>45566</v>
      </c>
      <c r="L638" s="386">
        <v>46783</v>
      </c>
      <c r="M638" s="387">
        <f t="shared" si="32"/>
        <v>173.85714285714286</v>
      </c>
      <c r="N638" s="388">
        <v>0</v>
      </c>
      <c r="O638" s="402" t="s">
        <v>4741</v>
      </c>
      <c r="P638" s="388">
        <f t="shared" si="33"/>
        <v>0</v>
      </c>
      <c r="Q638" s="389" t="str" cm="1">
        <f t="array" aca="1" ref="Q638" ca="1">IF(ISNUMBER(P638),IF(P638=100%,"CUMPLIDA",IF(AND(ISNUMBER(L638),ISNUMBER(INDIRECT("FECHA_"&amp;$B638,1))), IF(L638&lt;=INDIRECT("FECHA_"&amp;$B638,1),"INCUMPLIDA","PROCESO"), "VERIFICAR FECHA")),"SIN VALOR AVANCE")</f>
        <v>PROCESO</v>
      </c>
    </row>
    <row r="639" spans="1:17" ht="46.5" thickBot="1">
      <c r="A639" s="413" t="s">
        <v>12</v>
      </c>
      <c r="B639" s="397" t="s">
        <v>14</v>
      </c>
      <c r="C639" s="621"/>
      <c r="D639" s="621"/>
      <c r="E639" s="599"/>
      <c r="F639" s="598"/>
      <c r="G639" s="419" t="s">
        <v>4742</v>
      </c>
      <c r="H639" s="402" t="s">
        <v>4743</v>
      </c>
      <c r="I639" s="402" t="s">
        <v>4744</v>
      </c>
      <c r="J639" s="385">
        <v>1</v>
      </c>
      <c r="K639" s="386">
        <v>45953</v>
      </c>
      <c r="L639" s="386">
        <v>46021</v>
      </c>
      <c r="M639" s="387">
        <f t="shared" si="32"/>
        <v>9.7142857142857135</v>
      </c>
      <c r="N639" s="388">
        <v>0</v>
      </c>
      <c r="O639" s="402" t="s">
        <v>4745</v>
      </c>
      <c r="P639" s="388">
        <f t="shared" si="33"/>
        <v>0</v>
      </c>
      <c r="Q639" s="389" t="str" cm="1">
        <f t="array" aca="1" ref="Q639" ca="1">IF(ISNUMBER(P639),IF(P639=100%,"CUMPLIDA",IF(AND(ISNUMBER(L639),ISNUMBER(INDIRECT("FECHA_"&amp;$B639,1))), IF(L639&lt;=INDIRECT("FECHA_"&amp;$B639,1),"INCUMPLIDA","PROCESO"), "VERIFICAR FECHA")),"SIN VALOR AVANCE")</f>
        <v>PROCESO</v>
      </c>
    </row>
    <row r="640" spans="1:17" ht="101.25" customHeight="1" thickTop="1">
      <c r="A640" s="413" t="s">
        <v>12</v>
      </c>
      <c r="B640" s="397" t="s">
        <v>14</v>
      </c>
      <c r="C640" s="621"/>
      <c r="D640" s="621"/>
      <c r="E640" s="603" t="s">
        <v>4763</v>
      </c>
      <c r="F640" s="598"/>
      <c r="G640" s="419" t="s">
        <v>4764</v>
      </c>
      <c r="H640" s="418" t="s">
        <v>4765</v>
      </c>
      <c r="I640" s="402" t="s">
        <v>4766</v>
      </c>
      <c r="J640" s="385">
        <v>1</v>
      </c>
      <c r="K640" s="386">
        <v>45953</v>
      </c>
      <c r="L640" s="386">
        <v>46021</v>
      </c>
      <c r="M640" s="387">
        <f t="shared" si="32"/>
        <v>9.7142857142857135</v>
      </c>
      <c r="N640" s="388">
        <v>0</v>
      </c>
      <c r="O640" s="402" t="s">
        <v>4767</v>
      </c>
      <c r="P640" s="388">
        <f t="shared" si="33"/>
        <v>0</v>
      </c>
      <c r="Q640" s="389" t="str" cm="1">
        <f t="array" aca="1" ref="Q640" ca="1">IF(ISNUMBER(P640),IF(P640=100%,"CUMPLIDA",IF(AND(ISNUMBER(L640),ISNUMBER(INDIRECT("FECHA_"&amp;$B640,1))), IF(L640&lt;=INDIRECT("FECHA_"&amp;$B640,1),"INCUMPLIDA","PROCESO"), "VERIFICAR FECHA")),"SIN VALOR AVANCE")</f>
        <v>PROCESO</v>
      </c>
    </row>
    <row r="641" spans="1:17" ht="409.5">
      <c r="A641" s="413" t="s">
        <v>12</v>
      </c>
      <c r="B641" s="397" t="s">
        <v>14</v>
      </c>
      <c r="C641" s="621"/>
      <c r="D641" s="621"/>
      <c r="E641" s="598"/>
      <c r="F641" s="598"/>
      <c r="G641" s="384" t="s">
        <v>4738</v>
      </c>
      <c r="H641" s="402" t="s">
        <v>4739</v>
      </c>
      <c r="I641" s="402" t="s">
        <v>4740</v>
      </c>
      <c r="J641" s="385">
        <v>8</v>
      </c>
      <c r="K641" s="386">
        <v>45566</v>
      </c>
      <c r="L641" s="386">
        <v>46783</v>
      </c>
      <c r="M641" s="387">
        <f t="shared" si="32"/>
        <v>173.85714285714286</v>
      </c>
      <c r="N641" s="388">
        <v>0</v>
      </c>
      <c r="O641" s="402" t="s">
        <v>4741</v>
      </c>
      <c r="P641" s="388">
        <f t="shared" si="33"/>
        <v>0</v>
      </c>
      <c r="Q641" s="389" t="str" cm="1">
        <f t="array" aca="1" ref="Q641" ca="1">IF(ISNUMBER(P641),IF(P641=100%,"CUMPLIDA",IF(AND(ISNUMBER(L641),ISNUMBER(INDIRECT("FECHA_"&amp;$B641,1))), IF(L641&lt;=INDIRECT("FECHA_"&amp;$B641,1),"INCUMPLIDA","PROCESO"), "VERIFICAR FECHA")),"SIN VALOR AVANCE")</f>
        <v>PROCESO</v>
      </c>
    </row>
    <row r="642" spans="1:17" ht="46.5" thickBot="1">
      <c r="A642" s="413" t="s">
        <v>12</v>
      </c>
      <c r="B642" s="397" t="s">
        <v>14</v>
      </c>
      <c r="C642" s="621"/>
      <c r="D642" s="621"/>
      <c r="E642" s="599"/>
      <c r="F642" s="598"/>
      <c r="G642" s="419" t="s">
        <v>4742</v>
      </c>
      <c r="H642" s="402" t="s">
        <v>4743</v>
      </c>
      <c r="I642" s="402" t="s">
        <v>4744</v>
      </c>
      <c r="J642" s="385">
        <v>1</v>
      </c>
      <c r="K642" s="386">
        <v>45953</v>
      </c>
      <c r="L642" s="386">
        <v>46021</v>
      </c>
      <c r="M642" s="387">
        <f t="shared" si="32"/>
        <v>9.7142857142857135</v>
      </c>
      <c r="N642" s="388">
        <v>0</v>
      </c>
      <c r="O642" s="402" t="s">
        <v>4745</v>
      </c>
      <c r="P642" s="388">
        <f t="shared" si="33"/>
        <v>0</v>
      </c>
      <c r="Q642" s="389" t="str" cm="1">
        <f t="array" aca="1" ref="Q642" ca="1">IF(ISNUMBER(P642),IF(P642=100%,"CUMPLIDA",IF(AND(ISNUMBER(L642),ISNUMBER(INDIRECT("FECHA_"&amp;$B642,1))), IF(L642&lt;=INDIRECT("FECHA_"&amp;$B642,1),"INCUMPLIDA","PROCESO"), "VERIFICAR FECHA")),"SIN VALOR AVANCE")</f>
        <v>PROCESO</v>
      </c>
    </row>
    <row r="643" spans="1:17" ht="286.5" customHeight="1" thickTop="1">
      <c r="A643" s="413" t="s">
        <v>12</v>
      </c>
      <c r="B643" s="397" t="s">
        <v>14</v>
      </c>
      <c r="C643" s="621"/>
      <c r="D643" s="621"/>
      <c r="E643" s="603" t="s">
        <v>4768</v>
      </c>
      <c r="F643" s="598"/>
      <c r="G643" s="419" t="s">
        <v>4764</v>
      </c>
      <c r="H643" s="418" t="s">
        <v>4765</v>
      </c>
      <c r="I643" s="402" t="s">
        <v>4766</v>
      </c>
      <c r="J643" s="385">
        <v>1</v>
      </c>
      <c r="K643" s="386">
        <v>45953</v>
      </c>
      <c r="L643" s="386">
        <v>46021</v>
      </c>
      <c r="M643" s="387">
        <f t="shared" si="32"/>
        <v>9.7142857142857135</v>
      </c>
      <c r="N643" s="388">
        <v>0</v>
      </c>
      <c r="O643" s="402" t="s">
        <v>4767</v>
      </c>
      <c r="P643" s="388">
        <f t="shared" si="33"/>
        <v>0</v>
      </c>
      <c r="Q643" s="389" t="str" cm="1">
        <f t="array" aca="1" ref="Q643" ca="1">IF(ISNUMBER(P643),IF(P643=100%,"CUMPLIDA",IF(AND(ISNUMBER(L643),ISNUMBER(INDIRECT("FECHA_"&amp;$B643,1))), IF(L643&lt;=INDIRECT("FECHA_"&amp;$B643,1),"INCUMPLIDA","PROCESO"), "VERIFICAR FECHA")),"SIN VALOR AVANCE")</f>
        <v>PROCESO</v>
      </c>
    </row>
    <row r="644" spans="1:17" ht="409.5">
      <c r="A644" s="413" t="s">
        <v>12</v>
      </c>
      <c r="B644" s="397" t="s">
        <v>14</v>
      </c>
      <c r="C644" s="621"/>
      <c r="D644" s="621"/>
      <c r="E644" s="598"/>
      <c r="F644" s="598"/>
      <c r="G644" s="384" t="s">
        <v>4738</v>
      </c>
      <c r="H644" s="402" t="s">
        <v>4739</v>
      </c>
      <c r="I644" s="402" t="s">
        <v>4740</v>
      </c>
      <c r="J644" s="385">
        <v>8</v>
      </c>
      <c r="K644" s="386">
        <v>45566</v>
      </c>
      <c r="L644" s="386">
        <v>46783</v>
      </c>
      <c r="M644" s="387">
        <f t="shared" si="32"/>
        <v>173.85714285714286</v>
      </c>
      <c r="N644" s="388">
        <v>0</v>
      </c>
      <c r="O644" s="402" t="s">
        <v>4741</v>
      </c>
      <c r="P644" s="388">
        <f t="shared" si="33"/>
        <v>0</v>
      </c>
      <c r="Q644" s="389" t="str" cm="1">
        <f t="array" aca="1" ref="Q644" ca="1">IF(ISNUMBER(P644),IF(P644=100%,"CUMPLIDA",IF(AND(ISNUMBER(L644),ISNUMBER(INDIRECT("FECHA_"&amp;$B644,1))), IF(L644&lt;=INDIRECT("FECHA_"&amp;$B644,1),"INCUMPLIDA","PROCESO"), "VERIFICAR FECHA")),"SIN VALOR AVANCE")</f>
        <v>PROCESO</v>
      </c>
    </row>
    <row r="645" spans="1:17" ht="45.75">
      <c r="A645" s="413" t="s">
        <v>12</v>
      </c>
      <c r="B645" s="397" t="s">
        <v>14</v>
      </c>
      <c r="C645" s="621"/>
      <c r="D645" s="621"/>
      <c r="E645" s="598"/>
      <c r="F645" s="598"/>
      <c r="G645" s="419" t="s">
        <v>4742</v>
      </c>
      <c r="H645" s="402" t="s">
        <v>4743</v>
      </c>
      <c r="I645" s="402" t="s">
        <v>4744</v>
      </c>
      <c r="J645" s="385">
        <v>1</v>
      </c>
      <c r="K645" s="386">
        <v>45953</v>
      </c>
      <c r="L645" s="386">
        <v>46021</v>
      </c>
      <c r="M645" s="387">
        <f t="shared" si="32"/>
        <v>9.7142857142857135</v>
      </c>
      <c r="N645" s="388">
        <v>0</v>
      </c>
      <c r="O645" s="402" t="s">
        <v>4745</v>
      </c>
      <c r="P645" s="388">
        <f t="shared" si="33"/>
        <v>0</v>
      </c>
      <c r="Q645" s="389" t="str" cm="1">
        <f t="array" aca="1" ref="Q645" ca="1">IF(ISNUMBER(P645),IF(P645=100%,"CUMPLIDA",IF(AND(ISNUMBER(L645),ISNUMBER(INDIRECT("FECHA_"&amp;$B645,1))), IF(L645&lt;=INDIRECT("FECHA_"&amp;$B645,1),"INCUMPLIDA","PROCESO"), "VERIFICAR FECHA")),"SIN VALOR AVANCE")</f>
        <v>PROCESO</v>
      </c>
    </row>
    <row r="646" spans="1:17" ht="60">
      <c r="A646" s="413" t="s">
        <v>12</v>
      </c>
      <c r="B646" s="397" t="s">
        <v>14</v>
      </c>
      <c r="C646" s="621"/>
      <c r="D646" s="621"/>
      <c r="E646" s="598"/>
      <c r="F646" s="598"/>
      <c r="G646" s="419" t="s">
        <v>4769</v>
      </c>
      <c r="H646" s="418" t="s">
        <v>4770</v>
      </c>
      <c r="I646" s="402" t="s">
        <v>4771</v>
      </c>
      <c r="J646" s="385">
        <v>1</v>
      </c>
      <c r="K646" s="386">
        <v>46082</v>
      </c>
      <c r="L646" s="386">
        <v>46265</v>
      </c>
      <c r="M646" s="387">
        <f t="shared" si="32"/>
        <v>26.142857142857142</v>
      </c>
      <c r="N646" s="388">
        <v>0</v>
      </c>
      <c r="O646" s="402" t="s">
        <v>5354</v>
      </c>
      <c r="P646" s="388">
        <f t="shared" si="33"/>
        <v>0</v>
      </c>
      <c r="Q646" s="389" t="str" cm="1">
        <f t="array" aca="1" ref="Q646" ca="1">IF(ISNUMBER(P646),IF(P646=100%,"CUMPLIDA",IF(AND(ISNUMBER(L646),ISNUMBER(INDIRECT("FECHA_"&amp;$B646,1))), IF(L646&lt;=INDIRECT("FECHA_"&amp;$B646,1),"INCUMPLIDA","PROCESO"), "VERIFICAR FECHA")),"SIN VALOR AVANCE")</f>
        <v>PROCESO</v>
      </c>
    </row>
    <row r="647" spans="1:17" ht="75.75" thickBot="1">
      <c r="A647" s="413" t="s">
        <v>12</v>
      </c>
      <c r="B647" s="397" t="s">
        <v>14</v>
      </c>
      <c r="C647" s="621"/>
      <c r="D647" s="621"/>
      <c r="E647" s="599"/>
      <c r="F647" s="598"/>
      <c r="G647" s="419" t="s">
        <v>4772</v>
      </c>
      <c r="H647" s="418" t="s">
        <v>4773</v>
      </c>
      <c r="I647" s="402" t="s">
        <v>4774</v>
      </c>
      <c r="J647" s="385">
        <v>1</v>
      </c>
      <c r="K647" s="386">
        <v>45931</v>
      </c>
      <c r="L647" s="386">
        <v>46022</v>
      </c>
      <c r="M647" s="387">
        <f t="shared" si="32"/>
        <v>13</v>
      </c>
      <c r="N647" s="388">
        <v>0</v>
      </c>
      <c r="O647" s="402" t="s">
        <v>5355</v>
      </c>
      <c r="P647" s="388">
        <f t="shared" si="33"/>
        <v>0</v>
      </c>
      <c r="Q647" s="389" t="str" cm="1">
        <f t="array" aca="1" ref="Q647" ca="1">IF(ISNUMBER(P647),IF(P647=100%,"CUMPLIDA",IF(AND(ISNUMBER(L647),ISNUMBER(INDIRECT("FECHA_"&amp;$B647,1))), IF(L647&lt;=INDIRECT("FECHA_"&amp;$B647,1),"INCUMPLIDA","PROCESO"), "VERIFICAR FECHA")),"SIN VALOR AVANCE")</f>
        <v>PROCESO</v>
      </c>
    </row>
    <row r="648" spans="1:17" ht="329.25" customHeight="1" thickTop="1">
      <c r="A648" s="413" t="s">
        <v>12</v>
      </c>
      <c r="B648" s="397" t="s">
        <v>14</v>
      </c>
      <c r="C648" s="621"/>
      <c r="D648" s="621"/>
      <c r="E648" s="603" t="s">
        <v>4775</v>
      </c>
      <c r="F648" s="598"/>
      <c r="G648" s="419" t="s">
        <v>4764</v>
      </c>
      <c r="H648" s="418" t="s">
        <v>4765</v>
      </c>
      <c r="I648" s="402" t="s">
        <v>4766</v>
      </c>
      <c r="J648" s="385">
        <v>1</v>
      </c>
      <c r="K648" s="386">
        <v>45953</v>
      </c>
      <c r="L648" s="386">
        <v>46021</v>
      </c>
      <c r="M648" s="387">
        <f t="shared" si="32"/>
        <v>9.7142857142857135</v>
      </c>
      <c r="N648" s="388">
        <v>0</v>
      </c>
      <c r="O648" s="402" t="s">
        <v>4767</v>
      </c>
      <c r="P648" s="388">
        <f t="shared" si="33"/>
        <v>0</v>
      </c>
      <c r="Q648" s="389" t="str" cm="1">
        <f t="array" aca="1" ref="Q648" ca="1">IF(ISNUMBER(P648),IF(P648=100%,"CUMPLIDA",IF(AND(ISNUMBER(L648),ISNUMBER(INDIRECT("FECHA_"&amp;$B648,1))), IF(L648&lt;=INDIRECT("FECHA_"&amp;$B648,1),"INCUMPLIDA","PROCESO"), "VERIFICAR FECHA")),"SIN VALOR AVANCE")</f>
        <v>PROCESO</v>
      </c>
    </row>
    <row r="649" spans="1:17" ht="60">
      <c r="A649" s="413" t="s">
        <v>12</v>
      </c>
      <c r="B649" s="397" t="s">
        <v>14</v>
      </c>
      <c r="C649" s="621"/>
      <c r="D649" s="621"/>
      <c r="E649" s="598"/>
      <c r="F649" s="598"/>
      <c r="G649" s="419" t="s">
        <v>4769</v>
      </c>
      <c r="H649" s="418" t="s">
        <v>4770</v>
      </c>
      <c r="I649" s="402" t="s">
        <v>4771</v>
      </c>
      <c r="J649" s="385">
        <v>1</v>
      </c>
      <c r="K649" s="386">
        <v>46082</v>
      </c>
      <c r="L649" s="386">
        <v>46265</v>
      </c>
      <c r="M649" s="387">
        <f t="shared" si="32"/>
        <v>26.142857142857142</v>
      </c>
      <c r="N649" s="388">
        <v>0</v>
      </c>
      <c r="O649" s="402" t="s">
        <v>5354</v>
      </c>
      <c r="P649" s="388">
        <f t="shared" si="33"/>
        <v>0</v>
      </c>
      <c r="Q649" s="389" t="str" cm="1">
        <f t="array" aca="1" ref="Q649" ca="1">IF(ISNUMBER(P649),IF(P649=100%,"CUMPLIDA",IF(AND(ISNUMBER(L649),ISNUMBER(INDIRECT("FECHA_"&amp;$B649,1))), IF(L649&lt;=INDIRECT("FECHA_"&amp;$B649,1),"INCUMPLIDA","PROCESO"), "VERIFICAR FECHA")),"SIN VALOR AVANCE")</f>
        <v>PROCESO</v>
      </c>
    </row>
    <row r="650" spans="1:17" ht="75.75" thickBot="1">
      <c r="A650" s="413" t="s">
        <v>12</v>
      </c>
      <c r="B650" s="397" t="s">
        <v>14</v>
      </c>
      <c r="C650" s="621"/>
      <c r="D650" s="621"/>
      <c r="E650" s="599"/>
      <c r="F650" s="598"/>
      <c r="G650" s="419" t="s">
        <v>4772</v>
      </c>
      <c r="H650" s="418" t="s">
        <v>4773</v>
      </c>
      <c r="I650" s="402" t="s">
        <v>4774</v>
      </c>
      <c r="J650" s="385">
        <v>1</v>
      </c>
      <c r="K650" s="386">
        <v>45931</v>
      </c>
      <c r="L650" s="386">
        <v>46022</v>
      </c>
      <c r="M650" s="387">
        <f t="shared" si="32"/>
        <v>13</v>
      </c>
      <c r="N650" s="388">
        <v>0</v>
      </c>
      <c r="O650" s="402" t="s">
        <v>5355</v>
      </c>
      <c r="P650" s="388">
        <f t="shared" si="33"/>
        <v>0</v>
      </c>
      <c r="Q650" s="389" t="str" cm="1">
        <f t="array" aca="1" ref="Q650" ca="1">IF(ISNUMBER(P650),IF(P650=100%,"CUMPLIDA",IF(AND(ISNUMBER(L650),ISNUMBER(INDIRECT("FECHA_"&amp;$B650,1))), IF(L650&lt;=INDIRECT("FECHA_"&amp;$B650,1),"INCUMPLIDA","PROCESO"), "VERIFICAR FECHA")),"SIN VALOR AVANCE")</f>
        <v>PROCESO</v>
      </c>
    </row>
    <row r="651" spans="1:17" ht="186.75" customHeight="1" thickTop="1">
      <c r="A651" s="413" t="s">
        <v>12</v>
      </c>
      <c r="B651" s="397" t="s">
        <v>14</v>
      </c>
      <c r="C651" s="621"/>
      <c r="D651" s="621"/>
      <c r="E651" s="603" t="s">
        <v>4776</v>
      </c>
      <c r="F651" s="598"/>
      <c r="G651" s="419" t="s">
        <v>4777</v>
      </c>
      <c r="H651" s="418" t="s">
        <v>4778</v>
      </c>
      <c r="I651" s="402" t="s">
        <v>4779</v>
      </c>
      <c r="J651" s="385">
        <v>1</v>
      </c>
      <c r="K651" s="386">
        <v>45925</v>
      </c>
      <c r="L651" s="386">
        <v>46022</v>
      </c>
      <c r="M651" s="387">
        <f t="shared" si="32"/>
        <v>13.857142857142858</v>
      </c>
      <c r="N651" s="388">
        <v>0</v>
      </c>
      <c r="O651" s="402" t="s">
        <v>5159</v>
      </c>
      <c r="P651" s="388">
        <f t="shared" si="33"/>
        <v>0</v>
      </c>
      <c r="Q651" s="389" t="str" cm="1">
        <f t="array" aca="1" ref="Q651" ca="1">IF(ISNUMBER(P651),IF(P651=100%,"CUMPLIDA",IF(AND(ISNUMBER(L651),ISNUMBER(INDIRECT("FECHA_"&amp;$B651,1))), IF(L651&lt;=INDIRECT("FECHA_"&amp;$B651,1),"INCUMPLIDA","PROCESO"), "VERIFICAR FECHA")),"SIN VALOR AVANCE")</f>
        <v>PROCESO</v>
      </c>
    </row>
    <row r="652" spans="1:17" ht="120.75" thickBot="1">
      <c r="A652" s="413" t="s">
        <v>12</v>
      </c>
      <c r="B652" s="397" t="s">
        <v>14</v>
      </c>
      <c r="C652" s="621"/>
      <c r="D652" s="621"/>
      <c r="E652" s="599"/>
      <c r="F652" s="598"/>
      <c r="G652" s="419" t="s">
        <v>4757</v>
      </c>
      <c r="H652" s="418" t="s">
        <v>4758</v>
      </c>
      <c r="I652" s="402" t="s">
        <v>4759</v>
      </c>
      <c r="J652" s="385">
        <v>1</v>
      </c>
      <c r="K652" s="386">
        <v>45985</v>
      </c>
      <c r="L652" s="386">
        <v>46080</v>
      </c>
      <c r="M652" s="387">
        <f t="shared" si="32"/>
        <v>13.571428571428571</v>
      </c>
      <c r="N652" s="388">
        <v>0</v>
      </c>
      <c r="O652" s="402" t="s">
        <v>5353</v>
      </c>
      <c r="P652" s="388">
        <f t="shared" si="33"/>
        <v>0</v>
      </c>
      <c r="Q652" s="389" t="str" cm="1">
        <f t="array" aca="1" ref="Q652" ca="1">IF(ISNUMBER(P652),IF(P652=100%,"CUMPLIDA",IF(AND(ISNUMBER(L652),ISNUMBER(INDIRECT("FECHA_"&amp;$B652,1))), IF(L652&lt;=INDIRECT("FECHA_"&amp;$B652,1),"INCUMPLIDA","PROCESO"), "VERIFICAR FECHA")),"SIN VALOR AVANCE")</f>
        <v>PROCESO</v>
      </c>
    </row>
    <row r="653" spans="1:17" ht="129.75" customHeight="1" thickTop="1">
      <c r="A653" s="413" t="s">
        <v>12</v>
      </c>
      <c r="B653" s="397" t="s">
        <v>14</v>
      </c>
      <c r="C653" s="621"/>
      <c r="D653" s="621"/>
      <c r="E653" s="603" t="s">
        <v>4780</v>
      </c>
      <c r="F653" s="598"/>
      <c r="G653" s="419" t="s">
        <v>4747</v>
      </c>
      <c r="H653" s="402" t="s">
        <v>4748</v>
      </c>
      <c r="I653" s="402" t="s">
        <v>4749</v>
      </c>
      <c r="J653" s="385">
        <v>1</v>
      </c>
      <c r="K653" s="386">
        <v>45962</v>
      </c>
      <c r="L653" s="386">
        <v>46172</v>
      </c>
      <c r="M653" s="387">
        <f t="shared" si="32"/>
        <v>30</v>
      </c>
      <c r="N653" s="388">
        <v>0</v>
      </c>
      <c r="O653" s="402" t="s">
        <v>4750</v>
      </c>
      <c r="P653" s="388">
        <f t="shared" si="33"/>
        <v>0</v>
      </c>
      <c r="Q653" s="389" t="str" cm="1">
        <f t="array" aca="1" ref="Q653" ca="1">IF(ISNUMBER(P653),IF(P653=100%,"CUMPLIDA",IF(AND(ISNUMBER(L653),ISNUMBER(INDIRECT("FECHA_"&amp;$B653,1))), IF(L653&lt;=INDIRECT("FECHA_"&amp;$B653,1),"INCUMPLIDA","PROCESO"), "VERIFICAR FECHA")),"SIN VALOR AVANCE")</f>
        <v>PROCESO</v>
      </c>
    </row>
    <row r="654" spans="1:17" ht="409.5">
      <c r="A654" s="413" t="s">
        <v>12</v>
      </c>
      <c r="B654" s="397" t="s">
        <v>14</v>
      </c>
      <c r="C654" s="621"/>
      <c r="D654" s="621"/>
      <c r="E654" s="598"/>
      <c r="F654" s="598"/>
      <c r="G654" s="384" t="s">
        <v>4738</v>
      </c>
      <c r="H654" s="402" t="s">
        <v>4739</v>
      </c>
      <c r="I654" s="402" t="s">
        <v>4740</v>
      </c>
      <c r="J654" s="385">
        <v>8</v>
      </c>
      <c r="K654" s="386">
        <v>45566</v>
      </c>
      <c r="L654" s="386">
        <v>46783</v>
      </c>
      <c r="M654" s="387">
        <f t="shared" si="32"/>
        <v>173.85714285714286</v>
      </c>
      <c r="N654" s="388">
        <v>0</v>
      </c>
      <c r="O654" s="402" t="s">
        <v>4741</v>
      </c>
      <c r="P654" s="388">
        <f t="shared" si="33"/>
        <v>0</v>
      </c>
      <c r="Q654" s="389" t="str" cm="1">
        <f t="array" aca="1" ref="Q654" ca="1">IF(ISNUMBER(P654),IF(P654=100%,"CUMPLIDA",IF(AND(ISNUMBER(L654),ISNUMBER(INDIRECT("FECHA_"&amp;$B654,1))), IF(L654&lt;=INDIRECT("FECHA_"&amp;$B654,1),"INCUMPLIDA","PROCESO"), "VERIFICAR FECHA")),"SIN VALOR AVANCE")</f>
        <v>PROCESO</v>
      </c>
    </row>
    <row r="655" spans="1:17" ht="91.5" thickBot="1">
      <c r="A655" s="413" t="s">
        <v>12</v>
      </c>
      <c r="B655" s="397" t="s">
        <v>14</v>
      </c>
      <c r="C655" s="621"/>
      <c r="D655" s="621"/>
      <c r="E655" s="599"/>
      <c r="F655" s="598"/>
      <c r="G655" s="419" t="s">
        <v>4781</v>
      </c>
      <c r="H655" s="418" t="s">
        <v>4782</v>
      </c>
      <c r="I655" s="403" t="s">
        <v>4783</v>
      </c>
      <c r="J655" s="385">
        <v>1</v>
      </c>
      <c r="K655" s="386">
        <v>45962</v>
      </c>
      <c r="L655" s="386">
        <v>46172</v>
      </c>
      <c r="M655" s="387">
        <f t="shared" si="32"/>
        <v>30</v>
      </c>
      <c r="N655" s="388">
        <v>0</v>
      </c>
      <c r="O655" s="402" t="s">
        <v>5356</v>
      </c>
      <c r="P655" s="388">
        <f t="shared" si="33"/>
        <v>0</v>
      </c>
      <c r="Q655" s="389" t="str" cm="1">
        <f t="array" aca="1" ref="Q655" ca="1">IF(ISNUMBER(P655),IF(P655=100%,"CUMPLIDA",IF(AND(ISNUMBER(L655),ISNUMBER(INDIRECT("FECHA_"&amp;$B655,1))), IF(L655&lt;=INDIRECT("FECHA_"&amp;$B655,1),"INCUMPLIDA","PROCESO"), "VERIFICAR FECHA")),"SIN VALOR AVANCE")</f>
        <v>PROCESO</v>
      </c>
    </row>
    <row r="656" spans="1:17" ht="409.6" thickTop="1" thickBot="1">
      <c r="A656" s="413" t="s">
        <v>12</v>
      </c>
      <c r="B656" s="397" t="s">
        <v>14</v>
      </c>
      <c r="C656" s="621"/>
      <c r="D656" s="621"/>
      <c r="E656" s="417" t="s">
        <v>4784</v>
      </c>
      <c r="F656" s="598"/>
      <c r="G656" s="419" t="s">
        <v>4785</v>
      </c>
      <c r="H656" s="418" t="s">
        <v>4786</v>
      </c>
      <c r="I656" s="420" t="s">
        <v>4787</v>
      </c>
      <c r="J656" s="385">
        <v>1</v>
      </c>
      <c r="K656" s="386">
        <v>45962</v>
      </c>
      <c r="L656" s="386">
        <v>46173</v>
      </c>
      <c r="M656" s="387">
        <f t="shared" si="32"/>
        <v>30.142857142857142</v>
      </c>
      <c r="N656" s="388">
        <v>0</v>
      </c>
      <c r="O656" s="402" t="s">
        <v>5357</v>
      </c>
      <c r="P656" s="388">
        <f t="shared" si="33"/>
        <v>0</v>
      </c>
      <c r="Q656" s="389" t="str" cm="1">
        <f t="array" aca="1" ref="Q656" ca="1">IF(ISNUMBER(P656),IF(P656=100%,"CUMPLIDA",IF(AND(ISNUMBER(L656),ISNUMBER(INDIRECT("FECHA_"&amp;$B656,1))), IF(L656&lt;=INDIRECT("FECHA_"&amp;$B656,1),"INCUMPLIDA","PROCESO"), "VERIFICAR FECHA")),"SIN VALOR AVANCE")</f>
        <v>PROCESO</v>
      </c>
    </row>
    <row r="657" spans="1:17" ht="135.75" thickTop="1">
      <c r="A657" s="413" t="s">
        <v>12</v>
      </c>
      <c r="B657" s="397" t="s">
        <v>14</v>
      </c>
      <c r="C657" s="621"/>
      <c r="D657" s="621"/>
      <c r="E657" s="603" t="s">
        <v>4788</v>
      </c>
      <c r="F657" s="598"/>
      <c r="G657" s="419" t="s">
        <v>4789</v>
      </c>
      <c r="H657" s="418" t="s">
        <v>4790</v>
      </c>
      <c r="I657" s="420" t="s">
        <v>4791</v>
      </c>
      <c r="J657" s="385">
        <v>1</v>
      </c>
      <c r="K657" s="386">
        <v>45962</v>
      </c>
      <c r="L657" s="386">
        <v>46173</v>
      </c>
      <c r="M657" s="387">
        <f t="shared" si="32"/>
        <v>30.142857142857142</v>
      </c>
      <c r="N657" s="388">
        <v>0</v>
      </c>
      <c r="O657" s="402" t="s">
        <v>5358</v>
      </c>
      <c r="P657" s="388">
        <f t="shared" si="33"/>
        <v>0</v>
      </c>
      <c r="Q657" s="389" t="str" cm="1">
        <f t="array" aca="1" ref="Q657" ca="1">IF(ISNUMBER(P657),IF(P657=100%,"CUMPLIDA",IF(AND(ISNUMBER(L657),ISNUMBER(INDIRECT("FECHA_"&amp;$B657,1))), IF(L657&lt;=INDIRECT("FECHA_"&amp;$B657,1),"INCUMPLIDA","PROCESO"), "VERIFICAR FECHA")),"SIN VALOR AVANCE")</f>
        <v>PROCESO</v>
      </c>
    </row>
    <row r="658" spans="1:17" ht="75.75" thickBot="1">
      <c r="A658" s="413" t="s">
        <v>12</v>
      </c>
      <c r="B658" s="397" t="s">
        <v>14</v>
      </c>
      <c r="C658" s="621"/>
      <c r="D658" s="621"/>
      <c r="E658" s="599"/>
      <c r="F658" s="598"/>
      <c r="G658" s="419" t="s">
        <v>4772</v>
      </c>
      <c r="H658" s="418" t="s">
        <v>4773</v>
      </c>
      <c r="I658" s="402" t="s">
        <v>4774</v>
      </c>
      <c r="J658" s="385">
        <v>1</v>
      </c>
      <c r="K658" s="386">
        <v>45931</v>
      </c>
      <c r="L658" s="386">
        <v>46022</v>
      </c>
      <c r="M658" s="387">
        <f t="shared" si="32"/>
        <v>13</v>
      </c>
      <c r="N658" s="388">
        <v>0</v>
      </c>
      <c r="O658" s="402" t="s">
        <v>5355</v>
      </c>
      <c r="P658" s="388">
        <f t="shared" si="33"/>
        <v>0</v>
      </c>
      <c r="Q658" s="389" t="str" cm="1">
        <f t="array" aca="1" ref="Q658" ca="1">IF(ISNUMBER(P658),IF(P658=100%,"CUMPLIDA",IF(AND(ISNUMBER(L658),ISNUMBER(INDIRECT("FECHA_"&amp;$B658,1))), IF(L658&lt;=INDIRECT("FECHA_"&amp;$B658,1),"INCUMPLIDA","PROCESO"), "VERIFICAR FECHA")),"SIN VALOR AVANCE")</f>
        <v>PROCESO</v>
      </c>
    </row>
    <row r="659" spans="1:17" ht="75.75" thickTop="1">
      <c r="A659" s="413" t="s">
        <v>12</v>
      </c>
      <c r="B659" s="397" t="s">
        <v>14</v>
      </c>
      <c r="C659" s="621"/>
      <c r="D659" s="621"/>
      <c r="E659" s="603" t="s">
        <v>4792</v>
      </c>
      <c r="F659" s="598"/>
      <c r="G659" s="419" t="s">
        <v>4772</v>
      </c>
      <c r="H659" s="418" t="s">
        <v>4773</v>
      </c>
      <c r="I659" s="402" t="s">
        <v>4774</v>
      </c>
      <c r="J659" s="385">
        <v>1</v>
      </c>
      <c r="K659" s="386">
        <v>45931</v>
      </c>
      <c r="L659" s="386">
        <v>46022</v>
      </c>
      <c r="M659" s="387">
        <f t="shared" si="32"/>
        <v>13</v>
      </c>
      <c r="N659" s="388">
        <v>0</v>
      </c>
      <c r="O659" s="402" t="s">
        <v>5355</v>
      </c>
      <c r="P659" s="388">
        <f t="shared" si="33"/>
        <v>0</v>
      </c>
      <c r="Q659" s="389" t="str" cm="1">
        <f t="array" aca="1" ref="Q659" ca="1">IF(ISNUMBER(P659),IF(P659=100%,"CUMPLIDA",IF(AND(ISNUMBER(L659),ISNUMBER(INDIRECT("FECHA_"&amp;$B659,1))), IF(L659&lt;=INDIRECT("FECHA_"&amp;$B659,1),"INCUMPLIDA","PROCESO"), "VERIFICAR FECHA")),"SIN VALOR AVANCE")</f>
        <v>PROCESO</v>
      </c>
    </row>
    <row r="660" spans="1:17" ht="409.5">
      <c r="A660" s="413" t="s">
        <v>12</v>
      </c>
      <c r="B660" s="397" t="s">
        <v>14</v>
      </c>
      <c r="C660" s="621"/>
      <c r="D660" s="621"/>
      <c r="E660" s="598"/>
      <c r="F660" s="598"/>
      <c r="G660" s="384" t="s">
        <v>4738</v>
      </c>
      <c r="H660" s="402" t="s">
        <v>4739</v>
      </c>
      <c r="I660" s="402" t="s">
        <v>4740</v>
      </c>
      <c r="J660" s="385">
        <v>8</v>
      </c>
      <c r="K660" s="386">
        <v>45566</v>
      </c>
      <c r="L660" s="386">
        <v>46783</v>
      </c>
      <c r="M660" s="387">
        <f t="shared" si="32"/>
        <v>173.85714285714286</v>
      </c>
      <c r="N660" s="388">
        <v>0</v>
      </c>
      <c r="O660" s="402" t="s">
        <v>4741</v>
      </c>
      <c r="P660" s="388">
        <f t="shared" si="33"/>
        <v>0</v>
      </c>
      <c r="Q660" s="389" t="str" cm="1">
        <f t="array" aca="1" ref="Q660" ca="1">IF(ISNUMBER(P660),IF(P660=100%,"CUMPLIDA",IF(AND(ISNUMBER(L660),ISNUMBER(INDIRECT("FECHA_"&amp;$B660,1))), IF(L660&lt;=INDIRECT("FECHA_"&amp;$B660,1),"INCUMPLIDA","PROCESO"), "VERIFICAR FECHA")),"SIN VALOR AVANCE")</f>
        <v>PROCESO</v>
      </c>
    </row>
    <row r="661" spans="1:17" ht="45.75">
      <c r="A661" s="413" t="s">
        <v>12</v>
      </c>
      <c r="B661" s="397" t="s">
        <v>14</v>
      </c>
      <c r="C661" s="622"/>
      <c r="D661" s="622"/>
      <c r="E661" s="599"/>
      <c r="F661" s="599"/>
      <c r="G661" s="419" t="s">
        <v>4742</v>
      </c>
      <c r="H661" s="402" t="s">
        <v>4743</v>
      </c>
      <c r="I661" s="402" t="s">
        <v>4744</v>
      </c>
      <c r="J661" s="385">
        <v>1</v>
      </c>
      <c r="K661" s="386">
        <v>45953</v>
      </c>
      <c r="L661" s="386">
        <v>46021</v>
      </c>
      <c r="M661" s="387">
        <f t="shared" si="32"/>
        <v>9.7142857142857135</v>
      </c>
      <c r="N661" s="388">
        <v>0</v>
      </c>
      <c r="O661" s="402" t="s">
        <v>4745</v>
      </c>
      <c r="P661" s="388">
        <f t="shared" si="33"/>
        <v>0</v>
      </c>
      <c r="Q661" s="389" t="str" cm="1">
        <f t="array" aca="1" ref="Q661" ca="1">IF(ISNUMBER(P661),IF(P661=100%,"CUMPLIDA",IF(AND(ISNUMBER(L661),ISNUMBER(INDIRECT("FECHA_"&amp;$B661,1))), IF(L661&lt;=INDIRECT("FECHA_"&amp;$B661,1),"INCUMPLIDA","PROCESO"), "VERIFICAR FECHA")),"SIN VALOR AVANCE")</f>
        <v>PROCESO</v>
      </c>
    </row>
    <row r="662" spans="1:17" ht="30.75" customHeight="1">
      <c r="A662" s="412" t="s">
        <v>19</v>
      </c>
      <c r="B662" s="383" t="s">
        <v>14</v>
      </c>
      <c r="C662" s="596" t="s">
        <v>2787</v>
      </c>
      <c r="D662" s="596" t="s">
        <v>2381</v>
      </c>
      <c r="E662" s="595" t="s">
        <v>2788</v>
      </c>
      <c r="F662" s="595" t="s">
        <v>2789</v>
      </c>
      <c r="G662" s="384" t="s">
        <v>2790</v>
      </c>
      <c r="H662" s="402" t="s">
        <v>2791</v>
      </c>
      <c r="I662" s="402" t="s">
        <v>2792</v>
      </c>
      <c r="J662" s="391">
        <v>1</v>
      </c>
      <c r="K662" s="386">
        <v>45231</v>
      </c>
      <c r="L662" s="386">
        <v>45504</v>
      </c>
      <c r="M662" s="387">
        <f t="shared" ref="M662:M676" si="34">(L662-K662)/7</f>
        <v>39</v>
      </c>
      <c r="N662" s="388">
        <v>1</v>
      </c>
      <c r="O662" s="402" t="s">
        <v>2793</v>
      </c>
      <c r="P662" s="388">
        <f t="shared" ref="P662:P693" si="35">IF(B662="ITRC",N662,N662/J662)</f>
        <v>1</v>
      </c>
      <c r="Q662" s="389" t="str" cm="1">
        <f t="array" aca="1" ref="Q662" ca="1">IF(ISNUMBER(P662),IF(P662=100%,"CUMPLIDA",IF(AND(ISNUMBER(L662),ISNUMBER(INDIRECT("FECHA_"&amp;$B662,1))), IF(L662&lt;=INDIRECT("FECHA_"&amp;$B662,1),"INCUMPLIDA","PROCESO"), "VERIFICAR FECHA")),"SIN VALOR AVANCE")</f>
        <v>CUMPLIDA</v>
      </c>
    </row>
    <row r="663" spans="1:17" ht="90.75">
      <c r="A663" s="412" t="s">
        <v>19</v>
      </c>
      <c r="B663" s="383" t="s">
        <v>14</v>
      </c>
      <c r="C663" s="596"/>
      <c r="D663" s="596"/>
      <c r="E663" s="595"/>
      <c r="F663" s="595"/>
      <c r="G663" s="384" t="s">
        <v>2794</v>
      </c>
      <c r="H663" s="402" t="s">
        <v>1008</v>
      </c>
      <c r="I663" s="402" t="s">
        <v>119</v>
      </c>
      <c r="J663" s="391">
        <v>1</v>
      </c>
      <c r="K663" s="386">
        <v>45323</v>
      </c>
      <c r="L663" s="386">
        <v>45747</v>
      </c>
      <c r="M663" s="387">
        <f t="shared" si="34"/>
        <v>60.571428571428569</v>
      </c>
      <c r="N663" s="388">
        <v>1</v>
      </c>
      <c r="O663" s="402" t="s">
        <v>2795</v>
      </c>
      <c r="P663" s="388">
        <f t="shared" si="35"/>
        <v>1</v>
      </c>
      <c r="Q663" s="389" t="str" cm="1">
        <f t="array" aca="1" ref="Q663" ca="1">IF(ISNUMBER(P663),IF(P663=100%,"CUMPLIDA",IF(AND(ISNUMBER(L663),ISNUMBER(INDIRECT("FECHA_"&amp;$B663,1))), IF(L663&lt;=INDIRECT("FECHA_"&amp;$B663,1),"INCUMPLIDA","PROCESO"), "VERIFICAR FECHA")),"SIN VALOR AVANCE")</f>
        <v>CUMPLIDA</v>
      </c>
    </row>
    <row r="664" spans="1:17" ht="30.75">
      <c r="A664" s="412" t="s">
        <v>19</v>
      </c>
      <c r="B664" s="383" t="s">
        <v>14</v>
      </c>
      <c r="C664" s="596"/>
      <c r="D664" s="596"/>
      <c r="E664" s="595"/>
      <c r="F664" s="595"/>
      <c r="G664" s="384" t="s">
        <v>2796</v>
      </c>
      <c r="H664" s="402" t="s">
        <v>120</v>
      </c>
      <c r="I664" s="402" t="s">
        <v>121</v>
      </c>
      <c r="J664" s="391">
        <v>1</v>
      </c>
      <c r="K664" s="386">
        <v>45323</v>
      </c>
      <c r="L664" s="386">
        <v>45747</v>
      </c>
      <c r="M664" s="387">
        <f t="shared" si="34"/>
        <v>60.571428571428569</v>
      </c>
      <c r="N664" s="388">
        <v>1</v>
      </c>
      <c r="O664" s="402" t="s">
        <v>2793</v>
      </c>
      <c r="P664" s="388">
        <f t="shared" si="35"/>
        <v>1</v>
      </c>
      <c r="Q664" s="389" t="str" cm="1">
        <f t="array" aca="1" ref="Q664" ca="1">IF(ISNUMBER(P664),IF(P664=100%,"CUMPLIDA",IF(AND(ISNUMBER(L664),ISNUMBER(INDIRECT("FECHA_"&amp;$B664,1))), IF(L664&lt;=INDIRECT("FECHA_"&amp;$B664,1),"INCUMPLIDA","PROCESO"), "VERIFICAR FECHA")),"SIN VALOR AVANCE")</f>
        <v>CUMPLIDA</v>
      </c>
    </row>
    <row r="665" spans="1:17" ht="30.75">
      <c r="A665" s="412" t="s">
        <v>19</v>
      </c>
      <c r="B665" s="383" t="s">
        <v>14</v>
      </c>
      <c r="C665" s="596"/>
      <c r="D665" s="596"/>
      <c r="E665" s="595"/>
      <c r="F665" s="595"/>
      <c r="G665" s="384" t="s">
        <v>2797</v>
      </c>
      <c r="H665" s="402" t="s">
        <v>195</v>
      </c>
      <c r="I665" s="402" t="s">
        <v>196</v>
      </c>
      <c r="J665" s="391">
        <v>1</v>
      </c>
      <c r="K665" s="386">
        <v>45231</v>
      </c>
      <c r="L665" s="386">
        <v>45747</v>
      </c>
      <c r="M665" s="387">
        <f t="shared" si="34"/>
        <v>73.714285714285708</v>
      </c>
      <c r="N665" s="388">
        <v>1</v>
      </c>
      <c r="O665" s="402" t="s">
        <v>2793</v>
      </c>
      <c r="P665" s="388">
        <f t="shared" si="35"/>
        <v>1</v>
      </c>
      <c r="Q665" s="389" t="str" cm="1">
        <f t="array" aca="1" ref="Q665" ca="1">IF(ISNUMBER(P665),IF(P665=100%,"CUMPLIDA",IF(AND(ISNUMBER(L665),ISNUMBER(INDIRECT("FECHA_"&amp;$B665,1))), IF(L665&lt;=INDIRECT("FECHA_"&amp;$B665,1),"INCUMPLIDA","PROCESO"), "VERIFICAR FECHA")),"SIN VALOR AVANCE")</f>
        <v>CUMPLIDA</v>
      </c>
    </row>
    <row r="666" spans="1:17" ht="90.75">
      <c r="A666" s="412" t="s">
        <v>19</v>
      </c>
      <c r="B666" s="383" t="s">
        <v>14</v>
      </c>
      <c r="C666" s="596"/>
      <c r="D666" s="596"/>
      <c r="E666" s="595"/>
      <c r="F666" s="595"/>
      <c r="G666" s="384" t="s">
        <v>2798</v>
      </c>
      <c r="H666" s="402" t="s">
        <v>122</v>
      </c>
      <c r="I666" s="402" t="s">
        <v>123</v>
      </c>
      <c r="J666" s="391">
        <v>1</v>
      </c>
      <c r="K666" s="386">
        <v>45323</v>
      </c>
      <c r="L666" s="386">
        <v>45747</v>
      </c>
      <c r="M666" s="387">
        <f t="shared" si="34"/>
        <v>60.571428571428569</v>
      </c>
      <c r="N666" s="388">
        <v>1</v>
      </c>
      <c r="O666" s="402" t="s">
        <v>2795</v>
      </c>
      <c r="P666" s="388">
        <f t="shared" si="35"/>
        <v>1</v>
      </c>
      <c r="Q666" s="389" t="str" cm="1">
        <f t="array" aca="1" ref="Q666" ca="1">IF(ISNUMBER(P666),IF(P666=100%,"CUMPLIDA",IF(AND(ISNUMBER(L666),ISNUMBER(INDIRECT("FECHA_"&amp;$B666,1))), IF(L666&lt;=INDIRECT("FECHA_"&amp;$B666,1),"INCUMPLIDA","PROCESO"), "VERIFICAR FECHA")),"SIN VALOR AVANCE")</f>
        <v>CUMPLIDA</v>
      </c>
    </row>
    <row r="667" spans="1:17" ht="45" customHeight="1">
      <c r="A667" s="412" t="s">
        <v>19</v>
      </c>
      <c r="B667" s="383" t="s">
        <v>14</v>
      </c>
      <c r="C667" s="596"/>
      <c r="D667" s="596"/>
      <c r="E667" s="595"/>
      <c r="F667" s="595"/>
      <c r="G667" s="384" t="s">
        <v>2799</v>
      </c>
      <c r="H667" s="402" t="s">
        <v>124</v>
      </c>
      <c r="I667" s="402" t="s">
        <v>125</v>
      </c>
      <c r="J667" s="391">
        <v>1</v>
      </c>
      <c r="K667" s="386">
        <v>45231</v>
      </c>
      <c r="L667" s="386">
        <v>45747</v>
      </c>
      <c r="M667" s="387">
        <f t="shared" si="34"/>
        <v>73.714285714285708</v>
      </c>
      <c r="N667" s="388">
        <v>1</v>
      </c>
      <c r="O667" s="402" t="s">
        <v>2793</v>
      </c>
      <c r="P667" s="388">
        <f t="shared" si="35"/>
        <v>1</v>
      </c>
      <c r="Q667" s="389" t="str" cm="1">
        <f t="array" aca="1" ref="Q667" ca="1">IF(ISNUMBER(P667),IF(P667=100%,"CUMPLIDA",IF(AND(ISNUMBER(L667),ISNUMBER(INDIRECT("FECHA_"&amp;$B667,1))), IF(L667&lt;=INDIRECT("FECHA_"&amp;$B667,1),"INCUMPLIDA","PROCESO"), "VERIFICAR FECHA")),"SIN VALOR AVANCE")</f>
        <v>CUMPLIDA</v>
      </c>
    </row>
    <row r="668" spans="1:17" ht="120.75">
      <c r="A668" s="412" t="s">
        <v>19</v>
      </c>
      <c r="B668" s="383" t="s">
        <v>14</v>
      </c>
      <c r="C668" s="596"/>
      <c r="D668" s="596"/>
      <c r="E668" s="595"/>
      <c r="F668" s="595"/>
      <c r="G668" s="384" t="s">
        <v>2800</v>
      </c>
      <c r="H668" s="402" t="s">
        <v>126</v>
      </c>
      <c r="I668" s="402" t="s">
        <v>127</v>
      </c>
      <c r="J668" s="391">
        <v>1</v>
      </c>
      <c r="K668" s="386">
        <v>45231</v>
      </c>
      <c r="L668" s="386">
        <v>45808</v>
      </c>
      <c r="M668" s="387">
        <f t="shared" si="34"/>
        <v>82.428571428571431</v>
      </c>
      <c r="N668" s="388">
        <v>1</v>
      </c>
      <c r="O668" s="402" t="s">
        <v>2801</v>
      </c>
      <c r="P668" s="388">
        <f t="shared" si="35"/>
        <v>1</v>
      </c>
      <c r="Q668" s="389" t="str" cm="1">
        <f t="array" aca="1" ref="Q668" ca="1">IF(ISNUMBER(P668),IF(P668=100%,"CUMPLIDA",IF(AND(ISNUMBER(L668),ISNUMBER(INDIRECT("FECHA_"&amp;$B668,1))), IF(L668&lt;=INDIRECT("FECHA_"&amp;$B668,1),"INCUMPLIDA","PROCESO"), "VERIFICAR FECHA")),"SIN VALOR AVANCE")</f>
        <v>CUMPLIDA</v>
      </c>
    </row>
    <row r="669" spans="1:17" ht="30.75">
      <c r="A669" s="412" t="s">
        <v>19</v>
      </c>
      <c r="B669" s="383" t="s">
        <v>14</v>
      </c>
      <c r="C669" s="596"/>
      <c r="D669" s="596"/>
      <c r="E669" s="595"/>
      <c r="F669" s="595"/>
      <c r="G669" s="384" t="s">
        <v>2802</v>
      </c>
      <c r="H669" s="402" t="s">
        <v>129</v>
      </c>
      <c r="I669" s="402" t="s">
        <v>130</v>
      </c>
      <c r="J669" s="391">
        <v>10</v>
      </c>
      <c r="K669" s="386">
        <v>45809</v>
      </c>
      <c r="L669" s="386">
        <v>46752</v>
      </c>
      <c r="M669" s="387">
        <f t="shared" si="34"/>
        <v>134.71428571428572</v>
      </c>
      <c r="N669" s="388">
        <v>0</v>
      </c>
      <c r="O669" s="402" t="s">
        <v>2793</v>
      </c>
      <c r="P669" s="388">
        <f t="shared" si="35"/>
        <v>0</v>
      </c>
      <c r="Q669" s="389" t="str" cm="1">
        <f t="array" aca="1" ref="Q669" ca="1">IF(ISNUMBER(P669),IF(P669=100%,"CUMPLIDA",IF(AND(ISNUMBER(L669),ISNUMBER(INDIRECT("FECHA_"&amp;$B669,1))), IF(L669&lt;=INDIRECT("FECHA_"&amp;$B669,1),"INCUMPLIDA","PROCESO"), "VERIFICAR FECHA")),"SIN VALOR AVANCE")</f>
        <v>PROCESO</v>
      </c>
    </row>
    <row r="670" spans="1:17" ht="90.75">
      <c r="A670" s="412" t="s">
        <v>19</v>
      </c>
      <c r="B670" s="383" t="s">
        <v>14</v>
      </c>
      <c r="C670" s="596"/>
      <c r="D670" s="596"/>
      <c r="E670" s="595"/>
      <c r="F670" s="595"/>
      <c r="G670" s="384" t="s">
        <v>2803</v>
      </c>
      <c r="H670" s="402" t="s">
        <v>132</v>
      </c>
      <c r="I670" s="402" t="s">
        <v>133</v>
      </c>
      <c r="J670" s="391">
        <v>1</v>
      </c>
      <c r="K670" s="386">
        <v>45809</v>
      </c>
      <c r="L670" s="386">
        <v>46752</v>
      </c>
      <c r="M670" s="387">
        <f t="shared" si="34"/>
        <v>134.71428571428572</v>
      </c>
      <c r="N670" s="388">
        <v>0</v>
      </c>
      <c r="O670" s="402" t="s">
        <v>2795</v>
      </c>
      <c r="P670" s="388">
        <f t="shared" si="35"/>
        <v>0</v>
      </c>
      <c r="Q670" s="389" t="str" cm="1">
        <f t="array" aca="1" ref="Q670" ca="1">IF(ISNUMBER(P670),IF(P670=100%,"CUMPLIDA",IF(AND(ISNUMBER(L670),ISNUMBER(INDIRECT("FECHA_"&amp;$B670,1))), IF(L670&lt;=INDIRECT("FECHA_"&amp;$B670,1),"INCUMPLIDA","PROCESO"), "VERIFICAR FECHA")),"SIN VALOR AVANCE")</f>
        <v>PROCESO</v>
      </c>
    </row>
    <row r="671" spans="1:17" ht="120.75">
      <c r="A671" s="412" t="s">
        <v>19</v>
      </c>
      <c r="B671" s="383" t="s">
        <v>14</v>
      </c>
      <c r="C671" s="596"/>
      <c r="D671" s="596"/>
      <c r="E671" s="595"/>
      <c r="F671" s="595"/>
      <c r="G671" s="384" t="s">
        <v>2804</v>
      </c>
      <c r="H671" s="402" t="s">
        <v>135</v>
      </c>
      <c r="I671" s="402" t="s">
        <v>136</v>
      </c>
      <c r="J671" s="391">
        <v>2</v>
      </c>
      <c r="K671" s="386">
        <v>45809</v>
      </c>
      <c r="L671" s="386">
        <v>46752</v>
      </c>
      <c r="M671" s="387">
        <f t="shared" si="34"/>
        <v>134.71428571428572</v>
      </c>
      <c r="N671" s="388">
        <v>0</v>
      </c>
      <c r="O671" s="402" t="s">
        <v>2801</v>
      </c>
      <c r="P671" s="388">
        <f t="shared" si="35"/>
        <v>0</v>
      </c>
      <c r="Q671" s="389" t="str" cm="1">
        <f t="array" aca="1" ref="Q671" ca="1">IF(ISNUMBER(P671),IF(P671=100%,"CUMPLIDA",IF(AND(ISNUMBER(L671),ISNUMBER(INDIRECT("FECHA_"&amp;$B671,1))), IF(L671&lt;=INDIRECT("FECHA_"&amp;$B671,1),"INCUMPLIDA","PROCESO"), "VERIFICAR FECHA")),"SIN VALOR AVANCE")</f>
        <v>PROCESO</v>
      </c>
    </row>
    <row r="672" spans="1:17" ht="105" customHeight="1">
      <c r="A672" s="412" t="s">
        <v>19</v>
      </c>
      <c r="B672" s="383" t="s">
        <v>14</v>
      </c>
      <c r="C672" s="596"/>
      <c r="D672" s="596"/>
      <c r="E672" s="595" t="s">
        <v>2805</v>
      </c>
      <c r="F672" s="595"/>
      <c r="G672" s="384" t="s">
        <v>2806</v>
      </c>
      <c r="H672" s="402" t="s">
        <v>2807</v>
      </c>
      <c r="I672" s="402" t="s">
        <v>2808</v>
      </c>
      <c r="J672" s="391">
        <v>1</v>
      </c>
      <c r="K672" s="386">
        <v>43862</v>
      </c>
      <c r="L672" s="386">
        <v>43982</v>
      </c>
      <c r="M672" s="387">
        <f t="shared" si="34"/>
        <v>17.142857142857142</v>
      </c>
      <c r="N672" s="388">
        <v>1</v>
      </c>
      <c r="O672" s="402" t="s">
        <v>2809</v>
      </c>
      <c r="P672" s="388">
        <f t="shared" si="35"/>
        <v>1</v>
      </c>
      <c r="Q672" s="389" t="str" cm="1">
        <f t="array" aca="1" ref="Q672" ca="1">IF(ISNUMBER(P672),IF(P672=100%,"CUMPLIDA",IF(AND(ISNUMBER(L672),ISNUMBER(INDIRECT("FECHA_"&amp;$B672,1))), IF(L672&lt;=INDIRECT("FECHA_"&amp;$B672,1),"INCUMPLIDA","PROCESO"), "VERIFICAR FECHA")),"SIN VALOR AVANCE")</f>
        <v>CUMPLIDA</v>
      </c>
    </row>
    <row r="673" spans="1:17" ht="135.75">
      <c r="A673" s="412" t="s">
        <v>19</v>
      </c>
      <c r="B673" s="383" t="s">
        <v>14</v>
      </c>
      <c r="C673" s="596"/>
      <c r="D673" s="596"/>
      <c r="E673" s="595"/>
      <c r="F673" s="595"/>
      <c r="G673" s="384" t="s">
        <v>2810</v>
      </c>
      <c r="H673" s="402" t="s">
        <v>2811</v>
      </c>
      <c r="I673" s="402" t="s">
        <v>2812</v>
      </c>
      <c r="J673" s="391">
        <v>1</v>
      </c>
      <c r="K673" s="386">
        <v>43983</v>
      </c>
      <c r="L673" s="386">
        <v>44043</v>
      </c>
      <c r="M673" s="387">
        <f t="shared" si="34"/>
        <v>8.5714285714285712</v>
      </c>
      <c r="N673" s="388">
        <v>1</v>
      </c>
      <c r="O673" s="402" t="s">
        <v>2813</v>
      </c>
      <c r="P673" s="388">
        <f t="shared" si="35"/>
        <v>1</v>
      </c>
      <c r="Q673" s="389" t="str" cm="1">
        <f t="array" aca="1" ref="Q673" ca="1">IF(ISNUMBER(P673),IF(P673=100%,"CUMPLIDA",IF(AND(ISNUMBER(L673),ISNUMBER(INDIRECT("FECHA_"&amp;$B673,1))), IF(L673&lt;=INDIRECT("FECHA_"&amp;$B673,1),"INCUMPLIDA","PROCESO"), "VERIFICAR FECHA")),"SIN VALOR AVANCE")</f>
        <v>CUMPLIDA</v>
      </c>
    </row>
    <row r="674" spans="1:17" ht="120.75">
      <c r="A674" s="412" t="s">
        <v>19</v>
      </c>
      <c r="B674" s="383" t="s">
        <v>14</v>
      </c>
      <c r="C674" s="596"/>
      <c r="D674" s="596"/>
      <c r="E674" s="595" t="s">
        <v>2814</v>
      </c>
      <c r="F674" s="595"/>
      <c r="G674" s="384" t="s">
        <v>2815</v>
      </c>
      <c r="H674" s="402" t="s">
        <v>2816</v>
      </c>
      <c r="I674" s="402" t="s">
        <v>827</v>
      </c>
      <c r="J674" s="391">
        <v>1</v>
      </c>
      <c r="K674" s="386">
        <v>44044</v>
      </c>
      <c r="L674" s="386">
        <v>44196</v>
      </c>
      <c r="M674" s="387">
        <f t="shared" si="34"/>
        <v>21.714285714285715</v>
      </c>
      <c r="N674" s="388">
        <v>1</v>
      </c>
      <c r="O674" s="402" t="s">
        <v>2801</v>
      </c>
      <c r="P674" s="388">
        <f t="shared" si="35"/>
        <v>1</v>
      </c>
      <c r="Q674" s="389" t="str" cm="1">
        <f t="array" aca="1" ref="Q674" ca="1">IF(ISNUMBER(P674),IF(P674=100%,"CUMPLIDA",IF(AND(ISNUMBER(L674),ISNUMBER(INDIRECT("FECHA_"&amp;$B674,1))), IF(L674&lt;=INDIRECT("FECHA_"&amp;$B674,1),"INCUMPLIDA","PROCESO"), "VERIFICAR FECHA")),"SIN VALOR AVANCE")</f>
        <v>CUMPLIDA</v>
      </c>
    </row>
    <row r="675" spans="1:17" ht="120.75">
      <c r="A675" s="412" t="s">
        <v>19</v>
      </c>
      <c r="B675" s="383" t="s">
        <v>14</v>
      </c>
      <c r="C675" s="596"/>
      <c r="D675" s="596"/>
      <c r="E675" s="595"/>
      <c r="F675" s="595"/>
      <c r="G675" s="384" t="s">
        <v>2817</v>
      </c>
      <c r="H675" s="402" t="s">
        <v>2818</v>
      </c>
      <c r="I675" s="402" t="s">
        <v>2812</v>
      </c>
      <c r="J675" s="391">
        <v>3</v>
      </c>
      <c r="K675" s="386">
        <v>44197</v>
      </c>
      <c r="L675" s="386">
        <v>44469</v>
      </c>
      <c r="M675" s="387">
        <f t="shared" si="34"/>
        <v>38.857142857142854</v>
      </c>
      <c r="N675" s="388">
        <v>1</v>
      </c>
      <c r="O675" s="402" t="s">
        <v>2801</v>
      </c>
      <c r="P675" s="388">
        <f t="shared" si="35"/>
        <v>1</v>
      </c>
      <c r="Q675" s="389" t="str" cm="1">
        <f t="array" aca="1" ref="Q675" ca="1">IF(ISNUMBER(P675),IF(P675=100%,"CUMPLIDA",IF(AND(ISNUMBER(L675),ISNUMBER(INDIRECT("FECHA_"&amp;$B675,1))), IF(L675&lt;=INDIRECT("FECHA_"&amp;$B675,1),"INCUMPLIDA","PROCESO"), "VERIFICAR FECHA")),"SIN VALOR AVANCE")</f>
        <v>CUMPLIDA</v>
      </c>
    </row>
    <row r="676" spans="1:17" ht="150" customHeight="1">
      <c r="A676" s="412" t="s">
        <v>19</v>
      </c>
      <c r="B676" s="383" t="s">
        <v>14</v>
      </c>
      <c r="C676" s="596" t="s">
        <v>2819</v>
      </c>
      <c r="D676" s="596" t="s">
        <v>2820</v>
      </c>
      <c r="E676" s="595" t="s">
        <v>2821</v>
      </c>
      <c r="F676" s="595" t="s">
        <v>2822</v>
      </c>
      <c r="G676" s="384" t="s">
        <v>2823</v>
      </c>
      <c r="H676" s="402" t="s">
        <v>2824</v>
      </c>
      <c r="I676" s="402" t="s">
        <v>2825</v>
      </c>
      <c r="J676" s="391">
        <v>1</v>
      </c>
      <c r="K676" s="386">
        <v>44242</v>
      </c>
      <c r="L676" s="386">
        <v>44561</v>
      </c>
      <c r="M676" s="387">
        <f t="shared" si="34"/>
        <v>45.571428571428569</v>
      </c>
      <c r="N676" s="388">
        <v>1</v>
      </c>
      <c r="O676" s="402" t="s">
        <v>2826</v>
      </c>
      <c r="P676" s="388">
        <f t="shared" si="35"/>
        <v>1</v>
      </c>
      <c r="Q676" s="389" t="str" cm="1">
        <f t="array" aca="1" ref="Q676" ca="1">IF(ISNUMBER(P676),IF(P676=100%,"CUMPLIDA",IF(AND(ISNUMBER(L676),ISNUMBER(INDIRECT("FECHA_"&amp;$B676,1))), IF(L676&lt;=INDIRECT("FECHA_"&amp;$B676,1),"INCUMPLIDA","PROCESO"), "VERIFICAR FECHA")),"SIN VALOR AVANCE")</f>
        <v>CUMPLIDA</v>
      </c>
    </row>
    <row r="677" spans="1:17" ht="135.75">
      <c r="A677" s="412" t="s">
        <v>19</v>
      </c>
      <c r="B677" s="383" t="s">
        <v>14</v>
      </c>
      <c r="C677" s="596"/>
      <c r="D677" s="596"/>
      <c r="E677" s="595"/>
      <c r="F677" s="595"/>
      <c r="G677" s="384" t="s">
        <v>2827</v>
      </c>
      <c r="H677" s="402" t="s">
        <v>2828</v>
      </c>
      <c r="I677" s="402" t="s">
        <v>2829</v>
      </c>
      <c r="J677" s="391">
        <v>1</v>
      </c>
      <c r="K677" s="386">
        <v>44242</v>
      </c>
      <c r="L677" s="386">
        <v>44285</v>
      </c>
      <c r="M677" s="387">
        <f t="shared" ref="M677:M732" si="36">(L677-K677)/7</f>
        <v>6.1428571428571432</v>
      </c>
      <c r="N677" s="388">
        <v>1</v>
      </c>
      <c r="O677" s="402" t="s">
        <v>2826</v>
      </c>
      <c r="P677" s="388">
        <f t="shared" si="35"/>
        <v>1</v>
      </c>
      <c r="Q677" s="389" t="str" cm="1">
        <f t="array" aca="1" ref="Q677" ca="1">IF(ISNUMBER(P677),IF(P677=100%,"CUMPLIDA",IF(AND(ISNUMBER(L677),ISNUMBER(INDIRECT("FECHA_"&amp;$B677,1))), IF(L677&lt;=INDIRECT("FECHA_"&amp;$B677,1),"INCUMPLIDA","PROCESO"), "VERIFICAR FECHA")),"SIN VALOR AVANCE")</f>
        <v>CUMPLIDA</v>
      </c>
    </row>
    <row r="678" spans="1:17" ht="180.75">
      <c r="A678" s="412" t="s">
        <v>19</v>
      </c>
      <c r="B678" s="383" t="s">
        <v>14</v>
      </c>
      <c r="C678" s="596"/>
      <c r="D678" s="596"/>
      <c r="E678" s="595" t="s">
        <v>2830</v>
      </c>
      <c r="F678" s="595"/>
      <c r="G678" s="384" t="s">
        <v>2831</v>
      </c>
      <c r="H678" s="402" t="s">
        <v>2832</v>
      </c>
      <c r="I678" s="402" t="s">
        <v>2833</v>
      </c>
      <c r="J678" s="391">
        <v>1</v>
      </c>
      <c r="K678" s="386">
        <v>44228</v>
      </c>
      <c r="L678" s="386">
        <v>44286</v>
      </c>
      <c r="M678" s="387">
        <f t="shared" si="36"/>
        <v>8.2857142857142865</v>
      </c>
      <c r="N678" s="388">
        <v>1</v>
      </c>
      <c r="O678" s="402" t="s">
        <v>2834</v>
      </c>
      <c r="P678" s="388">
        <f t="shared" si="35"/>
        <v>1</v>
      </c>
      <c r="Q678" s="389" t="str" cm="1">
        <f t="array" aca="1" ref="Q678" ca="1">IF(ISNUMBER(P678),IF(P678=100%,"CUMPLIDA",IF(AND(ISNUMBER(L678),ISNUMBER(INDIRECT("FECHA_"&amp;$B678,1))), IF(L678&lt;=INDIRECT("FECHA_"&amp;$B678,1),"INCUMPLIDA","PROCESO"), "VERIFICAR FECHA")),"SIN VALOR AVANCE")</f>
        <v>CUMPLIDA</v>
      </c>
    </row>
    <row r="679" spans="1:17" ht="180.75">
      <c r="A679" s="412" t="s">
        <v>19</v>
      </c>
      <c r="B679" s="383" t="s">
        <v>14</v>
      </c>
      <c r="C679" s="596"/>
      <c r="D679" s="596"/>
      <c r="E679" s="595"/>
      <c r="F679" s="595"/>
      <c r="G679" s="384" t="s">
        <v>2835</v>
      </c>
      <c r="H679" s="402" t="s">
        <v>2832</v>
      </c>
      <c r="I679" s="402" t="s">
        <v>2833</v>
      </c>
      <c r="J679" s="391">
        <v>1</v>
      </c>
      <c r="K679" s="386">
        <v>44228</v>
      </c>
      <c r="L679" s="386">
        <v>44286</v>
      </c>
      <c r="M679" s="387">
        <f t="shared" si="36"/>
        <v>8.2857142857142865</v>
      </c>
      <c r="N679" s="388">
        <v>1</v>
      </c>
      <c r="O679" s="402" t="s">
        <v>2834</v>
      </c>
      <c r="P679" s="388">
        <f t="shared" si="35"/>
        <v>1</v>
      </c>
      <c r="Q679" s="389" t="str" cm="1">
        <f t="array" aca="1" ref="Q679" ca="1">IF(ISNUMBER(P679),IF(P679=100%,"CUMPLIDA",IF(AND(ISNUMBER(L679),ISNUMBER(INDIRECT("FECHA_"&amp;$B679,1))), IF(L679&lt;=INDIRECT("FECHA_"&amp;$B679,1),"INCUMPLIDA","PROCESO"), "VERIFICAR FECHA")),"SIN VALOR AVANCE")</f>
        <v>CUMPLIDA</v>
      </c>
    </row>
    <row r="680" spans="1:17" ht="195">
      <c r="A680" s="412" t="s">
        <v>19</v>
      </c>
      <c r="B680" s="383" t="s">
        <v>14</v>
      </c>
      <c r="C680" s="596"/>
      <c r="D680" s="596"/>
      <c r="E680" s="595" t="s">
        <v>2836</v>
      </c>
      <c r="F680" s="595"/>
      <c r="G680" s="384" t="s">
        <v>2837</v>
      </c>
      <c r="H680" s="402" t="s">
        <v>2838</v>
      </c>
      <c r="I680" s="402" t="s">
        <v>2839</v>
      </c>
      <c r="J680" s="391">
        <v>1</v>
      </c>
      <c r="K680" s="386">
        <v>44286</v>
      </c>
      <c r="L680" s="386">
        <v>44561</v>
      </c>
      <c r="M680" s="387">
        <f t="shared" si="36"/>
        <v>39.285714285714285</v>
      </c>
      <c r="N680" s="388">
        <v>1</v>
      </c>
      <c r="O680" s="402" t="s">
        <v>2834</v>
      </c>
      <c r="P680" s="388">
        <f t="shared" si="35"/>
        <v>1</v>
      </c>
      <c r="Q680" s="389" t="str" cm="1">
        <f t="array" aca="1" ref="Q680" ca="1">IF(ISNUMBER(P680),IF(P680=100%,"CUMPLIDA",IF(AND(ISNUMBER(L680),ISNUMBER(INDIRECT("FECHA_"&amp;$B680,1))), IF(L680&lt;=INDIRECT("FECHA_"&amp;$B680,1),"INCUMPLIDA","PROCESO"), "VERIFICAR FECHA")),"SIN VALOR AVANCE")</f>
        <v>CUMPLIDA</v>
      </c>
    </row>
    <row r="681" spans="1:17" ht="240" customHeight="1">
      <c r="A681" s="412" t="s">
        <v>19</v>
      </c>
      <c r="B681" s="383" t="s">
        <v>14</v>
      </c>
      <c r="C681" s="596"/>
      <c r="D681" s="596"/>
      <c r="E681" s="595"/>
      <c r="F681" s="595"/>
      <c r="G681" s="384" t="s">
        <v>2840</v>
      </c>
      <c r="H681" s="402" t="s">
        <v>2841</v>
      </c>
      <c r="I681" s="402" t="s">
        <v>2842</v>
      </c>
      <c r="J681" s="391">
        <v>1</v>
      </c>
      <c r="K681" s="386">
        <v>44286</v>
      </c>
      <c r="L681" s="386">
        <v>44561</v>
      </c>
      <c r="M681" s="387">
        <f t="shared" si="36"/>
        <v>39.285714285714285</v>
      </c>
      <c r="N681" s="388">
        <v>1</v>
      </c>
      <c r="O681" s="402" t="s">
        <v>2834</v>
      </c>
      <c r="P681" s="388">
        <f t="shared" si="35"/>
        <v>1</v>
      </c>
      <c r="Q681" s="389" t="str" cm="1">
        <f t="array" aca="1" ref="Q681" ca="1">IF(ISNUMBER(P681),IF(P681=100%,"CUMPLIDA",IF(AND(ISNUMBER(L681),ISNUMBER(INDIRECT("FECHA_"&amp;$B681,1))), IF(L681&lt;=INDIRECT("FECHA_"&amp;$B681,1),"INCUMPLIDA","PROCESO"), "VERIFICAR FECHA")),"SIN VALOR AVANCE")</f>
        <v>CUMPLIDA</v>
      </c>
    </row>
    <row r="682" spans="1:17" ht="195" customHeight="1">
      <c r="A682" s="412" t="s">
        <v>19</v>
      </c>
      <c r="B682" s="383" t="s">
        <v>14</v>
      </c>
      <c r="C682" s="596"/>
      <c r="D682" s="596"/>
      <c r="E682" s="595" t="s">
        <v>2843</v>
      </c>
      <c r="F682" s="595"/>
      <c r="G682" s="384" t="s">
        <v>2844</v>
      </c>
      <c r="H682" s="402" t="s">
        <v>2845</v>
      </c>
      <c r="I682" s="402" t="s">
        <v>2846</v>
      </c>
      <c r="J682" s="391">
        <v>2</v>
      </c>
      <c r="K682" s="386">
        <v>44256</v>
      </c>
      <c r="L682" s="386">
        <v>44439</v>
      </c>
      <c r="M682" s="387">
        <f t="shared" si="36"/>
        <v>26.142857142857142</v>
      </c>
      <c r="N682" s="388">
        <v>1</v>
      </c>
      <c r="O682" s="402" t="s">
        <v>2834</v>
      </c>
      <c r="P682" s="388">
        <f t="shared" si="35"/>
        <v>1</v>
      </c>
      <c r="Q682" s="389" t="str" cm="1">
        <f t="array" aca="1" ref="Q682" ca="1">IF(ISNUMBER(P682),IF(P682=100%,"CUMPLIDA",IF(AND(ISNUMBER(L682),ISNUMBER(INDIRECT("FECHA_"&amp;$B682,1))), IF(L682&lt;=INDIRECT("FECHA_"&amp;$B682,1),"INCUMPLIDA","PROCESO"), "VERIFICAR FECHA")),"SIN VALOR AVANCE")</f>
        <v>CUMPLIDA</v>
      </c>
    </row>
    <row r="683" spans="1:17" ht="180.75">
      <c r="A683" s="412" t="s">
        <v>19</v>
      </c>
      <c r="B683" s="383" t="s">
        <v>14</v>
      </c>
      <c r="C683" s="596"/>
      <c r="D683" s="596"/>
      <c r="E683" s="595"/>
      <c r="F683" s="595"/>
      <c r="G683" s="384" t="s">
        <v>2847</v>
      </c>
      <c r="H683" s="402" t="s">
        <v>2848</v>
      </c>
      <c r="I683" s="402" t="s">
        <v>2849</v>
      </c>
      <c r="J683" s="391">
        <v>2</v>
      </c>
      <c r="K683" s="386">
        <v>44256</v>
      </c>
      <c r="L683" s="386">
        <v>44439</v>
      </c>
      <c r="M683" s="387">
        <f t="shared" si="36"/>
        <v>26.142857142857142</v>
      </c>
      <c r="N683" s="388">
        <v>1</v>
      </c>
      <c r="O683" s="402" t="s">
        <v>2834</v>
      </c>
      <c r="P683" s="388">
        <f t="shared" si="35"/>
        <v>1</v>
      </c>
      <c r="Q683" s="389" t="str" cm="1">
        <f t="array" aca="1" ref="Q683" ca="1">IF(ISNUMBER(P683),IF(P683=100%,"CUMPLIDA",IF(AND(ISNUMBER(L683),ISNUMBER(INDIRECT("FECHA_"&amp;$B683,1))), IF(L683&lt;=INDIRECT("FECHA_"&amp;$B683,1),"INCUMPLIDA","PROCESO"), "VERIFICAR FECHA")),"SIN VALOR AVANCE")</f>
        <v>CUMPLIDA</v>
      </c>
    </row>
    <row r="684" spans="1:17" ht="120" customHeight="1">
      <c r="A684" s="412" t="s">
        <v>19</v>
      </c>
      <c r="B684" s="383" t="s">
        <v>14</v>
      </c>
      <c r="C684" s="596"/>
      <c r="D684" s="596"/>
      <c r="E684" s="595" t="s">
        <v>2850</v>
      </c>
      <c r="F684" s="595"/>
      <c r="G684" s="384" t="s">
        <v>2851</v>
      </c>
      <c r="H684" s="402" t="s">
        <v>2852</v>
      </c>
      <c r="I684" s="402" t="s">
        <v>2853</v>
      </c>
      <c r="J684" s="391">
        <v>1</v>
      </c>
      <c r="K684" s="386">
        <v>44228</v>
      </c>
      <c r="L684" s="386">
        <v>44316</v>
      </c>
      <c r="M684" s="387">
        <f t="shared" si="36"/>
        <v>12.571428571428571</v>
      </c>
      <c r="N684" s="388">
        <v>1</v>
      </c>
      <c r="O684" s="402" t="s">
        <v>2854</v>
      </c>
      <c r="P684" s="388">
        <f t="shared" si="35"/>
        <v>1</v>
      </c>
      <c r="Q684" s="389" t="str" cm="1">
        <f t="array" aca="1" ref="Q684" ca="1">IF(ISNUMBER(P684),IF(P684=100%,"CUMPLIDA",IF(AND(ISNUMBER(L684),ISNUMBER(INDIRECT("FECHA_"&amp;$B684,1))), IF(L684&lt;=INDIRECT("FECHA_"&amp;$B684,1),"INCUMPLIDA","PROCESO"), "VERIFICAR FECHA")),"SIN VALOR AVANCE")</f>
        <v>CUMPLIDA</v>
      </c>
    </row>
    <row r="685" spans="1:17" ht="255" customHeight="1">
      <c r="A685" s="412" t="s">
        <v>19</v>
      </c>
      <c r="B685" s="383" t="s">
        <v>14</v>
      </c>
      <c r="C685" s="596"/>
      <c r="D685" s="596"/>
      <c r="E685" s="595"/>
      <c r="F685" s="595"/>
      <c r="G685" s="384" t="s">
        <v>2855</v>
      </c>
      <c r="H685" s="402" t="s">
        <v>2856</v>
      </c>
      <c r="I685" s="402" t="s">
        <v>2857</v>
      </c>
      <c r="J685" s="391">
        <v>1</v>
      </c>
      <c r="K685" s="386">
        <v>44228</v>
      </c>
      <c r="L685" s="386">
        <v>44316</v>
      </c>
      <c r="M685" s="387">
        <f t="shared" si="36"/>
        <v>12.571428571428571</v>
      </c>
      <c r="N685" s="388">
        <v>1</v>
      </c>
      <c r="O685" s="402" t="s">
        <v>2854</v>
      </c>
      <c r="P685" s="388">
        <f t="shared" si="35"/>
        <v>1</v>
      </c>
      <c r="Q685" s="389" t="str" cm="1">
        <f t="array" aca="1" ref="Q685" ca="1">IF(ISNUMBER(P685),IF(P685=100%,"CUMPLIDA",IF(AND(ISNUMBER(L685),ISNUMBER(INDIRECT("FECHA_"&amp;$B685,1))), IF(L685&lt;=INDIRECT("FECHA_"&amp;$B685,1),"INCUMPLIDA","PROCESO"), "VERIFICAR FECHA")),"SIN VALOR AVANCE")</f>
        <v>CUMPLIDA</v>
      </c>
    </row>
    <row r="686" spans="1:17" ht="300" customHeight="1">
      <c r="A686" s="412" t="s">
        <v>19</v>
      </c>
      <c r="B686" s="383" t="s">
        <v>14</v>
      </c>
      <c r="C686" s="596"/>
      <c r="D686" s="596"/>
      <c r="E686" s="384" t="s">
        <v>2858</v>
      </c>
      <c r="F686" s="595"/>
      <c r="G686" s="384" t="s">
        <v>2859</v>
      </c>
      <c r="H686" s="402" t="s">
        <v>2860</v>
      </c>
      <c r="I686" s="402" t="s">
        <v>2861</v>
      </c>
      <c r="J686" s="391">
        <v>1</v>
      </c>
      <c r="K686" s="386">
        <v>44256</v>
      </c>
      <c r="L686" s="386">
        <v>44412</v>
      </c>
      <c r="M686" s="387">
        <f t="shared" si="36"/>
        <v>22.285714285714285</v>
      </c>
      <c r="N686" s="388">
        <v>1</v>
      </c>
      <c r="O686" s="402" t="s">
        <v>2862</v>
      </c>
      <c r="P686" s="388">
        <f t="shared" si="35"/>
        <v>1</v>
      </c>
      <c r="Q686" s="389" t="str" cm="1">
        <f t="array" aca="1" ref="Q686" ca="1">IF(ISNUMBER(P686),IF(P686=100%,"CUMPLIDA",IF(AND(ISNUMBER(L686),ISNUMBER(INDIRECT("FECHA_"&amp;$B686,1))), IF(L686&lt;=INDIRECT("FECHA_"&amp;$B686,1),"INCUMPLIDA","PROCESO"), "VERIFICAR FECHA")),"SIN VALOR AVANCE")</f>
        <v>CUMPLIDA</v>
      </c>
    </row>
    <row r="687" spans="1:17" ht="75" customHeight="1">
      <c r="A687" s="412" t="s">
        <v>19</v>
      </c>
      <c r="B687" s="383" t="s">
        <v>14</v>
      </c>
      <c r="C687" s="596"/>
      <c r="D687" s="596"/>
      <c r="E687" s="595" t="s">
        <v>2863</v>
      </c>
      <c r="F687" s="595"/>
      <c r="G687" s="384" t="s">
        <v>2864</v>
      </c>
      <c r="H687" s="402" t="s">
        <v>2865</v>
      </c>
      <c r="I687" s="402" t="s">
        <v>2866</v>
      </c>
      <c r="J687" s="391">
        <v>1</v>
      </c>
      <c r="K687" s="386">
        <v>44409</v>
      </c>
      <c r="L687" s="386">
        <v>44592</v>
      </c>
      <c r="M687" s="387">
        <f t="shared" si="36"/>
        <v>26.142857142857142</v>
      </c>
      <c r="N687" s="388">
        <v>1</v>
      </c>
      <c r="O687" s="402" t="s">
        <v>2867</v>
      </c>
      <c r="P687" s="388">
        <f t="shared" si="35"/>
        <v>1</v>
      </c>
      <c r="Q687" s="389" t="str" cm="1">
        <f t="array" aca="1" ref="Q687" ca="1">IF(ISNUMBER(P687),IF(P687=100%,"CUMPLIDA",IF(AND(ISNUMBER(L687),ISNUMBER(INDIRECT("FECHA_"&amp;$B687,1))), IF(L687&lt;=INDIRECT("FECHA_"&amp;$B687,1),"INCUMPLIDA","PROCESO"), "VERIFICAR FECHA")),"SIN VALOR AVANCE")</f>
        <v>CUMPLIDA</v>
      </c>
    </row>
    <row r="688" spans="1:17" ht="330" customHeight="1">
      <c r="A688" s="412" t="s">
        <v>19</v>
      </c>
      <c r="B688" s="383" t="s">
        <v>14</v>
      </c>
      <c r="C688" s="596"/>
      <c r="D688" s="596"/>
      <c r="E688" s="595"/>
      <c r="F688" s="595"/>
      <c r="G688" s="384" t="s">
        <v>2868</v>
      </c>
      <c r="H688" s="402" t="s">
        <v>2869</v>
      </c>
      <c r="I688" s="402" t="s">
        <v>2870</v>
      </c>
      <c r="J688" s="391">
        <v>1</v>
      </c>
      <c r="K688" s="386">
        <v>44228</v>
      </c>
      <c r="L688" s="386">
        <v>44286</v>
      </c>
      <c r="M688" s="387">
        <f t="shared" si="36"/>
        <v>8.2857142857142865</v>
      </c>
      <c r="N688" s="388">
        <v>1</v>
      </c>
      <c r="O688" s="402" t="s">
        <v>2854</v>
      </c>
      <c r="P688" s="388">
        <f t="shared" si="35"/>
        <v>1</v>
      </c>
      <c r="Q688" s="389" t="str" cm="1">
        <f t="array" aca="1" ref="Q688" ca="1">IF(ISNUMBER(P688),IF(P688=100%,"CUMPLIDA",IF(AND(ISNUMBER(L688),ISNUMBER(INDIRECT("FECHA_"&amp;$B688,1))), IF(L688&lt;=INDIRECT("FECHA_"&amp;$B688,1),"INCUMPLIDA","PROCESO"), "VERIFICAR FECHA")),"SIN VALOR AVANCE")</f>
        <v>CUMPLIDA</v>
      </c>
    </row>
    <row r="689" spans="1:17" ht="300" customHeight="1">
      <c r="A689" s="412" t="s">
        <v>19</v>
      </c>
      <c r="B689" s="383" t="s">
        <v>14</v>
      </c>
      <c r="C689" s="596"/>
      <c r="D689" s="596"/>
      <c r="E689" s="595"/>
      <c r="F689" s="595"/>
      <c r="G689" s="384" t="s">
        <v>2871</v>
      </c>
      <c r="H689" s="402" t="s">
        <v>2872</v>
      </c>
      <c r="I689" s="402" t="s">
        <v>2873</v>
      </c>
      <c r="J689" s="391">
        <v>1</v>
      </c>
      <c r="K689" s="386">
        <v>44287</v>
      </c>
      <c r="L689" s="386">
        <v>44439</v>
      </c>
      <c r="M689" s="387">
        <f t="shared" si="36"/>
        <v>21.714285714285715</v>
      </c>
      <c r="N689" s="388">
        <v>1</v>
      </c>
      <c r="O689" s="402" t="s">
        <v>2854</v>
      </c>
      <c r="P689" s="388">
        <f t="shared" si="35"/>
        <v>1</v>
      </c>
      <c r="Q689" s="389" t="str" cm="1">
        <f t="array" aca="1" ref="Q689" ca="1">IF(ISNUMBER(P689),IF(P689=100%,"CUMPLIDA",IF(AND(ISNUMBER(L689),ISNUMBER(INDIRECT("FECHA_"&amp;$B689,1))), IF(L689&lt;=INDIRECT("FECHA_"&amp;$B689,1),"INCUMPLIDA","PROCESO"), "VERIFICAR FECHA")),"SIN VALOR AVANCE")</f>
        <v>CUMPLIDA</v>
      </c>
    </row>
    <row r="690" spans="1:17" ht="135" customHeight="1">
      <c r="A690" s="412" t="s">
        <v>19</v>
      </c>
      <c r="B690" s="383" t="s">
        <v>14</v>
      </c>
      <c r="C690" s="596"/>
      <c r="D690" s="596"/>
      <c r="E690" s="595" t="s">
        <v>2874</v>
      </c>
      <c r="F690" s="595"/>
      <c r="G690" s="384" t="s">
        <v>2875</v>
      </c>
      <c r="H690" s="402" t="s">
        <v>2876</v>
      </c>
      <c r="I690" s="402" t="s">
        <v>203</v>
      </c>
      <c r="J690" s="391">
        <v>1</v>
      </c>
      <c r="K690" s="386">
        <v>44228</v>
      </c>
      <c r="L690" s="386">
        <v>44377</v>
      </c>
      <c r="M690" s="387">
        <f t="shared" si="36"/>
        <v>21.285714285714285</v>
      </c>
      <c r="N690" s="388">
        <v>1</v>
      </c>
      <c r="O690" s="402" t="s">
        <v>2854</v>
      </c>
      <c r="P690" s="388">
        <f t="shared" si="35"/>
        <v>1</v>
      </c>
      <c r="Q690" s="389" t="str" cm="1">
        <f t="array" aca="1" ref="Q690" ca="1">IF(ISNUMBER(P690),IF(P690=100%,"CUMPLIDA",IF(AND(ISNUMBER(L690),ISNUMBER(INDIRECT("FECHA_"&amp;$B690,1))), IF(L690&lt;=INDIRECT("FECHA_"&amp;$B690,1),"INCUMPLIDA","PROCESO"), "VERIFICAR FECHA")),"SIN VALOR AVANCE")</f>
        <v>CUMPLIDA</v>
      </c>
    </row>
    <row r="691" spans="1:17" ht="405" customHeight="1">
      <c r="A691" s="412" t="s">
        <v>19</v>
      </c>
      <c r="B691" s="383" t="s">
        <v>14</v>
      </c>
      <c r="C691" s="596"/>
      <c r="D691" s="596"/>
      <c r="E691" s="595"/>
      <c r="F691" s="595"/>
      <c r="G691" s="384" t="s">
        <v>2877</v>
      </c>
      <c r="H691" s="402" t="s">
        <v>2878</v>
      </c>
      <c r="I691" s="402" t="s">
        <v>2879</v>
      </c>
      <c r="J691" s="391">
        <v>1</v>
      </c>
      <c r="K691" s="386">
        <v>44378</v>
      </c>
      <c r="L691" s="386">
        <v>44681</v>
      </c>
      <c r="M691" s="387">
        <f t="shared" si="36"/>
        <v>43.285714285714285</v>
      </c>
      <c r="N691" s="388">
        <v>1</v>
      </c>
      <c r="O691" s="402" t="s">
        <v>2880</v>
      </c>
      <c r="P691" s="388">
        <f t="shared" si="35"/>
        <v>1</v>
      </c>
      <c r="Q691" s="389" t="str" cm="1">
        <f t="array" aca="1" ref="Q691" ca="1">IF(ISNUMBER(P691),IF(P691=100%,"CUMPLIDA",IF(AND(ISNUMBER(L691),ISNUMBER(INDIRECT("FECHA_"&amp;$B691,1))), IF(L691&lt;=INDIRECT("FECHA_"&amp;$B691,1),"INCUMPLIDA","PROCESO"), "VERIFICAR FECHA")),"SIN VALOR AVANCE")</f>
        <v>CUMPLIDA</v>
      </c>
    </row>
    <row r="692" spans="1:17" ht="240" customHeight="1">
      <c r="A692" s="412" t="s">
        <v>19</v>
      </c>
      <c r="B692" s="383" t="s">
        <v>14</v>
      </c>
      <c r="C692" s="596"/>
      <c r="D692" s="596"/>
      <c r="E692" s="595" t="s">
        <v>2881</v>
      </c>
      <c r="F692" s="595"/>
      <c r="G692" s="384" t="s">
        <v>2882</v>
      </c>
      <c r="H692" s="402" t="s">
        <v>2883</v>
      </c>
      <c r="I692" s="402" t="s">
        <v>2884</v>
      </c>
      <c r="J692" s="391">
        <v>1</v>
      </c>
      <c r="K692" s="386">
        <v>44378</v>
      </c>
      <c r="L692" s="386">
        <v>44408</v>
      </c>
      <c r="M692" s="387">
        <f t="shared" si="36"/>
        <v>4.2857142857142856</v>
      </c>
      <c r="N692" s="388">
        <v>1</v>
      </c>
      <c r="O692" s="402" t="s">
        <v>2854</v>
      </c>
      <c r="P692" s="388">
        <f t="shared" si="35"/>
        <v>1</v>
      </c>
      <c r="Q692" s="389" t="str" cm="1">
        <f t="array" aca="1" ref="Q692" ca="1">IF(ISNUMBER(P692),IF(P692=100%,"CUMPLIDA",IF(AND(ISNUMBER(L692),ISNUMBER(INDIRECT("FECHA_"&amp;$B692,1))), IF(L692&lt;=INDIRECT("FECHA_"&amp;$B692,1),"INCUMPLIDA","PROCESO"), "VERIFICAR FECHA")),"SIN VALOR AVANCE")</f>
        <v>CUMPLIDA</v>
      </c>
    </row>
    <row r="693" spans="1:17" ht="270" customHeight="1">
      <c r="A693" s="412" t="s">
        <v>19</v>
      </c>
      <c r="B693" s="383" t="s">
        <v>14</v>
      </c>
      <c r="C693" s="596"/>
      <c r="D693" s="596"/>
      <c r="E693" s="595"/>
      <c r="F693" s="595"/>
      <c r="G693" s="384" t="s">
        <v>2885</v>
      </c>
      <c r="H693" s="402" t="s">
        <v>2886</v>
      </c>
      <c r="I693" s="402" t="s">
        <v>2887</v>
      </c>
      <c r="J693" s="391">
        <v>6</v>
      </c>
      <c r="K693" s="386">
        <v>44256</v>
      </c>
      <c r="L693" s="386">
        <v>44408</v>
      </c>
      <c r="M693" s="387">
        <f t="shared" si="36"/>
        <v>21.714285714285715</v>
      </c>
      <c r="N693" s="388">
        <v>1</v>
      </c>
      <c r="O693" s="402" t="s">
        <v>2862</v>
      </c>
      <c r="P693" s="388">
        <f t="shared" si="35"/>
        <v>1</v>
      </c>
      <c r="Q693" s="389" t="str" cm="1">
        <f t="array" aca="1" ref="Q693" ca="1">IF(ISNUMBER(P693),IF(P693=100%,"CUMPLIDA",IF(AND(ISNUMBER(L693),ISNUMBER(INDIRECT("FECHA_"&amp;$B693,1))), IF(L693&lt;=INDIRECT("FECHA_"&amp;$B693,1),"INCUMPLIDA","PROCESO"), "VERIFICAR FECHA")),"SIN VALOR AVANCE")</f>
        <v>CUMPLIDA</v>
      </c>
    </row>
    <row r="694" spans="1:17" ht="75.75" customHeight="1">
      <c r="A694" s="412" t="s">
        <v>19</v>
      </c>
      <c r="B694" s="383" t="s">
        <v>14</v>
      </c>
      <c r="C694" s="596"/>
      <c r="D694" s="596"/>
      <c r="E694" s="595" t="s">
        <v>2888</v>
      </c>
      <c r="F694" s="595"/>
      <c r="G694" s="384" t="s">
        <v>2889</v>
      </c>
      <c r="H694" s="402" t="s">
        <v>2791</v>
      </c>
      <c r="I694" s="402" t="s">
        <v>2792</v>
      </c>
      <c r="J694" s="391">
        <v>1</v>
      </c>
      <c r="K694" s="386">
        <v>45231</v>
      </c>
      <c r="L694" s="386">
        <v>45504</v>
      </c>
      <c r="M694" s="387">
        <f t="shared" si="36"/>
        <v>39</v>
      </c>
      <c r="N694" s="388">
        <v>1</v>
      </c>
      <c r="O694" s="402" t="s">
        <v>2890</v>
      </c>
      <c r="P694" s="388">
        <f t="shared" ref="P694:P717" si="37">IF(B694="ITRC",N694,N694/J694)</f>
        <v>1</v>
      </c>
      <c r="Q694" s="389" t="str" cm="1">
        <f t="array" aca="1" ref="Q694" ca="1">IF(ISNUMBER(P694),IF(P694=100%,"CUMPLIDA",IF(AND(ISNUMBER(L694),ISNUMBER(INDIRECT("FECHA_"&amp;$B694,1))), IF(L694&lt;=INDIRECT("FECHA_"&amp;$B694,1),"INCUMPLIDA","PROCESO"), "VERIFICAR FECHA")),"SIN VALOR AVANCE")</f>
        <v>CUMPLIDA</v>
      </c>
    </row>
    <row r="695" spans="1:17" ht="105.75">
      <c r="A695" s="412" t="s">
        <v>19</v>
      </c>
      <c r="B695" s="383" t="s">
        <v>14</v>
      </c>
      <c r="C695" s="596"/>
      <c r="D695" s="596"/>
      <c r="E695" s="595"/>
      <c r="F695" s="595"/>
      <c r="G695" s="384" t="s">
        <v>2891</v>
      </c>
      <c r="H695" s="402" t="s">
        <v>1008</v>
      </c>
      <c r="I695" s="402" t="s">
        <v>119</v>
      </c>
      <c r="J695" s="391">
        <v>1</v>
      </c>
      <c r="K695" s="386">
        <v>45323</v>
      </c>
      <c r="L695" s="386">
        <v>45747</v>
      </c>
      <c r="M695" s="387">
        <f t="shared" si="36"/>
        <v>60.571428571428569</v>
      </c>
      <c r="N695" s="388">
        <v>1</v>
      </c>
      <c r="O695" s="402" t="s">
        <v>2892</v>
      </c>
      <c r="P695" s="388">
        <f t="shared" si="37"/>
        <v>1</v>
      </c>
      <c r="Q695" s="389" t="str" cm="1">
        <f t="array" aca="1" ref="Q695" ca="1">IF(ISNUMBER(P695),IF(P695=100%,"CUMPLIDA",IF(AND(ISNUMBER(L695),ISNUMBER(INDIRECT("FECHA_"&amp;$B695,1))), IF(L695&lt;=INDIRECT("FECHA_"&amp;$B695,1),"INCUMPLIDA","PROCESO"), "VERIFICAR FECHA")),"SIN VALOR AVANCE")</f>
        <v>CUMPLIDA</v>
      </c>
    </row>
    <row r="696" spans="1:17" ht="45.75" customHeight="1">
      <c r="A696" s="412" t="s">
        <v>19</v>
      </c>
      <c r="B696" s="383" t="s">
        <v>14</v>
      </c>
      <c r="C696" s="596"/>
      <c r="D696" s="596"/>
      <c r="E696" s="595" t="s">
        <v>2893</v>
      </c>
      <c r="F696" s="595"/>
      <c r="G696" s="384" t="s">
        <v>2894</v>
      </c>
      <c r="H696" s="402" t="s">
        <v>120</v>
      </c>
      <c r="I696" s="402" t="s">
        <v>121</v>
      </c>
      <c r="J696" s="391">
        <v>1</v>
      </c>
      <c r="K696" s="386">
        <v>45323</v>
      </c>
      <c r="L696" s="386">
        <v>45747</v>
      </c>
      <c r="M696" s="387">
        <f t="shared" si="36"/>
        <v>60.571428571428569</v>
      </c>
      <c r="N696" s="388">
        <v>1</v>
      </c>
      <c r="O696" s="402" t="s">
        <v>2895</v>
      </c>
      <c r="P696" s="388">
        <f t="shared" si="37"/>
        <v>1</v>
      </c>
      <c r="Q696" s="389" t="str" cm="1">
        <f t="array" aca="1" ref="Q696" ca="1">IF(ISNUMBER(P696),IF(P696=100%,"CUMPLIDA",IF(AND(ISNUMBER(L696),ISNUMBER(INDIRECT("FECHA_"&amp;$B696,1))), IF(L696&lt;=INDIRECT("FECHA_"&amp;$B696,1),"INCUMPLIDA","PROCESO"), "VERIFICAR FECHA")),"SIN VALOR AVANCE")</f>
        <v>CUMPLIDA</v>
      </c>
    </row>
    <row r="697" spans="1:17" ht="45.75">
      <c r="A697" s="412" t="s">
        <v>19</v>
      </c>
      <c r="B697" s="383" t="s">
        <v>14</v>
      </c>
      <c r="C697" s="596"/>
      <c r="D697" s="596"/>
      <c r="E697" s="595"/>
      <c r="F697" s="595"/>
      <c r="G697" s="384" t="s">
        <v>2896</v>
      </c>
      <c r="H697" s="402" t="s">
        <v>195</v>
      </c>
      <c r="I697" s="402" t="s">
        <v>196</v>
      </c>
      <c r="J697" s="391">
        <v>1</v>
      </c>
      <c r="K697" s="386">
        <v>45231</v>
      </c>
      <c r="L697" s="386">
        <v>45747</v>
      </c>
      <c r="M697" s="387">
        <f t="shared" si="36"/>
        <v>73.714285714285708</v>
      </c>
      <c r="N697" s="388">
        <v>1</v>
      </c>
      <c r="O697" s="402" t="s">
        <v>2895</v>
      </c>
      <c r="P697" s="388">
        <f t="shared" si="37"/>
        <v>1</v>
      </c>
      <c r="Q697" s="389" t="str" cm="1">
        <f t="array" aca="1" ref="Q697" ca="1">IF(ISNUMBER(P697),IF(P697=100%,"CUMPLIDA",IF(AND(ISNUMBER(L697),ISNUMBER(INDIRECT("FECHA_"&amp;$B697,1))), IF(L697&lt;=INDIRECT("FECHA_"&amp;$B697,1),"INCUMPLIDA","PROCESO"), "VERIFICAR FECHA")),"SIN VALOR AVANCE")</f>
        <v>CUMPLIDA</v>
      </c>
    </row>
    <row r="698" spans="1:17" ht="105.75">
      <c r="A698" s="412" t="s">
        <v>19</v>
      </c>
      <c r="B698" s="383" t="s">
        <v>14</v>
      </c>
      <c r="C698" s="596"/>
      <c r="D698" s="596"/>
      <c r="E698" s="595"/>
      <c r="F698" s="595"/>
      <c r="G698" s="384" t="s">
        <v>2897</v>
      </c>
      <c r="H698" s="402" t="s">
        <v>122</v>
      </c>
      <c r="I698" s="402" t="s">
        <v>123</v>
      </c>
      <c r="J698" s="391">
        <v>1</v>
      </c>
      <c r="K698" s="386">
        <v>45323</v>
      </c>
      <c r="L698" s="386">
        <v>45747</v>
      </c>
      <c r="M698" s="387">
        <f t="shared" si="36"/>
        <v>60.571428571428569</v>
      </c>
      <c r="N698" s="388">
        <v>1</v>
      </c>
      <c r="O698" s="402" t="s">
        <v>2892</v>
      </c>
      <c r="P698" s="388">
        <f t="shared" si="37"/>
        <v>1</v>
      </c>
      <c r="Q698" s="389" t="str" cm="1">
        <f t="array" aca="1" ref="Q698" ca="1">IF(ISNUMBER(P698),IF(P698=100%,"CUMPLIDA",IF(AND(ISNUMBER(L698),ISNUMBER(INDIRECT("FECHA_"&amp;$B698,1))), IF(L698&lt;=INDIRECT("FECHA_"&amp;$B698,1),"INCUMPLIDA","PROCESO"), "VERIFICAR FECHA")),"SIN VALOR AVANCE")</f>
        <v>CUMPLIDA</v>
      </c>
    </row>
    <row r="699" spans="1:17" ht="45.75">
      <c r="A699" s="412" t="s">
        <v>19</v>
      </c>
      <c r="B699" s="383" t="s">
        <v>14</v>
      </c>
      <c r="C699" s="596"/>
      <c r="D699" s="596"/>
      <c r="E699" s="595"/>
      <c r="F699" s="595"/>
      <c r="G699" s="384" t="s">
        <v>2898</v>
      </c>
      <c r="H699" s="402" t="s">
        <v>124</v>
      </c>
      <c r="I699" s="402" t="s">
        <v>125</v>
      </c>
      <c r="J699" s="391">
        <v>1</v>
      </c>
      <c r="K699" s="386">
        <v>45231</v>
      </c>
      <c r="L699" s="386">
        <v>45747</v>
      </c>
      <c r="M699" s="387">
        <f t="shared" si="36"/>
        <v>73.714285714285708</v>
      </c>
      <c r="N699" s="388">
        <v>1</v>
      </c>
      <c r="O699" s="402" t="s">
        <v>2895</v>
      </c>
      <c r="P699" s="388">
        <f t="shared" si="37"/>
        <v>1</v>
      </c>
      <c r="Q699" s="389" t="str" cm="1">
        <f t="array" aca="1" ref="Q699" ca="1">IF(ISNUMBER(P699),IF(P699=100%,"CUMPLIDA",IF(AND(ISNUMBER(L699),ISNUMBER(INDIRECT("FECHA_"&amp;$B699,1))), IF(L699&lt;=INDIRECT("FECHA_"&amp;$B699,1),"INCUMPLIDA","PROCESO"), "VERIFICAR FECHA")),"SIN VALOR AVANCE")</f>
        <v>CUMPLIDA</v>
      </c>
    </row>
    <row r="700" spans="1:17" ht="135.75">
      <c r="A700" s="412" t="s">
        <v>19</v>
      </c>
      <c r="B700" s="383" t="s">
        <v>14</v>
      </c>
      <c r="C700" s="596"/>
      <c r="D700" s="596"/>
      <c r="E700" s="595"/>
      <c r="F700" s="595"/>
      <c r="G700" s="384" t="s">
        <v>2899</v>
      </c>
      <c r="H700" s="402" t="s">
        <v>126</v>
      </c>
      <c r="I700" s="402" t="s">
        <v>127</v>
      </c>
      <c r="J700" s="391">
        <v>1</v>
      </c>
      <c r="K700" s="386">
        <v>45231</v>
      </c>
      <c r="L700" s="386">
        <v>45808</v>
      </c>
      <c r="M700" s="387">
        <f t="shared" si="36"/>
        <v>82.428571428571431</v>
      </c>
      <c r="N700" s="388">
        <v>1</v>
      </c>
      <c r="O700" s="402" t="s">
        <v>2900</v>
      </c>
      <c r="P700" s="388">
        <f t="shared" si="37"/>
        <v>1</v>
      </c>
      <c r="Q700" s="389" t="str" cm="1">
        <f t="array" aca="1" ref="Q700" ca="1">IF(ISNUMBER(P700),IF(P700=100%,"CUMPLIDA",IF(AND(ISNUMBER(L700),ISNUMBER(INDIRECT("FECHA_"&amp;$B700,1))), IF(L700&lt;=INDIRECT("FECHA_"&amp;$B700,1),"INCUMPLIDA","PROCESO"), "VERIFICAR FECHA")),"SIN VALOR AVANCE")</f>
        <v>CUMPLIDA</v>
      </c>
    </row>
    <row r="701" spans="1:17" ht="409.5">
      <c r="A701" s="412" t="s">
        <v>19</v>
      </c>
      <c r="B701" s="383" t="s">
        <v>14</v>
      </c>
      <c r="C701" s="596"/>
      <c r="D701" s="596"/>
      <c r="E701" s="384" t="s">
        <v>2901</v>
      </c>
      <c r="F701" s="595"/>
      <c r="G701" s="384" t="s">
        <v>2902</v>
      </c>
      <c r="H701" s="402" t="s">
        <v>129</v>
      </c>
      <c r="I701" s="402" t="s">
        <v>130</v>
      </c>
      <c r="J701" s="391">
        <v>8</v>
      </c>
      <c r="K701" s="386">
        <v>45839</v>
      </c>
      <c r="L701" s="386">
        <v>46568</v>
      </c>
      <c r="M701" s="387">
        <f t="shared" si="36"/>
        <v>104.14285714285714</v>
      </c>
      <c r="N701" s="388">
        <v>0</v>
      </c>
      <c r="O701" s="402" t="s">
        <v>2895</v>
      </c>
      <c r="P701" s="388">
        <f t="shared" si="37"/>
        <v>0</v>
      </c>
      <c r="Q701" s="389" t="str" cm="1">
        <f t="array" aca="1" ref="Q701" ca="1">IF(ISNUMBER(P701),IF(P701=100%,"CUMPLIDA",IF(AND(ISNUMBER(L701),ISNUMBER(INDIRECT("FECHA_"&amp;$B701,1))), IF(L701&lt;=INDIRECT("FECHA_"&amp;$B701,1),"INCUMPLIDA","PROCESO"), "VERIFICAR FECHA")),"SIN VALOR AVANCE")</f>
        <v>PROCESO</v>
      </c>
    </row>
    <row r="702" spans="1:17" ht="105.75">
      <c r="A702" s="412" t="s">
        <v>19</v>
      </c>
      <c r="B702" s="383" t="s">
        <v>14</v>
      </c>
      <c r="C702" s="596"/>
      <c r="D702" s="596"/>
      <c r="E702" s="384" t="s">
        <v>2903</v>
      </c>
      <c r="F702" s="595"/>
      <c r="G702" s="384" t="s">
        <v>2904</v>
      </c>
      <c r="H702" s="402" t="s">
        <v>132</v>
      </c>
      <c r="I702" s="402" t="s">
        <v>133</v>
      </c>
      <c r="J702" s="391">
        <v>1</v>
      </c>
      <c r="K702" s="386">
        <v>45839</v>
      </c>
      <c r="L702" s="386">
        <v>46568</v>
      </c>
      <c r="M702" s="387">
        <f t="shared" si="36"/>
        <v>104.14285714285714</v>
      </c>
      <c r="N702" s="388">
        <v>0</v>
      </c>
      <c r="O702" s="402" t="s">
        <v>2892</v>
      </c>
      <c r="P702" s="388">
        <f t="shared" si="37"/>
        <v>0</v>
      </c>
      <c r="Q702" s="389" t="str" cm="1">
        <f t="array" aca="1" ref="Q702" ca="1">IF(ISNUMBER(P702),IF(P702=100%,"CUMPLIDA",IF(AND(ISNUMBER(L702),ISNUMBER(INDIRECT("FECHA_"&amp;$B702,1))), IF(L702&lt;=INDIRECT("FECHA_"&amp;$B702,1),"INCUMPLIDA","PROCESO"), "VERIFICAR FECHA")),"SIN VALOR AVANCE")</f>
        <v>PROCESO</v>
      </c>
    </row>
    <row r="703" spans="1:17" ht="135.75" customHeight="1">
      <c r="A703" s="412" t="s">
        <v>19</v>
      </c>
      <c r="B703" s="383" t="s">
        <v>14</v>
      </c>
      <c r="C703" s="596"/>
      <c r="D703" s="596"/>
      <c r="E703" s="595" t="s">
        <v>2905</v>
      </c>
      <c r="F703" s="595"/>
      <c r="G703" s="384" t="s">
        <v>2906</v>
      </c>
      <c r="H703" s="402" t="s">
        <v>135</v>
      </c>
      <c r="I703" s="402" t="s">
        <v>136</v>
      </c>
      <c r="J703" s="391">
        <v>2</v>
      </c>
      <c r="K703" s="386">
        <v>45839</v>
      </c>
      <c r="L703" s="386">
        <v>46568</v>
      </c>
      <c r="M703" s="387">
        <f t="shared" si="36"/>
        <v>104.14285714285714</v>
      </c>
      <c r="N703" s="388">
        <v>0</v>
      </c>
      <c r="O703" s="402" t="s">
        <v>2900</v>
      </c>
      <c r="P703" s="388">
        <f t="shared" si="37"/>
        <v>0</v>
      </c>
      <c r="Q703" s="389" t="str" cm="1">
        <f t="array" aca="1" ref="Q703" ca="1">IF(ISNUMBER(P703),IF(P703=100%,"CUMPLIDA",IF(AND(ISNUMBER(L703),ISNUMBER(INDIRECT("FECHA_"&amp;$B703,1))), IF(L703&lt;=INDIRECT("FECHA_"&amp;$B703,1),"INCUMPLIDA","PROCESO"), "VERIFICAR FECHA")),"SIN VALOR AVANCE")</f>
        <v>PROCESO</v>
      </c>
    </row>
    <row r="704" spans="1:17" ht="60" customHeight="1">
      <c r="A704" s="412" t="s">
        <v>19</v>
      </c>
      <c r="B704" s="383" t="s">
        <v>14</v>
      </c>
      <c r="C704" s="596"/>
      <c r="D704" s="596"/>
      <c r="E704" s="595"/>
      <c r="F704" s="595"/>
      <c r="G704" s="384" t="s">
        <v>2907</v>
      </c>
      <c r="H704" s="402" t="s">
        <v>2908</v>
      </c>
      <c r="I704" s="402" t="s">
        <v>2909</v>
      </c>
      <c r="J704" s="391">
        <v>35</v>
      </c>
      <c r="K704" s="386">
        <v>45061</v>
      </c>
      <c r="L704" s="386">
        <v>45275</v>
      </c>
      <c r="M704" s="387">
        <f t="shared" si="36"/>
        <v>30.571428571428573</v>
      </c>
      <c r="N704" s="388">
        <v>1</v>
      </c>
      <c r="O704" s="402" t="s">
        <v>2910</v>
      </c>
      <c r="P704" s="388">
        <f t="shared" si="37"/>
        <v>1</v>
      </c>
      <c r="Q704" s="389" t="str" cm="1">
        <f t="array" aca="1" ref="Q704" ca="1">IF(ISNUMBER(P704),IF(P704=100%,"CUMPLIDA",IF(AND(ISNUMBER(L704),ISNUMBER(INDIRECT("FECHA_"&amp;$B704,1))), IF(L704&lt;=INDIRECT("FECHA_"&amp;$B704,1),"INCUMPLIDA","PROCESO"), "VERIFICAR FECHA")),"SIN VALOR AVANCE")</f>
        <v>CUMPLIDA</v>
      </c>
    </row>
    <row r="705" spans="1:17" ht="90">
      <c r="A705" s="412" t="s">
        <v>19</v>
      </c>
      <c r="B705" s="383" t="s">
        <v>14</v>
      </c>
      <c r="C705" s="596"/>
      <c r="D705" s="596"/>
      <c r="E705" s="595"/>
      <c r="F705" s="595"/>
      <c r="G705" s="384" t="s">
        <v>2911</v>
      </c>
      <c r="H705" s="402" t="s">
        <v>2912</v>
      </c>
      <c r="I705" s="402" t="s">
        <v>2913</v>
      </c>
      <c r="J705" s="391">
        <v>1</v>
      </c>
      <c r="K705" s="386">
        <v>44774</v>
      </c>
      <c r="L705" s="386">
        <v>46387</v>
      </c>
      <c r="M705" s="387">
        <f t="shared" si="36"/>
        <v>230.42857142857142</v>
      </c>
      <c r="N705" s="388">
        <v>0.13</v>
      </c>
      <c r="O705" s="402" t="s">
        <v>2895</v>
      </c>
      <c r="P705" s="388">
        <f t="shared" si="37"/>
        <v>0.13</v>
      </c>
      <c r="Q705" s="389" t="str" cm="1">
        <f t="array" aca="1" ref="Q705" ca="1">IF(ISNUMBER(P705),IF(P705=100%,"CUMPLIDA",IF(AND(ISNUMBER(L705),ISNUMBER(INDIRECT("FECHA_"&amp;$B705,1))), IF(L705&lt;=INDIRECT("FECHA_"&amp;$B705,1),"INCUMPLIDA","PROCESO"), "VERIFICAR FECHA")),"SIN VALOR AVANCE")</f>
        <v>PROCESO</v>
      </c>
    </row>
    <row r="706" spans="1:17" ht="270" customHeight="1">
      <c r="A706" s="412" t="s">
        <v>19</v>
      </c>
      <c r="B706" s="383" t="s">
        <v>14</v>
      </c>
      <c r="C706" s="596" t="s">
        <v>2914</v>
      </c>
      <c r="D706" s="596" t="s">
        <v>2412</v>
      </c>
      <c r="E706" s="595" t="s">
        <v>2915</v>
      </c>
      <c r="F706" s="595" t="s">
        <v>2916</v>
      </c>
      <c r="G706" s="384" t="s">
        <v>2917</v>
      </c>
      <c r="H706" s="402" t="s">
        <v>2918</v>
      </c>
      <c r="I706" s="402" t="s">
        <v>2919</v>
      </c>
      <c r="J706" s="391">
        <v>1</v>
      </c>
      <c r="K706" s="386">
        <v>44228</v>
      </c>
      <c r="L706" s="386">
        <v>44561</v>
      </c>
      <c r="M706" s="387">
        <f t="shared" si="36"/>
        <v>47.571428571428569</v>
      </c>
      <c r="N706" s="388">
        <v>1</v>
      </c>
      <c r="O706" s="402" t="s">
        <v>2920</v>
      </c>
      <c r="P706" s="388">
        <f t="shared" si="37"/>
        <v>1</v>
      </c>
      <c r="Q706" s="389" t="str" cm="1">
        <f t="array" aca="1" ref="Q706" ca="1">IF(ISNUMBER(P706),IF(P706=100%,"CUMPLIDA",IF(AND(ISNUMBER(L706),ISNUMBER(INDIRECT("FECHA_"&amp;$B706,1))), IF(L706&lt;=INDIRECT("FECHA_"&amp;$B706,1),"INCUMPLIDA","PROCESO"), "VERIFICAR FECHA")),"SIN VALOR AVANCE")</f>
        <v>CUMPLIDA</v>
      </c>
    </row>
    <row r="707" spans="1:17" ht="120.75">
      <c r="A707" s="412" t="s">
        <v>19</v>
      </c>
      <c r="B707" s="383" t="s">
        <v>14</v>
      </c>
      <c r="C707" s="596"/>
      <c r="D707" s="596"/>
      <c r="E707" s="595"/>
      <c r="F707" s="595"/>
      <c r="G707" s="384" t="s">
        <v>2921</v>
      </c>
      <c r="H707" s="402" t="s">
        <v>2922</v>
      </c>
      <c r="I707" s="402" t="s">
        <v>2923</v>
      </c>
      <c r="J707" s="391">
        <v>1</v>
      </c>
      <c r="K707" s="386">
        <v>44228</v>
      </c>
      <c r="L707" s="386">
        <v>44316</v>
      </c>
      <c r="M707" s="387">
        <f t="shared" si="36"/>
        <v>12.571428571428571</v>
      </c>
      <c r="N707" s="388">
        <v>1</v>
      </c>
      <c r="O707" s="402" t="s">
        <v>2920</v>
      </c>
      <c r="P707" s="388">
        <f t="shared" si="37"/>
        <v>1</v>
      </c>
      <c r="Q707" s="389" t="str" cm="1">
        <f t="array" aca="1" ref="Q707" ca="1">IF(ISNUMBER(P707),IF(P707=100%,"CUMPLIDA",IF(AND(ISNUMBER(L707),ISNUMBER(INDIRECT("FECHA_"&amp;$B707,1))), IF(L707&lt;=INDIRECT("FECHA_"&amp;$B707,1),"INCUMPLIDA","PROCESO"), "VERIFICAR FECHA")),"SIN VALOR AVANCE")</f>
        <v>CUMPLIDA</v>
      </c>
    </row>
    <row r="708" spans="1:17" ht="195" customHeight="1">
      <c r="A708" s="412" t="s">
        <v>19</v>
      </c>
      <c r="B708" s="383" t="s">
        <v>14</v>
      </c>
      <c r="C708" s="596"/>
      <c r="D708" s="596"/>
      <c r="E708" s="595" t="s">
        <v>2924</v>
      </c>
      <c r="F708" s="595"/>
      <c r="G708" s="384" t="s">
        <v>2925</v>
      </c>
      <c r="H708" s="402" t="s">
        <v>2918</v>
      </c>
      <c r="I708" s="402" t="s">
        <v>2926</v>
      </c>
      <c r="J708" s="391">
        <v>1</v>
      </c>
      <c r="K708" s="386">
        <v>44228</v>
      </c>
      <c r="L708" s="386">
        <v>44561</v>
      </c>
      <c r="M708" s="387">
        <f t="shared" si="36"/>
        <v>47.571428571428569</v>
      </c>
      <c r="N708" s="388">
        <v>1</v>
      </c>
      <c r="O708" s="402" t="s">
        <v>2920</v>
      </c>
      <c r="P708" s="388">
        <f t="shared" si="37"/>
        <v>1</v>
      </c>
      <c r="Q708" s="389" t="str" cm="1">
        <f t="array" aca="1" ref="Q708" ca="1">IF(ISNUMBER(P708),IF(P708=100%,"CUMPLIDA",IF(AND(ISNUMBER(L708),ISNUMBER(INDIRECT("FECHA_"&amp;$B708,1))), IF(L708&lt;=INDIRECT("FECHA_"&amp;$B708,1),"INCUMPLIDA","PROCESO"), "VERIFICAR FECHA")),"SIN VALOR AVANCE")</f>
        <v>CUMPLIDA</v>
      </c>
    </row>
    <row r="709" spans="1:17" ht="120.75" customHeight="1">
      <c r="A709" s="412" t="s">
        <v>19</v>
      </c>
      <c r="B709" s="383" t="s">
        <v>14</v>
      </c>
      <c r="C709" s="596"/>
      <c r="D709" s="596"/>
      <c r="E709" s="595"/>
      <c r="F709" s="595"/>
      <c r="G709" s="595" t="s">
        <v>2927</v>
      </c>
      <c r="H709" s="402" t="s">
        <v>2928</v>
      </c>
      <c r="I709" s="402" t="s">
        <v>2929</v>
      </c>
      <c r="J709" s="391">
        <v>6</v>
      </c>
      <c r="K709" s="386">
        <v>44256</v>
      </c>
      <c r="L709" s="386">
        <v>44440</v>
      </c>
      <c r="M709" s="387">
        <f t="shared" si="36"/>
        <v>26.285714285714285</v>
      </c>
      <c r="N709" s="388">
        <v>1</v>
      </c>
      <c r="O709" s="402" t="s">
        <v>2920</v>
      </c>
      <c r="P709" s="388">
        <f t="shared" si="37"/>
        <v>1</v>
      </c>
      <c r="Q709" s="389" t="str" cm="1">
        <f t="array" aca="1" ref="Q709" ca="1">IF(ISNUMBER(P709),IF(P709=100%,"CUMPLIDA",IF(AND(ISNUMBER(L709),ISNUMBER(INDIRECT("FECHA_"&amp;$B709,1))), IF(L709&lt;=INDIRECT("FECHA_"&amp;$B709,1),"INCUMPLIDA","PROCESO"), "VERIFICAR FECHA")),"SIN VALOR AVANCE")</f>
        <v>CUMPLIDA</v>
      </c>
    </row>
    <row r="710" spans="1:17" ht="120.75">
      <c r="A710" s="412" t="s">
        <v>19</v>
      </c>
      <c r="B710" s="383" t="s">
        <v>14</v>
      </c>
      <c r="C710" s="596"/>
      <c r="D710" s="596"/>
      <c r="E710" s="384" t="s">
        <v>2930</v>
      </c>
      <c r="F710" s="595"/>
      <c r="G710" s="595"/>
      <c r="H710" s="402" t="s">
        <v>2931</v>
      </c>
      <c r="I710" s="402" t="s">
        <v>2932</v>
      </c>
      <c r="J710" s="391">
        <v>2</v>
      </c>
      <c r="K710" s="386">
        <v>44256</v>
      </c>
      <c r="L710" s="386">
        <v>44440</v>
      </c>
      <c r="M710" s="387">
        <f t="shared" si="36"/>
        <v>26.285714285714285</v>
      </c>
      <c r="N710" s="388">
        <v>1</v>
      </c>
      <c r="O710" s="402" t="s">
        <v>2920</v>
      </c>
      <c r="P710" s="388">
        <f t="shared" si="37"/>
        <v>1</v>
      </c>
      <c r="Q710" s="389" t="str" cm="1">
        <f t="array" aca="1" ref="Q710" ca="1">IF(ISNUMBER(P710),IF(P710=100%,"CUMPLIDA",IF(AND(ISNUMBER(L710),ISNUMBER(INDIRECT("FECHA_"&amp;$B710,1))), IF(L710&lt;=INDIRECT("FECHA_"&amp;$B710,1),"INCUMPLIDA","PROCESO"), "VERIFICAR FECHA")),"SIN VALOR AVANCE")</f>
        <v>CUMPLIDA</v>
      </c>
    </row>
    <row r="711" spans="1:17" ht="150" customHeight="1">
      <c r="A711" s="412" t="s">
        <v>19</v>
      </c>
      <c r="B711" s="383" t="s">
        <v>14</v>
      </c>
      <c r="C711" s="596"/>
      <c r="D711" s="596"/>
      <c r="E711" s="384" t="s">
        <v>2933</v>
      </c>
      <c r="F711" s="595"/>
      <c r="G711" s="384" t="s">
        <v>2934</v>
      </c>
      <c r="H711" s="402" t="s">
        <v>2935</v>
      </c>
      <c r="I711" s="402" t="s">
        <v>2936</v>
      </c>
      <c r="J711" s="391">
        <v>1</v>
      </c>
      <c r="K711" s="386">
        <v>44228</v>
      </c>
      <c r="L711" s="386">
        <v>44316</v>
      </c>
      <c r="M711" s="387">
        <f t="shared" si="36"/>
        <v>12.571428571428571</v>
      </c>
      <c r="N711" s="388">
        <v>1</v>
      </c>
      <c r="O711" s="402" t="s">
        <v>2920</v>
      </c>
      <c r="P711" s="388">
        <f t="shared" si="37"/>
        <v>1</v>
      </c>
      <c r="Q711" s="389" t="str" cm="1">
        <f t="array" aca="1" ref="Q711" ca="1">IF(ISNUMBER(P711),IF(P711=100%,"CUMPLIDA",IF(AND(ISNUMBER(L711),ISNUMBER(INDIRECT("FECHA_"&amp;$B711,1))), IF(L711&lt;=INDIRECT("FECHA_"&amp;$B711,1),"INCUMPLIDA","PROCESO"), "VERIFICAR FECHA")),"SIN VALOR AVANCE")</f>
        <v>CUMPLIDA</v>
      </c>
    </row>
    <row r="712" spans="1:17" ht="240" customHeight="1">
      <c r="A712" s="412" t="s">
        <v>19</v>
      </c>
      <c r="B712" s="383" t="s">
        <v>14</v>
      </c>
      <c r="C712" s="596" t="s">
        <v>2937</v>
      </c>
      <c r="D712" s="596" t="s">
        <v>2938</v>
      </c>
      <c r="E712" s="595" t="s">
        <v>2939</v>
      </c>
      <c r="F712" s="595" t="s">
        <v>2940</v>
      </c>
      <c r="G712" s="384" t="s">
        <v>2941</v>
      </c>
      <c r="H712" s="402" t="s">
        <v>2942</v>
      </c>
      <c r="I712" s="402" t="s">
        <v>2936</v>
      </c>
      <c r="J712" s="391">
        <v>6</v>
      </c>
      <c r="K712" s="386">
        <v>44378</v>
      </c>
      <c r="L712" s="386">
        <v>44469</v>
      </c>
      <c r="M712" s="387">
        <f t="shared" si="36"/>
        <v>13</v>
      </c>
      <c r="N712" s="388">
        <v>1</v>
      </c>
      <c r="O712" s="408" t="s">
        <v>2943</v>
      </c>
      <c r="P712" s="388">
        <f t="shared" si="37"/>
        <v>1</v>
      </c>
      <c r="Q712" s="389" t="str" cm="1">
        <f t="array" aca="1" ref="Q712" ca="1">IF(ISNUMBER(P712),IF(P712=100%,"CUMPLIDA",IF(AND(ISNUMBER(L712),ISNUMBER(INDIRECT("FECHA_"&amp;$B712,1))), IF(L712&lt;=INDIRECT("FECHA_"&amp;$B712,1),"INCUMPLIDA","PROCESO"), "VERIFICAR FECHA")),"SIN VALOR AVANCE")</f>
        <v>CUMPLIDA</v>
      </c>
    </row>
    <row r="713" spans="1:17" ht="240" customHeight="1">
      <c r="A713" s="412" t="s">
        <v>19</v>
      </c>
      <c r="B713" s="383" t="s">
        <v>14</v>
      </c>
      <c r="C713" s="596"/>
      <c r="D713" s="596"/>
      <c r="E713" s="595"/>
      <c r="F713" s="595"/>
      <c r="G713" s="384" t="s">
        <v>2944</v>
      </c>
      <c r="H713" s="402" t="s">
        <v>2945</v>
      </c>
      <c r="I713" s="402" t="s">
        <v>2946</v>
      </c>
      <c r="J713" s="391">
        <v>12</v>
      </c>
      <c r="K713" s="386">
        <v>44378</v>
      </c>
      <c r="L713" s="386">
        <v>44742</v>
      </c>
      <c r="M713" s="387">
        <f t="shared" si="36"/>
        <v>52</v>
      </c>
      <c r="N713" s="388">
        <v>1</v>
      </c>
      <c r="O713" s="408" t="s">
        <v>2947</v>
      </c>
      <c r="P713" s="388">
        <f t="shared" si="37"/>
        <v>1</v>
      </c>
      <c r="Q713" s="389" t="str" cm="1">
        <f t="array" aca="1" ref="Q713" ca="1">IF(ISNUMBER(P713),IF(P713=100%,"CUMPLIDA",IF(AND(ISNUMBER(L713),ISNUMBER(INDIRECT("FECHA_"&amp;$B713,1))), IF(L713&lt;=INDIRECT("FECHA_"&amp;$B713,1),"INCUMPLIDA","PROCESO"), "VERIFICAR FECHA")),"SIN VALOR AVANCE")</f>
        <v>CUMPLIDA</v>
      </c>
    </row>
    <row r="714" spans="1:17" ht="120.75">
      <c r="A714" s="412" t="s">
        <v>19</v>
      </c>
      <c r="B714" s="383" t="s">
        <v>14</v>
      </c>
      <c r="C714" s="596"/>
      <c r="D714" s="596"/>
      <c r="E714" s="595"/>
      <c r="F714" s="595"/>
      <c r="G714" s="384" t="s">
        <v>2948</v>
      </c>
      <c r="H714" s="402" t="s">
        <v>2949</v>
      </c>
      <c r="I714" s="402" t="s">
        <v>228</v>
      </c>
      <c r="J714" s="391">
        <v>1</v>
      </c>
      <c r="K714" s="386">
        <v>45231</v>
      </c>
      <c r="L714" s="386">
        <v>45504</v>
      </c>
      <c r="M714" s="387">
        <f t="shared" si="36"/>
        <v>39</v>
      </c>
      <c r="N714" s="388">
        <v>1</v>
      </c>
      <c r="O714" s="402" t="s">
        <v>2950</v>
      </c>
      <c r="P714" s="388">
        <f t="shared" si="37"/>
        <v>1</v>
      </c>
      <c r="Q714" s="389" t="str" cm="1">
        <f t="array" aca="1" ref="Q714" ca="1">IF(ISNUMBER(P714),IF(P714=100%,"CUMPLIDA",IF(AND(ISNUMBER(L714),ISNUMBER(INDIRECT("FECHA_"&amp;$B714,1))), IF(L714&lt;=INDIRECT("FECHA_"&amp;$B714,1),"INCUMPLIDA","PROCESO"), "VERIFICAR FECHA")),"SIN VALOR AVANCE")</f>
        <v>CUMPLIDA</v>
      </c>
    </row>
    <row r="715" spans="1:17" ht="120.75">
      <c r="A715" s="412" t="s">
        <v>19</v>
      </c>
      <c r="B715" s="383" t="s">
        <v>14</v>
      </c>
      <c r="C715" s="596"/>
      <c r="D715" s="596"/>
      <c r="E715" s="595"/>
      <c r="F715" s="595"/>
      <c r="G715" s="384" t="s">
        <v>2951</v>
      </c>
      <c r="H715" s="402" t="s">
        <v>1008</v>
      </c>
      <c r="I715" s="402" t="s">
        <v>119</v>
      </c>
      <c r="J715" s="391">
        <v>1</v>
      </c>
      <c r="K715" s="386">
        <v>45323</v>
      </c>
      <c r="L715" s="386">
        <v>45747</v>
      </c>
      <c r="M715" s="387">
        <f t="shared" si="36"/>
        <v>60.571428571428569</v>
      </c>
      <c r="N715" s="388">
        <v>1</v>
      </c>
      <c r="O715" s="409" t="s">
        <v>2952</v>
      </c>
      <c r="P715" s="388">
        <f t="shared" si="37"/>
        <v>1</v>
      </c>
      <c r="Q715" s="389" t="str" cm="1">
        <f t="array" aca="1" ref="Q715" ca="1">IF(ISNUMBER(P715),IF(P715=100%,"CUMPLIDA",IF(AND(ISNUMBER(L715),ISNUMBER(INDIRECT("FECHA_"&amp;$B715,1))), IF(L715&lt;=INDIRECT("FECHA_"&amp;$B715,1),"INCUMPLIDA","PROCESO"), "VERIFICAR FECHA")),"SIN VALOR AVANCE")</f>
        <v>CUMPLIDA</v>
      </c>
    </row>
    <row r="716" spans="1:17" ht="105.75">
      <c r="A716" s="412" t="s">
        <v>19</v>
      </c>
      <c r="B716" s="383" t="s">
        <v>14</v>
      </c>
      <c r="C716" s="596"/>
      <c r="D716" s="596"/>
      <c r="E716" s="595"/>
      <c r="F716" s="595"/>
      <c r="G716" s="384" t="s">
        <v>2953</v>
      </c>
      <c r="H716" s="402" t="s">
        <v>120</v>
      </c>
      <c r="I716" s="402" t="s">
        <v>121</v>
      </c>
      <c r="J716" s="391">
        <v>1</v>
      </c>
      <c r="K716" s="386">
        <v>45323</v>
      </c>
      <c r="L716" s="386">
        <v>45747</v>
      </c>
      <c r="M716" s="387">
        <f t="shared" si="36"/>
        <v>60.571428571428569</v>
      </c>
      <c r="N716" s="388">
        <v>1</v>
      </c>
      <c r="O716" s="409" t="s">
        <v>2954</v>
      </c>
      <c r="P716" s="388">
        <f t="shared" si="37"/>
        <v>1</v>
      </c>
      <c r="Q716" s="389" t="str" cm="1">
        <f t="array" aca="1" ref="Q716" ca="1">IF(ISNUMBER(P716),IF(P716=100%,"CUMPLIDA",IF(AND(ISNUMBER(L716),ISNUMBER(INDIRECT("FECHA_"&amp;$B716,1))), IF(L716&lt;=INDIRECT("FECHA_"&amp;$B716,1),"INCUMPLIDA","PROCESO"), "VERIFICAR FECHA")),"SIN VALOR AVANCE")</f>
        <v>CUMPLIDA</v>
      </c>
    </row>
    <row r="717" spans="1:17" ht="105.75">
      <c r="A717" s="412" t="s">
        <v>19</v>
      </c>
      <c r="B717" s="383" t="s">
        <v>14</v>
      </c>
      <c r="C717" s="596"/>
      <c r="D717" s="596"/>
      <c r="E717" s="595"/>
      <c r="F717" s="595"/>
      <c r="G717" s="384" t="s">
        <v>2955</v>
      </c>
      <c r="H717" s="402" t="s">
        <v>195</v>
      </c>
      <c r="I717" s="402" t="s">
        <v>196</v>
      </c>
      <c r="J717" s="391">
        <v>1</v>
      </c>
      <c r="K717" s="386">
        <v>45231</v>
      </c>
      <c r="L717" s="386">
        <v>45747</v>
      </c>
      <c r="M717" s="387">
        <f t="shared" si="36"/>
        <v>73.714285714285708</v>
      </c>
      <c r="N717" s="388">
        <v>1</v>
      </c>
      <c r="O717" s="409" t="s">
        <v>2954</v>
      </c>
      <c r="P717" s="388">
        <f t="shared" si="37"/>
        <v>1</v>
      </c>
      <c r="Q717" s="389" t="str" cm="1">
        <f t="array" aca="1" ref="Q717" ca="1">IF(ISNUMBER(P717),IF(P717=100%,"CUMPLIDA",IF(AND(ISNUMBER(L717),ISNUMBER(INDIRECT("FECHA_"&amp;$B717,1))), IF(L717&lt;=INDIRECT("FECHA_"&amp;$B717,1),"INCUMPLIDA","PROCESO"), "VERIFICAR FECHA")),"SIN VALOR AVANCE")</f>
        <v>CUMPLIDA</v>
      </c>
    </row>
    <row r="718" spans="1:17" ht="120.75">
      <c r="A718" s="412" t="s">
        <v>19</v>
      </c>
      <c r="B718" s="383" t="s">
        <v>14</v>
      </c>
      <c r="C718" s="596"/>
      <c r="D718" s="596"/>
      <c r="E718" s="595"/>
      <c r="F718" s="595"/>
      <c r="G718" s="384" t="s">
        <v>2956</v>
      </c>
      <c r="H718" s="402" t="s">
        <v>122</v>
      </c>
      <c r="I718" s="402" t="s">
        <v>123</v>
      </c>
      <c r="J718" s="391">
        <v>1</v>
      </c>
      <c r="K718" s="386">
        <v>45323</v>
      </c>
      <c r="L718" s="386">
        <v>45747</v>
      </c>
      <c r="M718" s="387">
        <f t="shared" si="36"/>
        <v>60.571428571428569</v>
      </c>
      <c r="N718" s="388">
        <v>1</v>
      </c>
      <c r="O718" s="409" t="s">
        <v>2952</v>
      </c>
      <c r="P718" s="388">
        <f t="shared" ref="P718:P741" si="38">IF(B718="ITRC",N718,N718/J718)</f>
        <v>1</v>
      </c>
      <c r="Q718" s="389" t="str" cm="1">
        <f t="array" aca="1" ref="Q718" ca="1">IF(ISNUMBER(P718),IF(P718=100%,"CUMPLIDA",IF(AND(ISNUMBER(L718),ISNUMBER(INDIRECT("FECHA_"&amp;$B718,1))), IF(L718&lt;=INDIRECT("FECHA_"&amp;$B718,1),"INCUMPLIDA","PROCESO"), "VERIFICAR FECHA")),"SIN VALOR AVANCE")</f>
        <v>CUMPLIDA</v>
      </c>
    </row>
    <row r="719" spans="1:17" ht="105.75">
      <c r="A719" s="412" t="s">
        <v>19</v>
      </c>
      <c r="B719" s="383" t="s">
        <v>14</v>
      </c>
      <c r="C719" s="596"/>
      <c r="D719" s="596"/>
      <c r="E719" s="595"/>
      <c r="F719" s="595"/>
      <c r="G719" s="384" t="s">
        <v>2957</v>
      </c>
      <c r="H719" s="402" t="s">
        <v>124</v>
      </c>
      <c r="I719" s="402" t="s">
        <v>125</v>
      </c>
      <c r="J719" s="391">
        <v>1</v>
      </c>
      <c r="K719" s="386">
        <v>45231</v>
      </c>
      <c r="L719" s="386">
        <v>45747</v>
      </c>
      <c r="M719" s="387">
        <f t="shared" si="36"/>
        <v>73.714285714285708</v>
      </c>
      <c r="N719" s="388">
        <v>1</v>
      </c>
      <c r="O719" s="409" t="s">
        <v>2954</v>
      </c>
      <c r="P719" s="388">
        <f t="shared" si="38"/>
        <v>1</v>
      </c>
      <c r="Q719" s="389" t="str" cm="1">
        <f t="array" aca="1" ref="Q719" ca="1">IF(ISNUMBER(P719),IF(P719=100%,"CUMPLIDA",IF(AND(ISNUMBER(L719),ISNUMBER(INDIRECT("FECHA_"&amp;$B719,1))), IF(L719&lt;=INDIRECT("FECHA_"&amp;$B719,1),"INCUMPLIDA","PROCESO"), "VERIFICAR FECHA")),"SIN VALOR AVANCE")</f>
        <v>CUMPLIDA</v>
      </c>
    </row>
    <row r="720" spans="1:17" ht="225.75">
      <c r="A720" s="412" t="s">
        <v>19</v>
      </c>
      <c r="B720" s="383" t="s">
        <v>14</v>
      </c>
      <c r="C720" s="596"/>
      <c r="D720" s="596"/>
      <c r="E720" s="595"/>
      <c r="F720" s="595"/>
      <c r="G720" s="384" t="s">
        <v>2958</v>
      </c>
      <c r="H720" s="402" t="s">
        <v>126</v>
      </c>
      <c r="I720" s="402" t="s">
        <v>127</v>
      </c>
      <c r="J720" s="391">
        <v>1</v>
      </c>
      <c r="K720" s="386">
        <v>45231</v>
      </c>
      <c r="L720" s="386">
        <v>45808</v>
      </c>
      <c r="M720" s="387">
        <f t="shared" si="36"/>
        <v>82.428571428571431</v>
      </c>
      <c r="N720" s="388">
        <v>1</v>
      </c>
      <c r="O720" s="402" t="s">
        <v>2959</v>
      </c>
      <c r="P720" s="388">
        <f t="shared" si="38"/>
        <v>1</v>
      </c>
      <c r="Q720" s="389" t="str" cm="1">
        <f t="array" aca="1" ref="Q720" ca="1">IF(ISNUMBER(P720),IF(P720=100%,"CUMPLIDA",IF(AND(ISNUMBER(L720),ISNUMBER(INDIRECT("FECHA_"&amp;$B720,1))), IF(L720&lt;=INDIRECT("FECHA_"&amp;$B720,1),"INCUMPLIDA","PROCESO"), "VERIFICAR FECHA")),"SIN VALOR AVANCE")</f>
        <v>CUMPLIDA</v>
      </c>
    </row>
    <row r="721" spans="1:17" ht="105.75">
      <c r="A721" s="412" t="s">
        <v>19</v>
      </c>
      <c r="B721" s="383" t="s">
        <v>14</v>
      </c>
      <c r="C721" s="596"/>
      <c r="D721" s="596"/>
      <c r="E721" s="595"/>
      <c r="F721" s="595"/>
      <c r="G721" s="384" t="s">
        <v>2960</v>
      </c>
      <c r="H721" s="402" t="s">
        <v>129</v>
      </c>
      <c r="I721" s="402" t="s">
        <v>130</v>
      </c>
      <c r="J721" s="391">
        <v>7</v>
      </c>
      <c r="K721" s="386">
        <v>46024</v>
      </c>
      <c r="L721" s="386">
        <v>46660</v>
      </c>
      <c r="M721" s="387">
        <f t="shared" si="36"/>
        <v>90.857142857142861</v>
      </c>
      <c r="N721" s="388">
        <v>0</v>
      </c>
      <c r="O721" s="409" t="s">
        <v>2954</v>
      </c>
      <c r="P721" s="388">
        <f t="shared" si="38"/>
        <v>0</v>
      </c>
      <c r="Q721" s="389" t="str" cm="1">
        <f t="array" aca="1" ref="Q721" ca="1">IF(ISNUMBER(P721),IF(P721=100%,"CUMPLIDA",IF(AND(ISNUMBER(L721),ISNUMBER(INDIRECT("FECHA_"&amp;$B721,1))), IF(L721&lt;=INDIRECT("FECHA_"&amp;$B721,1),"INCUMPLIDA","PROCESO"), "VERIFICAR FECHA")),"SIN VALOR AVANCE")</f>
        <v>PROCESO</v>
      </c>
    </row>
    <row r="722" spans="1:17" ht="120.75">
      <c r="A722" s="412" t="s">
        <v>19</v>
      </c>
      <c r="B722" s="383" t="s">
        <v>14</v>
      </c>
      <c r="C722" s="596"/>
      <c r="D722" s="596"/>
      <c r="E722" s="595"/>
      <c r="F722" s="595"/>
      <c r="G722" s="384" t="s">
        <v>2961</v>
      </c>
      <c r="H722" s="402" t="s">
        <v>132</v>
      </c>
      <c r="I722" s="402" t="s">
        <v>133</v>
      </c>
      <c r="J722" s="391">
        <v>1</v>
      </c>
      <c r="K722" s="386">
        <v>46024</v>
      </c>
      <c r="L722" s="386">
        <v>46660</v>
      </c>
      <c r="M722" s="387">
        <f t="shared" si="36"/>
        <v>90.857142857142861</v>
      </c>
      <c r="N722" s="388">
        <v>0</v>
      </c>
      <c r="O722" s="409" t="s">
        <v>2952</v>
      </c>
      <c r="P722" s="388">
        <f t="shared" si="38"/>
        <v>0</v>
      </c>
      <c r="Q722" s="389" t="str" cm="1">
        <f t="array" aca="1" ref="Q722" ca="1">IF(ISNUMBER(P722),IF(P722=100%,"CUMPLIDA",IF(AND(ISNUMBER(L722),ISNUMBER(INDIRECT("FECHA_"&amp;$B722,1))), IF(L722&lt;=INDIRECT("FECHA_"&amp;$B722,1),"INCUMPLIDA","PROCESO"), "VERIFICAR FECHA")),"SIN VALOR AVANCE")</f>
        <v>PROCESO</v>
      </c>
    </row>
    <row r="723" spans="1:17" ht="225.75">
      <c r="A723" s="412" t="s">
        <v>19</v>
      </c>
      <c r="B723" s="383" t="s">
        <v>14</v>
      </c>
      <c r="C723" s="596"/>
      <c r="D723" s="596"/>
      <c r="E723" s="595"/>
      <c r="F723" s="595"/>
      <c r="G723" s="384" t="s">
        <v>2962</v>
      </c>
      <c r="H723" s="402" t="s">
        <v>135</v>
      </c>
      <c r="I723" s="402" t="s">
        <v>136</v>
      </c>
      <c r="J723" s="391">
        <v>2</v>
      </c>
      <c r="K723" s="386">
        <v>46024</v>
      </c>
      <c r="L723" s="386">
        <v>46660</v>
      </c>
      <c r="M723" s="387">
        <f t="shared" si="36"/>
        <v>90.857142857142861</v>
      </c>
      <c r="N723" s="388">
        <v>0</v>
      </c>
      <c r="O723" s="402" t="s">
        <v>2959</v>
      </c>
      <c r="P723" s="388">
        <f t="shared" si="38"/>
        <v>0</v>
      </c>
      <c r="Q723" s="389" t="str" cm="1">
        <f t="array" aca="1" ref="Q723" ca="1">IF(ISNUMBER(P723),IF(P723=100%,"CUMPLIDA",IF(AND(ISNUMBER(L723),ISNUMBER(INDIRECT("FECHA_"&amp;$B723,1))), IF(L723&lt;=INDIRECT("FECHA_"&amp;$B723,1),"INCUMPLIDA","PROCESO"), "VERIFICAR FECHA")),"SIN VALOR AVANCE")</f>
        <v>PROCESO</v>
      </c>
    </row>
    <row r="724" spans="1:17" ht="315" customHeight="1">
      <c r="A724" s="412" t="s">
        <v>19</v>
      </c>
      <c r="B724" s="383" t="s">
        <v>14</v>
      </c>
      <c r="C724" s="596"/>
      <c r="D724" s="596"/>
      <c r="E724" s="595"/>
      <c r="F724" s="595"/>
      <c r="G724" s="384" t="s">
        <v>2963</v>
      </c>
      <c r="H724" s="402" t="s">
        <v>2964</v>
      </c>
      <c r="I724" s="402" t="s">
        <v>2965</v>
      </c>
      <c r="J724" s="391">
        <v>12</v>
      </c>
      <c r="K724" s="386">
        <v>44378</v>
      </c>
      <c r="L724" s="386">
        <v>44742</v>
      </c>
      <c r="M724" s="387">
        <f t="shared" si="36"/>
        <v>52</v>
      </c>
      <c r="N724" s="388">
        <v>1</v>
      </c>
      <c r="O724" s="408" t="s">
        <v>2966</v>
      </c>
      <c r="P724" s="388">
        <f t="shared" si="38"/>
        <v>1</v>
      </c>
      <c r="Q724" s="389" t="str" cm="1">
        <f t="array" aca="1" ref="Q724" ca="1">IF(ISNUMBER(P724),IF(P724=100%,"CUMPLIDA",IF(AND(ISNUMBER(L724),ISNUMBER(INDIRECT("FECHA_"&amp;$B724,1))), IF(L724&lt;=INDIRECT("FECHA_"&amp;$B724,1),"INCUMPLIDA","PROCESO"), "VERIFICAR FECHA")),"SIN VALOR AVANCE")</f>
        <v>CUMPLIDA</v>
      </c>
    </row>
    <row r="725" spans="1:17" ht="105" customHeight="1">
      <c r="A725" s="412" t="s">
        <v>19</v>
      </c>
      <c r="B725" s="383" t="s">
        <v>14</v>
      </c>
      <c r="C725" s="596" t="s">
        <v>2967</v>
      </c>
      <c r="D725" s="596" t="s">
        <v>2412</v>
      </c>
      <c r="E725" s="595" t="s">
        <v>2968</v>
      </c>
      <c r="F725" s="595" t="s">
        <v>2969</v>
      </c>
      <c r="G725" s="595" t="s">
        <v>2970</v>
      </c>
      <c r="H725" s="402" t="s">
        <v>2971</v>
      </c>
      <c r="I725" s="402" t="s">
        <v>2972</v>
      </c>
      <c r="J725" s="391">
        <v>1</v>
      </c>
      <c r="K725" s="386">
        <v>44621</v>
      </c>
      <c r="L725" s="386">
        <v>44804</v>
      </c>
      <c r="M725" s="387">
        <f t="shared" si="36"/>
        <v>26.142857142857142</v>
      </c>
      <c r="N725" s="388">
        <v>1</v>
      </c>
      <c r="O725" s="402" t="s">
        <v>2973</v>
      </c>
      <c r="P725" s="388">
        <f t="shared" si="38"/>
        <v>1</v>
      </c>
      <c r="Q725" s="389" t="str" cm="1">
        <f t="array" aca="1" ref="Q725" ca="1">IF(ISNUMBER(P725),IF(P725=100%,"CUMPLIDA",IF(AND(ISNUMBER(L725),ISNUMBER(INDIRECT("FECHA_"&amp;$B725,1))), IF(L725&lt;=INDIRECT("FECHA_"&amp;$B725,1),"INCUMPLIDA","PROCESO"), "VERIFICAR FECHA")),"SIN VALOR AVANCE")</f>
        <v>CUMPLIDA</v>
      </c>
    </row>
    <row r="726" spans="1:17" ht="105" customHeight="1">
      <c r="A726" s="412" t="s">
        <v>19</v>
      </c>
      <c r="B726" s="383" t="s">
        <v>14</v>
      </c>
      <c r="C726" s="596"/>
      <c r="D726" s="596"/>
      <c r="E726" s="595"/>
      <c r="F726" s="595"/>
      <c r="G726" s="595"/>
      <c r="H726" s="402" t="s">
        <v>2974</v>
      </c>
      <c r="I726" s="402" t="s">
        <v>2975</v>
      </c>
      <c r="J726" s="391">
        <v>1</v>
      </c>
      <c r="K726" s="386">
        <v>44774</v>
      </c>
      <c r="L726" s="386">
        <v>44834</v>
      </c>
      <c r="M726" s="387">
        <f t="shared" si="36"/>
        <v>8.5714285714285712</v>
      </c>
      <c r="N726" s="388">
        <v>1</v>
      </c>
      <c r="O726" s="402" t="s">
        <v>2973</v>
      </c>
      <c r="P726" s="388">
        <f t="shared" si="38"/>
        <v>1</v>
      </c>
      <c r="Q726" s="389" t="str" cm="1">
        <f t="array" aca="1" ref="Q726" ca="1">IF(ISNUMBER(P726),IF(P726=100%,"CUMPLIDA",IF(AND(ISNUMBER(L726),ISNUMBER(INDIRECT("FECHA_"&amp;$B726,1))), IF(L726&lt;=INDIRECT("FECHA_"&amp;$B726,1),"INCUMPLIDA","PROCESO"), "VERIFICAR FECHA")),"SIN VALOR AVANCE")</f>
        <v>CUMPLIDA</v>
      </c>
    </row>
    <row r="727" spans="1:17" ht="240">
      <c r="A727" s="412" t="s">
        <v>19</v>
      </c>
      <c r="B727" s="383" t="s">
        <v>14</v>
      </c>
      <c r="C727" s="596"/>
      <c r="D727" s="596"/>
      <c r="E727" s="595"/>
      <c r="F727" s="595"/>
      <c r="G727" s="384" t="s">
        <v>2976</v>
      </c>
      <c r="H727" s="402" t="s">
        <v>2974</v>
      </c>
      <c r="I727" s="402" t="s">
        <v>2977</v>
      </c>
      <c r="J727" s="391">
        <v>11</v>
      </c>
      <c r="K727" s="386">
        <v>44621</v>
      </c>
      <c r="L727" s="386">
        <v>44773</v>
      </c>
      <c r="M727" s="387">
        <f t="shared" si="36"/>
        <v>21.714285714285715</v>
      </c>
      <c r="N727" s="388">
        <v>1</v>
      </c>
      <c r="O727" s="402" t="s">
        <v>2973</v>
      </c>
      <c r="P727" s="388">
        <f t="shared" si="38"/>
        <v>1</v>
      </c>
      <c r="Q727" s="389" t="str" cm="1">
        <f t="array" aca="1" ref="Q727" ca="1">IF(ISNUMBER(P727),IF(P727=100%,"CUMPLIDA",IF(AND(ISNUMBER(L727),ISNUMBER(INDIRECT("FECHA_"&amp;$B727,1))), IF(L727&lt;=INDIRECT("FECHA_"&amp;$B727,1),"INCUMPLIDA","PROCESO"), "VERIFICAR FECHA")),"SIN VALOR AVANCE")</f>
        <v>CUMPLIDA</v>
      </c>
    </row>
    <row r="728" spans="1:17" ht="45.75">
      <c r="A728" s="412" t="s">
        <v>19</v>
      </c>
      <c r="B728" s="383" t="s">
        <v>14</v>
      </c>
      <c r="C728" s="596"/>
      <c r="D728" s="596"/>
      <c r="E728" s="595"/>
      <c r="F728" s="595"/>
      <c r="G728" s="384" t="s">
        <v>2978</v>
      </c>
      <c r="H728" s="402" t="s">
        <v>2791</v>
      </c>
      <c r="I728" s="402" t="s">
        <v>2792</v>
      </c>
      <c r="J728" s="391">
        <v>1</v>
      </c>
      <c r="K728" s="386">
        <v>45231</v>
      </c>
      <c r="L728" s="386">
        <v>45504</v>
      </c>
      <c r="M728" s="387">
        <f t="shared" si="36"/>
        <v>39</v>
      </c>
      <c r="N728" s="388">
        <v>1</v>
      </c>
      <c r="O728" s="402" t="s">
        <v>2979</v>
      </c>
      <c r="P728" s="388">
        <f t="shared" si="38"/>
        <v>1</v>
      </c>
      <c r="Q728" s="389" t="str" cm="1">
        <f t="array" aca="1" ref="Q728" ca="1">IF(ISNUMBER(P728),IF(P728=100%,"CUMPLIDA",IF(AND(ISNUMBER(L728),ISNUMBER(INDIRECT("FECHA_"&amp;$B728,1))), IF(L728&lt;=INDIRECT("FECHA_"&amp;$B728,1),"INCUMPLIDA","PROCESO"), "VERIFICAR FECHA")),"SIN VALOR AVANCE")</f>
        <v>CUMPLIDA</v>
      </c>
    </row>
    <row r="729" spans="1:17" ht="195.75">
      <c r="A729" s="412" t="s">
        <v>19</v>
      </c>
      <c r="B729" s="383" t="s">
        <v>14</v>
      </c>
      <c r="C729" s="596"/>
      <c r="D729" s="596"/>
      <c r="E729" s="595"/>
      <c r="F729" s="595"/>
      <c r="G729" s="384" t="s">
        <v>2951</v>
      </c>
      <c r="H729" s="402" t="s">
        <v>2980</v>
      </c>
      <c r="I729" s="402" t="s">
        <v>119</v>
      </c>
      <c r="J729" s="391">
        <v>1</v>
      </c>
      <c r="K729" s="386">
        <v>45323</v>
      </c>
      <c r="L729" s="386">
        <v>45747</v>
      </c>
      <c r="M729" s="387">
        <f t="shared" si="36"/>
        <v>60.571428571428569</v>
      </c>
      <c r="N729" s="388">
        <v>1</v>
      </c>
      <c r="O729" s="402" t="s">
        <v>2981</v>
      </c>
      <c r="P729" s="388">
        <f t="shared" si="38"/>
        <v>1</v>
      </c>
      <c r="Q729" s="389" t="str" cm="1">
        <f t="array" aca="1" ref="Q729" ca="1">IF(ISNUMBER(P729),IF(P729=100%,"CUMPLIDA",IF(AND(ISNUMBER(L729),ISNUMBER(INDIRECT("FECHA_"&amp;$B729,1))), IF(L729&lt;=INDIRECT("FECHA_"&amp;$B729,1),"INCUMPLIDA","PROCESO"), "VERIFICAR FECHA")),"SIN VALOR AVANCE")</f>
        <v>CUMPLIDA</v>
      </c>
    </row>
    <row r="730" spans="1:17" ht="45.75" customHeight="1">
      <c r="A730" s="412" t="s">
        <v>19</v>
      </c>
      <c r="B730" s="383" t="s">
        <v>14</v>
      </c>
      <c r="C730" s="596"/>
      <c r="D730" s="596"/>
      <c r="E730" s="595" t="s">
        <v>2982</v>
      </c>
      <c r="F730" s="595"/>
      <c r="G730" s="384" t="s">
        <v>2953</v>
      </c>
      <c r="H730" s="402" t="s">
        <v>120</v>
      </c>
      <c r="I730" s="402" t="s">
        <v>121</v>
      </c>
      <c r="J730" s="391">
        <v>1</v>
      </c>
      <c r="K730" s="386">
        <v>45323</v>
      </c>
      <c r="L730" s="386">
        <v>45747</v>
      </c>
      <c r="M730" s="387">
        <f t="shared" si="36"/>
        <v>60.571428571428569</v>
      </c>
      <c r="N730" s="388">
        <v>1</v>
      </c>
      <c r="O730" s="402" t="s">
        <v>2979</v>
      </c>
      <c r="P730" s="388">
        <f t="shared" si="38"/>
        <v>1</v>
      </c>
      <c r="Q730" s="389" t="str" cm="1">
        <f t="array" aca="1" ref="Q730" ca="1">IF(ISNUMBER(P730),IF(P730=100%,"CUMPLIDA",IF(AND(ISNUMBER(L730),ISNUMBER(INDIRECT("FECHA_"&amp;$B730,1))), IF(L730&lt;=INDIRECT("FECHA_"&amp;$B730,1),"INCUMPLIDA","PROCESO"), "VERIFICAR FECHA")),"SIN VALOR AVANCE")</f>
        <v>CUMPLIDA</v>
      </c>
    </row>
    <row r="731" spans="1:17" ht="45.75">
      <c r="A731" s="412" t="s">
        <v>19</v>
      </c>
      <c r="B731" s="383" t="s">
        <v>14</v>
      </c>
      <c r="C731" s="596"/>
      <c r="D731" s="596"/>
      <c r="E731" s="595"/>
      <c r="F731" s="595"/>
      <c r="G731" s="384" t="s">
        <v>2955</v>
      </c>
      <c r="H731" s="402" t="s">
        <v>195</v>
      </c>
      <c r="I731" s="402" t="s">
        <v>196</v>
      </c>
      <c r="J731" s="391">
        <v>1</v>
      </c>
      <c r="K731" s="386">
        <v>45231</v>
      </c>
      <c r="L731" s="386">
        <v>45747</v>
      </c>
      <c r="M731" s="387">
        <f t="shared" si="36"/>
        <v>73.714285714285708</v>
      </c>
      <c r="N731" s="388">
        <v>1</v>
      </c>
      <c r="O731" s="402" t="s">
        <v>2979</v>
      </c>
      <c r="P731" s="388">
        <f t="shared" si="38"/>
        <v>1</v>
      </c>
      <c r="Q731" s="389" t="str" cm="1">
        <f t="array" aca="1" ref="Q731" ca="1">IF(ISNUMBER(P731),IF(P731=100%,"CUMPLIDA",IF(AND(ISNUMBER(L731),ISNUMBER(INDIRECT("FECHA_"&amp;$B731,1))), IF(L731&lt;=INDIRECT("FECHA_"&amp;$B731,1),"INCUMPLIDA","PROCESO"), "VERIFICAR FECHA")),"SIN VALOR AVANCE")</f>
        <v>CUMPLIDA</v>
      </c>
    </row>
    <row r="732" spans="1:17" ht="195.75">
      <c r="A732" s="412" t="s">
        <v>19</v>
      </c>
      <c r="B732" s="383" t="s">
        <v>14</v>
      </c>
      <c r="C732" s="596"/>
      <c r="D732" s="596"/>
      <c r="E732" s="595"/>
      <c r="F732" s="595"/>
      <c r="G732" s="384" t="s">
        <v>2956</v>
      </c>
      <c r="H732" s="402" t="s">
        <v>122</v>
      </c>
      <c r="I732" s="402" t="s">
        <v>123</v>
      </c>
      <c r="J732" s="391">
        <v>1</v>
      </c>
      <c r="K732" s="386">
        <v>45323</v>
      </c>
      <c r="L732" s="386">
        <v>45747</v>
      </c>
      <c r="M732" s="387">
        <f t="shared" si="36"/>
        <v>60.571428571428569</v>
      </c>
      <c r="N732" s="388">
        <v>1</v>
      </c>
      <c r="O732" s="402" t="s">
        <v>2981</v>
      </c>
      <c r="P732" s="388">
        <f t="shared" si="38"/>
        <v>1</v>
      </c>
      <c r="Q732" s="389" t="str" cm="1">
        <f t="array" aca="1" ref="Q732" ca="1">IF(ISNUMBER(P732),IF(P732=100%,"CUMPLIDA",IF(AND(ISNUMBER(L732),ISNUMBER(INDIRECT("FECHA_"&amp;$B732,1))), IF(L732&lt;=INDIRECT("FECHA_"&amp;$B732,1),"INCUMPLIDA","PROCESO"), "VERIFICAR FECHA")),"SIN VALOR AVANCE")</f>
        <v>CUMPLIDA</v>
      </c>
    </row>
    <row r="733" spans="1:17" ht="45.75">
      <c r="A733" s="412" t="s">
        <v>19</v>
      </c>
      <c r="B733" s="383" t="s">
        <v>14</v>
      </c>
      <c r="C733" s="596"/>
      <c r="D733" s="596"/>
      <c r="E733" s="595"/>
      <c r="F733" s="595"/>
      <c r="G733" s="384" t="s">
        <v>2957</v>
      </c>
      <c r="H733" s="402" t="s">
        <v>124</v>
      </c>
      <c r="I733" s="402" t="s">
        <v>125</v>
      </c>
      <c r="J733" s="391">
        <v>1</v>
      </c>
      <c r="K733" s="386">
        <v>45231</v>
      </c>
      <c r="L733" s="386">
        <v>45747</v>
      </c>
      <c r="M733" s="387">
        <f>(L733-K733)/7</f>
        <v>73.714285714285708</v>
      </c>
      <c r="N733" s="388">
        <v>1</v>
      </c>
      <c r="O733" s="402" t="s">
        <v>2979</v>
      </c>
      <c r="P733" s="388">
        <f t="shared" si="38"/>
        <v>1</v>
      </c>
      <c r="Q733" s="389" t="str" cm="1">
        <f t="array" aca="1" ref="Q733" ca="1">IF(ISNUMBER(P733),IF(P733=100%,"CUMPLIDA",IF(AND(ISNUMBER(L733),ISNUMBER(INDIRECT("FECHA_"&amp;$B733,1))), IF(L733&lt;=INDIRECT("FECHA_"&amp;$B733,1),"INCUMPLIDA","PROCESO"), "VERIFICAR FECHA")),"SIN VALOR AVANCE")</f>
        <v>CUMPLIDA</v>
      </c>
    </row>
    <row r="734" spans="1:17" ht="225.75">
      <c r="A734" s="412" t="s">
        <v>19</v>
      </c>
      <c r="B734" s="383" t="s">
        <v>14</v>
      </c>
      <c r="C734" s="596"/>
      <c r="D734" s="596"/>
      <c r="E734" s="595"/>
      <c r="F734" s="595"/>
      <c r="G734" s="384" t="s">
        <v>2958</v>
      </c>
      <c r="H734" s="402" t="s">
        <v>126</v>
      </c>
      <c r="I734" s="402" t="s">
        <v>127</v>
      </c>
      <c r="J734" s="391">
        <v>1</v>
      </c>
      <c r="K734" s="386">
        <v>45231</v>
      </c>
      <c r="L734" s="386">
        <v>45808</v>
      </c>
      <c r="M734" s="387">
        <f t="shared" ref="M734:M740" si="39">(L734-K734)/7</f>
        <v>82.428571428571431</v>
      </c>
      <c r="N734" s="388">
        <v>1</v>
      </c>
      <c r="O734" s="402" t="s">
        <v>2959</v>
      </c>
      <c r="P734" s="388">
        <f t="shared" si="38"/>
        <v>1</v>
      </c>
      <c r="Q734" s="389" t="str" cm="1">
        <f t="array" aca="1" ref="Q734" ca="1">IF(ISNUMBER(P734),IF(P734=100%,"CUMPLIDA",IF(AND(ISNUMBER(L734),ISNUMBER(INDIRECT("FECHA_"&amp;$B734,1))), IF(L734&lt;=INDIRECT("FECHA_"&amp;$B734,1),"INCUMPLIDA","PROCESO"), "VERIFICAR FECHA")),"SIN VALOR AVANCE")</f>
        <v>CUMPLIDA</v>
      </c>
    </row>
    <row r="735" spans="1:17" ht="45.75">
      <c r="A735" s="412" t="s">
        <v>19</v>
      </c>
      <c r="B735" s="383" t="s">
        <v>14</v>
      </c>
      <c r="C735" s="596"/>
      <c r="D735" s="596"/>
      <c r="E735" s="595"/>
      <c r="F735" s="595"/>
      <c r="G735" s="384" t="s">
        <v>2960</v>
      </c>
      <c r="H735" s="402" t="s">
        <v>129</v>
      </c>
      <c r="I735" s="402" t="s">
        <v>130</v>
      </c>
      <c r="J735" s="391">
        <v>8</v>
      </c>
      <c r="K735" s="386">
        <v>45839</v>
      </c>
      <c r="L735" s="386">
        <v>46568</v>
      </c>
      <c r="M735" s="387">
        <f t="shared" si="39"/>
        <v>104.14285714285714</v>
      </c>
      <c r="N735" s="388">
        <v>0</v>
      </c>
      <c r="O735" s="402" t="s">
        <v>2979</v>
      </c>
      <c r="P735" s="388">
        <f t="shared" si="38"/>
        <v>0</v>
      </c>
      <c r="Q735" s="389" t="str" cm="1">
        <f t="array" aca="1" ref="Q735" ca="1">IF(ISNUMBER(P735),IF(P735=100%,"CUMPLIDA",IF(AND(ISNUMBER(L735),ISNUMBER(INDIRECT("FECHA_"&amp;$B735,1))), IF(L735&lt;=INDIRECT("FECHA_"&amp;$B735,1),"INCUMPLIDA","PROCESO"), "VERIFICAR FECHA")),"SIN VALOR AVANCE")</f>
        <v>PROCESO</v>
      </c>
    </row>
    <row r="736" spans="1:17" ht="135.75">
      <c r="A736" s="412" t="s">
        <v>19</v>
      </c>
      <c r="B736" s="383" t="s">
        <v>14</v>
      </c>
      <c r="C736" s="596"/>
      <c r="D736" s="596"/>
      <c r="E736" s="595"/>
      <c r="F736" s="595"/>
      <c r="G736" s="384" t="s">
        <v>2961</v>
      </c>
      <c r="H736" s="402" t="s">
        <v>132</v>
      </c>
      <c r="I736" s="402" t="s">
        <v>133</v>
      </c>
      <c r="J736" s="391">
        <v>1</v>
      </c>
      <c r="K736" s="386">
        <v>45839</v>
      </c>
      <c r="L736" s="386">
        <v>46568</v>
      </c>
      <c r="M736" s="387">
        <f t="shared" si="39"/>
        <v>104.14285714285714</v>
      </c>
      <c r="N736" s="388">
        <v>0</v>
      </c>
      <c r="O736" s="402" t="s">
        <v>2983</v>
      </c>
      <c r="P736" s="388">
        <f t="shared" si="38"/>
        <v>0</v>
      </c>
      <c r="Q736" s="389" t="str" cm="1">
        <f t="array" aca="1" ref="Q736" ca="1">IF(ISNUMBER(P736),IF(P736=100%,"CUMPLIDA",IF(AND(ISNUMBER(L736),ISNUMBER(INDIRECT("FECHA_"&amp;$B736,1))), IF(L736&lt;=INDIRECT("FECHA_"&amp;$B736,1),"INCUMPLIDA","PROCESO"), "VERIFICAR FECHA")),"SIN VALOR AVANCE")</f>
        <v>PROCESO</v>
      </c>
    </row>
    <row r="737" spans="1:17" ht="225.75">
      <c r="A737" s="412" t="s">
        <v>19</v>
      </c>
      <c r="B737" s="383" t="s">
        <v>14</v>
      </c>
      <c r="C737" s="596"/>
      <c r="D737" s="596"/>
      <c r="E737" s="595"/>
      <c r="F737" s="595"/>
      <c r="G737" s="384" t="s">
        <v>2962</v>
      </c>
      <c r="H737" s="402" t="s">
        <v>135</v>
      </c>
      <c r="I737" s="402" t="s">
        <v>136</v>
      </c>
      <c r="J737" s="391">
        <v>2</v>
      </c>
      <c r="K737" s="386">
        <v>45839</v>
      </c>
      <c r="L737" s="386">
        <v>46568</v>
      </c>
      <c r="M737" s="387">
        <f t="shared" si="39"/>
        <v>104.14285714285714</v>
      </c>
      <c r="N737" s="388">
        <v>0</v>
      </c>
      <c r="O737" s="402" t="s">
        <v>2959</v>
      </c>
      <c r="P737" s="388">
        <f t="shared" si="38"/>
        <v>0</v>
      </c>
      <c r="Q737" s="389" t="str" cm="1">
        <f t="array" aca="1" ref="Q737" ca="1">IF(ISNUMBER(P737),IF(P737=100%,"CUMPLIDA",IF(AND(ISNUMBER(L737),ISNUMBER(INDIRECT("FECHA_"&amp;$B737,1))), IF(L737&lt;=INDIRECT("FECHA_"&amp;$B737,1),"INCUMPLIDA","PROCESO"), "VERIFICAR FECHA")),"SIN VALOR AVANCE")</f>
        <v>PROCESO</v>
      </c>
    </row>
    <row r="738" spans="1:17" ht="315">
      <c r="A738" s="412" t="s">
        <v>19</v>
      </c>
      <c r="B738" s="383" t="s">
        <v>14</v>
      </c>
      <c r="C738" s="596"/>
      <c r="D738" s="596"/>
      <c r="E738" s="595"/>
      <c r="F738" s="595"/>
      <c r="G738" s="384" t="s">
        <v>2984</v>
      </c>
      <c r="H738" s="402" t="s">
        <v>2985</v>
      </c>
      <c r="I738" s="402" t="s">
        <v>2986</v>
      </c>
      <c r="J738" s="391">
        <v>1</v>
      </c>
      <c r="K738" s="386">
        <v>44621</v>
      </c>
      <c r="L738" s="386">
        <v>44773</v>
      </c>
      <c r="M738" s="387">
        <f t="shared" si="39"/>
        <v>21.714285714285715</v>
      </c>
      <c r="N738" s="388">
        <v>1</v>
      </c>
      <c r="O738" s="402" t="s">
        <v>2973</v>
      </c>
      <c r="P738" s="388">
        <f t="shared" si="38"/>
        <v>1</v>
      </c>
      <c r="Q738" s="389" t="str" cm="1">
        <f t="array" aca="1" ref="Q738" ca="1">IF(ISNUMBER(P738),IF(P738=100%,"CUMPLIDA",IF(AND(ISNUMBER(L738),ISNUMBER(INDIRECT("FECHA_"&amp;$B738,1))), IF(L738&lt;=INDIRECT("FECHA_"&amp;$B738,1),"INCUMPLIDA","PROCESO"), "VERIFICAR FECHA")),"SIN VALOR AVANCE")</f>
        <v>CUMPLIDA</v>
      </c>
    </row>
    <row r="739" spans="1:17" ht="45.75" customHeight="1">
      <c r="A739" s="412" t="s">
        <v>19</v>
      </c>
      <c r="B739" s="383" t="s">
        <v>14</v>
      </c>
      <c r="C739" s="596"/>
      <c r="D739" s="596"/>
      <c r="E739" s="595" t="s">
        <v>2987</v>
      </c>
      <c r="F739" s="595"/>
      <c r="G739" s="595" t="s">
        <v>2988</v>
      </c>
      <c r="H739" s="402" t="s">
        <v>2989</v>
      </c>
      <c r="I739" s="402" t="s">
        <v>1047</v>
      </c>
      <c r="J739" s="391">
        <v>1</v>
      </c>
      <c r="K739" s="386">
        <v>44652</v>
      </c>
      <c r="L739" s="386">
        <v>44712</v>
      </c>
      <c r="M739" s="387">
        <f t="shared" si="39"/>
        <v>8.5714285714285712</v>
      </c>
      <c r="N739" s="388">
        <v>1</v>
      </c>
      <c r="O739" s="402" t="s">
        <v>2973</v>
      </c>
      <c r="P739" s="388">
        <f t="shared" si="38"/>
        <v>1</v>
      </c>
      <c r="Q739" s="389" t="str" cm="1">
        <f t="array" aca="1" ref="Q739" ca="1">IF(ISNUMBER(P739),IF(P739=100%,"CUMPLIDA",IF(AND(ISNUMBER(L739),ISNUMBER(INDIRECT("FECHA_"&amp;$B739,1))), IF(L739&lt;=INDIRECT("FECHA_"&amp;$B739,1),"INCUMPLIDA","PROCESO"), "VERIFICAR FECHA")),"SIN VALOR AVANCE")</f>
        <v>CUMPLIDA</v>
      </c>
    </row>
    <row r="740" spans="1:17" ht="60">
      <c r="A740" s="412" t="s">
        <v>19</v>
      </c>
      <c r="B740" s="383" t="s">
        <v>14</v>
      </c>
      <c r="C740" s="596"/>
      <c r="D740" s="596"/>
      <c r="E740" s="595"/>
      <c r="F740" s="595"/>
      <c r="G740" s="595"/>
      <c r="H740" s="402" t="s">
        <v>2990</v>
      </c>
      <c r="I740" s="402" t="s">
        <v>2991</v>
      </c>
      <c r="J740" s="391">
        <v>1</v>
      </c>
      <c r="K740" s="386">
        <v>44713</v>
      </c>
      <c r="L740" s="386">
        <v>44803</v>
      </c>
      <c r="M740" s="387">
        <f t="shared" si="39"/>
        <v>12.857142857142858</v>
      </c>
      <c r="N740" s="388">
        <v>1</v>
      </c>
      <c r="O740" s="402" t="s">
        <v>2973</v>
      </c>
      <c r="P740" s="388">
        <f t="shared" si="38"/>
        <v>1</v>
      </c>
      <c r="Q740" s="389" t="str" cm="1">
        <f t="array" aca="1" ref="Q740" ca="1">IF(ISNUMBER(P740),IF(P740=100%,"CUMPLIDA",IF(AND(ISNUMBER(L740),ISNUMBER(INDIRECT("FECHA_"&amp;$B740,1))), IF(L740&lt;=INDIRECT("FECHA_"&amp;$B740,1),"INCUMPLIDA","PROCESO"), "VERIFICAR FECHA")),"SIN VALOR AVANCE")</f>
        <v>CUMPLIDA</v>
      </c>
    </row>
    <row r="741" spans="1:17" ht="45.75" customHeight="1">
      <c r="A741" s="412" t="s">
        <v>19</v>
      </c>
      <c r="B741" s="383" t="s">
        <v>14</v>
      </c>
      <c r="C741" s="596"/>
      <c r="D741" s="596"/>
      <c r="E741" s="595"/>
      <c r="F741" s="595"/>
      <c r="G741" s="595" t="s">
        <v>2992</v>
      </c>
      <c r="H741" s="402" t="s">
        <v>2993</v>
      </c>
      <c r="I741" s="402" t="s">
        <v>2994</v>
      </c>
      <c r="J741" s="391">
        <v>6</v>
      </c>
      <c r="K741" s="386">
        <v>44652</v>
      </c>
      <c r="L741" s="386">
        <v>44809</v>
      </c>
      <c r="M741" s="387">
        <f>(L741-K741)/7</f>
        <v>22.428571428571427</v>
      </c>
      <c r="N741" s="388">
        <v>1</v>
      </c>
      <c r="O741" s="402" t="s">
        <v>2973</v>
      </c>
      <c r="P741" s="388">
        <f t="shared" si="38"/>
        <v>1</v>
      </c>
      <c r="Q741" s="389" t="str" cm="1">
        <f t="array" aca="1" ref="Q741" ca="1">IF(ISNUMBER(P741),IF(P741=100%,"CUMPLIDA",IF(AND(ISNUMBER(L741),ISNUMBER(INDIRECT("FECHA_"&amp;#REF!,1))), IF(L741&lt;=INDIRECT("FECHA_"&amp;#REF!,1),"INCUMPLIDA","PROCESO"), "VERIFICAR FECHA")),"SIN VALOR AVANCE")</f>
        <v>CUMPLIDA</v>
      </c>
    </row>
    <row r="742" spans="1:17" ht="60">
      <c r="A742" s="412" t="s">
        <v>19</v>
      </c>
      <c r="B742" s="383" t="s">
        <v>14</v>
      </c>
      <c r="C742" s="596"/>
      <c r="D742" s="596"/>
      <c r="E742" s="595"/>
      <c r="F742" s="595"/>
      <c r="G742" s="595"/>
      <c r="H742" s="402" t="s">
        <v>2990</v>
      </c>
      <c r="I742" s="402" t="s">
        <v>2994</v>
      </c>
      <c r="J742" s="391">
        <v>6</v>
      </c>
      <c r="K742" s="386">
        <v>44652</v>
      </c>
      <c r="L742" s="386">
        <v>44809</v>
      </c>
      <c r="M742" s="387">
        <f>(L742-K742)/7</f>
        <v>22.428571428571427</v>
      </c>
      <c r="N742" s="388">
        <v>1</v>
      </c>
      <c r="O742" s="402" t="s">
        <v>2973</v>
      </c>
      <c r="P742" s="388">
        <f>IF(B741="ITRC",N742,N742/J742)</f>
        <v>1</v>
      </c>
      <c r="Q742" s="389" t="str" cm="1">
        <f t="array" aca="1" ref="Q742" ca="1">IF(ISNUMBER(P742),IF(P742=100%,"CUMPLIDA",IF(AND(ISNUMBER(L742),ISNUMBER(INDIRECT("FECHA_"&amp;$B741,1))), IF(L742&lt;=INDIRECT("FECHA_"&amp;$B741,1),"INCUMPLIDA","PROCESO"), "VERIFICAR FECHA")),"SIN VALOR AVANCE")</f>
        <v>CUMPLIDA</v>
      </c>
    </row>
    <row r="743" spans="1:17" ht="75" customHeight="1">
      <c r="A743" s="412" t="s">
        <v>19</v>
      </c>
      <c r="B743" s="383" t="s">
        <v>14</v>
      </c>
      <c r="C743" s="596"/>
      <c r="D743" s="596"/>
      <c r="E743" s="595"/>
      <c r="F743" s="595"/>
      <c r="G743" s="595" t="s">
        <v>2995</v>
      </c>
      <c r="H743" s="402" t="s">
        <v>2996</v>
      </c>
      <c r="I743" s="402" t="s">
        <v>2997</v>
      </c>
      <c r="J743" s="391">
        <v>6</v>
      </c>
      <c r="K743" s="386">
        <v>44656</v>
      </c>
      <c r="L743" s="386">
        <v>44819</v>
      </c>
      <c r="M743" s="387">
        <f t="shared" ref="M743:M806" si="40">(L743-K743)/7</f>
        <v>23.285714285714285</v>
      </c>
      <c r="N743" s="388">
        <v>1</v>
      </c>
      <c r="O743" s="402" t="s">
        <v>2973</v>
      </c>
      <c r="P743" s="388">
        <f t="shared" ref="P743:P768" si="41">IF(B743="ITRC",N743,N743/J743)</f>
        <v>1</v>
      </c>
      <c r="Q743" s="389" t="str" cm="1">
        <f t="array" aca="1" ref="Q743" ca="1">IF(ISNUMBER(P743),IF(P743=100%,"CUMPLIDA",IF(AND(ISNUMBER(L743),ISNUMBER(INDIRECT("FECHA_"&amp;$B743,1))), IF(L743&lt;=INDIRECT("FECHA_"&amp;$B743,1),"INCUMPLIDA","PROCESO"), "VERIFICAR FECHA")),"SIN VALOR AVANCE")</f>
        <v>CUMPLIDA</v>
      </c>
    </row>
    <row r="744" spans="1:17" ht="60">
      <c r="A744" s="412" t="s">
        <v>19</v>
      </c>
      <c r="B744" s="383" t="s">
        <v>14</v>
      </c>
      <c r="C744" s="596"/>
      <c r="D744" s="596"/>
      <c r="E744" s="595"/>
      <c r="F744" s="595"/>
      <c r="G744" s="595"/>
      <c r="H744" s="402" t="s">
        <v>2990</v>
      </c>
      <c r="I744" s="402" t="s">
        <v>2997</v>
      </c>
      <c r="J744" s="391">
        <v>6</v>
      </c>
      <c r="K744" s="386">
        <v>44656</v>
      </c>
      <c r="L744" s="386">
        <v>44819</v>
      </c>
      <c r="M744" s="387">
        <f t="shared" si="40"/>
        <v>23.285714285714285</v>
      </c>
      <c r="N744" s="388">
        <v>1</v>
      </c>
      <c r="O744" s="402" t="s">
        <v>2973</v>
      </c>
      <c r="P744" s="388">
        <f t="shared" si="41"/>
        <v>1</v>
      </c>
      <c r="Q744" s="389" t="str" cm="1">
        <f t="array" aca="1" ref="Q744" ca="1">IF(ISNUMBER(P744),IF(P744=100%,"CUMPLIDA",IF(AND(ISNUMBER(L744),ISNUMBER(INDIRECT("FECHA_"&amp;$B744,1))), IF(L744&lt;=INDIRECT("FECHA_"&amp;$B744,1),"INCUMPLIDA","PROCESO"), "VERIFICAR FECHA")),"SIN VALOR AVANCE")</f>
        <v>CUMPLIDA</v>
      </c>
    </row>
    <row r="745" spans="1:17" ht="240" customHeight="1">
      <c r="A745" s="412" t="s">
        <v>19</v>
      </c>
      <c r="B745" s="383" t="s">
        <v>14</v>
      </c>
      <c r="C745" s="596"/>
      <c r="D745" s="596"/>
      <c r="E745" s="595"/>
      <c r="F745" s="595"/>
      <c r="G745" s="384" t="s">
        <v>2998</v>
      </c>
      <c r="H745" s="402" t="s">
        <v>2999</v>
      </c>
      <c r="I745" s="402" t="s">
        <v>3000</v>
      </c>
      <c r="J745" s="391">
        <v>1</v>
      </c>
      <c r="K745" s="386">
        <v>44621</v>
      </c>
      <c r="L745" s="386">
        <v>44773</v>
      </c>
      <c r="M745" s="387">
        <f t="shared" si="40"/>
        <v>21.714285714285715</v>
      </c>
      <c r="N745" s="388">
        <v>1</v>
      </c>
      <c r="O745" s="402" t="s">
        <v>2973</v>
      </c>
      <c r="P745" s="388">
        <f t="shared" si="41"/>
        <v>1</v>
      </c>
      <c r="Q745" s="389" t="str" cm="1">
        <f t="array" aca="1" ref="Q745" ca="1">IF(ISNUMBER(P745),IF(P745=100%,"CUMPLIDA",IF(AND(ISNUMBER(L745),ISNUMBER(INDIRECT("FECHA_"&amp;$B745,1))), IF(L745&lt;=INDIRECT("FECHA_"&amp;$B745,1),"INCUMPLIDA","PROCESO"), "VERIFICAR FECHA")),"SIN VALOR AVANCE")</f>
        <v>CUMPLIDA</v>
      </c>
    </row>
    <row r="746" spans="1:17" ht="60" customHeight="1">
      <c r="A746" s="412" t="s">
        <v>19</v>
      </c>
      <c r="B746" s="383" t="s">
        <v>14</v>
      </c>
      <c r="C746" s="596" t="s">
        <v>3001</v>
      </c>
      <c r="D746" s="596" t="s">
        <v>3002</v>
      </c>
      <c r="E746" s="595" t="s">
        <v>3003</v>
      </c>
      <c r="F746" s="595" t="s">
        <v>3004</v>
      </c>
      <c r="G746" s="384" t="s">
        <v>2790</v>
      </c>
      <c r="H746" s="402" t="s">
        <v>3005</v>
      </c>
      <c r="I746" s="402" t="s">
        <v>2792</v>
      </c>
      <c r="J746" s="391">
        <v>1</v>
      </c>
      <c r="K746" s="386">
        <v>45231</v>
      </c>
      <c r="L746" s="386">
        <v>45504</v>
      </c>
      <c r="M746" s="387">
        <f t="shared" si="40"/>
        <v>39</v>
      </c>
      <c r="N746" s="388">
        <v>1</v>
      </c>
      <c r="O746" s="402" t="s">
        <v>3006</v>
      </c>
      <c r="P746" s="388">
        <f t="shared" si="41"/>
        <v>1</v>
      </c>
      <c r="Q746" s="389" t="str" cm="1">
        <f t="array" aca="1" ref="Q746" ca="1">IF(ISNUMBER(P746),IF(P746=100%,"CUMPLIDA",IF(AND(ISNUMBER(L746),ISNUMBER(INDIRECT("FECHA_"&amp;$B746,1))), IF(L746&lt;=INDIRECT("FECHA_"&amp;$B746,1),"INCUMPLIDA","PROCESO"), "VERIFICAR FECHA")),"SIN VALOR AVANCE")</f>
        <v>CUMPLIDA</v>
      </c>
    </row>
    <row r="747" spans="1:17" ht="150.75">
      <c r="A747" s="412" t="s">
        <v>19</v>
      </c>
      <c r="B747" s="383" t="s">
        <v>14</v>
      </c>
      <c r="C747" s="596"/>
      <c r="D747" s="596"/>
      <c r="E747" s="595"/>
      <c r="F747" s="595"/>
      <c r="G747" s="384" t="s">
        <v>2794</v>
      </c>
      <c r="H747" s="402" t="s">
        <v>1008</v>
      </c>
      <c r="I747" s="402" t="s">
        <v>119</v>
      </c>
      <c r="J747" s="391">
        <v>1</v>
      </c>
      <c r="K747" s="386">
        <v>45323</v>
      </c>
      <c r="L747" s="386">
        <v>45747</v>
      </c>
      <c r="M747" s="387">
        <f t="shared" si="40"/>
        <v>60.571428571428569</v>
      </c>
      <c r="N747" s="388">
        <v>1</v>
      </c>
      <c r="O747" s="402" t="s">
        <v>3007</v>
      </c>
      <c r="P747" s="388">
        <f t="shared" si="41"/>
        <v>1</v>
      </c>
      <c r="Q747" s="389" t="str" cm="1">
        <f t="array" aca="1" ref="Q747" ca="1">IF(ISNUMBER(P747),IF(P747=100%,"CUMPLIDA",IF(AND(ISNUMBER(L747),ISNUMBER(INDIRECT("FECHA_"&amp;$B747,1))), IF(L747&lt;=INDIRECT("FECHA_"&amp;$B747,1),"INCUMPLIDA","PROCESO"), "VERIFICAR FECHA")),"SIN VALOR AVANCE")</f>
        <v>CUMPLIDA</v>
      </c>
    </row>
    <row r="748" spans="1:17" ht="45.75">
      <c r="A748" s="412" t="s">
        <v>19</v>
      </c>
      <c r="B748" s="383" t="s">
        <v>14</v>
      </c>
      <c r="C748" s="596"/>
      <c r="D748" s="596"/>
      <c r="E748" s="595"/>
      <c r="F748" s="595"/>
      <c r="G748" s="384" t="s">
        <v>2796</v>
      </c>
      <c r="H748" s="402" t="s">
        <v>120</v>
      </c>
      <c r="I748" s="402" t="s">
        <v>121</v>
      </c>
      <c r="J748" s="391">
        <v>1</v>
      </c>
      <c r="K748" s="386">
        <v>45323</v>
      </c>
      <c r="L748" s="386">
        <v>45747</v>
      </c>
      <c r="M748" s="387">
        <f t="shared" si="40"/>
        <v>60.571428571428569</v>
      </c>
      <c r="N748" s="388">
        <v>1</v>
      </c>
      <c r="O748" s="402" t="s">
        <v>3006</v>
      </c>
      <c r="P748" s="388">
        <f t="shared" si="41"/>
        <v>1</v>
      </c>
      <c r="Q748" s="389" t="str" cm="1">
        <f t="array" aca="1" ref="Q748" ca="1">IF(ISNUMBER(P748),IF(P748=100%,"CUMPLIDA",IF(AND(ISNUMBER(L748),ISNUMBER(INDIRECT("FECHA_"&amp;$B748,1))), IF(L748&lt;=INDIRECT("FECHA_"&amp;$B748,1),"INCUMPLIDA","PROCESO"), "VERIFICAR FECHA")),"SIN VALOR AVANCE")</f>
        <v>CUMPLIDA</v>
      </c>
    </row>
    <row r="749" spans="1:17" ht="45.75">
      <c r="A749" s="412" t="s">
        <v>19</v>
      </c>
      <c r="B749" s="383" t="s">
        <v>14</v>
      </c>
      <c r="C749" s="596"/>
      <c r="D749" s="596"/>
      <c r="E749" s="595"/>
      <c r="F749" s="595"/>
      <c r="G749" s="384" t="s">
        <v>2797</v>
      </c>
      <c r="H749" s="402" t="s">
        <v>195</v>
      </c>
      <c r="I749" s="402" t="s">
        <v>196</v>
      </c>
      <c r="J749" s="391">
        <v>1</v>
      </c>
      <c r="K749" s="386">
        <v>45231</v>
      </c>
      <c r="L749" s="386">
        <v>45747</v>
      </c>
      <c r="M749" s="387">
        <f t="shared" si="40"/>
        <v>73.714285714285708</v>
      </c>
      <c r="N749" s="388">
        <v>1</v>
      </c>
      <c r="O749" s="402" t="s">
        <v>3006</v>
      </c>
      <c r="P749" s="388">
        <f t="shared" si="41"/>
        <v>1</v>
      </c>
      <c r="Q749" s="389" t="str" cm="1">
        <f t="array" aca="1" ref="Q749" ca="1">IF(ISNUMBER(P749),IF(P749=100%,"CUMPLIDA",IF(AND(ISNUMBER(L749),ISNUMBER(INDIRECT("FECHA_"&amp;$B749,1))), IF(L749&lt;=INDIRECT("FECHA_"&amp;$B749,1),"INCUMPLIDA","PROCESO"), "VERIFICAR FECHA")),"SIN VALOR AVANCE")</f>
        <v>CUMPLIDA</v>
      </c>
    </row>
    <row r="750" spans="1:17" ht="150.75">
      <c r="A750" s="412" t="s">
        <v>19</v>
      </c>
      <c r="B750" s="383" t="s">
        <v>14</v>
      </c>
      <c r="C750" s="596"/>
      <c r="D750" s="596"/>
      <c r="E750" s="595"/>
      <c r="F750" s="595"/>
      <c r="G750" s="384" t="s">
        <v>2798</v>
      </c>
      <c r="H750" s="402" t="s">
        <v>122</v>
      </c>
      <c r="I750" s="402" t="s">
        <v>123</v>
      </c>
      <c r="J750" s="391">
        <v>1</v>
      </c>
      <c r="K750" s="386">
        <v>45323</v>
      </c>
      <c r="L750" s="386">
        <v>45747</v>
      </c>
      <c r="M750" s="387">
        <f t="shared" si="40"/>
        <v>60.571428571428569</v>
      </c>
      <c r="N750" s="388">
        <v>1</v>
      </c>
      <c r="O750" s="402" t="s">
        <v>3007</v>
      </c>
      <c r="P750" s="388">
        <f t="shared" si="41"/>
        <v>1</v>
      </c>
      <c r="Q750" s="389" t="str" cm="1">
        <f t="array" aca="1" ref="Q750" ca="1">IF(ISNUMBER(P750),IF(P750=100%,"CUMPLIDA",IF(AND(ISNUMBER(L750),ISNUMBER(INDIRECT("FECHA_"&amp;$B750,1))), IF(L750&lt;=INDIRECT("FECHA_"&amp;$B750,1),"INCUMPLIDA","PROCESO"), "VERIFICAR FECHA")),"SIN VALOR AVANCE")</f>
        <v>CUMPLIDA</v>
      </c>
    </row>
    <row r="751" spans="1:17" ht="45.75">
      <c r="A751" s="412" t="s">
        <v>19</v>
      </c>
      <c r="B751" s="383" t="s">
        <v>14</v>
      </c>
      <c r="C751" s="596"/>
      <c r="D751" s="596"/>
      <c r="E751" s="595"/>
      <c r="F751" s="595"/>
      <c r="G751" s="384" t="s">
        <v>2799</v>
      </c>
      <c r="H751" s="402" t="s">
        <v>124</v>
      </c>
      <c r="I751" s="402" t="s">
        <v>125</v>
      </c>
      <c r="J751" s="391">
        <v>1</v>
      </c>
      <c r="K751" s="386">
        <v>45231</v>
      </c>
      <c r="L751" s="386">
        <v>45747</v>
      </c>
      <c r="M751" s="387">
        <f t="shared" si="40"/>
        <v>73.714285714285708</v>
      </c>
      <c r="N751" s="388">
        <v>1</v>
      </c>
      <c r="O751" s="402" t="s">
        <v>3006</v>
      </c>
      <c r="P751" s="388">
        <f t="shared" si="41"/>
        <v>1</v>
      </c>
      <c r="Q751" s="389" t="str" cm="1">
        <f t="array" aca="1" ref="Q751" ca="1">IF(ISNUMBER(P751),IF(P751=100%,"CUMPLIDA",IF(AND(ISNUMBER(L751),ISNUMBER(INDIRECT("FECHA_"&amp;$B751,1))), IF(L751&lt;=INDIRECT("FECHA_"&amp;$B751,1),"INCUMPLIDA","PROCESO"), "VERIFICAR FECHA")),"SIN VALOR AVANCE")</f>
        <v>CUMPLIDA</v>
      </c>
    </row>
    <row r="752" spans="1:17" ht="225.75">
      <c r="A752" s="412" t="s">
        <v>19</v>
      </c>
      <c r="B752" s="383" t="s">
        <v>14</v>
      </c>
      <c r="C752" s="596"/>
      <c r="D752" s="596"/>
      <c r="E752" s="595"/>
      <c r="F752" s="595"/>
      <c r="G752" s="384" t="s">
        <v>2800</v>
      </c>
      <c r="H752" s="402" t="s">
        <v>126</v>
      </c>
      <c r="I752" s="402" t="s">
        <v>127</v>
      </c>
      <c r="J752" s="391">
        <v>1</v>
      </c>
      <c r="K752" s="386">
        <v>45231</v>
      </c>
      <c r="L752" s="386">
        <v>45808</v>
      </c>
      <c r="M752" s="387">
        <f t="shared" si="40"/>
        <v>82.428571428571431</v>
      </c>
      <c r="N752" s="388">
        <v>1</v>
      </c>
      <c r="O752" s="402" t="s">
        <v>2959</v>
      </c>
      <c r="P752" s="388">
        <f t="shared" si="41"/>
        <v>1</v>
      </c>
      <c r="Q752" s="389" t="str" cm="1">
        <f t="array" aca="1" ref="Q752" ca="1">IF(ISNUMBER(P752),IF(P752=100%,"CUMPLIDA",IF(AND(ISNUMBER(L752),ISNUMBER(INDIRECT("FECHA_"&amp;$B752,1))), IF(L752&lt;=INDIRECT("FECHA_"&amp;$B752,1),"INCUMPLIDA","PROCESO"), "VERIFICAR FECHA")),"SIN VALOR AVANCE")</f>
        <v>CUMPLIDA</v>
      </c>
    </row>
    <row r="753" spans="1:17" ht="45.75">
      <c r="A753" s="412" t="s">
        <v>19</v>
      </c>
      <c r="B753" s="383" t="s">
        <v>14</v>
      </c>
      <c r="C753" s="596"/>
      <c r="D753" s="596"/>
      <c r="E753" s="595"/>
      <c r="F753" s="595"/>
      <c r="G753" s="384" t="s">
        <v>2802</v>
      </c>
      <c r="H753" s="402" t="s">
        <v>129</v>
      </c>
      <c r="I753" s="402" t="s">
        <v>130</v>
      </c>
      <c r="J753" s="391">
        <v>10</v>
      </c>
      <c r="K753" s="386">
        <v>45809</v>
      </c>
      <c r="L753" s="386">
        <v>46752</v>
      </c>
      <c r="M753" s="387">
        <f t="shared" si="40"/>
        <v>134.71428571428572</v>
      </c>
      <c r="N753" s="388">
        <v>0</v>
      </c>
      <c r="O753" s="402" t="s">
        <v>3006</v>
      </c>
      <c r="P753" s="388">
        <f t="shared" si="41"/>
        <v>0</v>
      </c>
      <c r="Q753" s="389" t="str" cm="1">
        <f t="array" aca="1" ref="Q753" ca="1">IF(ISNUMBER(P753),IF(P753=100%,"CUMPLIDA",IF(AND(ISNUMBER(L753),ISNUMBER(INDIRECT("FECHA_"&amp;$B753,1))), IF(L753&lt;=INDIRECT("FECHA_"&amp;$B753,1),"INCUMPLIDA","PROCESO"), "VERIFICAR FECHA")),"SIN VALOR AVANCE")</f>
        <v>PROCESO</v>
      </c>
    </row>
    <row r="754" spans="1:17" ht="150.75">
      <c r="A754" s="412" t="s">
        <v>19</v>
      </c>
      <c r="B754" s="383" t="s">
        <v>14</v>
      </c>
      <c r="C754" s="596"/>
      <c r="D754" s="596"/>
      <c r="E754" s="595"/>
      <c r="F754" s="595"/>
      <c r="G754" s="384" t="s">
        <v>2803</v>
      </c>
      <c r="H754" s="402" t="s">
        <v>132</v>
      </c>
      <c r="I754" s="402" t="s">
        <v>133</v>
      </c>
      <c r="J754" s="391">
        <v>1</v>
      </c>
      <c r="K754" s="386">
        <v>45809</v>
      </c>
      <c r="L754" s="386">
        <v>46752</v>
      </c>
      <c r="M754" s="387">
        <f t="shared" si="40"/>
        <v>134.71428571428572</v>
      </c>
      <c r="N754" s="388">
        <v>0</v>
      </c>
      <c r="O754" s="402" t="s">
        <v>3007</v>
      </c>
      <c r="P754" s="388">
        <f t="shared" si="41"/>
        <v>0</v>
      </c>
      <c r="Q754" s="389" t="str" cm="1">
        <f t="array" aca="1" ref="Q754" ca="1">IF(ISNUMBER(P754),IF(P754=100%,"CUMPLIDA",IF(AND(ISNUMBER(L754),ISNUMBER(INDIRECT("FECHA_"&amp;$B754,1))), IF(L754&lt;=INDIRECT("FECHA_"&amp;$B754,1),"INCUMPLIDA","PROCESO"), "VERIFICAR FECHA")),"SIN VALOR AVANCE")</f>
        <v>PROCESO</v>
      </c>
    </row>
    <row r="755" spans="1:17" ht="225.75">
      <c r="A755" s="412" t="s">
        <v>19</v>
      </c>
      <c r="B755" s="383" t="s">
        <v>14</v>
      </c>
      <c r="C755" s="596"/>
      <c r="D755" s="596"/>
      <c r="E755" s="595"/>
      <c r="F755" s="595"/>
      <c r="G755" s="384" t="s">
        <v>2804</v>
      </c>
      <c r="H755" s="402" t="s">
        <v>135</v>
      </c>
      <c r="I755" s="402" t="s">
        <v>136</v>
      </c>
      <c r="J755" s="391">
        <v>2</v>
      </c>
      <c r="K755" s="386">
        <v>45809</v>
      </c>
      <c r="L755" s="386">
        <v>46752</v>
      </c>
      <c r="M755" s="387">
        <f t="shared" si="40"/>
        <v>134.71428571428572</v>
      </c>
      <c r="N755" s="388">
        <v>0</v>
      </c>
      <c r="O755" s="402" t="s">
        <v>2959</v>
      </c>
      <c r="P755" s="388">
        <f t="shared" si="41"/>
        <v>0</v>
      </c>
      <c r="Q755" s="389" t="str" cm="1">
        <f t="array" aca="1" ref="Q755" ca="1">IF(ISNUMBER(P755),IF(P755=100%,"CUMPLIDA",IF(AND(ISNUMBER(L755),ISNUMBER(INDIRECT("FECHA_"&amp;$B755,1))), IF(L755&lt;=INDIRECT("FECHA_"&amp;$B755,1),"INCUMPLIDA","PROCESO"), "VERIFICAR FECHA")),"SIN VALOR AVANCE")</f>
        <v>PROCESO</v>
      </c>
    </row>
    <row r="756" spans="1:17" ht="60" customHeight="1">
      <c r="A756" s="412" t="s">
        <v>19</v>
      </c>
      <c r="B756" s="383" t="s">
        <v>14</v>
      </c>
      <c r="C756" s="596"/>
      <c r="D756" s="596"/>
      <c r="E756" s="595" t="s">
        <v>3008</v>
      </c>
      <c r="F756" s="595"/>
      <c r="G756" s="384" t="s">
        <v>2978</v>
      </c>
      <c r="H756" s="402" t="s">
        <v>3005</v>
      </c>
      <c r="I756" s="402" t="s">
        <v>2792</v>
      </c>
      <c r="J756" s="391">
        <v>1</v>
      </c>
      <c r="K756" s="386">
        <v>45231</v>
      </c>
      <c r="L756" s="386">
        <v>45504</v>
      </c>
      <c r="M756" s="387">
        <f t="shared" si="40"/>
        <v>39</v>
      </c>
      <c r="N756" s="388">
        <v>1</v>
      </c>
      <c r="O756" s="409" t="s">
        <v>3009</v>
      </c>
      <c r="P756" s="388">
        <f t="shared" si="41"/>
        <v>1</v>
      </c>
      <c r="Q756" s="389" t="str" cm="1">
        <f t="array" aca="1" ref="Q756" ca="1">IF(ISNUMBER(P756),IF(P756=100%,"CUMPLIDA",IF(AND(ISNUMBER(L756),ISNUMBER(INDIRECT("FECHA_"&amp;$B756,1))), IF(L756&lt;=INDIRECT("FECHA_"&amp;$B756,1),"INCUMPLIDA","PROCESO"), "VERIFICAR FECHA")),"SIN VALOR AVANCE")</f>
        <v>CUMPLIDA</v>
      </c>
    </row>
    <row r="757" spans="1:17" ht="150.75">
      <c r="A757" s="412" t="s">
        <v>19</v>
      </c>
      <c r="B757" s="383" t="s">
        <v>14</v>
      </c>
      <c r="C757" s="596"/>
      <c r="D757" s="596"/>
      <c r="E757" s="595"/>
      <c r="F757" s="595"/>
      <c r="G757" s="384" t="s">
        <v>2951</v>
      </c>
      <c r="H757" s="402" t="s">
        <v>1008</v>
      </c>
      <c r="I757" s="402" t="s">
        <v>119</v>
      </c>
      <c r="J757" s="391">
        <v>1</v>
      </c>
      <c r="K757" s="386">
        <v>45566</v>
      </c>
      <c r="L757" s="386">
        <v>45626</v>
      </c>
      <c r="M757" s="387">
        <f t="shared" si="40"/>
        <v>8.5714285714285712</v>
      </c>
      <c r="N757" s="388">
        <v>1</v>
      </c>
      <c r="O757" s="402" t="s">
        <v>3007</v>
      </c>
      <c r="P757" s="388">
        <f t="shared" si="41"/>
        <v>1</v>
      </c>
      <c r="Q757" s="389" t="str" cm="1">
        <f t="array" aca="1" ref="Q757" ca="1">IF(ISNUMBER(P757),IF(P757=100%,"CUMPLIDA",IF(AND(ISNUMBER(L757),ISNUMBER(INDIRECT("FECHA_"&amp;$B757,1))), IF(L757&lt;=INDIRECT("FECHA_"&amp;$B757,1),"INCUMPLIDA","PROCESO"), "VERIFICAR FECHA")),"SIN VALOR AVANCE")</f>
        <v>CUMPLIDA</v>
      </c>
    </row>
    <row r="758" spans="1:17" ht="45.75">
      <c r="A758" s="412" t="s">
        <v>19</v>
      </c>
      <c r="B758" s="383" t="s">
        <v>14</v>
      </c>
      <c r="C758" s="596"/>
      <c r="D758" s="596"/>
      <c r="E758" s="595"/>
      <c r="F758" s="595"/>
      <c r="G758" s="384" t="s">
        <v>2953</v>
      </c>
      <c r="H758" s="402" t="s">
        <v>120</v>
      </c>
      <c r="I758" s="402" t="s">
        <v>121</v>
      </c>
      <c r="J758" s="391">
        <v>1</v>
      </c>
      <c r="K758" s="386">
        <v>45566</v>
      </c>
      <c r="L758" s="386">
        <v>45626</v>
      </c>
      <c r="M758" s="387">
        <f t="shared" si="40"/>
        <v>8.5714285714285712</v>
      </c>
      <c r="N758" s="388">
        <v>1</v>
      </c>
      <c r="O758" s="409" t="s">
        <v>3009</v>
      </c>
      <c r="P758" s="388">
        <f t="shared" si="41"/>
        <v>1</v>
      </c>
      <c r="Q758" s="389" t="str" cm="1">
        <f t="array" aca="1" ref="Q758" ca="1">IF(ISNUMBER(P758),IF(P758=100%,"CUMPLIDA",IF(AND(ISNUMBER(L758),ISNUMBER(INDIRECT("FECHA_"&amp;$B758,1))), IF(L758&lt;=INDIRECT("FECHA_"&amp;$B758,1),"INCUMPLIDA","PROCESO"), "VERIFICAR FECHA")),"SIN VALOR AVANCE")</f>
        <v>CUMPLIDA</v>
      </c>
    </row>
    <row r="759" spans="1:17" ht="150.75">
      <c r="A759" s="412" t="s">
        <v>19</v>
      </c>
      <c r="B759" s="383" t="s">
        <v>14</v>
      </c>
      <c r="C759" s="596"/>
      <c r="D759" s="596"/>
      <c r="E759" s="595"/>
      <c r="F759" s="595"/>
      <c r="G759" s="384" t="s">
        <v>3010</v>
      </c>
      <c r="H759" s="402" t="s">
        <v>122</v>
      </c>
      <c r="I759" s="402" t="s">
        <v>123</v>
      </c>
      <c r="J759" s="391">
        <v>1</v>
      </c>
      <c r="K759" s="386">
        <v>45566</v>
      </c>
      <c r="L759" s="386">
        <v>45626</v>
      </c>
      <c r="M759" s="387">
        <f t="shared" si="40"/>
        <v>8.5714285714285712</v>
      </c>
      <c r="N759" s="388">
        <v>1</v>
      </c>
      <c r="O759" s="402" t="s">
        <v>3007</v>
      </c>
      <c r="P759" s="388">
        <f t="shared" si="41"/>
        <v>1</v>
      </c>
      <c r="Q759" s="389" t="str" cm="1">
        <f t="array" aca="1" ref="Q759" ca="1">IF(ISNUMBER(P759),IF(P759=100%,"CUMPLIDA",IF(AND(ISNUMBER(L759),ISNUMBER(INDIRECT("FECHA_"&amp;$B759,1))), IF(L759&lt;=INDIRECT("FECHA_"&amp;$B759,1),"INCUMPLIDA","PROCESO"), "VERIFICAR FECHA")),"SIN VALOR AVANCE")</f>
        <v>CUMPLIDA</v>
      </c>
    </row>
    <row r="760" spans="1:17" ht="45.75">
      <c r="A760" s="412" t="s">
        <v>19</v>
      </c>
      <c r="B760" s="383" t="s">
        <v>14</v>
      </c>
      <c r="C760" s="596"/>
      <c r="D760" s="596"/>
      <c r="E760" s="595"/>
      <c r="F760" s="595"/>
      <c r="G760" s="384" t="s">
        <v>3011</v>
      </c>
      <c r="H760" s="402" t="s">
        <v>124</v>
      </c>
      <c r="I760" s="402" t="s">
        <v>125</v>
      </c>
      <c r="J760" s="391">
        <v>1</v>
      </c>
      <c r="K760" s="386">
        <v>45566</v>
      </c>
      <c r="L760" s="386">
        <v>45626</v>
      </c>
      <c r="M760" s="387">
        <f t="shared" si="40"/>
        <v>8.5714285714285712</v>
      </c>
      <c r="N760" s="388">
        <v>1</v>
      </c>
      <c r="O760" s="409" t="s">
        <v>3009</v>
      </c>
      <c r="P760" s="388">
        <f t="shared" si="41"/>
        <v>1</v>
      </c>
      <c r="Q760" s="389" t="str" cm="1">
        <f t="array" aca="1" ref="Q760" ca="1">IF(ISNUMBER(P760),IF(P760=100%,"CUMPLIDA",IF(AND(ISNUMBER(L760),ISNUMBER(INDIRECT("FECHA_"&amp;$B760,1))), IF(L760&lt;=INDIRECT("FECHA_"&amp;$B760,1),"INCUMPLIDA","PROCESO"), "VERIFICAR FECHA")),"SIN VALOR AVANCE")</f>
        <v>CUMPLIDA</v>
      </c>
    </row>
    <row r="761" spans="1:17" ht="225.75">
      <c r="A761" s="412" t="s">
        <v>19</v>
      </c>
      <c r="B761" s="383" t="s">
        <v>14</v>
      </c>
      <c r="C761" s="596"/>
      <c r="D761" s="596"/>
      <c r="E761" s="595"/>
      <c r="F761" s="595"/>
      <c r="G761" s="384" t="s">
        <v>3012</v>
      </c>
      <c r="H761" s="402" t="s">
        <v>126</v>
      </c>
      <c r="I761" s="402" t="s">
        <v>127</v>
      </c>
      <c r="J761" s="391">
        <v>1</v>
      </c>
      <c r="K761" s="386">
        <v>45566</v>
      </c>
      <c r="L761" s="386">
        <v>45716</v>
      </c>
      <c r="M761" s="387">
        <f t="shared" si="40"/>
        <v>21.428571428571427</v>
      </c>
      <c r="N761" s="388">
        <v>1</v>
      </c>
      <c r="O761" s="402" t="s">
        <v>2959</v>
      </c>
      <c r="P761" s="388">
        <f t="shared" si="41"/>
        <v>1</v>
      </c>
      <c r="Q761" s="389" t="str" cm="1">
        <f t="array" aca="1" ref="Q761" ca="1">IF(ISNUMBER(P761),IF(P761=100%,"CUMPLIDA",IF(AND(ISNUMBER(L761),ISNUMBER(INDIRECT("FECHA_"&amp;$B761,1))), IF(L761&lt;=INDIRECT("FECHA_"&amp;$B761,1),"INCUMPLIDA","PROCESO"), "VERIFICAR FECHA")),"SIN VALOR AVANCE")</f>
        <v>CUMPLIDA</v>
      </c>
    </row>
    <row r="762" spans="1:17" ht="45.75">
      <c r="A762" s="412" t="s">
        <v>19</v>
      </c>
      <c r="B762" s="383" t="s">
        <v>14</v>
      </c>
      <c r="C762" s="596"/>
      <c r="D762" s="596"/>
      <c r="E762" s="595"/>
      <c r="F762" s="595"/>
      <c r="G762" s="384" t="s">
        <v>3013</v>
      </c>
      <c r="H762" s="402" t="s">
        <v>129</v>
      </c>
      <c r="I762" s="402" t="s">
        <v>130</v>
      </c>
      <c r="J762" s="391">
        <v>4</v>
      </c>
      <c r="K762" s="386">
        <v>45717</v>
      </c>
      <c r="L762" s="386">
        <v>46053</v>
      </c>
      <c r="M762" s="387">
        <f t="shared" si="40"/>
        <v>48</v>
      </c>
      <c r="N762" s="388">
        <v>0</v>
      </c>
      <c r="O762" s="409" t="s">
        <v>3009</v>
      </c>
      <c r="P762" s="388">
        <f t="shared" si="41"/>
        <v>0</v>
      </c>
      <c r="Q762" s="389" t="str" cm="1">
        <f t="array" aca="1" ref="Q762" ca="1">IF(ISNUMBER(P762),IF(P762=100%,"CUMPLIDA",IF(AND(ISNUMBER(L762),ISNUMBER(INDIRECT("FECHA_"&amp;$B762,1))), IF(L762&lt;=INDIRECT("FECHA_"&amp;$B762,1),"INCUMPLIDA","PROCESO"), "VERIFICAR FECHA")),"SIN VALOR AVANCE")</f>
        <v>PROCESO</v>
      </c>
    </row>
    <row r="763" spans="1:17" ht="150.75">
      <c r="A763" s="412" t="s">
        <v>19</v>
      </c>
      <c r="B763" s="383" t="s">
        <v>14</v>
      </c>
      <c r="C763" s="596"/>
      <c r="D763" s="596"/>
      <c r="E763" s="595"/>
      <c r="F763" s="595"/>
      <c r="G763" s="384" t="s">
        <v>3014</v>
      </c>
      <c r="H763" s="402" t="s">
        <v>132</v>
      </c>
      <c r="I763" s="402" t="s">
        <v>133</v>
      </c>
      <c r="J763" s="391">
        <v>1</v>
      </c>
      <c r="K763" s="386">
        <v>45717</v>
      </c>
      <c r="L763" s="386">
        <v>46053</v>
      </c>
      <c r="M763" s="387">
        <f t="shared" si="40"/>
        <v>48</v>
      </c>
      <c r="N763" s="388">
        <v>0</v>
      </c>
      <c r="O763" s="402" t="s">
        <v>3007</v>
      </c>
      <c r="P763" s="388">
        <f t="shared" si="41"/>
        <v>0</v>
      </c>
      <c r="Q763" s="389" t="str" cm="1">
        <f t="array" aca="1" ref="Q763" ca="1">IF(ISNUMBER(P763),IF(P763=100%,"CUMPLIDA",IF(AND(ISNUMBER(L763),ISNUMBER(INDIRECT("FECHA_"&amp;$B763,1))), IF(L763&lt;=INDIRECT("FECHA_"&amp;$B763,1),"INCUMPLIDA","PROCESO"), "VERIFICAR FECHA")),"SIN VALOR AVANCE")</f>
        <v>PROCESO</v>
      </c>
    </row>
    <row r="764" spans="1:17" ht="225.75">
      <c r="A764" s="412" t="s">
        <v>19</v>
      </c>
      <c r="B764" s="383" t="s">
        <v>14</v>
      </c>
      <c r="C764" s="596"/>
      <c r="D764" s="596"/>
      <c r="E764" s="595"/>
      <c r="F764" s="595"/>
      <c r="G764" s="384" t="s">
        <v>3015</v>
      </c>
      <c r="H764" s="402" t="s">
        <v>135</v>
      </c>
      <c r="I764" s="402" t="s">
        <v>136</v>
      </c>
      <c r="J764" s="391">
        <v>2</v>
      </c>
      <c r="K764" s="386">
        <v>45717</v>
      </c>
      <c r="L764" s="386">
        <v>46053</v>
      </c>
      <c r="M764" s="387">
        <f t="shared" si="40"/>
        <v>48</v>
      </c>
      <c r="N764" s="388">
        <v>0</v>
      </c>
      <c r="O764" s="402" t="s">
        <v>2959</v>
      </c>
      <c r="P764" s="388">
        <f t="shared" si="41"/>
        <v>0</v>
      </c>
      <c r="Q764" s="389" t="str" cm="1">
        <f t="array" aca="1" ref="Q764" ca="1">IF(ISNUMBER(P764),IF(P764=100%,"CUMPLIDA",IF(AND(ISNUMBER(L764),ISNUMBER(INDIRECT("FECHA_"&amp;$B764,1))), IF(L764&lt;=INDIRECT("FECHA_"&amp;$B764,1),"INCUMPLIDA","PROCESO"), "VERIFICAR FECHA")),"SIN VALOR AVANCE")</f>
        <v>PROCESO</v>
      </c>
    </row>
    <row r="765" spans="1:17" ht="60.75" customHeight="1">
      <c r="A765" s="412" t="s">
        <v>19</v>
      </c>
      <c r="B765" s="383" t="s">
        <v>14</v>
      </c>
      <c r="C765" s="596"/>
      <c r="D765" s="596"/>
      <c r="E765" s="595" t="s">
        <v>3016</v>
      </c>
      <c r="F765" s="595"/>
      <c r="G765" s="384" t="s">
        <v>2978</v>
      </c>
      <c r="H765" s="402" t="s">
        <v>3005</v>
      </c>
      <c r="I765" s="402" t="s">
        <v>2792</v>
      </c>
      <c r="J765" s="391">
        <v>1</v>
      </c>
      <c r="K765" s="386">
        <v>45231</v>
      </c>
      <c r="L765" s="386">
        <v>45504</v>
      </c>
      <c r="M765" s="387">
        <f t="shared" si="40"/>
        <v>39</v>
      </c>
      <c r="N765" s="388">
        <v>1</v>
      </c>
      <c r="O765" s="402" t="s">
        <v>3017</v>
      </c>
      <c r="P765" s="388">
        <f t="shared" si="41"/>
        <v>1</v>
      </c>
      <c r="Q765" s="389" t="str" cm="1">
        <f t="array" aca="1" ref="Q765" ca="1">IF(ISNUMBER(P765),IF(P765=100%,"CUMPLIDA",IF(AND(ISNUMBER(L765),ISNUMBER(INDIRECT("FECHA_"&amp;$B765,1))), IF(L765&lt;=INDIRECT("FECHA_"&amp;$B765,1),"INCUMPLIDA","PROCESO"), "VERIFICAR FECHA")),"SIN VALOR AVANCE")</f>
        <v>CUMPLIDA</v>
      </c>
    </row>
    <row r="766" spans="1:17" ht="150.75">
      <c r="A766" s="412" t="s">
        <v>19</v>
      </c>
      <c r="B766" s="383" t="s">
        <v>14</v>
      </c>
      <c r="C766" s="596"/>
      <c r="D766" s="596"/>
      <c r="E766" s="595"/>
      <c r="F766" s="595"/>
      <c r="G766" s="384" t="s">
        <v>2951</v>
      </c>
      <c r="H766" s="402" t="s">
        <v>1008</v>
      </c>
      <c r="I766" s="402" t="s">
        <v>119</v>
      </c>
      <c r="J766" s="391">
        <v>1</v>
      </c>
      <c r="K766" s="386">
        <v>45323</v>
      </c>
      <c r="L766" s="386">
        <v>45747</v>
      </c>
      <c r="M766" s="387">
        <f t="shared" si="40"/>
        <v>60.571428571428569</v>
      </c>
      <c r="N766" s="388">
        <v>1</v>
      </c>
      <c r="O766" s="402" t="s">
        <v>3007</v>
      </c>
      <c r="P766" s="388">
        <f t="shared" si="41"/>
        <v>1</v>
      </c>
      <c r="Q766" s="389" t="str" cm="1">
        <f t="array" aca="1" ref="Q766" ca="1">IF(ISNUMBER(P766),IF(P766=100%,"CUMPLIDA",IF(AND(ISNUMBER(L766),ISNUMBER(INDIRECT("FECHA_"&amp;$B766,1))), IF(L766&lt;=INDIRECT("FECHA_"&amp;$B766,1),"INCUMPLIDA","PROCESO"), "VERIFICAR FECHA")),"SIN VALOR AVANCE")</f>
        <v>CUMPLIDA</v>
      </c>
    </row>
    <row r="767" spans="1:17" ht="60.75">
      <c r="A767" s="412" t="s">
        <v>19</v>
      </c>
      <c r="B767" s="383" t="s">
        <v>14</v>
      </c>
      <c r="C767" s="596"/>
      <c r="D767" s="596"/>
      <c r="E767" s="595"/>
      <c r="F767" s="595"/>
      <c r="G767" s="384" t="s">
        <v>2953</v>
      </c>
      <c r="H767" s="402" t="s">
        <v>120</v>
      </c>
      <c r="I767" s="402" t="s">
        <v>121</v>
      </c>
      <c r="J767" s="391">
        <v>1</v>
      </c>
      <c r="K767" s="386">
        <v>45323</v>
      </c>
      <c r="L767" s="386">
        <v>45747</v>
      </c>
      <c r="M767" s="387">
        <f t="shared" si="40"/>
        <v>60.571428571428569</v>
      </c>
      <c r="N767" s="388">
        <v>1</v>
      </c>
      <c r="O767" s="402" t="s">
        <v>3017</v>
      </c>
      <c r="P767" s="388">
        <f t="shared" si="41"/>
        <v>1</v>
      </c>
      <c r="Q767" s="389" t="str" cm="1">
        <f t="array" aca="1" ref="Q767" ca="1">IF(ISNUMBER(P767),IF(P767=100%,"CUMPLIDA",IF(AND(ISNUMBER(L767),ISNUMBER(INDIRECT("FECHA_"&amp;$B767,1))), IF(L767&lt;=INDIRECT("FECHA_"&amp;$B767,1),"INCUMPLIDA","PROCESO"), "VERIFICAR FECHA")),"SIN VALOR AVANCE")</f>
        <v>CUMPLIDA</v>
      </c>
    </row>
    <row r="768" spans="1:17" ht="60.75">
      <c r="A768" s="412" t="s">
        <v>19</v>
      </c>
      <c r="B768" s="383" t="s">
        <v>14</v>
      </c>
      <c r="C768" s="596"/>
      <c r="D768" s="596"/>
      <c r="E768" s="595"/>
      <c r="F768" s="595"/>
      <c r="G768" s="384" t="s">
        <v>2955</v>
      </c>
      <c r="H768" s="402" t="s">
        <v>195</v>
      </c>
      <c r="I768" s="402" t="s">
        <v>196</v>
      </c>
      <c r="J768" s="391">
        <v>1</v>
      </c>
      <c r="K768" s="386">
        <v>45231</v>
      </c>
      <c r="L768" s="386">
        <v>45747</v>
      </c>
      <c r="M768" s="387">
        <f t="shared" si="40"/>
        <v>73.714285714285708</v>
      </c>
      <c r="N768" s="388">
        <v>1</v>
      </c>
      <c r="O768" s="402" t="s">
        <v>3017</v>
      </c>
      <c r="P768" s="388">
        <f t="shared" si="41"/>
        <v>1</v>
      </c>
      <c r="Q768" s="389" t="str" cm="1">
        <f t="array" aca="1" ref="Q768" ca="1">IF(ISNUMBER(P768),IF(P768=100%,"CUMPLIDA",IF(AND(ISNUMBER(L768),ISNUMBER(INDIRECT("FECHA_"&amp;$B768,1))), IF(L768&lt;=INDIRECT("FECHA_"&amp;$B768,1),"INCUMPLIDA","PROCESO"), "VERIFICAR FECHA")),"SIN VALOR AVANCE")</f>
        <v>CUMPLIDA</v>
      </c>
    </row>
    <row r="769" spans="1:17" ht="150.75">
      <c r="A769" s="412" t="s">
        <v>19</v>
      </c>
      <c r="B769" s="383" t="s">
        <v>14</v>
      </c>
      <c r="C769" s="596"/>
      <c r="D769" s="596"/>
      <c r="E769" s="595"/>
      <c r="F769" s="595"/>
      <c r="G769" s="384" t="s">
        <v>2956</v>
      </c>
      <c r="H769" s="402" t="s">
        <v>122</v>
      </c>
      <c r="I769" s="402" t="s">
        <v>123</v>
      </c>
      <c r="J769" s="391">
        <v>1</v>
      </c>
      <c r="K769" s="386">
        <v>45323</v>
      </c>
      <c r="L769" s="386">
        <v>45747</v>
      </c>
      <c r="M769" s="387">
        <f t="shared" si="40"/>
        <v>60.571428571428569</v>
      </c>
      <c r="N769" s="388">
        <v>1</v>
      </c>
      <c r="O769" s="402" t="s">
        <v>3007</v>
      </c>
      <c r="P769" s="388">
        <v>1</v>
      </c>
      <c r="Q769" s="389" t="str" cm="1">
        <f t="array" aca="1" ref="Q769" ca="1">IF(ISNUMBER(P769),IF(P769=100%,"CUMPLIDA",IF(AND(ISNUMBER(L769),ISNUMBER(INDIRECT("FECHA_"&amp;$B769,1))), IF(L769&lt;=INDIRECT("FECHA_"&amp;$B769,1),"INCUMPLIDA","PROCESO"), "VERIFICAR FECHA")),"SIN VALOR AVANCE")</f>
        <v>CUMPLIDA</v>
      </c>
    </row>
    <row r="770" spans="1:17" ht="60.75">
      <c r="A770" s="412" t="s">
        <v>19</v>
      </c>
      <c r="B770" s="383" t="s">
        <v>14</v>
      </c>
      <c r="C770" s="596"/>
      <c r="D770" s="596"/>
      <c r="E770" s="595"/>
      <c r="F770" s="595"/>
      <c r="G770" s="384" t="s">
        <v>2957</v>
      </c>
      <c r="H770" s="402" t="s">
        <v>124</v>
      </c>
      <c r="I770" s="402" t="s">
        <v>125</v>
      </c>
      <c r="J770" s="391">
        <v>1</v>
      </c>
      <c r="K770" s="386">
        <v>45231</v>
      </c>
      <c r="L770" s="386">
        <v>45747</v>
      </c>
      <c r="M770" s="387">
        <f t="shared" si="40"/>
        <v>73.714285714285708</v>
      </c>
      <c r="N770" s="388">
        <v>1</v>
      </c>
      <c r="O770" s="402" t="s">
        <v>3017</v>
      </c>
      <c r="P770" s="388">
        <f t="shared" ref="P770:P833" si="42">IF(B770="ITRC",N770,N770/J770)</f>
        <v>1</v>
      </c>
      <c r="Q770" s="389" t="str" cm="1">
        <f t="array" aca="1" ref="Q770" ca="1">IF(ISNUMBER(P770),IF(P770=100%,"CUMPLIDA",IF(AND(ISNUMBER(L770),ISNUMBER(INDIRECT("FECHA_"&amp;$B770,1))), IF(L770&lt;=INDIRECT("FECHA_"&amp;$B770,1),"INCUMPLIDA","PROCESO"), "VERIFICAR FECHA")),"SIN VALOR AVANCE")</f>
        <v>CUMPLIDA</v>
      </c>
    </row>
    <row r="771" spans="1:17" ht="225.75">
      <c r="A771" s="412" t="s">
        <v>19</v>
      </c>
      <c r="B771" s="383" t="s">
        <v>14</v>
      </c>
      <c r="C771" s="596"/>
      <c r="D771" s="596"/>
      <c r="E771" s="595"/>
      <c r="F771" s="595"/>
      <c r="G771" s="384" t="s">
        <v>2958</v>
      </c>
      <c r="H771" s="402" t="s">
        <v>126</v>
      </c>
      <c r="I771" s="402" t="s">
        <v>127</v>
      </c>
      <c r="J771" s="391">
        <v>1</v>
      </c>
      <c r="K771" s="386">
        <v>45231</v>
      </c>
      <c r="L771" s="386">
        <v>45808</v>
      </c>
      <c r="M771" s="387">
        <f t="shared" si="40"/>
        <v>82.428571428571431</v>
      </c>
      <c r="N771" s="388">
        <v>1</v>
      </c>
      <c r="O771" s="402" t="s">
        <v>2959</v>
      </c>
      <c r="P771" s="388">
        <f t="shared" si="42"/>
        <v>1</v>
      </c>
      <c r="Q771" s="389" t="str" cm="1">
        <f t="array" aca="1" ref="Q771" ca="1">IF(ISNUMBER(P771),IF(P771=100%,"CUMPLIDA",IF(AND(ISNUMBER(L771),ISNUMBER(INDIRECT("FECHA_"&amp;$B771,1))), IF(L771&lt;=INDIRECT("FECHA_"&amp;$B771,1),"INCUMPLIDA","PROCESO"), "VERIFICAR FECHA")),"SIN VALOR AVANCE")</f>
        <v>CUMPLIDA</v>
      </c>
    </row>
    <row r="772" spans="1:17" ht="60.75">
      <c r="A772" s="412" t="s">
        <v>19</v>
      </c>
      <c r="B772" s="383" t="s">
        <v>14</v>
      </c>
      <c r="C772" s="596"/>
      <c r="D772" s="596"/>
      <c r="E772" s="595"/>
      <c r="F772" s="595"/>
      <c r="G772" s="384" t="s">
        <v>2960</v>
      </c>
      <c r="H772" s="402" t="s">
        <v>129</v>
      </c>
      <c r="I772" s="402" t="s">
        <v>130</v>
      </c>
      <c r="J772" s="391">
        <v>10</v>
      </c>
      <c r="K772" s="386">
        <v>45809</v>
      </c>
      <c r="L772" s="386">
        <v>46752</v>
      </c>
      <c r="M772" s="387">
        <f t="shared" si="40"/>
        <v>134.71428571428572</v>
      </c>
      <c r="N772" s="388">
        <v>0</v>
      </c>
      <c r="O772" s="402" t="s">
        <v>3017</v>
      </c>
      <c r="P772" s="388">
        <f t="shared" si="42"/>
        <v>0</v>
      </c>
      <c r="Q772" s="389" t="str" cm="1">
        <f t="array" aca="1" ref="Q772" ca="1">IF(ISNUMBER(P772),IF(P772=100%,"CUMPLIDA",IF(AND(ISNUMBER(L772),ISNUMBER(INDIRECT("FECHA_"&amp;$B772,1))), IF(L772&lt;=INDIRECT("FECHA_"&amp;$B772,1),"INCUMPLIDA","PROCESO"), "VERIFICAR FECHA")),"SIN VALOR AVANCE")</f>
        <v>PROCESO</v>
      </c>
    </row>
    <row r="773" spans="1:17" ht="150.75">
      <c r="A773" s="412" t="s">
        <v>19</v>
      </c>
      <c r="B773" s="383" t="s">
        <v>14</v>
      </c>
      <c r="C773" s="596"/>
      <c r="D773" s="596"/>
      <c r="E773" s="595"/>
      <c r="F773" s="595"/>
      <c r="G773" s="384" t="s">
        <v>2961</v>
      </c>
      <c r="H773" s="402" t="s">
        <v>132</v>
      </c>
      <c r="I773" s="402" t="s">
        <v>133</v>
      </c>
      <c r="J773" s="391">
        <v>1</v>
      </c>
      <c r="K773" s="386">
        <v>45809</v>
      </c>
      <c r="L773" s="386">
        <v>46752</v>
      </c>
      <c r="M773" s="387">
        <f t="shared" si="40"/>
        <v>134.71428571428572</v>
      </c>
      <c r="N773" s="388">
        <v>0</v>
      </c>
      <c r="O773" s="402" t="s">
        <v>3007</v>
      </c>
      <c r="P773" s="388">
        <f t="shared" si="42"/>
        <v>0</v>
      </c>
      <c r="Q773" s="389" t="str" cm="1">
        <f t="array" aca="1" ref="Q773" ca="1">IF(ISNUMBER(P773),IF(P773=100%,"CUMPLIDA",IF(AND(ISNUMBER(L773),ISNUMBER(INDIRECT("FECHA_"&amp;$B773,1))), IF(L773&lt;=INDIRECT("FECHA_"&amp;$B773,1),"INCUMPLIDA","PROCESO"), "VERIFICAR FECHA")),"SIN VALOR AVANCE")</f>
        <v>PROCESO</v>
      </c>
    </row>
    <row r="774" spans="1:17" ht="225.75">
      <c r="A774" s="412" t="s">
        <v>19</v>
      </c>
      <c r="B774" s="383" t="s">
        <v>14</v>
      </c>
      <c r="C774" s="596"/>
      <c r="D774" s="596"/>
      <c r="E774" s="595"/>
      <c r="F774" s="595"/>
      <c r="G774" s="384" t="s">
        <v>2962</v>
      </c>
      <c r="H774" s="402" t="s">
        <v>135</v>
      </c>
      <c r="I774" s="402" t="s">
        <v>136</v>
      </c>
      <c r="J774" s="391">
        <v>2</v>
      </c>
      <c r="K774" s="386">
        <v>45809</v>
      </c>
      <c r="L774" s="386">
        <v>46752</v>
      </c>
      <c r="M774" s="387">
        <f t="shared" si="40"/>
        <v>134.71428571428572</v>
      </c>
      <c r="N774" s="388">
        <v>0</v>
      </c>
      <c r="O774" s="402" t="s">
        <v>2959</v>
      </c>
      <c r="P774" s="388">
        <f t="shared" si="42"/>
        <v>0</v>
      </c>
      <c r="Q774" s="389" t="str" cm="1">
        <f t="array" aca="1" ref="Q774" ca="1">IF(ISNUMBER(P774),IF(P774=100%,"CUMPLIDA",IF(AND(ISNUMBER(L774),ISNUMBER(INDIRECT("FECHA_"&amp;$B774,1))), IF(L774&lt;=INDIRECT("FECHA_"&amp;$B774,1),"INCUMPLIDA","PROCESO"), "VERIFICAR FECHA")),"SIN VALOR AVANCE")</f>
        <v>PROCESO</v>
      </c>
    </row>
    <row r="775" spans="1:17" ht="60.75" customHeight="1">
      <c r="A775" s="412" t="s">
        <v>19</v>
      </c>
      <c r="B775" s="383" t="s">
        <v>14</v>
      </c>
      <c r="C775" s="596"/>
      <c r="D775" s="596"/>
      <c r="E775" s="595" t="s">
        <v>3018</v>
      </c>
      <c r="F775" s="595"/>
      <c r="G775" s="384" t="s">
        <v>2978</v>
      </c>
      <c r="H775" s="402" t="s">
        <v>3005</v>
      </c>
      <c r="I775" s="402" t="s">
        <v>2792</v>
      </c>
      <c r="J775" s="391">
        <v>1</v>
      </c>
      <c r="K775" s="386">
        <v>45231</v>
      </c>
      <c r="L775" s="386">
        <v>45504</v>
      </c>
      <c r="M775" s="387">
        <f t="shared" si="40"/>
        <v>39</v>
      </c>
      <c r="N775" s="388">
        <v>1</v>
      </c>
      <c r="O775" s="402" t="s">
        <v>3017</v>
      </c>
      <c r="P775" s="388">
        <f t="shared" si="42"/>
        <v>1</v>
      </c>
      <c r="Q775" s="389" t="str" cm="1">
        <f t="array" aca="1" ref="Q775" ca="1">IF(ISNUMBER(P775),IF(P775=100%,"CUMPLIDA",IF(AND(ISNUMBER(L775),ISNUMBER(INDIRECT("FECHA_"&amp;$B775,1))), IF(L775&lt;=INDIRECT("FECHA_"&amp;$B775,1),"INCUMPLIDA","PROCESO"), "VERIFICAR FECHA")),"SIN VALOR AVANCE")</f>
        <v>CUMPLIDA</v>
      </c>
    </row>
    <row r="776" spans="1:17" ht="150.75">
      <c r="A776" s="412" t="s">
        <v>19</v>
      </c>
      <c r="B776" s="383" t="s">
        <v>14</v>
      </c>
      <c r="C776" s="596"/>
      <c r="D776" s="596"/>
      <c r="E776" s="595"/>
      <c r="F776" s="595"/>
      <c r="G776" s="384" t="s">
        <v>2951</v>
      </c>
      <c r="H776" s="402" t="s">
        <v>1008</v>
      </c>
      <c r="I776" s="402" t="s">
        <v>119</v>
      </c>
      <c r="J776" s="391">
        <v>1</v>
      </c>
      <c r="K776" s="386">
        <v>45231</v>
      </c>
      <c r="L776" s="386">
        <v>45747</v>
      </c>
      <c r="M776" s="387">
        <f t="shared" si="40"/>
        <v>73.714285714285708</v>
      </c>
      <c r="N776" s="388">
        <v>1</v>
      </c>
      <c r="O776" s="402" t="s">
        <v>3007</v>
      </c>
      <c r="P776" s="388">
        <f t="shared" si="42"/>
        <v>1</v>
      </c>
      <c r="Q776" s="389" t="str" cm="1">
        <f t="array" aca="1" ref="Q776" ca="1">IF(ISNUMBER(P776),IF(P776=100%,"CUMPLIDA",IF(AND(ISNUMBER(L776),ISNUMBER(INDIRECT("FECHA_"&amp;$B776,1))), IF(L776&lt;=INDIRECT("FECHA_"&amp;$B776,1),"INCUMPLIDA","PROCESO"), "VERIFICAR FECHA")),"SIN VALOR AVANCE")</f>
        <v>CUMPLIDA</v>
      </c>
    </row>
    <row r="777" spans="1:17" ht="60.75">
      <c r="A777" s="412" t="s">
        <v>19</v>
      </c>
      <c r="B777" s="383" t="s">
        <v>14</v>
      </c>
      <c r="C777" s="596"/>
      <c r="D777" s="596"/>
      <c r="E777" s="595"/>
      <c r="F777" s="595"/>
      <c r="G777" s="384" t="s">
        <v>2953</v>
      </c>
      <c r="H777" s="402" t="s">
        <v>120</v>
      </c>
      <c r="I777" s="402" t="s">
        <v>121</v>
      </c>
      <c r="J777" s="391">
        <v>1</v>
      </c>
      <c r="K777" s="386">
        <v>45323</v>
      </c>
      <c r="L777" s="386">
        <v>45747</v>
      </c>
      <c r="M777" s="387">
        <f t="shared" si="40"/>
        <v>60.571428571428569</v>
      </c>
      <c r="N777" s="388">
        <v>1</v>
      </c>
      <c r="O777" s="402" t="s">
        <v>3017</v>
      </c>
      <c r="P777" s="388">
        <f t="shared" si="42"/>
        <v>1</v>
      </c>
      <c r="Q777" s="389" t="str" cm="1">
        <f t="array" aca="1" ref="Q777" ca="1">IF(ISNUMBER(P777),IF(P777=100%,"CUMPLIDA",IF(AND(ISNUMBER(L777),ISNUMBER(INDIRECT("FECHA_"&amp;$B777,1))), IF(L777&lt;=INDIRECT("FECHA_"&amp;$B777,1),"INCUMPLIDA","PROCESO"), "VERIFICAR FECHA")),"SIN VALOR AVANCE")</f>
        <v>CUMPLIDA</v>
      </c>
    </row>
    <row r="778" spans="1:17" ht="60.75">
      <c r="A778" s="412" t="s">
        <v>19</v>
      </c>
      <c r="B778" s="383" t="s">
        <v>14</v>
      </c>
      <c r="C778" s="596"/>
      <c r="D778" s="596"/>
      <c r="E778" s="595"/>
      <c r="F778" s="595"/>
      <c r="G778" s="384" t="s">
        <v>2955</v>
      </c>
      <c r="H778" s="402" t="s">
        <v>195</v>
      </c>
      <c r="I778" s="402" t="s">
        <v>196</v>
      </c>
      <c r="J778" s="391">
        <v>1</v>
      </c>
      <c r="K778" s="386">
        <v>45323</v>
      </c>
      <c r="L778" s="386">
        <v>45747</v>
      </c>
      <c r="M778" s="387">
        <f t="shared" si="40"/>
        <v>60.571428571428569</v>
      </c>
      <c r="N778" s="388">
        <v>1</v>
      </c>
      <c r="O778" s="402" t="s">
        <v>3017</v>
      </c>
      <c r="P778" s="388">
        <f t="shared" si="42"/>
        <v>1</v>
      </c>
      <c r="Q778" s="389" t="str" cm="1">
        <f t="array" aca="1" ref="Q778" ca="1">IF(ISNUMBER(P778),IF(P778=100%,"CUMPLIDA",IF(AND(ISNUMBER(L778),ISNUMBER(INDIRECT("FECHA_"&amp;$B778,1))), IF(L778&lt;=INDIRECT("FECHA_"&amp;$B778,1),"INCUMPLIDA","PROCESO"), "VERIFICAR FECHA")),"SIN VALOR AVANCE")</f>
        <v>CUMPLIDA</v>
      </c>
    </row>
    <row r="779" spans="1:17" ht="150.75">
      <c r="A779" s="412" t="s">
        <v>19</v>
      </c>
      <c r="B779" s="383" t="s">
        <v>14</v>
      </c>
      <c r="C779" s="596"/>
      <c r="D779" s="596"/>
      <c r="E779" s="595"/>
      <c r="F779" s="595"/>
      <c r="G779" s="384" t="s">
        <v>2956</v>
      </c>
      <c r="H779" s="402" t="s">
        <v>122</v>
      </c>
      <c r="I779" s="402" t="s">
        <v>123</v>
      </c>
      <c r="J779" s="391">
        <v>1</v>
      </c>
      <c r="K779" s="386">
        <v>45231</v>
      </c>
      <c r="L779" s="386">
        <v>45747</v>
      </c>
      <c r="M779" s="387">
        <f t="shared" si="40"/>
        <v>73.714285714285708</v>
      </c>
      <c r="N779" s="388">
        <v>1</v>
      </c>
      <c r="O779" s="402" t="s">
        <v>3007</v>
      </c>
      <c r="P779" s="388">
        <f t="shared" si="42"/>
        <v>1</v>
      </c>
      <c r="Q779" s="389" t="str" cm="1">
        <f t="array" aca="1" ref="Q779" ca="1">IF(ISNUMBER(P779),IF(P779=100%,"CUMPLIDA",IF(AND(ISNUMBER(L779),ISNUMBER(INDIRECT("FECHA_"&amp;$B779,1))), IF(L779&lt;=INDIRECT("FECHA_"&amp;$B779,1),"INCUMPLIDA","PROCESO"), "VERIFICAR FECHA")),"SIN VALOR AVANCE")</f>
        <v>CUMPLIDA</v>
      </c>
    </row>
    <row r="780" spans="1:17" ht="60.75">
      <c r="A780" s="412" t="s">
        <v>19</v>
      </c>
      <c r="B780" s="383" t="s">
        <v>14</v>
      </c>
      <c r="C780" s="596"/>
      <c r="D780" s="596"/>
      <c r="E780" s="595"/>
      <c r="F780" s="595"/>
      <c r="G780" s="384" t="s">
        <v>2957</v>
      </c>
      <c r="H780" s="402" t="s">
        <v>124</v>
      </c>
      <c r="I780" s="402" t="s">
        <v>125</v>
      </c>
      <c r="J780" s="391">
        <v>1</v>
      </c>
      <c r="K780" s="386">
        <v>45323</v>
      </c>
      <c r="L780" s="386">
        <v>45747</v>
      </c>
      <c r="M780" s="387">
        <f t="shared" si="40"/>
        <v>60.571428571428569</v>
      </c>
      <c r="N780" s="388">
        <v>1</v>
      </c>
      <c r="O780" s="402" t="s">
        <v>3017</v>
      </c>
      <c r="P780" s="388">
        <f t="shared" si="42"/>
        <v>1</v>
      </c>
      <c r="Q780" s="389" t="str" cm="1">
        <f t="array" aca="1" ref="Q780" ca="1">IF(ISNUMBER(P780),IF(P780=100%,"CUMPLIDA",IF(AND(ISNUMBER(L780),ISNUMBER(INDIRECT("FECHA_"&amp;$B780,1))), IF(L780&lt;=INDIRECT("FECHA_"&amp;$B780,1),"INCUMPLIDA","PROCESO"), "VERIFICAR FECHA")),"SIN VALOR AVANCE")</f>
        <v>CUMPLIDA</v>
      </c>
    </row>
    <row r="781" spans="1:17" ht="225.75">
      <c r="A781" s="412" t="s">
        <v>19</v>
      </c>
      <c r="B781" s="383" t="s">
        <v>14</v>
      </c>
      <c r="C781" s="596"/>
      <c r="D781" s="596"/>
      <c r="E781" s="595"/>
      <c r="F781" s="595"/>
      <c r="G781" s="384" t="s">
        <v>2958</v>
      </c>
      <c r="H781" s="402" t="s">
        <v>126</v>
      </c>
      <c r="I781" s="402" t="s">
        <v>127</v>
      </c>
      <c r="J781" s="391">
        <v>1</v>
      </c>
      <c r="K781" s="386">
        <v>45231</v>
      </c>
      <c r="L781" s="386">
        <v>45808</v>
      </c>
      <c r="M781" s="387">
        <f t="shared" si="40"/>
        <v>82.428571428571431</v>
      </c>
      <c r="N781" s="388">
        <v>1</v>
      </c>
      <c r="O781" s="402" t="s">
        <v>2959</v>
      </c>
      <c r="P781" s="388">
        <f t="shared" si="42"/>
        <v>1</v>
      </c>
      <c r="Q781" s="389" t="str" cm="1">
        <f t="array" aca="1" ref="Q781" ca="1">IF(ISNUMBER(P781),IF(P781=100%,"CUMPLIDA",IF(AND(ISNUMBER(L781),ISNUMBER(INDIRECT("FECHA_"&amp;$B781,1))), IF(L781&lt;=INDIRECT("FECHA_"&amp;$B781,1),"INCUMPLIDA","PROCESO"), "VERIFICAR FECHA")),"SIN VALOR AVANCE")</f>
        <v>CUMPLIDA</v>
      </c>
    </row>
    <row r="782" spans="1:17" ht="60.75">
      <c r="A782" s="412" t="s">
        <v>19</v>
      </c>
      <c r="B782" s="383" t="s">
        <v>14</v>
      </c>
      <c r="C782" s="596"/>
      <c r="D782" s="596"/>
      <c r="E782" s="595"/>
      <c r="F782" s="595"/>
      <c r="G782" s="384" t="s">
        <v>2960</v>
      </c>
      <c r="H782" s="402" t="s">
        <v>129</v>
      </c>
      <c r="I782" s="402" t="s">
        <v>130</v>
      </c>
      <c r="J782" s="391">
        <v>10</v>
      </c>
      <c r="K782" s="386">
        <v>45231</v>
      </c>
      <c r="L782" s="386">
        <v>46752</v>
      </c>
      <c r="M782" s="387">
        <f t="shared" si="40"/>
        <v>217.28571428571428</v>
      </c>
      <c r="N782" s="388">
        <v>0</v>
      </c>
      <c r="O782" s="402" t="s">
        <v>3017</v>
      </c>
      <c r="P782" s="388">
        <f t="shared" si="42"/>
        <v>0</v>
      </c>
      <c r="Q782" s="389" t="str" cm="1">
        <f t="array" aca="1" ref="Q782" ca="1">IF(ISNUMBER(P782),IF(P782=100%,"CUMPLIDA",IF(AND(ISNUMBER(L782),ISNUMBER(INDIRECT("FECHA_"&amp;$B782,1))), IF(L782&lt;=INDIRECT("FECHA_"&amp;$B782,1),"INCUMPLIDA","PROCESO"), "VERIFICAR FECHA")),"SIN VALOR AVANCE")</f>
        <v>PROCESO</v>
      </c>
    </row>
    <row r="783" spans="1:17" ht="150.75">
      <c r="A783" s="412" t="s">
        <v>19</v>
      </c>
      <c r="B783" s="383" t="s">
        <v>14</v>
      </c>
      <c r="C783" s="596"/>
      <c r="D783" s="596"/>
      <c r="E783" s="595"/>
      <c r="F783" s="595"/>
      <c r="G783" s="384" t="s">
        <v>2961</v>
      </c>
      <c r="H783" s="402" t="s">
        <v>132</v>
      </c>
      <c r="I783" s="402" t="s">
        <v>133</v>
      </c>
      <c r="J783" s="391">
        <v>1</v>
      </c>
      <c r="K783" s="386">
        <v>45809</v>
      </c>
      <c r="L783" s="386">
        <v>46752</v>
      </c>
      <c r="M783" s="387">
        <f t="shared" si="40"/>
        <v>134.71428571428572</v>
      </c>
      <c r="N783" s="388">
        <v>0</v>
      </c>
      <c r="O783" s="402" t="s">
        <v>3007</v>
      </c>
      <c r="P783" s="388">
        <f t="shared" si="42"/>
        <v>0</v>
      </c>
      <c r="Q783" s="389" t="str" cm="1">
        <f t="array" aca="1" ref="Q783" ca="1">IF(ISNUMBER(P783),IF(P783=100%,"CUMPLIDA",IF(AND(ISNUMBER(L783),ISNUMBER(INDIRECT("FECHA_"&amp;$B783,1))), IF(L783&lt;=INDIRECT("FECHA_"&amp;$B783,1),"INCUMPLIDA","PROCESO"), "VERIFICAR FECHA")),"SIN VALOR AVANCE")</f>
        <v>PROCESO</v>
      </c>
    </row>
    <row r="784" spans="1:17" ht="225.75">
      <c r="A784" s="412" t="s">
        <v>19</v>
      </c>
      <c r="B784" s="383" t="s">
        <v>14</v>
      </c>
      <c r="C784" s="596"/>
      <c r="D784" s="596"/>
      <c r="E784" s="595"/>
      <c r="F784" s="595"/>
      <c r="G784" s="384" t="s">
        <v>2962</v>
      </c>
      <c r="H784" s="402" t="s">
        <v>135</v>
      </c>
      <c r="I784" s="402" t="s">
        <v>136</v>
      </c>
      <c r="J784" s="391">
        <v>2</v>
      </c>
      <c r="K784" s="386">
        <v>45809</v>
      </c>
      <c r="L784" s="386">
        <v>46752</v>
      </c>
      <c r="M784" s="387">
        <f t="shared" si="40"/>
        <v>134.71428571428572</v>
      </c>
      <c r="N784" s="388">
        <v>0</v>
      </c>
      <c r="O784" s="402" t="s">
        <v>2959</v>
      </c>
      <c r="P784" s="388">
        <f t="shared" si="42"/>
        <v>0</v>
      </c>
      <c r="Q784" s="389" t="str" cm="1">
        <f t="array" aca="1" ref="Q784" ca="1">IF(ISNUMBER(P784),IF(P784=100%,"CUMPLIDA",IF(AND(ISNUMBER(L784),ISNUMBER(INDIRECT("FECHA_"&amp;$B784,1))), IF(L784&lt;=INDIRECT("FECHA_"&amp;$B784,1),"INCUMPLIDA","PROCESO"), "VERIFICAR FECHA")),"SIN VALOR AVANCE")</f>
        <v>PROCESO</v>
      </c>
    </row>
    <row r="785" spans="1:17" ht="60" customHeight="1">
      <c r="A785" s="412" t="s">
        <v>19</v>
      </c>
      <c r="B785" s="383" t="s">
        <v>14</v>
      </c>
      <c r="C785" s="596" t="s">
        <v>3019</v>
      </c>
      <c r="D785" s="596" t="s">
        <v>2412</v>
      </c>
      <c r="E785" s="595" t="s">
        <v>3020</v>
      </c>
      <c r="F785" s="595" t="s">
        <v>3021</v>
      </c>
      <c r="G785" s="384" t="s">
        <v>2790</v>
      </c>
      <c r="H785" s="402" t="s">
        <v>3005</v>
      </c>
      <c r="I785" s="402" t="s">
        <v>2792</v>
      </c>
      <c r="J785" s="391">
        <v>1</v>
      </c>
      <c r="K785" s="386">
        <v>45231</v>
      </c>
      <c r="L785" s="386">
        <v>45504</v>
      </c>
      <c r="M785" s="387">
        <f t="shared" si="40"/>
        <v>39</v>
      </c>
      <c r="N785" s="388">
        <v>1</v>
      </c>
      <c r="O785" s="402" t="s">
        <v>3022</v>
      </c>
      <c r="P785" s="388">
        <f t="shared" si="42"/>
        <v>1</v>
      </c>
      <c r="Q785" s="389" t="str" cm="1">
        <f t="array" aca="1" ref="Q785" ca="1">IF(ISNUMBER(P785),IF(P785=100%,"CUMPLIDA",IF(AND(ISNUMBER(L785),ISNUMBER(INDIRECT("FECHA_"&amp;$B785,1))), IF(L785&lt;=INDIRECT("FECHA_"&amp;$B785,1),"INCUMPLIDA","PROCESO"), "VERIFICAR FECHA")),"SIN VALOR AVANCE")</f>
        <v>CUMPLIDA</v>
      </c>
    </row>
    <row r="786" spans="1:17" ht="195.75">
      <c r="A786" s="412" t="s">
        <v>19</v>
      </c>
      <c r="B786" s="383" t="s">
        <v>14</v>
      </c>
      <c r="C786" s="596"/>
      <c r="D786" s="596"/>
      <c r="E786" s="595"/>
      <c r="F786" s="595"/>
      <c r="G786" s="384" t="s">
        <v>2794</v>
      </c>
      <c r="H786" s="402" t="s">
        <v>1008</v>
      </c>
      <c r="I786" s="402" t="s">
        <v>119</v>
      </c>
      <c r="J786" s="391">
        <v>1</v>
      </c>
      <c r="K786" s="386">
        <v>45323</v>
      </c>
      <c r="L786" s="386">
        <v>45747</v>
      </c>
      <c r="M786" s="387">
        <f t="shared" si="40"/>
        <v>60.571428571428569</v>
      </c>
      <c r="N786" s="388">
        <v>1</v>
      </c>
      <c r="O786" s="409" t="s">
        <v>3023</v>
      </c>
      <c r="P786" s="388">
        <f t="shared" si="42"/>
        <v>1</v>
      </c>
      <c r="Q786" s="389" t="str" cm="1">
        <f t="array" aca="1" ref="Q786" ca="1">IF(ISNUMBER(P786),IF(P786=100%,"CUMPLIDA",IF(AND(ISNUMBER(L786),ISNUMBER(INDIRECT("FECHA_"&amp;$B786,1))), IF(L786&lt;=INDIRECT("FECHA_"&amp;$B786,1),"INCUMPLIDA","PROCESO"), "VERIFICAR FECHA")),"SIN VALOR AVANCE")</f>
        <v>CUMPLIDA</v>
      </c>
    </row>
    <row r="787" spans="1:17" ht="45.75">
      <c r="A787" s="412" t="s">
        <v>19</v>
      </c>
      <c r="B787" s="383" t="s">
        <v>14</v>
      </c>
      <c r="C787" s="596"/>
      <c r="D787" s="596"/>
      <c r="E787" s="595"/>
      <c r="F787" s="595"/>
      <c r="G787" s="384" t="s">
        <v>2796</v>
      </c>
      <c r="H787" s="402" t="s">
        <v>120</v>
      </c>
      <c r="I787" s="402" t="s">
        <v>121</v>
      </c>
      <c r="J787" s="391">
        <v>1</v>
      </c>
      <c r="K787" s="386">
        <v>45323</v>
      </c>
      <c r="L787" s="386">
        <v>45747</v>
      </c>
      <c r="M787" s="387">
        <f t="shared" si="40"/>
        <v>60.571428571428569</v>
      </c>
      <c r="N787" s="388">
        <v>1</v>
      </c>
      <c r="O787" s="402" t="s">
        <v>3022</v>
      </c>
      <c r="P787" s="388">
        <f t="shared" si="42"/>
        <v>1</v>
      </c>
      <c r="Q787" s="389" t="str" cm="1">
        <f t="array" aca="1" ref="Q787" ca="1">IF(ISNUMBER(P787),IF(P787=100%,"CUMPLIDA",IF(AND(ISNUMBER(L787),ISNUMBER(INDIRECT("FECHA_"&amp;$B787,1))), IF(L787&lt;=INDIRECT("FECHA_"&amp;$B787,1),"INCUMPLIDA","PROCESO"), "VERIFICAR FECHA")),"SIN VALOR AVANCE")</f>
        <v>CUMPLIDA</v>
      </c>
    </row>
    <row r="788" spans="1:17" ht="45.75">
      <c r="A788" s="412" t="s">
        <v>19</v>
      </c>
      <c r="B788" s="383" t="s">
        <v>14</v>
      </c>
      <c r="C788" s="596"/>
      <c r="D788" s="596"/>
      <c r="E788" s="595"/>
      <c r="F788" s="595"/>
      <c r="G788" s="384" t="s">
        <v>2797</v>
      </c>
      <c r="H788" s="402" t="s">
        <v>195</v>
      </c>
      <c r="I788" s="402" t="s">
        <v>196</v>
      </c>
      <c r="J788" s="391">
        <v>1</v>
      </c>
      <c r="K788" s="386">
        <v>45231</v>
      </c>
      <c r="L788" s="386">
        <v>45747</v>
      </c>
      <c r="M788" s="387">
        <f t="shared" si="40"/>
        <v>73.714285714285708</v>
      </c>
      <c r="N788" s="388">
        <v>1</v>
      </c>
      <c r="O788" s="402" t="s">
        <v>3022</v>
      </c>
      <c r="P788" s="388">
        <f t="shared" si="42"/>
        <v>1</v>
      </c>
      <c r="Q788" s="389" t="str" cm="1">
        <f t="array" aca="1" ref="Q788" ca="1">IF(ISNUMBER(P788),IF(P788=100%,"CUMPLIDA",IF(AND(ISNUMBER(L788),ISNUMBER(INDIRECT("FECHA_"&amp;$B788,1))), IF(L788&lt;=INDIRECT("FECHA_"&amp;$B788,1),"INCUMPLIDA","PROCESO"), "VERIFICAR FECHA")),"SIN VALOR AVANCE")</f>
        <v>CUMPLIDA</v>
      </c>
    </row>
    <row r="789" spans="1:17" ht="180.75">
      <c r="A789" s="412" t="s">
        <v>19</v>
      </c>
      <c r="B789" s="383" t="s">
        <v>14</v>
      </c>
      <c r="C789" s="596"/>
      <c r="D789" s="596"/>
      <c r="E789" s="595"/>
      <c r="F789" s="595"/>
      <c r="G789" s="384" t="s">
        <v>2798</v>
      </c>
      <c r="H789" s="402" t="s">
        <v>122</v>
      </c>
      <c r="I789" s="402" t="s">
        <v>123</v>
      </c>
      <c r="J789" s="391">
        <v>1</v>
      </c>
      <c r="K789" s="386">
        <v>45323</v>
      </c>
      <c r="L789" s="386">
        <v>45747</v>
      </c>
      <c r="M789" s="387">
        <f t="shared" si="40"/>
        <v>60.571428571428569</v>
      </c>
      <c r="N789" s="388">
        <v>1</v>
      </c>
      <c r="O789" s="409" t="s">
        <v>3024</v>
      </c>
      <c r="P789" s="388">
        <f t="shared" si="42"/>
        <v>1</v>
      </c>
      <c r="Q789" s="389" t="str" cm="1">
        <f t="array" aca="1" ref="Q789" ca="1">IF(ISNUMBER(P789),IF(P789=100%,"CUMPLIDA",IF(AND(ISNUMBER(L789),ISNUMBER(INDIRECT("FECHA_"&amp;$B789,1))), IF(L789&lt;=INDIRECT("FECHA_"&amp;$B789,1),"INCUMPLIDA","PROCESO"), "VERIFICAR FECHA")),"SIN VALOR AVANCE")</f>
        <v>CUMPLIDA</v>
      </c>
    </row>
    <row r="790" spans="1:17" ht="45.75">
      <c r="A790" s="412" t="s">
        <v>19</v>
      </c>
      <c r="B790" s="383" t="s">
        <v>14</v>
      </c>
      <c r="C790" s="596"/>
      <c r="D790" s="596"/>
      <c r="E790" s="595"/>
      <c r="F790" s="595"/>
      <c r="G790" s="384" t="s">
        <v>2799</v>
      </c>
      <c r="H790" s="402" t="s">
        <v>124</v>
      </c>
      <c r="I790" s="402" t="s">
        <v>125</v>
      </c>
      <c r="J790" s="391">
        <v>1</v>
      </c>
      <c r="K790" s="386">
        <v>45231</v>
      </c>
      <c r="L790" s="386">
        <v>45747</v>
      </c>
      <c r="M790" s="387">
        <f t="shared" si="40"/>
        <v>73.714285714285708</v>
      </c>
      <c r="N790" s="388">
        <v>1</v>
      </c>
      <c r="O790" s="402" t="s">
        <v>3022</v>
      </c>
      <c r="P790" s="388">
        <f t="shared" si="42"/>
        <v>1</v>
      </c>
      <c r="Q790" s="389" t="str" cm="1">
        <f t="array" aca="1" ref="Q790" ca="1">IF(ISNUMBER(P790),IF(P790=100%,"CUMPLIDA",IF(AND(ISNUMBER(L790),ISNUMBER(INDIRECT("FECHA_"&amp;$B790,1))), IF(L790&lt;=INDIRECT("FECHA_"&amp;$B790,1),"INCUMPLIDA","PROCESO"), "VERIFICAR FECHA")),"SIN VALOR AVANCE")</f>
        <v>CUMPLIDA</v>
      </c>
    </row>
    <row r="791" spans="1:17" ht="225.75">
      <c r="A791" s="412" t="s">
        <v>19</v>
      </c>
      <c r="B791" s="383" t="s">
        <v>14</v>
      </c>
      <c r="C791" s="596"/>
      <c r="D791" s="596"/>
      <c r="E791" s="595"/>
      <c r="F791" s="595"/>
      <c r="G791" s="384" t="s">
        <v>2800</v>
      </c>
      <c r="H791" s="402" t="s">
        <v>126</v>
      </c>
      <c r="I791" s="402" t="s">
        <v>127</v>
      </c>
      <c r="J791" s="391">
        <v>1</v>
      </c>
      <c r="K791" s="386">
        <v>45231</v>
      </c>
      <c r="L791" s="386">
        <v>45808</v>
      </c>
      <c r="M791" s="387">
        <f t="shared" si="40"/>
        <v>82.428571428571431</v>
      </c>
      <c r="N791" s="388">
        <v>1</v>
      </c>
      <c r="O791" s="402" t="s">
        <v>2959</v>
      </c>
      <c r="P791" s="388">
        <f t="shared" si="42"/>
        <v>1</v>
      </c>
      <c r="Q791" s="389" t="str" cm="1">
        <f t="array" aca="1" ref="Q791" ca="1">IF(ISNUMBER(P791),IF(P791=100%,"CUMPLIDA",IF(AND(ISNUMBER(L791),ISNUMBER(INDIRECT("FECHA_"&amp;$B791,1))), IF(L791&lt;=INDIRECT("FECHA_"&amp;$B791,1),"INCUMPLIDA","PROCESO"), "VERIFICAR FECHA")),"SIN VALOR AVANCE")</f>
        <v>CUMPLIDA</v>
      </c>
    </row>
    <row r="792" spans="1:17" ht="45.75">
      <c r="A792" s="412" t="s">
        <v>19</v>
      </c>
      <c r="B792" s="383" t="s">
        <v>14</v>
      </c>
      <c r="C792" s="596"/>
      <c r="D792" s="596"/>
      <c r="E792" s="595"/>
      <c r="F792" s="595"/>
      <c r="G792" s="384" t="s">
        <v>2802</v>
      </c>
      <c r="H792" s="402" t="s">
        <v>129</v>
      </c>
      <c r="I792" s="402" t="s">
        <v>130</v>
      </c>
      <c r="J792" s="391">
        <v>7</v>
      </c>
      <c r="K792" s="386">
        <v>46024</v>
      </c>
      <c r="L792" s="386">
        <v>46660</v>
      </c>
      <c r="M792" s="387">
        <f t="shared" si="40"/>
        <v>90.857142857142861</v>
      </c>
      <c r="N792" s="388">
        <v>0</v>
      </c>
      <c r="O792" s="402" t="s">
        <v>3022</v>
      </c>
      <c r="P792" s="388">
        <f t="shared" si="42"/>
        <v>0</v>
      </c>
      <c r="Q792" s="389" t="str" cm="1">
        <f t="array" aca="1" ref="Q792" ca="1">IF(ISNUMBER(P792),IF(P792=100%,"CUMPLIDA",IF(AND(ISNUMBER(L792),ISNUMBER(INDIRECT("FECHA_"&amp;$B792,1))), IF(L792&lt;=INDIRECT("FECHA_"&amp;$B792,1),"INCUMPLIDA","PROCESO"), "VERIFICAR FECHA")),"SIN VALOR AVANCE")</f>
        <v>PROCESO</v>
      </c>
    </row>
    <row r="793" spans="1:17" ht="135.75">
      <c r="A793" s="412" t="s">
        <v>19</v>
      </c>
      <c r="B793" s="383" t="s">
        <v>14</v>
      </c>
      <c r="C793" s="596"/>
      <c r="D793" s="596"/>
      <c r="E793" s="595"/>
      <c r="F793" s="595"/>
      <c r="G793" s="384" t="s">
        <v>2803</v>
      </c>
      <c r="H793" s="402" t="s">
        <v>132</v>
      </c>
      <c r="I793" s="402" t="s">
        <v>133</v>
      </c>
      <c r="J793" s="391">
        <v>1</v>
      </c>
      <c r="K793" s="386">
        <v>46024</v>
      </c>
      <c r="L793" s="386">
        <v>46660</v>
      </c>
      <c r="M793" s="387">
        <f t="shared" si="40"/>
        <v>90.857142857142861</v>
      </c>
      <c r="N793" s="388">
        <v>0</v>
      </c>
      <c r="O793" s="409" t="s">
        <v>3025</v>
      </c>
      <c r="P793" s="388">
        <f t="shared" si="42"/>
        <v>0</v>
      </c>
      <c r="Q793" s="389" t="str" cm="1">
        <f t="array" aca="1" ref="Q793" ca="1">IF(ISNUMBER(P793),IF(P793=100%,"CUMPLIDA",IF(AND(ISNUMBER(L793),ISNUMBER(INDIRECT("FECHA_"&amp;$B793,1))), IF(L793&lt;=INDIRECT("FECHA_"&amp;$B793,1),"INCUMPLIDA","PROCESO"), "VERIFICAR FECHA")),"SIN VALOR AVANCE")</f>
        <v>PROCESO</v>
      </c>
    </row>
    <row r="794" spans="1:17" ht="225.75">
      <c r="A794" s="412" t="s">
        <v>19</v>
      </c>
      <c r="B794" s="383" t="s">
        <v>14</v>
      </c>
      <c r="C794" s="596"/>
      <c r="D794" s="596"/>
      <c r="E794" s="595"/>
      <c r="F794" s="595"/>
      <c r="G794" s="384" t="s">
        <v>2804</v>
      </c>
      <c r="H794" s="402" t="s">
        <v>135</v>
      </c>
      <c r="I794" s="402" t="s">
        <v>136</v>
      </c>
      <c r="J794" s="391">
        <v>2</v>
      </c>
      <c r="K794" s="386">
        <v>46024</v>
      </c>
      <c r="L794" s="386">
        <v>46660</v>
      </c>
      <c r="M794" s="387">
        <f t="shared" si="40"/>
        <v>90.857142857142861</v>
      </c>
      <c r="N794" s="388">
        <v>0</v>
      </c>
      <c r="O794" s="402" t="s">
        <v>2959</v>
      </c>
      <c r="P794" s="388">
        <f t="shared" si="42"/>
        <v>0</v>
      </c>
      <c r="Q794" s="389" t="str" cm="1">
        <f t="array" aca="1" ref="Q794" ca="1">IF(ISNUMBER(P794),IF(P794=100%,"CUMPLIDA",IF(AND(ISNUMBER(L794),ISNUMBER(INDIRECT("FECHA_"&amp;$B794,1))), IF(L794&lt;=INDIRECT("FECHA_"&amp;$B794,1),"INCUMPLIDA","PROCESO"), "VERIFICAR FECHA")),"SIN VALOR AVANCE")</f>
        <v>PROCESO</v>
      </c>
    </row>
    <row r="795" spans="1:17" ht="150.75">
      <c r="A795" s="412" t="s">
        <v>19</v>
      </c>
      <c r="B795" s="383" t="s">
        <v>14</v>
      </c>
      <c r="C795" s="596"/>
      <c r="D795" s="596"/>
      <c r="E795" s="595"/>
      <c r="F795" s="595"/>
      <c r="G795" s="384" t="s">
        <v>3026</v>
      </c>
      <c r="H795" s="402" t="s">
        <v>478</v>
      </c>
      <c r="I795" s="402" t="s">
        <v>480</v>
      </c>
      <c r="J795" s="391">
        <v>6</v>
      </c>
      <c r="K795" s="386">
        <v>44986</v>
      </c>
      <c r="L795" s="386">
        <v>45350</v>
      </c>
      <c r="M795" s="387">
        <f t="shared" si="40"/>
        <v>52</v>
      </c>
      <c r="N795" s="388">
        <v>1</v>
      </c>
      <c r="O795" s="402" t="s">
        <v>3027</v>
      </c>
      <c r="P795" s="388">
        <f t="shared" si="42"/>
        <v>1</v>
      </c>
      <c r="Q795" s="389" t="str" cm="1">
        <f t="array" aca="1" ref="Q795" ca="1">IF(ISNUMBER(P795),IF(P795=100%,"CUMPLIDA",IF(AND(ISNUMBER(L795),ISNUMBER(INDIRECT("FECHA_"&amp;$B795,1))), IF(L795&lt;=INDIRECT("FECHA_"&amp;$B795,1),"INCUMPLIDA","PROCESO"), "VERIFICAR FECHA")),"SIN VALOR AVANCE")</f>
        <v>CUMPLIDA</v>
      </c>
    </row>
    <row r="796" spans="1:17" ht="60">
      <c r="A796" s="412" t="s">
        <v>19</v>
      </c>
      <c r="B796" s="383" t="s">
        <v>14</v>
      </c>
      <c r="C796" s="596"/>
      <c r="D796" s="596"/>
      <c r="E796" s="595"/>
      <c r="F796" s="595"/>
      <c r="G796" s="384" t="s">
        <v>2790</v>
      </c>
      <c r="H796" s="402" t="s">
        <v>3005</v>
      </c>
      <c r="I796" s="402" t="s">
        <v>2792</v>
      </c>
      <c r="J796" s="391">
        <v>1</v>
      </c>
      <c r="K796" s="386">
        <v>45231</v>
      </c>
      <c r="L796" s="386">
        <v>45504</v>
      </c>
      <c r="M796" s="387">
        <f t="shared" si="40"/>
        <v>39</v>
      </c>
      <c r="N796" s="388">
        <v>1</v>
      </c>
      <c r="O796" s="402" t="s">
        <v>3022</v>
      </c>
      <c r="P796" s="388">
        <f t="shared" si="42"/>
        <v>1</v>
      </c>
      <c r="Q796" s="389" t="str" cm="1">
        <f t="array" aca="1" ref="Q796" ca="1">IF(ISNUMBER(P796),IF(P796=100%,"CUMPLIDA",IF(AND(ISNUMBER(L796),ISNUMBER(INDIRECT("FECHA_"&amp;$B796,1))), IF(L796&lt;=INDIRECT("FECHA_"&amp;$B796,1),"INCUMPLIDA","PROCESO"), "VERIFICAR FECHA")),"SIN VALOR AVANCE")</f>
        <v>CUMPLIDA</v>
      </c>
    </row>
    <row r="797" spans="1:17" ht="135.75">
      <c r="A797" s="412" t="s">
        <v>19</v>
      </c>
      <c r="B797" s="383" t="s">
        <v>14</v>
      </c>
      <c r="C797" s="596"/>
      <c r="D797" s="596"/>
      <c r="E797" s="595"/>
      <c r="F797" s="595"/>
      <c r="G797" s="384" t="s">
        <v>2794</v>
      </c>
      <c r="H797" s="402" t="s">
        <v>1008</v>
      </c>
      <c r="I797" s="402" t="s">
        <v>119</v>
      </c>
      <c r="J797" s="391">
        <v>1</v>
      </c>
      <c r="K797" s="386">
        <v>45323</v>
      </c>
      <c r="L797" s="386">
        <v>45747</v>
      </c>
      <c r="M797" s="387">
        <f t="shared" si="40"/>
        <v>60.571428571428569</v>
      </c>
      <c r="N797" s="388">
        <v>1</v>
      </c>
      <c r="O797" s="409" t="s">
        <v>3025</v>
      </c>
      <c r="P797" s="388">
        <f t="shared" si="42"/>
        <v>1</v>
      </c>
      <c r="Q797" s="389" t="str" cm="1">
        <f t="array" aca="1" ref="Q797" ca="1">IF(ISNUMBER(P797),IF(P797=100%,"CUMPLIDA",IF(AND(ISNUMBER(L797),ISNUMBER(INDIRECT("FECHA_"&amp;$B797,1))), IF(L797&lt;=INDIRECT("FECHA_"&amp;$B797,1),"INCUMPLIDA","PROCESO"), "VERIFICAR FECHA")),"SIN VALOR AVANCE")</f>
        <v>CUMPLIDA</v>
      </c>
    </row>
    <row r="798" spans="1:17" ht="45.75">
      <c r="A798" s="412" t="s">
        <v>19</v>
      </c>
      <c r="B798" s="383" t="s">
        <v>14</v>
      </c>
      <c r="C798" s="596"/>
      <c r="D798" s="596"/>
      <c r="E798" s="595"/>
      <c r="F798" s="595"/>
      <c r="G798" s="384" t="s">
        <v>2796</v>
      </c>
      <c r="H798" s="402" t="s">
        <v>120</v>
      </c>
      <c r="I798" s="402" t="s">
        <v>121</v>
      </c>
      <c r="J798" s="391">
        <v>1</v>
      </c>
      <c r="K798" s="386">
        <v>45323</v>
      </c>
      <c r="L798" s="386">
        <v>45747</v>
      </c>
      <c r="M798" s="387">
        <f t="shared" si="40"/>
        <v>60.571428571428569</v>
      </c>
      <c r="N798" s="388">
        <v>1</v>
      </c>
      <c r="O798" s="402" t="s">
        <v>3022</v>
      </c>
      <c r="P798" s="388">
        <f t="shared" si="42"/>
        <v>1</v>
      </c>
      <c r="Q798" s="389" t="str" cm="1">
        <f t="array" aca="1" ref="Q798" ca="1">IF(ISNUMBER(P798),IF(P798=100%,"CUMPLIDA",IF(AND(ISNUMBER(L798),ISNUMBER(INDIRECT("FECHA_"&amp;$B798,1))), IF(L798&lt;=INDIRECT("FECHA_"&amp;$B798,1),"INCUMPLIDA","PROCESO"), "VERIFICAR FECHA")),"SIN VALOR AVANCE")</f>
        <v>CUMPLIDA</v>
      </c>
    </row>
    <row r="799" spans="1:17" ht="45.75">
      <c r="A799" s="412" t="s">
        <v>19</v>
      </c>
      <c r="B799" s="383" t="s">
        <v>14</v>
      </c>
      <c r="C799" s="596"/>
      <c r="D799" s="596"/>
      <c r="E799" s="595"/>
      <c r="F799" s="595"/>
      <c r="G799" s="384" t="s">
        <v>2797</v>
      </c>
      <c r="H799" s="402" t="s">
        <v>195</v>
      </c>
      <c r="I799" s="402" t="s">
        <v>196</v>
      </c>
      <c r="J799" s="391">
        <v>1</v>
      </c>
      <c r="K799" s="386">
        <v>45231</v>
      </c>
      <c r="L799" s="386">
        <v>45747</v>
      </c>
      <c r="M799" s="387">
        <f t="shared" si="40"/>
        <v>73.714285714285708</v>
      </c>
      <c r="N799" s="388">
        <v>1</v>
      </c>
      <c r="O799" s="402" t="s">
        <v>3022</v>
      </c>
      <c r="P799" s="388">
        <f t="shared" si="42"/>
        <v>1</v>
      </c>
      <c r="Q799" s="389" t="str" cm="1">
        <f t="array" aca="1" ref="Q799" ca="1">IF(ISNUMBER(P799),IF(P799=100%,"CUMPLIDA",IF(AND(ISNUMBER(L799),ISNUMBER(INDIRECT("FECHA_"&amp;$B799,1))), IF(L799&lt;=INDIRECT("FECHA_"&amp;$B799,1),"INCUMPLIDA","PROCESO"), "VERIFICAR FECHA")),"SIN VALOR AVANCE")</f>
        <v>CUMPLIDA</v>
      </c>
    </row>
    <row r="800" spans="1:17" ht="135.75">
      <c r="A800" s="412" t="s">
        <v>19</v>
      </c>
      <c r="B800" s="383" t="s">
        <v>14</v>
      </c>
      <c r="C800" s="596"/>
      <c r="D800" s="596"/>
      <c r="E800" s="595"/>
      <c r="F800" s="595"/>
      <c r="G800" s="384" t="s">
        <v>2798</v>
      </c>
      <c r="H800" s="402" t="s">
        <v>122</v>
      </c>
      <c r="I800" s="402" t="s">
        <v>123</v>
      </c>
      <c r="J800" s="391">
        <v>1</v>
      </c>
      <c r="K800" s="386">
        <v>45323</v>
      </c>
      <c r="L800" s="386">
        <v>45747</v>
      </c>
      <c r="M800" s="387">
        <f t="shared" si="40"/>
        <v>60.571428571428569</v>
      </c>
      <c r="N800" s="388">
        <v>1</v>
      </c>
      <c r="O800" s="409" t="s">
        <v>3025</v>
      </c>
      <c r="P800" s="388">
        <f t="shared" si="42"/>
        <v>1</v>
      </c>
      <c r="Q800" s="389" t="str" cm="1">
        <f t="array" aca="1" ref="Q800" ca="1">IF(ISNUMBER(P800),IF(P800=100%,"CUMPLIDA",IF(AND(ISNUMBER(L800),ISNUMBER(INDIRECT("FECHA_"&amp;$B800,1))), IF(L800&lt;=INDIRECT("FECHA_"&amp;$B800,1),"INCUMPLIDA","PROCESO"), "VERIFICAR FECHA")),"SIN VALOR AVANCE")</f>
        <v>CUMPLIDA</v>
      </c>
    </row>
    <row r="801" spans="1:17" ht="45.75">
      <c r="A801" s="412" t="s">
        <v>19</v>
      </c>
      <c r="B801" s="383" t="s">
        <v>14</v>
      </c>
      <c r="C801" s="596"/>
      <c r="D801" s="596"/>
      <c r="E801" s="595"/>
      <c r="F801" s="595"/>
      <c r="G801" s="384" t="s">
        <v>2799</v>
      </c>
      <c r="H801" s="402" t="s">
        <v>124</v>
      </c>
      <c r="I801" s="402" t="s">
        <v>125</v>
      </c>
      <c r="J801" s="391">
        <v>1</v>
      </c>
      <c r="K801" s="386">
        <v>45231</v>
      </c>
      <c r="L801" s="386">
        <v>45747</v>
      </c>
      <c r="M801" s="387">
        <f t="shared" si="40"/>
        <v>73.714285714285708</v>
      </c>
      <c r="N801" s="388">
        <v>1</v>
      </c>
      <c r="O801" s="402" t="s">
        <v>3022</v>
      </c>
      <c r="P801" s="388">
        <f t="shared" si="42"/>
        <v>1</v>
      </c>
      <c r="Q801" s="389" t="str" cm="1">
        <f t="array" aca="1" ref="Q801" ca="1">IF(ISNUMBER(P801),IF(P801=100%,"CUMPLIDA",IF(AND(ISNUMBER(L801),ISNUMBER(INDIRECT("FECHA_"&amp;$B801,1))), IF(L801&lt;=INDIRECT("FECHA_"&amp;$B801,1),"INCUMPLIDA","PROCESO"), "VERIFICAR FECHA")),"SIN VALOR AVANCE")</f>
        <v>CUMPLIDA</v>
      </c>
    </row>
    <row r="802" spans="1:17" ht="225.75">
      <c r="A802" s="412" t="s">
        <v>19</v>
      </c>
      <c r="B802" s="383" t="s">
        <v>14</v>
      </c>
      <c r="C802" s="596"/>
      <c r="D802" s="596"/>
      <c r="E802" s="595"/>
      <c r="F802" s="595"/>
      <c r="G802" s="384" t="s">
        <v>2800</v>
      </c>
      <c r="H802" s="402" t="s">
        <v>126</v>
      </c>
      <c r="I802" s="402" t="s">
        <v>127</v>
      </c>
      <c r="J802" s="391">
        <v>1</v>
      </c>
      <c r="K802" s="386">
        <v>45231</v>
      </c>
      <c r="L802" s="386">
        <v>45808</v>
      </c>
      <c r="M802" s="387">
        <f t="shared" si="40"/>
        <v>82.428571428571431</v>
      </c>
      <c r="N802" s="388">
        <v>1</v>
      </c>
      <c r="O802" s="402" t="s">
        <v>2959</v>
      </c>
      <c r="P802" s="388">
        <f t="shared" si="42"/>
        <v>1</v>
      </c>
      <c r="Q802" s="389" t="str" cm="1">
        <f t="array" aca="1" ref="Q802" ca="1">IF(ISNUMBER(P802),IF(P802=100%,"CUMPLIDA",IF(AND(ISNUMBER(L802),ISNUMBER(INDIRECT("FECHA_"&amp;$B802,1))), IF(L802&lt;=INDIRECT("FECHA_"&amp;$B802,1),"INCUMPLIDA","PROCESO"), "VERIFICAR FECHA")),"SIN VALOR AVANCE")</f>
        <v>CUMPLIDA</v>
      </c>
    </row>
    <row r="803" spans="1:17" ht="45.75">
      <c r="A803" s="412" t="s">
        <v>19</v>
      </c>
      <c r="B803" s="383" t="s">
        <v>14</v>
      </c>
      <c r="C803" s="596"/>
      <c r="D803" s="596"/>
      <c r="E803" s="595"/>
      <c r="F803" s="595"/>
      <c r="G803" s="384" t="s">
        <v>2802</v>
      </c>
      <c r="H803" s="402" t="s">
        <v>129</v>
      </c>
      <c r="I803" s="402" t="s">
        <v>130</v>
      </c>
      <c r="J803" s="391">
        <v>7</v>
      </c>
      <c r="K803" s="386">
        <v>46024</v>
      </c>
      <c r="L803" s="386">
        <v>46660</v>
      </c>
      <c r="M803" s="387">
        <f t="shared" si="40"/>
        <v>90.857142857142861</v>
      </c>
      <c r="N803" s="388">
        <v>0</v>
      </c>
      <c r="O803" s="402" t="s">
        <v>3022</v>
      </c>
      <c r="P803" s="388">
        <f t="shared" si="42"/>
        <v>0</v>
      </c>
      <c r="Q803" s="389" t="str" cm="1">
        <f t="array" aca="1" ref="Q803" ca="1">IF(ISNUMBER(P803),IF(P803=100%,"CUMPLIDA",IF(AND(ISNUMBER(L803),ISNUMBER(INDIRECT("FECHA_"&amp;$B803,1))), IF(L803&lt;=INDIRECT("FECHA_"&amp;$B803,1),"INCUMPLIDA","PROCESO"), "VERIFICAR FECHA")),"SIN VALOR AVANCE")</f>
        <v>PROCESO</v>
      </c>
    </row>
    <row r="804" spans="1:17" ht="135.75">
      <c r="A804" s="412" t="s">
        <v>19</v>
      </c>
      <c r="B804" s="383" t="s">
        <v>14</v>
      </c>
      <c r="C804" s="596"/>
      <c r="D804" s="596"/>
      <c r="E804" s="595"/>
      <c r="F804" s="595"/>
      <c r="G804" s="384" t="s">
        <v>2803</v>
      </c>
      <c r="H804" s="402" t="s">
        <v>132</v>
      </c>
      <c r="I804" s="402" t="s">
        <v>133</v>
      </c>
      <c r="J804" s="391">
        <v>1</v>
      </c>
      <c r="K804" s="386">
        <v>46024</v>
      </c>
      <c r="L804" s="386">
        <v>46660</v>
      </c>
      <c r="M804" s="387">
        <f t="shared" si="40"/>
        <v>90.857142857142861</v>
      </c>
      <c r="N804" s="388">
        <v>0</v>
      </c>
      <c r="O804" s="409" t="s">
        <v>3025</v>
      </c>
      <c r="P804" s="388">
        <f t="shared" si="42"/>
        <v>0</v>
      </c>
      <c r="Q804" s="389" t="str" cm="1">
        <f t="array" aca="1" ref="Q804" ca="1">IF(ISNUMBER(P804),IF(P804=100%,"CUMPLIDA",IF(AND(ISNUMBER(L804),ISNUMBER(INDIRECT("FECHA_"&amp;$B804,1))), IF(L804&lt;=INDIRECT("FECHA_"&amp;$B804,1),"INCUMPLIDA","PROCESO"), "VERIFICAR FECHA")),"SIN VALOR AVANCE")</f>
        <v>PROCESO</v>
      </c>
    </row>
    <row r="805" spans="1:17" ht="225.75">
      <c r="A805" s="412" t="s">
        <v>19</v>
      </c>
      <c r="B805" s="383" t="s">
        <v>14</v>
      </c>
      <c r="C805" s="596"/>
      <c r="D805" s="596"/>
      <c r="E805" s="595"/>
      <c r="F805" s="595"/>
      <c r="G805" s="384" t="s">
        <v>2804</v>
      </c>
      <c r="H805" s="402" t="s">
        <v>135</v>
      </c>
      <c r="I805" s="402" t="s">
        <v>136</v>
      </c>
      <c r="J805" s="391">
        <v>2</v>
      </c>
      <c r="K805" s="386">
        <v>46024</v>
      </c>
      <c r="L805" s="386">
        <v>46660</v>
      </c>
      <c r="M805" s="387">
        <f t="shared" si="40"/>
        <v>90.857142857142861</v>
      </c>
      <c r="N805" s="388">
        <v>0</v>
      </c>
      <c r="O805" s="402" t="s">
        <v>2959</v>
      </c>
      <c r="P805" s="388">
        <f t="shared" si="42"/>
        <v>0</v>
      </c>
      <c r="Q805" s="389" t="str" cm="1">
        <f t="array" aca="1" ref="Q805" ca="1">IF(ISNUMBER(P805),IF(P805=100%,"CUMPLIDA",IF(AND(ISNUMBER(L805),ISNUMBER(INDIRECT("FECHA_"&amp;$B805,1))), IF(L805&lt;=INDIRECT("FECHA_"&amp;$B805,1),"INCUMPLIDA","PROCESO"), "VERIFICAR FECHA")),"SIN VALOR AVANCE")</f>
        <v>PROCESO</v>
      </c>
    </row>
    <row r="806" spans="1:17" ht="150.75">
      <c r="A806" s="412" t="s">
        <v>19</v>
      </c>
      <c r="B806" s="383" t="s">
        <v>14</v>
      </c>
      <c r="C806" s="596"/>
      <c r="D806" s="596"/>
      <c r="E806" s="595"/>
      <c r="F806" s="595"/>
      <c r="G806" s="384" t="s">
        <v>3028</v>
      </c>
      <c r="H806" s="402" t="s">
        <v>478</v>
      </c>
      <c r="I806" s="402" t="s">
        <v>480</v>
      </c>
      <c r="J806" s="391">
        <v>6</v>
      </c>
      <c r="K806" s="386">
        <v>44986</v>
      </c>
      <c r="L806" s="386">
        <v>45350</v>
      </c>
      <c r="M806" s="387">
        <f t="shared" si="40"/>
        <v>52</v>
      </c>
      <c r="N806" s="388">
        <v>1</v>
      </c>
      <c r="O806" s="402" t="s">
        <v>3027</v>
      </c>
      <c r="P806" s="388">
        <f t="shared" si="42"/>
        <v>1</v>
      </c>
      <c r="Q806" s="389" t="str" cm="1">
        <f t="array" aca="1" ref="Q806" ca="1">IF(ISNUMBER(P806),IF(P806=100%,"CUMPLIDA",IF(AND(ISNUMBER(L806),ISNUMBER(INDIRECT("FECHA_"&amp;$B806,1))), IF(L806&lt;=INDIRECT("FECHA_"&amp;$B806,1),"INCUMPLIDA","PROCESO"), "VERIFICAR FECHA")),"SIN VALOR AVANCE")</f>
        <v>CUMPLIDA</v>
      </c>
    </row>
    <row r="807" spans="1:17" ht="60" customHeight="1">
      <c r="A807" s="412" t="s">
        <v>19</v>
      </c>
      <c r="B807" s="383" t="s">
        <v>14</v>
      </c>
      <c r="C807" s="596"/>
      <c r="D807" s="596"/>
      <c r="E807" s="595" t="s">
        <v>3029</v>
      </c>
      <c r="F807" s="595"/>
      <c r="G807" s="384" t="s">
        <v>2790</v>
      </c>
      <c r="H807" s="402" t="s">
        <v>3005</v>
      </c>
      <c r="I807" s="402" t="s">
        <v>2792</v>
      </c>
      <c r="J807" s="391">
        <v>1</v>
      </c>
      <c r="K807" s="386">
        <v>45231</v>
      </c>
      <c r="L807" s="386">
        <v>45504</v>
      </c>
      <c r="M807" s="387">
        <f t="shared" ref="M807:M809" si="43">(L807-K807)/7</f>
        <v>39</v>
      </c>
      <c r="N807" s="388">
        <v>1</v>
      </c>
      <c r="O807" s="402" t="s">
        <v>3022</v>
      </c>
      <c r="P807" s="388">
        <f t="shared" si="42"/>
        <v>1</v>
      </c>
      <c r="Q807" s="389" t="str" cm="1">
        <f t="array" aca="1" ref="Q807" ca="1">IF(ISNUMBER(P807),IF(P807=100%,"CUMPLIDA",IF(AND(ISNUMBER(L807),ISNUMBER(INDIRECT("FECHA_"&amp;$B807,1))), IF(L807&lt;=INDIRECT("FECHA_"&amp;$B807,1),"INCUMPLIDA","PROCESO"), "VERIFICAR FECHA")),"SIN VALOR AVANCE")</f>
        <v>CUMPLIDA</v>
      </c>
    </row>
    <row r="808" spans="1:17" ht="135.75">
      <c r="A808" s="412" t="s">
        <v>19</v>
      </c>
      <c r="B808" s="383" t="s">
        <v>14</v>
      </c>
      <c r="C808" s="596"/>
      <c r="D808" s="596"/>
      <c r="E808" s="595"/>
      <c r="F808" s="595"/>
      <c r="G808" s="384" t="s">
        <v>2794</v>
      </c>
      <c r="H808" s="402" t="s">
        <v>1008</v>
      </c>
      <c r="I808" s="402" t="s">
        <v>119</v>
      </c>
      <c r="J808" s="391">
        <v>1</v>
      </c>
      <c r="K808" s="386">
        <v>45566</v>
      </c>
      <c r="L808" s="386">
        <v>45626</v>
      </c>
      <c r="M808" s="387">
        <f t="shared" si="43"/>
        <v>8.5714285714285712</v>
      </c>
      <c r="N808" s="406">
        <v>1</v>
      </c>
      <c r="O808" s="409" t="s">
        <v>3025</v>
      </c>
      <c r="P808" s="388">
        <f t="shared" si="42"/>
        <v>1</v>
      </c>
      <c r="Q808" s="389" t="str" cm="1">
        <f t="array" aca="1" ref="Q808" ca="1">IF(ISNUMBER(P808),IF(P808=100%,"CUMPLIDA",IF(AND(ISNUMBER(L808),ISNUMBER(INDIRECT("FECHA_"&amp;$B808,1))), IF(L808&lt;=INDIRECT("FECHA_"&amp;$B808,1),"INCUMPLIDA","PROCESO"), "VERIFICAR FECHA")),"SIN VALOR AVANCE")</f>
        <v>CUMPLIDA</v>
      </c>
    </row>
    <row r="809" spans="1:17" ht="45.75">
      <c r="A809" s="412" t="s">
        <v>19</v>
      </c>
      <c r="B809" s="383" t="s">
        <v>14</v>
      </c>
      <c r="C809" s="596"/>
      <c r="D809" s="596"/>
      <c r="E809" s="595"/>
      <c r="F809" s="595"/>
      <c r="G809" s="384" t="s">
        <v>2796</v>
      </c>
      <c r="H809" s="402" t="s">
        <v>120</v>
      </c>
      <c r="I809" s="402" t="s">
        <v>121</v>
      </c>
      <c r="J809" s="391">
        <v>1</v>
      </c>
      <c r="K809" s="386">
        <v>45566</v>
      </c>
      <c r="L809" s="386">
        <v>45626</v>
      </c>
      <c r="M809" s="387">
        <f t="shared" si="43"/>
        <v>8.5714285714285712</v>
      </c>
      <c r="N809" s="406">
        <v>1</v>
      </c>
      <c r="O809" s="402" t="s">
        <v>3022</v>
      </c>
      <c r="P809" s="388">
        <f t="shared" si="42"/>
        <v>1</v>
      </c>
      <c r="Q809" s="389" t="str" cm="1">
        <f t="array" aca="1" ref="Q809" ca="1">IF(ISNUMBER(P809),IF(P809=100%,"CUMPLIDA",IF(AND(ISNUMBER(L809),ISNUMBER(INDIRECT("FECHA_"&amp;$B809,1))), IF(L809&lt;=INDIRECT("FECHA_"&amp;$B809,1),"INCUMPLIDA","PROCESO"), "VERIFICAR FECHA")),"SIN VALOR AVANCE")</f>
        <v>CUMPLIDA</v>
      </c>
    </row>
    <row r="810" spans="1:17" ht="195">
      <c r="A810" s="412" t="s">
        <v>19</v>
      </c>
      <c r="B810" s="383" t="s">
        <v>14</v>
      </c>
      <c r="C810" s="596"/>
      <c r="D810" s="596"/>
      <c r="E810" s="595"/>
      <c r="F810" s="595"/>
      <c r="G810" s="384" t="s">
        <v>2797</v>
      </c>
      <c r="H810" s="402" t="s">
        <v>195</v>
      </c>
      <c r="I810" s="402" t="s">
        <v>196</v>
      </c>
      <c r="J810" s="391">
        <v>1</v>
      </c>
      <c r="K810" s="386">
        <v>45231</v>
      </c>
      <c r="L810" s="386">
        <v>45747</v>
      </c>
      <c r="M810" s="387">
        <v>73.714285714285708</v>
      </c>
      <c r="N810" s="406">
        <v>1</v>
      </c>
      <c r="O810" s="402" t="s">
        <v>3030</v>
      </c>
      <c r="P810" s="388">
        <f t="shared" si="42"/>
        <v>1</v>
      </c>
      <c r="Q810" s="389" t="str" cm="1">
        <f t="array" aca="1" ref="Q810" ca="1">IF(ISNUMBER(P810),IF(P810=100%,"CUMPLIDA",IF(AND(ISNUMBER(L810),ISNUMBER(INDIRECT("FECHA_"&amp;$B810,1))), IF(L810&lt;=INDIRECT("FECHA_"&amp;$B810,1),"INCUMPLIDA","PROCESO"), "VERIFICAR FECHA")),"SIN VALOR AVANCE")</f>
        <v>CUMPLIDA</v>
      </c>
    </row>
    <row r="811" spans="1:17" ht="135.75">
      <c r="A811" s="412" t="s">
        <v>19</v>
      </c>
      <c r="B811" s="383" t="s">
        <v>14</v>
      </c>
      <c r="C811" s="596"/>
      <c r="D811" s="596"/>
      <c r="E811" s="595"/>
      <c r="F811" s="595"/>
      <c r="G811" s="384" t="s">
        <v>2798</v>
      </c>
      <c r="H811" s="402" t="s">
        <v>122</v>
      </c>
      <c r="I811" s="402" t="s">
        <v>123</v>
      </c>
      <c r="J811" s="391">
        <v>1</v>
      </c>
      <c r="K811" s="386">
        <v>45566</v>
      </c>
      <c r="L811" s="386">
        <v>45626</v>
      </c>
      <c r="M811" s="387">
        <f t="shared" ref="M811:M832" si="44">(L811-K811)/7</f>
        <v>8.5714285714285712</v>
      </c>
      <c r="N811" s="406">
        <v>1</v>
      </c>
      <c r="O811" s="409" t="s">
        <v>3025</v>
      </c>
      <c r="P811" s="388">
        <f t="shared" si="42"/>
        <v>1</v>
      </c>
      <c r="Q811" s="389" t="str" cm="1">
        <f t="array" aca="1" ref="Q811" ca="1">IF(ISNUMBER(P811),IF(P811=100%,"CUMPLIDA",IF(AND(ISNUMBER(L811),ISNUMBER(INDIRECT("FECHA_"&amp;$B811,1))), IF(L811&lt;=INDIRECT("FECHA_"&amp;$B811,1),"INCUMPLIDA","PROCESO"), "VERIFICAR FECHA")),"SIN VALOR AVANCE")</f>
        <v>CUMPLIDA</v>
      </c>
    </row>
    <row r="812" spans="1:17" ht="45.75">
      <c r="A812" s="412" t="s">
        <v>19</v>
      </c>
      <c r="B812" s="383" t="s">
        <v>14</v>
      </c>
      <c r="C812" s="596"/>
      <c r="D812" s="596"/>
      <c r="E812" s="595"/>
      <c r="F812" s="595"/>
      <c r="G812" s="384" t="s">
        <v>2799</v>
      </c>
      <c r="H812" s="402" t="s">
        <v>124</v>
      </c>
      <c r="I812" s="402" t="s">
        <v>125</v>
      </c>
      <c r="J812" s="391">
        <v>1</v>
      </c>
      <c r="K812" s="386">
        <v>45566</v>
      </c>
      <c r="L812" s="386">
        <v>45626</v>
      </c>
      <c r="M812" s="387">
        <f t="shared" si="44"/>
        <v>8.5714285714285712</v>
      </c>
      <c r="N812" s="406">
        <v>1</v>
      </c>
      <c r="O812" s="402" t="s">
        <v>3022</v>
      </c>
      <c r="P812" s="388">
        <f t="shared" si="42"/>
        <v>1</v>
      </c>
      <c r="Q812" s="389" t="str" cm="1">
        <f t="array" aca="1" ref="Q812" ca="1">IF(ISNUMBER(P812),IF(P812=100%,"CUMPLIDA",IF(AND(ISNUMBER(L812),ISNUMBER(INDIRECT("FECHA_"&amp;$B812,1))), IF(L812&lt;=INDIRECT("FECHA_"&amp;$B812,1),"INCUMPLIDA","PROCESO"), "VERIFICAR FECHA")),"SIN VALOR AVANCE")</f>
        <v>CUMPLIDA</v>
      </c>
    </row>
    <row r="813" spans="1:17" ht="225.75">
      <c r="A813" s="412" t="s">
        <v>19</v>
      </c>
      <c r="B813" s="383" t="s">
        <v>14</v>
      </c>
      <c r="C813" s="596"/>
      <c r="D813" s="596"/>
      <c r="E813" s="595"/>
      <c r="F813" s="595"/>
      <c r="G813" s="384" t="s">
        <v>2800</v>
      </c>
      <c r="H813" s="402" t="s">
        <v>126</v>
      </c>
      <c r="I813" s="402" t="s">
        <v>127</v>
      </c>
      <c r="J813" s="391">
        <v>1</v>
      </c>
      <c r="K813" s="386">
        <v>45566</v>
      </c>
      <c r="L813" s="386">
        <v>45716</v>
      </c>
      <c r="M813" s="387">
        <f t="shared" si="44"/>
        <v>21.428571428571427</v>
      </c>
      <c r="N813" s="406">
        <v>1</v>
      </c>
      <c r="O813" s="409" t="s">
        <v>3031</v>
      </c>
      <c r="P813" s="388">
        <f t="shared" si="42"/>
        <v>1</v>
      </c>
      <c r="Q813" s="389" t="str" cm="1">
        <f t="array" aca="1" ref="Q813" ca="1">IF(ISNUMBER(P813),IF(P813=100%,"CUMPLIDA",IF(AND(ISNUMBER(L813),ISNUMBER(INDIRECT("FECHA_"&amp;$B813,1))), IF(L813&lt;=INDIRECT("FECHA_"&amp;$B813,1),"INCUMPLIDA","PROCESO"), "VERIFICAR FECHA")),"SIN VALOR AVANCE")</f>
        <v>CUMPLIDA</v>
      </c>
    </row>
    <row r="814" spans="1:17" ht="45.75">
      <c r="A814" s="412" t="s">
        <v>19</v>
      </c>
      <c r="B814" s="383" t="s">
        <v>14</v>
      </c>
      <c r="C814" s="596"/>
      <c r="D814" s="596"/>
      <c r="E814" s="595"/>
      <c r="F814" s="595"/>
      <c r="G814" s="384" t="s">
        <v>2802</v>
      </c>
      <c r="H814" s="402" t="s">
        <v>129</v>
      </c>
      <c r="I814" s="402" t="s">
        <v>130</v>
      </c>
      <c r="J814" s="391">
        <v>4</v>
      </c>
      <c r="K814" s="386">
        <v>45717</v>
      </c>
      <c r="L814" s="386">
        <v>46053</v>
      </c>
      <c r="M814" s="387">
        <f t="shared" si="44"/>
        <v>48</v>
      </c>
      <c r="N814" s="406">
        <v>0</v>
      </c>
      <c r="O814" s="402" t="s">
        <v>3022</v>
      </c>
      <c r="P814" s="388">
        <f t="shared" si="42"/>
        <v>0</v>
      </c>
      <c r="Q814" s="389" t="str" cm="1">
        <f t="array" aca="1" ref="Q814" ca="1">IF(ISNUMBER(P814),IF(P814=100%,"CUMPLIDA",IF(AND(ISNUMBER(L814),ISNUMBER(INDIRECT("FECHA_"&amp;$B814,1))), IF(L814&lt;=INDIRECT("FECHA_"&amp;$B814,1),"INCUMPLIDA","PROCESO"), "VERIFICAR FECHA")),"SIN VALOR AVANCE")</f>
        <v>PROCESO</v>
      </c>
    </row>
    <row r="815" spans="1:17" ht="135.75">
      <c r="A815" s="412" t="s">
        <v>19</v>
      </c>
      <c r="B815" s="383" t="s">
        <v>14</v>
      </c>
      <c r="C815" s="596"/>
      <c r="D815" s="596"/>
      <c r="E815" s="595"/>
      <c r="F815" s="595"/>
      <c r="G815" s="384" t="s">
        <v>2803</v>
      </c>
      <c r="H815" s="402" t="s">
        <v>132</v>
      </c>
      <c r="I815" s="402" t="s">
        <v>133</v>
      </c>
      <c r="J815" s="391">
        <v>1</v>
      </c>
      <c r="K815" s="386">
        <v>45717</v>
      </c>
      <c r="L815" s="386">
        <v>46053</v>
      </c>
      <c r="M815" s="387">
        <f t="shared" si="44"/>
        <v>48</v>
      </c>
      <c r="N815" s="406">
        <v>0</v>
      </c>
      <c r="O815" s="409" t="s">
        <v>3025</v>
      </c>
      <c r="P815" s="388">
        <f t="shared" si="42"/>
        <v>0</v>
      </c>
      <c r="Q815" s="389" t="str" cm="1">
        <f t="array" aca="1" ref="Q815" ca="1">IF(ISNUMBER(P815),IF(P815=100%,"CUMPLIDA",IF(AND(ISNUMBER(L815),ISNUMBER(INDIRECT("FECHA_"&amp;$B815,1))), IF(L815&lt;=INDIRECT("FECHA_"&amp;$B815,1),"INCUMPLIDA","PROCESO"), "VERIFICAR FECHA")),"SIN VALOR AVANCE")</f>
        <v>PROCESO</v>
      </c>
    </row>
    <row r="816" spans="1:17" ht="225.75">
      <c r="A816" s="412" t="s">
        <v>19</v>
      </c>
      <c r="B816" s="383" t="s">
        <v>14</v>
      </c>
      <c r="C816" s="596"/>
      <c r="D816" s="596"/>
      <c r="E816" s="595"/>
      <c r="F816" s="595"/>
      <c r="G816" s="384" t="s">
        <v>2804</v>
      </c>
      <c r="H816" s="402" t="s">
        <v>135</v>
      </c>
      <c r="I816" s="402" t="s">
        <v>136</v>
      </c>
      <c r="J816" s="391">
        <v>2</v>
      </c>
      <c r="K816" s="386">
        <v>45717</v>
      </c>
      <c r="L816" s="386">
        <v>46053</v>
      </c>
      <c r="M816" s="387">
        <f t="shared" si="44"/>
        <v>48</v>
      </c>
      <c r="N816" s="406">
        <v>0</v>
      </c>
      <c r="O816" s="409" t="s">
        <v>3031</v>
      </c>
      <c r="P816" s="388">
        <f t="shared" si="42"/>
        <v>0</v>
      </c>
      <c r="Q816" s="389" t="str" cm="1">
        <f t="array" aca="1" ref="Q816" ca="1">IF(ISNUMBER(P816),IF(P816=100%,"CUMPLIDA",IF(AND(ISNUMBER(L816),ISNUMBER(INDIRECT("FECHA_"&amp;$B816,1))), IF(L816&lt;=INDIRECT("FECHA_"&amp;$B816,1),"INCUMPLIDA","PROCESO"), "VERIFICAR FECHA")),"SIN VALOR AVANCE")</f>
        <v>PROCESO</v>
      </c>
    </row>
    <row r="817" spans="1:17" ht="135">
      <c r="A817" s="412" t="s">
        <v>19</v>
      </c>
      <c r="B817" s="383" t="s">
        <v>14</v>
      </c>
      <c r="C817" s="596"/>
      <c r="D817" s="596"/>
      <c r="E817" s="595"/>
      <c r="F817" s="595"/>
      <c r="G817" s="384" t="s">
        <v>3032</v>
      </c>
      <c r="H817" s="402" t="s">
        <v>3033</v>
      </c>
      <c r="I817" s="402" t="s">
        <v>3034</v>
      </c>
      <c r="J817" s="391">
        <v>4</v>
      </c>
      <c r="K817" s="386">
        <v>44986</v>
      </c>
      <c r="L817" s="386">
        <v>45351</v>
      </c>
      <c r="M817" s="387">
        <f t="shared" si="44"/>
        <v>52.142857142857146</v>
      </c>
      <c r="N817" s="388">
        <v>1</v>
      </c>
      <c r="O817" s="402" t="s">
        <v>3035</v>
      </c>
      <c r="P817" s="388">
        <f t="shared" si="42"/>
        <v>1</v>
      </c>
      <c r="Q817" s="389" t="str" cm="1">
        <f t="array" aca="1" ref="Q817" ca="1">IF(ISNUMBER(P817),IF(P817=100%,"CUMPLIDA",IF(AND(ISNUMBER(L817),ISNUMBER(INDIRECT("FECHA_"&amp;$B817,1))), IF(L817&lt;=INDIRECT("FECHA_"&amp;$B817,1),"INCUMPLIDA","PROCESO"), "VERIFICAR FECHA")),"SIN VALOR AVANCE")</f>
        <v>CUMPLIDA</v>
      </c>
    </row>
    <row r="818" spans="1:17" ht="270" customHeight="1">
      <c r="A818" s="412" t="s">
        <v>19</v>
      </c>
      <c r="B818" s="383" t="s">
        <v>14</v>
      </c>
      <c r="C818" s="596"/>
      <c r="D818" s="596"/>
      <c r="E818" s="384" t="s">
        <v>3036</v>
      </c>
      <c r="F818" s="595"/>
      <c r="G818" s="392" t="s">
        <v>3037</v>
      </c>
      <c r="H818" s="403" t="s">
        <v>3038</v>
      </c>
      <c r="I818" s="402" t="s">
        <v>3039</v>
      </c>
      <c r="J818" s="391">
        <v>2</v>
      </c>
      <c r="K818" s="386">
        <v>44986</v>
      </c>
      <c r="L818" s="386">
        <v>45351</v>
      </c>
      <c r="M818" s="387">
        <f t="shared" si="44"/>
        <v>52.142857142857146</v>
      </c>
      <c r="N818" s="388">
        <v>1</v>
      </c>
      <c r="O818" s="402" t="s">
        <v>3040</v>
      </c>
      <c r="P818" s="388">
        <f t="shared" si="42"/>
        <v>1</v>
      </c>
      <c r="Q818" s="389" t="str" cm="1">
        <f t="array" aca="1" ref="Q818" ca="1">IF(ISNUMBER(P818),IF(P818=100%,"CUMPLIDA",IF(AND(ISNUMBER(L818),ISNUMBER(INDIRECT("FECHA_"&amp;$B818,1))), IF(L818&lt;=INDIRECT("FECHA_"&amp;$B818,1),"INCUMPLIDA","PROCESO"), "VERIFICAR FECHA")),"SIN VALOR AVANCE")</f>
        <v>CUMPLIDA</v>
      </c>
    </row>
    <row r="819" spans="1:17" ht="270" customHeight="1">
      <c r="A819" s="412" t="s">
        <v>19</v>
      </c>
      <c r="B819" s="383" t="s">
        <v>14</v>
      </c>
      <c r="C819" s="596"/>
      <c r="D819" s="596"/>
      <c r="E819" s="392" t="s">
        <v>3041</v>
      </c>
      <c r="F819" s="595"/>
      <c r="G819" s="384" t="s">
        <v>3042</v>
      </c>
      <c r="H819" s="402" t="s">
        <v>3043</v>
      </c>
      <c r="I819" s="402" t="s">
        <v>3039</v>
      </c>
      <c r="J819" s="391">
        <v>2</v>
      </c>
      <c r="K819" s="386">
        <v>44986</v>
      </c>
      <c r="L819" s="386">
        <v>45351</v>
      </c>
      <c r="M819" s="387">
        <f t="shared" si="44"/>
        <v>52.142857142857146</v>
      </c>
      <c r="N819" s="388">
        <v>1</v>
      </c>
      <c r="O819" s="402" t="s">
        <v>3044</v>
      </c>
      <c r="P819" s="388">
        <f t="shared" si="42"/>
        <v>1</v>
      </c>
      <c r="Q819" s="389" t="str" cm="1">
        <f t="array" aca="1" ref="Q819" ca="1">IF(ISNUMBER(P819),IF(P819=100%,"CUMPLIDA",IF(AND(ISNUMBER(L819),ISNUMBER(INDIRECT("FECHA_"&amp;$B819,1))), IF(L819&lt;=INDIRECT("FECHA_"&amp;$B819,1),"INCUMPLIDA","PROCESO"), "VERIFICAR FECHA")),"SIN VALOR AVANCE")</f>
        <v>CUMPLIDA</v>
      </c>
    </row>
    <row r="820" spans="1:17" ht="120" customHeight="1">
      <c r="A820" s="412" t="s">
        <v>19</v>
      </c>
      <c r="B820" s="383" t="s">
        <v>14</v>
      </c>
      <c r="C820" s="596"/>
      <c r="D820" s="596"/>
      <c r="E820" s="605" t="s">
        <v>3045</v>
      </c>
      <c r="F820" s="595"/>
      <c r="G820" s="384" t="s">
        <v>3046</v>
      </c>
      <c r="H820" s="402" t="s">
        <v>3047</v>
      </c>
      <c r="I820" s="402" t="s">
        <v>3048</v>
      </c>
      <c r="J820" s="391">
        <v>3</v>
      </c>
      <c r="K820" s="386">
        <v>45139</v>
      </c>
      <c r="L820" s="386">
        <v>45291</v>
      </c>
      <c r="M820" s="387">
        <f t="shared" si="44"/>
        <v>21.714285714285715</v>
      </c>
      <c r="N820" s="388">
        <v>1</v>
      </c>
      <c r="O820" s="402" t="s">
        <v>3049</v>
      </c>
      <c r="P820" s="388">
        <f t="shared" si="42"/>
        <v>1</v>
      </c>
      <c r="Q820" s="389" t="str" cm="1">
        <f t="array" aca="1" ref="Q820" ca="1">IF(ISNUMBER(P820),IF(P820=100%,"CUMPLIDA",IF(AND(ISNUMBER(L820),ISNUMBER(INDIRECT("FECHA_"&amp;$B820,1))), IF(L820&lt;=INDIRECT("FECHA_"&amp;$B820,1),"INCUMPLIDA","PROCESO"), "VERIFICAR FECHA")),"SIN VALOR AVANCE")</f>
        <v>CUMPLIDA</v>
      </c>
    </row>
    <row r="821" spans="1:17" ht="150" customHeight="1">
      <c r="A821" s="412" t="s">
        <v>19</v>
      </c>
      <c r="B821" s="383" t="s">
        <v>14</v>
      </c>
      <c r="C821" s="596"/>
      <c r="D821" s="596"/>
      <c r="E821" s="605"/>
      <c r="F821" s="595"/>
      <c r="G821" s="384" t="s">
        <v>3050</v>
      </c>
      <c r="H821" s="402" t="s">
        <v>3051</v>
      </c>
      <c r="I821" s="402" t="s">
        <v>3052</v>
      </c>
      <c r="J821" s="391">
        <v>1</v>
      </c>
      <c r="K821" s="386">
        <v>45139</v>
      </c>
      <c r="L821" s="386">
        <v>45169</v>
      </c>
      <c r="M821" s="387">
        <f t="shared" si="44"/>
        <v>4.2857142857142856</v>
      </c>
      <c r="N821" s="388">
        <v>1</v>
      </c>
      <c r="O821" s="402" t="s">
        <v>3049</v>
      </c>
      <c r="P821" s="388">
        <f t="shared" si="42"/>
        <v>1</v>
      </c>
      <c r="Q821" s="389" t="str" cm="1">
        <f t="array" aca="1" ref="Q821" ca="1">IF(ISNUMBER(P821),IF(P821=100%,"CUMPLIDA",IF(AND(ISNUMBER(L821),ISNUMBER(INDIRECT("FECHA_"&amp;$B821,1))), IF(L821&lt;=INDIRECT("FECHA_"&amp;$B821,1),"INCUMPLIDA","PROCESO"), "VERIFICAR FECHA")),"SIN VALOR AVANCE")</f>
        <v>CUMPLIDA</v>
      </c>
    </row>
    <row r="822" spans="1:17" ht="60" customHeight="1">
      <c r="A822" s="412" t="s">
        <v>19</v>
      </c>
      <c r="B822" s="383" t="s">
        <v>14</v>
      </c>
      <c r="C822" s="596"/>
      <c r="D822" s="596"/>
      <c r="E822" s="595" t="s">
        <v>3053</v>
      </c>
      <c r="F822" s="595"/>
      <c r="G822" s="384" t="s">
        <v>2790</v>
      </c>
      <c r="H822" s="402" t="s">
        <v>3005</v>
      </c>
      <c r="I822" s="402" t="s">
        <v>2792</v>
      </c>
      <c r="J822" s="391">
        <v>1</v>
      </c>
      <c r="K822" s="386">
        <v>45231</v>
      </c>
      <c r="L822" s="386">
        <v>45504</v>
      </c>
      <c r="M822" s="387">
        <f t="shared" si="44"/>
        <v>39</v>
      </c>
      <c r="N822" s="388">
        <v>1</v>
      </c>
      <c r="O822" s="402" t="s">
        <v>3022</v>
      </c>
      <c r="P822" s="388">
        <f t="shared" si="42"/>
        <v>1</v>
      </c>
      <c r="Q822" s="389" t="str" cm="1">
        <f t="array" aca="1" ref="Q822" ca="1">IF(ISNUMBER(P822),IF(P822=100%,"CUMPLIDA",IF(AND(ISNUMBER(L822),ISNUMBER(INDIRECT("FECHA_"&amp;$B822,1))), IF(L822&lt;=INDIRECT("FECHA_"&amp;$B822,1),"INCUMPLIDA","PROCESO"), "VERIFICAR FECHA")),"SIN VALOR AVANCE")</f>
        <v>CUMPLIDA</v>
      </c>
    </row>
    <row r="823" spans="1:17" ht="195.75">
      <c r="A823" s="412" t="s">
        <v>19</v>
      </c>
      <c r="B823" s="383" t="s">
        <v>14</v>
      </c>
      <c r="C823" s="596"/>
      <c r="D823" s="596"/>
      <c r="E823" s="595"/>
      <c r="F823" s="595"/>
      <c r="G823" s="384" t="s">
        <v>2794</v>
      </c>
      <c r="H823" s="402" t="s">
        <v>1008</v>
      </c>
      <c r="I823" s="402" t="s">
        <v>119</v>
      </c>
      <c r="J823" s="391">
        <v>1</v>
      </c>
      <c r="K823" s="386">
        <v>45323</v>
      </c>
      <c r="L823" s="386">
        <v>45747</v>
      </c>
      <c r="M823" s="387">
        <f t="shared" si="44"/>
        <v>60.571428571428569</v>
      </c>
      <c r="N823" s="388">
        <v>1</v>
      </c>
      <c r="O823" s="409" t="s">
        <v>3023</v>
      </c>
      <c r="P823" s="388">
        <f t="shared" si="42"/>
        <v>1</v>
      </c>
      <c r="Q823" s="389" t="str" cm="1">
        <f t="array" aca="1" ref="Q823" ca="1">IF(ISNUMBER(P823),IF(P823=100%,"CUMPLIDA",IF(AND(ISNUMBER(L823),ISNUMBER(INDIRECT("FECHA_"&amp;$B823,1))), IF(L823&lt;=INDIRECT("FECHA_"&amp;$B823,1),"INCUMPLIDA","PROCESO"), "VERIFICAR FECHA")),"SIN VALOR AVANCE")</f>
        <v>CUMPLIDA</v>
      </c>
    </row>
    <row r="824" spans="1:17" ht="45.75">
      <c r="A824" s="412" t="s">
        <v>19</v>
      </c>
      <c r="B824" s="383" t="s">
        <v>14</v>
      </c>
      <c r="C824" s="596"/>
      <c r="D824" s="596"/>
      <c r="E824" s="595"/>
      <c r="F824" s="595"/>
      <c r="G824" s="384" t="s">
        <v>2796</v>
      </c>
      <c r="H824" s="402" t="s">
        <v>120</v>
      </c>
      <c r="I824" s="402" t="s">
        <v>121</v>
      </c>
      <c r="J824" s="391">
        <v>1</v>
      </c>
      <c r="K824" s="386">
        <v>45323</v>
      </c>
      <c r="L824" s="386">
        <v>45747</v>
      </c>
      <c r="M824" s="387">
        <f t="shared" si="44"/>
        <v>60.571428571428569</v>
      </c>
      <c r="N824" s="388">
        <v>1</v>
      </c>
      <c r="O824" s="402" t="s">
        <v>3022</v>
      </c>
      <c r="P824" s="388">
        <f t="shared" si="42"/>
        <v>1</v>
      </c>
      <c r="Q824" s="389" t="str" cm="1">
        <f t="array" aca="1" ref="Q824" ca="1">IF(ISNUMBER(P824),IF(P824=100%,"CUMPLIDA",IF(AND(ISNUMBER(L824),ISNUMBER(INDIRECT("FECHA_"&amp;$B824,1))), IF(L824&lt;=INDIRECT("FECHA_"&amp;$B824,1),"INCUMPLIDA","PROCESO"), "VERIFICAR FECHA")),"SIN VALOR AVANCE")</f>
        <v>CUMPLIDA</v>
      </c>
    </row>
    <row r="825" spans="1:17" ht="195.75">
      <c r="A825" s="412" t="s">
        <v>19</v>
      </c>
      <c r="B825" s="383" t="s">
        <v>14</v>
      </c>
      <c r="C825" s="596"/>
      <c r="D825" s="596"/>
      <c r="E825" s="595"/>
      <c r="F825" s="595"/>
      <c r="G825" s="384" t="s">
        <v>2797</v>
      </c>
      <c r="H825" s="402" t="s">
        <v>195</v>
      </c>
      <c r="I825" s="402" t="s">
        <v>196</v>
      </c>
      <c r="J825" s="391">
        <v>1</v>
      </c>
      <c r="K825" s="386">
        <v>45231</v>
      </c>
      <c r="L825" s="386">
        <v>45747</v>
      </c>
      <c r="M825" s="387">
        <f t="shared" si="44"/>
        <v>73.714285714285708</v>
      </c>
      <c r="N825" s="388">
        <v>1</v>
      </c>
      <c r="O825" s="402" t="s">
        <v>2981</v>
      </c>
      <c r="P825" s="388">
        <f t="shared" si="42"/>
        <v>1</v>
      </c>
      <c r="Q825" s="389" t="str" cm="1">
        <f t="array" aca="1" ref="Q825" ca="1">IF(ISNUMBER(P825),IF(P825=100%,"CUMPLIDA",IF(AND(ISNUMBER(L825),ISNUMBER(INDIRECT("FECHA_"&amp;$B825,1))), IF(L825&lt;=INDIRECT("FECHA_"&amp;$B825,1),"INCUMPLIDA","PROCESO"), "VERIFICAR FECHA")),"SIN VALOR AVANCE")</f>
        <v>CUMPLIDA</v>
      </c>
    </row>
    <row r="826" spans="1:17" ht="195.75">
      <c r="A826" s="412" t="s">
        <v>19</v>
      </c>
      <c r="B826" s="383" t="s">
        <v>14</v>
      </c>
      <c r="C826" s="596"/>
      <c r="D826" s="596"/>
      <c r="E826" s="595"/>
      <c r="F826" s="595"/>
      <c r="G826" s="384" t="s">
        <v>2798</v>
      </c>
      <c r="H826" s="402" t="s">
        <v>122</v>
      </c>
      <c r="I826" s="402" t="s">
        <v>123</v>
      </c>
      <c r="J826" s="391">
        <v>1</v>
      </c>
      <c r="K826" s="386">
        <v>45323</v>
      </c>
      <c r="L826" s="386">
        <v>45747</v>
      </c>
      <c r="M826" s="387">
        <f t="shared" si="44"/>
        <v>60.571428571428569</v>
      </c>
      <c r="N826" s="388">
        <v>1</v>
      </c>
      <c r="O826" s="402" t="s">
        <v>2981</v>
      </c>
      <c r="P826" s="388">
        <f t="shared" si="42"/>
        <v>1</v>
      </c>
      <c r="Q826" s="389" t="str" cm="1">
        <f t="array" aca="1" ref="Q826" ca="1">IF(ISNUMBER(P826),IF(P826=100%,"CUMPLIDA",IF(AND(ISNUMBER(L826),ISNUMBER(INDIRECT("FECHA_"&amp;$B826,1))), IF(L826&lt;=INDIRECT("FECHA_"&amp;$B826,1),"INCUMPLIDA","PROCESO"), "VERIFICAR FECHA")),"SIN VALOR AVANCE")</f>
        <v>CUMPLIDA</v>
      </c>
    </row>
    <row r="827" spans="1:17" ht="45.75">
      <c r="A827" s="412" t="s">
        <v>19</v>
      </c>
      <c r="B827" s="383" t="s">
        <v>14</v>
      </c>
      <c r="C827" s="596"/>
      <c r="D827" s="596"/>
      <c r="E827" s="595"/>
      <c r="F827" s="595"/>
      <c r="G827" s="384" t="s">
        <v>2799</v>
      </c>
      <c r="H827" s="402" t="s">
        <v>124</v>
      </c>
      <c r="I827" s="402" t="s">
        <v>125</v>
      </c>
      <c r="J827" s="391">
        <v>1</v>
      </c>
      <c r="K827" s="386">
        <v>45231</v>
      </c>
      <c r="L827" s="386">
        <v>45747</v>
      </c>
      <c r="M827" s="387">
        <f t="shared" si="44"/>
        <v>73.714285714285708</v>
      </c>
      <c r="N827" s="388">
        <v>1</v>
      </c>
      <c r="O827" s="402" t="s">
        <v>3022</v>
      </c>
      <c r="P827" s="388">
        <f t="shared" si="42"/>
        <v>1</v>
      </c>
      <c r="Q827" s="389" t="str" cm="1">
        <f t="array" aca="1" ref="Q827" ca="1">IF(ISNUMBER(P827),IF(P827=100%,"CUMPLIDA",IF(AND(ISNUMBER(L827),ISNUMBER(INDIRECT("FECHA_"&amp;$B827,1))), IF(L827&lt;=INDIRECT("FECHA_"&amp;$B827,1),"INCUMPLIDA","PROCESO"), "VERIFICAR FECHA")),"SIN VALOR AVANCE")</f>
        <v>CUMPLIDA</v>
      </c>
    </row>
    <row r="828" spans="1:17" ht="225.75">
      <c r="A828" s="412" t="s">
        <v>19</v>
      </c>
      <c r="B828" s="383" t="s">
        <v>14</v>
      </c>
      <c r="C828" s="596"/>
      <c r="D828" s="596"/>
      <c r="E828" s="595"/>
      <c r="F828" s="595"/>
      <c r="G828" s="384" t="s">
        <v>2800</v>
      </c>
      <c r="H828" s="402" t="s">
        <v>126</v>
      </c>
      <c r="I828" s="402" t="s">
        <v>127</v>
      </c>
      <c r="J828" s="391">
        <v>1</v>
      </c>
      <c r="K828" s="386">
        <v>45231</v>
      </c>
      <c r="L828" s="386">
        <v>45808</v>
      </c>
      <c r="M828" s="387">
        <f t="shared" si="44"/>
        <v>82.428571428571431</v>
      </c>
      <c r="N828" s="388">
        <v>1</v>
      </c>
      <c r="O828" s="409" t="s">
        <v>3031</v>
      </c>
      <c r="P828" s="388">
        <f t="shared" si="42"/>
        <v>1</v>
      </c>
      <c r="Q828" s="389" t="str" cm="1">
        <f t="array" aca="1" ref="Q828" ca="1">IF(ISNUMBER(P828),IF(P828=100%,"CUMPLIDA",IF(AND(ISNUMBER(L828),ISNUMBER(INDIRECT("FECHA_"&amp;$B828,1))), IF(L828&lt;=INDIRECT("FECHA_"&amp;$B828,1),"INCUMPLIDA","PROCESO"), "VERIFICAR FECHA")),"SIN VALOR AVANCE")</f>
        <v>CUMPLIDA</v>
      </c>
    </row>
    <row r="829" spans="1:17" ht="45.75">
      <c r="A829" s="412" t="s">
        <v>19</v>
      </c>
      <c r="B829" s="383" t="s">
        <v>14</v>
      </c>
      <c r="C829" s="596"/>
      <c r="D829" s="596"/>
      <c r="E829" s="595"/>
      <c r="F829" s="595"/>
      <c r="G829" s="384" t="s">
        <v>2802</v>
      </c>
      <c r="H829" s="402" t="s">
        <v>129</v>
      </c>
      <c r="I829" s="402" t="s">
        <v>130</v>
      </c>
      <c r="J829" s="391">
        <v>7</v>
      </c>
      <c r="K829" s="386">
        <v>46024</v>
      </c>
      <c r="L829" s="386">
        <v>46660</v>
      </c>
      <c r="M829" s="387">
        <f t="shared" si="44"/>
        <v>90.857142857142861</v>
      </c>
      <c r="N829" s="388">
        <v>0</v>
      </c>
      <c r="O829" s="402" t="s">
        <v>3022</v>
      </c>
      <c r="P829" s="388">
        <f t="shared" si="42"/>
        <v>0</v>
      </c>
      <c r="Q829" s="389" t="str" cm="1">
        <f t="array" aca="1" ref="Q829" ca="1">IF(ISNUMBER(P829),IF(P829=100%,"CUMPLIDA",IF(AND(ISNUMBER(L829),ISNUMBER(INDIRECT("FECHA_"&amp;$B829,1))), IF(L829&lt;=INDIRECT("FECHA_"&amp;$B829,1),"INCUMPLIDA","PROCESO"), "VERIFICAR FECHA")),"SIN VALOR AVANCE")</f>
        <v>PROCESO</v>
      </c>
    </row>
    <row r="830" spans="1:17" ht="135.75">
      <c r="A830" s="412" t="s">
        <v>19</v>
      </c>
      <c r="B830" s="383" t="s">
        <v>14</v>
      </c>
      <c r="C830" s="596"/>
      <c r="D830" s="596"/>
      <c r="E830" s="595"/>
      <c r="F830" s="595"/>
      <c r="G830" s="384" t="s">
        <v>2803</v>
      </c>
      <c r="H830" s="402" t="s">
        <v>132</v>
      </c>
      <c r="I830" s="402" t="s">
        <v>133</v>
      </c>
      <c r="J830" s="391">
        <v>1</v>
      </c>
      <c r="K830" s="386">
        <v>46024</v>
      </c>
      <c r="L830" s="386">
        <v>46660</v>
      </c>
      <c r="M830" s="387">
        <f t="shared" si="44"/>
        <v>90.857142857142861</v>
      </c>
      <c r="N830" s="388">
        <v>0</v>
      </c>
      <c r="O830" s="409" t="s">
        <v>3025</v>
      </c>
      <c r="P830" s="388">
        <f t="shared" si="42"/>
        <v>0</v>
      </c>
      <c r="Q830" s="389" t="str" cm="1">
        <f t="array" aca="1" ref="Q830" ca="1">IF(ISNUMBER(P830),IF(P830=100%,"CUMPLIDA",IF(AND(ISNUMBER(L830),ISNUMBER(INDIRECT("FECHA_"&amp;$B830,1))), IF(L830&lt;=INDIRECT("FECHA_"&amp;$B830,1),"INCUMPLIDA","PROCESO"), "VERIFICAR FECHA")),"SIN VALOR AVANCE")</f>
        <v>PROCESO</v>
      </c>
    </row>
    <row r="831" spans="1:17" ht="225.75">
      <c r="A831" s="412" t="s">
        <v>19</v>
      </c>
      <c r="B831" s="383" t="s">
        <v>14</v>
      </c>
      <c r="C831" s="596"/>
      <c r="D831" s="596"/>
      <c r="E831" s="595"/>
      <c r="F831" s="595"/>
      <c r="G831" s="384" t="s">
        <v>2804</v>
      </c>
      <c r="H831" s="402" t="s">
        <v>135</v>
      </c>
      <c r="I831" s="402" t="s">
        <v>136</v>
      </c>
      <c r="J831" s="391">
        <v>2</v>
      </c>
      <c r="K831" s="386">
        <v>46024</v>
      </c>
      <c r="L831" s="386">
        <v>46660</v>
      </c>
      <c r="M831" s="387">
        <f t="shared" si="44"/>
        <v>90.857142857142861</v>
      </c>
      <c r="N831" s="388">
        <v>0</v>
      </c>
      <c r="O831" s="409" t="s">
        <v>3031</v>
      </c>
      <c r="P831" s="388">
        <f t="shared" si="42"/>
        <v>0</v>
      </c>
      <c r="Q831" s="389" t="str" cm="1">
        <f t="array" aca="1" ref="Q831" ca="1">IF(ISNUMBER(P831),IF(P831=100%,"CUMPLIDA",IF(AND(ISNUMBER(L831),ISNUMBER(INDIRECT("FECHA_"&amp;$B831,1))), IF(L831&lt;=INDIRECT("FECHA_"&amp;$B831,1),"INCUMPLIDA","PROCESO"), "VERIFICAR FECHA")),"SIN VALOR AVANCE")</f>
        <v>PROCESO</v>
      </c>
    </row>
    <row r="832" spans="1:17" ht="105">
      <c r="A832" s="412" t="s">
        <v>19</v>
      </c>
      <c r="B832" s="383" t="s">
        <v>14</v>
      </c>
      <c r="C832" s="596"/>
      <c r="D832" s="596"/>
      <c r="E832" s="595"/>
      <c r="F832" s="595"/>
      <c r="G832" s="384" t="s">
        <v>3054</v>
      </c>
      <c r="H832" s="402" t="s">
        <v>3055</v>
      </c>
      <c r="I832" s="402" t="s">
        <v>2786</v>
      </c>
      <c r="J832" s="391">
        <v>4</v>
      </c>
      <c r="K832" s="386">
        <v>44986</v>
      </c>
      <c r="L832" s="386">
        <v>45351</v>
      </c>
      <c r="M832" s="387">
        <f t="shared" si="44"/>
        <v>52.142857142857146</v>
      </c>
      <c r="N832" s="388">
        <v>1</v>
      </c>
      <c r="O832" s="402" t="s">
        <v>3040</v>
      </c>
      <c r="P832" s="388">
        <f t="shared" si="42"/>
        <v>1</v>
      </c>
      <c r="Q832" s="389" t="str" cm="1">
        <f t="array" aca="1" ref="Q832" ca="1">IF(ISNUMBER(P832),IF(P832=100%,"CUMPLIDA",IF(AND(ISNUMBER(L832),ISNUMBER(INDIRECT("FECHA_"&amp;$B832,1))), IF(L832&lt;=INDIRECT("FECHA_"&amp;$B832,1),"INCUMPLIDA","PROCESO"), "VERIFICAR FECHA")),"SIN VALOR AVANCE")</f>
        <v>CUMPLIDA</v>
      </c>
    </row>
    <row r="833" spans="1:17" ht="120">
      <c r="A833" s="412" t="s">
        <v>19</v>
      </c>
      <c r="B833" s="383" t="s">
        <v>14</v>
      </c>
      <c r="C833" s="596"/>
      <c r="D833" s="596"/>
      <c r="E833" s="595"/>
      <c r="F833" s="595"/>
      <c r="G833" s="384" t="s">
        <v>3056</v>
      </c>
      <c r="H833" s="402" t="s">
        <v>3055</v>
      </c>
      <c r="I833" s="402" t="s">
        <v>2786</v>
      </c>
      <c r="J833" s="391">
        <v>4</v>
      </c>
      <c r="K833" s="386">
        <v>44986</v>
      </c>
      <c r="L833" s="386">
        <v>45351</v>
      </c>
      <c r="M833" s="387">
        <f>(L833-K833)/7</f>
        <v>52.142857142857146</v>
      </c>
      <c r="N833" s="388">
        <v>1</v>
      </c>
      <c r="O833" s="402" t="s">
        <v>3040</v>
      </c>
      <c r="P833" s="388">
        <f t="shared" si="42"/>
        <v>1</v>
      </c>
      <c r="Q833" s="389" t="str" cm="1">
        <f t="array" aca="1" ref="Q833" ca="1">IF(ISNUMBER(P833),IF(P833=100%,"CUMPLIDA",IF(AND(ISNUMBER(L833),ISNUMBER(INDIRECT("FECHA_"&amp;$B833,1))), IF(L833&lt;=INDIRECT("FECHA_"&amp;$B833,1),"INCUMPLIDA","PROCESO"), "VERIFICAR FECHA")),"SIN VALOR AVANCE")</f>
        <v>CUMPLIDA</v>
      </c>
    </row>
    <row r="834" spans="1:17" ht="225" customHeight="1">
      <c r="A834" s="412" t="s">
        <v>19</v>
      </c>
      <c r="B834" s="383" t="s">
        <v>14</v>
      </c>
      <c r="C834" s="596" t="s">
        <v>3057</v>
      </c>
      <c r="D834" s="596" t="s">
        <v>2412</v>
      </c>
      <c r="E834" s="595" t="s">
        <v>3058</v>
      </c>
      <c r="F834" s="595" t="s">
        <v>3059</v>
      </c>
      <c r="G834" s="392" t="s">
        <v>3060</v>
      </c>
      <c r="H834" s="403" t="s">
        <v>3061</v>
      </c>
      <c r="I834" s="402" t="s">
        <v>3062</v>
      </c>
      <c r="J834" s="391">
        <v>2</v>
      </c>
      <c r="K834" s="386">
        <v>45200</v>
      </c>
      <c r="L834" s="386">
        <v>45565</v>
      </c>
      <c r="M834" s="387">
        <f t="shared" ref="M834:M850" si="45">(L834-K834)/7</f>
        <v>52.142857142857146</v>
      </c>
      <c r="N834" s="388">
        <v>1</v>
      </c>
      <c r="O834" s="402" t="s">
        <v>3063</v>
      </c>
      <c r="P834" s="388">
        <f t="shared" ref="P834:P897" si="46">IF(B834="ITRC",N834,N834/J834)</f>
        <v>1</v>
      </c>
      <c r="Q834" s="389" t="str" cm="1">
        <f t="array" aca="1" ref="Q834" ca="1">IF(ISNUMBER(P834),IF(P834=100%,"CUMPLIDA",IF(AND(ISNUMBER(L834),ISNUMBER(INDIRECT("FECHA_"&amp;$B834,1))), IF(L834&lt;=INDIRECT("FECHA_"&amp;$B834,1),"INCUMPLIDA","PROCESO"), "VERIFICAR FECHA")),"SIN VALOR AVANCE")</f>
        <v>CUMPLIDA</v>
      </c>
    </row>
    <row r="835" spans="1:17" ht="210.75">
      <c r="A835" s="412" t="s">
        <v>19</v>
      </c>
      <c r="B835" s="383" t="s">
        <v>14</v>
      </c>
      <c r="C835" s="596"/>
      <c r="D835" s="596"/>
      <c r="E835" s="595"/>
      <c r="F835" s="595"/>
      <c r="G835" s="392" t="s">
        <v>3064</v>
      </c>
      <c r="H835" s="403" t="s">
        <v>3065</v>
      </c>
      <c r="I835" s="402" t="s">
        <v>3066</v>
      </c>
      <c r="J835" s="391">
        <v>35</v>
      </c>
      <c r="K835" s="386">
        <v>45200</v>
      </c>
      <c r="L835" s="386">
        <v>45565</v>
      </c>
      <c r="M835" s="387">
        <f t="shared" si="45"/>
        <v>52.142857142857146</v>
      </c>
      <c r="N835" s="388">
        <v>1</v>
      </c>
      <c r="O835" s="402" t="s">
        <v>3067</v>
      </c>
      <c r="P835" s="388">
        <f t="shared" si="46"/>
        <v>1</v>
      </c>
      <c r="Q835" s="389" t="str" cm="1">
        <f t="array" aca="1" ref="Q835" ca="1">IF(ISNUMBER(P835),IF(P835=100%,"CUMPLIDA",IF(AND(ISNUMBER(L835),ISNUMBER(INDIRECT("FECHA_"&amp;$B835,1))), IF(L835&lt;=INDIRECT("FECHA_"&amp;$B835,1),"INCUMPLIDA","PROCESO"), "VERIFICAR FECHA")),"SIN VALOR AVANCE")</f>
        <v>CUMPLIDA</v>
      </c>
    </row>
    <row r="836" spans="1:17" ht="270">
      <c r="A836" s="412" t="s">
        <v>19</v>
      </c>
      <c r="B836" s="383" t="s">
        <v>14</v>
      </c>
      <c r="C836" s="596"/>
      <c r="D836" s="596"/>
      <c r="E836" s="595"/>
      <c r="F836" s="595"/>
      <c r="G836" s="384" t="s">
        <v>3068</v>
      </c>
      <c r="H836" s="402" t="s">
        <v>3069</v>
      </c>
      <c r="I836" s="402" t="s">
        <v>3070</v>
      </c>
      <c r="J836" s="391">
        <v>1</v>
      </c>
      <c r="K836" s="386">
        <v>45809</v>
      </c>
      <c r="L836" s="386">
        <v>46053</v>
      </c>
      <c r="M836" s="387">
        <f t="shared" si="45"/>
        <v>34.857142857142854</v>
      </c>
      <c r="N836" s="388">
        <v>0</v>
      </c>
      <c r="O836" s="402" t="s">
        <v>3071</v>
      </c>
      <c r="P836" s="388">
        <f t="shared" si="46"/>
        <v>0</v>
      </c>
      <c r="Q836" s="389" t="str" cm="1">
        <f t="array" aca="1" ref="Q836" ca="1">IF(ISNUMBER(P836),IF(P836=100%,"CUMPLIDA",IF(AND(ISNUMBER(L836),ISNUMBER(INDIRECT("FECHA_"&amp;$B836,1))), IF(L836&lt;=INDIRECT("FECHA_"&amp;$B836,1),"INCUMPLIDA","PROCESO"), "VERIFICAR FECHA")),"SIN VALOR AVANCE")</f>
        <v>PROCESO</v>
      </c>
    </row>
    <row r="837" spans="1:17" ht="165.75">
      <c r="A837" s="412" t="s">
        <v>19</v>
      </c>
      <c r="B837" s="383" t="s">
        <v>14</v>
      </c>
      <c r="C837" s="596"/>
      <c r="D837" s="596"/>
      <c r="E837" s="595"/>
      <c r="F837" s="595"/>
      <c r="G837" s="392" t="s">
        <v>3072</v>
      </c>
      <c r="H837" s="403" t="s">
        <v>3073</v>
      </c>
      <c r="I837" s="402" t="s">
        <v>3074</v>
      </c>
      <c r="J837" s="391">
        <v>105</v>
      </c>
      <c r="K837" s="386">
        <v>45200</v>
      </c>
      <c r="L837" s="386">
        <v>45565</v>
      </c>
      <c r="M837" s="387">
        <f t="shared" si="45"/>
        <v>52.142857142857146</v>
      </c>
      <c r="N837" s="388">
        <v>1</v>
      </c>
      <c r="O837" s="402" t="s">
        <v>3075</v>
      </c>
      <c r="P837" s="388">
        <f t="shared" si="46"/>
        <v>1</v>
      </c>
      <c r="Q837" s="389" t="str" cm="1">
        <f t="array" aca="1" ref="Q837" ca="1">IF(ISNUMBER(P837),IF(P837=100%,"CUMPLIDA",IF(AND(ISNUMBER(L837),ISNUMBER(INDIRECT("FECHA_"&amp;$B837,1))), IF(L837&lt;=INDIRECT("FECHA_"&amp;$B837,1),"INCUMPLIDA","PROCESO"), "VERIFICAR FECHA")),"SIN VALOR AVANCE")</f>
        <v>CUMPLIDA</v>
      </c>
    </row>
    <row r="838" spans="1:17" ht="120.75">
      <c r="A838" s="412" t="s">
        <v>19</v>
      </c>
      <c r="B838" s="383" t="s">
        <v>14</v>
      </c>
      <c r="C838" s="596"/>
      <c r="D838" s="596"/>
      <c r="E838" s="595"/>
      <c r="F838" s="595"/>
      <c r="G838" s="392" t="s">
        <v>3076</v>
      </c>
      <c r="H838" s="403" t="s">
        <v>3077</v>
      </c>
      <c r="I838" s="402" t="s">
        <v>3070</v>
      </c>
      <c r="J838" s="391">
        <v>7</v>
      </c>
      <c r="K838" s="386">
        <v>45200</v>
      </c>
      <c r="L838" s="386">
        <v>45350</v>
      </c>
      <c r="M838" s="387">
        <f t="shared" si="45"/>
        <v>21.428571428571427</v>
      </c>
      <c r="N838" s="388">
        <v>1</v>
      </c>
      <c r="O838" s="402" t="s">
        <v>3078</v>
      </c>
      <c r="P838" s="388">
        <f t="shared" si="46"/>
        <v>1</v>
      </c>
      <c r="Q838" s="389" t="str" cm="1">
        <f t="array" aca="1" ref="Q838" ca="1">IF(ISNUMBER(P838),IF(P838=100%,"CUMPLIDA",IF(AND(ISNUMBER(L838),ISNUMBER(INDIRECT("FECHA_"&amp;$B838,1))), IF(L838&lt;=INDIRECT("FECHA_"&amp;$B838,1),"INCUMPLIDA","PROCESO"), "VERIFICAR FECHA")),"SIN VALOR AVANCE")</f>
        <v>CUMPLIDA</v>
      </c>
    </row>
    <row r="839" spans="1:17" ht="210.75" customHeight="1">
      <c r="A839" s="412" t="s">
        <v>19</v>
      </c>
      <c r="B839" s="383" t="s">
        <v>14</v>
      </c>
      <c r="C839" s="596"/>
      <c r="D839" s="596"/>
      <c r="E839" s="595" t="s">
        <v>3079</v>
      </c>
      <c r="F839" s="595"/>
      <c r="G839" s="392" t="s">
        <v>3060</v>
      </c>
      <c r="H839" s="403" t="s">
        <v>3061</v>
      </c>
      <c r="I839" s="402" t="s">
        <v>3062</v>
      </c>
      <c r="J839" s="391">
        <v>2</v>
      </c>
      <c r="K839" s="386">
        <v>45200</v>
      </c>
      <c r="L839" s="386">
        <v>45565</v>
      </c>
      <c r="M839" s="387">
        <f t="shared" si="45"/>
        <v>52.142857142857146</v>
      </c>
      <c r="N839" s="388">
        <v>1</v>
      </c>
      <c r="O839" s="402" t="s">
        <v>3080</v>
      </c>
      <c r="P839" s="388">
        <f t="shared" si="46"/>
        <v>1</v>
      </c>
      <c r="Q839" s="389" t="str" cm="1">
        <f t="array" aca="1" ref="Q839" ca="1">IF(ISNUMBER(P839),IF(P839=100%,"CUMPLIDA",IF(AND(ISNUMBER(L839),ISNUMBER(INDIRECT("FECHA_"&amp;$B839,1))), IF(L839&lt;=INDIRECT("FECHA_"&amp;$B839,1),"INCUMPLIDA","PROCESO"), "VERIFICAR FECHA")),"SIN VALOR AVANCE")</f>
        <v>CUMPLIDA</v>
      </c>
    </row>
    <row r="840" spans="1:17" ht="225.75">
      <c r="A840" s="412" t="s">
        <v>19</v>
      </c>
      <c r="B840" s="383" t="s">
        <v>14</v>
      </c>
      <c r="C840" s="596"/>
      <c r="D840" s="596"/>
      <c r="E840" s="595"/>
      <c r="F840" s="595"/>
      <c r="G840" s="392" t="s">
        <v>3064</v>
      </c>
      <c r="H840" s="403" t="s">
        <v>3065</v>
      </c>
      <c r="I840" s="402" t="s">
        <v>3066</v>
      </c>
      <c r="J840" s="391">
        <v>35</v>
      </c>
      <c r="K840" s="386">
        <v>45200</v>
      </c>
      <c r="L840" s="386">
        <v>45565</v>
      </c>
      <c r="M840" s="387">
        <f t="shared" si="45"/>
        <v>52.142857142857146</v>
      </c>
      <c r="N840" s="388">
        <v>1</v>
      </c>
      <c r="O840" s="402" t="s">
        <v>3081</v>
      </c>
      <c r="P840" s="388">
        <f t="shared" si="46"/>
        <v>1</v>
      </c>
      <c r="Q840" s="389" t="str" cm="1">
        <f t="array" aca="1" ref="Q840" ca="1">IF(ISNUMBER(P840),IF(P840=100%,"CUMPLIDA",IF(AND(ISNUMBER(L840),ISNUMBER(INDIRECT("FECHA_"&amp;$B840,1))), IF(L840&lt;=INDIRECT("FECHA_"&amp;$B840,1),"INCUMPLIDA","PROCESO"), "VERIFICAR FECHA")),"SIN VALOR AVANCE")</f>
        <v>CUMPLIDA</v>
      </c>
    </row>
    <row r="841" spans="1:17" ht="270">
      <c r="A841" s="412" t="s">
        <v>19</v>
      </c>
      <c r="B841" s="383" t="s">
        <v>14</v>
      </c>
      <c r="C841" s="596"/>
      <c r="D841" s="596"/>
      <c r="E841" s="595"/>
      <c r="F841" s="595"/>
      <c r="G841" s="384" t="s">
        <v>3068</v>
      </c>
      <c r="H841" s="403" t="s">
        <v>3082</v>
      </c>
      <c r="I841" s="402" t="s">
        <v>3070</v>
      </c>
      <c r="J841" s="391">
        <v>1</v>
      </c>
      <c r="K841" s="386">
        <v>45809</v>
      </c>
      <c r="L841" s="386">
        <v>46053</v>
      </c>
      <c r="M841" s="387">
        <f t="shared" si="45"/>
        <v>34.857142857142854</v>
      </c>
      <c r="N841" s="388">
        <v>0</v>
      </c>
      <c r="O841" s="402" t="s">
        <v>3083</v>
      </c>
      <c r="P841" s="388">
        <f t="shared" si="46"/>
        <v>0</v>
      </c>
      <c r="Q841" s="389" t="str" cm="1">
        <f t="array" aca="1" ref="Q841" ca="1">IF(ISNUMBER(P841),IF(P841=100%,"CUMPLIDA",IF(AND(ISNUMBER(L841),ISNUMBER(INDIRECT("FECHA_"&amp;$B841,1))), IF(L841&lt;=INDIRECT("FECHA_"&amp;$B841,1),"INCUMPLIDA","PROCESO"), "VERIFICAR FECHA")),"SIN VALOR AVANCE")</f>
        <v>PROCESO</v>
      </c>
    </row>
    <row r="842" spans="1:17" ht="165.75">
      <c r="A842" s="412" t="s">
        <v>19</v>
      </c>
      <c r="B842" s="383" t="s">
        <v>14</v>
      </c>
      <c r="C842" s="596"/>
      <c r="D842" s="596"/>
      <c r="E842" s="595"/>
      <c r="F842" s="595"/>
      <c r="G842" s="392" t="s">
        <v>3072</v>
      </c>
      <c r="H842" s="403" t="s">
        <v>3073</v>
      </c>
      <c r="I842" s="402" t="s">
        <v>3074</v>
      </c>
      <c r="J842" s="391">
        <v>105</v>
      </c>
      <c r="K842" s="386">
        <v>45200</v>
      </c>
      <c r="L842" s="386">
        <v>45565</v>
      </c>
      <c r="M842" s="387">
        <f t="shared" si="45"/>
        <v>52.142857142857146</v>
      </c>
      <c r="N842" s="388">
        <v>1</v>
      </c>
      <c r="O842" s="402" t="s">
        <v>3084</v>
      </c>
      <c r="P842" s="388">
        <f t="shared" si="46"/>
        <v>1</v>
      </c>
      <c r="Q842" s="389" t="str" cm="1">
        <f t="array" aca="1" ref="Q842" ca="1">IF(ISNUMBER(P842),IF(P842=100%,"CUMPLIDA",IF(AND(ISNUMBER(L842),ISNUMBER(INDIRECT("FECHA_"&amp;$B842,1))), IF(L842&lt;=INDIRECT("FECHA_"&amp;$B842,1),"INCUMPLIDA","PROCESO"), "VERIFICAR FECHA")),"SIN VALOR AVANCE")</f>
        <v>CUMPLIDA</v>
      </c>
    </row>
    <row r="843" spans="1:17" ht="105.75">
      <c r="A843" s="412" t="s">
        <v>19</v>
      </c>
      <c r="B843" s="383" t="s">
        <v>14</v>
      </c>
      <c r="C843" s="596"/>
      <c r="D843" s="596"/>
      <c r="E843" s="595"/>
      <c r="F843" s="595"/>
      <c r="G843" s="392" t="s">
        <v>3076</v>
      </c>
      <c r="H843" s="403" t="s">
        <v>3077</v>
      </c>
      <c r="I843" s="402" t="s">
        <v>224</v>
      </c>
      <c r="J843" s="391">
        <v>1</v>
      </c>
      <c r="K843" s="386">
        <v>45200</v>
      </c>
      <c r="L843" s="386">
        <v>45350</v>
      </c>
      <c r="M843" s="387">
        <f t="shared" si="45"/>
        <v>21.428571428571427</v>
      </c>
      <c r="N843" s="388">
        <v>1</v>
      </c>
      <c r="O843" s="402" t="s">
        <v>3085</v>
      </c>
      <c r="P843" s="388">
        <f t="shared" si="46"/>
        <v>1</v>
      </c>
      <c r="Q843" s="389" t="str" cm="1">
        <f t="array" aca="1" ref="Q843" ca="1">IF(ISNUMBER(P843),IF(P843=100%,"CUMPLIDA",IF(AND(ISNUMBER(L843),ISNUMBER(INDIRECT("FECHA_"&amp;$B843,1))), IF(L843&lt;=INDIRECT("FECHA_"&amp;$B843,1),"INCUMPLIDA","PROCESO"), "VERIFICAR FECHA")),"SIN VALOR AVANCE")</f>
        <v>CUMPLIDA</v>
      </c>
    </row>
    <row r="844" spans="1:17" ht="165.75">
      <c r="A844" s="412" t="s">
        <v>19</v>
      </c>
      <c r="B844" s="383" t="s">
        <v>14</v>
      </c>
      <c r="C844" s="596"/>
      <c r="D844" s="596"/>
      <c r="E844" s="392" t="s">
        <v>3086</v>
      </c>
      <c r="F844" s="595"/>
      <c r="G844" s="392" t="s">
        <v>3087</v>
      </c>
      <c r="H844" s="403" t="s">
        <v>3088</v>
      </c>
      <c r="I844" s="402" t="s">
        <v>3089</v>
      </c>
      <c r="J844" s="391">
        <v>35</v>
      </c>
      <c r="K844" s="386">
        <v>45200</v>
      </c>
      <c r="L844" s="386">
        <v>45412</v>
      </c>
      <c r="M844" s="387">
        <f t="shared" si="45"/>
        <v>30.285714285714285</v>
      </c>
      <c r="N844" s="388">
        <v>1</v>
      </c>
      <c r="O844" s="402" t="s">
        <v>3090</v>
      </c>
      <c r="P844" s="388">
        <f t="shared" si="46"/>
        <v>1</v>
      </c>
      <c r="Q844" s="389" t="str" cm="1">
        <f t="array" aca="1" ref="Q844" ca="1">IF(ISNUMBER(P844),IF(P844=100%,"CUMPLIDA",IF(AND(ISNUMBER(L844),ISNUMBER(INDIRECT("FECHA_"&amp;$B844,1))), IF(L844&lt;=INDIRECT("FECHA_"&amp;$B844,1),"INCUMPLIDA","PROCESO"), "VERIFICAR FECHA")),"SIN VALOR AVANCE")</f>
        <v>CUMPLIDA</v>
      </c>
    </row>
    <row r="845" spans="1:17" ht="409.5">
      <c r="A845" s="412" t="s">
        <v>19</v>
      </c>
      <c r="B845" s="383" t="s">
        <v>14</v>
      </c>
      <c r="C845" s="596"/>
      <c r="D845" s="596"/>
      <c r="E845" s="392" t="s">
        <v>3091</v>
      </c>
      <c r="F845" s="595"/>
      <c r="G845" s="392" t="s">
        <v>3087</v>
      </c>
      <c r="H845" s="403" t="s">
        <v>3092</v>
      </c>
      <c r="I845" s="402" t="s">
        <v>3089</v>
      </c>
      <c r="J845" s="391">
        <v>35</v>
      </c>
      <c r="K845" s="386">
        <v>45200</v>
      </c>
      <c r="L845" s="386">
        <v>45412</v>
      </c>
      <c r="M845" s="387">
        <f t="shared" si="45"/>
        <v>30.285714285714285</v>
      </c>
      <c r="N845" s="388">
        <v>1</v>
      </c>
      <c r="O845" s="402" t="s">
        <v>3090</v>
      </c>
      <c r="P845" s="388">
        <f t="shared" si="46"/>
        <v>1</v>
      </c>
      <c r="Q845" s="389" t="str" cm="1">
        <f t="array" aca="1" ref="Q845" ca="1">IF(ISNUMBER(P845),IF(P845=100%,"CUMPLIDA",IF(AND(ISNUMBER(L845),ISNUMBER(INDIRECT("FECHA_"&amp;$B845,1))), IF(L845&lt;=INDIRECT("FECHA_"&amp;$B845,1),"INCUMPLIDA","PROCESO"), "VERIFICAR FECHA")),"SIN VALOR AVANCE")</f>
        <v>CUMPLIDA</v>
      </c>
    </row>
    <row r="846" spans="1:17" ht="210" customHeight="1">
      <c r="A846" s="412" t="s">
        <v>19</v>
      </c>
      <c r="B846" s="383" t="s">
        <v>14</v>
      </c>
      <c r="C846" s="596"/>
      <c r="D846" s="596"/>
      <c r="E846" s="392" t="s">
        <v>3093</v>
      </c>
      <c r="F846" s="595"/>
      <c r="G846" s="392" t="s">
        <v>3094</v>
      </c>
      <c r="H846" s="403" t="s">
        <v>3095</v>
      </c>
      <c r="I846" s="403" t="s">
        <v>3074</v>
      </c>
      <c r="J846" s="391">
        <v>105</v>
      </c>
      <c r="K846" s="386">
        <v>45200</v>
      </c>
      <c r="L846" s="386">
        <v>45565</v>
      </c>
      <c r="M846" s="387">
        <f t="shared" si="45"/>
        <v>52.142857142857146</v>
      </c>
      <c r="N846" s="388">
        <v>1</v>
      </c>
      <c r="O846" s="402" t="s">
        <v>3090</v>
      </c>
      <c r="P846" s="388">
        <f t="shared" si="46"/>
        <v>1</v>
      </c>
      <c r="Q846" s="389" t="str" cm="1">
        <f t="array" aca="1" ref="Q846" ca="1">IF(ISNUMBER(P846),IF(P846=100%,"CUMPLIDA",IF(AND(ISNUMBER(L846),ISNUMBER(INDIRECT("FECHA_"&amp;$B846,1))), IF(L846&lt;=INDIRECT("FECHA_"&amp;$B846,1),"INCUMPLIDA","PROCESO"), "VERIFICAR FECHA")),"SIN VALOR AVANCE")</f>
        <v>CUMPLIDA</v>
      </c>
    </row>
    <row r="847" spans="1:17" ht="255" customHeight="1">
      <c r="A847" s="412" t="s">
        <v>19</v>
      </c>
      <c r="B847" s="383" t="s">
        <v>14</v>
      </c>
      <c r="C847" s="596"/>
      <c r="D847" s="596"/>
      <c r="E847" s="595" t="s">
        <v>3096</v>
      </c>
      <c r="F847" s="595"/>
      <c r="G847" s="392" t="s">
        <v>3097</v>
      </c>
      <c r="H847" s="403" t="s">
        <v>3061</v>
      </c>
      <c r="I847" s="402" t="s">
        <v>3062</v>
      </c>
      <c r="J847" s="391" t="s">
        <v>3098</v>
      </c>
      <c r="K847" s="386">
        <v>45200</v>
      </c>
      <c r="L847" s="386">
        <v>45565</v>
      </c>
      <c r="M847" s="387">
        <f t="shared" si="45"/>
        <v>52.142857142857146</v>
      </c>
      <c r="N847" s="388">
        <v>1</v>
      </c>
      <c r="O847" s="402" t="s">
        <v>3099</v>
      </c>
      <c r="P847" s="388">
        <f t="shared" si="46"/>
        <v>1</v>
      </c>
      <c r="Q847" s="389" t="str" cm="1">
        <f t="array" aca="1" ref="Q847" ca="1">IF(ISNUMBER(P847),IF(P847=100%,"CUMPLIDA",IF(AND(ISNUMBER(L847),ISNUMBER(INDIRECT("FECHA_"&amp;$B847,1))), IF(L847&lt;=INDIRECT("FECHA_"&amp;$B847,1),"INCUMPLIDA","PROCESO"), "VERIFICAR FECHA")),"SIN VALOR AVANCE")</f>
        <v>CUMPLIDA</v>
      </c>
    </row>
    <row r="848" spans="1:17" ht="165.75">
      <c r="A848" s="412" t="s">
        <v>19</v>
      </c>
      <c r="B848" s="383" t="s">
        <v>14</v>
      </c>
      <c r="C848" s="596"/>
      <c r="D848" s="596"/>
      <c r="E848" s="595"/>
      <c r="F848" s="595"/>
      <c r="G848" s="392" t="s">
        <v>3072</v>
      </c>
      <c r="H848" s="403" t="s">
        <v>3100</v>
      </c>
      <c r="I848" s="402" t="s">
        <v>3101</v>
      </c>
      <c r="J848" s="391">
        <v>105</v>
      </c>
      <c r="K848" s="386">
        <v>45200</v>
      </c>
      <c r="L848" s="386">
        <v>45565</v>
      </c>
      <c r="M848" s="387">
        <f t="shared" si="45"/>
        <v>52.142857142857146</v>
      </c>
      <c r="N848" s="388">
        <v>1</v>
      </c>
      <c r="O848" s="402" t="s">
        <v>3090</v>
      </c>
      <c r="P848" s="388">
        <f t="shared" si="46"/>
        <v>1</v>
      </c>
      <c r="Q848" s="389" t="str" cm="1">
        <f t="array" aca="1" ref="Q848" ca="1">IF(ISNUMBER(P848),IF(P848=100%,"CUMPLIDA",IF(AND(ISNUMBER(L848),ISNUMBER(INDIRECT("FECHA_"&amp;$B848,1))), IF(L848&lt;=INDIRECT("FECHA_"&amp;$B848,1),"INCUMPLIDA","PROCESO"), "VERIFICAR FECHA")),"SIN VALOR AVANCE")</f>
        <v>CUMPLIDA</v>
      </c>
    </row>
    <row r="849" spans="1:17" ht="210.75">
      <c r="A849" s="412" t="s">
        <v>19</v>
      </c>
      <c r="B849" s="383" t="s">
        <v>14</v>
      </c>
      <c r="C849" s="596"/>
      <c r="D849" s="596"/>
      <c r="E849" s="595"/>
      <c r="F849" s="595"/>
      <c r="G849" s="392" t="s">
        <v>3097</v>
      </c>
      <c r="H849" s="403" t="s">
        <v>3061</v>
      </c>
      <c r="I849" s="402" t="s">
        <v>3062</v>
      </c>
      <c r="J849" s="391">
        <v>2</v>
      </c>
      <c r="K849" s="386">
        <v>45200</v>
      </c>
      <c r="L849" s="386">
        <v>45565</v>
      </c>
      <c r="M849" s="387">
        <f t="shared" si="45"/>
        <v>52.142857142857146</v>
      </c>
      <c r="N849" s="388">
        <v>1</v>
      </c>
      <c r="O849" s="402" t="s">
        <v>3102</v>
      </c>
      <c r="P849" s="388">
        <f t="shared" si="46"/>
        <v>1</v>
      </c>
      <c r="Q849" s="389" t="str" cm="1">
        <f t="array" aca="1" ref="Q849" ca="1">IF(ISNUMBER(P849),IF(P849=100%,"CUMPLIDA",IF(AND(ISNUMBER(L849),ISNUMBER(INDIRECT("FECHA_"&amp;$B849,1))), IF(L849&lt;=INDIRECT("FECHA_"&amp;$B849,1),"INCUMPLIDA","PROCESO"), "VERIFICAR FECHA")),"SIN VALOR AVANCE")</f>
        <v>CUMPLIDA</v>
      </c>
    </row>
    <row r="850" spans="1:17" ht="165.75">
      <c r="A850" s="412" t="s">
        <v>19</v>
      </c>
      <c r="B850" s="383" t="s">
        <v>14</v>
      </c>
      <c r="C850" s="596"/>
      <c r="D850" s="596"/>
      <c r="E850" s="595"/>
      <c r="F850" s="595"/>
      <c r="G850" s="392" t="s">
        <v>3072</v>
      </c>
      <c r="H850" s="403" t="s">
        <v>3100</v>
      </c>
      <c r="I850" s="402" t="s">
        <v>3101</v>
      </c>
      <c r="J850" s="391">
        <v>105</v>
      </c>
      <c r="K850" s="386">
        <v>45200</v>
      </c>
      <c r="L850" s="386">
        <v>45565</v>
      </c>
      <c r="M850" s="387">
        <f t="shared" si="45"/>
        <v>52.142857142857146</v>
      </c>
      <c r="N850" s="388">
        <v>1</v>
      </c>
      <c r="O850" s="402" t="s">
        <v>3103</v>
      </c>
      <c r="P850" s="388">
        <f t="shared" si="46"/>
        <v>1</v>
      </c>
      <c r="Q850" s="389" t="str" cm="1">
        <f t="array" aca="1" ref="Q850" ca="1">IF(ISNUMBER(P850),IF(P850=100%,"CUMPLIDA",IF(AND(ISNUMBER(L850),ISNUMBER(INDIRECT("FECHA_"&amp;$B850,1))), IF(L850&lt;=INDIRECT("FECHA_"&amp;$B850,1),"INCUMPLIDA","PROCESO"), "VERIFICAR FECHA")),"SIN VALOR AVANCE")</f>
        <v>CUMPLIDA</v>
      </c>
    </row>
    <row r="851" spans="1:17" ht="375">
      <c r="A851" s="412" t="s">
        <v>19</v>
      </c>
      <c r="B851" s="383" t="s">
        <v>14</v>
      </c>
      <c r="C851" s="596"/>
      <c r="D851" s="596"/>
      <c r="E851" s="392" t="s">
        <v>3104</v>
      </c>
      <c r="F851" s="595"/>
      <c r="G851" s="392" t="s">
        <v>3105</v>
      </c>
      <c r="H851" s="403" t="s">
        <v>3106</v>
      </c>
      <c r="I851" s="402" t="s">
        <v>3107</v>
      </c>
      <c r="J851" s="391">
        <v>1</v>
      </c>
      <c r="K851" s="386">
        <v>45189</v>
      </c>
      <c r="L851" s="386">
        <v>45382</v>
      </c>
      <c r="M851" s="387">
        <f>(L851-K851)/7</f>
        <v>27.571428571428573</v>
      </c>
      <c r="N851" s="388">
        <v>1</v>
      </c>
      <c r="O851" s="402" t="s">
        <v>3108</v>
      </c>
      <c r="P851" s="388">
        <f t="shared" si="46"/>
        <v>1</v>
      </c>
      <c r="Q851" s="389" t="str" cm="1">
        <f t="array" aca="1" ref="Q851" ca="1">IF(ISNUMBER(P851),IF(P851=100%,"CUMPLIDA",IF(AND(ISNUMBER(L851),ISNUMBER(INDIRECT("FECHA_"&amp;$B851,1))), IF(L851&lt;=INDIRECT("FECHA_"&amp;$B851,1),"INCUMPLIDA","PROCESO"), "VERIFICAR FECHA")),"SIN VALOR AVANCE")</f>
        <v>CUMPLIDA</v>
      </c>
    </row>
    <row r="852" spans="1:17" ht="225" customHeight="1">
      <c r="A852" s="412" t="s">
        <v>19</v>
      </c>
      <c r="B852" s="383" t="s">
        <v>14</v>
      </c>
      <c r="C852" s="596" t="s">
        <v>3109</v>
      </c>
      <c r="D852" s="596" t="s">
        <v>2412</v>
      </c>
      <c r="E852" s="595" t="s">
        <v>3110</v>
      </c>
      <c r="F852" s="595" t="s">
        <v>3111</v>
      </c>
      <c r="G852" s="384" t="s">
        <v>3112</v>
      </c>
      <c r="H852" s="402" t="s">
        <v>3113</v>
      </c>
      <c r="I852" s="402" t="s">
        <v>3114</v>
      </c>
      <c r="J852" s="391">
        <v>4</v>
      </c>
      <c r="K852" s="386">
        <v>45231</v>
      </c>
      <c r="L852" s="386">
        <v>45350</v>
      </c>
      <c r="M852" s="387">
        <f t="shared" ref="M852:M869" si="47">(L852-K852)/7</f>
        <v>17</v>
      </c>
      <c r="N852" s="388">
        <v>1</v>
      </c>
      <c r="O852" s="402" t="s">
        <v>3115</v>
      </c>
      <c r="P852" s="388">
        <f t="shared" si="46"/>
        <v>1</v>
      </c>
      <c r="Q852" s="389" t="str" cm="1">
        <f t="array" aca="1" ref="Q852" ca="1">IF(ISNUMBER(P852),IF(P852=100%,"CUMPLIDA",IF(AND(ISNUMBER(L852),ISNUMBER(INDIRECT("FECHA_"&amp;$B852,1))), IF(L852&lt;=INDIRECT("FECHA_"&amp;$B852,1),"INCUMPLIDA","PROCESO"), "VERIFICAR FECHA")),"SIN VALOR AVANCE")</f>
        <v>CUMPLIDA</v>
      </c>
    </row>
    <row r="853" spans="1:17" ht="75.75">
      <c r="A853" s="412" t="s">
        <v>19</v>
      </c>
      <c r="B853" s="383" t="s">
        <v>14</v>
      </c>
      <c r="C853" s="596"/>
      <c r="D853" s="596"/>
      <c r="E853" s="595"/>
      <c r="F853" s="595"/>
      <c r="G853" s="384" t="s">
        <v>3116</v>
      </c>
      <c r="H853" s="402" t="s">
        <v>3117</v>
      </c>
      <c r="I853" s="403" t="s">
        <v>3118</v>
      </c>
      <c r="J853" s="391">
        <v>1</v>
      </c>
      <c r="K853" s="386">
        <v>45352</v>
      </c>
      <c r="L853" s="386">
        <v>45382</v>
      </c>
      <c r="M853" s="387">
        <f t="shared" si="47"/>
        <v>4.2857142857142856</v>
      </c>
      <c r="N853" s="388">
        <v>1</v>
      </c>
      <c r="O853" s="402" t="s">
        <v>3119</v>
      </c>
      <c r="P853" s="388">
        <f t="shared" si="46"/>
        <v>1</v>
      </c>
      <c r="Q853" s="389" t="str" cm="1">
        <f t="array" aca="1" ref="Q853" ca="1">IF(ISNUMBER(P853),IF(P853=100%,"CUMPLIDA",IF(AND(ISNUMBER(L853),ISNUMBER(INDIRECT("FECHA_"&amp;$B853,1))), IF(L853&lt;=INDIRECT("FECHA_"&amp;$B853,1),"INCUMPLIDA","PROCESO"), "VERIFICAR FECHA")),"SIN VALOR AVANCE")</f>
        <v>CUMPLIDA</v>
      </c>
    </row>
    <row r="854" spans="1:17" ht="150" customHeight="1">
      <c r="A854" s="412" t="s">
        <v>19</v>
      </c>
      <c r="B854" s="383" t="s">
        <v>14</v>
      </c>
      <c r="C854" s="596"/>
      <c r="D854" s="596"/>
      <c r="E854" s="595"/>
      <c r="F854" s="595"/>
      <c r="G854" s="384" t="s">
        <v>3120</v>
      </c>
      <c r="H854" s="402" t="s">
        <v>3121</v>
      </c>
      <c r="I854" s="403" t="s">
        <v>3122</v>
      </c>
      <c r="J854" s="391">
        <v>6</v>
      </c>
      <c r="K854" s="386">
        <v>45383</v>
      </c>
      <c r="L854" s="386">
        <v>45565</v>
      </c>
      <c r="M854" s="387">
        <f t="shared" si="47"/>
        <v>26</v>
      </c>
      <c r="N854" s="388">
        <v>1</v>
      </c>
      <c r="O854" s="402" t="s">
        <v>3119</v>
      </c>
      <c r="P854" s="388">
        <f t="shared" si="46"/>
        <v>1</v>
      </c>
      <c r="Q854" s="389" t="str" cm="1">
        <f t="array" aca="1" ref="Q854" ca="1">IF(ISNUMBER(P854),IF(P854=100%,"CUMPLIDA",IF(AND(ISNUMBER(L854),ISNUMBER(INDIRECT("FECHA_"&amp;$B854,1))), IF(L854&lt;=INDIRECT("FECHA_"&amp;$B854,1),"INCUMPLIDA","PROCESO"), "VERIFICAR FECHA")),"SIN VALOR AVANCE")</f>
        <v>CUMPLIDA</v>
      </c>
    </row>
    <row r="855" spans="1:17" ht="90.75">
      <c r="A855" s="412" t="s">
        <v>19</v>
      </c>
      <c r="B855" s="383" t="s">
        <v>14</v>
      </c>
      <c r="C855" s="596"/>
      <c r="D855" s="596"/>
      <c r="E855" s="595"/>
      <c r="F855" s="595"/>
      <c r="G855" s="384" t="s">
        <v>3123</v>
      </c>
      <c r="H855" s="402" t="s">
        <v>3124</v>
      </c>
      <c r="I855" s="402" t="s">
        <v>3125</v>
      </c>
      <c r="J855" s="391">
        <v>1</v>
      </c>
      <c r="K855" s="386">
        <v>45231</v>
      </c>
      <c r="L855" s="386">
        <v>45350</v>
      </c>
      <c r="M855" s="387">
        <f t="shared" si="47"/>
        <v>17</v>
      </c>
      <c r="N855" s="388">
        <v>1</v>
      </c>
      <c r="O855" s="402" t="s">
        <v>3126</v>
      </c>
      <c r="P855" s="388">
        <f t="shared" si="46"/>
        <v>1</v>
      </c>
      <c r="Q855" s="389" t="str" cm="1">
        <f t="array" aca="1" ref="Q855" ca="1">IF(ISNUMBER(P855),IF(P855=100%,"CUMPLIDA",IF(AND(ISNUMBER(L855),ISNUMBER(INDIRECT("FECHA_"&amp;$B855,1))), IF(L855&lt;=INDIRECT("FECHA_"&amp;$B855,1),"INCUMPLIDA","PROCESO"), "VERIFICAR FECHA")),"SIN VALOR AVANCE")</f>
        <v>CUMPLIDA</v>
      </c>
    </row>
    <row r="856" spans="1:17" ht="210" customHeight="1">
      <c r="A856" s="412" t="s">
        <v>19</v>
      </c>
      <c r="B856" s="383" t="s">
        <v>14</v>
      </c>
      <c r="C856" s="596"/>
      <c r="D856" s="596"/>
      <c r="E856" s="384" t="s">
        <v>3127</v>
      </c>
      <c r="F856" s="595"/>
      <c r="G856" s="384" t="s">
        <v>3128</v>
      </c>
      <c r="H856" s="402" t="s">
        <v>3129</v>
      </c>
      <c r="I856" s="402" t="s">
        <v>3130</v>
      </c>
      <c r="J856" s="391">
        <v>6</v>
      </c>
      <c r="K856" s="386">
        <v>45231</v>
      </c>
      <c r="L856" s="386">
        <v>45596</v>
      </c>
      <c r="M856" s="387">
        <f t="shared" si="47"/>
        <v>52.142857142857146</v>
      </c>
      <c r="N856" s="388">
        <v>1</v>
      </c>
      <c r="O856" s="402" t="s">
        <v>3131</v>
      </c>
      <c r="P856" s="388">
        <f t="shared" si="46"/>
        <v>1</v>
      </c>
      <c r="Q856" s="389" t="str" cm="1">
        <f t="array" aca="1" ref="Q856" ca="1">IF(ISNUMBER(P856),IF(P856=100%,"CUMPLIDA",IF(AND(ISNUMBER(L856),ISNUMBER(INDIRECT("FECHA_"&amp;$B856,1))), IF(L856&lt;=INDIRECT("FECHA_"&amp;$B856,1),"INCUMPLIDA","PROCESO"), "VERIFICAR FECHA")),"SIN VALOR AVANCE")</f>
        <v>CUMPLIDA</v>
      </c>
    </row>
    <row r="857" spans="1:17" ht="120" customHeight="1">
      <c r="A857" s="412" t="s">
        <v>19</v>
      </c>
      <c r="B857" s="383" t="s">
        <v>14</v>
      </c>
      <c r="C857" s="596"/>
      <c r="D857" s="596"/>
      <c r="E857" s="595" t="s">
        <v>3132</v>
      </c>
      <c r="F857" s="595"/>
      <c r="G857" s="384" t="s">
        <v>3133</v>
      </c>
      <c r="H857" s="402" t="s">
        <v>3134</v>
      </c>
      <c r="I857" s="402" t="s">
        <v>3135</v>
      </c>
      <c r="J857" s="391">
        <v>1</v>
      </c>
      <c r="K857" s="386">
        <v>45231</v>
      </c>
      <c r="L857" s="386">
        <v>45260</v>
      </c>
      <c r="M857" s="387">
        <f t="shared" si="47"/>
        <v>4.1428571428571432</v>
      </c>
      <c r="N857" s="388">
        <v>1</v>
      </c>
      <c r="O857" s="402" t="s">
        <v>3136</v>
      </c>
      <c r="P857" s="388">
        <f t="shared" si="46"/>
        <v>1</v>
      </c>
      <c r="Q857" s="389" t="str" cm="1">
        <f t="array" aca="1" ref="Q857" ca="1">IF(ISNUMBER(P857),IF(P857=100%,"CUMPLIDA",IF(AND(ISNUMBER(L857),ISNUMBER(INDIRECT("FECHA_"&amp;$B857,1))), IF(L857&lt;=INDIRECT("FECHA_"&amp;$B857,1),"INCUMPLIDA","PROCESO"), "VERIFICAR FECHA")),"SIN VALOR AVANCE")</f>
        <v>CUMPLIDA</v>
      </c>
    </row>
    <row r="858" spans="1:17" ht="150.75">
      <c r="A858" s="412" t="s">
        <v>19</v>
      </c>
      <c r="B858" s="383" t="s">
        <v>14</v>
      </c>
      <c r="C858" s="596"/>
      <c r="D858" s="596"/>
      <c r="E858" s="595"/>
      <c r="F858" s="595"/>
      <c r="G858" s="384" t="s">
        <v>3137</v>
      </c>
      <c r="H858" s="402" t="s">
        <v>3138</v>
      </c>
      <c r="I858" s="402" t="s">
        <v>3139</v>
      </c>
      <c r="J858" s="391">
        <v>2</v>
      </c>
      <c r="K858" s="386">
        <v>45261</v>
      </c>
      <c r="L858" s="386">
        <v>45351</v>
      </c>
      <c r="M858" s="387">
        <f t="shared" si="47"/>
        <v>12.857142857142858</v>
      </c>
      <c r="N858" s="388">
        <v>1</v>
      </c>
      <c r="O858" s="402" t="s">
        <v>3140</v>
      </c>
      <c r="P858" s="388">
        <f t="shared" si="46"/>
        <v>1</v>
      </c>
      <c r="Q858" s="389" t="str" cm="1">
        <f t="array" aca="1" ref="Q858" ca="1">IF(ISNUMBER(P858),IF(P858=100%,"CUMPLIDA",IF(AND(ISNUMBER(L858),ISNUMBER(INDIRECT("FECHA_"&amp;$B858,1))), IF(L858&lt;=INDIRECT("FECHA_"&amp;$B858,1),"INCUMPLIDA","PROCESO"), "VERIFICAR FECHA")),"SIN VALOR AVANCE")</f>
        <v>CUMPLIDA</v>
      </c>
    </row>
    <row r="859" spans="1:17" ht="90" customHeight="1">
      <c r="A859" s="412" t="s">
        <v>19</v>
      </c>
      <c r="B859" s="383" t="s">
        <v>14</v>
      </c>
      <c r="C859" s="596"/>
      <c r="D859" s="596"/>
      <c r="E859" s="595"/>
      <c r="F859" s="595"/>
      <c r="G859" s="384" t="s">
        <v>3141</v>
      </c>
      <c r="H859" s="402" t="s">
        <v>3142</v>
      </c>
      <c r="I859" s="403" t="s">
        <v>3118</v>
      </c>
      <c r="J859" s="391">
        <v>1</v>
      </c>
      <c r="K859" s="386">
        <v>45352</v>
      </c>
      <c r="L859" s="386">
        <v>45382</v>
      </c>
      <c r="M859" s="387">
        <f t="shared" si="47"/>
        <v>4.2857142857142856</v>
      </c>
      <c r="N859" s="388">
        <v>1</v>
      </c>
      <c r="O859" s="402" t="s">
        <v>3143</v>
      </c>
      <c r="P859" s="388">
        <f t="shared" si="46"/>
        <v>1</v>
      </c>
      <c r="Q859" s="389" t="str" cm="1">
        <f t="array" aca="1" ref="Q859" ca="1">IF(ISNUMBER(P859),IF(P859=100%,"CUMPLIDA",IF(AND(ISNUMBER(L859),ISNUMBER(INDIRECT("FECHA_"&amp;$B859,1))), IF(L859&lt;=INDIRECT("FECHA_"&amp;$B859,1),"INCUMPLIDA","PROCESO"), "VERIFICAR FECHA")),"SIN VALOR AVANCE")</f>
        <v>CUMPLIDA</v>
      </c>
    </row>
    <row r="860" spans="1:17" ht="150" customHeight="1">
      <c r="A860" s="412" t="s">
        <v>19</v>
      </c>
      <c r="B860" s="383" t="s">
        <v>14</v>
      </c>
      <c r="C860" s="596"/>
      <c r="D860" s="596"/>
      <c r="E860" s="595"/>
      <c r="F860" s="595"/>
      <c r="G860" s="384" t="s">
        <v>3144</v>
      </c>
      <c r="H860" s="402" t="s">
        <v>3145</v>
      </c>
      <c r="I860" s="402" t="s">
        <v>206</v>
      </c>
      <c r="J860" s="391">
        <v>6</v>
      </c>
      <c r="K860" s="386">
        <v>45383</v>
      </c>
      <c r="L860" s="386">
        <v>45565</v>
      </c>
      <c r="M860" s="387">
        <f t="shared" si="47"/>
        <v>26</v>
      </c>
      <c r="N860" s="388">
        <v>1</v>
      </c>
      <c r="O860" s="402" t="s">
        <v>3143</v>
      </c>
      <c r="P860" s="388">
        <f t="shared" si="46"/>
        <v>1</v>
      </c>
      <c r="Q860" s="389" t="str" cm="1">
        <f t="array" aca="1" ref="Q860" ca="1">IF(ISNUMBER(P860),IF(P860=100%,"CUMPLIDA",IF(AND(ISNUMBER(L860),ISNUMBER(INDIRECT("FECHA_"&amp;$B860,1))), IF(L860&lt;=INDIRECT("FECHA_"&amp;$B860,1),"INCUMPLIDA","PROCESO"), "VERIFICAR FECHA")),"SIN VALOR AVANCE")</f>
        <v>CUMPLIDA</v>
      </c>
    </row>
    <row r="861" spans="1:17" ht="225" customHeight="1">
      <c r="A861" s="412" t="s">
        <v>19</v>
      </c>
      <c r="B861" s="383" t="s">
        <v>14</v>
      </c>
      <c r="C861" s="596"/>
      <c r="D861" s="596"/>
      <c r="E861" s="384" t="s">
        <v>3146</v>
      </c>
      <c r="F861" s="595"/>
      <c r="G861" s="384" t="s">
        <v>3147</v>
      </c>
      <c r="H861" s="402" t="s">
        <v>3148</v>
      </c>
      <c r="I861" s="402" t="s">
        <v>3149</v>
      </c>
      <c r="J861" s="391">
        <v>6</v>
      </c>
      <c r="K861" s="386">
        <v>45231</v>
      </c>
      <c r="L861" s="386">
        <v>45596</v>
      </c>
      <c r="M861" s="387">
        <f t="shared" si="47"/>
        <v>52.142857142857146</v>
      </c>
      <c r="N861" s="388">
        <v>1</v>
      </c>
      <c r="O861" s="402" t="s">
        <v>3150</v>
      </c>
      <c r="P861" s="388">
        <f t="shared" si="46"/>
        <v>1</v>
      </c>
      <c r="Q861" s="389" t="str" cm="1">
        <f t="array" aca="1" ref="Q861" ca="1">IF(ISNUMBER(P861),IF(P861=100%,"CUMPLIDA",IF(AND(ISNUMBER(L861),ISNUMBER(INDIRECT("FECHA_"&amp;$B861,1))), IF(L861&lt;=INDIRECT("FECHA_"&amp;$B861,1),"INCUMPLIDA","PROCESO"), "VERIFICAR FECHA")),"SIN VALOR AVANCE")</f>
        <v>CUMPLIDA</v>
      </c>
    </row>
    <row r="862" spans="1:17" ht="120">
      <c r="A862" s="412" t="s">
        <v>19</v>
      </c>
      <c r="B862" s="383" t="s">
        <v>14</v>
      </c>
      <c r="C862" s="596"/>
      <c r="D862" s="596"/>
      <c r="E862" s="384" t="s">
        <v>3151</v>
      </c>
      <c r="F862" s="595"/>
      <c r="G862" s="384" t="s">
        <v>3152</v>
      </c>
      <c r="H862" s="402" t="s">
        <v>3153</v>
      </c>
      <c r="I862" s="402" t="s">
        <v>3154</v>
      </c>
      <c r="J862" s="391">
        <v>2</v>
      </c>
      <c r="K862" s="386">
        <v>45231</v>
      </c>
      <c r="L862" s="386">
        <v>45382</v>
      </c>
      <c r="M862" s="387">
        <f t="shared" si="47"/>
        <v>21.571428571428573</v>
      </c>
      <c r="N862" s="388">
        <v>1</v>
      </c>
      <c r="O862" s="402" t="s">
        <v>3155</v>
      </c>
      <c r="P862" s="388">
        <f t="shared" si="46"/>
        <v>1</v>
      </c>
      <c r="Q862" s="389" t="str" cm="1">
        <f t="array" aca="1" ref="Q862" ca="1">IF(ISNUMBER(P862),IF(P862=100%,"CUMPLIDA",IF(AND(ISNUMBER(L862),ISNUMBER(INDIRECT("FECHA_"&amp;$B862,1))), IF(L862&lt;=INDIRECT("FECHA_"&amp;$B862,1),"INCUMPLIDA","PROCESO"), "VERIFICAR FECHA")),"SIN VALOR AVANCE")</f>
        <v>CUMPLIDA</v>
      </c>
    </row>
    <row r="863" spans="1:17" ht="210" customHeight="1">
      <c r="A863" s="412" t="s">
        <v>19</v>
      </c>
      <c r="B863" s="383" t="s">
        <v>14</v>
      </c>
      <c r="C863" s="596"/>
      <c r="D863" s="596"/>
      <c r="E863" s="595" t="s">
        <v>3156</v>
      </c>
      <c r="F863" s="595"/>
      <c r="G863" s="384" t="s">
        <v>3112</v>
      </c>
      <c r="H863" s="402" t="s">
        <v>3113</v>
      </c>
      <c r="I863" s="402" t="s">
        <v>3114</v>
      </c>
      <c r="J863" s="391">
        <v>4</v>
      </c>
      <c r="K863" s="386">
        <v>45231</v>
      </c>
      <c r="L863" s="386">
        <v>45350</v>
      </c>
      <c r="M863" s="387">
        <f t="shared" si="47"/>
        <v>17</v>
      </c>
      <c r="N863" s="388">
        <v>1</v>
      </c>
      <c r="O863" s="402" t="s">
        <v>3157</v>
      </c>
      <c r="P863" s="388">
        <f t="shared" si="46"/>
        <v>1</v>
      </c>
      <c r="Q863" s="389" t="str" cm="1">
        <f t="array" aca="1" ref="Q863" ca="1">IF(ISNUMBER(P863),IF(P863=100%,"CUMPLIDA",IF(AND(ISNUMBER(L863),ISNUMBER(INDIRECT("FECHA_"&amp;$B863,1))), IF(L863&lt;=INDIRECT("FECHA_"&amp;$B863,1),"INCUMPLIDA","PROCESO"), "VERIFICAR FECHA")),"SIN VALOR AVANCE")</f>
        <v>CUMPLIDA</v>
      </c>
    </row>
    <row r="864" spans="1:17" ht="75">
      <c r="A864" s="412" t="s">
        <v>19</v>
      </c>
      <c r="B864" s="383" t="s">
        <v>14</v>
      </c>
      <c r="C864" s="596"/>
      <c r="D864" s="596"/>
      <c r="E864" s="595"/>
      <c r="F864" s="595"/>
      <c r="G864" s="384" t="s">
        <v>3116</v>
      </c>
      <c r="H864" s="402" t="s">
        <v>3117</v>
      </c>
      <c r="I864" s="403" t="s">
        <v>3118</v>
      </c>
      <c r="J864" s="391">
        <v>1</v>
      </c>
      <c r="K864" s="386">
        <v>45352</v>
      </c>
      <c r="L864" s="386">
        <v>45382</v>
      </c>
      <c r="M864" s="387">
        <f t="shared" si="47"/>
        <v>4.2857142857142856</v>
      </c>
      <c r="N864" s="388">
        <v>1</v>
      </c>
      <c r="O864" s="402" t="s">
        <v>3157</v>
      </c>
      <c r="P864" s="388">
        <f t="shared" si="46"/>
        <v>1</v>
      </c>
      <c r="Q864" s="389" t="str" cm="1">
        <f t="array" aca="1" ref="Q864" ca="1">IF(ISNUMBER(P864),IF(P864=100%,"CUMPLIDA",IF(AND(ISNUMBER(L864),ISNUMBER(INDIRECT("FECHA_"&amp;$B864,1))), IF(L864&lt;=INDIRECT("FECHA_"&amp;$B864,1),"INCUMPLIDA","PROCESO"), "VERIFICAR FECHA")),"SIN VALOR AVANCE")</f>
        <v>CUMPLIDA</v>
      </c>
    </row>
    <row r="865" spans="1:17" ht="150" customHeight="1">
      <c r="A865" s="412" t="s">
        <v>19</v>
      </c>
      <c r="B865" s="383" t="s">
        <v>14</v>
      </c>
      <c r="C865" s="596"/>
      <c r="D865" s="596"/>
      <c r="E865" s="595"/>
      <c r="F865" s="595"/>
      <c r="G865" s="384" t="s">
        <v>3120</v>
      </c>
      <c r="H865" s="402" t="s">
        <v>3121</v>
      </c>
      <c r="I865" s="403" t="s">
        <v>3122</v>
      </c>
      <c r="J865" s="391">
        <v>6</v>
      </c>
      <c r="K865" s="386">
        <v>45383</v>
      </c>
      <c r="L865" s="386">
        <v>45565</v>
      </c>
      <c r="M865" s="387">
        <f t="shared" si="47"/>
        <v>26</v>
      </c>
      <c r="N865" s="388">
        <v>1</v>
      </c>
      <c r="O865" s="402" t="s">
        <v>3157</v>
      </c>
      <c r="P865" s="388">
        <f t="shared" si="46"/>
        <v>1</v>
      </c>
      <c r="Q865" s="389" t="str" cm="1">
        <f t="array" aca="1" ref="Q865" ca="1">IF(ISNUMBER(P865),IF(P865=100%,"CUMPLIDA",IF(AND(ISNUMBER(L865),ISNUMBER(INDIRECT("FECHA_"&amp;$B865,1))), IF(L865&lt;=INDIRECT("FECHA_"&amp;$B865,1),"INCUMPLIDA","PROCESO"), "VERIFICAR FECHA")),"SIN VALOR AVANCE")</f>
        <v>CUMPLIDA</v>
      </c>
    </row>
    <row r="866" spans="1:17" ht="150" customHeight="1">
      <c r="A866" s="412" t="s">
        <v>19</v>
      </c>
      <c r="B866" s="383" t="s">
        <v>14</v>
      </c>
      <c r="C866" s="596"/>
      <c r="D866" s="596"/>
      <c r="E866" s="595"/>
      <c r="F866" s="595"/>
      <c r="G866" s="384" t="s">
        <v>3144</v>
      </c>
      <c r="H866" s="402" t="s">
        <v>3145</v>
      </c>
      <c r="I866" s="402" t="s">
        <v>206</v>
      </c>
      <c r="J866" s="391">
        <v>6</v>
      </c>
      <c r="K866" s="386">
        <v>45383</v>
      </c>
      <c r="L866" s="386">
        <v>45565</v>
      </c>
      <c r="M866" s="387">
        <f t="shared" si="47"/>
        <v>26</v>
      </c>
      <c r="N866" s="388">
        <v>1</v>
      </c>
      <c r="O866" s="402" t="s">
        <v>3157</v>
      </c>
      <c r="P866" s="388">
        <f t="shared" si="46"/>
        <v>1</v>
      </c>
      <c r="Q866" s="389" t="str" cm="1">
        <f t="array" aca="1" ref="Q866" ca="1">IF(ISNUMBER(P866),IF(P866=100%,"CUMPLIDA",IF(AND(ISNUMBER(L866),ISNUMBER(INDIRECT("FECHA_"&amp;$B866,1))), IF(L866&lt;=INDIRECT("FECHA_"&amp;$B866,1),"INCUMPLIDA","PROCESO"), "VERIFICAR FECHA")),"SIN VALOR AVANCE")</f>
        <v>CUMPLIDA</v>
      </c>
    </row>
    <row r="867" spans="1:17" ht="270" customHeight="1">
      <c r="A867" s="412" t="s">
        <v>19</v>
      </c>
      <c r="B867" s="383" t="s">
        <v>14</v>
      </c>
      <c r="C867" s="596"/>
      <c r="D867" s="596"/>
      <c r="E867" s="384" t="s">
        <v>3158</v>
      </c>
      <c r="F867" s="595"/>
      <c r="G867" s="384" t="s">
        <v>3159</v>
      </c>
      <c r="H867" s="402" t="s">
        <v>3160</v>
      </c>
      <c r="I867" s="402" t="s">
        <v>3161</v>
      </c>
      <c r="J867" s="391">
        <v>6</v>
      </c>
      <c r="K867" s="386">
        <v>44937</v>
      </c>
      <c r="L867" s="386">
        <v>45596</v>
      </c>
      <c r="M867" s="387">
        <f t="shared" si="47"/>
        <v>94.142857142857139</v>
      </c>
      <c r="N867" s="388">
        <v>1</v>
      </c>
      <c r="O867" s="402" t="s">
        <v>3162</v>
      </c>
      <c r="P867" s="388">
        <f t="shared" si="46"/>
        <v>1</v>
      </c>
      <c r="Q867" s="389" t="str" cm="1">
        <f t="array" aca="1" ref="Q867" ca="1">IF(ISNUMBER(P867),IF(P867=100%,"CUMPLIDA",IF(AND(ISNUMBER(L867),ISNUMBER(INDIRECT("FECHA_"&amp;$B867,1))), IF(L867&lt;=INDIRECT("FECHA_"&amp;$B867,1),"INCUMPLIDA","PROCESO"), "VERIFICAR FECHA")),"SIN VALOR AVANCE")</f>
        <v>CUMPLIDA</v>
      </c>
    </row>
    <row r="868" spans="1:17" ht="270" customHeight="1">
      <c r="A868" s="412" t="s">
        <v>19</v>
      </c>
      <c r="B868" s="383" t="s">
        <v>14</v>
      </c>
      <c r="C868" s="596"/>
      <c r="D868" s="596"/>
      <c r="E868" s="384" t="s">
        <v>3163</v>
      </c>
      <c r="F868" s="595"/>
      <c r="G868" s="384" t="s">
        <v>3164</v>
      </c>
      <c r="H868" s="402" t="s">
        <v>3165</v>
      </c>
      <c r="I868" s="402" t="s">
        <v>3161</v>
      </c>
      <c r="J868" s="391">
        <v>6</v>
      </c>
      <c r="K868" s="386">
        <v>44937</v>
      </c>
      <c r="L868" s="386">
        <v>45596</v>
      </c>
      <c r="M868" s="387">
        <f t="shared" si="47"/>
        <v>94.142857142857139</v>
      </c>
      <c r="N868" s="388">
        <v>1</v>
      </c>
      <c r="O868" s="402" t="s">
        <v>3162</v>
      </c>
      <c r="P868" s="388">
        <f t="shared" si="46"/>
        <v>1</v>
      </c>
      <c r="Q868" s="389" t="str" cm="1">
        <f t="array" aca="1" ref="Q868" ca="1">IF(ISNUMBER(P868),IF(P868=100%,"CUMPLIDA",IF(AND(ISNUMBER(L868),ISNUMBER(INDIRECT("FECHA_"&amp;$B868,1))), IF(L868&lt;=INDIRECT("FECHA_"&amp;$B868,1),"INCUMPLIDA","PROCESO"), "VERIFICAR FECHA")),"SIN VALOR AVANCE")</f>
        <v>CUMPLIDA</v>
      </c>
    </row>
    <row r="869" spans="1:17" ht="165" customHeight="1">
      <c r="A869" s="412" t="s">
        <v>19</v>
      </c>
      <c r="B869" s="383" t="s">
        <v>14</v>
      </c>
      <c r="C869" s="596"/>
      <c r="D869" s="596"/>
      <c r="E869" s="384" t="s">
        <v>3166</v>
      </c>
      <c r="F869" s="595"/>
      <c r="G869" s="384" t="s">
        <v>3167</v>
      </c>
      <c r="H869" s="402" t="s">
        <v>3168</v>
      </c>
      <c r="I869" s="402" t="s">
        <v>206</v>
      </c>
      <c r="J869" s="391">
        <v>6</v>
      </c>
      <c r="K869" s="386">
        <v>45231</v>
      </c>
      <c r="L869" s="386">
        <v>45412</v>
      </c>
      <c r="M869" s="387">
        <f t="shared" si="47"/>
        <v>25.857142857142858</v>
      </c>
      <c r="N869" s="388">
        <v>1</v>
      </c>
      <c r="O869" s="402" t="s">
        <v>3169</v>
      </c>
      <c r="P869" s="388">
        <f t="shared" si="46"/>
        <v>1</v>
      </c>
      <c r="Q869" s="389" t="str" cm="1">
        <f t="array" aca="1" ref="Q869" ca="1">IF(ISNUMBER(P869),IF(P869=100%,"CUMPLIDA",IF(AND(ISNUMBER(L869),ISNUMBER(INDIRECT("FECHA_"&amp;$B869,1))), IF(L869&lt;=INDIRECT("FECHA_"&amp;$B869,1),"INCUMPLIDA","PROCESO"), "VERIFICAR FECHA")),"SIN VALOR AVANCE")</f>
        <v>CUMPLIDA</v>
      </c>
    </row>
    <row r="870" spans="1:17" ht="180">
      <c r="A870" s="412" t="s">
        <v>19</v>
      </c>
      <c r="B870" s="383" t="s">
        <v>14</v>
      </c>
      <c r="C870" s="596"/>
      <c r="D870" s="596"/>
      <c r="E870" s="384" t="s">
        <v>3170</v>
      </c>
      <c r="F870" s="595"/>
      <c r="G870" s="384" t="s">
        <v>3123</v>
      </c>
      <c r="H870" s="402" t="s">
        <v>3124</v>
      </c>
      <c r="I870" s="402" t="s">
        <v>3125</v>
      </c>
      <c r="J870" s="391">
        <v>1</v>
      </c>
      <c r="K870" s="386">
        <v>45231</v>
      </c>
      <c r="L870" s="386">
        <v>45350</v>
      </c>
      <c r="M870" s="387">
        <f>(L870-K870)/7</f>
        <v>17</v>
      </c>
      <c r="N870" s="388">
        <v>1</v>
      </c>
      <c r="O870" s="402" t="s">
        <v>3126</v>
      </c>
      <c r="P870" s="388">
        <f t="shared" si="46"/>
        <v>1</v>
      </c>
      <c r="Q870" s="389" t="str" cm="1">
        <f t="array" aca="1" ref="Q870" ca="1">IF(ISNUMBER(P870),IF(P870=100%,"CUMPLIDA",IF(AND(ISNUMBER(L870),ISNUMBER(INDIRECT("FECHA_"&amp;$B870,1))), IF(L870&lt;=INDIRECT("FECHA_"&amp;$B870,1),"INCUMPLIDA","PROCESO"), "VERIFICAR FECHA")),"SIN VALOR AVANCE")</f>
        <v>CUMPLIDA</v>
      </c>
    </row>
    <row r="871" spans="1:17" ht="350.25" customHeight="1">
      <c r="A871" s="412" t="s">
        <v>19</v>
      </c>
      <c r="B871" s="383" t="s">
        <v>14</v>
      </c>
      <c r="C871" s="596" t="s">
        <v>3171</v>
      </c>
      <c r="D871" s="596" t="s">
        <v>2412</v>
      </c>
      <c r="E871" s="595" t="s">
        <v>3172</v>
      </c>
      <c r="F871" s="595" t="s">
        <v>3173</v>
      </c>
      <c r="G871" s="384" t="s">
        <v>3174</v>
      </c>
      <c r="H871" s="402" t="s">
        <v>3175</v>
      </c>
      <c r="I871" s="402" t="s">
        <v>3176</v>
      </c>
      <c r="J871" s="391">
        <v>6</v>
      </c>
      <c r="K871" s="386">
        <v>45809</v>
      </c>
      <c r="L871" s="386">
        <v>46142</v>
      </c>
      <c r="M871" s="387">
        <f t="shared" ref="M871:M908" si="48">(L871-K871)/7</f>
        <v>47.571428571428569</v>
      </c>
      <c r="N871" s="388">
        <v>0.14000000000000001</v>
      </c>
      <c r="O871" s="402" t="s">
        <v>3177</v>
      </c>
      <c r="P871" s="388">
        <f t="shared" si="46"/>
        <v>0.14000000000000001</v>
      </c>
      <c r="Q871" s="389" t="str" cm="1">
        <f t="array" aca="1" ref="Q871" ca="1">IF(ISNUMBER(P871),IF(P871=100%,"CUMPLIDA",IF(AND(ISNUMBER(L871),ISNUMBER(INDIRECT("FECHA_"&amp;$B871,1))), IF(L871&lt;=INDIRECT("FECHA_"&amp;$B871,1),"INCUMPLIDA","PROCESO"), "VERIFICAR FECHA")),"SIN VALOR AVANCE")</f>
        <v>PROCESO</v>
      </c>
    </row>
    <row r="872" spans="1:17" ht="105.75" customHeight="1">
      <c r="A872" s="412" t="s">
        <v>19</v>
      </c>
      <c r="B872" s="383" t="s">
        <v>14</v>
      </c>
      <c r="C872" s="596"/>
      <c r="D872" s="596"/>
      <c r="E872" s="595"/>
      <c r="F872" s="595"/>
      <c r="G872" s="595" t="s">
        <v>3178</v>
      </c>
      <c r="H872" s="706" t="s">
        <v>3179</v>
      </c>
      <c r="I872" s="706" t="s">
        <v>3180</v>
      </c>
      <c r="J872" s="393">
        <v>1</v>
      </c>
      <c r="K872" s="386">
        <v>45323</v>
      </c>
      <c r="L872" s="386">
        <v>45473</v>
      </c>
      <c r="M872" s="387">
        <f t="shared" si="48"/>
        <v>21.428571428571427</v>
      </c>
      <c r="N872" s="388">
        <v>1</v>
      </c>
      <c r="O872" s="402" t="s">
        <v>3181</v>
      </c>
      <c r="P872" s="388">
        <f t="shared" si="46"/>
        <v>1</v>
      </c>
      <c r="Q872" s="389" t="str" cm="1">
        <f t="array" aca="1" ref="Q872" ca="1">IF(ISNUMBER(P872),IF(P872=100%,"CUMPLIDA",IF(AND(ISNUMBER(L872),ISNUMBER(INDIRECT("FECHA_"&amp;$B872,1))), IF(L872&lt;=INDIRECT("FECHA_"&amp;$B872,1),"INCUMPLIDA","PROCESO"), "VERIFICAR FECHA")),"SIN VALOR AVANCE")</f>
        <v>CUMPLIDA</v>
      </c>
    </row>
    <row r="873" spans="1:17" ht="105.75">
      <c r="A873" s="412" t="s">
        <v>19</v>
      </c>
      <c r="B873" s="383" t="s">
        <v>14</v>
      </c>
      <c r="C873" s="596"/>
      <c r="D873" s="596"/>
      <c r="E873" s="595"/>
      <c r="F873" s="595"/>
      <c r="G873" s="595"/>
      <c r="H873" s="706"/>
      <c r="I873" s="706"/>
      <c r="J873" s="393">
        <v>1</v>
      </c>
      <c r="K873" s="386">
        <v>45474</v>
      </c>
      <c r="L873" s="386">
        <v>45657</v>
      </c>
      <c r="M873" s="387">
        <f t="shared" si="48"/>
        <v>26.142857142857142</v>
      </c>
      <c r="N873" s="388">
        <v>1</v>
      </c>
      <c r="O873" s="402" t="s">
        <v>3181</v>
      </c>
      <c r="P873" s="388">
        <f t="shared" si="46"/>
        <v>1</v>
      </c>
      <c r="Q873" s="389" t="str" cm="1">
        <f t="array" aca="1" ref="Q873" ca="1">IF(ISNUMBER(P873),IF(P873=100%,"CUMPLIDA",IF(AND(ISNUMBER(L873),ISNUMBER(INDIRECT("FECHA_"&amp;$B873,1))), IF(L873&lt;=INDIRECT("FECHA_"&amp;$B873,1),"INCUMPLIDA","PROCESO"), "VERIFICAR FECHA")),"SIN VALOR AVANCE")</f>
        <v>CUMPLIDA</v>
      </c>
    </row>
    <row r="874" spans="1:17" ht="105.75">
      <c r="A874" s="412" t="s">
        <v>19</v>
      </c>
      <c r="B874" s="383" t="s">
        <v>14</v>
      </c>
      <c r="C874" s="596"/>
      <c r="D874" s="596"/>
      <c r="E874" s="595"/>
      <c r="F874" s="595"/>
      <c r="G874" s="595"/>
      <c r="H874" s="706"/>
      <c r="I874" s="706"/>
      <c r="J874" s="393">
        <v>1</v>
      </c>
      <c r="K874" s="386">
        <v>45658</v>
      </c>
      <c r="L874" s="386">
        <v>45838</v>
      </c>
      <c r="M874" s="387">
        <f t="shared" si="48"/>
        <v>25.714285714285715</v>
      </c>
      <c r="N874" s="388">
        <v>1</v>
      </c>
      <c r="O874" s="402" t="s">
        <v>3181</v>
      </c>
      <c r="P874" s="388">
        <f t="shared" si="46"/>
        <v>1</v>
      </c>
      <c r="Q874" s="389" t="str" cm="1">
        <f t="array" aca="1" ref="Q874" ca="1">IF(ISNUMBER(P874),IF(P874=100%,"CUMPLIDA",IF(AND(ISNUMBER(L874),ISNUMBER(INDIRECT("FECHA_"&amp;$B874,1))), IF(L874&lt;=INDIRECT("FECHA_"&amp;$B874,1),"INCUMPLIDA","PROCESO"), "VERIFICAR FECHA")),"SIN VALOR AVANCE")</f>
        <v>CUMPLIDA</v>
      </c>
    </row>
    <row r="875" spans="1:17" ht="105.75">
      <c r="A875" s="412" t="s">
        <v>19</v>
      </c>
      <c r="B875" s="383" t="s">
        <v>14</v>
      </c>
      <c r="C875" s="596"/>
      <c r="D875" s="596"/>
      <c r="E875" s="595"/>
      <c r="F875" s="595"/>
      <c r="G875" s="595"/>
      <c r="H875" s="706"/>
      <c r="I875" s="706"/>
      <c r="J875" s="393">
        <v>1</v>
      </c>
      <c r="K875" s="386">
        <v>45839</v>
      </c>
      <c r="L875" s="386">
        <v>46022</v>
      </c>
      <c r="M875" s="387">
        <f t="shared" si="48"/>
        <v>26.142857142857142</v>
      </c>
      <c r="N875" s="388">
        <v>1</v>
      </c>
      <c r="O875" s="402" t="s">
        <v>3181</v>
      </c>
      <c r="P875" s="388">
        <f t="shared" si="46"/>
        <v>1</v>
      </c>
      <c r="Q875" s="389" t="str" cm="1">
        <f t="array" aca="1" ref="Q875" ca="1">IF(ISNUMBER(P875),IF(P875=100%,"CUMPLIDA",IF(AND(ISNUMBER(L875),ISNUMBER(INDIRECT("FECHA_"&amp;$B875,1))), IF(L875&lt;=INDIRECT("FECHA_"&amp;$B875,1),"INCUMPLIDA","PROCESO"), "VERIFICAR FECHA")),"SIN VALOR AVANCE")</f>
        <v>CUMPLIDA</v>
      </c>
    </row>
    <row r="876" spans="1:17" ht="105.75">
      <c r="A876" s="412" t="s">
        <v>19</v>
      </c>
      <c r="B876" s="383" t="s">
        <v>14</v>
      </c>
      <c r="C876" s="596"/>
      <c r="D876" s="596"/>
      <c r="E876" s="595"/>
      <c r="F876" s="595"/>
      <c r="G876" s="595"/>
      <c r="H876" s="706"/>
      <c r="I876" s="706"/>
      <c r="J876" s="393">
        <v>1</v>
      </c>
      <c r="K876" s="386">
        <v>46023</v>
      </c>
      <c r="L876" s="386">
        <v>46142</v>
      </c>
      <c r="M876" s="387">
        <f t="shared" si="48"/>
        <v>17</v>
      </c>
      <c r="N876" s="388">
        <v>1</v>
      </c>
      <c r="O876" s="402" t="s">
        <v>3181</v>
      </c>
      <c r="P876" s="388">
        <f t="shared" si="46"/>
        <v>1</v>
      </c>
      <c r="Q876" s="389" t="str" cm="1">
        <f t="array" aca="1" ref="Q876" ca="1">IF(ISNUMBER(P876),IF(P876=100%,"CUMPLIDA",IF(AND(ISNUMBER(L876),ISNUMBER(INDIRECT("FECHA_"&amp;$B876,1))), IF(L876&lt;=INDIRECT("FECHA_"&amp;$B876,1),"INCUMPLIDA","PROCESO"), "VERIFICAR FECHA")),"SIN VALOR AVANCE")</f>
        <v>CUMPLIDA</v>
      </c>
    </row>
    <row r="877" spans="1:17" ht="60" customHeight="1">
      <c r="A877" s="412" t="s">
        <v>19</v>
      </c>
      <c r="B877" s="383" t="s">
        <v>14</v>
      </c>
      <c r="C877" s="596"/>
      <c r="D877" s="596"/>
      <c r="E877" s="595"/>
      <c r="F877" s="595"/>
      <c r="G877" s="595" t="s">
        <v>3182</v>
      </c>
      <c r="H877" s="402" t="s">
        <v>3183</v>
      </c>
      <c r="I877" s="402" t="s">
        <v>3184</v>
      </c>
      <c r="J877" s="391">
        <v>1</v>
      </c>
      <c r="K877" s="386">
        <v>46174</v>
      </c>
      <c r="L877" s="386">
        <v>46234</v>
      </c>
      <c r="M877" s="387">
        <f t="shared" si="48"/>
        <v>8.5714285714285712</v>
      </c>
      <c r="N877" s="388">
        <v>0.16600000000000001</v>
      </c>
      <c r="O877" s="402" t="s">
        <v>3177</v>
      </c>
      <c r="P877" s="388">
        <f t="shared" si="46"/>
        <v>0.16600000000000001</v>
      </c>
      <c r="Q877" s="389" t="str" cm="1">
        <f t="array" aca="1" ref="Q877" ca="1">IF(ISNUMBER(P877),IF(P877=100%,"CUMPLIDA",IF(AND(ISNUMBER(L877),ISNUMBER(INDIRECT("FECHA_"&amp;$B877,1))), IF(L877&lt;=INDIRECT("FECHA_"&amp;$B877,1),"INCUMPLIDA","PROCESO"), "VERIFICAR FECHA")),"SIN VALOR AVANCE")</f>
        <v>PROCESO</v>
      </c>
    </row>
    <row r="878" spans="1:17" ht="30.75">
      <c r="A878" s="412" t="s">
        <v>19</v>
      </c>
      <c r="B878" s="383" t="s">
        <v>14</v>
      </c>
      <c r="C878" s="596"/>
      <c r="D878" s="596"/>
      <c r="E878" s="595"/>
      <c r="F878" s="595"/>
      <c r="G878" s="595"/>
      <c r="H878" s="402" t="s">
        <v>3185</v>
      </c>
      <c r="I878" s="402" t="s">
        <v>3186</v>
      </c>
      <c r="J878" s="391">
        <v>1</v>
      </c>
      <c r="K878" s="386">
        <v>46235</v>
      </c>
      <c r="L878" s="386">
        <v>46295</v>
      </c>
      <c r="M878" s="387">
        <f t="shared" si="48"/>
        <v>8.5714285714285712</v>
      </c>
      <c r="N878" s="388">
        <v>0.16600000000000001</v>
      </c>
      <c r="O878" s="402" t="s">
        <v>3177</v>
      </c>
      <c r="P878" s="388">
        <f t="shared" si="46"/>
        <v>0.16600000000000001</v>
      </c>
      <c r="Q878" s="389" t="str" cm="1">
        <f t="array" aca="1" ref="Q878" ca="1">IF(ISNUMBER(P878),IF(P878=100%,"CUMPLIDA",IF(AND(ISNUMBER(L878),ISNUMBER(INDIRECT("FECHA_"&amp;$B878,1))), IF(L878&lt;=INDIRECT("FECHA_"&amp;$B878,1),"INCUMPLIDA","PROCESO"), "VERIFICAR FECHA")),"SIN VALOR AVANCE")</f>
        <v>PROCESO</v>
      </c>
    </row>
    <row r="879" spans="1:17" ht="45" customHeight="1">
      <c r="A879" s="412" t="s">
        <v>19</v>
      </c>
      <c r="B879" s="383" t="s">
        <v>14</v>
      </c>
      <c r="C879" s="596"/>
      <c r="D879" s="596"/>
      <c r="E879" s="595"/>
      <c r="F879" s="595"/>
      <c r="G879" s="595"/>
      <c r="H879" s="402" t="s">
        <v>3187</v>
      </c>
      <c r="I879" s="402" t="s">
        <v>3188</v>
      </c>
      <c r="J879" s="391">
        <v>1</v>
      </c>
      <c r="K879" s="386">
        <v>46296</v>
      </c>
      <c r="L879" s="386">
        <v>46418</v>
      </c>
      <c r="M879" s="387">
        <f t="shared" si="48"/>
        <v>17.428571428571427</v>
      </c>
      <c r="N879" s="388">
        <v>0.16600000000000001</v>
      </c>
      <c r="O879" s="402" t="s">
        <v>3177</v>
      </c>
      <c r="P879" s="388">
        <f t="shared" si="46"/>
        <v>0.16600000000000001</v>
      </c>
      <c r="Q879" s="389" t="str" cm="1">
        <f t="array" aca="1" ref="Q879" ca="1">IF(ISNUMBER(P879),IF(P879=100%,"CUMPLIDA",IF(AND(ISNUMBER(L879),ISNUMBER(INDIRECT("FECHA_"&amp;$B879,1))), IF(L879&lt;=INDIRECT("FECHA_"&amp;$B879,1),"INCUMPLIDA","PROCESO"), "VERIFICAR FECHA")),"SIN VALOR AVANCE")</f>
        <v>PROCESO</v>
      </c>
    </row>
    <row r="880" spans="1:17" ht="165" customHeight="1">
      <c r="A880" s="412" t="s">
        <v>19</v>
      </c>
      <c r="B880" s="383" t="s">
        <v>14</v>
      </c>
      <c r="C880" s="596"/>
      <c r="D880" s="596"/>
      <c r="E880" s="595"/>
      <c r="F880" s="595"/>
      <c r="G880" s="595"/>
      <c r="H880" s="402" t="s">
        <v>3189</v>
      </c>
      <c r="I880" s="402" t="s">
        <v>3190</v>
      </c>
      <c r="J880" s="391">
        <v>3</v>
      </c>
      <c r="K880" s="386">
        <v>46419</v>
      </c>
      <c r="L880" s="386">
        <v>46507</v>
      </c>
      <c r="M880" s="387">
        <f t="shared" si="48"/>
        <v>12.571428571428571</v>
      </c>
      <c r="N880" s="388">
        <v>0.16600000000000001</v>
      </c>
      <c r="O880" s="402" t="s">
        <v>3177</v>
      </c>
      <c r="P880" s="388">
        <f t="shared" si="46"/>
        <v>0.16600000000000001</v>
      </c>
      <c r="Q880" s="389" t="str" cm="1">
        <f t="array" aca="1" ref="Q880" ca="1">IF(ISNUMBER(P880),IF(P880=100%,"CUMPLIDA",IF(AND(ISNUMBER(L880),ISNUMBER(INDIRECT("FECHA_"&amp;$B880,1))), IF(L880&lt;=INDIRECT("FECHA_"&amp;$B880,1),"INCUMPLIDA","PROCESO"), "VERIFICAR FECHA")),"SIN VALOR AVANCE")</f>
        <v>PROCESO</v>
      </c>
    </row>
    <row r="881" spans="1:17" ht="105.75" customHeight="1">
      <c r="A881" s="412" t="s">
        <v>19</v>
      </c>
      <c r="B881" s="383" t="s">
        <v>14</v>
      </c>
      <c r="C881" s="596"/>
      <c r="D881" s="596"/>
      <c r="E881" s="595"/>
      <c r="F881" s="595"/>
      <c r="G881" s="595" t="s">
        <v>3191</v>
      </c>
      <c r="H881" s="706" t="s">
        <v>3192</v>
      </c>
      <c r="I881" s="706" t="s">
        <v>3193</v>
      </c>
      <c r="J881" s="393">
        <v>1</v>
      </c>
      <c r="K881" s="386">
        <v>45323</v>
      </c>
      <c r="L881" s="386">
        <v>45473</v>
      </c>
      <c r="M881" s="387">
        <f t="shared" si="48"/>
        <v>21.428571428571427</v>
      </c>
      <c r="N881" s="388">
        <v>1</v>
      </c>
      <c r="O881" s="402" t="s">
        <v>3181</v>
      </c>
      <c r="P881" s="388">
        <f t="shared" si="46"/>
        <v>1</v>
      </c>
      <c r="Q881" s="389" t="str" cm="1">
        <f t="array" aca="1" ref="Q881" ca="1">IF(ISNUMBER(P881),IF(P881=100%,"CUMPLIDA",IF(AND(ISNUMBER(L881),ISNUMBER(INDIRECT("FECHA_"&amp;$B881,1))), IF(L881&lt;=INDIRECT("FECHA_"&amp;$B881,1),"INCUMPLIDA","PROCESO"), "VERIFICAR FECHA")),"SIN VALOR AVANCE")</f>
        <v>CUMPLIDA</v>
      </c>
    </row>
    <row r="882" spans="1:17" ht="105.75">
      <c r="A882" s="412" t="s">
        <v>19</v>
      </c>
      <c r="B882" s="383" t="s">
        <v>14</v>
      </c>
      <c r="C882" s="596"/>
      <c r="D882" s="596"/>
      <c r="E882" s="595"/>
      <c r="F882" s="595"/>
      <c r="G882" s="595"/>
      <c r="H882" s="706"/>
      <c r="I882" s="706"/>
      <c r="J882" s="393">
        <v>1</v>
      </c>
      <c r="K882" s="386">
        <v>45474</v>
      </c>
      <c r="L882" s="386">
        <v>45657</v>
      </c>
      <c r="M882" s="387">
        <f t="shared" si="48"/>
        <v>26.142857142857142</v>
      </c>
      <c r="N882" s="388">
        <v>1</v>
      </c>
      <c r="O882" s="402" t="s">
        <v>3181</v>
      </c>
      <c r="P882" s="388">
        <f t="shared" si="46"/>
        <v>1</v>
      </c>
      <c r="Q882" s="389" t="str" cm="1">
        <f t="array" aca="1" ref="Q882" ca="1">IF(ISNUMBER(P882),IF(P882=100%,"CUMPLIDA",IF(AND(ISNUMBER(L882),ISNUMBER(INDIRECT("FECHA_"&amp;$B882,1))), IF(L882&lt;=INDIRECT("FECHA_"&amp;$B882,1),"INCUMPLIDA","PROCESO"), "VERIFICAR FECHA")),"SIN VALOR AVANCE")</f>
        <v>CUMPLIDA</v>
      </c>
    </row>
    <row r="883" spans="1:17" ht="105.75">
      <c r="A883" s="412" t="s">
        <v>19</v>
      </c>
      <c r="B883" s="383" t="s">
        <v>14</v>
      </c>
      <c r="C883" s="596"/>
      <c r="D883" s="596"/>
      <c r="E883" s="595"/>
      <c r="F883" s="595"/>
      <c r="G883" s="595"/>
      <c r="H883" s="706"/>
      <c r="I883" s="706"/>
      <c r="J883" s="393">
        <v>1</v>
      </c>
      <c r="K883" s="386">
        <v>45658</v>
      </c>
      <c r="L883" s="386">
        <v>45838</v>
      </c>
      <c r="M883" s="387">
        <f t="shared" si="48"/>
        <v>25.714285714285715</v>
      </c>
      <c r="N883" s="388">
        <v>1</v>
      </c>
      <c r="O883" s="402" t="s">
        <v>3181</v>
      </c>
      <c r="P883" s="388">
        <f t="shared" si="46"/>
        <v>1</v>
      </c>
      <c r="Q883" s="389" t="str" cm="1">
        <f t="array" aca="1" ref="Q883" ca="1">IF(ISNUMBER(P883),IF(P883=100%,"CUMPLIDA",IF(AND(ISNUMBER(L883),ISNUMBER(INDIRECT("FECHA_"&amp;$B883,1))), IF(L883&lt;=INDIRECT("FECHA_"&amp;$B883,1),"INCUMPLIDA","PROCESO"), "VERIFICAR FECHA")),"SIN VALOR AVANCE")</f>
        <v>CUMPLIDA</v>
      </c>
    </row>
    <row r="884" spans="1:17" ht="105.75">
      <c r="A884" s="412" t="s">
        <v>19</v>
      </c>
      <c r="B884" s="383" t="s">
        <v>14</v>
      </c>
      <c r="C884" s="596"/>
      <c r="D884" s="596"/>
      <c r="E884" s="595"/>
      <c r="F884" s="595"/>
      <c r="G884" s="595"/>
      <c r="H884" s="706"/>
      <c r="I884" s="706"/>
      <c r="J884" s="393">
        <v>1</v>
      </c>
      <c r="K884" s="386">
        <v>45839</v>
      </c>
      <c r="L884" s="386">
        <v>46022</v>
      </c>
      <c r="M884" s="387">
        <f t="shared" si="48"/>
        <v>26.142857142857142</v>
      </c>
      <c r="N884" s="388">
        <v>1</v>
      </c>
      <c r="O884" s="402" t="s">
        <v>3181</v>
      </c>
      <c r="P884" s="388">
        <f t="shared" si="46"/>
        <v>1</v>
      </c>
      <c r="Q884" s="389" t="str" cm="1">
        <f t="array" aca="1" ref="Q884" ca="1">IF(ISNUMBER(P884),IF(P884=100%,"CUMPLIDA",IF(AND(ISNUMBER(L884),ISNUMBER(INDIRECT("FECHA_"&amp;$B884,1))), IF(L884&lt;=INDIRECT("FECHA_"&amp;$B884,1),"INCUMPLIDA","PROCESO"), "VERIFICAR FECHA")),"SIN VALOR AVANCE")</f>
        <v>CUMPLIDA</v>
      </c>
    </row>
    <row r="885" spans="1:17" ht="105.75">
      <c r="A885" s="412" t="s">
        <v>19</v>
      </c>
      <c r="B885" s="383" t="s">
        <v>14</v>
      </c>
      <c r="C885" s="596"/>
      <c r="D885" s="596"/>
      <c r="E885" s="595"/>
      <c r="F885" s="595"/>
      <c r="G885" s="595"/>
      <c r="H885" s="706"/>
      <c r="I885" s="706"/>
      <c r="J885" s="393">
        <v>1</v>
      </c>
      <c r="K885" s="386">
        <v>46023</v>
      </c>
      <c r="L885" s="386">
        <v>46203</v>
      </c>
      <c r="M885" s="387">
        <f t="shared" si="48"/>
        <v>25.714285714285715</v>
      </c>
      <c r="N885" s="388">
        <v>1</v>
      </c>
      <c r="O885" s="402" t="s">
        <v>3181</v>
      </c>
      <c r="P885" s="388">
        <f t="shared" si="46"/>
        <v>1</v>
      </c>
      <c r="Q885" s="389" t="str" cm="1">
        <f t="array" aca="1" ref="Q885" ca="1">IF(ISNUMBER(P885),IF(P885=100%,"CUMPLIDA",IF(AND(ISNUMBER(L885),ISNUMBER(INDIRECT("FECHA_"&amp;$B885,1))), IF(L885&lt;=INDIRECT("FECHA_"&amp;$B885,1),"INCUMPLIDA","PROCESO"), "VERIFICAR FECHA")),"SIN VALOR AVANCE")</f>
        <v>CUMPLIDA</v>
      </c>
    </row>
    <row r="886" spans="1:17" ht="105.75">
      <c r="A886" s="412" t="s">
        <v>19</v>
      </c>
      <c r="B886" s="383" t="s">
        <v>14</v>
      </c>
      <c r="C886" s="596"/>
      <c r="D886" s="596"/>
      <c r="E886" s="595"/>
      <c r="F886" s="595"/>
      <c r="G886" s="595"/>
      <c r="H886" s="706"/>
      <c r="I886" s="706"/>
      <c r="J886" s="393">
        <v>1</v>
      </c>
      <c r="K886" s="386">
        <v>46204</v>
      </c>
      <c r="L886" s="386">
        <v>46387</v>
      </c>
      <c r="M886" s="387">
        <f t="shared" si="48"/>
        <v>26.142857142857142</v>
      </c>
      <c r="N886" s="388">
        <v>1</v>
      </c>
      <c r="O886" s="402" t="s">
        <v>3181</v>
      </c>
      <c r="P886" s="388">
        <f t="shared" si="46"/>
        <v>1</v>
      </c>
      <c r="Q886" s="389" t="str" cm="1">
        <f t="array" aca="1" ref="Q886" ca="1">IF(ISNUMBER(P886),IF(P886=100%,"CUMPLIDA",IF(AND(ISNUMBER(L886),ISNUMBER(INDIRECT("FECHA_"&amp;$B886,1))), IF(L886&lt;=INDIRECT("FECHA_"&amp;$B886,1),"INCUMPLIDA","PROCESO"), "VERIFICAR FECHA")),"SIN VALOR AVANCE")</f>
        <v>CUMPLIDA</v>
      </c>
    </row>
    <row r="887" spans="1:17" ht="105.75">
      <c r="A887" s="412" t="s">
        <v>19</v>
      </c>
      <c r="B887" s="383" t="s">
        <v>14</v>
      </c>
      <c r="C887" s="596"/>
      <c r="D887" s="596"/>
      <c r="E887" s="595"/>
      <c r="F887" s="595"/>
      <c r="G887" s="595"/>
      <c r="H887" s="706"/>
      <c r="I887" s="706"/>
      <c r="J887" s="393">
        <v>1</v>
      </c>
      <c r="K887" s="386">
        <v>46388</v>
      </c>
      <c r="L887" s="386">
        <v>46507</v>
      </c>
      <c r="M887" s="387">
        <f t="shared" si="48"/>
        <v>17</v>
      </c>
      <c r="N887" s="388">
        <v>1</v>
      </c>
      <c r="O887" s="402" t="s">
        <v>3181</v>
      </c>
      <c r="P887" s="388">
        <f t="shared" si="46"/>
        <v>1</v>
      </c>
      <c r="Q887" s="389" t="str" cm="1">
        <f t="array" aca="1" ref="Q887" ca="1">IF(ISNUMBER(P887),IF(P887=100%,"CUMPLIDA",IF(AND(ISNUMBER(L887),ISNUMBER(INDIRECT("FECHA_"&amp;$B887,1))), IF(L887&lt;=INDIRECT("FECHA_"&amp;$B887,1),"INCUMPLIDA","PROCESO"), "VERIFICAR FECHA")),"SIN VALOR AVANCE")</f>
        <v>CUMPLIDA</v>
      </c>
    </row>
    <row r="888" spans="1:17" ht="90">
      <c r="A888" s="412" t="s">
        <v>19</v>
      </c>
      <c r="B888" s="383" t="s">
        <v>14</v>
      </c>
      <c r="C888" s="596"/>
      <c r="D888" s="596"/>
      <c r="E888" s="595"/>
      <c r="F888" s="595"/>
      <c r="G888" s="384" t="s">
        <v>3194</v>
      </c>
      <c r="H888" s="402" t="s">
        <v>3195</v>
      </c>
      <c r="I888" s="402" t="s">
        <v>3196</v>
      </c>
      <c r="J888" s="391">
        <v>1</v>
      </c>
      <c r="K888" s="386">
        <v>45231</v>
      </c>
      <c r="L888" s="386">
        <v>45351</v>
      </c>
      <c r="M888" s="387">
        <f t="shared" si="48"/>
        <v>17.142857142857142</v>
      </c>
      <c r="N888" s="388">
        <v>1</v>
      </c>
      <c r="O888" s="402" t="s">
        <v>3197</v>
      </c>
      <c r="P888" s="388">
        <f t="shared" si="46"/>
        <v>1</v>
      </c>
      <c r="Q888" s="389" t="str" cm="1">
        <f t="array" aca="1" ref="Q888" ca="1">IF(ISNUMBER(P888),IF(P888=100%,"CUMPLIDA",IF(AND(ISNUMBER(L888),ISNUMBER(INDIRECT("FECHA_"&amp;$B888,1))), IF(L888&lt;=INDIRECT("FECHA_"&amp;$B888,1),"INCUMPLIDA","PROCESO"), "VERIFICAR FECHA")),"SIN VALOR AVANCE")</f>
        <v>CUMPLIDA</v>
      </c>
    </row>
    <row r="889" spans="1:17" ht="60.75" customHeight="1">
      <c r="A889" s="412" t="s">
        <v>19</v>
      </c>
      <c r="B889" s="383" t="s">
        <v>14</v>
      </c>
      <c r="C889" s="596"/>
      <c r="D889" s="596"/>
      <c r="E889" s="595"/>
      <c r="F889" s="595"/>
      <c r="G889" s="595" t="s">
        <v>3198</v>
      </c>
      <c r="H889" s="706" t="s">
        <v>3199</v>
      </c>
      <c r="I889" s="402" t="s">
        <v>3200</v>
      </c>
      <c r="J889" s="391">
        <v>1</v>
      </c>
      <c r="K889" s="386">
        <v>45323</v>
      </c>
      <c r="L889" s="386">
        <v>45351</v>
      </c>
      <c r="M889" s="387">
        <f t="shared" si="48"/>
        <v>4</v>
      </c>
      <c r="N889" s="388">
        <v>1</v>
      </c>
      <c r="O889" s="402" t="s">
        <v>3197</v>
      </c>
      <c r="P889" s="388">
        <f t="shared" si="46"/>
        <v>1</v>
      </c>
      <c r="Q889" s="389" t="str" cm="1">
        <f t="array" aca="1" ref="Q889" ca="1">IF(ISNUMBER(P889),IF(P889=100%,"CUMPLIDA",IF(AND(ISNUMBER(L889),ISNUMBER(INDIRECT("FECHA_"&amp;$B889,1))), IF(L889&lt;=INDIRECT("FECHA_"&amp;$B889,1),"INCUMPLIDA","PROCESO"), "VERIFICAR FECHA")),"SIN VALOR AVANCE")</f>
        <v>CUMPLIDA</v>
      </c>
    </row>
    <row r="890" spans="1:17" ht="60.75">
      <c r="A890" s="412" t="s">
        <v>19</v>
      </c>
      <c r="B890" s="383" t="s">
        <v>14</v>
      </c>
      <c r="C890" s="596"/>
      <c r="D890" s="596"/>
      <c r="E890" s="595"/>
      <c r="F890" s="595"/>
      <c r="G890" s="595"/>
      <c r="H890" s="706"/>
      <c r="I890" s="402" t="s">
        <v>3201</v>
      </c>
      <c r="J890" s="391">
        <v>1</v>
      </c>
      <c r="K890" s="386">
        <v>45474</v>
      </c>
      <c r="L890" s="386">
        <v>45535</v>
      </c>
      <c r="M890" s="387">
        <f t="shared" si="48"/>
        <v>8.7142857142857135</v>
      </c>
      <c r="N890" s="388">
        <v>1</v>
      </c>
      <c r="O890" s="402" t="s">
        <v>3197</v>
      </c>
      <c r="P890" s="388">
        <f t="shared" si="46"/>
        <v>1</v>
      </c>
      <c r="Q890" s="389" t="str" cm="1">
        <f t="array" aca="1" ref="Q890" ca="1">IF(ISNUMBER(P890),IF(P890=100%,"CUMPLIDA",IF(AND(ISNUMBER(L890),ISNUMBER(INDIRECT("FECHA_"&amp;$B890,1))), IF(L890&lt;=INDIRECT("FECHA_"&amp;$B890,1),"INCUMPLIDA","PROCESO"), "VERIFICAR FECHA")),"SIN VALOR AVANCE")</f>
        <v>CUMPLIDA</v>
      </c>
    </row>
    <row r="891" spans="1:17" ht="60.75" customHeight="1">
      <c r="A891" s="412" t="s">
        <v>19</v>
      </c>
      <c r="B891" s="383" t="s">
        <v>14</v>
      </c>
      <c r="C891" s="596"/>
      <c r="D891" s="596"/>
      <c r="E891" s="595"/>
      <c r="F891" s="595"/>
      <c r="G891" s="595" t="s">
        <v>3202</v>
      </c>
      <c r="H891" s="706" t="s">
        <v>3203</v>
      </c>
      <c r="I891" s="706" t="s">
        <v>3204</v>
      </c>
      <c r="J891" s="391">
        <v>1</v>
      </c>
      <c r="K891" s="386">
        <v>45351</v>
      </c>
      <c r="L891" s="386">
        <v>45359</v>
      </c>
      <c r="M891" s="387">
        <f t="shared" si="48"/>
        <v>1.1428571428571428</v>
      </c>
      <c r="N891" s="388">
        <v>1</v>
      </c>
      <c r="O891" s="402" t="s">
        <v>3197</v>
      </c>
      <c r="P891" s="388">
        <f t="shared" si="46"/>
        <v>1</v>
      </c>
      <c r="Q891" s="389" t="str" cm="1">
        <f t="array" aca="1" ref="Q891" ca="1">IF(ISNUMBER(P891),IF(P891=100%,"CUMPLIDA",IF(AND(ISNUMBER(L891),ISNUMBER(INDIRECT("FECHA_"&amp;$B891,1))), IF(L891&lt;=INDIRECT("FECHA_"&amp;$B891,1),"INCUMPLIDA","PROCESO"), "VERIFICAR FECHA")),"SIN VALOR AVANCE")</f>
        <v>CUMPLIDA</v>
      </c>
    </row>
    <row r="892" spans="1:17" ht="60.75">
      <c r="A892" s="412" t="s">
        <v>19</v>
      </c>
      <c r="B892" s="383" t="s">
        <v>14</v>
      </c>
      <c r="C892" s="596"/>
      <c r="D892" s="596"/>
      <c r="E892" s="595"/>
      <c r="F892" s="595"/>
      <c r="G892" s="595"/>
      <c r="H892" s="706"/>
      <c r="I892" s="706"/>
      <c r="J892" s="391">
        <v>1</v>
      </c>
      <c r="K892" s="386">
        <v>45535</v>
      </c>
      <c r="L892" s="386">
        <v>45541</v>
      </c>
      <c r="M892" s="387">
        <f t="shared" si="48"/>
        <v>0.8571428571428571</v>
      </c>
      <c r="N892" s="388">
        <v>1</v>
      </c>
      <c r="O892" s="402" t="s">
        <v>3197</v>
      </c>
      <c r="P892" s="388">
        <f t="shared" si="46"/>
        <v>1</v>
      </c>
      <c r="Q892" s="389" t="str" cm="1">
        <f t="array" aca="1" ref="Q892" ca="1">IF(ISNUMBER(P892),IF(P892=100%,"CUMPLIDA",IF(AND(ISNUMBER(L892),ISNUMBER(INDIRECT("FECHA_"&amp;$B892,1))), IF(L892&lt;=INDIRECT("FECHA_"&amp;$B892,1),"INCUMPLIDA","PROCESO"), "VERIFICAR FECHA")),"SIN VALOR AVANCE")</f>
        <v>CUMPLIDA</v>
      </c>
    </row>
    <row r="893" spans="1:17" ht="105">
      <c r="A893" s="412" t="s">
        <v>19</v>
      </c>
      <c r="B893" s="383" t="s">
        <v>14</v>
      </c>
      <c r="C893" s="596"/>
      <c r="D893" s="596"/>
      <c r="E893" s="595"/>
      <c r="F893" s="595"/>
      <c r="G893" s="384" t="s">
        <v>3205</v>
      </c>
      <c r="H893" s="402" t="s">
        <v>3206</v>
      </c>
      <c r="I893" s="402" t="s">
        <v>3207</v>
      </c>
      <c r="J893" s="390" t="s">
        <v>3208</v>
      </c>
      <c r="K893" s="386">
        <v>45351</v>
      </c>
      <c r="L893" s="386">
        <v>45473</v>
      </c>
      <c r="M893" s="387">
        <f t="shared" si="48"/>
        <v>17.428571428571427</v>
      </c>
      <c r="N893" s="388">
        <v>1</v>
      </c>
      <c r="O893" s="402" t="s">
        <v>3209</v>
      </c>
      <c r="P893" s="388">
        <f t="shared" si="46"/>
        <v>1</v>
      </c>
      <c r="Q893" s="389" t="str" cm="1">
        <f t="array" aca="1" ref="Q893" ca="1">IF(ISNUMBER(P893),IF(P893=100%,"CUMPLIDA",IF(AND(ISNUMBER(L893),ISNUMBER(INDIRECT("FECHA_"&amp;$B893,1))), IF(L893&lt;=INDIRECT("FECHA_"&amp;$B893,1),"INCUMPLIDA","PROCESO"), "VERIFICAR FECHA")),"SIN VALOR AVANCE")</f>
        <v>CUMPLIDA</v>
      </c>
    </row>
    <row r="894" spans="1:17" ht="60" customHeight="1">
      <c r="A894" s="412" t="s">
        <v>19</v>
      </c>
      <c r="B894" s="383" t="s">
        <v>14</v>
      </c>
      <c r="C894" s="596"/>
      <c r="D894" s="596"/>
      <c r="E894" s="595"/>
      <c r="F894" s="595"/>
      <c r="G894" s="595" t="s">
        <v>3210</v>
      </c>
      <c r="H894" s="402" t="s">
        <v>3183</v>
      </c>
      <c r="I894" s="402" t="s">
        <v>3211</v>
      </c>
      <c r="J894" s="391">
        <v>1</v>
      </c>
      <c r="K894" s="386">
        <v>46966</v>
      </c>
      <c r="L894" s="386">
        <v>47026</v>
      </c>
      <c r="M894" s="387">
        <f t="shared" si="48"/>
        <v>8.5714285714285712</v>
      </c>
      <c r="N894" s="388">
        <v>0</v>
      </c>
      <c r="O894" s="402" t="s">
        <v>3177</v>
      </c>
      <c r="P894" s="388">
        <f t="shared" si="46"/>
        <v>0</v>
      </c>
      <c r="Q894" s="389" t="str" cm="1">
        <f t="array" aca="1" ref="Q894" ca="1">IF(ISNUMBER(P894),IF(P894=100%,"CUMPLIDA",IF(AND(ISNUMBER(L894),ISNUMBER(INDIRECT("FECHA_"&amp;$B894,1))), IF(L894&lt;=INDIRECT("FECHA_"&amp;$B894,1),"INCUMPLIDA","PROCESO"), "VERIFICAR FECHA")),"SIN VALOR AVANCE")</f>
        <v>PROCESO</v>
      </c>
    </row>
    <row r="895" spans="1:17" ht="30.75">
      <c r="A895" s="412" t="s">
        <v>19</v>
      </c>
      <c r="B895" s="383" t="s">
        <v>14</v>
      </c>
      <c r="C895" s="596"/>
      <c r="D895" s="596"/>
      <c r="E895" s="595"/>
      <c r="F895" s="595"/>
      <c r="G895" s="595"/>
      <c r="H895" s="402" t="s">
        <v>3212</v>
      </c>
      <c r="I895" s="402" t="s">
        <v>3213</v>
      </c>
      <c r="J895" s="391">
        <v>1</v>
      </c>
      <c r="K895" s="386">
        <v>47027</v>
      </c>
      <c r="L895" s="386">
        <v>47087</v>
      </c>
      <c r="M895" s="387">
        <f t="shared" si="48"/>
        <v>8.5714285714285712</v>
      </c>
      <c r="N895" s="388">
        <v>0</v>
      </c>
      <c r="O895" s="402" t="s">
        <v>3177</v>
      </c>
      <c r="P895" s="388">
        <f t="shared" si="46"/>
        <v>0</v>
      </c>
      <c r="Q895" s="389" t="str" cm="1">
        <f t="array" aca="1" ref="Q895" ca="1">IF(ISNUMBER(P895),IF(P895=100%,"CUMPLIDA",IF(AND(ISNUMBER(L895),ISNUMBER(INDIRECT("FECHA_"&amp;$B895,1))), IF(L895&lt;=INDIRECT("FECHA_"&amp;$B895,1),"INCUMPLIDA","PROCESO"), "VERIFICAR FECHA")),"SIN VALOR AVANCE")</f>
        <v>PROCESO</v>
      </c>
    </row>
    <row r="896" spans="1:17" ht="45" customHeight="1">
      <c r="A896" s="412" t="s">
        <v>19</v>
      </c>
      <c r="B896" s="383" t="s">
        <v>14</v>
      </c>
      <c r="C896" s="596"/>
      <c r="D896" s="596"/>
      <c r="E896" s="595"/>
      <c r="F896" s="595"/>
      <c r="G896" s="595"/>
      <c r="H896" s="402" t="s">
        <v>3187</v>
      </c>
      <c r="I896" s="402" t="s">
        <v>3214</v>
      </c>
      <c r="J896" s="391">
        <v>1</v>
      </c>
      <c r="K896" s="386">
        <v>47088</v>
      </c>
      <c r="L896" s="386">
        <v>47208</v>
      </c>
      <c r="M896" s="387">
        <f t="shared" si="48"/>
        <v>17.142857142857142</v>
      </c>
      <c r="N896" s="388">
        <v>0</v>
      </c>
      <c r="O896" s="402" t="s">
        <v>3177</v>
      </c>
      <c r="P896" s="388">
        <f t="shared" si="46"/>
        <v>0</v>
      </c>
      <c r="Q896" s="389" t="str" cm="1">
        <f t="array" aca="1" ref="Q896" ca="1">IF(ISNUMBER(P896),IF(P896=100%,"CUMPLIDA",IF(AND(ISNUMBER(L896),ISNUMBER(INDIRECT("FECHA_"&amp;$B896,1))), IF(L896&lt;=INDIRECT("FECHA_"&amp;$B896,1),"INCUMPLIDA","PROCESO"), "VERIFICAR FECHA")),"SIN VALOR AVANCE")</f>
        <v>PROCESO</v>
      </c>
    </row>
    <row r="897" spans="1:17" ht="135" customHeight="1">
      <c r="A897" s="412" t="s">
        <v>19</v>
      </c>
      <c r="B897" s="383" t="s">
        <v>14</v>
      </c>
      <c r="C897" s="596"/>
      <c r="D897" s="596"/>
      <c r="E897" s="595"/>
      <c r="F897" s="595"/>
      <c r="G897" s="595"/>
      <c r="H897" s="402" t="s">
        <v>3215</v>
      </c>
      <c r="I897" s="402" t="s">
        <v>3216</v>
      </c>
      <c r="J897" s="391">
        <v>3</v>
      </c>
      <c r="K897" s="386">
        <v>47209</v>
      </c>
      <c r="L897" s="386">
        <v>47299</v>
      </c>
      <c r="M897" s="387">
        <f t="shared" si="48"/>
        <v>12.857142857142858</v>
      </c>
      <c r="N897" s="388">
        <v>0</v>
      </c>
      <c r="O897" s="402" t="s">
        <v>3177</v>
      </c>
      <c r="P897" s="388">
        <f t="shared" si="46"/>
        <v>0</v>
      </c>
      <c r="Q897" s="389" t="str" cm="1">
        <f t="array" aca="1" ref="Q897" ca="1">IF(ISNUMBER(P897),IF(P897=100%,"CUMPLIDA",IF(AND(ISNUMBER(L897),ISNUMBER(INDIRECT("FECHA_"&amp;$B897,1))), IF(L897&lt;=INDIRECT("FECHA_"&amp;$B897,1),"INCUMPLIDA","PROCESO"), "VERIFICAR FECHA")),"SIN VALOR AVANCE")</f>
        <v>PROCESO</v>
      </c>
    </row>
    <row r="898" spans="1:17" ht="30.75" customHeight="1">
      <c r="A898" s="412" t="s">
        <v>19</v>
      </c>
      <c r="B898" s="383" t="s">
        <v>14</v>
      </c>
      <c r="C898" s="596"/>
      <c r="D898" s="596"/>
      <c r="E898" s="595" t="s">
        <v>3217</v>
      </c>
      <c r="F898" s="595"/>
      <c r="G898" s="595" t="s">
        <v>3218</v>
      </c>
      <c r="H898" s="706" t="s">
        <v>3219</v>
      </c>
      <c r="I898" s="706" t="s">
        <v>3220</v>
      </c>
      <c r="J898" s="391">
        <v>1</v>
      </c>
      <c r="K898" s="386">
        <v>45323</v>
      </c>
      <c r="L898" s="386">
        <v>45473</v>
      </c>
      <c r="M898" s="387">
        <f t="shared" si="48"/>
        <v>21.428571428571427</v>
      </c>
      <c r="N898" s="388">
        <v>1</v>
      </c>
      <c r="O898" s="402" t="s">
        <v>3221</v>
      </c>
      <c r="P898" s="388">
        <f t="shared" ref="P898:P941" si="49">IF(B898="ITRC",N898,N898/J898)</f>
        <v>1</v>
      </c>
      <c r="Q898" s="389" t="str" cm="1">
        <f t="array" aca="1" ref="Q898" ca="1">IF(ISNUMBER(P898),IF(P898=100%,"CUMPLIDA",IF(AND(ISNUMBER(L898),ISNUMBER(INDIRECT("FECHA_"&amp;$B898,1))), IF(L898&lt;=INDIRECT("FECHA_"&amp;$B898,1),"INCUMPLIDA","PROCESO"), "VERIFICAR FECHA")),"SIN VALOR AVANCE")</f>
        <v>CUMPLIDA</v>
      </c>
    </row>
    <row r="899" spans="1:17" ht="30.75">
      <c r="A899" s="412" t="s">
        <v>19</v>
      </c>
      <c r="B899" s="383" t="s">
        <v>14</v>
      </c>
      <c r="C899" s="596"/>
      <c r="D899" s="596"/>
      <c r="E899" s="595"/>
      <c r="F899" s="595"/>
      <c r="G899" s="595"/>
      <c r="H899" s="706"/>
      <c r="I899" s="706"/>
      <c r="J899" s="391">
        <v>1</v>
      </c>
      <c r="K899" s="386">
        <v>45474</v>
      </c>
      <c r="L899" s="386">
        <v>45657</v>
      </c>
      <c r="M899" s="387">
        <f t="shared" si="48"/>
        <v>26.142857142857142</v>
      </c>
      <c r="N899" s="388">
        <v>1</v>
      </c>
      <c r="O899" s="402" t="s">
        <v>3221</v>
      </c>
      <c r="P899" s="388">
        <f t="shared" si="49"/>
        <v>1</v>
      </c>
      <c r="Q899" s="389" t="str" cm="1">
        <f t="array" aca="1" ref="Q899" ca="1">IF(ISNUMBER(P899),IF(P899=100%,"CUMPLIDA",IF(AND(ISNUMBER(L899),ISNUMBER(INDIRECT("FECHA_"&amp;$B899,1))), IF(L899&lt;=INDIRECT("FECHA_"&amp;$B899,1),"INCUMPLIDA","PROCESO"), "VERIFICAR FECHA")),"SIN VALOR AVANCE")</f>
        <v>CUMPLIDA</v>
      </c>
    </row>
    <row r="900" spans="1:17" ht="30.75">
      <c r="A900" s="412" t="s">
        <v>19</v>
      </c>
      <c r="B900" s="383" t="s">
        <v>14</v>
      </c>
      <c r="C900" s="596"/>
      <c r="D900" s="596"/>
      <c r="E900" s="595"/>
      <c r="F900" s="595"/>
      <c r="G900" s="595"/>
      <c r="H900" s="706"/>
      <c r="I900" s="706"/>
      <c r="J900" s="391">
        <v>1</v>
      </c>
      <c r="K900" s="386">
        <v>45658</v>
      </c>
      <c r="L900" s="386">
        <v>45838</v>
      </c>
      <c r="M900" s="387">
        <f t="shared" si="48"/>
        <v>25.714285714285715</v>
      </c>
      <c r="N900" s="388">
        <v>1</v>
      </c>
      <c r="O900" s="402" t="s">
        <v>3221</v>
      </c>
      <c r="P900" s="388">
        <f t="shared" si="49"/>
        <v>1</v>
      </c>
      <c r="Q900" s="389" t="str" cm="1">
        <f t="array" aca="1" ref="Q900" ca="1">IF(ISNUMBER(P900),IF(P900=100%,"CUMPLIDA",IF(AND(ISNUMBER(L900),ISNUMBER(INDIRECT("FECHA_"&amp;$B900,1))), IF(L900&lt;=INDIRECT("FECHA_"&amp;$B900,1),"INCUMPLIDA","PROCESO"), "VERIFICAR FECHA")),"SIN VALOR AVANCE")</f>
        <v>CUMPLIDA</v>
      </c>
    </row>
    <row r="901" spans="1:17" ht="30.75">
      <c r="A901" s="412" t="s">
        <v>19</v>
      </c>
      <c r="B901" s="383" t="s">
        <v>14</v>
      </c>
      <c r="C901" s="596"/>
      <c r="D901" s="596"/>
      <c r="E901" s="595"/>
      <c r="F901" s="595"/>
      <c r="G901" s="595"/>
      <c r="H901" s="706"/>
      <c r="I901" s="706"/>
      <c r="J901" s="391">
        <v>1</v>
      </c>
      <c r="K901" s="386">
        <v>45839</v>
      </c>
      <c r="L901" s="386">
        <v>46022</v>
      </c>
      <c r="M901" s="387">
        <f t="shared" si="48"/>
        <v>26.142857142857142</v>
      </c>
      <c r="N901" s="388">
        <v>1</v>
      </c>
      <c r="O901" s="402" t="s">
        <v>3221</v>
      </c>
      <c r="P901" s="388">
        <f t="shared" si="49"/>
        <v>1</v>
      </c>
      <c r="Q901" s="389" t="str" cm="1">
        <f t="array" aca="1" ref="Q901" ca="1">IF(ISNUMBER(P901),IF(P901=100%,"CUMPLIDA",IF(AND(ISNUMBER(L901),ISNUMBER(INDIRECT("FECHA_"&amp;$B901,1))), IF(L901&lt;=INDIRECT("FECHA_"&amp;$B901,1),"INCUMPLIDA","PROCESO"), "VERIFICAR FECHA")),"SIN VALOR AVANCE")</f>
        <v>CUMPLIDA</v>
      </c>
    </row>
    <row r="902" spans="1:17" ht="30.75">
      <c r="A902" s="412" t="s">
        <v>19</v>
      </c>
      <c r="B902" s="383" t="s">
        <v>14</v>
      </c>
      <c r="C902" s="596"/>
      <c r="D902" s="596"/>
      <c r="E902" s="595"/>
      <c r="F902" s="595"/>
      <c r="G902" s="595"/>
      <c r="H902" s="706"/>
      <c r="I902" s="706"/>
      <c r="J902" s="391">
        <v>1</v>
      </c>
      <c r="K902" s="386">
        <v>46023</v>
      </c>
      <c r="L902" s="386">
        <v>46203</v>
      </c>
      <c r="M902" s="387">
        <f t="shared" si="48"/>
        <v>25.714285714285715</v>
      </c>
      <c r="N902" s="388">
        <v>1</v>
      </c>
      <c r="O902" s="402" t="s">
        <v>3221</v>
      </c>
      <c r="P902" s="388">
        <f t="shared" si="49"/>
        <v>1</v>
      </c>
      <c r="Q902" s="389" t="str" cm="1">
        <f t="array" aca="1" ref="Q902" ca="1">IF(ISNUMBER(P902),IF(P902=100%,"CUMPLIDA",IF(AND(ISNUMBER(L902),ISNUMBER(INDIRECT("FECHA_"&amp;$B902,1))), IF(L902&lt;=INDIRECT("FECHA_"&amp;$B902,1),"INCUMPLIDA","PROCESO"), "VERIFICAR FECHA")),"SIN VALOR AVANCE")</f>
        <v>CUMPLIDA</v>
      </c>
    </row>
    <row r="903" spans="1:17" ht="30.75">
      <c r="A903" s="412" t="s">
        <v>19</v>
      </c>
      <c r="B903" s="383" t="s">
        <v>14</v>
      </c>
      <c r="C903" s="596"/>
      <c r="D903" s="596"/>
      <c r="E903" s="595"/>
      <c r="F903" s="595"/>
      <c r="G903" s="595"/>
      <c r="H903" s="706"/>
      <c r="I903" s="706"/>
      <c r="J903" s="391">
        <v>1</v>
      </c>
      <c r="K903" s="386">
        <v>46204</v>
      </c>
      <c r="L903" s="386">
        <v>46387</v>
      </c>
      <c r="M903" s="387">
        <f t="shared" si="48"/>
        <v>26.142857142857142</v>
      </c>
      <c r="N903" s="388">
        <v>1</v>
      </c>
      <c r="O903" s="402" t="s">
        <v>3221</v>
      </c>
      <c r="P903" s="388">
        <f t="shared" si="49"/>
        <v>1</v>
      </c>
      <c r="Q903" s="389" t="str" cm="1">
        <f t="array" aca="1" ref="Q903" ca="1">IF(ISNUMBER(P903),IF(P903=100%,"CUMPLIDA",IF(AND(ISNUMBER(L903),ISNUMBER(INDIRECT("FECHA_"&amp;$B903,1))), IF(L903&lt;=INDIRECT("FECHA_"&amp;$B903,1),"INCUMPLIDA","PROCESO"), "VERIFICAR FECHA")),"SIN VALOR AVANCE")</f>
        <v>CUMPLIDA</v>
      </c>
    </row>
    <row r="904" spans="1:17" ht="30.75">
      <c r="A904" s="412" t="s">
        <v>19</v>
      </c>
      <c r="B904" s="383" t="s">
        <v>14</v>
      </c>
      <c r="C904" s="596"/>
      <c r="D904" s="596"/>
      <c r="E904" s="595"/>
      <c r="F904" s="595"/>
      <c r="G904" s="595"/>
      <c r="H904" s="706"/>
      <c r="I904" s="706"/>
      <c r="J904" s="391">
        <v>1</v>
      </c>
      <c r="K904" s="386">
        <v>46388</v>
      </c>
      <c r="L904" s="386">
        <v>46568</v>
      </c>
      <c r="M904" s="387">
        <f t="shared" si="48"/>
        <v>25.714285714285715</v>
      </c>
      <c r="N904" s="388">
        <v>1</v>
      </c>
      <c r="O904" s="402" t="s">
        <v>3221</v>
      </c>
      <c r="P904" s="388">
        <f t="shared" si="49"/>
        <v>1</v>
      </c>
      <c r="Q904" s="389" t="str" cm="1">
        <f t="array" aca="1" ref="Q904" ca="1">IF(ISNUMBER(P904),IF(P904=100%,"CUMPLIDA",IF(AND(ISNUMBER(L904),ISNUMBER(INDIRECT("FECHA_"&amp;$B904,1))), IF(L904&lt;=INDIRECT("FECHA_"&amp;$B904,1),"INCUMPLIDA","PROCESO"), "VERIFICAR FECHA")),"SIN VALOR AVANCE")</f>
        <v>CUMPLIDA</v>
      </c>
    </row>
    <row r="905" spans="1:17" ht="30.75">
      <c r="A905" s="412" t="s">
        <v>19</v>
      </c>
      <c r="B905" s="383" t="s">
        <v>14</v>
      </c>
      <c r="C905" s="596"/>
      <c r="D905" s="596"/>
      <c r="E905" s="595"/>
      <c r="F905" s="595"/>
      <c r="G905" s="595"/>
      <c r="H905" s="706"/>
      <c r="I905" s="706"/>
      <c r="J905" s="391">
        <v>1</v>
      </c>
      <c r="K905" s="386">
        <v>46569</v>
      </c>
      <c r="L905" s="386">
        <v>46752</v>
      </c>
      <c r="M905" s="387">
        <f t="shared" si="48"/>
        <v>26.142857142857142</v>
      </c>
      <c r="N905" s="388">
        <v>1</v>
      </c>
      <c r="O905" s="402" t="s">
        <v>3221</v>
      </c>
      <c r="P905" s="388">
        <f t="shared" si="49"/>
        <v>1</v>
      </c>
      <c r="Q905" s="389" t="str" cm="1">
        <f t="array" aca="1" ref="Q905" ca="1">IF(ISNUMBER(P905),IF(P905=100%,"CUMPLIDA",IF(AND(ISNUMBER(L905),ISNUMBER(INDIRECT("FECHA_"&amp;$B905,1))), IF(L905&lt;=INDIRECT("FECHA_"&amp;$B905,1),"INCUMPLIDA","PROCESO"), "VERIFICAR FECHA")),"SIN VALOR AVANCE")</f>
        <v>CUMPLIDA</v>
      </c>
    </row>
    <row r="906" spans="1:17" ht="30.75">
      <c r="A906" s="412" t="s">
        <v>19</v>
      </c>
      <c r="B906" s="383" t="s">
        <v>14</v>
      </c>
      <c r="C906" s="596"/>
      <c r="D906" s="596"/>
      <c r="E906" s="595"/>
      <c r="F906" s="595"/>
      <c r="G906" s="595"/>
      <c r="H906" s="706"/>
      <c r="I906" s="706"/>
      <c r="J906" s="391">
        <v>1</v>
      </c>
      <c r="K906" s="386">
        <v>46753</v>
      </c>
      <c r="L906" s="386">
        <v>46934</v>
      </c>
      <c r="M906" s="387">
        <f t="shared" si="48"/>
        <v>25.857142857142858</v>
      </c>
      <c r="N906" s="388">
        <v>1</v>
      </c>
      <c r="O906" s="402" t="s">
        <v>3221</v>
      </c>
      <c r="P906" s="388">
        <f t="shared" si="49"/>
        <v>1</v>
      </c>
      <c r="Q906" s="389" t="str" cm="1">
        <f t="array" aca="1" ref="Q906" ca="1">IF(ISNUMBER(P906),IF(P906=100%,"CUMPLIDA",IF(AND(ISNUMBER(L906),ISNUMBER(INDIRECT("FECHA_"&amp;$B906,1))), IF(L906&lt;=INDIRECT("FECHA_"&amp;$B906,1),"INCUMPLIDA","PROCESO"), "VERIFICAR FECHA")),"SIN VALOR AVANCE")</f>
        <v>CUMPLIDA</v>
      </c>
    </row>
    <row r="907" spans="1:17" ht="30.75" customHeight="1">
      <c r="A907" s="412" t="s">
        <v>19</v>
      </c>
      <c r="B907" s="383" t="s">
        <v>14</v>
      </c>
      <c r="C907" s="596"/>
      <c r="D907" s="596"/>
      <c r="E907" s="595" t="s">
        <v>3222</v>
      </c>
      <c r="F907" s="595"/>
      <c r="G907" s="595"/>
      <c r="H907" s="706"/>
      <c r="I907" s="706"/>
      <c r="J907" s="391">
        <v>1</v>
      </c>
      <c r="K907" s="386">
        <v>46935</v>
      </c>
      <c r="L907" s="386">
        <v>47118</v>
      </c>
      <c r="M907" s="387">
        <f t="shared" si="48"/>
        <v>26.142857142857142</v>
      </c>
      <c r="N907" s="388">
        <v>1</v>
      </c>
      <c r="O907" s="402" t="s">
        <v>3221</v>
      </c>
      <c r="P907" s="388">
        <f t="shared" si="49"/>
        <v>1</v>
      </c>
      <c r="Q907" s="389" t="str" cm="1">
        <f t="array" aca="1" ref="Q907" ca="1">IF(ISNUMBER(P907),IF(P907=100%,"CUMPLIDA",IF(AND(ISNUMBER(L907),ISNUMBER(INDIRECT("FECHA_"&amp;$B907,1))), IF(L907&lt;=INDIRECT("FECHA_"&amp;$B907,1),"INCUMPLIDA","PROCESO"), "VERIFICAR FECHA")),"SIN VALOR AVANCE")</f>
        <v>CUMPLIDA</v>
      </c>
    </row>
    <row r="908" spans="1:17" ht="30.75">
      <c r="A908" s="412" t="s">
        <v>19</v>
      </c>
      <c r="B908" s="383" t="s">
        <v>14</v>
      </c>
      <c r="C908" s="596"/>
      <c r="D908" s="596"/>
      <c r="E908" s="595"/>
      <c r="F908" s="595"/>
      <c r="G908" s="595"/>
      <c r="H908" s="706"/>
      <c r="I908" s="706"/>
      <c r="J908" s="391">
        <v>1</v>
      </c>
      <c r="K908" s="386">
        <v>47119</v>
      </c>
      <c r="L908" s="386">
        <v>47299</v>
      </c>
      <c r="M908" s="387">
        <f t="shared" si="48"/>
        <v>25.714285714285715</v>
      </c>
      <c r="N908" s="388">
        <v>1</v>
      </c>
      <c r="O908" s="402" t="s">
        <v>3221</v>
      </c>
      <c r="P908" s="388">
        <f t="shared" si="49"/>
        <v>1</v>
      </c>
      <c r="Q908" s="389" t="str" cm="1">
        <f t="array" aca="1" ref="Q908" ca="1">IF(ISNUMBER(P908),IF(P908=100%,"CUMPLIDA",IF(AND(ISNUMBER(L908),ISNUMBER(INDIRECT("FECHA_"&amp;$B908,1))), IF(L908&lt;=INDIRECT("FECHA_"&amp;$B908,1),"INCUMPLIDA","PROCESO"), "VERIFICAR FECHA")),"SIN VALOR AVANCE")</f>
        <v>CUMPLIDA</v>
      </c>
    </row>
    <row r="909" spans="1:17" ht="180" customHeight="1">
      <c r="A909" s="412" t="s">
        <v>19</v>
      </c>
      <c r="B909" s="383" t="s">
        <v>14</v>
      </c>
      <c r="C909" s="596"/>
      <c r="D909" s="596"/>
      <c r="E909" s="595"/>
      <c r="F909" s="595"/>
      <c r="G909" s="384" t="s">
        <v>3223</v>
      </c>
      <c r="H909" s="402" t="s">
        <v>3224</v>
      </c>
      <c r="I909" s="402" t="s">
        <v>3225</v>
      </c>
      <c r="J909" s="393">
        <v>1</v>
      </c>
      <c r="K909" s="386">
        <v>45323</v>
      </c>
      <c r="L909" s="386">
        <v>45447</v>
      </c>
      <c r="M909" s="387">
        <f>(L909-K909)/7</f>
        <v>17.714285714285715</v>
      </c>
      <c r="N909" s="388">
        <v>1</v>
      </c>
      <c r="O909" s="402" t="s">
        <v>3221</v>
      </c>
      <c r="P909" s="388">
        <f t="shared" si="49"/>
        <v>1</v>
      </c>
      <c r="Q909" s="389" t="str" cm="1">
        <f t="array" aca="1" ref="Q909" ca="1">IF(ISNUMBER(P909),IF(P909=100%,"CUMPLIDA",IF(AND(ISNUMBER(L909),ISNUMBER(INDIRECT("FECHA_"&amp;$B909,1))), IF(L909&lt;=INDIRECT("FECHA_"&amp;$B909,1),"INCUMPLIDA","PROCESO"), "VERIFICAR FECHA")),"SIN VALOR AVANCE")</f>
        <v>CUMPLIDA</v>
      </c>
    </row>
    <row r="910" spans="1:17" ht="255" customHeight="1">
      <c r="A910" s="412" t="s">
        <v>19</v>
      </c>
      <c r="B910" s="383" t="s">
        <v>14</v>
      </c>
      <c r="C910" s="596" t="s">
        <v>3226</v>
      </c>
      <c r="D910" s="596" t="s">
        <v>2412</v>
      </c>
      <c r="E910" s="595" t="s">
        <v>3227</v>
      </c>
      <c r="F910" s="595" t="s">
        <v>3228</v>
      </c>
      <c r="G910" s="384" t="s">
        <v>3229</v>
      </c>
      <c r="H910" s="402" t="s">
        <v>3230</v>
      </c>
      <c r="I910" s="402" t="s">
        <v>3231</v>
      </c>
      <c r="J910" s="393">
        <v>1</v>
      </c>
      <c r="K910" s="386">
        <v>45703</v>
      </c>
      <c r="L910" s="386">
        <v>45853</v>
      </c>
      <c r="M910" s="387">
        <f t="shared" ref="M910:M942" si="50">(L910-K910)/7</f>
        <v>21.428571428571427</v>
      </c>
      <c r="N910" s="388">
        <v>1</v>
      </c>
      <c r="O910" s="402" t="s">
        <v>3232</v>
      </c>
      <c r="P910" s="388">
        <f t="shared" si="49"/>
        <v>1</v>
      </c>
      <c r="Q910" s="389" t="str" cm="1">
        <f t="array" aca="1" ref="Q910" ca="1">IF(ISNUMBER(P910),IF(P910=100%,"CUMPLIDA",IF(AND(ISNUMBER(L910),ISNUMBER(INDIRECT("FECHA_"&amp;$B910,1))), IF(L910&lt;=INDIRECT("FECHA_"&amp;$B910,1),"INCUMPLIDA","PROCESO"), "VERIFICAR FECHA")),"SIN VALOR AVANCE")</f>
        <v>CUMPLIDA</v>
      </c>
    </row>
    <row r="911" spans="1:17" ht="225" customHeight="1">
      <c r="A911" s="412" t="s">
        <v>19</v>
      </c>
      <c r="B911" s="383" t="s">
        <v>14</v>
      </c>
      <c r="C911" s="596"/>
      <c r="D911" s="596"/>
      <c r="E911" s="595"/>
      <c r="F911" s="595"/>
      <c r="G911" s="595" t="s">
        <v>3233</v>
      </c>
      <c r="H911" s="402" t="s">
        <v>3234</v>
      </c>
      <c r="I911" s="402" t="s">
        <v>3235</v>
      </c>
      <c r="J911" s="393">
        <v>1</v>
      </c>
      <c r="K911" s="386">
        <v>45717</v>
      </c>
      <c r="L911" s="386">
        <v>45838</v>
      </c>
      <c r="M911" s="387">
        <f t="shared" si="50"/>
        <v>17.285714285714285</v>
      </c>
      <c r="N911" s="388">
        <v>1</v>
      </c>
      <c r="O911" s="402" t="s">
        <v>3236</v>
      </c>
      <c r="P911" s="388">
        <f t="shared" si="49"/>
        <v>1</v>
      </c>
      <c r="Q911" s="389" t="str" cm="1">
        <f t="array" aca="1" ref="Q911" ca="1">IF(ISNUMBER(P911),IF(P911=100%,"CUMPLIDA",IF(AND(ISNUMBER(L911),ISNUMBER(INDIRECT("FECHA_"&amp;$B911,1))), IF(L911&lt;=INDIRECT("FECHA_"&amp;$B911,1),"INCUMPLIDA","PROCESO"), "VERIFICAR FECHA")),"SIN VALOR AVANCE")</f>
        <v>CUMPLIDA</v>
      </c>
    </row>
    <row r="912" spans="1:17" ht="120.75">
      <c r="A912" s="412" t="s">
        <v>19</v>
      </c>
      <c r="B912" s="383" t="s">
        <v>14</v>
      </c>
      <c r="C912" s="596"/>
      <c r="D912" s="596"/>
      <c r="E912" s="595"/>
      <c r="F912" s="595"/>
      <c r="G912" s="595"/>
      <c r="H912" s="402" t="s">
        <v>3237</v>
      </c>
      <c r="I912" s="402" t="s">
        <v>3238</v>
      </c>
      <c r="J912" s="395">
        <v>1</v>
      </c>
      <c r="K912" s="386">
        <v>45839</v>
      </c>
      <c r="L912" s="386">
        <v>45842</v>
      </c>
      <c r="M912" s="387">
        <f t="shared" si="50"/>
        <v>0.42857142857142855</v>
      </c>
      <c r="N912" s="388">
        <v>1</v>
      </c>
      <c r="O912" s="402" t="s">
        <v>3236</v>
      </c>
      <c r="P912" s="388">
        <f t="shared" si="49"/>
        <v>1</v>
      </c>
      <c r="Q912" s="389" t="str" cm="1">
        <f t="array" aca="1" ref="Q912" ca="1">IF(ISNUMBER(P912),IF(P912=100%,"CUMPLIDA",IF(AND(ISNUMBER(L912),ISNUMBER(INDIRECT("FECHA_"&amp;$B912,1))), IF(L912&lt;=INDIRECT("FECHA_"&amp;$B912,1),"INCUMPLIDA","PROCESO"), "VERIFICAR FECHA")),"SIN VALOR AVANCE")</f>
        <v>CUMPLIDA</v>
      </c>
    </row>
    <row r="913" spans="1:17" ht="120">
      <c r="A913" s="412" t="s">
        <v>19</v>
      </c>
      <c r="B913" s="383" t="s">
        <v>14</v>
      </c>
      <c r="C913" s="596"/>
      <c r="D913" s="596"/>
      <c r="E913" s="595"/>
      <c r="F913" s="595"/>
      <c r="G913" s="384" t="s">
        <v>3239</v>
      </c>
      <c r="H913" s="402" t="s">
        <v>3240</v>
      </c>
      <c r="I913" s="402" t="s">
        <v>3241</v>
      </c>
      <c r="J913" s="393">
        <v>1</v>
      </c>
      <c r="K913" s="386">
        <v>45717</v>
      </c>
      <c r="L913" s="386">
        <v>46081</v>
      </c>
      <c r="M913" s="387">
        <f t="shared" si="50"/>
        <v>52</v>
      </c>
      <c r="N913" s="388">
        <v>1</v>
      </c>
      <c r="O913" s="402" t="s">
        <v>3242</v>
      </c>
      <c r="P913" s="388">
        <f t="shared" si="49"/>
        <v>1</v>
      </c>
      <c r="Q913" s="389" t="str" cm="1">
        <f t="array" aca="1" ref="Q913" ca="1">IF(ISNUMBER(P913),IF(P913=100%,"CUMPLIDA",IF(AND(ISNUMBER(L913),ISNUMBER(INDIRECT("FECHA_"&amp;$B913,1))), IF(L913&lt;=INDIRECT("FECHA_"&amp;$B913,1),"INCUMPLIDA","PROCESO"), "VERIFICAR FECHA")),"SIN VALOR AVANCE")</f>
        <v>CUMPLIDA</v>
      </c>
    </row>
    <row r="914" spans="1:17" ht="165">
      <c r="A914" s="412" t="s">
        <v>19</v>
      </c>
      <c r="B914" s="383" t="s">
        <v>14</v>
      </c>
      <c r="C914" s="596"/>
      <c r="D914" s="596"/>
      <c r="E914" s="595"/>
      <c r="F914" s="595"/>
      <c r="G914" s="384" t="s">
        <v>3243</v>
      </c>
      <c r="H914" s="402" t="s">
        <v>3244</v>
      </c>
      <c r="I914" s="403" t="s">
        <v>3245</v>
      </c>
      <c r="J914" s="393">
        <v>8</v>
      </c>
      <c r="K914" s="386">
        <v>45717</v>
      </c>
      <c r="L914" s="386">
        <v>46081</v>
      </c>
      <c r="M914" s="387">
        <f t="shared" si="50"/>
        <v>52</v>
      </c>
      <c r="N914" s="388">
        <v>0.75</v>
      </c>
      <c r="O914" s="402" t="s">
        <v>3246</v>
      </c>
      <c r="P914" s="388">
        <f t="shared" si="49"/>
        <v>0.75</v>
      </c>
      <c r="Q914" s="389" t="str" cm="1">
        <f t="array" aca="1" ref="Q914" ca="1">IF(ISNUMBER(P914),IF(P914=100%,"CUMPLIDA",IF(AND(ISNUMBER(L914),ISNUMBER(INDIRECT("FECHA_"&amp;$B914,1))), IF(L914&lt;=INDIRECT("FECHA_"&amp;$B914,1),"INCUMPLIDA","PROCESO"), "VERIFICAR FECHA")),"SIN VALOR AVANCE")</f>
        <v>PROCESO</v>
      </c>
    </row>
    <row r="915" spans="1:17" ht="195">
      <c r="A915" s="412" t="s">
        <v>19</v>
      </c>
      <c r="B915" s="383" t="s">
        <v>14</v>
      </c>
      <c r="C915" s="596"/>
      <c r="D915" s="596"/>
      <c r="E915" s="595"/>
      <c r="F915" s="595"/>
      <c r="G915" s="384" t="s">
        <v>3247</v>
      </c>
      <c r="H915" s="402" t="s">
        <v>3248</v>
      </c>
      <c r="I915" s="403" t="s">
        <v>3245</v>
      </c>
      <c r="J915" s="393">
        <v>8</v>
      </c>
      <c r="K915" s="386">
        <v>45717</v>
      </c>
      <c r="L915" s="386">
        <v>46081</v>
      </c>
      <c r="M915" s="387">
        <f t="shared" si="50"/>
        <v>52</v>
      </c>
      <c r="N915" s="388">
        <v>0.75</v>
      </c>
      <c r="O915" s="402" t="s">
        <v>3246</v>
      </c>
      <c r="P915" s="388">
        <f t="shared" si="49"/>
        <v>0.75</v>
      </c>
      <c r="Q915" s="389" t="str" cm="1">
        <f t="array" aca="1" ref="Q915" ca="1">IF(ISNUMBER(P915),IF(P915=100%,"CUMPLIDA",IF(AND(ISNUMBER(L915),ISNUMBER(INDIRECT("FECHA_"&amp;$B915,1))), IF(L915&lt;=INDIRECT("FECHA_"&amp;$B915,1),"INCUMPLIDA","PROCESO"), "VERIFICAR FECHA")),"SIN VALOR AVANCE")</f>
        <v>PROCESO</v>
      </c>
    </row>
    <row r="916" spans="1:17" ht="225" customHeight="1">
      <c r="A916" s="412" t="s">
        <v>19</v>
      </c>
      <c r="B916" s="383" t="s">
        <v>14</v>
      </c>
      <c r="C916" s="596"/>
      <c r="D916" s="596"/>
      <c r="E916" s="595" t="s">
        <v>3249</v>
      </c>
      <c r="F916" s="595"/>
      <c r="G916" s="384" t="s">
        <v>3250</v>
      </c>
      <c r="H916" s="402" t="s">
        <v>3251</v>
      </c>
      <c r="I916" s="402" t="s">
        <v>3252</v>
      </c>
      <c r="J916" s="393">
        <v>2</v>
      </c>
      <c r="K916" s="386">
        <v>45717</v>
      </c>
      <c r="L916" s="386">
        <v>46081</v>
      </c>
      <c r="M916" s="387">
        <f t="shared" si="50"/>
        <v>52</v>
      </c>
      <c r="N916" s="388">
        <v>0.5</v>
      </c>
      <c r="O916" s="402" t="s">
        <v>3253</v>
      </c>
      <c r="P916" s="388">
        <f t="shared" si="49"/>
        <v>0.5</v>
      </c>
      <c r="Q916" s="389" t="str" cm="1">
        <f t="array" aca="1" ref="Q916" ca="1">IF(ISNUMBER(P916),IF(P916=100%,"CUMPLIDA",IF(AND(ISNUMBER(L916),ISNUMBER(INDIRECT("FECHA_"&amp;$B916,1))), IF(L916&lt;=INDIRECT("FECHA_"&amp;$B916,1),"INCUMPLIDA","PROCESO"), "VERIFICAR FECHA")),"SIN VALOR AVANCE")</f>
        <v>PROCESO</v>
      </c>
    </row>
    <row r="917" spans="1:17" ht="135.75">
      <c r="A917" s="412" t="s">
        <v>19</v>
      </c>
      <c r="B917" s="383" t="s">
        <v>14</v>
      </c>
      <c r="C917" s="596"/>
      <c r="D917" s="596"/>
      <c r="E917" s="595"/>
      <c r="F917" s="595"/>
      <c r="G917" s="384" t="s">
        <v>3254</v>
      </c>
      <c r="H917" s="402" t="s">
        <v>3255</v>
      </c>
      <c r="I917" s="402" t="s">
        <v>3256</v>
      </c>
      <c r="J917" s="393">
        <v>2</v>
      </c>
      <c r="K917" s="386">
        <v>45717</v>
      </c>
      <c r="L917" s="386">
        <v>45960</v>
      </c>
      <c r="M917" s="387">
        <f t="shared" si="50"/>
        <v>34.714285714285715</v>
      </c>
      <c r="N917" s="388">
        <v>1</v>
      </c>
      <c r="O917" s="402" t="s">
        <v>3257</v>
      </c>
      <c r="P917" s="388">
        <f t="shared" si="49"/>
        <v>1</v>
      </c>
      <c r="Q917" s="389" t="str" cm="1">
        <f t="array" aca="1" ref="Q917" ca="1">IF(ISNUMBER(P917),IF(P917=100%,"CUMPLIDA",IF(AND(ISNUMBER(L917),ISNUMBER(INDIRECT("FECHA_"&amp;$B917,1))), IF(L917&lt;=INDIRECT("FECHA_"&amp;$B917,1),"INCUMPLIDA","PROCESO"), "VERIFICAR FECHA")),"SIN VALOR AVANCE")</f>
        <v>CUMPLIDA</v>
      </c>
    </row>
    <row r="918" spans="1:17" ht="195.75">
      <c r="A918" s="412" t="s">
        <v>19</v>
      </c>
      <c r="B918" s="383" t="s">
        <v>14</v>
      </c>
      <c r="C918" s="596"/>
      <c r="D918" s="596"/>
      <c r="E918" s="595"/>
      <c r="F918" s="595"/>
      <c r="G918" s="384" t="s">
        <v>3258</v>
      </c>
      <c r="H918" s="402" t="s">
        <v>3259</v>
      </c>
      <c r="I918" s="402" t="s">
        <v>3260</v>
      </c>
      <c r="J918" s="393">
        <v>2</v>
      </c>
      <c r="K918" s="386">
        <v>45717</v>
      </c>
      <c r="L918" s="386">
        <v>46081</v>
      </c>
      <c r="M918" s="387">
        <f t="shared" si="50"/>
        <v>52</v>
      </c>
      <c r="N918" s="388">
        <v>0.5</v>
      </c>
      <c r="O918" s="402" t="s">
        <v>3261</v>
      </c>
      <c r="P918" s="388">
        <f t="shared" si="49"/>
        <v>0.5</v>
      </c>
      <c r="Q918" s="389" t="str" cm="1">
        <f t="array" aca="1" ref="Q918" ca="1">IF(ISNUMBER(P918),IF(P918=100%,"CUMPLIDA",IF(AND(ISNUMBER(L918),ISNUMBER(INDIRECT("FECHA_"&amp;$B918,1))), IF(L918&lt;=INDIRECT("FECHA_"&amp;$B918,1),"INCUMPLIDA","PROCESO"), "VERIFICAR FECHA")),"SIN VALOR AVANCE")</f>
        <v>PROCESO</v>
      </c>
    </row>
    <row r="919" spans="1:17" ht="180" customHeight="1">
      <c r="A919" s="412" t="s">
        <v>19</v>
      </c>
      <c r="B919" s="383" t="s">
        <v>14</v>
      </c>
      <c r="C919" s="596"/>
      <c r="D919" s="596"/>
      <c r="E919" s="595" t="s">
        <v>3262</v>
      </c>
      <c r="F919" s="595"/>
      <c r="G919" s="384" t="s">
        <v>3263</v>
      </c>
      <c r="H919" s="402" t="s">
        <v>3240</v>
      </c>
      <c r="I919" s="402" t="s">
        <v>3241</v>
      </c>
      <c r="J919" s="393">
        <v>1</v>
      </c>
      <c r="K919" s="386">
        <v>45717</v>
      </c>
      <c r="L919" s="386">
        <v>46081</v>
      </c>
      <c r="M919" s="387">
        <f t="shared" si="50"/>
        <v>52</v>
      </c>
      <c r="N919" s="388">
        <v>1</v>
      </c>
      <c r="O919" s="402" t="s">
        <v>3242</v>
      </c>
      <c r="P919" s="388">
        <f t="shared" si="49"/>
        <v>1</v>
      </c>
      <c r="Q919" s="389" t="str" cm="1">
        <f t="array" aca="1" ref="Q919" ca="1">IF(ISNUMBER(P919),IF(P919=100%,"CUMPLIDA",IF(AND(ISNUMBER(L919),ISNUMBER(INDIRECT("FECHA_"&amp;$B919,1))), IF(L919&lt;=INDIRECT("FECHA_"&amp;$B919,1),"INCUMPLIDA","PROCESO"), "VERIFICAR FECHA")),"SIN VALOR AVANCE")</f>
        <v>CUMPLIDA</v>
      </c>
    </row>
    <row r="920" spans="1:17" ht="165">
      <c r="A920" s="412" t="s">
        <v>19</v>
      </c>
      <c r="B920" s="383" t="s">
        <v>14</v>
      </c>
      <c r="C920" s="596"/>
      <c r="D920" s="596"/>
      <c r="E920" s="595"/>
      <c r="F920" s="595"/>
      <c r="G920" s="384" t="s">
        <v>3264</v>
      </c>
      <c r="H920" s="402" t="s">
        <v>3244</v>
      </c>
      <c r="I920" s="403" t="s">
        <v>3245</v>
      </c>
      <c r="J920" s="393">
        <v>8</v>
      </c>
      <c r="K920" s="386">
        <v>45717</v>
      </c>
      <c r="L920" s="386">
        <v>46081</v>
      </c>
      <c r="M920" s="387">
        <f t="shared" si="50"/>
        <v>52</v>
      </c>
      <c r="N920" s="388">
        <v>0.75</v>
      </c>
      <c r="O920" s="402" t="s">
        <v>3246</v>
      </c>
      <c r="P920" s="388">
        <f t="shared" si="49"/>
        <v>0.75</v>
      </c>
      <c r="Q920" s="389" t="str" cm="1">
        <f t="array" aca="1" ref="Q920" ca="1">IF(ISNUMBER(P920),IF(P920=100%,"CUMPLIDA",IF(AND(ISNUMBER(L920),ISNUMBER(INDIRECT("FECHA_"&amp;$B920,1))), IF(L920&lt;=INDIRECT("FECHA_"&amp;$B920,1),"INCUMPLIDA","PROCESO"), "VERIFICAR FECHA")),"SIN VALOR AVANCE")</f>
        <v>PROCESO</v>
      </c>
    </row>
    <row r="921" spans="1:17" ht="135" customHeight="1">
      <c r="A921" s="412" t="s">
        <v>19</v>
      </c>
      <c r="B921" s="383" t="s">
        <v>14</v>
      </c>
      <c r="C921" s="596"/>
      <c r="D921" s="596"/>
      <c r="E921" s="595"/>
      <c r="F921" s="595"/>
      <c r="G921" s="384" t="s">
        <v>3265</v>
      </c>
      <c r="H921" s="402" t="s">
        <v>3266</v>
      </c>
      <c r="I921" s="402" t="s">
        <v>3267</v>
      </c>
      <c r="J921" s="393">
        <v>12</v>
      </c>
      <c r="K921" s="386">
        <v>45717</v>
      </c>
      <c r="L921" s="386">
        <v>46081</v>
      </c>
      <c r="M921" s="387">
        <f t="shared" si="50"/>
        <v>52</v>
      </c>
      <c r="N921" s="388">
        <v>0.58330000000000004</v>
      </c>
      <c r="O921" s="402" t="s">
        <v>3268</v>
      </c>
      <c r="P921" s="388">
        <f t="shared" si="49"/>
        <v>0.58330000000000004</v>
      </c>
      <c r="Q921" s="389" t="str" cm="1">
        <f t="array" aca="1" ref="Q921" ca="1">IF(ISNUMBER(P921),IF(P921=100%,"CUMPLIDA",IF(AND(ISNUMBER(L921),ISNUMBER(INDIRECT("FECHA_"&amp;$B921,1))), IF(L921&lt;=INDIRECT("FECHA_"&amp;$B921,1),"INCUMPLIDA","PROCESO"), "VERIFICAR FECHA")),"SIN VALOR AVANCE")</f>
        <v>PROCESO</v>
      </c>
    </row>
    <row r="922" spans="1:17" ht="240" customHeight="1">
      <c r="A922" s="412" t="s">
        <v>19</v>
      </c>
      <c r="B922" s="383" t="s">
        <v>14</v>
      </c>
      <c r="C922" s="596"/>
      <c r="D922" s="596"/>
      <c r="E922" s="595"/>
      <c r="F922" s="595"/>
      <c r="G922" s="384" t="s">
        <v>3269</v>
      </c>
      <c r="H922" s="402" t="s">
        <v>3270</v>
      </c>
      <c r="I922" s="402" t="s">
        <v>607</v>
      </c>
      <c r="J922" s="388">
        <v>1</v>
      </c>
      <c r="K922" s="386">
        <v>45717</v>
      </c>
      <c r="L922" s="386">
        <v>46081</v>
      </c>
      <c r="M922" s="387">
        <f t="shared" si="50"/>
        <v>52</v>
      </c>
      <c r="N922" s="388">
        <v>0.58330000000000004</v>
      </c>
      <c r="O922" s="402" t="s">
        <v>3271</v>
      </c>
      <c r="P922" s="388">
        <f t="shared" si="49"/>
        <v>0.58330000000000004</v>
      </c>
      <c r="Q922" s="389" t="str" cm="1">
        <f t="array" aca="1" ref="Q922" ca="1">IF(ISNUMBER(P922),IF(P922=100%,"CUMPLIDA",IF(AND(ISNUMBER(L922),ISNUMBER(INDIRECT("FECHA_"&amp;$B922,1))), IF(L922&lt;=INDIRECT("FECHA_"&amp;$B922,1),"INCUMPLIDA","PROCESO"), "VERIFICAR FECHA")),"SIN VALOR AVANCE")</f>
        <v>PROCESO</v>
      </c>
    </row>
    <row r="923" spans="1:17" ht="135.75" customHeight="1">
      <c r="A923" s="412" t="s">
        <v>19</v>
      </c>
      <c r="B923" s="383" t="s">
        <v>14</v>
      </c>
      <c r="C923" s="596"/>
      <c r="D923" s="596"/>
      <c r="E923" s="595" t="s">
        <v>3272</v>
      </c>
      <c r="F923" s="595"/>
      <c r="G923" s="384" t="s">
        <v>3273</v>
      </c>
      <c r="H923" s="402" t="s">
        <v>3255</v>
      </c>
      <c r="I923" s="402" t="s">
        <v>3256</v>
      </c>
      <c r="J923" s="393">
        <v>2</v>
      </c>
      <c r="K923" s="386">
        <v>45717</v>
      </c>
      <c r="L923" s="386">
        <v>45960</v>
      </c>
      <c r="M923" s="387">
        <f t="shared" si="50"/>
        <v>34.714285714285715</v>
      </c>
      <c r="N923" s="388">
        <v>1</v>
      </c>
      <c r="O923" s="402" t="s">
        <v>3257</v>
      </c>
      <c r="P923" s="388">
        <f t="shared" si="49"/>
        <v>1</v>
      </c>
      <c r="Q923" s="389" t="str" cm="1">
        <f t="array" aca="1" ref="Q923" ca="1">IF(ISNUMBER(P923),IF(P923=100%,"CUMPLIDA",IF(AND(ISNUMBER(L923),ISNUMBER(INDIRECT("FECHA_"&amp;$B923,1))), IF(L923&lt;=INDIRECT("FECHA_"&amp;$B923,1),"INCUMPLIDA","PROCESO"), "VERIFICAR FECHA")),"SIN VALOR AVANCE")</f>
        <v>CUMPLIDA</v>
      </c>
    </row>
    <row r="924" spans="1:17" ht="270" customHeight="1">
      <c r="A924" s="412" t="s">
        <v>19</v>
      </c>
      <c r="B924" s="383" t="s">
        <v>14</v>
      </c>
      <c r="C924" s="596"/>
      <c r="D924" s="596"/>
      <c r="E924" s="595"/>
      <c r="F924" s="595"/>
      <c r="G924" s="384" t="s">
        <v>3274</v>
      </c>
      <c r="H924" s="402" t="s">
        <v>3259</v>
      </c>
      <c r="I924" s="402" t="s">
        <v>3260</v>
      </c>
      <c r="J924" s="393">
        <v>2</v>
      </c>
      <c r="K924" s="386">
        <v>45717</v>
      </c>
      <c r="L924" s="386">
        <v>46081</v>
      </c>
      <c r="M924" s="387">
        <f t="shared" si="50"/>
        <v>52</v>
      </c>
      <c r="N924" s="388">
        <v>0.5</v>
      </c>
      <c r="O924" s="402" t="s">
        <v>3275</v>
      </c>
      <c r="P924" s="388">
        <f t="shared" si="49"/>
        <v>0.5</v>
      </c>
      <c r="Q924" s="389" t="str" cm="1">
        <f t="array" aca="1" ref="Q924" ca="1">IF(ISNUMBER(P924),IF(P924=100%,"CUMPLIDA",IF(AND(ISNUMBER(L924),ISNUMBER(INDIRECT("FECHA_"&amp;$B924,1))), IF(L924&lt;=INDIRECT("FECHA_"&amp;$B924,1),"INCUMPLIDA","PROCESO"), "VERIFICAR FECHA")),"SIN VALOR AVANCE")</f>
        <v>PROCESO</v>
      </c>
    </row>
    <row r="925" spans="1:17" ht="135" customHeight="1">
      <c r="A925" s="412" t="s">
        <v>19</v>
      </c>
      <c r="B925" s="383" t="s">
        <v>14</v>
      </c>
      <c r="C925" s="596"/>
      <c r="D925" s="596"/>
      <c r="E925" s="595" t="s">
        <v>3276</v>
      </c>
      <c r="F925" s="595"/>
      <c r="G925" s="384" t="s">
        <v>3277</v>
      </c>
      <c r="H925" s="402" t="s">
        <v>3278</v>
      </c>
      <c r="I925" s="402" t="s">
        <v>3267</v>
      </c>
      <c r="J925" s="393">
        <v>12</v>
      </c>
      <c r="K925" s="386">
        <v>45717</v>
      </c>
      <c r="L925" s="386">
        <v>46081</v>
      </c>
      <c r="M925" s="387">
        <f t="shared" si="50"/>
        <v>52</v>
      </c>
      <c r="N925" s="388">
        <v>0.58330000000000004</v>
      </c>
      <c r="O925" s="402" t="s">
        <v>3279</v>
      </c>
      <c r="P925" s="388">
        <f t="shared" si="49"/>
        <v>0.58330000000000004</v>
      </c>
      <c r="Q925" s="389" t="str" cm="1">
        <f t="array" aca="1" ref="Q925" ca="1">IF(ISNUMBER(P925),IF(P925=100%,"CUMPLIDA",IF(AND(ISNUMBER(L925),ISNUMBER(INDIRECT("FECHA_"&amp;$B925,1))), IF(L925&lt;=INDIRECT("FECHA_"&amp;$B925,1),"INCUMPLIDA","PROCESO"), "VERIFICAR FECHA")),"SIN VALOR AVANCE")</f>
        <v>PROCESO</v>
      </c>
    </row>
    <row r="926" spans="1:17" ht="120" customHeight="1">
      <c r="A926" s="412" t="s">
        <v>19</v>
      </c>
      <c r="B926" s="383" t="s">
        <v>14</v>
      </c>
      <c r="C926" s="596"/>
      <c r="D926" s="596"/>
      <c r="E926" s="595"/>
      <c r="F926" s="595"/>
      <c r="G926" s="384" t="s">
        <v>3280</v>
      </c>
      <c r="H926" s="402" t="s">
        <v>3281</v>
      </c>
      <c r="I926" s="402" t="s">
        <v>607</v>
      </c>
      <c r="J926" s="388">
        <v>1</v>
      </c>
      <c r="K926" s="386">
        <v>45717</v>
      </c>
      <c r="L926" s="386">
        <v>46081</v>
      </c>
      <c r="M926" s="387">
        <f t="shared" si="50"/>
        <v>52</v>
      </c>
      <c r="N926" s="388">
        <v>0.58330000000000004</v>
      </c>
      <c r="O926" s="402" t="s">
        <v>3271</v>
      </c>
      <c r="P926" s="388">
        <f t="shared" si="49"/>
        <v>0.58330000000000004</v>
      </c>
      <c r="Q926" s="389" t="str" cm="1">
        <f t="array" aca="1" ref="Q926" ca="1">IF(ISNUMBER(P926),IF(P926=100%,"CUMPLIDA",IF(AND(ISNUMBER(L926),ISNUMBER(INDIRECT("FECHA_"&amp;$B926,1))), IF(L926&lt;=INDIRECT("FECHA_"&amp;$B926,1),"INCUMPLIDA","PROCESO"), "VERIFICAR FECHA")),"SIN VALOR AVANCE")</f>
        <v>PROCESO</v>
      </c>
    </row>
    <row r="927" spans="1:17" ht="135.75" customHeight="1">
      <c r="A927" s="412" t="s">
        <v>19</v>
      </c>
      <c r="B927" s="383" t="s">
        <v>14</v>
      </c>
      <c r="C927" s="596"/>
      <c r="D927" s="596"/>
      <c r="E927" s="595" t="s">
        <v>3282</v>
      </c>
      <c r="F927" s="595"/>
      <c r="G927" s="384" t="s">
        <v>3283</v>
      </c>
      <c r="H927" s="402" t="s">
        <v>3255</v>
      </c>
      <c r="I927" s="402" t="s">
        <v>3256</v>
      </c>
      <c r="J927" s="393">
        <v>2</v>
      </c>
      <c r="K927" s="386">
        <v>45717</v>
      </c>
      <c r="L927" s="386">
        <v>45960</v>
      </c>
      <c r="M927" s="387">
        <f t="shared" si="50"/>
        <v>34.714285714285715</v>
      </c>
      <c r="N927" s="388">
        <v>1</v>
      </c>
      <c r="O927" s="402" t="s">
        <v>3284</v>
      </c>
      <c r="P927" s="388">
        <f t="shared" si="49"/>
        <v>1</v>
      </c>
      <c r="Q927" s="389" t="str" cm="1">
        <f t="array" aca="1" ref="Q927" ca="1">IF(ISNUMBER(P927),IF(P927=100%,"CUMPLIDA",IF(AND(ISNUMBER(L927),ISNUMBER(INDIRECT("FECHA_"&amp;$B927,1))), IF(L927&lt;=INDIRECT("FECHA_"&amp;$B927,1),"INCUMPLIDA","PROCESO"), "VERIFICAR FECHA")),"SIN VALOR AVANCE")</f>
        <v>CUMPLIDA</v>
      </c>
    </row>
    <row r="928" spans="1:17" ht="255" customHeight="1">
      <c r="A928" s="412" t="s">
        <v>19</v>
      </c>
      <c r="B928" s="383" t="s">
        <v>14</v>
      </c>
      <c r="C928" s="596"/>
      <c r="D928" s="596"/>
      <c r="E928" s="595"/>
      <c r="F928" s="595"/>
      <c r="G928" s="384" t="s">
        <v>3285</v>
      </c>
      <c r="H928" s="402" t="s">
        <v>3259</v>
      </c>
      <c r="I928" s="402" t="s">
        <v>3260</v>
      </c>
      <c r="J928" s="393">
        <v>2</v>
      </c>
      <c r="K928" s="386">
        <v>45717</v>
      </c>
      <c r="L928" s="386">
        <v>46081</v>
      </c>
      <c r="M928" s="387">
        <f t="shared" si="50"/>
        <v>52</v>
      </c>
      <c r="N928" s="388">
        <v>0.5</v>
      </c>
      <c r="O928" s="402" t="s">
        <v>3275</v>
      </c>
      <c r="P928" s="388">
        <f t="shared" si="49"/>
        <v>0.5</v>
      </c>
      <c r="Q928" s="389" t="str" cm="1">
        <f t="array" aca="1" ref="Q928" ca="1">IF(ISNUMBER(P928),IF(P928=100%,"CUMPLIDA",IF(AND(ISNUMBER(L928),ISNUMBER(INDIRECT("FECHA_"&amp;$B928,1))), IF(L928&lt;=INDIRECT("FECHA_"&amp;$B928,1),"INCUMPLIDA","PROCESO"), "VERIFICAR FECHA")),"SIN VALOR AVANCE")</f>
        <v>PROCESO</v>
      </c>
    </row>
    <row r="929" spans="1:17" ht="135.75">
      <c r="A929" s="412" t="s">
        <v>19</v>
      </c>
      <c r="B929" s="383" t="s">
        <v>14</v>
      </c>
      <c r="C929" s="596"/>
      <c r="D929" s="596"/>
      <c r="E929" s="595"/>
      <c r="F929" s="595"/>
      <c r="G929" s="384" t="s">
        <v>3286</v>
      </c>
      <c r="H929" s="402" t="s">
        <v>3255</v>
      </c>
      <c r="I929" s="402" t="s">
        <v>3256</v>
      </c>
      <c r="J929" s="393">
        <v>2</v>
      </c>
      <c r="K929" s="386">
        <v>45717</v>
      </c>
      <c r="L929" s="386">
        <v>45960</v>
      </c>
      <c r="M929" s="387">
        <f t="shared" si="50"/>
        <v>34.714285714285715</v>
      </c>
      <c r="N929" s="388">
        <v>1</v>
      </c>
      <c r="O929" s="402" t="s">
        <v>3257</v>
      </c>
      <c r="P929" s="388">
        <f t="shared" si="49"/>
        <v>1</v>
      </c>
      <c r="Q929" s="389" t="str" cm="1">
        <f t="array" aca="1" ref="Q929" ca="1">IF(ISNUMBER(P929),IF(P929=100%,"CUMPLIDA",IF(AND(ISNUMBER(L929),ISNUMBER(INDIRECT("FECHA_"&amp;$B929,1))), IF(L929&lt;=INDIRECT("FECHA_"&amp;$B929,1),"INCUMPLIDA","PROCESO"), "VERIFICAR FECHA")),"SIN VALOR AVANCE")</f>
        <v>CUMPLIDA</v>
      </c>
    </row>
    <row r="930" spans="1:17" ht="240" customHeight="1">
      <c r="A930" s="412" t="s">
        <v>19</v>
      </c>
      <c r="B930" s="383" t="s">
        <v>14</v>
      </c>
      <c r="C930" s="596"/>
      <c r="D930" s="596"/>
      <c r="E930" s="595"/>
      <c r="F930" s="595"/>
      <c r="G930" s="384" t="s">
        <v>3287</v>
      </c>
      <c r="H930" s="402" t="s">
        <v>3259</v>
      </c>
      <c r="I930" s="402" t="s">
        <v>3260</v>
      </c>
      <c r="J930" s="393">
        <v>2</v>
      </c>
      <c r="K930" s="386">
        <v>45717</v>
      </c>
      <c r="L930" s="386">
        <v>46081</v>
      </c>
      <c r="M930" s="387">
        <f t="shared" si="50"/>
        <v>52</v>
      </c>
      <c r="N930" s="388">
        <v>0.5</v>
      </c>
      <c r="O930" s="402" t="s">
        <v>3288</v>
      </c>
      <c r="P930" s="388">
        <f t="shared" si="49"/>
        <v>0.5</v>
      </c>
      <c r="Q930" s="389" t="str" cm="1">
        <f t="array" aca="1" ref="Q930" ca="1">IF(ISNUMBER(P930),IF(P930=100%,"CUMPLIDA",IF(AND(ISNUMBER(L930),ISNUMBER(INDIRECT("FECHA_"&amp;$B930,1))), IF(L930&lt;=INDIRECT("FECHA_"&amp;$B930,1),"INCUMPLIDA","PROCESO"), "VERIFICAR FECHA")),"SIN VALOR AVANCE")</f>
        <v>PROCESO</v>
      </c>
    </row>
    <row r="931" spans="1:17" ht="285" customHeight="1">
      <c r="A931" s="412" t="s">
        <v>19</v>
      </c>
      <c r="B931" s="383" t="s">
        <v>14</v>
      </c>
      <c r="C931" s="596"/>
      <c r="D931" s="596"/>
      <c r="E931" s="595"/>
      <c r="F931" s="595"/>
      <c r="G931" s="384" t="s">
        <v>3289</v>
      </c>
      <c r="H931" s="402" t="s">
        <v>3290</v>
      </c>
      <c r="I931" s="402" t="s">
        <v>82</v>
      </c>
      <c r="J931" s="393">
        <v>1</v>
      </c>
      <c r="K931" s="386">
        <v>45717</v>
      </c>
      <c r="L931" s="386">
        <v>45838</v>
      </c>
      <c r="M931" s="387">
        <f t="shared" si="50"/>
        <v>17.285714285714285</v>
      </c>
      <c r="N931" s="388">
        <v>1</v>
      </c>
      <c r="O931" s="402" t="s">
        <v>3291</v>
      </c>
      <c r="P931" s="388">
        <f t="shared" si="49"/>
        <v>1</v>
      </c>
      <c r="Q931" s="389" t="str" cm="1">
        <f t="array" aca="1" ref="Q931" ca="1">IF(ISNUMBER(P931),IF(P931=100%,"CUMPLIDA",IF(AND(ISNUMBER(L931),ISNUMBER(INDIRECT("FECHA_"&amp;$B931,1))), IF(L931&lt;=INDIRECT("FECHA_"&amp;$B931,1),"INCUMPLIDA","PROCESO"), "VERIFICAR FECHA")),"SIN VALOR AVANCE")</f>
        <v>CUMPLIDA</v>
      </c>
    </row>
    <row r="932" spans="1:17" ht="255" customHeight="1">
      <c r="A932" s="412" t="s">
        <v>19</v>
      </c>
      <c r="B932" s="383" t="s">
        <v>14</v>
      </c>
      <c r="C932" s="596"/>
      <c r="D932" s="596"/>
      <c r="E932" s="595"/>
      <c r="F932" s="595"/>
      <c r="G932" s="384" t="s">
        <v>3292</v>
      </c>
      <c r="H932" s="402" t="s">
        <v>3293</v>
      </c>
      <c r="I932" s="402" t="s">
        <v>82</v>
      </c>
      <c r="J932" s="393">
        <v>1</v>
      </c>
      <c r="K932" s="386">
        <v>45717</v>
      </c>
      <c r="L932" s="386">
        <v>45838</v>
      </c>
      <c r="M932" s="387">
        <f t="shared" si="50"/>
        <v>17.285714285714285</v>
      </c>
      <c r="N932" s="388">
        <v>1</v>
      </c>
      <c r="O932" s="402" t="s">
        <v>3294</v>
      </c>
      <c r="P932" s="388">
        <f t="shared" si="49"/>
        <v>1</v>
      </c>
      <c r="Q932" s="389" t="str" cm="1">
        <f t="array" aca="1" ref="Q932" ca="1">IF(ISNUMBER(P932),IF(P932=100%,"CUMPLIDA",IF(AND(ISNUMBER(L932),ISNUMBER(INDIRECT("FECHA_"&amp;$B932,1))), IF(L932&lt;=INDIRECT("FECHA_"&amp;$B932,1),"INCUMPLIDA","PROCESO"), "VERIFICAR FECHA")),"SIN VALOR AVANCE")</f>
        <v>CUMPLIDA</v>
      </c>
    </row>
    <row r="933" spans="1:17" ht="135.75">
      <c r="A933" s="412" t="s">
        <v>19</v>
      </c>
      <c r="B933" s="383" t="s">
        <v>14</v>
      </c>
      <c r="C933" s="596"/>
      <c r="D933" s="596"/>
      <c r="E933" s="595"/>
      <c r="F933" s="595"/>
      <c r="G933" s="384" t="s">
        <v>3295</v>
      </c>
      <c r="H933" s="402" t="s">
        <v>3255</v>
      </c>
      <c r="I933" s="402" t="s">
        <v>3256</v>
      </c>
      <c r="J933" s="393">
        <v>2</v>
      </c>
      <c r="K933" s="386">
        <v>45717</v>
      </c>
      <c r="L933" s="386">
        <v>45960</v>
      </c>
      <c r="M933" s="387">
        <f t="shared" si="50"/>
        <v>34.714285714285715</v>
      </c>
      <c r="N933" s="388">
        <v>1</v>
      </c>
      <c r="O933" s="402" t="s">
        <v>3257</v>
      </c>
      <c r="P933" s="388">
        <f t="shared" si="49"/>
        <v>1</v>
      </c>
      <c r="Q933" s="389" t="str" cm="1">
        <f t="array" aca="1" ref="Q933" ca="1">IF(ISNUMBER(P933),IF(P933=100%,"CUMPLIDA",IF(AND(ISNUMBER(L933),ISNUMBER(INDIRECT("FECHA_"&amp;$B933,1))), IF(L933&lt;=INDIRECT("FECHA_"&amp;$B933,1),"INCUMPLIDA","PROCESO"), "VERIFICAR FECHA")),"SIN VALOR AVANCE")</f>
        <v>CUMPLIDA</v>
      </c>
    </row>
    <row r="934" spans="1:17" ht="210.75">
      <c r="A934" s="412" t="s">
        <v>19</v>
      </c>
      <c r="B934" s="383" t="s">
        <v>14</v>
      </c>
      <c r="C934" s="596"/>
      <c r="D934" s="596"/>
      <c r="E934" s="595"/>
      <c r="F934" s="595"/>
      <c r="G934" s="384" t="s">
        <v>3296</v>
      </c>
      <c r="H934" s="402" t="s">
        <v>3297</v>
      </c>
      <c r="I934" s="402" t="s">
        <v>3260</v>
      </c>
      <c r="J934" s="393">
        <v>2</v>
      </c>
      <c r="K934" s="386">
        <v>45717</v>
      </c>
      <c r="L934" s="386">
        <v>46081</v>
      </c>
      <c r="M934" s="387">
        <f t="shared" si="50"/>
        <v>52</v>
      </c>
      <c r="N934" s="388">
        <v>0.5</v>
      </c>
      <c r="O934" s="402" t="s">
        <v>3298</v>
      </c>
      <c r="P934" s="388">
        <f t="shared" si="49"/>
        <v>0.5</v>
      </c>
      <c r="Q934" s="389" t="str" cm="1">
        <f t="array" aca="1" ref="Q934" ca="1">IF(ISNUMBER(P934),IF(P934=100%,"CUMPLIDA",IF(AND(ISNUMBER(L934),ISNUMBER(INDIRECT("FECHA_"&amp;$B934,1))), IF(L934&lt;=INDIRECT("FECHA_"&amp;$B934,1),"INCUMPLIDA","PROCESO"), "VERIFICAR FECHA")),"SIN VALOR AVANCE")</f>
        <v>PROCESO</v>
      </c>
    </row>
    <row r="935" spans="1:17" ht="135.75" customHeight="1">
      <c r="A935" s="412" t="s">
        <v>19</v>
      </c>
      <c r="B935" s="383" t="s">
        <v>14</v>
      </c>
      <c r="C935" s="596"/>
      <c r="D935" s="596"/>
      <c r="E935" s="595" t="s">
        <v>3299</v>
      </c>
      <c r="F935" s="595"/>
      <c r="G935" s="384" t="s">
        <v>3300</v>
      </c>
      <c r="H935" s="402" t="s">
        <v>3255</v>
      </c>
      <c r="I935" s="402" t="s">
        <v>3256</v>
      </c>
      <c r="J935" s="393">
        <v>2</v>
      </c>
      <c r="K935" s="386">
        <v>45717</v>
      </c>
      <c r="L935" s="386">
        <v>45960</v>
      </c>
      <c r="M935" s="387">
        <f t="shared" si="50"/>
        <v>34.714285714285715</v>
      </c>
      <c r="N935" s="388">
        <v>1</v>
      </c>
      <c r="O935" s="402" t="s">
        <v>3257</v>
      </c>
      <c r="P935" s="388">
        <f t="shared" si="49"/>
        <v>1</v>
      </c>
      <c r="Q935" s="389" t="str" cm="1">
        <f t="array" aca="1" ref="Q935" ca="1">IF(ISNUMBER(P935),IF(P935=100%,"CUMPLIDA",IF(AND(ISNUMBER(L935),ISNUMBER(INDIRECT("FECHA_"&amp;$B935,1))), IF(L935&lt;=INDIRECT("FECHA_"&amp;$B935,1),"INCUMPLIDA","PROCESO"), "VERIFICAR FECHA")),"SIN VALOR AVANCE")</f>
        <v>CUMPLIDA</v>
      </c>
    </row>
    <row r="936" spans="1:17" ht="225" customHeight="1">
      <c r="A936" s="412" t="s">
        <v>19</v>
      </c>
      <c r="B936" s="383" t="s">
        <v>14</v>
      </c>
      <c r="C936" s="596"/>
      <c r="D936" s="596"/>
      <c r="E936" s="595"/>
      <c r="F936" s="595"/>
      <c r="G936" s="384" t="s">
        <v>3301</v>
      </c>
      <c r="H936" s="402" t="s">
        <v>3302</v>
      </c>
      <c r="I936" s="402" t="s">
        <v>3260</v>
      </c>
      <c r="J936" s="393">
        <v>2</v>
      </c>
      <c r="K936" s="386">
        <v>45717</v>
      </c>
      <c r="L936" s="386">
        <v>46081</v>
      </c>
      <c r="M936" s="387">
        <f t="shared" si="50"/>
        <v>52</v>
      </c>
      <c r="N936" s="388">
        <v>0.5</v>
      </c>
      <c r="O936" s="402" t="s">
        <v>3298</v>
      </c>
      <c r="P936" s="388">
        <f t="shared" si="49"/>
        <v>0.5</v>
      </c>
      <c r="Q936" s="389" t="str" cm="1">
        <f t="array" aca="1" ref="Q936" ca="1">IF(ISNUMBER(P936),IF(P936=100%,"CUMPLIDA",IF(AND(ISNUMBER(L936),ISNUMBER(INDIRECT("FECHA_"&amp;$B936,1))), IF(L936&lt;=INDIRECT("FECHA_"&amp;$B936,1),"INCUMPLIDA","PROCESO"), "VERIFICAR FECHA")),"SIN VALOR AVANCE")</f>
        <v>PROCESO</v>
      </c>
    </row>
    <row r="937" spans="1:17" ht="135.75">
      <c r="A937" s="412" t="s">
        <v>19</v>
      </c>
      <c r="B937" s="383" t="s">
        <v>14</v>
      </c>
      <c r="C937" s="596"/>
      <c r="D937" s="596"/>
      <c r="E937" s="595" t="s">
        <v>3303</v>
      </c>
      <c r="F937" s="595"/>
      <c r="G937" s="384" t="s">
        <v>3304</v>
      </c>
      <c r="H937" s="402" t="s">
        <v>3255</v>
      </c>
      <c r="I937" s="402" t="s">
        <v>3256</v>
      </c>
      <c r="J937" s="393">
        <v>2</v>
      </c>
      <c r="K937" s="386">
        <v>45717</v>
      </c>
      <c r="L937" s="386">
        <v>45960</v>
      </c>
      <c r="M937" s="387">
        <f t="shared" si="50"/>
        <v>34.714285714285715</v>
      </c>
      <c r="N937" s="388">
        <v>1</v>
      </c>
      <c r="O937" s="402" t="s">
        <v>3257</v>
      </c>
      <c r="P937" s="388">
        <f t="shared" si="49"/>
        <v>1</v>
      </c>
      <c r="Q937" s="389" t="str" cm="1">
        <f t="array" aca="1" ref="Q937" ca="1">IF(ISNUMBER(P937),IF(P937=100%,"CUMPLIDA",IF(AND(ISNUMBER(L937),ISNUMBER(INDIRECT("FECHA_"&amp;$B937,1))), IF(L937&lt;=INDIRECT("FECHA_"&amp;$B937,1),"INCUMPLIDA","PROCESO"), "VERIFICAR FECHA")),"SIN VALOR AVANCE")</f>
        <v>CUMPLIDA</v>
      </c>
    </row>
    <row r="938" spans="1:17" ht="255" customHeight="1">
      <c r="A938" s="412" t="s">
        <v>19</v>
      </c>
      <c r="B938" s="383" t="s">
        <v>14</v>
      </c>
      <c r="C938" s="596"/>
      <c r="D938" s="596"/>
      <c r="E938" s="595"/>
      <c r="F938" s="595"/>
      <c r="G938" s="384" t="s">
        <v>3305</v>
      </c>
      <c r="H938" s="402" t="s">
        <v>3259</v>
      </c>
      <c r="I938" s="402" t="s">
        <v>3260</v>
      </c>
      <c r="J938" s="393">
        <v>2</v>
      </c>
      <c r="K938" s="386">
        <v>45717</v>
      </c>
      <c r="L938" s="386">
        <v>46081</v>
      </c>
      <c r="M938" s="387">
        <f t="shared" si="50"/>
        <v>52</v>
      </c>
      <c r="N938" s="388">
        <v>0.5</v>
      </c>
      <c r="O938" s="402" t="s">
        <v>3306</v>
      </c>
      <c r="P938" s="388">
        <f t="shared" si="49"/>
        <v>0.5</v>
      </c>
      <c r="Q938" s="389" t="str" cm="1">
        <f t="array" aca="1" ref="Q938" ca="1">IF(ISNUMBER(P938),IF(P938=100%,"CUMPLIDA",IF(AND(ISNUMBER(L938),ISNUMBER(INDIRECT("FECHA_"&amp;$B938,1))), IF(L938&lt;=INDIRECT("FECHA_"&amp;$B938,1),"INCUMPLIDA","PROCESO"), "VERIFICAR FECHA")),"SIN VALOR AVANCE")</f>
        <v>PROCESO</v>
      </c>
    </row>
    <row r="939" spans="1:17" ht="285" customHeight="1">
      <c r="A939" s="412" t="s">
        <v>19</v>
      </c>
      <c r="B939" s="383" t="s">
        <v>14</v>
      </c>
      <c r="C939" s="596"/>
      <c r="D939" s="596"/>
      <c r="E939" s="595"/>
      <c r="F939" s="595"/>
      <c r="G939" s="384" t="s">
        <v>3307</v>
      </c>
      <c r="H939" s="402" t="s">
        <v>3290</v>
      </c>
      <c r="I939" s="402" t="s">
        <v>82</v>
      </c>
      <c r="J939" s="393">
        <v>1</v>
      </c>
      <c r="K939" s="386">
        <v>45717</v>
      </c>
      <c r="L939" s="386">
        <v>45838</v>
      </c>
      <c r="M939" s="387">
        <f t="shared" si="50"/>
        <v>17.285714285714285</v>
      </c>
      <c r="N939" s="388">
        <v>1</v>
      </c>
      <c r="O939" s="402" t="s">
        <v>3308</v>
      </c>
      <c r="P939" s="388">
        <f t="shared" si="49"/>
        <v>1</v>
      </c>
      <c r="Q939" s="389" t="str" cm="1">
        <f t="array" aca="1" ref="Q939" ca="1">IF(ISNUMBER(P939),IF(P939=100%,"CUMPLIDA",IF(AND(ISNUMBER(L939),ISNUMBER(INDIRECT("FECHA_"&amp;$B939,1))), IF(L939&lt;=INDIRECT("FECHA_"&amp;$B939,1),"INCUMPLIDA","PROCESO"), "VERIFICAR FECHA")),"SIN VALOR AVANCE")</f>
        <v>CUMPLIDA</v>
      </c>
    </row>
    <row r="940" spans="1:17" ht="135.75" customHeight="1">
      <c r="A940" s="412" t="s">
        <v>19</v>
      </c>
      <c r="B940" s="383" t="s">
        <v>14</v>
      </c>
      <c r="C940" s="596"/>
      <c r="D940" s="596"/>
      <c r="E940" s="595" t="s">
        <v>3309</v>
      </c>
      <c r="F940" s="595"/>
      <c r="G940" s="384" t="s">
        <v>3310</v>
      </c>
      <c r="H940" s="402" t="s">
        <v>3255</v>
      </c>
      <c r="I940" s="402" t="s">
        <v>3256</v>
      </c>
      <c r="J940" s="393">
        <v>2</v>
      </c>
      <c r="K940" s="386">
        <v>45717</v>
      </c>
      <c r="L940" s="386">
        <v>45960</v>
      </c>
      <c r="M940" s="387">
        <f t="shared" si="50"/>
        <v>34.714285714285715</v>
      </c>
      <c r="N940" s="388">
        <v>1</v>
      </c>
      <c r="O940" s="402" t="s">
        <v>3257</v>
      </c>
      <c r="P940" s="388">
        <f t="shared" si="49"/>
        <v>1</v>
      </c>
      <c r="Q940" s="389" t="str" cm="1">
        <f t="array" aca="1" ref="Q940" ca="1">IF(ISNUMBER(P940),IF(P940=100%,"CUMPLIDA",IF(AND(ISNUMBER(L940),ISNUMBER(INDIRECT("FECHA_"&amp;$B940,1))), IF(L940&lt;=INDIRECT("FECHA_"&amp;$B940,1),"INCUMPLIDA","PROCESO"), "VERIFICAR FECHA")),"SIN VALOR AVANCE")</f>
        <v>CUMPLIDA</v>
      </c>
    </row>
    <row r="941" spans="1:17" ht="315">
      <c r="A941" s="412" t="s">
        <v>19</v>
      </c>
      <c r="B941" s="383" t="s">
        <v>14</v>
      </c>
      <c r="C941" s="596"/>
      <c r="D941" s="596"/>
      <c r="E941" s="595"/>
      <c r="F941" s="595"/>
      <c r="G941" s="384" t="s">
        <v>3311</v>
      </c>
      <c r="H941" s="402" t="s">
        <v>3302</v>
      </c>
      <c r="I941" s="402" t="s">
        <v>3260</v>
      </c>
      <c r="J941" s="393">
        <v>2</v>
      </c>
      <c r="K941" s="386">
        <v>45717</v>
      </c>
      <c r="L941" s="386">
        <v>46081</v>
      </c>
      <c r="M941" s="387">
        <f t="shared" si="50"/>
        <v>52</v>
      </c>
      <c r="N941" s="388">
        <v>0.5</v>
      </c>
      <c r="O941" s="402" t="s">
        <v>3288</v>
      </c>
      <c r="P941" s="388">
        <f t="shared" si="49"/>
        <v>0.5</v>
      </c>
      <c r="Q941" s="389" t="str" cm="1">
        <f t="array" aca="1" ref="Q941" ca="1">IF(ISNUMBER(P941),IF(P941=100%,"CUMPLIDA",IF(AND(ISNUMBER(L941),ISNUMBER(INDIRECT("FECHA_"&amp;$B941,1))), IF(L941&lt;=INDIRECT("FECHA_"&amp;$B941,1),"INCUMPLIDA","PROCESO"), "VERIFICAR FECHA")),"SIN VALOR AVANCE")</f>
        <v>PROCESO</v>
      </c>
    </row>
    <row r="942" spans="1:17" ht="135.75" customHeight="1">
      <c r="A942" s="412" t="s">
        <v>19</v>
      </c>
      <c r="B942" s="383" t="s">
        <v>14</v>
      </c>
      <c r="C942" s="596"/>
      <c r="D942" s="596"/>
      <c r="E942" s="595" t="s">
        <v>3312</v>
      </c>
      <c r="F942" s="595"/>
      <c r="G942" s="384" t="s">
        <v>3313</v>
      </c>
      <c r="H942" s="402" t="s">
        <v>3255</v>
      </c>
      <c r="I942" s="402" t="s">
        <v>3256</v>
      </c>
      <c r="J942" s="393">
        <v>2</v>
      </c>
      <c r="K942" s="386">
        <v>45717</v>
      </c>
      <c r="L942" s="386">
        <v>45960</v>
      </c>
      <c r="M942" s="387">
        <f t="shared" si="50"/>
        <v>34.714285714285715</v>
      </c>
      <c r="N942" s="388">
        <v>1</v>
      </c>
      <c r="O942" s="402" t="s">
        <v>3257</v>
      </c>
      <c r="P942" s="388">
        <f t="shared" ref="P942:P973" si="51">IF(B942="ITRC",N942,N942/J942)</f>
        <v>1</v>
      </c>
      <c r="Q942" s="389" t="str" cm="1">
        <f t="array" aca="1" ref="Q942" ca="1">IF(ISNUMBER(P942),IF(P942=100%,"CUMPLIDA",IF(AND(ISNUMBER(L942),ISNUMBER(INDIRECT("FECHA_"&amp;$B942,1))), IF(L942&lt;=INDIRECT("FECHA_"&amp;$B942,1),"INCUMPLIDA","PROCESO"), "VERIFICAR FECHA")),"SIN VALOR AVANCE")</f>
        <v>CUMPLIDA</v>
      </c>
    </row>
    <row r="943" spans="1:17" ht="240.75">
      <c r="A943" s="412" t="s">
        <v>19</v>
      </c>
      <c r="B943" s="383" t="s">
        <v>14</v>
      </c>
      <c r="C943" s="596"/>
      <c r="D943" s="596"/>
      <c r="E943" s="595"/>
      <c r="F943" s="595"/>
      <c r="G943" s="384" t="s">
        <v>3314</v>
      </c>
      <c r="H943" s="402" t="s">
        <v>3259</v>
      </c>
      <c r="I943" s="402" t="s">
        <v>3260</v>
      </c>
      <c r="J943" s="393">
        <v>2</v>
      </c>
      <c r="K943" s="386">
        <v>45717</v>
      </c>
      <c r="L943" s="386">
        <v>46081</v>
      </c>
      <c r="M943" s="387">
        <f>(L943-K943)/7</f>
        <v>52</v>
      </c>
      <c r="N943" s="388">
        <v>0.5</v>
      </c>
      <c r="O943" s="402" t="s">
        <v>3315</v>
      </c>
      <c r="P943" s="388">
        <f t="shared" si="51"/>
        <v>0.5</v>
      </c>
      <c r="Q943" s="389" t="str" cm="1">
        <f t="array" aca="1" ref="Q943" ca="1">IF(ISNUMBER(P943),IF(P943=100%,"CUMPLIDA",IF(AND(ISNUMBER(L943),ISNUMBER(INDIRECT("FECHA_"&amp;$B943,1))), IF(L943&lt;=INDIRECT("FECHA_"&amp;$B943,1),"INCUMPLIDA","PROCESO"), "VERIFICAR FECHA")),"SIN VALOR AVANCE")</f>
        <v>PROCESO</v>
      </c>
    </row>
    <row r="944" spans="1:17" ht="285">
      <c r="A944" s="412" t="s">
        <v>19</v>
      </c>
      <c r="B944" s="383" t="s">
        <v>14</v>
      </c>
      <c r="C944" s="596" t="s">
        <v>3316</v>
      </c>
      <c r="D944" s="596" t="s">
        <v>3317</v>
      </c>
      <c r="E944" s="595" t="s">
        <v>3318</v>
      </c>
      <c r="F944" s="595" t="s">
        <v>3319</v>
      </c>
      <c r="G944" s="384" t="s">
        <v>3320</v>
      </c>
      <c r="H944" s="402" t="s">
        <v>3321</v>
      </c>
      <c r="I944" s="402" t="s">
        <v>3322</v>
      </c>
      <c r="J944" s="393">
        <v>4</v>
      </c>
      <c r="K944" s="386">
        <v>45662</v>
      </c>
      <c r="L944" s="386">
        <v>46142</v>
      </c>
      <c r="M944" s="387">
        <f t="shared" ref="M944:M986" si="52">(L944-K944)/7</f>
        <v>68.571428571428569</v>
      </c>
      <c r="N944" s="388">
        <v>0.25</v>
      </c>
      <c r="O944" s="402" t="s">
        <v>3323</v>
      </c>
      <c r="P944" s="388">
        <f t="shared" si="51"/>
        <v>0.25</v>
      </c>
      <c r="Q944" s="389" t="str" cm="1">
        <f t="array" aca="1" ref="Q944" ca="1">IF(ISNUMBER(P944),IF(P944=100%,"CUMPLIDA",IF(AND(ISNUMBER(L944),ISNUMBER(INDIRECT("FECHA_"&amp;$B944,1))), IF(L944&lt;=INDIRECT("FECHA_"&amp;$B944,1),"INCUMPLIDA","PROCESO"), "VERIFICAR FECHA")),"SIN VALOR AVANCE")</f>
        <v>PROCESO</v>
      </c>
    </row>
    <row r="945" spans="1:17" ht="30.75">
      <c r="A945" s="412" t="s">
        <v>19</v>
      </c>
      <c r="B945" s="383" t="s">
        <v>14</v>
      </c>
      <c r="C945" s="596"/>
      <c r="D945" s="596"/>
      <c r="E945" s="595"/>
      <c r="F945" s="595"/>
      <c r="G945" s="384" t="s">
        <v>3324</v>
      </c>
      <c r="H945" s="402" t="s">
        <v>2791</v>
      </c>
      <c r="I945" s="402" t="s">
        <v>2792</v>
      </c>
      <c r="J945" s="393">
        <v>1</v>
      </c>
      <c r="K945" s="386">
        <v>45231</v>
      </c>
      <c r="L945" s="386">
        <v>45504</v>
      </c>
      <c r="M945" s="387">
        <f t="shared" si="52"/>
        <v>39</v>
      </c>
      <c r="N945" s="388">
        <v>1</v>
      </c>
      <c r="O945" s="402" t="s">
        <v>2793</v>
      </c>
      <c r="P945" s="388">
        <f t="shared" si="51"/>
        <v>1</v>
      </c>
      <c r="Q945" s="389" t="str" cm="1">
        <f t="array" aca="1" ref="Q945" ca="1">IF(ISNUMBER(P945),IF(P945=100%,"CUMPLIDA",IF(AND(ISNUMBER(L945),ISNUMBER(INDIRECT("FECHA_"&amp;$B945,1))), IF(L945&lt;=INDIRECT("FECHA_"&amp;$B945,1),"INCUMPLIDA","PROCESO"), "VERIFICAR FECHA")),"SIN VALOR AVANCE")</f>
        <v>CUMPLIDA</v>
      </c>
    </row>
    <row r="946" spans="1:17" ht="90.75">
      <c r="A946" s="412" t="s">
        <v>19</v>
      </c>
      <c r="B946" s="383" t="s">
        <v>14</v>
      </c>
      <c r="C946" s="596"/>
      <c r="D946" s="596"/>
      <c r="E946" s="595"/>
      <c r="F946" s="595"/>
      <c r="G946" s="384" t="s">
        <v>3325</v>
      </c>
      <c r="H946" s="402" t="s">
        <v>1008</v>
      </c>
      <c r="I946" s="402" t="s">
        <v>119</v>
      </c>
      <c r="J946" s="393">
        <v>1</v>
      </c>
      <c r="K946" s="386">
        <v>45323</v>
      </c>
      <c r="L946" s="386">
        <v>45747</v>
      </c>
      <c r="M946" s="387">
        <f t="shared" si="52"/>
        <v>60.571428571428569</v>
      </c>
      <c r="N946" s="388">
        <v>1</v>
      </c>
      <c r="O946" s="402" t="s">
        <v>2795</v>
      </c>
      <c r="P946" s="388">
        <f t="shared" si="51"/>
        <v>1</v>
      </c>
      <c r="Q946" s="389" t="str" cm="1">
        <f t="array" aca="1" ref="Q946" ca="1">IF(ISNUMBER(P946),IF(P946=100%,"CUMPLIDA",IF(AND(ISNUMBER(L946),ISNUMBER(INDIRECT("FECHA_"&amp;$B946,1))), IF(L946&lt;=INDIRECT("FECHA_"&amp;$B946,1),"INCUMPLIDA","PROCESO"), "VERIFICAR FECHA")),"SIN VALOR AVANCE")</f>
        <v>CUMPLIDA</v>
      </c>
    </row>
    <row r="947" spans="1:17" ht="30.75">
      <c r="A947" s="412" t="s">
        <v>19</v>
      </c>
      <c r="B947" s="383" t="s">
        <v>14</v>
      </c>
      <c r="C947" s="596"/>
      <c r="D947" s="596"/>
      <c r="E947" s="595"/>
      <c r="F947" s="595"/>
      <c r="G947" s="384" t="s">
        <v>3326</v>
      </c>
      <c r="H947" s="402" t="s">
        <v>120</v>
      </c>
      <c r="I947" s="402" t="s">
        <v>121</v>
      </c>
      <c r="J947" s="393">
        <v>1</v>
      </c>
      <c r="K947" s="386">
        <v>45323</v>
      </c>
      <c r="L947" s="386">
        <v>45747</v>
      </c>
      <c r="M947" s="387">
        <f t="shared" si="52"/>
        <v>60.571428571428569</v>
      </c>
      <c r="N947" s="388">
        <v>1</v>
      </c>
      <c r="O947" s="402" t="s">
        <v>2793</v>
      </c>
      <c r="P947" s="388">
        <f t="shared" si="51"/>
        <v>1</v>
      </c>
      <c r="Q947" s="389" t="str" cm="1">
        <f t="array" aca="1" ref="Q947" ca="1">IF(ISNUMBER(P947),IF(P947=100%,"CUMPLIDA",IF(AND(ISNUMBER(L947),ISNUMBER(INDIRECT("FECHA_"&amp;$B947,1))), IF(L947&lt;=INDIRECT("FECHA_"&amp;$B947,1),"INCUMPLIDA","PROCESO"), "VERIFICAR FECHA")),"SIN VALOR AVANCE")</f>
        <v>CUMPLIDA</v>
      </c>
    </row>
    <row r="948" spans="1:17" ht="30.75">
      <c r="A948" s="412" t="s">
        <v>19</v>
      </c>
      <c r="B948" s="383" t="s">
        <v>14</v>
      </c>
      <c r="C948" s="596"/>
      <c r="D948" s="596"/>
      <c r="E948" s="595"/>
      <c r="F948" s="595"/>
      <c r="G948" s="384" t="s">
        <v>3327</v>
      </c>
      <c r="H948" s="402" t="s">
        <v>195</v>
      </c>
      <c r="I948" s="402" t="s">
        <v>196</v>
      </c>
      <c r="J948" s="393">
        <v>1</v>
      </c>
      <c r="K948" s="386">
        <v>45231</v>
      </c>
      <c r="L948" s="386">
        <v>45747</v>
      </c>
      <c r="M948" s="387">
        <f t="shared" si="52"/>
        <v>73.714285714285708</v>
      </c>
      <c r="N948" s="388">
        <v>1</v>
      </c>
      <c r="O948" s="402" t="s">
        <v>2793</v>
      </c>
      <c r="P948" s="388">
        <f t="shared" si="51"/>
        <v>1</v>
      </c>
      <c r="Q948" s="389" t="str" cm="1">
        <f t="array" aca="1" ref="Q948" ca="1">IF(ISNUMBER(P948),IF(P948=100%,"CUMPLIDA",IF(AND(ISNUMBER(L948),ISNUMBER(INDIRECT("FECHA_"&amp;$B948,1))), IF(L948&lt;=INDIRECT("FECHA_"&amp;$B948,1),"INCUMPLIDA","PROCESO"), "VERIFICAR FECHA")),"SIN VALOR AVANCE")</f>
        <v>CUMPLIDA</v>
      </c>
    </row>
    <row r="949" spans="1:17" ht="90.75">
      <c r="A949" s="412" t="s">
        <v>19</v>
      </c>
      <c r="B949" s="383" t="s">
        <v>14</v>
      </c>
      <c r="C949" s="596"/>
      <c r="D949" s="596"/>
      <c r="E949" s="595"/>
      <c r="F949" s="595"/>
      <c r="G949" s="384" t="s">
        <v>3328</v>
      </c>
      <c r="H949" s="402" t="s">
        <v>122</v>
      </c>
      <c r="I949" s="402" t="s">
        <v>123</v>
      </c>
      <c r="J949" s="393">
        <v>1</v>
      </c>
      <c r="K949" s="386">
        <v>45323</v>
      </c>
      <c r="L949" s="386">
        <v>45747</v>
      </c>
      <c r="M949" s="387">
        <f t="shared" si="52"/>
        <v>60.571428571428569</v>
      </c>
      <c r="N949" s="388">
        <v>1</v>
      </c>
      <c r="O949" s="402" t="s">
        <v>2795</v>
      </c>
      <c r="P949" s="388">
        <f t="shared" si="51"/>
        <v>1</v>
      </c>
      <c r="Q949" s="389" t="str" cm="1">
        <f t="array" aca="1" ref="Q949" ca="1">IF(ISNUMBER(P949),IF(P949=100%,"CUMPLIDA",IF(AND(ISNUMBER(L949),ISNUMBER(INDIRECT("FECHA_"&amp;$B949,1))), IF(L949&lt;=INDIRECT("FECHA_"&amp;$B949,1),"INCUMPLIDA","PROCESO"), "VERIFICAR FECHA")),"SIN VALOR AVANCE")</f>
        <v>CUMPLIDA</v>
      </c>
    </row>
    <row r="950" spans="1:17" ht="45" customHeight="1">
      <c r="A950" s="412" t="s">
        <v>19</v>
      </c>
      <c r="B950" s="383" t="s">
        <v>14</v>
      </c>
      <c r="C950" s="596"/>
      <c r="D950" s="596"/>
      <c r="E950" s="595"/>
      <c r="F950" s="595"/>
      <c r="G950" s="384" t="s">
        <v>3329</v>
      </c>
      <c r="H950" s="402" t="s">
        <v>124</v>
      </c>
      <c r="I950" s="402" t="s">
        <v>125</v>
      </c>
      <c r="J950" s="393">
        <v>1</v>
      </c>
      <c r="K950" s="386">
        <v>45231</v>
      </c>
      <c r="L950" s="386">
        <v>45747</v>
      </c>
      <c r="M950" s="387">
        <f t="shared" si="52"/>
        <v>73.714285714285708</v>
      </c>
      <c r="N950" s="388">
        <v>1</v>
      </c>
      <c r="O950" s="402" t="s">
        <v>2793</v>
      </c>
      <c r="P950" s="388">
        <f t="shared" si="51"/>
        <v>1</v>
      </c>
      <c r="Q950" s="389" t="str" cm="1">
        <f t="array" aca="1" ref="Q950" ca="1">IF(ISNUMBER(P950),IF(P950=100%,"CUMPLIDA",IF(AND(ISNUMBER(L950),ISNUMBER(INDIRECT("FECHA_"&amp;$B950,1))), IF(L950&lt;=INDIRECT("FECHA_"&amp;$B950,1),"INCUMPLIDA","PROCESO"), "VERIFICAR FECHA")),"SIN VALOR AVANCE")</f>
        <v>CUMPLIDA</v>
      </c>
    </row>
    <row r="951" spans="1:17" ht="120.75">
      <c r="A951" s="412" t="s">
        <v>19</v>
      </c>
      <c r="B951" s="383" t="s">
        <v>14</v>
      </c>
      <c r="C951" s="596"/>
      <c r="D951" s="596"/>
      <c r="E951" s="595"/>
      <c r="F951" s="595"/>
      <c r="G951" s="384" t="s">
        <v>3330</v>
      </c>
      <c r="H951" s="402" t="s">
        <v>126</v>
      </c>
      <c r="I951" s="402" t="s">
        <v>127</v>
      </c>
      <c r="J951" s="393">
        <v>1</v>
      </c>
      <c r="K951" s="386">
        <v>45231</v>
      </c>
      <c r="L951" s="386">
        <v>45808</v>
      </c>
      <c r="M951" s="387">
        <f t="shared" si="52"/>
        <v>82.428571428571431</v>
      </c>
      <c r="N951" s="388">
        <v>1</v>
      </c>
      <c r="O951" s="402" t="s">
        <v>2801</v>
      </c>
      <c r="P951" s="388">
        <f t="shared" si="51"/>
        <v>1</v>
      </c>
      <c r="Q951" s="389" t="str" cm="1">
        <f t="array" aca="1" ref="Q951" ca="1">IF(ISNUMBER(P951),IF(P951=100%,"CUMPLIDA",IF(AND(ISNUMBER(L951),ISNUMBER(INDIRECT("FECHA_"&amp;$B951,1))), IF(L951&lt;=INDIRECT("FECHA_"&amp;$B951,1),"INCUMPLIDA","PROCESO"), "VERIFICAR FECHA")),"SIN VALOR AVANCE")</f>
        <v>CUMPLIDA</v>
      </c>
    </row>
    <row r="952" spans="1:17" ht="30.75">
      <c r="A952" s="412" t="s">
        <v>19</v>
      </c>
      <c r="B952" s="383" t="s">
        <v>14</v>
      </c>
      <c r="C952" s="596"/>
      <c r="D952" s="596"/>
      <c r="E952" s="595"/>
      <c r="F952" s="595"/>
      <c r="G952" s="384" t="s">
        <v>3331</v>
      </c>
      <c r="H952" s="402" t="s">
        <v>129</v>
      </c>
      <c r="I952" s="402" t="s">
        <v>130</v>
      </c>
      <c r="J952" s="393">
        <v>7</v>
      </c>
      <c r="K952" s="386">
        <v>46024</v>
      </c>
      <c r="L952" s="386">
        <v>46660</v>
      </c>
      <c r="M952" s="387">
        <f t="shared" si="52"/>
        <v>90.857142857142861</v>
      </c>
      <c r="N952" s="388">
        <v>0</v>
      </c>
      <c r="O952" s="402" t="s">
        <v>2793</v>
      </c>
      <c r="P952" s="388">
        <f t="shared" si="51"/>
        <v>0</v>
      </c>
      <c r="Q952" s="389" t="str" cm="1">
        <f t="array" aca="1" ref="Q952" ca="1">IF(ISNUMBER(P952),IF(P952=100%,"CUMPLIDA",IF(AND(ISNUMBER(L952),ISNUMBER(INDIRECT("FECHA_"&amp;$B952,1))), IF(L952&lt;=INDIRECT("FECHA_"&amp;$B952,1),"INCUMPLIDA","PROCESO"), "VERIFICAR FECHA")),"SIN VALOR AVANCE")</f>
        <v>PROCESO</v>
      </c>
    </row>
    <row r="953" spans="1:17" ht="90.75">
      <c r="A953" s="412" t="s">
        <v>19</v>
      </c>
      <c r="B953" s="383" t="s">
        <v>14</v>
      </c>
      <c r="C953" s="596"/>
      <c r="D953" s="596"/>
      <c r="E953" s="595"/>
      <c r="F953" s="595"/>
      <c r="G953" s="384" t="s">
        <v>3332</v>
      </c>
      <c r="H953" s="402" t="s">
        <v>132</v>
      </c>
      <c r="I953" s="402" t="s">
        <v>133</v>
      </c>
      <c r="J953" s="393">
        <v>1</v>
      </c>
      <c r="K953" s="386">
        <v>46024</v>
      </c>
      <c r="L953" s="386">
        <v>46660</v>
      </c>
      <c r="M953" s="387">
        <f t="shared" si="52"/>
        <v>90.857142857142861</v>
      </c>
      <c r="N953" s="388">
        <v>0</v>
      </c>
      <c r="O953" s="402" t="s">
        <v>2795</v>
      </c>
      <c r="P953" s="388">
        <f t="shared" si="51"/>
        <v>0</v>
      </c>
      <c r="Q953" s="389" t="str" cm="1">
        <f t="array" aca="1" ref="Q953" ca="1">IF(ISNUMBER(P953),IF(P953=100%,"CUMPLIDA",IF(AND(ISNUMBER(L953),ISNUMBER(INDIRECT("FECHA_"&amp;$B953,1))), IF(L953&lt;=INDIRECT("FECHA_"&amp;$B953,1),"INCUMPLIDA","PROCESO"), "VERIFICAR FECHA")),"SIN VALOR AVANCE")</f>
        <v>PROCESO</v>
      </c>
    </row>
    <row r="954" spans="1:17" ht="120.75">
      <c r="A954" s="412" t="s">
        <v>19</v>
      </c>
      <c r="B954" s="383" t="s">
        <v>14</v>
      </c>
      <c r="C954" s="596"/>
      <c r="D954" s="596"/>
      <c r="E954" s="595"/>
      <c r="F954" s="595"/>
      <c r="G954" s="384" t="s">
        <v>3333</v>
      </c>
      <c r="H954" s="402" t="s">
        <v>135</v>
      </c>
      <c r="I954" s="402" t="s">
        <v>136</v>
      </c>
      <c r="J954" s="393">
        <v>2</v>
      </c>
      <c r="K954" s="386">
        <v>46024</v>
      </c>
      <c r="L954" s="386">
        <v>46660</v>
      </c>
      <c r="M954" s="387">
        <f t="shared" si="52"/>
        <v>90.857142857142861</v>
      </c>
      <c r="N954" s="388">
        <v>0</v>
      </c>
      <c r="O954" s="402" t="s">
        <v>2801</v>
      </c>
      <c r="P954" s="388">
        <f t="shared" si="51"/>
        <v>0</v>
      </c>
      <c r="Q954" s="389" t="str" cm="1">
        <f t="array" aca="1" ref="Q954" ca="1">IF(ISNUMBER(P954),IF(P954=100%,"CUMPLIDA",IF(AND(ISNUMBER(L954),ISNUMBER(INDIRECT("FECHA_"&amp;$B954,1))), IF(L954&lt;=INDIRECT("FECHA_"&amp;$B954,1),"INCUMPLIDA","PROCESO"), "VERIFICAR FECHA")),"SIN VALOR AVANCE")</f>
        <v>PROCESO</v>
      </c>
    </row>
    <row r="955" spans="1:17" ht="240" customHeight="1">
      <c r="A955" s="412" t="s">
        <v>19</v>
      </c>
      <c r="B955" s="383" t="s">
        <v>14</v>
      </c>
      <c r="C955" s="596"/>
      <c r="D955" s="596"/>
      <c r="E955" s="595" t="s">
        <v>3334</v>
      </c>
      <c r="F955" s="595"/>
      <c r="G955" s="384" t="s">
        <v>3335</v>
      </c>
      <c r="H955" s="402" t="s">
        <v>3336</v>
      </c>
      <c r="I955" s="402" t="s">
        <v>3337</v>
      </c>
      <c r="J955" s="393">
        <v>36</v>
      </c>
      <c r="K955" s="386">
        <v>45662</v>
      </c>
      <c r="L955" s="386">
        <v>46142</v>
      </c>
      <c r="M955" s="387">
        <f t="shared" si="52"/>
        <v>68.571428571428569</v>
      </c>
      <c r="N955" s="388">
        <v>0.33</v>
      </c>
      <c r="O955" s="402" t="s">
        <v>3338</v>
      </c>
      <c r="P955" s="388">
        <f t="shared" si="51"/>
        <v>0.33</v>
      </c>
      <c r="Q955" s="389" t="str" cm="1">
        <f t="array" aca="1" ref="Q955" ca="1">IF(ISNUMBER(P955),IF(P955=100%,"CUMPLIDA",IF(AND(ISNUMBER(L955),ISNUMBER(INDIRECT("FECHA_"&amp;$B955,1))), IF(L955&lt;=INDIRECT("FECHA_"&amp;$B955,1),"INCUMPLIDA","PROCESO"), "VERIFICAR FECHA")),"SIN VALOR AVANCE")</f>
        <v>PROCESO</v>
      </c>
    </row>
    <row r="956" spans="1:17" ht="105">
      <c r="A956" s="412" t="s">
        <v>19</v>
      </c>
      <c r="B956" s="383" t="s">
        <v>14</v>
      </c>
      <c r="C956" s="596"/>
      <c r="D956" s="596"/>
      <c r="E956" s="595"/>
      <c r="F956" s="595"/>
      <c r="G956" s="384" t="s">
        <v>3339</v>
      </c>
      <c r="H956" s="402" t="s">
        <v>3340</v>
      </c>
      <c r="I956" s="402" t="s">
        <v>3341</v>
      </c>
      <c r="J956" s="393">
        <v>1</v>
      </c>
      <c r="K956" s="386">
        <v>45689</v>
      </c>
      <c r="L956" s="386">
        <v>45838</v>
      </c>
      <c r="M956" s="387">
        <f t="shared" si="52"/>
        <v>21.285714285714285</v>
      </c>
      <c r="N956" s="388">
        <v>1</v>
      </c>
      <c r="O956" s="409" t="s">
        <v>3342</v>
      </c>
      <c r="P956" s="388">
        <f t="shared" si="51"/>
        <v>1</v>
      </c>
      <c r="Q956" s="389" t="str" cm="1">
        <f t="array" aca="1" ref="Q956" ca="1">IF(ISNUMBER(P956),IF(P956=100%,"CUMPLIDA",IF(AND(ISNUMBER(L956),ISNUMBER(INDIRECT("FECHA_"&amp;$B956,1))), IF(L956&lt;=INDIRECT("FECHA_"&amp;$B956,1),"INCUMPLIDA","PROCESO"), "VERIFICAR FECHA")),"SIN VALOR AVANCE")</f>
        <v>CUMPLIDA</v>
      </c>
    </row>
    <row r="957" spans="1:17" ht="90.75">
      <c r="A957" s="412" t="s">
        <v>19</v>
      </c>
      <c r="B957" s="383" t="s">
        <v>14</v>
      </c>
      <c r="C957" s="596"/>
      <c r="D957" s="596"/>
      <c r="E957" s="595"/>
      <c r="F957" s="595"/>
      <c r="G957" s="384" t="s">
        <v>3343</v>
      </c>
      <c r="H957" s="402" t="s">
        <v>3344</v>
      </c>
      <c r="I957" s="402" t="s">
        <v>3345</v>
      </c>
      <c r="J957" s="393">
        <v>4</v>
      </c>
      <c r="K957" s="386">
        <v>45689</v>
      </c>
      <c r="L957" s="386">
        <v>46053</v>
      </c>
      <c r="M957" s="387">
        <f t="shared" si="52"/>
        <v>52</v>
      </c>
      <c r="N957" s="388">
        <v>0.5</v>
      </c>
      <c r="O957" s="402" t="s">
        <v>3346</v>
      </c>
      <c r="P957" s="388">
        <f t="shared" si="51"/>
        <v>0.5</v>
      </c>
      <c r="Q957" s="389" t="str" cm="1">
        <f t="array" aca="1" ref="Q957" ca="1">IF(ISNUMBER(P957),IF(P957=100%,"CUMPLIDA",IF(AND(ISNUMBER(L957),ISNUMBER(INDIRECT("FECHA_"&amp;$B957,1))), IF(L957&lt;=INDIRECT("FECHA_"&amp;$B957,1),"INCUMPLIDA","PROCESO"), "VERIFICAR FECHA")),"SIN VALOR AVANCE")</f>
        <v>PROCESO</v>
      </c>
    </row>
    <row r="958" spans="1:17" ht="150" customHeight="1">
      <c r="A958" s="412" t="s">
        <v>19</v>
      </c>
      <c r="B958" s="383" t="s">
        <v>14</v>
      </c>
      <c r="C958" s="596"/>
      <c r="D958" s="596"/>
      <c r="E958" s="595" t="s">
        <v>3347</v>
      </c>
      <c r="F958" s="595"/>
      <c r="G958" s="384" t="s">
        <v>3348</v>
      </c>
      <c r="H958" s="402" t="s">
        <v>3349</v>
      </c>
      <c r="I958" s="402" t="s">
        <v>3350</v>
      </c>
      <c r="J958" s="393">
        <v>18</v>
      </c>
      <c r="K958" s="386">
        <v>45662</v>
      </c>
      <c r="L958" s="386">
        <v>46142</v>
      </c>
      <c r="M958" s="387">
        <f t="shared" si="52"/>
        <v>68.571428571428569</v>
      </c>
      <c r="N958" s="388">
        <v>0.33</v>
      </c>
      <c r="O958" s="409" t="s">
        <v>3351</v>
      </c>
      <c r="P958" s="388">
        <f t="shared" si="51"/>
        <v>0.33</v>
      </c>
      <c r="Q958" s="389" t="str" cm="1">
        <f t="array" aca="1" ref="Q958" ca="1">IF(ISNUMBER(P958),IF(P958=100%,"CUMPLIDA",IF(AND(ISNUMBER(L958),ISNUMBER(INDIRECT("FECHA_"&amp;$B958,1))), IF(L958&lt;=INDIRECT("FECHA_"&amp;$B958,1),"INCUMPLIDA","PROCESO"), "VERIFICAR FECHA")),"SIN VALOR AVANCE")</f>
        <v>PROCESO</v>
      </c>
    </row>
    <row r="959" spans="1:17" ht="45" customHeight="1">
      <c r="A959" s="412" t="s">
        <v>19</v>
      </c>
      <c r="B959" s="383" t="s">
        <v>14</v>
      </c>
      <c r="C959" s="596"/>
      <c r="D959" s="596"/>
      <c r="E959" s="595"/>
      <c r="F959" s="595"/>
      <c r="G959" s="384" t="s">
        <v>3324</v>
      </c>
      <c r="H959" s="402" t="s">
        <v>2791</v>
      </c>
      <c r="I959" s="402" t="s">
        <v>2792</v>
      </c>
      <c r="J959" s="393">
        <v>1</v>
      </c>
      <c r="K959" s="386">
        <v>45231</v>
      </c>
      <c r="L959" s="386">
        <v>45504</v>
      </c>
      <c r="M959" s="387">
        <f t="shared" si="52"/>
        <v>39</v>
      </c>
      <c r="N959" s="388">
        <v>1</v>
      </c>
      <c r="O959" s="402" t="s">
        <v>2793</v>
      </c>
      <c r="P959" s="388">
        <f t="shared" si="51"/>
        <v>1</v>
      </c>
      <c r="Q959" s="389" t="str" cm="1">
        <f t="array" aca="1" ref="Q959" ca="1">IF(ISNUMBER(P959),IF(P959=100%,"CUMPLIDA",IF(AND(ISNUMBER(L959),ISNUMBER(INDIRECT("FECHA_"&amp;$B959,1))), IF(L959&lt;=INDIRECT("FECHA_"&amp;$B959,1),"INCUMPLIDA","PROCESO"), "VERIFICAR FECHA")),"SIN VALOR AVANCE")</f>
        <v>CUMPLIDA</v>
      </c>
    </row>
    <row r="960" spans="1:17" ht="90.75">
      <c r="A960" s="412" t="s">
        <v>19</v>
      </c>
      <c r="B960" s="383" t="s">
        <v>14</v>
      </c>
      <c r="C960" s="596"/>
      <c r="D960" s="596"/>
      <c r="E960" s="595"/>
      <c r="F960" s="595"/>
      <c r="G960" s="384" t="s">
        <v>3325</v>
      </c>
      <c r="H960" s="402" t="s">
        <v>1008</v>
      </c>
      <c r="I960" s="402" t="s">
        <v>119</v>
      </c>
      <c r="J960" s="393">
        <v>1</v>
      </c>
      <c r="K960" s="386">
        <v>45323</v>
      </c>
      <c r="L960" s="386">
        <v>45747</v>
      </c>
      <c r="M960" s="387">
        <f t="shared" si="52"/>
        <v>60.571428571428569</v>
      </c>
      <c r="N960" s="388">
        <v>1</v>
      </c>
      <c r="O960" s="402" t="s">
        <v>2795</v>
      </c>
      <c r="P960" s="388">
        <f t="shared" si="51"/>
        <v>1</v>
      </c>
      <c r="Q960" s="389" t="str" cm="1">
        <f t="array" aca="1" ref="Q960" ca="1">IF(ISNUMBER(P960),IF(P960=100%,"CUMPLIDA",IF(AND(ISNUMBER(L960),ISNUMBER(INDIRECT("FECHA_"&amp;$B960,1))), IF(L960&lt;=INDIRECT("FECHA_"&amp;$B960,1),"INCUMPLIDA","PROCESO"), "VERIFICAR FECHA")),"SIN VALOR AVANCE")</f>
        <v>CUMPLIDA</v>
      </c>
    </row>
    <row r="961" spans="1:17" ht="30.75">
      <c r="A961" s="412" t="s">
        <v>19</v>
      </c>
      <c r="B961" s="383" t="s">
        <v>14</v>
      </c>
      <c r="C961" s="596"/>
      <c r="D961" s="596"/>
      <c r="E961" s="595"/>
      <c r="F961" s="595"/>
      <c r="G961" s="384" t="s">
        <v>3326</v>
      </c>
      <c r="H961" s="402" t="s">
        <v>120</v>
      </c>
      <c r="I961" s="402" t="s">
        <v>121</v>
      </c>
      <c r="J961" s="393">
        <v>1</v>
      </c>
      <c r="K961" s="386">
        <v>45323</v>
      </c>
      <c r="L961" s="386">
        <v>45747</v>
      </c>
      <c r="M961" s="387">
        <f t="shared" si="52"/>
        <v>60.571428571428569</v>
      </c>
      <c r="N961" s="388">
        <v>1</v>
      </c>
      <c r="O961" s="402" t="s">
        <v>2793</v>
      </c>
      <c r="P961" s="388">
        <f t="shared" si="51"/>
        <v>1</v>
      </c>
      <c r="Q961" s="389" t="str" cm="1">
        <f t="array" aca="1" ref="Q961" ca="1">IF(ISNUMBER(P961),IF(P961=100%,"CUMPLIDA",IF(AND(ISNUMBER(L961),ISNUMBER(INDIRECT("FECHA_"&amp;$B961,1))), IF(L961&lt;=INDIRECT("FECHA_"&amp;$B961,1),"INCUMPLIDA","PROCESO"), "VERIFICAR FECHA")),"SIN VALOR AVANCE")</f>
        <v>CUMPLIDA</v>
      </c>
    </row>
    <row r="962" spans="1:17" ht="30.75">
      <c r="A962" s="412" t="s">
        <v>19</v>
      </c>
      <c r="B962" s="383" t="s">
        <v>14</v>
      </c>
      <c r="C962" s="596"/>
      <c r="D962" s="596"/>
      <c r="E962" s="595"/>
      <c r="F962" s="595"/>
      <c r="G962" s="384" t="s">
        <v>3327</v>
      </c>
      <c r="H962" s="402" t="s">
        <v>195</v>
      </c>
      <c r="I962" s="402" t="s">
        <v>196</v>
      </c>
      <c r="J962" s="393">
        <v>1</v>
      </c>
      <c r="K962" s="386">
        <v>45231</v>
      </c>
      <c r="L962" s="386">
        <v>45747</v>
      </c>
      <c r="M962" s="387">
        <f t="shared" si="52"/>
        <v>73.714285714285708</v>
      </c>
      <c r="N962" s="388">
        <v>1</v>
      </c>
      <c r="O962" s="402" t="s">
        <v>2793</v>
      </c>
      <c r="P962" s="388">
        <f t="shared" si="51"/>
        <v>1</v>
      </c>
      <c r="Q962" s="389" t="str" cm="1">
        <f t="array" aca="1" ref="Q962" ca="1">IF(ISNUMBER(P962),IF(P962=100%,"CUMPLIDA",IF(AND(ISNUMBER(L962),ISNUMBER(INDIRECT("FECHA_"&amp;$B962,1))), IF(L962&lt;=INDIRECT("FECHA_"&amp;$B962,1),"INCUMPLIDA","PROCESO"), "VERIFICAR FECHA")),"SIN VALOR AVANCE")</f>
        <v>CUMPLIDA</v>
      </c>
    </row>
    <row r="963" spans="1:17" ht="90.75">
      <c r="A963" s="412" t="s">
        <v>19</v>
      </c>
      <c r="B963" s="383" t="s">
        <v>14</v>
      </c>
      <c r="C963" s="596"/>
      <c r="D963" s="596"/>
      <c r="E963" s="595"/>
      <c r="F963" s="595"/>
      <c r="G963" s="384" t="s">
        <v>3328</v>
      </c>
      <c r="H963" s="402" t="s">
        <v>122</v>
      </c>
      <c r="I963" s="402" t="s">
        <v>123</v>
      </c>
      <c r="J963" s="393">
        <v>1</v>
      </c>
      <c r="K963" s="386">
        <v>45323</v>
      </c>
      <c r="L963" s="386">
        <v>45747</v>
      </c>
      <c r="M963" s="387">
        <f t="shared" si="52"/>
        <v>60.571428571428569</v>
      </c>
      <c r="N963" s="388">
        <v>1</v>
      </c>
      <c r="O963" s="402" t="s">
        <v>2795</v>
      </c>
      <c r="P963" s="388">
        <f t="shared" si="51"/>
        <v>1</v>
      </c>
      <c r="Q963" s="389" t="str" cm="1">
        <f t="array" aca="1" ref="Q963" ca="1">IF(ISNUMBER(P963),IF(P963=100%,"CUMPLIDA",IF(AND(ISNUMBER(L963),ISNUMBER(INDIRECT("FECHA_"&amp;$B963,1))), IF(L963&lt;=INDIRECT("FECHA_"&amp;$B963,1),"INCUMPLIDA","PROCESO"), "VERIFICAR FECHA")),"SIN VALOR AVANCE")</f>
        <v>CUMPLIDA</v>
      </c>
    </row>
    <row r="964" spans="1:17" ht="45" customHeight="1">
      <c r="A964" s="412" t="s">
        <v>19</v>
      </c>
      <c r="B964" s="383" t="s">
        <v>14</v>
      </c>
      <c r="C964" s="596"/>
      <c r="D964" s="596"/>
      <c r="E964" s="595"/>
      <c r="F964" s="595"/>
      <c r="G964" s="384" t="s">
        <v>3329</v>
      </c>
      <c r="H964" s="402" t="s">
        <v>124</v>
      </c>
      <c r="I964" s="402" t="s">
        <v>125</v>
      </c>
      <c r="J964" s="393">
        <v>1</v>
      </c>
      <c r="K964" s="386">
        <v>45231</v>
      </c>
      <c r="L964" s="386">
        <v>45747</v>
      </c>
      <c r="M964" s="387">
        <f t="shared" si="52"/>
        <v>73.714285714285708</v>
      </c>
      <c r="N964" s="388">
        <v>1</v>
      </c>
      <c r="O964" s="402" t="s">
        <v>2793</v>
      </c>
      <c r="P964" s="388">
        <f t="shared" si="51"/>
        <v>1</v>
      </c>
      <c r="Q964" s="389" t="str" cm="1">
        <f t="array" aca="1" ref="Q964" ca="1">IF(ISNUMBER(P964),IF(P964=100%,"CUMPLIDA",IF(AND(ISNUMBER(L964),ISNUMBER(INDIRECT("FECHA_"&amp;$B964,1))), IF(L964&lt;=INDIRECT("FECHA_"&amp;$B964,1),"INCUMPLIDA","PROCESO"), "VERIFICAR FECHA")),"SIN VALOR AVANCE")</f>
        <v>CUMPLIDA</v>
      </c>
    </row>
    <row r="965" spans="1:17" ht="90.75">
      <c r="A965" s="412" t="s">
        <v>19</v>
      </c>
      <c r="B965" s="383" t="s">
        <v>14</v>
      </c>
      <c r="C965" s="596"/>
      <c r="D965" s="596"/>
      <c r="E965" s="595"/>
      <c r="F965" s="595"/>
      <c r="G965" s="384" t="s">
        <v>3330</v>
      </c>
      <c r="H965" s="402" t="s">
        <v>126</v>
      </c>
      <c r="I965" s="402" t="s">
        <v>127</v>
      </c>
      <c r="J965" s="393">
        <v>1</v>
      </c>
      <c r="K965" s="386">
        <v>45231</v>
      </c>
      <c r="L965" s="386">
        <v>45808</v>
      </c>
      <c r="M965" s="387">
        <f t="shared" si="52"/>
        <v>82.428571428571431</v>
      </c>
      <c r="N965" s="388">
        <v>1</v>
      </c>
      <c r="O965" s="402" t="s">
        <v>2795</v>
      </c>
      <c r="P965" s="388">
        <f t="shared" si="51"/>
        <v>1</v>
      </c>
      <c r="Q965" s="389" t="str" cm="1">
        <f t="array" aca="1" ref="Q965" ca="1">IF(ISNUMBER(P965),IF(P965=100%,"CUMPLIDA",IF(AND(ISNUMBER(L965),ISNUMBER(INDIRECT("FECHA_"&amp;$B965,1))), IF(L965&lt;=INDIRECT("FECHA_"&amp;$B965,1),"INCUMPLIDA","PROCESO"), "VERIFICAR FECHA")),"SIN VALOR AVANCE")</f>
        <v>CUMPLIDA</v>
      </c>
    </row>
    <row r="966" spans="1:17" ht="30.75">
      <c r="A966" s="412" t="s">
        <v>19</v>
      </c>
      <c r="B966" s="383" t="s">
        <v>14</v>
      </c>
      <c r="C966" s="596"/>
      <c r="D966" s="596"/>
      <c r="E966" s="595"/>
      <c r="F966" s="595"/>
      <c r="G966" s="384" t="s">
        <v>3331</v>
      </c>
      <c r="H966" s="402" t="s">
        <v>129</v>
      </c>
      <c r="I966" s="402" t="s">
        <v>130</v>
      </c>
      <c r="J966" s="393">
        <v>7</v>
      </c>
      <c r="K966" s="386">
        <v>46024</v>
      </c>
      <c r="L966" s="386">
        <v>46660</v>
      </c>
      <c r="M966" s="387">
        <f t="shared" si="52"/>
        <v>90.857142857142861</v>
      </c>
      <c r="N966" s="388">
        <v>0</v>
      </c>
      <c r="O966" s="402" t="s">
        <v>2793</v>
      </c>
      <c r="P966" s="388">
        <f t="shared" si="51"/>
        <v>0</v>
      </c>
      <c r="Q966" s="389" t="str" cm="1">
        <f t="array" aca="1" ref="Q966" ca="1">IF(ISNUMBER(P966),IF(P966=100%,"CUMPLIDA",IF(AND(ISNUMBER(L966),ISNUMBER(INDIRECT("FECHA_"&amp;$B966,1))), IF(L966&lt;=INDIRECT("FECHA_"&amp;$B966,1),"INCUMPLIDA","PROCESO"), "VERIFICAR FECHA")),"SIN VALOR AVANCE")</f>
        <v>PROCESO</v>
      </c>
    </row>
    <row r="967" spans="1:17" ht="90.75">
      <c r="A967" s="412" t="s">
        <v>19</v>
      </c>
      <c r="B967" s="383" t="s">
        <v>14</v>
      </c>
      <c r="C967" s="596"/>
      <c r="D967" s="596"/>
      <c r="E967" s="595"/>
      <c r="F967" s="595"/>
      <c r="G967" s="384" t="s">
        <v>3332</v>
      </c>
      <c r="H967" s="402" t="s">
        <v>132</v>
      </c>
      <c r="I967" s="402" t="s">
        <v>133</v>
      </c>
      <c r="J967" s="393">
        <v>1</v>
      </c>
      <c r="K967" s="386">
        <v>46024</v>
      </c>
      <c r="L967" s="386">
        <v>46660</v>
      </c>
      <c r="M967" s="387">
        <f t="shared" si="52"/>
        <v>90.857142857142861</v>
      </c>
      <c r="N967" s="388">
        <v>0</v>
      </c>
      <c r="O967" s="402" t="s">
        <v>2795</v>
      </c>
      <c r="P967" s="388">
        <f t="shared" si="51"/>
        <v>0</v>
      </c>
      <c r="Q967" s="389" t="str" cm="1">
        <f t="array" aca="1" ref="Q967" ca="1">IF(ISNUMBER(P967),IF(P967=100%,"CUMPLIDA",IF(AND(ISNUMBER(L967),ISNUMBER(INDIRECT("FECHA_"&amp;$B967,1))), IF(L967&lt;=INDIRECT("FECHA_"&amp;$B967,1),"INCUMPLIDA","PROCESO"), "VERIFICAR FECHA")),"SIN VALOR AVANCE")</f>
        <v>PROCESO</v>
      </c>
    </row>
    <row r="968" spans="1:17" ht="120" customHeight="1">
      <c r="A968" s="412" t="s">
        <v>19</v>
      </c>
      <c r="B968" s="383" t="s">
        <v>14</v>
      </c>
      <c r="C968" s="596"/>
      <c r="D968" s="596"/>
      <c r="E968" s="595"/>
      <c r="F968" s="595"/>
      <c r="G968" s="384" t="s">
        <v>3333</v>
      </c>
      <c r="H968" s="402" t="s">
        <v>135</v>
      </c>
      <c r="I968" s="402" t="s">
        <v>136</v>
      </c>
      <c r="J968" s="393">
        <v>2</v>
      </c>
      <c r="K968" s="386">
        <v>46024</v>
      </c>
      <c r="L968" s="386">
        <v>46660</v>
      </c>
      <c r="M968" s="387">
        <f t="shared" si="52"/>
        <v>90.857142857142861</v>
      </c>
      <c r="N968" s="388">
        <v>0</v>
      </c>
      <c r="O968" s="402" t="s">
        <v>2795</v>
      </c>
      <c r="P968" s="388">
        <f t="shared" si="51"/>
        <v>0</v>
      </c>
      <c r="Q968" s="389" t="str" cm="1">
        <f t="array" aca="1" ref="Q968" ca="1">IF(ISNUMBER(P968),IF(P968=100%,"CUMPLIDA",IF(AND(ISNUMBER(L968),ISNUMBER(INDIRECT("FECHA_"&amp;$B968,1))), IF(L968&lt;=INDIRECT("FECHA_"&amp;$B968,1),"INCUMPLIDA","PROCESO"), "VERIFICAR FECHA")),"SIN VALOR AVANCE")</f>
        <v>PROCESO</v>
      </c>
    </row>
    <row r="969" spans="1:17" ht="105" customHeight="1">
      <c r="A969" s="412" t="s">
        <v>19</v>
      </c>
      <c r="B969" s="383" t="s">
        <v>14</v>
      </c>
      <c r="C969" s="596"/>
      <c r="D969" s="596"/>
      <c r="E969" s="595" t="s">
        <v>3352</v>
      </c>
      <c r="F969" s="595"/>
      <c r="G969" s="384" t="s">
        <v>3353</v>
      </c>
      <c r="H969" s="402" t="s">
        <v>3354</v>
      </c>
      <c r="I969" s="402" t="s">
        <v>3355</v>
      </c>
      <c r="J969" s="393">
        <v>3</v>
      </c>
      <c r="K969" s="386">
        <v>45689</v>
      </c>
      <c r="L969" s="386">
        <v>45777</v>
      </c>
      <c r="M969" s="387">
        <f t="shared" si="52"/>
        <v>12.571428571428571</v>
      </c>
      <c r="N969" s="388">
        <v>1</v>
      </c>
      <c r="O969" s="402" t="s">
        <v>3356</v>
      </c>
      <c r="P969" s="388">
        <f t="shared" si="51"/>
        <v>1</v>
      </c>
      <c r="Q969" s="389" t="str" cm="1">
        <f t="array" aca="1" ref="Q969" ca="1">IF(ISNUMBER(P969),IF(P969=100%,"CUMPLIDA",IF(AND(ISNUMBER(L969),ISNUMBER(INDIRECT("FECHA_"&amp;$B969,1))), IF(L969&lt;=INDIRECT("FECHA_"&amp;$B969,1),"INCUMPLIDA","PROCESO"), "VERIFICAR FECHA")),"SIN VALOR AVANCE")</f>
        <v>CUMPLIDA</v>
      </c>
    </row>
    <row r="970" spans="1:17" ht="105">
      <c r="A970" s="412" t="s">
        <v>19</v>
      </c>
      <c r="B970" s="383" t="s">
        <v>14</v>
      </c>
      <c r="C970" s="596"/>
      <c r="D970" s="596"/>
      <c r="E970" s="595"/>
      <c r="F970" s="595"/>
      <c r="G970" s="384" t="s">
        <v>3339</v>
      </c>
      <c r="H970" s="402" t="s">
        <v>3340</v>
      </c>
      <c r="I970" s="402" t="s">
        <v>3341</v>
      </c>
      <c r="J970" s="393">
        <v>1</v>
      </c>
      <c r="K970" s="386">
        <v>45689</v>
      </c>
      <c r="L970" s="386">
        <v>45838</v>
      </c>
      <c r="M970" s="387">
        <f t="shared" si="52"/>
        <v>21.285714285714285</v>
      </c>
      <c r="N970" s="388">
        <v>1</v>
      </c>
      <c r="O970" s="402" t="s">
        <v>3357</v>
      </c>
      <c r="P970" s="388">
        <f t="shared" si="51"/>
        <v>1</v>
      </c>
      <c r="Q970" s="389" t="str" cm="1">
        <f t="array" aca="1" ref="Q970" ca="1">IF(ISNUMBER(P970),IF(P970=100%,"CUMPLIDA",IF(AND(ISNUMBER(L970),ISNUMBER(INDIRECT("FECHA_"&amp;$B970,1))), IF(L970&lt;=INDIRECT("FECHA_"&amp;$B970,1),"INCUMPLIDA","PROCESO"), "VERIFICAR FECHA")),"SIN VALOR AVANCE")</f>
        <v>CUMPLIDA</v>
      </c>
    </row>
    <row r="971" spans="1:17" ht="105">
      <c r="A971" s="412" t="s">
        <v>19</v>
      </c>
      <c r="B971" s="383" t="s">
        <v>14</v>
      </c>
      <c r="C971" s="596"/>
      <c r="D971" s="596"/>
      <c r="E971" s="595"/>
      <c r="F971" s="595"/>
      <c r="G971" s="384" t="s">
        <v>3358</v>
      </c>
      <c r="H971" s="402" t="s">
        <v>3340</v>
      </c>
      <c r="I971" s="402" t="s">
        <v>3341</v>
      </c>
      <c r="J971" s="393">
        <v>36</v>
      </c>
      <c r="K971" s="386">
        <v>45662</v>
      </c>
      <c r="L971" s="386">
        <v>46142</v>
      </c>
      <c r="M971" s="387">
        <f t="shared" si="52"/>
        <v>68.571428571428569</v>
      </c>
      <c r="N971" s="388">
        <v>0.33</v>
      </c>
      <c r="O971" s="402" t="s">
        <v>3356</v>
      </c>
      <c r="P971" s="388">
        <f t="shared" si="51"/>
        <v>0.33</v>
      </c>
      <c r="Q971" s="389" t="str" cm="1">
        <f t="array" aca="1" ref="Q971" ca="1">IF(ISNUMBER(P971),IF(P971=100%,"CUMPLIDA",IF(AND(ISNUMBER(L971),ISNUMBER(INDIRECT("FECHA_"&amp;$B971,1))), IF(L971&lt;=INDIRECT("FECHA_"&amp;$B971,1),"INCUMPLIDA","PROCESO"), "VERIFICAR FECHA")),"SIN VALOR AVANCE")</f>
        <v>PROCESO</v>
      </c>
    </row>
    <row r="972" spans="1:17" ht="60" customHeight="1">
      <c r="A972" s="412" t="s">
        <v>19</v>
      </c>
      <c r="B972" s="383" t="s">
        <v>14</v>
      </c>
      <c r="C972" s="596"/>
      <c r="D972" s="596"/>
      <c r="E972" s="595" t="s">
        <v>3359</v>
      </c>
      <c r="F972" s="595"/>
      <c r="G972" s="384" t="s">
        <v>3360</v>
      </c>
      <c r="H972" s="402" t="s">
        <v>3361</v>
      </c>
      <c r="I972" s="402" t="s">
        <v>3362</v>
      </c>
      <c r="J972" s="393">
        <v>1</v>
      </c>
      <c r="K972" s="386">
        <v>45689</v>
      </c>
      <c r="L972" s="386">
        <v>45777</v>
      </c>
      <c r="M972" s="387">
        <f t="shared" si="52"/>
        <v>12.571428571428571</v>
      </c>
      <c r="N972" s="388">
        <v>1</v>
      </c>
      <c r="O972" s="402" t="s">
        <v>3363</v>
      </c>
      <c r="P972" s="388">
        <f t="shared" si="51"/>
        <v>1</v>
      </c>
      <c r="Q972" s="389" t="str" cm="1">
        <f t="array" aca="1" ref="Q972" ca="1">IF(ISNUMBER(P972),IF(P972=100%,"CUMPLIDA",IF(AND(ISNUMBER(L972),ISNUMBER(INDIRECT("FECHA_"&amp;$B972,1))), IF(L972&lt;=INDIRECT("FECHA_"&amp;$B972,1),"INCUMPLIDA","PROCESO"), "VERIFICAR FECHA")),"SIN VALOR AVANCE")</f>
        <v>CUMPLIDA</v>
      </c>
    </row>
    <row r="973" spans="1:17" ht="75">
      <c r="A973" s="412" t="s">
        <v>19</v>
      </c>
      <c r="B973" s="383" t="s">
        <v>14</v>
      </c>
      <c r="C973" s="596"/>
      <c r="D973" s="596"/>
      <c r="E973" s="595"/>
      <c r="F973" s="595"/>
      <c r="G973" s="384" t="s">
        <v>3353</v>
      </c>
      <c r="H973" s="402" t="s">
        <v>3354</v>
      </c>
      <c r="I973" s="402" t="s">
        <v>3355</v>
      </c>
      <c r="J973" s="393">
        <v>3</v>
      </c>
      <c r="K973" s="386">
        <v>45689</v>
      </c>
      <c r="L973" s="386">
        <v>45777</v>
      </c>
      <c r="M973" s="387">
        <f t="shared" si="52"/>
        <v>12.571428571428571</v>
      </c>
      <c r="N973" s="388">
        <v>1</v>
      </c>
      <c r="O973" s="402" t="s">
        <v>3364</v>
      </c>
      <c r="P973" s="388">
        <f t="shared" si="51"/>
        <v>1</v>
      </c>
      <c r="Q973" s="389" t="str" cm="1">
        <f t="array" aca="1" ref="Q973" ca="1">IF(ISNUMBER(P973),IF(P973=100%,"CUMPLIDA",IF(AND(ISNUMBER(L973),ISNUMBER(INDIRECT("FECHA_"&amp;$B973,1))), IF(L973&lt;=INDIRECT("FECHA_"&amp;$B973,1),"INCUMPLIDA","PROCESO"), "VERIFICAR FECHA")),"SIN VALOR AVANCE")</f>
        <v>CUMPLIDA</v>
      </c>
    </row>
    <row r="974" spans="1:17" ht="75">
      <c r="A974" s="412" t="s">
        <v>19</v>
      </c>
      <c r="B974" s="383" t="s">
        <v>14</v>
      </c>
      <c r="C974" s="596"/>
      <c r="D974" s="596"/>
      <c r="E974" s="595"/>
      <c r="F974" s="595"/>
      <c r="G974" s="384" t="s">
        <v>3353</v>
      </c>
      <c r="H974" s="402" t="s">
        <v>3354</v>
      </c>
      <c r="I974" s="402" t="s">
        <v>3355</v>
      </c>
      <c r="J974" s="393">
        <v>3</v>
      </c>
      <c r="K974" s="386">
        <v>45689</v>
      </c>
      <c r="L974" s="386">
        <v>45777</v>
      </c>
      <c r="M974" s="387">
        <f t="shared" si="52"/>
        <v>12.571428571428571</v>
      </c>
      <c r="N974" s="388">
        <v>1</v>
      </c>
      <c r="O974" s="402" t="s">
        <v>3364</v>
      </c>
      <c r="P974" s="388">
        <f t="shared" ref="P974:P1000" si="53">IF(B974="ITRC",N974,N974/J974)</f>
        <v>1</v>
      </c>
      <c r="Q974" s="389" t="str" cm="1">
        <f t="array" aca="1" ref="Q974" ca="1">IF(ISNUMBER(P974),IF(P974=100%,"CUMPLIDA",IF(AND(ISNUMBER(L974),ISNUMBER(INDIRECT("FECHA_"&amp;$B974,1))), IF(L974&lt;=INDIRECT("FECHA_"&amp;$B974,1),"INCUMPLIDA","PROCESO"), "VERIFICAR FECHA")),"SIN VALOR AVANCE")</f>
        <v>CUMPLIDA</v>
      </c>
    </row>
    <row r="975" spans="1:17" ht="60" customHeight="1">
      <c r="A975" s="412" t="s">
        <v>19</v>
      </c>
      <c r="B975" s="383" t="s">
        <v>14</v>
      </c>
      <c r="C975" s="596"/>
      <c r="D975" s="596"/>
      <c r="E975" s="595" t="s">
        <v>3365</v>
      </c>
      <c r="F975" s="595"/>
      <c r="G975" s="384" t="s">
        <v>3366</v>
      </c>
      <c r="H975" s="402" t="s">
        <v>3361</v>
      </c>
      <c r="I975" s="402" t="s">
        <v>3362</v>
      </c>
      <c r="J975" s="393">
        <v>1</v>
      </c>
      <c r="K975" s="386">
        <v>45689</v>
      </c>
      <c r="L975" s="386">
        <v>45777</v>
      </c>
      <c r="M975" s="387">
        <f t="shared" si="52"/>
        <v>12.571428571428571</v>
      </c>
      <c r="N975" s="388">
        <v>1</v>
      </c>
      <c r="O975" s="402" t="s">
        <v>3363</v>
      </c>
      <c r="P975" s="388">
        <f t="shared" si="53"/>
        <v>1</v>
      </c>
      <c r="Q975" s="389" t="str" cm="1">
        <f t="array" aca="1" ref="Q975" ca="1">IF(ISNUMBER(P975),IF(P975=100%,"CUMPLIDA",IF(AND(ISNUMBER(L975),ISNUMBER(INDIRECT("FECHA_"&amp;$B975,1))), IF(L975&lt;=INDIRECT("FECHA_"&amp;$B975,1),"INCUMPLIDA","PROCESO"), "VERIFICAR FECHA")),"SIN VALOR AVANCE")</f>
        <v>CUMPLIDA</v>
      </c>
    </row>
    <row r="976" spans="1:17" ht="105">
      <c r="A976" s="412" t="s">
        <v>19</v>
      </c>
      <c r="B976" s="383" t="s">
        <v>14</v>
      </c>
      <c r="C976" s="596"/>
      <c r="D976" s="596"/>
      <c r="E976" s="595"/>
      <c r="F976" s="595"/>
      <c r="G976" s="384" t="s">
        <v>3367</v>
      </c>
      <c r="H976" s="402" t="s">
        <v>3368</v>
      </c>
      <c r="I976" s="402" t="s">
        <v>3369</v>
      </c>
      <c r="J976" s="393">
        <v>1</v>
      </c>
      <c r="K976" s="386">
        <v>45839</v>
      </c>
      <c r="L976" s="386">
        <v>46022</v>
      </c>
      <c r="M976" s="387">
        <f t="shared" si="52"/>
        <v>26.142857142857142</v>
      </c>
      <c r="N976" s="388">
        <v>0</v>
      </c>
      <c r="O976" s="402" t="s">
        <v>3370</v>
      </c>
      <c r="P976" s="388">
        <f t="shared" si="53"/>
        <v>0</v>
      </c>
      <c r="Q976" s="389" t="str" cm="1">
        <f t="array" aca="1" ref="Q976" ca="1">IF(ISNUMBER(P976),IF(P976=100%,"CUMPLIDA",IF(AND(ISNUMBER(L976),ISNUMBER(INDIRECT("FECHA_"&amp;$B976,1))), IF(L976&lt;=INDIRECT("FECHA_"&amp;$B976,1),"INCUMPLIDA","PROCESO"), "VERIFICAR FECHA")),"SIN VALOR AVANCE")</f>
        <v>PROCESO</v>
      </c>
    </row>
    <row r="977" spans="1:17" ht="30.75">
      <c r="A977" s="412" t="s">
        <v>19</v>
      </c>
      <c r="B977" s="383" t="s">
        <v>14</v>
      </c>
      <c r="C977" s="596"/>
      <c r="D977" s="596"/>
      <c r="E977" s="595"/>
      <c r="F977" s="595"/>
      <c r="G977" s="384" t="s">
        <v>3324</v>
      </c>
      <c r="H977" s="402" t="s">
        <v>2791</v>
      </c>
      <c r="I977" s="402" t="s">
        <v>2792</v>
      </c>
      <c r="J977" s="393">
        <v>1</v>
      </c>
      <c r="K977" s="386">
        <v>45231</v>
      </c>
      <c r="L977" s="386">
        <v>45504</v>
      </c>
      <c r="M977" s="387">
        <f t="shared" si="52"/>
        <v>39</v>
      </c>
      <c r="N977" s="388">
        <v>1</v>
      </c>
      <c r="O977" s="402" t="s">
        <v>2793</v>
      </c>
      <c r="P977" s="388">
        <f t="shared" si="53"/>
        <v>1</v>
      </c>
      <c r="Q977" s="389" t="str" cm="1">
        <f t="array" aca="1" ref="Q977" ca="1">IF(ISNUMBER(P977),IF(P977=100%,"CUMPLIDA",IF(AND(ISNUMBER(L977),ISNUMBER(INDIRECT("FECHA_"&amp;$B977,1))), IF(L977&lt;=INDIRECT("FECHA_"&amp;$B977,1),"INCUMPLIDA","PROCESO"), "VERIFICAR FECHA")),"SIN VALOR AVANCE")</f>
        <v>CUMPLIDA</v>
      </c>
    </row>
    <row r="978" spans="1:17" ht="90.75">
      <c r="A978" s="412" t="s">
        <v>19</v>
      </c>
      <c r="B978" s="383" t="s">
        <v>14</v>
      </c>
      <c r="C978" s="596"/>
      <c r="D978" s="596"/>
      <c r="E978" s="595"/>
      <c r="F978" s="595"/>
      <c r="G978" s="384" t="s">
        <v>3325</v>
      </c>
      <c r="H978" s="402" t="s">
        <v>1008</v>
      </c>
      <c r="I978" s="402" t="s">
        <v>119</v>
      </c>
      <c r="J978" s="393">
        <v>1</v>
      </c>
      <c r="K978" s="386">
        <v>45323</v>
      </c>
      <c r="L978" s="386">
        <v>45747</v>
      </c>
      <c r="M978" s="387">
        <f t="shared" si="52"/>
        <v>60.571428571428569</v>
      </c>
      <c r="N978" s="388">
        <v>1</v>
      </c>
      <c r="O978" s="402" t="s">
        <v>2795</v>
      </c>
      <c r="P978" s="388">
        <f t="shared" si="53"/>
        <v>1</v>
      </c>
      <c r="Q978" s="389" t="str" cm="1">
        <f t="array" aca="1" ref="Q978" ca="1">IF(ISNUMBER(P978),IF(P978=100%,"CUMPLIDA",IF(AND(ISNUMBER(L978),ISNUMBER(INDIRECT("FECHA_"&amp;$B978,1))), IF(L978&lt;=INDIRECT("FECHA_"&amp;$B978,1),"INCUMPLIDA","PROCESO"), "VERIFICAR FECHA")),"SIN VALOR AVANCE")</f>
        <v>CUMPLIDA</v>
      </c>
    </row>
    <row r="979" spans="1:17" ht="30.75">
      <c r="A979" s="412" t="s">
        <v>19</v>
      </c>
      <c r="B979" s="383" t="s">
        <v>14</v>
      </c>
      <c r="C979" s="596"/>
      <c r="D979" s="596"/>
      <c r="E979" s="595"/>
      <c r="F979" s="595"/>
      <c r="G979" s="384" t="s">
        <v>3326</v>
      </c>
      <c r="H979" s="402" t="s">
        <v>120</v>
      </c>
      <c r="I979" s="402" t="s">
        <v>121</v>
      </c>
      <c r="J979" s="393">
        <v>1</v>
      </c>
      <c r="K979" s="386">
        <v>45323</v>
      </c>
      <c r="L979" s="386">
        <v>45747</v>
      </c>
      <c r="M979" s="387">
        <f t="shared" si="52"/>
        <v>60.571428571428569</v>
      </c>
      <c r="N979" s="388">
        <v>1</v>
      </c>
      <c r="O979" s="402" t="s">
        <v>2793</v>
      </c>
      <c r="P979" s="388">
        <f t="shared" si="53"/>
        <v>1</v>
      </c>
      <c r="Q979" s="389" t="str" cm="1">
        <f t="array" aca="1" ref="Q979" ca="1">IF(ISNUMBER(P979),IF(P979=100%,"CUMPLIDA",IF(AND(ISNUMBER(L979),ISNUMBER(INDIRECT("FECHA_"&amp;$B979,1))), IF(L979&lt;=INDIRECT("FECHA_"&amp;$B979,1),"INCUMPLIDA","PROCESO"), "VERIFICAR FECHA")),"SIN VALOR AVANCE")</f>
        <v>CUMPLIDA</v>
      </c>
    </row>
    <row r="980" spans="1:17" ht="30.75">
      <c r="A980" s="412" t="s">
        <v>19</v>
      </c>
      <c r="B980" s="383" t="s">
        <v>14</v>
      </c>
      <c r="C980" s="596"/>
      <c r="D980" s="596"/>
      <c r="E980" s="595"/>
      <c r="F980" s="595"/>
      <c r="G980" s="384" t="s">
        <v>3327</v>
      </c>
      <c r="H980" s="402" t="s">
        <v>195</v>
      </c>
      <c r="I980" s="402" t="s">
        <v>196</v>
      </c>
      <c r="J980" s="393">
        <v>1</v>
      </c>
      <c r="K980" s="386">
        <v>45231</v>
      </c>
      <c r="L980" s="386">
        <v>45747</v>
      </c>
      <c r="M980" s="387">
        <f t="shared" si="52"/>
        <v>73.714285714285708</v>
      </c>
      <c r="N980" s="388">
        <v>1</v>
      </c>
      <c r="O980" s="402" t="s">
        <v>2793</v>
      </c>
      <c r="P980" s="388">
        <f t="shared" si="53"/>
        <v>1</v>
      </c>
      <c r="Q980" s="389" t="str" cm="1">
        <f t="array" aca="1" ref="Q980" ca="1">IF(ISNUMBER(P980),IF(P980=100%,"CUMPLIDA",IF(AND(ISNUMBER(L980),ISNUMBER(INDIRECT("FECHA_"&amp;$B980,1))), IF(L980&lt;=INDIRECT("FECHA_"&amp;$B980,1),"INCUMPLIDA","PROCESO"), "VERIFICAR FECHA")),"SIN VALOR AVANCE")</f>
        <v>CUMPLIDA</v>
      </c>
    </row>
    <row r="981" spans="1:17" ht="90.75">
      <c r="A981" s="412" t="s">
        <v>19</v>
      </c>
      <c r="B981" s="383" t="s">
        <v>14</v>
      </c>
      <c r="C981" s="596"/>
      <c r="D981" s="596"/>
      <c r="E981" s="595"/>
      <c r="F981" s="595"/>
      <c r="G981" s="384" t="s">
        <v>3328</v>
      </c>
      <c r="H981" s="402" t="s">
        <v>122</v>
      </c>
      <c r="I981" s="402" t="s">
        <v>123</v>
      </c>
      <c r="J981" s="393">
        <v>1</v>
      </c>
      <c r="K981" s="386">
        <v>45323</v>
      </c>
      <c r="L981" s="386">
        <v>45747</v>
      </c>
      <c r="M981" s="387">
        <f t="shared" si="52"/>
        <v>60.571428571428569</v>
      </c>
      <c r="N981" s="388">
        <v>1</v>
      </c>
      <c r="O981" s="402" t="s">
        <v>2795</v>
      </c>
      <c r="P981" s="388">
        <f t="shared" si="53"/>
        <v>1</v>
      </c>
      <c r="Q981" s="389" t="str" cm="1">
        <f t="array" aca="1" ref="Q981" ca="1">IF(ISNUMBER(P981),IF(P981=100%,"CUMPLIDA",IF(AND(ISNUMBER(L981),ISNUMBER(INDIRECT("FECHA_"&amp;$B981,1))), IF(L981&lt;=INDIRECT("FECHA_"&amp;$B981,1),"INCUMPLIDA","PROCESO"), "VERIFICAR FECHA")),"SIN VALOR AVANCE")</f>
        <v>CUMPLIDA</v>
      </c>
    </row>
    <row r="982" spans="1:17" ht="45" customHeight="1">
      <c r="A982" s="412" t="s">
        <v>19</v>
      </c>
      <c r="B982" s="383" t="s">
        <v>14</v>
      </c>
      <c r="C982" s="596"/>
      <c r="D982" s="596"/>
      <c r="E982" s="595"/>
      <c r="F982" s="595"/>
      <c r="G982" s="384" t="s">
        <v>3329</v>
      </c>
      <c r="H982" s="402" t="s">
        <v>124</v>
      </c>
      <c r="I982" s="402" t="s">
        <v>125</v>
      </c>
      <c r="J982" s="393">
        <v>1</v>
      </c>
      <c r="K982" s="386">
        <v>45231</v>
      </c>
      <c r="L982" s="386">
        <v>45747</v>
      </c>
      <c r="M982" s="387">
        <f t="shared" si="52"/>
        <v>73.714285714285708</v>
      </c>
      <c r="N982" s="388">
        <v>1</v>
      </c>
      <c r="O982" s="402" t="s">
        <v>2793</v>
      </c>
      <c r="P982" s="388">
        <f t="shared" si="53"/>
        <v>1</v>
      </c>
      <c r="Q982" s="389" t="str" cm="1">
        <f t="array" aca="1" ref="Q982" ca="1">IF(ISNUMBER(P982),IF(P982=100%,"CUMPLIDA",IF(AND(ISNUMBER(L982),ISNUMBER(INDIRECT("FECHA_"&amp;$B982,1))), IF(L982&lt;=INDIRECT("FECHA_"&amp;$B982,1),"INCUMPLIDA","PROCESO"), "VERIFICAR FECHA")),"SIN VALOR AVANCE")</f>
        <v>CUMPLIDA</v>
      </c>
    </row>
    <row r="983" spans="1:17" ht="120.75">
      <c r="A983" s="412" t="s">
        <v>19</v>
      </c>
      <c r="B983" s="383" t="s">
        <v>14</v>
      </c>
      <c r="C983" s="596"/>
      <c r="D983" s="596"/>
      <c r="E983" s="595"/>
      <c r="F983" s="595"/>
      <c r="G983" s="384" t="s">
        <v>3330</v>
      </c>
      <c r="H983" s="402" t="s">
        <v>126</v>
      </c>
      <c r="I983" s="402" t="s">
        <v>127</v>
      </c>
      <c r="J983" s="393">
        <v>1</v>
      </c>
      <c r="K983" s="386">
        <v>45231</v>
      </c>
      <c r="L983" s="386">
        <v>45808</v>
      </c>
      <c r="M983" s="387">
        <f t="shared" si="52"/>
        <v>82.428571428571431</v>
      </c>
      <c r="N983" s="388">
        <v>1</v>
      </c>
      <c r="O983" s="402" t="s">
        <v>2801</v>
      </c>
      <c r="P983" s="388">
        <f t="shared" si="53"/>
        <v>1</v>
      </c>
      <c r="Q983" s="389" t="str" cm="1">
        <f t="array" aca="1" ref="Q983" ca="1">IF(ISNUMBER(P983),IF(P983=100%,"CUMPLIDA",IF(AND(ISNUMBER(L983),ISNUMBER(INDIRECT("FECHA_"&amp;$B983,1))), IF(L983&lt;=INDIRECT("FECHA_"&amp;$B983,1),"INCUMPLIDA","PROCESO"), "VERIFICAR FECHA")),"SIN VALOR AVANCE")</f>
        <v>CUMPLIDA</v>
      </c>
    </row>
    <row r="984" spans="1:17" ht="30.75">
      <c r="A984" s="412" t="s">
        <v>19</v>
      </c>
      <c r="B984" s="383" t="s">
        <v>14</v>
      </c>
      <c r="C984" s="596"/>
      <c r="D984" s="596"/>
      <c r="E984" s="595"/>
      <c r="F984" s="595"/>
      <c r="G984" s="384" t="s">
        <v>3331</v>
      </c>
      <c r="H984" s="402" t="s">
        <v>129</v>
      </c>
      <c r="I984" s="402" t="s">
        <v>130</v>
      </c>
      <c r="J984" s="393">
        <v>7</v>
      </c>
      <c r="K984" s="386">
        <v>46024</v>
      </c>
      <c r="L984" s="386">
        <v>46660</v>
      </c>
      <c r="M984" s="387">
        <f t="shared" si="52"/>
        <v>90.857142857142861</v>
      </c>
      <c r="N984" s="388">
        <v>0</v>
      </c>
      <c r="O984" s="402" t="s">
        <v>2793</v>
      </c>
      <c r="P984" s="388">
        <f t="shared" si="53"/>
        <v>0</v>
      </c>
      <c r="Q984" s="389" t="str" cm="1">
        <f t="array" aca="1" ref="Q984" ca="1">IF(ISNUMBER(P984),IF(P984=100%,"CUMPLIDA",IF(AND(ISNUMBER(L984),ISNUMBER(INDIRECT("FECHA_"&amp;$B984,1))), IF(L984&lt;=INDIRECT("FECHA_"&amp;$B984,1),"INCUMPLIDA","PROCESO"), "VERIFICAR FECHA")),"SIN VALOR AVANCE")</f>
        <v>PROCESO</v>
      </c>
    </row>
    <row r="985" spans="1:17" ht="90.75">
      <c r="A985" s="412" t="s">
        <v>19</v>
      </c>
      <c r="B985" s="383" t="s">
        <v>14</v>
      </c>
      <c r="C985" s="596"/>
      <c r="D985" s="596"/>
      <c r="E985" s="595"/>
      <c r="F985" s="595"/>
      <c r="G985" s="384" t="s">
        <v>3332</v>
      </c>
      <c r="H985" s="402" t="s">
        <v>132</v>
      </c>
      <c r="I985" s="402" t="s">
        <v>133</v>
      </c>
      <c r="J985" s="393">
        <v>1</v>
      </c>
      <c r="K985" s="386">
        <v>46024</v>
      </c>
      <c r="L985" s="386">
        <v>46660</v>
      </c>
      <c r="M985" s="387">
        <f t="shared" si="52"/>
        <v>90.857142857142861</v>
      </c>
      <c r="N985" s="388">
        <v>0</v>
      </c>
      <c r="O985" s="402" t="s">
        <v>2795</v>
      </c>
      <c r="P985" s="388">
        <f t="shared" si="53"/>
        <v>0</v>
      </c>
      <c r="Q985" s="389" t="str" cm="1">
        <f t="array" aca="1" ref="Q985" ca="1">IF(ISNUMBER(P985),IF(P985=100%,"CUMPLIDA",IF(AND(ISNUMBER(L985),ISNUMBER(INDIRECT("FECHA_"&amp;$B985,1))), IF(L985&lt;=INDIRECT("FECHA_"&amp;$B985,1),"INCUMPLIDA","PROCESO"), "VERIFICAR FECHA")),"SIN VALOR AVANCE")</f>
        <v>PROCESO</v>
      </c>
    </row>
    <row r="986" spans="1:17" ht="120.75">
      <c r="A986" s="412" t="s">
        <v>19</v>
      </c>
      <c r="B986" s="383" t="s">
        <v>14</v>
      </c>
      <c r="C986" s="596"/>
      <c r="D986" s="596"/>
      <c r="E986" s="595"/>
      <c r="F986" s="595"/>
      <c r="G986" s="384" t="s">
        <v>3333</v>
      </c>
      <c r="H986" s="402" t="s">
        <v>135</v>
      </c>
      <c r="I986" s="402" t="s">
        <v>2110</v>
      </c>
      <c r="J986" s="393">
        <v>2</v>
      </c>
      <c r="K986" s="386">
        <v>46024</v>
      </c>
      <c r="L986" s="386">
        <v>46660</v>
      </c>
      <c r="M986" s="387">
        <f t="shared" si="52"/>
        <v>90.857142857142861</v>
      </c>
      <c r="N986" s="388">
        <v>0</v>
      </c>
      <c r="O986" s="402" t="s">
        <v>2801</v>
      </c>
      <c r="P986" s="388">
        <f t="shared" si="53"/>
        <v>0</v>
      </c>
      <c r="Q986" s="389" t="str" cm="1">
        <f t="array" aca="1" ref="Q986" ca="1">IF(ISNUMBER(P986),IF(P986=100%,"CUMPLIDA",IF(AND(ISNUMBER(L986),ISNUMBER(INDIRECT("FECHA_"&amp;$B986,1))), IF(L986&lt;=INDIRECT("FECHA_"&amp;$B986,1),"INCUMPLIDA","PROCESO"), "VERIFICAR FECHA")),"SIN VALOR AVANCE")</f>
        <v>PROCESO</v>
      </c>
    </row>
    <row r="987" spans="1:17" ht="195" customHeight="1">
      <c r="A987" s="412" t="s">
        <v>19</v>
      </c>
      <c r="B987" s="383" t="s">
        <v>14</v>
      </c>
      <c r="C987" s="596"/>
      <c r="D987" s="596"/>
      <c r="E987" s="384" t="s">
        <v>3371</v>
      </c>
      <c r="F987" s="595"/>
      <c r="G987" s="384" t="s">
        <v>3372</v>
      </c>
      <c r="H987" s="402" t="s">
        <v>3373</v>
      </c>
      <c r="I987" s="402" t="s">
        <v>3374</v>
      </c>
      <c r="J987" s="393">
        <v>20</v>
      </c>
      <c r="K987" s="386">
        <v>45778</v>
      </c>
      <c r="L987" s="386">
        <v>46142</v>
      </c>
      <c r="M987" s="387">
        <f t="shared" ref="M987:M999" si="54">(L987-K987)/7</f>
        <v>52</v>
      </c>
      <c r="N987" s="388">
        <v>0.25</v>
      </c>
      <c r="O987" s="402" t="s">
        <v>3375</v>
      </c>
      <c r="P987" s="388">
        <f t="shared" si="53"/>
        <v>0.25</v>
      </c>
      <c r="Q987" s="389" t="str" cm="1">
        <f t="array" aca="1" ref="Q987" ca="1">IF(ISNUMBER(P987),IF(P987=100%,"CUMPLIDA",IF(AND(ISNUMBER(L987),ISNUMBER(INDIRECT("FECHA_"&amp;$B987,1))), IF(L987&lt;=INDIRECT("FECHA_"&amp;$B987,1),"INCUMPLIDA","PROCESO"), "VERIFICAR FECHA")),"SIN VALOR AVANCE")</f>
        <v>PROCESO</v>
      </c>
    </row>
    <row r="988" spans="1:17" ht="120" customHeight="1">
      <c r="A988" s="412" t="s">
        <v>19</v>
      </c>
      <c r="B988" s="383" t="s">
        <v>14</v>
      </c>
      <c r="C988" s="596" t="s">
        <v>3376</v>
      </c>
      <c r="D988" s="596" t="s">
        <v>3377</v>
      </c>
      <c r="E988" s="384" t="s">
        <v>3378</v>
      </c>
      <c r="F988" s="595" t="s">
        <v>3379</v>
      </c>
      <c r="G988" s="384" t="s">
        <v>3380</v>
      </c>
      <c r="H988" s="402" t="s">
        <v>3381</v>
      </c>
      <c r="I988" s="402" t="s">
        <v>3382</v>
      </c>
      <c r="J988" s="393">
        <v>1</v>
      </c>
      <c r="K988" s="386">
        <v>45901</v>
      </c>
      <c r="L988" s="386">
        <v>46022</v>
      </c>
      <c r="M988" s="387">
        <f t="shared" si="54"/>
        <v>17.285714285714285</v>
      </c>
      <c r="N988" s="388">
        <v>0.5</v>
      </c>
      <c r="O988" s="410" t="s">
        <v>3383</v>
      </c>
      <c r="P988" s="388">
        <f t="shared" si="53"/>
        <v>0.5</v>
      </c>
      <c r="Q988" s="389" t="str" cm="1">
        <f t="array" aca="1" ref="Q988" ca="1">IF(ISNUMBER(P988),IF(P988=100%,"CUMPLIDA",IF(AND(ISNUMBER(L988),ISNUMBER(INDIRECT("FECHA_"&amp;$B988,1))), IF(L988&lt;=INDIRECT("FECHA_"&amp;$B988,1),"INCUMPLIDA","PROCESO"), "VERIFICAR FECHA")),"SIN VALOR AVANCE")</f>
        <v>PROCESO</v>
      </c>
    </row>
    <row r="989" spans="1:17" ht="180" customHeight="1">
      <c r="A989" s="412" t="s">
        <v>19</v>
      </c>
      <c r="B989" s="383" t="s">
        <v>14</v>
      </c>
      <c r="C989" s="596"/>
      <c r="D989" s="596"/>
      <c r="E989" s="595" t="s">
        <v>3384</v>
      </c>
      <c r="F989" s="595"/>
      <c r="G989" s="384" t="s">
        <v>3385</v>
      </c>
      <c r="H989" s="402" t="s">
        <v>3386</v>
      </c>
      <c r="I989" s="402" t="s">
        <v>3387</v>
      </c>
      <c r="J989" s="393">
        <v>1</v>
      </c>
      <c r="K989" s="386">
        <v>45901</v>
      </c>
      <c r="L989" s="386">
        <v>46081</v>
      </c>
      <c r="M989" s="387">
        <f t="shared" si="54"/>
        <v>25.714285714285715</v>
      </c>
      <c r="N989" s="388">
        <v>0.5</v>
      </c>
      <c r="O989" s="410" t="s">
        <v>3388</v>
      </c>
      <c r="P989" s="388">
        <f t="shared" si="53"/>
        <v>0.5</v>
      </c>
      <c r="Q989" s="389" t="str" cm="1">
        <f t="array" aca="1" ref="Q989" ca="1">IF(ISNUMBER(P989),IF(P989=100%,"CUMPLIDA",IF(AND(ISNUMBER(L989),ISNUMBER(INDIRECT("FECHA_"&amp;$B989,1))), IF(L989&lt;=INDIRECT("FECHA_"&amp;$B989,1),"INCUMPLIDA","PROCESO"), "VERIFICAR FECHA")),"SIN VALOR AVANCE")</f>
        <v>PROCESO</v>
      </c>
    </row>
    <row r="990" spans="1:17" ht="270" customHeight="1">
      <c r="A990" s="412" t="s">
        <v>19</v>
      </c>
      <c r="B990" s="383" t="s">
        <v>14</v>
      </c>
      <c r="C990" s="596"/>
      <c r="D990" s="596"/>
      <c r="E990" s="595"/>
      <c r="F990" s="595"/>
      <c r="G990" s="384" t="s">
        <v>3389</v>
      </c>
      <c r="H990" s="402" t="s">
        <v>3390</v>
      </c>
      <c r="I990" s="402" t="s">
        <v>3391</v>
      </c>
      <c r="J990" s="393">
        <v>1</v>
      </c>
      <c r="K990" s="386">
        <v>45901</v>
      </c>
      <c r="L990" s="386">
        <v>46387</v>
      </c>
      <c r="M990" s="387">
        <f t="shared" si="54"/>
        <v>69.428571428571431</v>
      </c>
      <c r="N990" s="388">
        <v>0.1</v>
      </c>
      <c r="O990" s="410" t="s">
        <v>3388</v>
      </c>
      <c r="P990" s="388">
        <f t="shared" si="53"/>
        <v>0.1</v>
      </c>
      <c r="Q990" s="389" t="str" cm="1">
        <f t="array" aca="1" ref="Q990" ca="1">IF(ISNUMBER(P990),IF(P990=100%,"CUMPLIDA",IF(AND(ISNUMBER(L990),ISNUMBER(INDIRECT("FECHA_"&amp;$B990,1))), IF(L990&lt;=INDIRECT("FECHA_"&amp;$B990,1),"INCUMPLIDA","PROCESO"), "VERIFICAR FECHA")),"SIN VALOR AVANCE")</f>
        <v>PROCESO</v>
      </c>
    </row>
    <row r="991" spans="1:17" ht="409.5">
      <c r="A991" s="412" t="s">
        <v>19</v>
      </c>
      <c r="B991" s="383" t="s">
        <v>14</v>
      </c>
      <c r="C991" s="596"/>
      <c r="D991" s="596"/>
      <c r="E991" s="384" t="s">
        <v>3392</v>
      </c>
      <c r="F991" s="595"/>
      <c r="G991" s="384" t="s">
        <v>3393</v>
      </c>
      <c r="H991" s="402" t="s">
        <v>3394</v>
      </c>
      <c r="I991" s="402" t="s">
        <v>3395</v>
      </c>
      <c r="J991" s="393">
        <v>3</v>
      </c>
      <c r="K991" s="386">
        <v>45901</v>
      </c>
      <c r="L991" s="386">
        <v>46387</v>
      </c>
      <c r="M991" s="387">
        <f t="shared" si="54"/>
        <v>69.428571428571431</v>
      </c>
      <c r="N991" s="388">
        <v>0.1</v>
      </c>
      <c r="O991" s="410" t="s">
        <v>3388</v>
      </c>
      <c r="P991" s="388">
        <f t="shared" si="53"/>
        <v>0.1</v>
      </c>
      <c r="Q991" s="389" t="str" cm="1">
        <f t="array" aca="1" ref="Q991" ca="1">IF(ISNUMBER(P991),IF(P991=100%,"CUMPLIDA",IF(AND(ISNUMBER(L991),ISNUMBER(INDIRECT("FECHA_"&amp;$B991,1))), IF(L991&lt;=INDIRECT("FECHA_"&amp;$B991,1),"INCUMPLIDA","PROCESO"), "VERIFICAR FECHA")),"SIN VALOR AVANCE")</f>
        <v>PROCESO</v>
      </c>
    </row>
    <row r="992" spans="1:17" ht="150">
      <c r="A992" s="412" t="s">
        <v>19</v>
      </c>
      <c r="B992" s="383" t="s">
        <v>14</v>
      </c>
      <c r="C992" s="596"/>
      <c r="D992" s="596"/>
      <c r="E992" s="384" t="s">
        <v>3396</v>
      </c>
      <c r="F992" s="595"/>
      <c r="G992" s="384" t="s">
        <v>3397</v>
      </c>
      <c r="H992" s="402" t="s">
        <v>3398</v>
      </c>
      <c r="I992" s="402" t="s">
        <v>3399</v>
      </c>
      <c r="J992" s="393">
        <v>4</v>
      </c>
      <c r="K992" s="386">
        <v>45931</v>
      </c>
      <c r="L992" s="386">
        <v>46295</v>
      </c>
      <c r="M992" s="387">
        <f t="shared" si="54"/>
        <v>52</v>
      </c>
      <c r="N992" s="388">
        <v>0</v>
      </c>
      <c r="O992" s="410" t="s">
        <v>3400</v>
      </c>
      <c r="P992" s="388">
        <f t="shared" si="53"/>
        <v>0</v>
      </c>
      <c r="Q992" s="389" t="str" cm="1">
        <f t="array" aca="1" ref="Q992" ca="1">IF(ISNUMBER(P992),IF(P992=100%,"CUMPLIDA",IF(AND(ISNUMBER(L992),ISNUMBER(INDIRECT("FECHA_"&amp;$B992,1))), IF(L992&lt;=INDIRECT("FECHA_"&amp;$B992,1),"INCUMPLIDA","PROCESO"), "VERIFICAR FECHA")),"SIN VALOR AVANCE")</f>
        <v>PROCESO</v>
      </c>
    </row>
    <row r="993" spans="1:17" ht="285" customHeight="1">
      <c r="A993" s="412" t="s">
        <v>19</v>
      </c>
      <c r="B993" s="383" t="s">
        <v>14</v>
      </c>
      <c r="C993" s="596"/>
      <c r="D993" s="596"/>
      <c r="E993" s="384" t="s">
        <v>3401</v>
      </c>
      <c r="F993" s="595"/>
      <c r="G993" s="384" t="s">
        <v>3402</v>
      </c>
      <c r="H993" s="402" t="s">
        <v>3403</v>
      </c>
      <c r="I993" s="402" t="s">
        <v>3404</v>
      </c>
      <c r="J993" s="393">
        <v>6</v>
      </c>
      <c r="K993" s="386">
        <v>45901</v>
      </c>
      <c r="L993" s="386">
        <v>46265</v>
      </c>
      <c r="M993" s="387">
        <f t="shared" si="54"/>
        <v>52</v>
      </c>
      <c r="N993" s="388">
        <v>0</v>
      </c>
      <c r="O993" s="410" t="s">
        <v>3405</v>
      </c>
      <c r="P993" s="388">
        <f t="shared" si="53"/>
        <v>0</v>
      </c>
      <c r="Q993" s="389" t="str" cm="1">
        <f t="array" aca="1" ref="Q993" ca="1">IF(ISNUMBER(P993),IF(P993=100%,"CUMPLIDA",IF(AND(ISNUMBER(L993),ISNUMBER(INDIRECT("FECHA_"&amp;$B993,1))), IF(L993&lt;=INDIRECT("FECHA_"&amp;$B993,1),"INCUMPLIDA","PROCESO"), "VERIFICAR FECHA")),"SIN VALOR AVANCE")</f>
        <v>PROCESO</v>
      </c>
    </row>
    <row r="994" spans="1:17" ht="180" customHeight="1">
      <c r="A994" s="412" t="s">
        <v>19</v>
      </c>
      <c r="B994" s="383" t="s">
        <v>14</v>
      </c>
      <c r="C994" s="596"/>
      <c r="D994" s="596"/>
      <c r="E994" s="595" t="s">
        <v>3406</v>
      </c>
      <c r="F994" s="595"/>
      <c r="G994" s="595" t="s">
        <v>3407</v>
      </c>
      <c r="H994" s="402" t="s">
        <v>3408</v>
      </c>
      <c r="I994" s="402" t="s">
        <v>3409</v>
      </c>
      <c r="J994" s="393">
        <v>1</v>
      </c>
      <c r="K994" s="386">
        <v>45901</v>
      </c>
      <c r="L994" s="386">
        <v>46387</v>
      </c>
      <c r="M994" s="387">
        <f t="shared" si="54"/>
        <v>69.428571428571431</v>
      </c>
      <c r="N994" s="388">
        <v>0</v>
      </c>
      <c r="O994" s="402" t="s">
        <v>3410</v>
      </c>
      <c r="P994" s="388">
        <f t="shared" si="53"/>
        <v>0</v>
      </c>
      <c r="Q994" s="389" t="str" cm="1">
        <f t="array" aca="1" ref="Q994" ca="1">IF(ISNUMBER(P994),IF(P994=100%,"CUMPLIDA",IF(AND(ISNUMBER(L994),ISNUMBER(INDIRECT("FECHA_"&amp;$B994,1))), IF(L994&lt;=INDIRECT("FECHA_"&amp;$B994,1),"INCUMPLIDA","PROCESO"), "VERIFICAR FECHA")),"SIN VALOR AVANCE")</f>
        <v>PROCESO</v>
      </c>
    </row>
    <row r="995" spans="1:17" ht="45" customHeight="1">
      <c r="A995" s="412" t="s">
        <v>19</v>
      </c>
      <c r="B995" s="383" t="s">
        <v>14</v>
      </c>
      <c r="C995" s="596"/>
      <c r="D995" s="596"/>
      <c r="E995" s="595"/>
      <c r="F995" s="595"/>
      <c r="G995" s="595"/>
      <c r="H995" s="402" t="s">
        <v>3411</v>
      </c>
      <c r="I995" s="402" t="s">
        <v>3412</v>
      </c>
      <c r="J995" s="393">
        <v>1</v>
      </c>
      <c r="K995" s="386">
        <v>45901</v>
      </c>
      <c r="L995" s="386">
        <v>46356</v>
      </c>
      <c r="M995" s="387">
        <f t="shared" si="54"/>
        <v>65</v>
      </c>
      <c r="N995" s="388">
        <v>0</v>
      </c>
      <c r="O995" s="402" t="s">
        <v>3388</v>
      </c>
      <c r="P995" s="388">
        <f t="shared" si="53"/>
        <v>0</v>
      </c>
      <c r="Q995" s="389" t="str" cm="1">
        <f t="array" aca="1" ref="Q995" ca="1">IF(ISNUMBER(P995),IF(P995=100%,"CUMPLIDA",IF(AND(ISNUMBER(L995),ISNUMBER(INDIRECT("FECHA_"&amp;$B995,1))), IF(L995&lt;=INDIRECT("FECHA_"&amp;$B995,1),"INCUMPLIDA","PROCESO"), "VERIFICAR FECHA")),"SIN VALOR AVANCE")</f>
        <v>PROCESO</v>
      </c>
    </row>
    <row r="996" spans="1:17" ht="96" customHeight="1">
      <c r="A996" s="412" t="s">
        <v>19</v>
      </c>
      <c r="B996" s="383" t="s">
        <v>14</v>
      </c>
      <c r="C996" s="596"/>
      <c r="D996" s="596"/>
      <c r="E996" s="595" t="s">
        <v>3413</v>
      </c>
      <c r="F996" s="595"/>
      <c r="G996" s="384" t="s">
        <v>3414</v>
      </c>
      <c r="H996" s="402" t="s">
        <v>3415</v>
      </c>
      <c r="I996" s="402" t="s">
        <v>3416</v>
      </c>
      <c r="J996" s="393">
        <v>1</v>
      </c>
      <c r="K996" s="386">
        <v>45901</v>
      </c>
      <c r="L996" s="386">
        <v>45930</v>
      </c>
      <c r="M996" s="387">
        <f t="shared" si="54"/>
        <v>4.1428571428571432</v>
      </c>
      <c r="N996" s="388">
        <v>1</v>
      </c>
      <c r="O996" s="410" t="s">
        <v>3405</v>
      </c>
      <c r="P996" s="388">
        <f t="shared" si="53"/>
        <v>1</v>
      </c>
      <c r="Q996" s="389" t="str" cm="1">
        <f t="array" aca="1" ref="Q996" ca="1">IF(ISNUMBER(P996),IF(P996=100%,"CUMPLIDA",IF(AND(ISNUMBER(L996),ISNUMBER(INDIRECT("FECHA_"&amp;$B996,1))), IF(L996&lt;=INDIRECT("FECHA_"&amp;$B996,1),"INCUMPLIDA","PROCESO"), "VERIFICAR FECHA")),"SIN VALOR AVANCE")</f>
        <v>CUMPLIDA</v>
      </c>
    </row>
    <row r="997" spans="1:17" ht="120">
      <c r="A997" s="412" t="s">
        <v>19</v>
      </c>
      <c r="B997" s="383" t="s">
        <v>14</v>
      </c>
      <c r="C997" s="596"/>
      <c r="D997" s="596"/>
      <c r="E997" s="595"/>
      <c r="F997" s="595"/>
      <c r="G997" s="384" t="s">
        <v>3417</v>
      </c>
      <c r="H997" s="402" t="s">
        <v>3418</v>
      </c>
      <c r="I997" s="402" t="s">
        <v>3419</v>
      </c>
      <c r="J997" s="393">
        <v>1</v>
      </c>
      <c r="K997" s="386">
        <v>45931</v>
      </c>
      <c r="L997" s="386">
        <v>46053</v>
      </c>
      <c r="M997" s="387">
        <f t="shared" si="54"/>
        <v>17.428571428571427</v>
      </c>
      <c r="N997" s="388">
        <v>0</v>
      </c>
      <c r="O997" s="402" t="s">
        <v>3410</v>
      </c>
      <c r="P997" s="388">
        <f t="shared" si="53"/>
        <v>0</v>
      </c>
      <c r="Q997" s="389" t="str" cm="1">
        <f t="array" aca="1" ref="Q997" ca="1">IF(ISNUMBER(P997),IF(P997=100%,"CUMPLIDA",IF(AND(ISNUMBER(L997),ISNUMBER(INDIRECT("FECHA_"&amp;$B997,1))), IF(L997&lt;=INDIRECT("FECHA_"&amp;$B997,1),"INCUMPLIDA","PROCESO"), "VERIFICAR FECHA")),"SIN VALOR AVANCE")</f>
        <v>PROCESO</v>
      </c>
    </row>
    <row r="998" spans="1:17" ht="180" customHeight="1">
      <c r="A998" s="412" t="s">
        <v>19</v>
      </c>
      <c r="B998" s="383" t="s">
        <v>14</v>
      </c>
      <c r="C998" s="596"/>
      <c r="D998" s="596"/>
      <c r="E998" s="595"/>
      <c r="F998" s="595"/>
      <c r="G998" s="384" t="s">
        <v>3420</v>
      </c>
      <c r="H998" s="402" t="s">
        <v>3421</v>
      </c>
      <c r="I998" s="402" t="s">
        <v>3422</v>
      </c>
      <c r="J998" s="393">
        <v>2</v>
      </c>
      <c r="K998" s="386">
        <v>45991</v>
      </c>
      <c r="L998" s="386">
        <v>46080</v>
      </c>
      <c r="M998" s="387">
        <f t="shared" si="54"/>
        <v>12.714285714285714</v>
      </c>
      <c r="N998" s="388">
        <v>0</v>
      </c>
      <c r="O998" s="410" t="s">
        <v>3405</v>
      </c>
      <c r="P998" s="388">
        <f t="shared" si="53"/>
        <v>0</v>
      </c>
      <c r="Q998" s="389" t="str" cm="1">
        <f t="array" aca="1" ref="Q998" ca="1">IF(ISNUMBER(P998),IF(P998=100%,"CUMPLIDA",IF(AND(ISNUMBER(L998),ISNUMBER(INDIRECT("FECHA_"&amp;$B998,1))), IF(L998&lt;=INDIRECT("FECHA_"&amp;$B998,1),"INCUMPLIDA","PROCESO"), "VERIFICAR FECHA")),"SIN VALOR AVANCE")</f>
        <v>PROCESO</v>
      </c>
    </row>
    <row r="999" spans="1:17" ht="255" customHeight="1">
      <c r="A999" s="412" t="s">
        <v>19</v>
      </c>
      <c r="B999" s="383" t="s">
        <v>14</v>
      </c>
      <c r="C999" s="596"/>
      <c r="D999" s="596"/>
      <c r="E999" s="384" t="s">
        <v>3423</v>
      </c>
      <c r="F999" s="595"/>
      <c r="G999" s="384" t="s">
        <v>3424</v>
      </c>
      <c r="H999" s="402" t="s">
        <v>3425</v>
      </c>
      <c r="I999" s="402" t="s">
        <v>3426</v>
      </c>
      <c r="J999" s="393">
        <v>4</v>
      </c>
      <c r="K999" s="386">
        <v>45901</v>
      </c>
      <c r="L999" s="386">
        <v>46295</v>
      </c>
      <c r="M999" s="387">
        <f t="shared" si="54"/>
        <v>56.285714285714285</v>
      </c>
      <c r="N999" s="388">
        <v>1</v>
      </c>
      <c r="O999" s="402" t="s">
        <v>3388</v>
      </c>
      <c r="P999" s="388">
        <f t="shared" si="53"/>
        <v>1</v>
      </c>
      <c r="Q999" s="389" t="str" cm="1">
        <f t="array" aca="1" ref="Q999" ca="1">IF(ISNUMBER(P999),IF(P999=100%,"CUMPLIDA",IF(AND(ISNUMBER(L999),ISNUMBER(INDIRECT("FECHA_"&amp;$B999,1))), IF(L999&lt;=INDIRECT("FECHA_"&amp;$B999,1),"INCUMPLIDA","PROCESO"), "VERIFICAR FECHA")),"SIN VALOR AVANCE")</f>
        <v>CUMPLIDA</v>
      </c>
    </row>
    <row r="1000" spans="1:17" ht="105" customHeight="1">
      <c r="A1000" s="412" t="s">
        <v>19</v>
      </c>
      <c r="B1000" s="383" t="s">
        <v>14</v>
      </c>
      <c r="C1000" s="596" t="s">
        <v>5522</v>
      </c>
      <c r="D1000" s="596" t="s">
        <v>2688</v>
      </c>
      <c r="E1000" s="595" t="s">
        <v>5523</v>
      </c>
      <c r="F1000" s="596" t="s">
        <v>5524</v>
      </c>
      <c r="G1000" s="384" t="s">
        <v>5525</v>
      </c>
      <c r="H1000" s="402" t="s">
        <v>5526</v>
      </c>
      <c r="I1000" s="402" t="s">
        <v>5527</v>
      </c>
      <c r="J1000" s="393">
        <v>1</v>
      </c>
      <c r="K1000" s="386">
        <v>46032</v>
      </c>
      <c r="L1000" s="386">
        <v>46172</v>
      </c>
      <c r="M1000" s="387">
        <f t="shared" ref="M1000:M1018" si="55">(L1000-K1000)/7</f>
        <v>20</v>
      </c>
      <c r="N1000" s="388">
        <v>0</v>
      </c>
      <c r="O1000" s="402" t="s">
        <v>2910</v>
      </c>
      <c r="P1000" s="490">
        <f t="shared" si="53"/>
        <v>0</v>
      </c>
      <c r="Q1000" s="389" t="str" cm="1">
        <f t="array" aca="1" ref="Q1000" ca="1">IF(ISNUMBER(P1000),IF(P1000=100%,"CUMPLIDA",IF(AND(ISNUMBER(L1000),ISNUMBER(INDIRECT("FECHA_"&amp;$B1000,1))), IF(L1000&lt;=INDIRECT("FECHA_"&amp;$B1000,1),"INCUMPLIDA","PROCESO"), "VERIFICAR FECHA")),"SIN VALOR AVANCE")</f>
        <v>PROCESO</v>
      </c>
    </row>
    <row r="1001" spans="1:17" ht="345">
      <c r="A1001" s="412" t="s">
        <v>19</v>
      </c>
      <c r="B1001" s="383" t="s">
        <v>14</v>
      </c>
      <c r="C1001" s="596"/>
      <c r="D1001" s="596"/>
      <c r="E1001" s="595"/>
      <c r="F1001" s="596"/>
      <c r="G1001" s="384" t="s">
        <v>5528</v>
      </c>
      <c r="H1001" s="402" t="s">
        <v>5529</v>
      </c>
      <c r="I1001" s="402" t="s">
        <v>5530</v>
      </c>
      <c r="J1001" s="393">
        <v>12</v>
      </c>
      <c r="K1001" s="428">
        <v>46055</v>
      </c>
      <c r="L1001" s="428">
        <v>46446</v>
      </c>
      <c r="M1001" s="387">
        <f t="shared" si="55"/>
        <v>55.857142857142854</v>
      </c>
      <c r="N1001" s="388">
        <v>0</v>
      </c>
      <c r="O1001" s="426" t="s">
        <v>5531</v>
      </c>
      <c r="P1001" s="490">
        <f t="shared" ref="P1001:P1018" si="56">IF(B1001="ITRC",N1001,N1001/J1001)</f>
        <v>0</v>
      </c>
      <c r="Q1001" s="389" t="str" cm="1">
        <f t="array" aca="1" ref="Q1001" ca="1">IF(ISNUMBER(P1001),IF(P1001=100%,"CUMPLIDA",IF(AND(ISNUMBER(L1001),ISNUMBER(INDIRECT("FECHA_"&amp;$B1001,1))), IF(L1001&lt;=INDIRECT("FECHA_"&amp;$B1001,1),"INCUMPLIDA","PROCESO"), "VERIFICAR FECHA")),"SIN VALOR AVANCE")</f>
        <v>PROCESO</v>
      </c>
    </row>
    <row r="1002" spans="1:17" ht="90.75">
      <c r="A1002" s="412" t="s">
        <v>19</v>
      </c>
      <c r="B1002" s="383" t="s">
        <v>14</v>
      </c>
      <c r="C1002" s="596"/>
      <c r="D1002" s="596"/>
      <c r="E1002" s="595"/>
      <c r="F1002" s="596"/>
      <c r="G1002" s="384" t="s">
        <v>5532</v>
      </c>
      <c r="H1002" s="402" t="s">
        <v>5533</v>
      </c>
      <c r="I1002" s="402" t="s">
        <v>5534</v>
      </c>
      <c r="J1002" s="393">
        <v>48</v>
      </c>
      <c r="K1002" s="428">
        <v>46055</v>
      </c>
      <c r="L1002" s="428">
        <v>46433</v>
      </c>
      <c r="M1002" s="387">
        <f t="shared" si="55"/>
        <v>54</v>
      </c>
      <c r="N1002" s="388">
        <v>0</v>
      </c>
      <c r="O1002" s="426" t="s">
        <v>5531</v>
      </c>
      <c r="P1002" s="490">
        <f t="shared" si="56"/>
        <v>0</v>
      </c>
      <c r="Q1002" s="389" t="str" cm="1">
        <f t="array" aca="1" ref="Q1002" ca="1">IF(ISNUMBER(P1002),IF(P1002=100%,"CUMPLIDA",IF(AND(ISNUMBER(L1002),ISNUMBER(INDIRECT("FECHA_"&amp;$B1002,1))), IF(L1002&lt;=INDIRECT("FECHA_"&amp;$B1002,1),"INCUMPLIDA","PROCESO"), "VERIFICAR FECHA")),"SIN VALOR AVANCE")</f>
        <v>PROCESO</v>
      </c>
    </row>
    <row r="1003" spans="1:17" ht="345">
      <c r="A1003" s="412" t="s">
        <v>19</v>
      </c>
      <c r="B1003" s="383" t="s">
        <v>14</v>
      </c>
      <c r="C1003" s="596"/>
      <c r="D1003" s="596"/>
      <c r="E1003" s="597" t="s">
        <v>5535</v>
      </c>
      <c r="F1003" s="596"/>
      <c r="G1003" s="384" t="s">
        <v>5536</v>
      </c>
      <c r="H1003" s="402" t="s">
        <v>5529</v>
      </c>
      <c r="I1003" s="402" t="s">
        <v>5530</v>
      </c>
      <c r="J1003" s="393">
        <v>12</v>
      </c>
      <c r="K1003" s="428">
        <v>46055</v>
      </c>
      <c r="L1003" s="428">
        <v>46433</v>
      </c>
      <c r="M1003" s="387">
        <f t="shared" si="55"/>
        <v>54</v>
      </c>
      <c r="N1003" s="388">
        <v>0</v>
      </c>
      <c r="O1003" s="426" t="s">
        <v>5537</v>
      </c>
      <c r="P1003" s="490">
        <f t="shared" si="56"/>
        <v>0</v>
      </c>
      <c r="Q1003" s="389" t="str" cm="1">
        <f t="array" aca="1" ref="Q1003" ca="1">IF(ISNUMBER(P1003),IF(P1003=100%,"CUMPLIDA",IF(AND(ISNUMBER(L1003),ISNUMBER(INDIRECT("FECHA_"&amp;$B1003,1))), IF(L1003&lt;=INDIRECT("FECHA_"&amp;$B1003,1),"INCUMPLIDA","PROCESO"), "VERIFICAR FECHA")),"SIN VALOR AVANCE")</f>
        <v>PROCESO</v>
      </c>
    </row>
    <row r="1004" spans="1:17" ht="345">
      <c r="A1004" s="412" t="s">
        <v>19</v>
      </c>
      <c r="B1004" s="383" t="s">
        <v>14</v>
      </c>
      <c r="C1004" s="596"/>
      <c r="D1004" s="596"/>
      <c r="E1004" s="599"/>
      <c r="F1004" s="596"/>
      <c r="G1004" s="384" t="s">
        <v>5538</v>
      </c>
      <c r="H1004" s="402" t="s">
        <v>5529</v>
      </c>
      <c r="I1004" s="402" t="s">
        <v>5530</v>
      </c>
      <c r="J1004" s="393">
        <v>12</v>
      </c>
      <c r="K1004" s="428">
        <v>46054</v>
      </c>
      <c r="L1004" s="428">
        <v>46433</v>
      </c>
      <c r="M1004" s="387">
        <f t="shared" si="55"/>
        <v>54.142857142857146</v>
      </c>
      <c r="N1004" s="388">
        <v>0</v>
      </c>
      <c r="O1004" s="426" t="s">
        <v>5537</v>
      </c>
      <c r="P1004" s="490">
        <f t="shared" si="56"/>
        <v>0</v>
      </c>
      <c r="Q1004" s="389" t="str" cm="1">
        <f t="array" aca="1" ref="Q1004" ca="1">IF(ISNUMBER(P1004),IF(P1004=100%,"CUMPLIDA",IF(AND(ISNUMBER(L1004),ISNUMBER(INDIRECT("FECHA_"&amp;$B1004,1))), IF(L1004&lt;=INDIRECT("FECHA_"&amp;$B1004,1),"INCUMPLIDA","PROCESO"), "VERIFICAR FECHA")),"SIN VALOR AVANCE")</f>
        <v>PROCESO</v>
      </c>
    </row>
    <row r="1005" spans="1:17" ht="255">
      <c r="A1005" s="412" t="s">
        <v>19</v>
      </c>
      <c r="B1005" s="383" t="s">
        <v>14</v>
      </c>
      <c r="C1005" s="596"/>
      <c r="D1005" s="596"/>
      <c r="E1005" s="384" t="s">
        <v>5539</v>
      </c>
      <c r="F1005" s="596"/>
      <c r="G1005" s="384" t="s">
        <v>5540</v>
      </c>
      <c r="H1005" s="402" t="s">
        <v>5541</v>
      </c>
      <c r="I1005" s="402" t="s">
        <v>5542</v>
      </c>
      <c r="J1005" s="393">
        <v>48</v>
      </c>
      <c r="K1005" s="428">
        <v>46032</v>
      </c>
      <c r="L1005" s="428">
        <v>46417</v>
      </c>
      <c r="M1005" s="387">
        <f t="shared" si="55"/>
        <v>55</v>
      </c>
      <c r="N1005" s="388">
        <v>0</v>
      </c>
      <c r="O1005" s="426" t="s">
        <v>5531</v>
      </c>
      <c r="P1005" s="490">
        <f t="shared" si="56"/>
        <v>0</v>
      </c>
      <c r="Q1005" s="389" t="str" cm="1">
        <f t="array" aca="1" ref="Q1005" ca="1">IF(ISNUMBER(P1005),IF(P1005=100%,"CUMPLIDA",IF(AND(ISNUMBER(L1005),ISNUMBER(INDIRECT("FECHA_"&amp;$B1005,1))), IF(L1005&lt;=INDIRECT("FECHA_"&amp;$B1005,1),"INCUMPLIDA","PROCESO"), "VERIFICAR FECHA")),"SIN VALOR AVANCE")</f>
        <v>PROCESO</v>
      </c>
    </row>
    <row r="1006" spans="1:17" ht="300">
      <c r="A1006" s="412" t="s">
        <v>19</v>
      </c>
      <c r="B1006" s="383" t="s">
        <v>14</v>
      </c>
      <c r="C1006" s="596"/>
      <c r="D1006" s="596"/>
      <c r="E1006" s="597" t="s">
        <v>5543</v>
      </c>
      <c r="F1006" s="596"/>
      <c r="G1006" s="384" t="s">
        <v>5544</v>
      </c>
      <c r="H1006" s="402" t="s">
        <v>5545</v>
      </c>
      <c r="I1006" s="402" t="s">
        <v>5542</v>
      </c>
      <c r="J1006" s="393">
        <v>48</v>
      </c>
      <c r="K1006" s="428">
        <v>46032</v>
      </c>
      <c r="L1006" s="428">
        <v>46417</v>
      </c>
      <c r="M1006" s="387">
        <f t="shared" si="55"/>
        <v>55</v>
      </c>
      <c r="N1006" s="388">
        <v>0</v>
      </c>
      <c r="O1006" s="426" t="s">
        <v>5531</v>
      </c>
      <c r="P1006" s="490">
        <f t="shared" si="56"/>
        <v>0</v>
      </c>
      <c r="Q1006" s="389" t="str" cm="1">
        <f t="array" aca="1" ref="Q1006" ca="1">IF(ISNUMBER(P1006),IF(P1006=100%,"CUMPLIDA",IF(AND(ISNUMBER(L1006),ISNUMBER(INDIRECT("FECHA_"&amp;$B1006,1))), IF(L1006&lt;=INDIRECT("FECHA_"&amp;$B1006,1),"INCUMPLIDA","PROCESO"), "VERIFICAR FECHA")),"SIN VALOR AVANCE")</f>
        <v>PROCESO</v>
      </c>
    </row>
    <row r="1007" spans="1:17" ht="345">
      <c r="A1007" s="412" t="s">
        <v>19</v>
      </c>
      <c r="B1007" s="383" t="s">
        <v>14</v>
      </c>
      <c r="C1007" s="596"/>
      <c r="D1007" s="596"/>
      <c r="E1007" s="598"/>
      <c r="F1007" s="596"/>
      <c r="G1007" s="384" t="s">
        <v>5546</v>
      </c>
      <c r="H1007" s="402" t="s">
        <v>5547</v>
      </c>
      <c r="I1007" s="402" t="s">
        <v>5548</v>
      </c>
      <c r="J1007" s="393">
        <v>12</v>
      </c>
      <c r="K1007" s="428">
        <v>46032</v>
      </c>
      <c r="L1007" s="428">
        <v>46417</v>
      </c>
      <c r="M1007" s="387">
        <f t="shared" si="55"/>
        <v>55</v>
      </c>
      <c r="N1007" s="388">
        <v>0</v>
      </c>
      <c r="O1007" s="426" t="s">
        <v>5552</v>
      </c>
      <c r="P1007" s="490">
        <f t="shared" si="56"/>
        <v>0</v>
      </c>
      <c r="Q1007" s="389" t="str" cm="1">
        <f t="array" aca="1" ref="Q1007" ca="1">IF(ISNUMBER(P1007),IF(P1007=100%,"CUMPLIDA",IF(AND(ISNUMBER(L1007),ISNUMBER(INDIRECT("FECHA_"&amp;$B1007,1))), IF(L1007&lt;=INDIRECT("FECHA_"&amp;$B1007,1),"INCUMPLIDA","PROCESO"), "VERIFICAR FECHA")),"SIN VALOR AVANCE")</f>
        <v>PROCESO</v>
      </c>
    </row>
    <row r="1008" spans="1:17" ht="409.5">
      <c r="A1008" s="412" t="s">
        <v>19</v>
      </c>
      <c r="B1008" s="383" t="s">
        <v>14</v>
      </c>
      <c r="C1008" s="596"/>
      <c r="D1008" s="596"/>
      <c r="E1008" s="598"/>
      <c r="F1008" s="596"/>
      <c r="G1008" s="384" t="s">
        <v>5549</v>
      </c>
      <c r="H1008" s="402" t="s">
        <v>5550</v>
      </c>
      <c r="I1008" s="402" t="s">
        <v>5551</v>
      </c>
      <c r="J1008" s="393">
        <v>1</v>
      </c>
      <c r="K1008" s="428">
        <v>46037</v>
      </c>
      <c r="L1008" s="428">
        <v>46172</v>
      </c>
      <c r="M1008" s="387">
        <f t="shared" si="55"/>
        <v>19.285714285714285</v>
      </c>
      <c r="N1008" s="388">
        <v>0</v>
      </c>
      <c r="O1008" s="426" t="s">
        <v>5553</v>
      </c>
      <c r="P1008" s="490">
        <f t="shared" si="56"/>
        <v>0</v>
      </c>
      <c r="Q1008" s="389" t="str" cm="1">
        <f t="array" aca="1" ref="Q1008" ca="1">IF(ISNUMBER(P1008),IF(P1008=100%,"CUMPLIDA",IF(AND(ISNUMBER(L1008),ISNUMBER(INDIRECT("FECHA_"&amp;$B1008,1))), IF(L1008&lt;=INDIRECT("FECHA_"&amp;$B1008,1),"INCUMPLIDA","PROCESO"), "VERIFICAR FECHA")),"SIN VALOR AVANCE")</f>
        <v>PROCESO</v>
      </c>
    </row>
    <row r="1009" spans="1:17" ht="106.5" thickBot="1">
      <c r="A1009" s="412" t="s">
        <v>19</v>
      </c>
      <c r="B1009" s="383" t="s">
        <v>14</v>
      </c>
      <c r="C1009" s="596"/>
      <c r="D1009" s="596"/>
      <c r="E1009" s="599"/>
      <c r="F1009" s="596"/>
      <c r="G1009" s="384" t="s">
        <v>5554</v>
      </c>
      <c r="H1009" s="491" t="s">
        <v>5555</v>
      </c>
      <c r="I1009" s="402" t="s">
        <v>5556</v>
      </c>
      <c r="J1009" s="393">
        <v>12</v>
      </c>
      <c r="K1009" s="428">
        <v>46032</v>
      </c>
      <c r="L1009" s="428">
        <v>46417</v>
      </c>
      <c r="M1009" s="387">
        <f t="shared" si="55"/>
        <v>55</v>
      </c>
      <c r="N1009" s="388">
        <v>0</v>
      </c>
      <c r="O1009" s="426" t="s">
        <v>5557</v>
      </c>
      <c r="P1009" s="490">
        <f t="shared" si="56"/>
        <v>0</v>
      </c>
      <c r="Q1009" s="389" t="str" cm="1">
        <f t="array" aca="1" ref="Q1009" ca="1">IF(ISNUMBER(P1009),IF(P1009=100%,"CUMPLIDA",IF(AND(ISNUMBER(L1009),ISNUMBER(INDIRECT("FECHA_"&amp;$B1009,1))), IF(L1009&lt;=INDIRECT("FECHA_"&amp;$B1009,1),"INCUMPLIDA","PROCESO"), "VERIFICAR FECHA")),"SIN VALOR AVANCE")</f>
        <v>PROCESO</v>
      </c>
    </row>
    <row r="1010" spans="1:17" ht="345.75" thickTop="1">
      <c r="A1010" s="412" t="s">
        <v>19</v>
      </c>
      <c r="B1010" s="383" t="s">
        <v>14</v>
      </c>
      <c r="C1010" s="596"/>
      <c r="D1010" s="596"/>
      <c r="E1010" s="600" t="s">
        <v>5558</v>
      </c>
      <c r="F1010" s="596"/>
      <c r="G1010" s="384" t="s">
        <v>5559</v>
      </c>
      <c r="H1010" s="492" t="s">
        <v>5547</v>
      </c>
      <c r="I1010" s="402" t="s">
        <v>5548</v>
      </c>
      <c r="J1010" s="393">
        <v>12</v>
      </c>
      <c r="K1010" s="428">
        <v>46032</v>
      </c>
      <c r="L1010" s="428">
        <v>46417</v>
      </c>
      <c r="M1010" s="387">
        <f t="shared" si="55"/>
        <v>55</v>
      </c>
      <c r="N1010" s="388">
        <v>0</v>
      </c>
      <c r="O1010" s="426" t="s">
        <v>5560</v>
      </c>
      <c r="P1010" s="490">
        <f t="shared" si="56"/>
        <v>0</v>
      </c>
      <c r="Q1010" s="389" t="str" cm="1">
        <f t="array" aca="1" ref="Q1010" ca="1">IF(ISNUMBER(P1010),IF(P1010=100%,"CUMPLIDA",IF(AND(ISNUMBER(L1010),ISNUMBER(INDIRECT("FECHA_"&amp;$B1010,1))), IF(L1010&lt;=INDIRECT("FECHA_"&amp;$B1010,1),"INCUMPLIDA","PROCESO"), "VERIFICAR FECHA")),"SIN VALOR AVANCE")</f>
        <v>PROCESO</v>
      </c>
    </row>
    <row r="1011" spans="1:17" ht="409.5">
      <c r="A1011" s="412" t="s">
        <v>19</v>
      </c>
      <c r="B1011" s="383" t="s">
        <v>14</v>
      </c>
      <c r="C1011" s="596"/>
      <c r="D1011" s="596"/>
      <c r="E1011" s="601"/>
      <c r="F1011" s="596"/>
      <c r="G1011" s="384" t="s">
        <v>5561</v>
      </c>
      <c r="H1011" s="491" t="s">
        <v>5550</v>
      </c>
      <c r="I1011" s="402" t="s">
        <v>5551</v>
      </c>
      <c r="J1011" s="393">
        <v>1</v>
      </c>
      <c r="K1011" s="428">
        <v>46037</v>
      </c>
      <c r="L1011" s="428">
        <v>46172</v>
      </c>
      <c r="M1011" s="387">
        <f t="shared" si="55"/>
        <v>19.285714285714285</v>
      </c>
      <c r="N1011" s="388">
        <v>0</v>
      </c>
      <c r="O1011" s="426" t="s">
        <v>5553</v>
      </c>
      <c r="P1011" s="490">
        <f t="shared" si="56"/>
        <v>0</v>
      </c>
      <c r="Q1011" s="389" t="str" cm="1">
        <f t="array" aca="1" ref="Q1011" ca="1">IF(ISNUMBER(P1011),IF(P1011=100%,"CUMPLIDA",IF(AND(ISNUMBER(L1011),ISNUMBER(INDIRECT("FECHA_"&amp;$B1011,1))), IF(L1011&lt;=INDIRECT("FECHA_"&amp;$B1011,1),"INCUMPLIDA","PROCESO"), "VERIFICAR FECHA")),"SIN VALOR AVANCE")</f>
        <v>PROCESO</v>
      </c>
    </row>
    <row r="1012" spans="1:17" ht="105">
      <c r="A1012" s="412" t="s">
        <v>19</v>
      </c>
      <c r="B1012" s="383" t="s">
        <v>14</v>
      </c>
      <c r="C1012" s="596"/>
      <c r="D1012" s="596"/>
      <c r="E1012" s="602"/>
      <c r="F1012" s="596"/>
      <c r="G1012" s="384" t="s">
        <v>5562</v>
      </c>
      <c r="H1012" s="491" t="s">
        <v>5563</v>
      </c>
      <c r="I1012" s="402" t="s">
        <v>5564</v>
      </c>
      <c r="J1012" s="393">
        <v>12</v>
      </c>
      <c r="K1012" s="428">
        <v>46032</v>
      </c>
      <c r="L1012" s="428">
        <v>46417</v>
      </c>
      <c r="M1012" s="387">
        <f t="shared" si="55"/>
        <v>55</v>
      </c>
      <c r="N1012" s="388">
        <v>0</v>
      </c>
      <c r="O1012" s="426" t="s">
        <v>5560</v>
      </c>
      <c r="P1012" s="490">
        <f t="shared" si="56"/>
        <v>0</v>
      </c>
      <c r="Q1012" s="389" t="str" cm="1">
        <f t="array" aca="1" ref="Q1012" ca="1">IF(ISNUMBER(P1012),IF(P1012=100%,"CUMPLIDA",IF(AND(ISNUMBER(L1012),ISNUMBER(INDIRECT("FECHA_"&amp;$B1012,1))), IF(L1012&lt;=INDIRECT("FECHA_"&amp;$B1012,1),"INCUMPLIDA","PROCESO"), "VERIFICAR FECHA")),"SIN VALOR AVANCE")</f>
        <v>PROCESO</v>
      </c>
    </row>
    <row r="1013" spans="1:17" ht="165">
      <c r="A1013" s="412" t="s">
        <v>19</v>
      </c>
      <c r="B1013" s="383" t="s">
        <v>14</v>
      </c>
      <c r="C1013" s="596"/>
      <c r="D1013" s="596"/>
      <c r="E1013" s="597" t="s">
        <v>5565</v>
      </c>
      <c r="F1013" s="596"/>
      <c r="G1013" s="384" t="s">
        <v>5567</v>
      </c>
      <c r="H1013" s="491" t="s">
        <v>5566</v>
      </c>
      <c r="I1013" s="402" t="s">
        <v>5568</v>
      </c>
      <c r="J1013" s="393">
        <v>1</v>
      </c>
      <c r="K1013" s="428">
        <v>46032</v>
      </c>
      <c r="L1013" s="428">
        <v>46172</v>
      </c>
      <c r="M1013" s="387">
        <f t="shared" si="55"/>
        <v>20</v>
      </c>
      <c r="N1013" s="388">
        <v>0</v>
      </c>
      <c r="O1013" s="426" t="s">
        <v>2910</v>
      </c>
      <c r="P1013" s="490">
        <f t="shared" si="56"/>
        <v>0</v>
      </c>
      <c r="Q1013" s="389" t="str" cm="1">
        <f t="array" aca="1" ref="Q1013" ca="1">IF(ISNUMBER(P1013),IF(P1013=100%,"CUMPLIDA",IF(AND(ISNUMBER(L1013),ISNUMBER(INDIRECT("FECHA_"&amp;$B1013,1))), IF(L1013&lt;=INDIRECT("FECHA_"&amp;$B1013,1),"INCUMPLIDA","PROCESO"), "VERIFICAR FECHA")),"SIN VALOR AVANCE")</f>
        <v>PROCESO</v>
      </c>
    </row>
    <row r="1014" spans="1:17" ht="225">
      <c r="A1014" s="412" t="s">
        <v>19</v>
      </c>
      <c r="B1014" s="383" t="s">
        <v>14</v>
      </c>
      <c r="C1014" s="596"/>
      <c r="D1014" s="596"/>
      <c r="E1014" s="599"/>
      <c r="F1014" s="596"/>
      <c r="G1014" s="384" t="s">
        <v>5569</v>
      </c>
      <c r="H1014" s="491" t="s">
        <v>5570</v>
      </c>
      <c r="I1014" s="402" t="s">
        <v>5571</v>
      </c>
      <c r="J1014" s="393">
        <v>12</v>
      </c>
      <c r="K1014" s="428">
        <v>46032</v>
      </c>
      <c r="L1014" s="428">
        <v>46417</v>
      </c>
      <c r="M1014" s="387">
        <f t="shared" si="55"/>
        <v>55</v>
      </c>
      <c r="N1014" s="388">
        <v>0</v>
      </c>
      <c r="O1014" s="426" t="s">
        <v>5531</v>
      </c>
      <c r="P1014" s="490">
        <f t="shared" si="56"/>
        <v>0</v>
      </c>
      <c r="Q1014" s="389" t="str" cm="1">
        <f t="array" aca="1" ref="Q1014" ca="1">IF(ISNUMBER(P1014),IF(P1014=100%,"CUMPLIDA",IF(AND(ISNUMBER(L1014),ISNUMBER(INDIRECT("FECHA_"&amp;$B1014,1))), IF(L1014&lt;=INDIRECT("FECHA_"&amp;$B1014,1),"INCUMPLIDA","PROCESO"), "VERIFICAR FECHA")),"SIN VALOR AVANCE")</f>
        <v>PROCESO</v>
      </c>
    </row>
    <row r="1015" spans="1:17" ht="300">
      <c r="A1015" s="412" t="s">
        <v>19</v>
      </c>
      <c r="B1015" s="383" t="s">
        <v>14</v>
      </c>
      <c r="C1015" s="596"/>
      <c r="D1015" s="596"/>
      <c r="E1015" s="384" t="s">
        <v>5572</v>
      </c>
      <c r="F1015" s="596"/>
      <c r="G1015" s="384" t="s">
        <v>5573</v>
      </c>
      <c r="H1015" s="492" t="s">
        <v>5545</v>
      </c>
      <c r="I1015" s="402" t="s">
        <v>5542</v>
      </c>
      <c r="J1015" s="393">
        <v>48</v>
      </c>
      <c r="K1015" s="493">
        <v>46032</v>
      </c>
      <c r="L1015" s="493">
        <v>46417</v>
      </c>
      <c r="M1015" s="387">
        <f t="shared" si="55"/>
        <v>55</v>
      </c>
      <c r="N1015" s="388">
        <v>0</v>
      </c>
      <c r="O1015" s="426" t="s">
        <v>5531</v>
      </c>
      <c r="P1015" s="490">
        <f t="shared" si="56"/>
        <v>0</v>
      </c>
      <c r="Q1015" s="389" t="str" cm="1">
        <f t="array" aca="1" ref="Q1015" ca="1">IF(ISNUMBER(P1015),IF(P1015=100%,"CUMPLIDA",IF(AND(ISNUMBER(L1015),ISNUMBER(INDIRECT("FECHA_"&amp;$B1015,1))), IF(L1015&lt;=INDIRECT("FECHA_"&amp;$B1015,1),"INCUMPLIDA","PROCESO"), "VERIFICAR FECHA")),"SIN VALOR AVANCE")</f>
        <v>PROCESO</v>
      </c>
    </row>
    <row r="1016" spans="1:17" ht="240">
      <c r="A1016" s="412" t="s">
        <v>19</v>
      </c>
      <c r="B1016" s="383" t="s">
        <v>14</v>
      </c>
      <c r="C1016" s="596"/>
      <c r="D1016" s="596"/>
      <c r="E1016" s="384" t="s">
        <v>5574</v>
      </c>
      <c r="F1016" s="596"/>
      <c r="G1016" s="384" t="s">
        <v>5575</v>
      </c>
      <c r="H1016" s="492" t="s">
        <v>5576</v>
      </c>
      <c r="I1016" s="402" t="s">
        <v>5577</v>
      </c>
      <c r="J1016" s="393">
        <v>12</v>
      </c>
      <c r="K1016" s="493">
        <v>46032</v>
      </c>
      <c r="L1016" s="493">
        <v>46417</v>
      </c>
      <c r="M1016" s="387">
        <f t="shared" si="55"/>
        <v>55</v>
      </c>
      <c r="N1016" s="388">
        <v>0</v>
      </c>
      <c r="O1016" s="426" t="s">
        <v>5578</v>
      </c>
      <c r="P1016" s="490">
        <f t="shared" si="56"/>
        <v>0</v>
      </c>
      <c r="Q1016" s="389" t="str" cm="1">
        <f t="array" aca="1" ref="Q1016" ca="1">IF(ISNUMBER(P1016),IF(P1016=100%,"CUMPLIDA",IF(AND(ISNUMBER(L1016),ISNUMBER(INDIRECT("FECHA_"&amp;$B1016,1))), IF(L1016&lt;=INDIRECT("FECHA_"&amp;$B1016,1),"INCUMPLIDA","PROCESO"), "VERIFICAR FECHA")),"SIN VALOR AVANCE")</f>
        <v>PROCESO</v>
      </c>
    </row>
    <row r="1017" spans="1:17" ht="300">
      <c r="A1017" s="412" t="s">
        <v>19</v>
      </c>
      <c r="B1017" s="383" t="s">
        <v>14</v>
      </c>
      <c r="C1017" s="596"/>
      <c r="D1017" s="596"/>
      <c r="E1017" s="384" t="s">
        <v>5579</v>
      </c>
      <c r="F1017" s="596"/>
      <c r="G1017" s="384" t="s">
        <v>5580</v>
      </c>
      <c r="H1017" s="492" t="s">
        <v>5545</v>
      </c>
      <c r="I1017" s="402" t="s">
        <v>5542</v>
      </c>
      <c r="J1017" s="393">
        <v>48</v>
      </c>
      <c r="K1017" s="493">
        <v>46032</v>
      </c>
      <c r="L1017" s="493">
        <v>46417</v>
      </c>
      <c r="M1017" s="387">
        <f t="shared" si="55"/>
        <v>55</v>
      </c>
      <c r="N1017" s="388">
        <v>0</v>
      </c>
      <c r="O1017" s="426" t="s">
        <v>5531</v>
      </c>
      <c r="P1017" s="490">
        <f t="shared" si="56"/>
        <v>0</v>
      </c>
      <c r="Q1017" s="389" t="str" cm="1">
        <f t="array" aca="1" ref="Q1017" ca="1">IF(ISNUMBER(P1017),IF(P1017=100%,"CUMPLIDA",IF(AND(ISNUMBER(L1017),ISNUMBER(INDIRECT("FECHA_"&amp;$B1017,1))), IF(L1017&lt;=INDIRECT("FECHA_"&amp;$B1017,1),"INCUMPLIDA","PROCESO"), "VERIFICAR FECHA")),"SIN VALOR AVANCE")</f>
        <v>PROCESO</v>
      </c>
    </row>
    <row r="1018" spans="1:17" ht="285">
      <c r="A1018" s="412" t="s">
        <v>19</v>
      </c>
      <c r="B1018" s="383" t="s">
        <v>14</v>
      </c>
      <c r="C1018" s="596"/>
      <c r="D1018" s="596"/>
      <c r="E1018" s="384" t="s">
        <v>5581</v>
      </c>
      <c r="F1018" s="596"/>
      <c r="G1018" s="384" t="s">
        <v>5582</v>
      </c>
      <c r="H1018" s="491" t="s">
        <v>5583</v>
      </c>
      <c r="I1018" s="402" t="s">
        <v>5584</v>
      </c>
      <c r="J1018" s="393">
        <v>12</v>
      </c>
      <c r="K1018" s="493">
        <v>46032</v>
      </c>
      <c r="L1018" s="493">
        <v>46417</v>
      </c>
      <c r="M1018" s="387">
        <f t="shared" si="55"/>
        <v>55</v>
      </c>
      <c r="N1018" s="388">
        <v>0</v>
      </c>
      <c r="O1018" s="426" t="s">
        <v>5531</v>
      </c>
      <c r="P1018" s="490">
        <f t="shared" si="56"/>
        <v>0</v>
      </c>
      <c r="Q1018" s="389" t="str" cm="1">
        <f t="array" aca="1" ref="Q1018" ca="1">IF(ISNUMBER(P1018),IF(P1018=100%,"CUMPLIDA",IF(AND(ISNUMBER(L1018),ISNUMBER(INDIRECT("FECHA_"&amp;$B1018,1))), IF(L1018&lt;=INDIRECT("FECHA_"&amp;$B1018,1),"INCUMPLIDA","PROCESO"), "VERIFICAR FECHA")),"SIN VALOR AVANCE")</f>
        <v>PROCESO</v>
      </c>
    </row>
  </sheetData>
  <sheetProtection algorithmName="SHA-512" hashValue="FX1KcN+22gdXwSXqxi/h4MQVELP8N2SIsdJraZ/Fdcsbxpl0iRxdR5JfRKG5G/4+qcQ7eqVOH5SuAvOAsKMKUg==" saltValue="WmBfATRlc5Czf2WJZKFTxg==" spinCount="100000" sheet="1" formatCells="0" formatColumns="0" formatRows="0" autoFilter="0"/>
  <protectedRanges>
    <protectedRange sqref="O593:O594" name="Rango2_40_1_1_1_1_1_1_1_1_1_1_1_1_1_1_1_1_1_2_1_1"/>
    <protectedRange sqref="E11:F22" name="Rango2_2_1_1_1_2_1_1_1_1_1_1_1_1_1_1_1_1_1_1_1_2_1_1"/>
    <protectedRange sqref="G591 G593:G594" name="Rango2_6_1_2_1_1_1_1_1_1_1_1_2_1_1"/>
    <protectedRange sqref="I591 I593:I594" name="Rango2_1_2_1_2_1_1_1_1_1_1_1_1_2_1_1"/>
    <protectedRange sqref="I595" name="Rango2_2_1_3_1_1_1_1_1_1_1_1_1_1_1_2_1_1"/>
    <protectedRange sqref="K591:L591 K593:L594" name="Rango2_3_2_1_2_1_1_1_1_1_1_1_1_2_1_1"/>
    <protectedRange sqref="K595:L595" name="Rango2_2_2_1_1_1_1_1_1_1_1_1_1_1_1_2_1_1"/>
    <protectedRange sqref="J591 J594" name="Rango2_4_2_1_1_1_1_1_1_1_1_1_1_2_1_1"/>
    <protectedRange sqref="J595" name="Rango2_2_3_3_1_1_1_1_1_1_1_1_1_1_1_2_1_1"/>
    <protectedRange sqref="G11:G22 I11:I22" name="Rango2_9_2_2_1_1_1_1_1_1_1_1_2_1_1_1_1_1_1_1_2_1_1"/>
    <protectedRange sqref="G107:G108" name="Rango2_40_2_1_1_1_1_5_3_1_1_1_1_1_1_1_1_1_1_1_1_1_1_1_1_2_1_1"/>
    <protectedRange sqref="H107:H108" name="Rango2_40_2_1_1_1_1_5_5_1_1_1_1_1_1_1_1_1_1_1_1_1_1_1_1_2_1_1"/>
    <protectedRange sqref="O464:O468" name="Rango2_5_1_1_1_1_1_1_1_2_1_1"/>
    <protectedRange sqref="O469 O473" name="Rango2_5_3_1_1_1_1_1_1_1_2_1_1"/>
    <protectedRange sqref="O470" name="Rango2_5_4_1_1_1_1_1_1_1_2_1_1"/>
    <protectedRange sqref="O471" name="Rango2_5_5_1_1_1_1_1_1_1_2_1_1"/>
    <protectedRange sqref="O472 O474:O479" name="Rango2_5_6_1_1_1_1_1_1_1_2_1_1"/>
    <protectedRange sqref="I464" name="Rango2_4_2_1_1_1_1_1_1_2_1_1"/>
    <protectedRange sqref="I465" name="Rango2_4_1_1_1_1_1_1_1_1_2_1_1"/>
    <protectedRange sqref="I494" name="Rango2_1_3_1_1_1_1_1_1_2_1_1"/>
    <protectedRange sqref="I495" name="Rango2_1_1_1_1_1_1_1_1_1_2_1_1"/>
    <protectedRange sqref="I496" name="Rango2_1_2_1_1_1_1_1_1_1_2_1_1"/>
    <protectedRange sqref="K495:L495" name="Rango2_3_2_1_1_1_1_1_1_1_2_1_1"/>
    <protectedRange sqref="K496:L496" name="Rango2_3_3_2_1_1_1_1_1_1_2_1_1"/>
    <protectedRange sqref="O712:O713 O724" name="Rango2_2_1_14_2_1_1_1_1_1_1_1_1_1_1_1_1_1_1_1_1_1_1_1_1_1_1_1"/>
    <protectedRange sqref="G706:G711" name="Rango2_40_2_1_1_1_1_4_1_1_1_1_1_1_1_1_1_1_1_1_1_1_1_1_1_1_1_1_1"/>
    <protectedRange sqref="G712:G718 G724 H716:H723" name="Rango2_40_2_1_1_1_1_5_1_1_1_1_1_1_1_1_1_1_1_1_1_1_1_1_1_1_1_1_1"/>
    <protectedRange sqref="G725:G745" name="Rango2_40_2_1_1_1_1_2_2_1_1_1_1_1_1_1_1_1_1_1_1_1_1_1_1_1_1_1_1_1"/>
    <protectedRange sqref="I746:I750" name="Rango2_4_4_1_10_3_1_8_1_2_1_1_1_1_1_1_1_1_1_1_1_1_1_1_1_1_1_1_1_1_1"/>
    <protectedRange sqref="I751:I753" name="Rango2_2_4_2_10_3_1_8_1_2_1_1_1_1_1_1_1_1_1_1_1_1_1_1_1_1_1_1_1_1_1"/>
    <protectedRange sqref="I758 I760:I764" name="Rango2_2_4_2_10_3_1_8_1_2_1_1_1_1_1_1_1_1_2_1_1_1_1_1_1_1_1_1_1_1_1"/>
    <protectedRange sqref="I757 I759" name="Rango2_4_4_1_10_3_1_8_1_2_1_1_1_1_1_1_1_1_2_1_1_1_1_1_1_1_1_1_1_1_1"/>
    <protectedRange sqref="I767:I771" name="Rango2_4_4_1_10_3_1_8_1_2_1_1_1_1_1_1_1_1_3_1_1_1_1_1_1_1_1_1_1_1_1"/>
    <protectedRange sqref="I772:I774" name="Rango2_2_4_2_10_3_1_8_1_2_1_1_1_1_1_1_1_1_3_1_1_1_1_1_1_1_1_1_1_1_1"/>
    <protectedRange sqref="I777:I781" name="Rango2_4_4_1_10_3_1_8_1_2_1_1_1_1_1_1_1_1_4_1_1_1_1_1_1_1_1_1_1_1_1"/>
    <protectedRange sqref="I782:I784" name="Rango2_2_4_2_10_3_1_8_1_2_1_1_1_1_1_1_1_1_4_1_1_1_1_1_1_1_1_1_1_1_1"/>
    <protectedRange sqref="I538" name="Rango2_1_1"/>
    <protectedRange sqref="K538" name="Rango2_3_3_2"/>
    <protectedRange sqref="L538" name="Rango2_3_3_1_1"/>
  </protectedRanges>
  <mergeCells count="407">
    <mergeCell ref="E631:E633"/>
    <mergeCell ref="E634:E636"/>
    <mergeCell ref="E637:E639"/>
    <mergeCell ref="E640:E642"/>
    <mergeCell ref="E643:E647"/>
    <mergeCell ref="E648:E650"/>
    <mergeCell ref="D446:D458"/>
    <mergeCell ref="E446:E447"/>
    <mergeCell ref="F446:F458"/>
    <mergeCell ref="E448:E449"/>
    <mergeCell ref="E450:E452"/>
    <mergeCell ref="E456:E458"/>
    <mergeCell ref="E622:E624"/>
    <mergeCell ref="E625:E628"/>
    <mergeCell ref="E629:E630"/>
    <mergeCell ref="E523:E527"/>
    <mergeCell ref="E462:E463"/>
    <mergeCell ref="E464:E466"/>
    <mergeCell ref="E467:E468"/>
    <mergeCell ref="E469:E476"/>
    <mergeCell ref="E477:E479"/>
    <mergeCell ref="G994:G995"/>
    <mergeCell ref="E996:E998"/>
    <mergeCell ref="C944:C987"/>
    <mergeCell ref="D944:D987"/>
    <mergeCell ref="E944:E954"/>
    <mergeCell ref="F944:F987"/>
    <mergeCell ref="E955:E957"/>
    <mergeCell ref="E958:E968"/>
    <mergeCell ref="E969:E971"/>
    <mergeCell ref="E972:E974"/>
    <mergeCell ref="E975:E986"/>
    <mergeCell ref="C988:C999"/>
    <mergeCell ref="D988:D999"/>
    <mergeCell ref="F988:F999"/>
    <mergeCell ref="E989:E990"/>
    <mergeCell ref="E994:E995"/>
    <mergeCell ref="I898:I908"/>
    <mergeCell ref="E907:E909"/>
    <mergeCell ref="C910:C943"/>
    <mergeCell ref="D910:D943"/>
    <mergeCell ref="E910:E915"/>
    <mergeCell ref="F910:F943"/>
    <mergeCell ref="G911:G912"/>
    <mergeCell ref="E916:E918"/>
    <mergeCell ref="E919:E922"/>
    <mergeCell ref="E923:E924"/>
    <mergeCell ref="E925:E926"/>
    <mergeCell ref="E927:E934"/>
    <mergeCell ref="E935:E936"/>
    <mergeCell ref="E937:E939"/>
    <mergeCell ref="E940:E941"/>
    <mergeCell ref="E942:E943"/>
    <mergeCell ref="I872:I876"/>
    <mergeCell ref="G877:G880"/>
    <mergeCell ref="G881:G887"/>
    <mergeCell ref="H881:H887"/>
    <mergeCell ref="I881:I887"/>
    <mergeCell ref="G889:G890"/>
    <mergeCell ref="H889:H890"/>
    <mergeCell ref="G891:G892"/>
    <mergeCell ref="H891:H892"/>
    <mergeCell ref="I891:I892"/>
    <mergeCell ref="F852:F870"/>
    <mergeCell ref="E857:E860"/>
    <mergeCell ref="E863:E866"/>
    <mergeCell ref="C871:C909"/>
    <mergeCell ref="D871:D909"/>
    <mergeCell ref="E871:E897"/>
    <mergeCell ref="F871:F909"/>
    <mergeCell ref="G872:G876"/>
    <mergeCell ref="H872:H876"/>
    <mergeCell ref="G894:G897"/>
    <mergeCell ref="E898:E906"/>
    <mergeCell ref="G898:G908"/>
    <mergeCell ref="H898:H908"/>
    <mergeCell ref="E775:E784"/>
    <mergeCell ref="F785:F833"/>
    <mergeCell ref="E807:E817"/>
    <mergeCell ref="E820:E821"/>
    <mergeCell ref="E822:E833"/>
    <mergeCell ref="C834:C851"/>
    <mergeCell ref="D834:D851"/>
    <mergeCell ref="E834:E838"/>
    <mergeCell ref="F834:F851"/>
    <mergeCell ref="E839:E843"/>
    <mergeCell ref="E847:E850"/>
    <mergeCell ref="G212:G215"/>
    <mergeCell ref="G217:G220"/>
    <mergeCell ref="G223:G224"/>
    <mergeCell ref="F397:F400"/>
    <mergeCell ref="D712:D724"/>
    <mergeCell ref="E712:E724"/>
    <mergeCell ref="C725:C745"/>
    <mergeCell ref="D725:D745"/>
    <mergeCell ref="E725:E729"/>
    <mergeCell ref="G725:G726"/>
    <mergeCell ref="E730:E738"/>
    <mergeCell ref="E739:E745"/>
    <mergeCell ref="G739:G740"/>
    <mergeCell ref="G741:G742"/>
    <mergeCell ref="G743:G744"/>
    <mergeCell ref="E651:E652"/>
    <mergeCell ref="E653:E655"/>
    <mergeCell ref="E657:E658"/>
    <mergeCell ref="E659:E661"/>
    <mergeCell ref="C621:C661"/>
    <mergeCell ref="D621:D661"/>
    <mergeCell ref="F621:F661"/>
    <mergeCell ref="C301:C304"/>
    <mergeCell ref="F305:F324"/>
    <mergeCell ref="E687:E689"/>
    <mergeCell ref="F712:F724"/>
    <mergeCell ref="F725:F745"/>
    <mergeCell ref="C785:C833"/>
    <mergeCell ref="D785:D833"/>
    <mergeCell ref="F662:F675"/>
    <mergeCell ref="E672:E673"/>
    <mergeCell ref="E674:E675"/>
    <mergeCell ref="G504:G505"/>
    <mergeCell ref="C498:C513"/>
    <mergeCell ref="D498:D513"/>
    <mergeCell ref="E498:E499"/>
    <mergeCell ref="E500:E501"/>
    <mergeCell ref="E502:E503"/>
    <mergeCell ref="E504:E505"/>
    <mergeCell ref="E506:E507"/>
    <mergeCell ref="E508:E509"/>
    <mergeCell ref="E510:E512"/>
    <mergeCell ref="C746:C784"/>
    <mergeCell ref="D746:D784"/>
    <mergeCell ref="E746:E755"/>
    <mergeCell ref="F746:F784"/>
    <mergeCell ref="E756:E764"/>
    <mergeCell ref="E765:E774"/>
    <mergeCell ref="C662:C675"/>
    <mergeCell ref="D662:D675"/>
    <mergeCell ref="E662:E671"/>
    <mergeCell ref="E785:E806"/>
    <mergeCell ref="C852:C870"/>
    <mergeCell ref="D852:D870"/>
    <mergeCell ref="E852:E855"/>
    <mergeCell ref="F226:F265"/>
    <mergeCell ref="E690:E691"/>
    <mergeCell ref="E692:E693"/>
    <mergeCell ref="E694:E695"/>
    <mergeCell ref="E696:E700"/>
    <mergeCell ref="E703:E705"/>
    <mergeCell ref="C676:C705"/>
    <mergeCell ref="D676:D705"/>
    <mergeCell ref="E676:E677"/>
    <mergeCell ref="F676:F705"/>
    <mergeCell ref="E678:E679"/>
    <mergeCell ref="E680:E681"/>
    <mergeCell ref="E682:E683"/>
    <mergeCell ref="D226:D265"/>
    <mergeCell ref="E226:E265"/>
    <mergeCell ref="C226:C265"/>
    <mergeCell ref="E684:E685"/>
    <mergeCell ref="E379:E380"/>
    <mergeCell ref="E129:E131"/>
    <mergeCell ref="E132:E134"/>
    <mergeCell ref="E135:E137"/>
    <mergeCell ref="E138:E140"/>
    <mergeCell ref="E143:E145"/>
    <mergeCell ref="C207:C225"/>
    <mergeCell ref="D207:D225"/>
    <mergeCell ref="E188:E206"/>
    <mergeCell ref="E213:E218"/>
    <mergeCell ref="E219:E225"/>
    <mergeCell ref="E303:E304"/>
    <mergeCell ref="E308:E310"/>
    <mergeCell ref="E311:E312"/>
    <mergeCell ref="E314:E315"/>
    <mergeCell ref="C188:C206"/>
    <mergeCell ref="E93:E95"/>
    <mergeCell ref="C266:C300"/>
    <mergeCell ref="D266:D300"/>
    <mergeCell ref="C116:C124"/>
    <mergeCell ref="F116:F124"/>
    <mergeCell ref="D116:D124"/>
    <mergeCell ref="E116:E118"/>
    <mergeCell ref="C80:C88"/>
    <mergeCell ref="D80:D88"/>
    <mergeCell ref="D89:D95"/>
    <mergeCell ref="E121:E124"/>
    <mergeCell ref="C89:C95"/>
    <mergeCell ref="E273:E275"/>
    <mergeCell ref="E276:E277"/>
    <mergeCell ref="E278:E300"/>
    <mergeCell ref="C114:C115"/>
    <mergeCell ref="D114:D115"/>
    <mergeCell ref="C96:C104"/>
    <mergeCell ref="D96:D104"/>
    <mergeCell ref="E96:E98"/>
    <mergeCell ref="F96:F104"/>
    <mergeCell ref="E100:E102"/>
    <mergeCell ref="C105:C113"/>
    <mergeCell ref="D105:D113"/>
    <mergeCell ref="E105:E107"/>
    <mergeCell ref="F105:F113"/>
    <mergeCell ref="E108:E110"/>
    <mergeCell ref="E111:E113"/>
    <mergeCell ref="G11:G12"/>
    <mergeCell ref="E65:E67"/>
    <mergeCell ref="E80:E81"/>
    <mergeCell ref="F80:F88"/>
    <mergeCell ref="E82:E83"/>
    <mergeCell ref="G96:G97"/>
    <mergeCell ref="G100:G101"/>
    <mergeCell ref="G13:G14"/>
    <mergeCell ref="E14:E16"/>
    <mergeCell ref="G16:G17"/>
    <mergeCell ref="G18:G19"/>
    <mergeCell ref="E23:E30"/>
    <mergeCell ref="F11:F22"/>
    <mergeCell ref="G21:G22"/>
    <mergeCell ref="E89:E92"/>
    <mergeCell ref="E62:E64"/>
    <mergeCell ref="E56:E58"/>
    <mergeCell ref="F50:F70"/>
    <mergeCell ref="E84:E85"/>
    <mergeCell ref="E86:E87"/>
    <mergeCell ref="E36:E41"/>
    <mergeCell ref="F31:F41"/>
    <mergeCell ref="E68:E69"/>
    <mergeCell ref="G72:G73"/>
    <mergeCell ref="H579:H580"/>
    <mergeCell ref="E580:E586"/>
    <mergeCell ref="C381:C396"/>
    <mergeCell ref="D381:D396"/>
    <mergeCell ref="F381:F396"/>
    <mergeCell ref="E386:E387"/>
    <mergeCell ref="E388:E390"/>
    <mergeCell ref="E391:E392"/>
    <mergeCell ref="E393:E394"/>
    <mergeCell ref="D397:D400"/>
    <mergeCell ref="C514:C533"/>
    <mergeCell ref="D514:D533"/>
    <mergeCell ref="E531:E533"/>
    <mergeCell ref="F514:F533"/>
    <mergeCell ref="D401:D420"/>
    <mergeCell ref="E401:E408"/>
    <mergeCell ref="D421:D445"/>
    <mergeCell ref="E421:E425"/>
    <mergeCell ref="F498:F513"/>
    <mergeCell ref="C446:C458"/>
    <mergeCell ref="E453:E455"/>
    <mergeCell ref="E514:E515"/>
    <mergeCell ref="E528:E530"/>
    <mergeCell ref="F421:F445"/>
    <mergeCell ref="G579:G580"/>
    <mergeCell ref="D125:D149"/>
    <mergeCell ref="E125:E128"/>
    <mergeCell ref="F125:F149"/>
    <mergeCell ref="C562:C570"/>
    <mergeCell ref="D562:D570"/>
    <mergeCell ref="F562:F570"/>
    <mergeCell ref="C571:C595"/>
    <mergeCell ref="D571:D595"/>
    <mergeCell ref="E571:E573"/>
    <mergeCell ref="F571:F595"/>
    <mergeCell ref="E574:E576"/>
    <mergeCell ref="E577:E579"/>
    <mergeCell ref="E587:E588"/>
    <mergeCell ref="E589:E595"/>
    <mergeCell ref="F207:F225"/>
    <mergeCell ref="F188:F206"/>
    <mergeCell ref="E328:E332"/>
    <mergeCell ref="C401:C420"/>
    <mergeCell ref="E333:E353"/>
    <mergeCell ref="C305:C324"/>
    <mergeCell ref="D305:D324"/>
    <mergeCell ref="E305:E307"/>
    <mergeCell ref="F301:F304"/>
    <mergeCell ref="A1:B3"/>
    <mergeCell ref="C1:Q2"/>
    <mergeCell ref="C3:Q3"/>
    <mergeCell ref="A4:I4"/>
    <mergeCell ref="K4:O4"/>
    <mergeCell ref="K5:O5"/>
    <mergeCell ref="K6:O6"/>
    <mergeCell ref="K7:O7"/>
    <mergeCell ref="K8:O8"/>
    <mergeCell ref="A6:D6"/>
    <mergeCell ref="A7:D7"/>
    <mergeCell ref="A8:D8"/>
    <mergeCell ref="D50:D70"/>
    <mergeCell ref="E53:E55"/>
    <mergeCell ref="C596:C602"/>
    <mergeCell ref="D71:D79"/>
    <mergeCell ref="E71:E74"/>
    <mergeCell ref="F71:F79"/>
    <mergeCell ref="E383:E385"/>
    <mergeCell ref="E397:E400"/>
    <mergeCell ref="C534:C561"/>
    <mergeCell ref="D534:D561"/>
    <mergeCell ref="E409:E411"/>
    <mergeCell ref="E480:E485"/>
    <mergeCell ref="E486:E492"/>
    <mergeCell ref="E493:E496"/>
    <mergeCell ref="C459:C497"/>
    <mergeCell ref="D459:D497"/>
    <mergeCell ref="F459:F497"/>
    <mergeCell ref="E459:E461"/>
    <mergeCell ref="E75:E79"/>
    <mergeCell ref="C71:C79"/>
    <mergeCell ref="F114:F115"/>
    <mergeCell ref="F89:F95"/>
    <mergeCell ref="F266:F300"/>
    <mergeCell ref="E270:E272"/>
    <mergeCell ref="D603:D620"/>
    <mergeCell ref="D596:D602"/>
    <mergeCell ref="E596:E602"/>
    <mergeCell ref="F596:F602"/>
    <mergeCell ref="E603:E620"/>
    <mergeCell ref="C11:C22"/>
    <mergeCell ref="D11:D22"/>
    <mergeCell ref="C23:C30"/>
    <mergeCell ref="D23:D30"/>
    <mergeCell ref="E17:E19"/>
    <mergeCell ref="F23:F30"/>
    <mergeCell ref="E11:E13"/>
    <mergeCell ref="E20:E22"/>
    <mergeCell ref="C31:C41"/>
    <mergeCell ref="D31:D41"/>
    <mergeCell ref="E31:E35"/>
    <mergeCell ref="E50:E52"/>
    <mergeCell ref="F42:F49"/>
    <mergeCell ref="E42:E45"/>
    <mergeCell ref="E46:E49"/>
    <mergeCell ref="E59:E61"/>
    <mergeCell ref="C42:C49"/>
    <mergeCell ref="D42:D49"/>
    <mergeCell ref="C50:C70"/>
    <mergeCell ref="C706:C711"/>
    <mergeCell ref="D706:D711"/>
    <mergeCell ref="E706:E707"/>
    <mergeCell ref="F706:F711"/>
    <mergeCell ref="I158:I160"/>
    <mergeCell ref="C163:C187"/>
    <mergeCell ref="D163:D187"/>
    <mergeCell ref="F163:F187"/>
    <mergeCell ref="C125:C149"/>
    <mergeCell ref="G150:G152"/>
    <mergeCell ref="G153:G154"/>
    <mergeCell ref="G155:G157"/>
    <mergeCell ref="G158:G162"/>
    <mergeCell ref="E141:E142"/>
    <mergeCell ref="E163:E187"/>
    <mergeCell ref="C150:C162"/>
    <mergeCell ref="D150:D162"/>
    <mergeCell ref="F150:F162"/>
    <mergeCell ref="E161:E162"/>
    <mergeCell ref="E159:E160"/>
    <mergeCell ref="E157:E158"/>
    <mergeCell ref="E708:E709"/>
    <mergeCell ref="F603:F620"/>
    <mergeCell ref="C603:C620"/>
    <mergeCell ref="E560:E561"/>
    <mergeCell ref="E426:E431"/>
    <mergeCell ref="E432:E433"/>
    <mergeCell ref="E434:E436"/>
    <mergeCell ref="G709:G710"/>
    <mergeCell ref="C712:C724"/>
    <mergeCell ref="E146:E149"/>
    <mergeCell ref="E316:E318"/>
    <mergeCell ref="E319:E321"/>
    <mergeCell ref="E322:E324"/>
    <mergeCell ref="D188:D206"/>
    <mergeCell ref="E207:E212"/>
    <mergeCell ref="E381:E382"/>
    <mergeCell ref="D301:D304"/>
    <mergeCell ref="E155:E156"/>
    <mergeCell ref="E153:E154"/>
    <mergeCell ref="C325:C380"/>
    <mergeCell ref="D325:D380"/>
    <mergeCell ref="E325:E327"/>
    <mergeCell ref="F325:F380"/>
    <mergeCell ref="C397:C400"/>
    <mergeCell ref="E354:E365"/>
    <mergeCell ref="E366:E376"/>
    <mergeCell ref="E377:E378"/>
    <mergeCell ref="E438:E439"/>
    <mergeCell ref="E440:E441"/>
    <mergeCell ref="E516:E517"/>
    <mergeCell ref="E518:E519"/>
    <mergeCell ref="F401:F420"/>
    <mergeCell ref="E412:E413"/>
    <mergeCell ref="E414:E415"/>
    <mergeCell ref="E416:E417"/>
    <mergeCell ref="C1000:C1018"/>
    <mergeCell ref="D1000:D1018"/>
    <mergeCell ref="F1000:F1018"/>
    <mergeCell ref="E1000:E1002"/>
    <mergeCell ref="E1003:E1004"/>
    <mergeCell ref="E1006:E1009"/>
    <mergeCell ref="E1010:E1012"/>
    <mergeCell ref="E1013:E1014"/>
    <mergeCell ref="C421:C445"/>
    <mergeCell ref="F534:F561"/>
    <mergeCell ref="E535:E537"/>
    <mergeCell ref="E539:E540"/>
    <mergeCell ref="E542:E543"/>
    <mergeCell ref="E547:E548"/>
    <mergeCell ref="E553:E555"/>
    <mergeCell ref="E556:E558"/>
  </mergeCells>
  <phoneticPr fontId="43" type="noConversion"/>
  <conditionalFormatting sqref="Q11:Q1018">
    <cfRule type="cellIs" dxfId="14" priority="1" operator="equal">
      <formula>"SIN VALOR AVANCE"</formula>
    </cfRule>
    <cfRule type="cellIs" dxfId="13" priority="2" operator="equal">
      <formula>"VALIDAR FECHA"</formula>
    </cfRule>
    <cfRule type="cellIs" dxfId="12" priority="3" operator="equal">
      <formula>"INCUMPLIDA"</formula>
    </cfRule>
    <cfRule type="cellIs" dxfId="11" priority="4" operator="equal">
      <formula>"PROCESO"</formula>
    </cfRule>
    <cfRule type="cellIs" dxfId="10" priority="5" operator="equal">
      <formula>"CUMPLIDA"</formula>
    </cfRule>
  </conditionalFormatting>
  <dataValidations count="1">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296:I300 H229:I233 I271:I275 I279:I283 I287:I291 I196:I200 H249:I249" xr:uid="{2BDF0A3D-8371-4BC7-80AB-2459D9B1D14B}">
      <formula1>0</formula1>
      <formula2>390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753C7F9978541BE88E5AAB4976321" ma:contentTypeVersion="4" ma:contentTypeDescription="Crear nuevo documento." ma:contentTypeScope="" ma:versionID="fd9893127048276a78d94724cde76771">
  <xsd:schema xmlns:xsd="http://www.w3.org/2001/XMLSchema" xmlns:xs="http://www.w3.org/2001/XMLSchema" xmlns:p="http://schemas.microsoft.com/office/2006/metadata/properties" xmlns:ns2="cd09cc2a-b5dd-4b53-8bbf-4c299dd3bd70" xmlns:ns3="2febaad4-4a94-47d8-bd40-dd72d5026160" targetNamespace="http://schemas.microsoft.com/office/2006/metadata/properties" ma:root="true" ma:fieldsID="d8b93f2a6c5c077f1f9e28b8be7613e7" ns2:_="" ns3:_="">
    <xsd:import namespace="cd09cc2a-b5dd-4b53-8bbf-4c299dd3bd70"/>
    <xsd:import namespace="2febaad4-4a94-47d8-bd40-dd72d5026160"/>
    <xsd:element name="properties">
      <xsd:complexType>
        <xsd:sequence>
          <xsd:element name="documentManagement">
            <xsd:complexType>
              <xsd:all>
                <xsd:element ref="ns2:_x002a_" minOccurs="0"/>
                <xsd:element ref="ns3:SharedWithUsers" minOccurs="0"/>
                <xsd:element ref="ns2:_x0023_" minOccurs="0"/>
                <xsd:element ref="ns2:_x002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09cc2a-b5dd-4b53-8bbf-4c299dd3bd70" elementFormDefault="qualified">
    <xsd:import namespace="http://schemas.microsoft.com/office/2006/documentManagement/types"/>
    <xsd:import namespace="http://schemas.microsoft.com/office/infopath/2007/PartnerControls"/>
    <xsd:element name="_x002a_" ma:index="8" nillable="true" ma:displayName="-" ma:internalName="_x002a_">
      <xsd:simpleType>
        <xsd:restriction base="dms:Text">
          <xsd:maxLength value="255"/>
        </xsd:restriction>
      </xsd:simpleType>
    </xsd:element>
    <xsd:element name="_x0023_" ma:index="10" nillable="true" ma:displayName="#" ma:internalName="_x0023_">
      <xsd:simpleType>
        <xsd:restriction base="dms:Number"/>
      </xsd:simpleType>
    </xsd:element>
    <xsd:element name="_x002f_" ma:index="11" nillable="true" ma:displayName="/" ma:internalName="_x002f_">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x002f_ xmlns="cd09cc2a-b5dd-4b53-8bbf-4c299dd3bd70" xsi:nil="true"/>
    <_x002a_ xmlns="cd09cc2a-b5dd-4b53-8bbf-4c299dd3bd70">Plan de mejoramiento institucional</_x002a_>
    <_x0023_ xmlns="cd09cc2a-b5dd-4b53-8bbf-4c299dd3bd70" xsi:nil="true"/>
  </documentManagement>
</p:properties>
</file>

<file path=customXml/itemProps1.xml><?xml version="1.0" encoding="utf-8"?>
<ds:datastoreItem xmlns:ds="http://schemas.openxmlformats.org/officeDocument/2006/customXml" ds:itemID="{5841FD63-0425-489C-AC9D-263C09FD0A55}"/>
</file>

<file path=customXml/itemProps2.xml><?xml version="1.0" encoding="utf-8"?>
<ds:datastoreItem xmlns:ds="http://schemas.openxmlformats.org/officeDocument/2006/customXml" ds:itemID="{DD1814CF-D866-49E8-91A0-E0A32C5E5437}">
  <ds:schemaRefs>
    <ds:schemaRef ds:uri="http://schemas.microsoft.com/sharepoint/v3/contenttype/forms"/>
  </ds:schemaRefs>
</ds:datastoreItem>
</file>

<file path=customXml/itemProps3.xml><?xml version="1.0" encoding="utf-8"?>
<ds:datastoreItem xmlns:ds="http://schemas.openxmlformats.org/officeDocument/2006/customXml" ds:itemID="{5C76CB0C-5158-4B4C-BA5D-D14720C9FE01}">
  <ds:schemaRefs>
    <ds:schemaRef ds:uri="http://www.w3.org/XML/1998/namespace"/>
    <ds:schemaRef ds:uri="http://purl.org/dc/terms/"/>
    <ds:schemaRef ds:uri="http://purl.org/dc/dcmitype/"/>
    <ds:schemaRef ds:uri="http://purl.org/dc/elements/1.1/"/>
    <ds:schemaRef ds:uri="http://schemas.openxmlformats.org/package/2006/metadata/core-properties"/>
    <ds:schemaRef ds:uri="http://schemas.microsoft.com/office/2006/documentManagement/types"/>
    <ds:schemaRef ds:uri="2c9ff16b-fedd-4b59-aecf-131aa52ed0f3"/>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RESUMEN TOTAL PMI</vt:lpstr>
      <vt:lpstr>PMI</vt:lpstr>
      <vt:lpstr>OCI</vt:lpstr>
      <vt:lpstr>CGR</vt:lpstr>
      <vt:lpstr>AGN</vt:lpstr>
      <vt:lpstr>ITRC</vt:lpstr>
      <vt:lpstr>FECHA_ACTUALIZACION</vt:lpstr>
      <vt:lpstr>FECHA_CGR</vt:lpstr>
      <vt:lpstr>FECHA_ITRC</vt:lpstr>
      <vt:lpstr>FECHA_OCI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mejoramiento institucional</dc:title>
  <dc:subject/>
  <dc:creator>Maria Del Pilar Ramirez Ortiz</dc:creator>
  <cp:keywords/>
  <dc:description/>
  <cp:lastModifiedBy>Juan Rafael Lozano Rodriguez</cp:lastModifiedBy>
  <cp:revision/>
  <dcterms:created xsi:type="dcterms:W3CDTF">2017-03-10T21:06:04Z</dcterms:created>
  <dcterms:modified xsi:type="dcterms:W3CDTF">2026-01-05T21:59:58Z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0x0101007BF753C7F9978541BE88E5AAB4976321</vt:lpwstr>
  </property>
  <property fmtid="{D5CDD505-2E9C-101B-9397-08002B2CF9AE}" pid="3" name="Order">
    <vt:r8>65000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TriggerFlowInfo">
    <vt:lpwstr/>
  </property>
  <property fmtid="{D5CDD505-2E9C-101B-9397-08002B2CF9AE}" pid="10" name="MSIP_Label_9238af61-cfb1-43e3-a724-fe68a71eee05_Enabled">
    <vt:lpwstr>true</vt:lpwstr>
  </property>
  <property fmtid="{D5CDD505-2E9C-101B-9397-08002B2CF9AE}" pid="11" name="MSIP_Label_9238af61-cfb1-43e3-a724-fe68a71eee05_SetDate">
    <vt:lpwstr>2024-12-11T00:25:13Z</vt:lpwstr>
  </property>
  <property fmtid="{D5CDD505-2E9C-101B-9397-08002B2CF9AE}" pid="12" name="MSIP_Label_9238af61-cfb1-43e3-a724-fe68a71eee05_Method">
    <vt:lpwstr>Privileged</vt:lpwstr>
  </property>
  <property fmtid="{D5CDD505-2E9C-101B-9397-08002B2CF9AE}" pid="13" name="MSIP_Label_9238af61-cfb1-43e3-a724-fe68a71eee05_Name">
    <vt:lpwstr>Pública</vt:lpwstr>
  </property>
  <property fmtid="{D5CDD505-2E9C-101B-9397-08002B2CF9AE}" pid="14" name="MSIP_Label_9238af61-cfb1-43e3-a724-fe68a71eee05_SiteId">
    <vt:lpwstr>fab26e5a-737a-4438-8ccd-8e465ecf21d8</vt:lpwstr>
  </property>
  <property fmtid="{D5CDD505-2E9C-101B-9397-08002B2CF9AE}" pid="15" name="MSIP_Label_9238af61-cfb1-43e3-a724-fe68a71eee05_ActionId">
    <vt:lpwstr>a00bab78-a4e8-475e-ac19-23e93387defe</vt:lpwstr>
  </property>
  <property fmtid="{D5CDD505-2E9C-101B-9397-08002B2CF9AE}" pid="16" name="MSIP_Label_9238af61-cfb1-43e3-a724-fe68a71eee05_ContentBits">
    <vt:lpwstr>2</vt:lpwstr>
  </property>
</Properties>
</file>